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iras.HASSAN\OneDrive - University of the People\Desktop\"/>
    </mc:Choice>
  </mc:AlternateContent>
  <xr:revisionPtr revIDLastSave="0" documentId="13_ncr:1_{B8498DB9-DB40-49D7-B3C9-C03FCDB357D7}" xr6:coauthVersionLast="47" xr6:coauthVersionMax="47" xr10:uidLastSave="{00000000-0000-0000-0000-000000000000}"/>
  <workbookProtection workbookAlgorithmName="SHA-512" workbookHashValue="bVlLkRd7oowQP9i117yLOj5EZFLKAXDawcQc40w0PVQ5Lrlef+wG9IECYdcD2MjypX56j4bRQpXedi37izHswg==" workbookSaltValue="87Ij9YXgpNeTnVm1y9rsEw==" workbookSpinCount="100000" lockStructure="1"/>
  <bookViews>
    <workbookView xWindow="-110" yWindow="-110" windowWidth="19420" windowHeight="10300" tabRatio="536" firstSheet="2" activeTab="2" xr2:uid="{00000000-000D-0000-FFFF-FFFF00000000}"/>
  </bookViews>
  <sheets>
    <sheet name="Costing" sheetId="2" state="hidden" r:id="rId1"/>
    <sheet name="Sales" sheetId="4" state="hidden" r:id="rId2"/>
    <sheet name="ENTRY" sheetId="1" r:id="rId3"/>
    <sheet name="Summary" sheetId="6" r:id="rId4"/>
    <sheet name="Ageing" sheetId="7" r:id="rId5"/>
    <sheet name="Summary-Itemwise" sheetId="5" state="hidden" r:id="rId6"/>
  </sheets>
  <definedNames>
    <definedName name="_xlnm._FilterDatabase" localSheetId="4" hidden="1">Ageing!$M$1:$N$126</definedName>
    <definedName name="_xlnm._FilterDatabase" localSheetId="2" hidden="1">ENTRY!$JJ$1:$JJ$174</definedName>
    <definedName name="_xlnm._FilterDatabase" localSheetId="1" hidden="1">Sales!$B$1:$B$189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102" i="1" l="1"/>
  <c r="AF86" i="1"/>
  <c r="AC86" i="1"/>
  <c r="AC58" i="1"/>
  <c r="AB58" i="1"/>
  <c r="Z115" i="1"/>
  <c r="Z102" i="1"/>
  <c r="Y102" i="1"/>
  <c r="Z16" i="1"/>
  <c r="W112" i="1"/>
  <c r="W86" i="1"/>
  <c r="Q112" i="1"/>
  <c r="Q102" i="1"/>
  <c r="Q58" i="1"/>
  <c r="Q16" i="1"/>
  <c r="Q32" i="1"/>
  <c r="K112" i="1"/>
  <c r="K58" i="1"/>
  <c r="K86" i="1"/>
  <c r="H32" i="1"/>
  <c r="H16" i="1"/>
  <c r="ABH125" i="4"/>
  <c r="ABG125" i="4"/>
  <c r="ABF125" i="4"/>
  <c r="ABE125" i="4"/>
  <c r="ABD125" i="4"/>
  <c r="ABC125" i="4"/>
  <c r="ABB125" i="4"/>
  <c r="ABA125" i="4"/>
  <c r="AAZ125" i="4"/>
  <c r="AAY125" i="4"/>
  <c r="AAX125" i="4"/>
  <c r="AAW125" i="4"/>
  <c r="AAV125" i="4"/>
  <c r="AAU125" i="4"/>
  <c r="AAT125" i="4"/>
  <c r="AAS125" i="4"/>
  <c r="AAR125" i="4"/>
  <c r="AAQ125" i="4"/>
  <c r="ABH124" i="4"/>
  <c r="ABG124" i="4"/>
  <c r="ABF124" i="4"/>
  <c r="ABE124" i="4"/>
  <c r="ABD124" i="4"/>
  <c r="ABC124" i="4"/>
  <c r="ABB124" i="4"/>
  <c r="ABA124" i="4"/>
  <c r="AAZ124" i="4"/>
  <c r="AAY124" i="4"/>
  <c r="AAX124" i="4"/>
  <c r="AAW124" i="4"/>
  <c r="AAV124" i="4"/>
  <c r="AAU124" i="4"/>
  <c r="AAT124" i="4"/>
  <c r="AAS124" i="4"/>
  <c r="AAR124" i="4"/>
  <c r="AAQ124" i="4"/>
  <c r="ABH121" i="4"/>
  <c r="ABG121" i="4"/>
  <c r="ABF121" i="4"/>
  <c r="ABE121" i="4"/>
  <c r="ABD121" i="4"/>
  <c r="ABC121" i="4"/>
  <c r="ABB121" i="4"/>
  <c r="ABA121" i="4"/>
  <c r="AAZ121" i="4"/>
  <c r="AAY121" i="4"/>
  <c r="AAX121" i="4"/>
  <c r="AAW121" i="4"/>
  <c r="AAV121" i="4"/>
  <c r="AAU121" i="4"/>
  <c r="AAT121" i="4"/>
  <c r="AAS121" i="4"/>
  <c r="AAR121" i="4"/>
  <c r="AAQ121" i="4"/>
  <c r="ABH120" i="4"/>
  <c r="ABG120" i="4"/>
  <c r="ABF120" i="4"/>
  <c r="ABE120" i="4"/>
  <c r="ABD120" i="4"/>
  <c r="ABC120" i="4"/>
  <c r="ABB120" i="4"/>
  <c r="ABA120" i="4"/>
  <c r="AAZ120" i="4"/>
  <c r="AAY120" i="4"/>
  <c r="AAX120" i="4"/>
  <c r="AAW120" i="4"/>
  <c r="AAV120" i="4"/>
  <c r="AAU120" i="4"/>
  <c r="AAT120" i="4"/>
  <c r="AAS120" i="4"/>
  <c r="AAR120" i="4"/>
  <c r="AAQ120" i="4"/>
  <c r="ABH24" i="4"/>
  <c r="ABG24" i="4"/>
  <c r="ABF24" i="4"/>
  <c r="ABE24" i="4"/>
  <c r="ABD24" i="4"/>
  <c r="ABC24" i="4"/>
  <c r="ABB24" i="4"/>
  <c r="ABA24" i="4"/>
  <c r="AAZ24" i="4"/>
  <c r="AAY24" i="4"/>
  <c r="AAX24" i="4"/>
  <c r="AAW24" i="4"/>
  <c r="AAV24" i="4"/>
  <c r="AAU24" i="4"/>
  <c r="AAT24" i="4"/>
  <c r="AAS24" i="4"/>
  <c r="AAR24" i="4"/>
  <c r="AAQ24" i="4"/>
  <c r="B2" i="2" l="1"/>
  <c r="A2" i="2" s="1"/>
  <c r="B3" i="2"/>
  <c r="A3" i="2" s="1"/>
  <c r="B4" i="2"/>
  <c r="A4" i="2" s="1"/>
  <c r="B5" i="2"/>
  <c r="A5" i="2" s="1"/>
  <c r="B9" i="2"/>
  <c r="A9" i="2" s="1"/>
  <c r="B17" i="2"/>
  <c r="A17" i="2" s="1"/>
  <c r="B18" i="2"/>
  <c r="B19" i="2"/>
  <c r="A19" i="2" s="1"/>
  <c r="C19" i="2"/>
  <c r="C17" i="2" s="1"/>
  <c r="C16" i="2" s="1"/>
  <c r="C15" i="2" s="1"/>
  <c r="B20" i="2"/>
  <c r="A20" i="2" s="1"/>
  <c r="B39" i="2"/>
  <c r="A39" i="2" s="1"/>
  <c r="B60" i="2"/>
  <c r="A60" i="2" s="1"/>
  <c r="B65" i="2"/>
  <c r="A65" i="2" s="1"/>
  <c r="C65" i="2"/>
  <c r="C64" i="2" s="1"/>
  <c r="C63" i="2" s="1"/>
  <c r="B66" i="2"/>
  <c r="A66" i="2" s="1"/>
  <c r="C66" i="2"/>
  <c r="B67" i="2"/>
  <c r="A67" i="2" s="1"/>
  <c r="C67" i="2"/>
  <c r="B68" i="2"/>
  <c r="A68" i="2" s="1"/>
  <c r="C68" i="2"/>
  <c r="B69" i="2"/>
  <c r="A69" i="2" s="1"/>
  <c r="C69" i="2"/>
  <c r="C62" i="2" l="1"/>
  <c r="C14" i="2"/>
  <c r="BH14" i="1"/>
  <c r="BH13" i="1"/>
  <c r="BE14" i="1"/>
  <c r="BE13" i="1"/>
  <c r="BB14" i="1"/>
  <c r="BB13" i="1"/>
  <c r="AY14" i="1"/>
  <c r="AY13" i="1"/>
  <c r="AV14" i="1"/>
  <c r="AV13" i="1"/>
  <c r="AS14" i="1"/>
  <c r="AS13" i="1"/>
  <c r="AP14" i="1"/>
  <c r="AP13" i="1"/>
  <c r="AM14" i="1"/>
  <c r="AM13" i="1"/>
  <c r="AJ14" i="1"/>
  <c r="AJ13" i="1"/>
  <c r="AG14" i="1"/>
  <c r="AG13" i="1"/>
  <c r="AD14" i="1"/>
  <c r="AD13" i="1"/>
  <c r="AA14" i="1"/>
  <c r="AA13" i="1"/>
  <c r="X14" i="1"/>
  <c r="X13" i="1"/>
  <c r="U14" i="1"/>
  <c r="U13" i="1"/>
  <c r="R13" i="1"/>
  <c r="O13" i="1"/>
  <c r="L13" i="1"/>
  <c r="I14" i="1"/>
  <c r="A14" i="1"/>
  <c r="A1" i="1"/>
  <c r="BX1" i="1"/>
  <c r="JX1" i="1" s="1"/>
  <c r="JR1" i="1"/>
  <c r="JW1" i="1"/>
  <c r="RM1" i="1"/>
  <c r="RN1" i="1"/>
  <c r="RO1" i="1"/>
  <c r="RP1" i="1"/>
  <c r="RQ1" i="1"/>
  <c r="C13" i="2" l="1"/>
  <c r="C61" i="2"/>
  <c r="BY1" i="1"/>
  <c r="JS1" i="1"/>
  <c r="RR1" i="1"/>
  <c r="I12" i="1"/>
  <c r="I13" i="1"/>
  <c r="I15" i="1"/>
  <c r="I18" i="1"/>
  <c r="I20" i="1"/>
  <c r="I21" i="1"/>
  <c r="I23" i="1"/>
  <c r="I24" i="1"/>
  <c r="I25" i="1"/>
  <c r="I26" i="1"/>
  <c r="I27" i="1"/>
  <c r="I28" i="1"/>
  <c r="I29" i="1"/>
  <c r="I30" i="1"/>
  <c r="I33" i="1"/>
  <c r="I34" i="1"/>
  <c r="I35" i="1"/>
  <c r="I37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9" i="1"/>
  <c r="I61" i="1"/>
  <c r="I62" i="1"/>
  <c r="I63" i="1"/>
  <c r="I64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3" i="1"/>
  <c r="I84" i="1"/>
  <c r="I88" i="1"/>
  <c r="I91" i="1"/>
  <c r="I92" i="1"/>
  <c r="I93" i="1"/>
  <c r="I94" i="1"/>
  <c r="I96" i="1"/>
  <c r="I98" i="1"/>
  <c r="I99" i="1"/>
  <c r="I100" i="1"/>
  <c r="I101" i="1"/>
  <c r="I106" i="1"/>
  <c r="I107" i="1"/>
  <c r="I113" i="1"/>
  <c r="I114" i="1"/>
  <c r="I115" i="1"/>
  <c r="I117" i="1"/>
  <c r="I118" i="1"/>
  <c r="I119" i="1"/>
  <c r="I120" i="1"/>
  <c r="I122" i="1"/>
  <c r="I123" i="1"/>
  <c r="I124" i="1"/>
  <c r="I125" i="1"/>
  <c r="I126" i="1"/>
  <c r="I127" i="1"/>
  <c r="E127" i="1"/>
  <c r="E126" i="1"/>
  <c r="E125" i="1"/>
  <c r="E124" i="1"/>
  <c r="E25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C60" i="2" l="1"/>
  <c r="C12" i="2"/>
  <c r="JY1" i="1"/>
  <c r="BZ1" i="1"/>
  <c r="JT1" i="1"/>
  <c r="RS1" i="1"/>
  <c r="RU127" i="1"/>
  <c r="RT127" i="1"/>
  <c r="RS127" i="1"/>
  <c r="RR127" i="1"/>
  <c r="RQ127" i="1"/>
  <c r="RP127" i="1"/>
  <c r="RO127" i="1"/>
  <c r="RN127" i="1"/>
  <c r="RM127" i="1"/>
  <c r="RL127" i="1"/>
  <c r="RK127" i="1"/>
  <c r="RJ127" i="1"/>
  <c r="RI127" i="1"/>
  <c r="RH127" i="1"/>
  <c r="RG127" i="1"/>
  <c r="RF127" i="1"/>
  <c r="RE127" i="1"/>
  <c r="RD127" i="1"/>
  <c r="RC127" i="1"/>
  <c r="RB127" i="1"/>
  <c r="RA127" i="1"/>
  <c r="QZ127" i="1"/>
  <c r="QY127" i="1"/>
  <c r="QX127" i="1"/>
  <c r="QW127" i="1"/>
  <c r="QV127" i="1"/>
  <c r="QU127" i="1"/>
  <c r="QT127" i="1"/>
  <c r="QS127" i="1"/>
  <c r="QR127" i="1"/>
  <c r="QQ127" i="1"/>
  <c r="QP127" i="1"/>
  <c r="QO127" i="1"/>
  <c r="QN127" i="1"/>
  <c r="QM127" i="1"/>
  <c r="QL127" i="1"/>
  <c r="QK127" i="1"/>
  <c r="QJ127" i="1"/>
  <c r="QI127" i="1"/>
  <c r="QH127" i="1"/>
  <c r="QG127" i="1"/>
  <c r="QF127" i="1"/>
  <c r="QE127" i="1"/>
  <c r="QD127" i="1"/>
  <c r="QC127" i="1"/>
  <c r="QB127" i="1"/>
  <c r="QA127" i="1"/>
  <c r="PZ127" i="1"/>
  <c r="PY127" i="1"/>
  <c r="PX127" i="1"/>
  <c r="PW127" i="1"/>
  <c r="PV127" i="1"/>
  <c r="PU127" i="1"/>
  <c r="PT127" i="1"/>
  <c r="PS127" i="1"/>
  <c r="PR127" i="1"/>
  <c r="PQ127" i="1"/>
  <c r="PP127" i="1"/>
  <c r="PO127" i="1"/>
  <c r="PN127" i="1"/>
  <c r="PM127" i="1"/>
  <c r="PL127" i="1"/>
  <c r="PK127" i="1"/>
  <c r="PJ127" i="1"/>
  <c r="PI127" i="1"/>
  <c r="PH127" i="1"/>
  <c r="PG127" i="1"/>
  <c r="PF127" i="1"/>
  <c r="PE127" i="1"/>
  <c r="PD127" i="1"/>
  <c r="PC127" i="1"/>
  <c r="PB127" i="1"/>
  <c r="PA127" i="1"/>
  <c r="OZ127" i="1"/>
  <c r="OY127" i="1"/>
  <c r="OX127" i="1"/>
  <c r="OW127" i="1"/>
  <c r="OV127" i="1"/>
  <c r="OU127" i="1"/>
  <c r="OT127" i="1"/>
  <c r="OS127" i="1"/>
  <c r="OR127" i="1"/>
  <c r="OQ127" i="1"/>
  <c r="OP127" i="1"/>
  <c r="OO127" i="1"/>
  <c r="ON127" i="1"/>
  <c r="OM127" i="1"/>
  <c r="OL127" i="1"/>
  <c r="OK127" i="1"/>
  <c r="OJ127" i="1"/>
  <c r="OI127" i="1"/>
  <c r="OH127" i="1"/>
  <c r="OG127" i="1"/>
  <c r="OF127" i="1"/>
  <c r="OE127" i="1"/>
  <c r="OD127" i="1"/>
  <c r="OC127" i="1"/>
  <c r="OB127" i="1"/>
  <c r="OA127" i="1"/>
  <c r="NZ127" i="1"/>
  <c r="NY127" i="1"/>
  <c r="NX127" i="1"/>
  <c r="NW127" i="1"/>
  <c r="NV127" i="1"/>
  <c r="NU127" i="1"/>
  <c r="NT127" i="1"/>
  <c r="NS127" i="1"/>
  <c r="NR127" i="1"/>
  <c r="NQ127" i="1"/>
  <c r="NP127" i="1"/>
  <c r="NO127" i="1"/>
  <c r="NN127" i="1"/>
  <c r="NM127" i="1"/>
  <c r="NL127" i="1"/>
  <c r="NK127" i="1"/>
  <c r="NJ127" i="1"/>
  <c r="NI127" i="1"/>
  <c r="NH127" i="1"/>
  <c r="NG127" i="1"/>
  <c r="NF127" i="1"/>
  <c r="NE127" i="1"/>
  <c r="ND127" i="1"/>
  <c r="NC127" i="1"/>
  <c r="NB127" i="1"/>
  <c r="NA127" i="1"/>
  <c r="MZ127" i="1"/>
  <c r="MY127" i="1"/>
  <c r="MX127" i="1"/>
  <c r="MW127" i="1"/>
  <c r="MV127" i="1"/>
  <c r="MU127" i="1"/>
  <c r="MT127" i="1"/>
  <c r="MS127" i="1"/>
  <c r="MR127" i="1"/>
  <c r="MQ127" i="1"/>
  <c r="MP127" i="1"/>
  <c r="MO127" i="1"/>
  <c r="MN127" i="1"/>
  <c r="MM127" i="1"/>
  <c r="ML127" i="1"/>
  <c r="MK127" i="1"/>
  <c r="MJ127" i="1"/>
  <c r="MI127" i="1"/>
  <c r="MH127" i="1"/>
  <c r="MG127" i="1"/>
  <c r="MF127" i="1"/>
  <c r="ME127" i="1"/>
  <c r="MD127" i="1"/>
  <c r="MC127" i="1"/>
  <c r="MB127" i="1"/>
  <c r="MA127" i="1"/>
  <c r="LZ127" i="1"/>
  <c r="LY127" i="1"/>
  <c r="LX127" i="1"/>
  <c r="LW127" i="1"/>
  <c r="LV127" i="1"/>
  <c r="LU127" i="1"/>
  <c r="LT127" i="1"/>
  <c r="LS127" i="1"/>
  <c r="LR127" i="1"/>
  <c r="LQ127" i="1"/>
  <c r="LP127" i="1"/>
  <c r="LO127" i="1"/>
  <c r="LN127" i="1"/>
  <c r="LM127" i="1"/>
  <c r="LL127" i="1"/>
  <c r="LK127" i="1"/>
  <c r="LJ127" i="1"/>
  <c r="LI127" i="1"/>
  <c r="LH127" i="1"/>
  <c r="LG127" i="1"/>
  <c r="LF127" i="1"/>
  <c r="LE127" i="1"/>
  <c r="LD127" i="1"/>
  <c r="LC127" i="1"/>
  <c r="LB127" i="1"/>
  <c r="LA127" i="1"/>
  <c r="KZ127" i="1"/>
  <c r="KY127" i="1"/>
  <c r="KX127" i="1"/>
  <c r="KW127" i="1"/>
  <c r="KV127" i="1"/>
  <c r="KU127" i="1"/>
  <c r="KT127" i="1"/>
  <c r="KS127" i="1"/>
  <c r="KR127" i="1"/>
  <c r="KQ127" i="1"/>
  <c r="KP127" i="1"/>
  <c r="KO127" i="1"/>
  <c r="KN127" i="1"/>
  <c r="KM127" i="1"/>
  <c r="KL127" i="1"/>
  <c r="KK127" i="1"/>
  <c r="KJ127" i="1"/>
  <c r="KI127" i="1"/>
  <c r="KH127" i="1"/>
  <c r="KG127" i="1"/>
  <c r="KF127" i="1"/>
  <c r="KE127" i="1"/>
  <c r="KD127" i="1"/>
  <c r="KC127" i="1"/>
  <c r="KB127" i="1"/>
  <c r="KA127" i="1"/>
  <c r="JZ127" i="1"/>
  <c r="JY127" i="1"/>
  <c r="JX127" i="1"/>
  <c r="RU126" i="1"/>
  <c r="RT126" i="1"/>
  <c r="RS126" i="1"/>
  <c r="RR126" i="1"/>
  <c r="RQ126" i="1"/>
  <c r="RP126" i="1"/>
  <c r="RO126" i="1"/>
  <c r="RN126" i="1"/>
  <c r="RM126" i="1"/>
  <c r="RL126" i="1"/>
  <c r="RK126" i="1"/>
  <c r="RJ126" i="1"/>
  <c r="RI126" i="1"/>
  <c r="RH126" i="1"/>
  <c r="RG126" i="1"/>
  <c r="RF126" i="1"/>
  <c r="RE126" i="1"/>
  <c r="RD126" i="1"/>
  <c r="RC126" i="1"/>
  <c r="RB126" i="1"/>
  <c r="RA126" i="1"/>
  <c r="QZ126" i="1"/>
  <c r="QY126" i="1"/>
  <c r="QX126" i="1"/>
  <c r="QW126" i="1"/>
  <c r="QV126" i="1"/>
  <c r="QU126" i="1"/>
  <c r="QT126" i="1"/>
  <c r="QS126" i="1"/>
  <c r="QR126" i="1"/>
  <c r="QQ126" i="1"/>
  <c r="QP126" i="1"/>
  <c r="QO126" i="1"/>
  <c r="QN126" i="1"/>
  <c r="QM126" i="1"/>
  <c r="QL126" i="1"/>
  <c r="QK126" i="1"/>
  <c r="QJ126" i="1"/>
  <c r="QI126" i="1"/>
  <c r="QH126" i="1"/>
  <c r="QG126" i="1"/>
  <c r="QF126" i="1"/>
  <c r="QE126" i="1"/>
  <c r="QD126" i="1"/>
  <c r="QC126" i="1"/>
  <c r="QB126" i="1"/>
  <c r="QA126" i="1"/>
  <c r="PZ126" i="1"/>
  <c r="PY126" i="1"/>
  <c r="PX126" i="1"/>
  <c r="PW126" i="1"/>
  <c r="PV126" i="1"/>
  <c r="PU126" i="1"/>
  <c r="PT126" i="1"/>
  <c r="PS126" i="1"/>
  <c r="PR126" i="1"/>
  <c r="PQ126" i="1"/>
  <c r="PP126" i="1"/>
  <c r="PO126" i="1"/>
  <c r="PN126" i="1"/>
  <c r="PM126" i="1"/>
  <c r="PL126" i="1"/>
  <c r="PK126" i="1"/>
  <c r="PJ126" i="1"/>
  <c r="PI126" i="1"/>
  <c r="PH126" i="1"/>
  <c r="PG126" i="1"/>
  <c r="PF126" i="1"/>
  <c r="PE126" i="1"/>
  <c r="PD126" i="1"/>
  <c r="PC126" i="1"/>
  <c r="PB126" i="1"/>
  <c r="PA126" i="1"/>
  <c r="OZ126" i="1"/>
  <c r="OY126" i="1"/>
  <c r="OX126" i="1"/>
  <c r="OW126" i="1"/>
  <c r="OV126" i="1"/>
  <c r="OU126" i="1"/>
  <c r="OT126" i="1"/>
  <c r="OS126" i="1"/>
  <c r="OR126" i="1"/>
  <c r="OQ126" i="1"/>
  <c r="OP126" i="1"/>
  <c r="OO126" i="1"/>
  <c r="ON126" i="1"/>
  <c r="OM126" i="1"/>
  <c r="OL126" i="1"/>
  <c r="OK126" i="1"/>
  <c r="OJ126" i="1"/>
  <c r="OI126" i="1"/>
  <c r="OH126" i="1"/>
  <c r="OG126" i="1"/>
  <c r="OF126" i="1"/>
  <c r="OE126" i="1"/>
  <c r="OD126" i="1"/>
  <c r="OC126" i="1"/>
  <c r="OB126" i="1"/>
  <c r="OA126" i="1"/>
  <c r="NZ126" i="1"/>
  <c r="NY126" i="1"/>
  <c r="NX126" i="1"/>
  <c r="NW126" i="1"/>
  <c r="NV126" i="1"/>
  <c r="NU126" i="1"/>
  <c r="NT126" i="1"/>
  <c r="NS126" i="1"/>
  <c r="NR126" i="1"/>
  <c r="NQ126" i="1"/>
  <c r="NP126" i="1"/>
  <c r="NO126" i="1"/>
  <c r="NN126" i="1"/>
  <c r="NM126" i="1"/>
  <c r="NL126" i="1"/>
  <c r="NK126" i="1"/>
  <c r="NJ126" i="1"/>
  <c r="NI126" i="1"/>
  <c r="NH126" i="1"/>
  <c r="NG126" i="1"/>
  <c r="NF126" i="1"/>
  <c r="NE126" i="1"/>
  <c r="ND126" i="1"/>
  <c r="NC126" i="1"/>
  <c r="NB126" i="1"/>
  <c r="NA126" i="1"/>
  <c r="MZ126" i="1"/>
  <c r="MY126" i="1"/>
  <c r="MX126" i="1"/>
  <c r="MW126" i="1"/>
  <c r="MV126" i="1"/>
  <c r="MU126" i="1"/>
  <c r="MT126" i="1"/>
  <c r="MS126" i="1"/>
  <c r="MR126" i="1"/>
  <c r="MQ126" i="1"/>
  <c r="MP126" i="1"/>
  <c r="MO126" i="1"/>
  <c r="MN126" i="1"/>
  <c r="MM126" i="1"/>
  <c r="ML126" i="1"/>
  <c r="MK126" i="1"/>
  <c r="MJ126" i="1"/>
  <c r="MI126" i="1"/>
  <c r="MH126" i="1"/>
  <c r="MG126" i="1"/>
  <c r="MF126" i="1"/>
  <c r="ME126" i="1"/>
  <c r="MD126" i="1"/>
  <c r="MC126" i="1"/>
  <c r="MB126" i="1"/>
  <c r="MA126" i="1"/>
  <c r="LZ126" i="1"/>
  <c r="LY126" i="1"/>
  <c r="LX126" i="1"/>
  <c r="LW126" i="1"/>
  <c r="LV126" i="1"/>
  <c r="LU126" i="1"/>
  <c r="LT126" i="1"/>
  <c r="LS126" i="1"/>
  <c r="LR126" i="1"/>
  <c r="LQ126" i="1"/>
  <c r="LP126" i="1"/>
  <c r="LO126" i="1"/>
  <c r="LN126" i="1"/>
  <c r="LM126" i="1"/>
  <c r="LL126" i="1"/>
  <c r="LK126" i="1"/>
  <c r="LJ126" i="1"/>
  <c r="LI126" i="1"/>
  <c r="LH126" i="1"/>
  <c r="LG126" i="1"/>
  <c r="LF126" i="1"/>
  <c r="LE126" i="1"/>
  <c r="LD126" i="1"/>
  <c r="LC126" i="1"/>
  <c r="LB126" i="1"/>
  <c r="LA126" i="1"/>
  <c r="KZ126" i="1"/>
  <c r="KY126" i="1"/>
  <c r="KX126" i="1"/>
  <c r="KW126" i="1"/>
  <c r="KV126" i="1"/>
  <c r="KU126" i="1"/>
  <c r="KT126" i="1"/>
  <c r="KS126" i="1"/>
  <c r="KR126" i="1"/>
  <c r="KQ126" i="1"/>
  <c r="KP126" i="1"/>
  <c r="KO126" i="1"/>
  <c r="KN126" i="1"/>
  <c r="KM126" i="1"/>
  <c r="KL126" i="1"/>
  <c r="KK126" i="1"/>
  <c r="KJ126" i="1"/>
  <c r="KI126" i="1"/>
  <c r="KH126" i="1"/>
  <c r="KG126" i="1"/>
  <c r="KF126" i="1"/>
  <c r="KE126" i="1"/>
  <c r="KD126" i="1"/>
  <c r="KC126" i="1"/>
  <c r="KB126" i="1"/>
  <c r="KA126" i="1"/>
  <c r="JZ126" i="1"/>
  <c r="JY126" i="1"/>
  <c r="JX126" i="1"/>
  <c r="RU125" i="1"/>
  <c r="RT125" i="1"/>
  <c r="RS125" i="1"/>
  <c r="RR125" i="1"/>
  <c r="RQ125" i="1"/>
  <c r="RP125" i="1"/>
  <c r="RO125" i="1"/>
  <c r="RN125" i="1"/>
  <c r="RM125" i="1"/>
  <c r="RL125" i="1"/>
  <c r="RK125" i="1"/>
  <c r="RJ125" i="1"/>
  <c r="RI125" i="1"/>
  <c r="RH125" i="1"/>
  <c r="RG125" i="1"/>
  <c r="RF125" i="1"/>
  <c r="RE125" i="1"/>
  <c r="RD125" i="1"/>
  <c r="RC125" i="1"/>
  <c r="RB125" i="1"/>
  <c r="RA125" i="1"/>
  <c r="QZ125" i="1"/>
  <c r="QY125" i="1"/>
  <c r="QX125" i="1"/>
  <c r="QW125" i="1"/>
  <c r="QV125" i="1"/>
  <c r="QU125" i="1"/>
  <c r="QT125" i="1"/>
  <c r="QS125" i="1"/>
  <c r="QR125" i="1"/>
  <c r="QQ125" i="1"/>
  <c r="QP125" i="1"/>
  <c r="QO125" i="1"/>
  <c r="QN125" i="1"/>
  <c r="QM125" i="1"/>
  <c r="QL125" i="1"/>
  <c r="QK125" i="1"/>
  <c r="QJ125" i="1"/>
  <c r="QI125" i="1"/>
  <c r="QH125" i="1"/>
  <c r="QG125" i="1"/>
  <c r="QF125" i="1"/>
  <c r="QE125" i="1"/>
  <c r="QD125" i="1"/>
  <c r="QC125" i="1"/>
  <c r="QB125" i="1"/>
  <c r="QA125" i="1"/>
  <c r="PZ125" i="1"/>
  <c r="PY125" i="1"/>
  <c r="PX125" i="1"/>
  <c r="PW125" i="1"/>
  <c r="PV125" i="1"/>
  <c r="PU125" i="1"/>
  <c r="PT125" i="1"/>
  <c r="PS125" i="1"/>
  <c r="PR125" i="1"/>
  <c r="PQ125" i="1"/>
  <c r="PP125" i="1"/>
  <c r="PO125" i="1"/>
  <c r="PN125" i="1"/>
  <c r="PM125" i="1"/>
  <c r="PL125" i="1"/>
  <c r="PK125" i="1"/>
  <c r="PJ125" i="1"/>
  <c r="PI125" i="1"/>
  <c r="PH125" i="1"/>
  <c r="PG125" i="1"/>
  <c r="PF125" i="1"/>
  <c r="PE125" i="1"/>
  <c r="PD125" i="1"/>
  <c r="PC125" i="1"/>
  <c r="PB125" i="1"/>
  <c r="PA125" i="1"/>
  <c r="OZ125" i="1"/>
  <c r="OY125" i="1"/>
  <c r="OX125" i="1"/>
  <c r="OW125" i="1"/>
  <c r="OV125" i="1"/>
  <c r="OU125" i="1"/>
  <c r="OT125" i="1"/>
  <c r="OS125" i="1"/>
  <c r="OR125" i="1"/>
  <c r="OQ125" i="1"/>
  <c r="OP125" i="1"/>
  <c r="OO125" i="1"/>
  <c r="ON125" i="1"/>
  <c r="OM125" i="1"/>
  <c r="OL125" i="1"/>
  <c r="OK125" i="1"/>
  <c r="OJ125" i="1"/>
  <c r="OI125" i="1"/>
  <c r="OH125" i="1"/>
  <c r="OG125" i="1"/>
  <c r="OF125" i="1"/>
  <c r="OE125" i="1"/>
  <c r="OD125" i="1"/>
  <c r="OC125" i="1"/>
  <c r="OB125" i="1"/>
  <c r="OA125" i="1"/>
  <c r="NZ125" i="1"/>
  <c r="NY125" i="1"/>
  <c r="NX125" i="1"/>
  <c r="NW125" i="1"/>
  <c r="NV125" i="1"/>
  <c r="NU125" i="1"/>
  <c r="NT125" i="1"/>
  <c r="NS125" i="1"/>
  <c r="NR125" i="1"/>
  <c r="NQ125" i="1"/>
  <c r="NP125" i="1"/>
  <c r="NO125" i="1"/>
  <c r="NN125" i="1"/>
  <c r="NM125" i="1"/>
  <c r="NL125" i="1"/>
  <c r="NK125" i="1"/>
  <c r="NJ125" i="1"/>
  <c r="NI125" i="1"/>
  <c r="NH125" i="1"/>
  <c r="NG125" i="1"/>
  <c r="NF125" i="1"/>
  <c r="NE125" i="1"/>
  <c r="ND125" i="1"/>
  <c r="NC125" i="1"/>
  <c r="NB125" i="1"/>
  <c r="NA125" i="1"/>
  <c r="MZ125" i="1"/>
  <c r="MY125" i="1"/>
  <c r="MX125" i="1"/>
  <c r="MW125" i="1"/>
  <c r="MV125" i="1"/>
  <c r="MU125" i="1"/>
  <c r="MT125" i="1"/>
  <c r="MS125" i="1"/>
  <c r="MR125" i="1"/>
  <c r="MQ125" i="1"/>
  <c r="MP125" i="1"/>
  <c r="MO125" i="1"/>
  <c r="MN125" i="1"/>
  <c r="MM125" i="1"/>
  <c r="ML125" i="1"/>
  <c r="MK125" i="1"/>
  <c r="MJ125" i="1"/>
  <c r="MI125" i="1"/>
  <c r="MH125" i="1"/>
  <c r="MG125" i="1"/>
  <c r="MF125" i="1"/>
  <c r="ME125" i="1"/>
  <c r="MD125" i="1"/>
  <c r="MC125" i="1"/>
  <c r="MB125" i="1"/>
  <c r="MA125" i="1"/>
  <c r="LZ125" i="1"/>
  <c r="LY125" i="1"/>
  <c r="LX125" i="1"/>
  <c r="LW125" i="1"/>
  <c r="LV125" i="1"/>
  <c r="LU125" i="1"/>
  <c r="LT125" i="1"/>
  <c r="LS125" i="1"/>
  <c r="LR125" i="1"/>
  <c r="LQ125" i="1"/>
  <c r="LP125" i="1"/>
  <c r="LO125" i="1"/>
  <c r="LN125" i="1"/>
  <c r="LM125" i="1"/>
  <c r="LL125" i="1"/>
  <c r="LK125" i="1"/>
  <c r="LJ125" i="1"/>
  <c r="LI125" i="1"/>
  <c r="LH125" i="1"/>
  <c r="LG125" i="1"/>
  <c r="LF125" i="1"/>
  <c r="LE125" i="1"/>
  <c r="LD125" i="1"/>
  <c r="LC125" i="1"/>
  <c r="LB125" i="1"/>
  <c r="LA125" i="1"/>
  <c r="KZ125" i="1"/>
  <c r="KY125" i="1"/>
  <c r="KX125" i="1"/>
  <c r="KW125" i="1"/>
  <c r="KV125" i="1"/>
  <c r="KU125" i="1"/>
  <c r="KT125" i="1"/>
  <c r="KS125" i="1"/>
  <c r="KR125" i="1"/>
  <c r="KQ125" i="1"/>
  <c r="KP125" i="1"/>
  <c r="KO125" i="1"/>
  <c r="KN125" i="1"/>
  <c r="KM125" i="1"/>
  <c r="KL125" i="1"/>
  <c r="KK125" i="1"/>
  <c r="KJ125" i="1"/>
  <c r="KI125" i="1"/>
  <c r="KH125" i="1"/>
  <c r="KG125" i="1"/>
  <c r="KF125" i="1"/>
  <c r="KE125" i="1"/>
  <c r="KD125" i="1"/>
  <c r="KC125" i="1"/>
  <c r="KB125" i="1"/>
  <c r="KA125" i="1"/>
  <c r="JZ125" i="1"/>
  <c r="JY125" i="1"/>
  <c r="JX125" i="1"/>
  <c r="RU124" i="1"/>
  <c r="RT124" i="1"/>
  <c r="RS124" i="1"/>
  <c r="RR124" i="1"/>
  <c r="RQ124" i="1"/>
  <c r="RP124" i="1"/>
  <c r="RO124" i="1"/>
  <c r="RN124" i="1"/>
  <c r="RM124" i="1"/>
  <c r="RL124" i="1"/>
  <c r="RK124" i="1"/>
  <c r="RJ124" i="1"/>
  <c r="RI124" i="1"/>
  <c r="RH124" i="1"/>
  <c r="RG124" i="1"/>
  <c r="RF124" i="1"/>
  <c r="RE124" i="1"/>
  <c r="RD124" i="1"/>
  <c r="RC124" i="1"/>
  <c r="RB124" i="1"/>
  <c r="RA124" i="1"/>
  <c r="QZ124" i="1"/>
  <c r="QY124" i="1"/>
  <c r="QX124" i="1"/>
  <c r="QW124" i="1"/>
  <c r="QV124" i="1"/>
  <c r="QU124" i="1"/>
  <c r="QT124" i="1"/>
  <c r="QS124" i="1"/>
  <c r="QR124" i="1"/>
  <c r="QQ124" i="1"/>
  <c r="QP124" i="1"/>
  <c r="QO124" i="1"/>
  <c r="QN124" i="1"/>
  <c r="QM124" i="1"/>
  <c r="QL124" i="1"/>
  <c r="QK124" i="1"/>
  <c r="QJ124" i="1"/>
  <c r="QI124" i="1"/>
  <c r="QH124" i="1"/>
  <c r="QG124" i="1"/>
  <c r="QF124" i="1"/>
  <c r="QE124" i="1"/>
  <c r="QD124" i="1"/>
  <c r="QC124" i="1"/>
  <c r="QB124" i="1"/>
  <c r="QA124" i="1"/>
  <c r="PZ124" i="1"/>
  <c r="PY124" i="1"/>
  <c r="PX124" i="1"/>
  <c r="PW124" i="1"/>
  <c r="PV124" i="1"/>
  <c r="PU124" i="1"/>
  <c r="PT124" i="1"/>
  <c r="PS124" i="1"/>
  <c r="PR124" i="1"/>
  <c r="PQ124" i="1"/>
  <c r="PP124" i="1"/>
  <c r="PO124" i="1"/>
  <c r="PN124" i="1"/>
  <c r="PM124" i="1"/>
  <c r="PL124" i="1"/>
  <c r="PK124" i="1"/>
  <c r="PJ124" i="1"/>
  <c r="PI124" i="1"/>
  <c r="PH124" i="1"/>
  <c r="PG124" i="1"/>
  <c r="PF124" i="1"/>
  <c r="PE124" i="1"/>
  <c r="PD124" i="1"/>
  <c r="PC124" i="1"/>
  <c r="PB124" i="1"/>
  <c r="PA124" i="1"/>
  <c r="OZ124" i="1"/>
  <c r="OY124" i="1"/>
  <c r="OX124" i="1"/>
  <c r="OW124" i="1"/>
  <c r="OV124" i="1"/>
  <c r="OU124" i="1"/>
  <c r="OT124" i="1"/>
  <c r="OS124" i="1"/>
  <c r="OR124" i="1"/>
  <c r="OQ124" i="1"/>
  <c r="OP124" i="1"/>
  <c r="OO124" i="1"/>
  <c r="ON124" i="1"/>
  <c r="OM124" i="1"/>
  <c r="OL124" i="1"/>
  <c r="OK124" i="1"/>
  <c r="OJ124" i="1"/>
  <c r="OI124" i="1"/>
  <c r="OH124" i="1"/>
  <c r="OG124" i="1"/>
  <c r="OF124" i="1"/>
  <c r="OE124" i="1"/>
  <c r="OD124" i="1"/>
  <c r="OC124" i="1"/>
  <c r="OB124" i="1"/>
  <c r="OA124" i="1"/>
  <c r="NZ124" i="1"/>
  <c r="NY124" i="1"/>
  <c r="NX124" i="1"/>
  <c r="NW124" i="1"/>
  <c r="NV124" i="1"/>
  <c r="NU124" i="1"/>
  <c r="NT124" i="1"/>
  <c r="NS124" i="1"/>
  <c r="NR124" i="1"/>
  <c r="NQ124" i="1"/>
  <c r="NP124" i="1"/>
  <c r="NO124" i="1"/>
  <c r="NN124" i="1"/>
  <c r="NM124" i="1"/>
  <c r="NL124" i="1"/>
  <c r="NK124" i="1"/>
  <c r="NJ124" i="1"/>
  <c r="NI124" i="1"/>
  <c r="NH124" i="1"/>
  <c r="NG124" i="1"/>
  <c r="NF124" i="1"/>
  <c r="NE124" i="1"/>
  <c r="ND124" i="1"/>
  <c r="NC124" i="1"/>
  <c r="NB124" i="1"/>
  <c r="NA124" i="1"/>
  <c r="MZ124" i="1"/>
  <c r="MY124" i="1"/>
  <c r="MX124" i="1"/>
  <c r="MW124" i="1"/>
  <c r="MV124" i="1"/>
  <c r="MU124" i="1"/>
  <c r="MT124" i="1"/>
  <c r="MS124" i="1"/>
  <c r="MR124" i="1"/>
  <c r="MQ124" i="1"/>
  <c r="MP124" i="1"/>
  <c r="MO124" i="1"/>
  <c r="MN124" i="1"/>
  <c r="MM124" i="1"/>
  <c r="ML124" i="1"/>
  <c r="MK124" i="1"/>
  <c r="MJ124" i="1"/>
  <c r="MI124" i="1"/>
  <c r="MH124" i="1"/>
  <c r="MG124" i="1"/>
  <c r="MF124" i="1"/>
  <c r="ME124" i="1"/>
  <c r="MD124" i="1"/>
  <c r="MC124" i="1"/>
  <c r="MB124" i="1"/>
  <c r="MA124" i="1"/>
  <c r="LZ124" i="1"/>
  <c r="LY124" i="1"/>
  <c r="LX124" i="1"/>
  <c r="LW124" i="1"/>
  <c r="LV124" i="1"/>
  <c r="LU124" i="1"/>
  <c r="LT124" i="1"/>
  <c r="LS124" i="1"/>
  <c r="LR124" i="1"/>
  <c r="LQ124" i="1"/>
  <c r="LP124" i="1"/>
  <c r="LO124" i="1"/>
  <c r="LN124" i="1"/>
  <c r="LM124" i="1"/>
  <c r="LL124" i="1"/>
  <c r="LK124" i="1"/>
  <c r="LJ124" i="1"/>
  <c r="LI124" i="1"/>
  <c r="LH124" i="1"/>
  <c r="LG124" i="1"/>
  <c r="LF124" i="1"/>
  <c r="LE124" i="1"/>
  <c r="LD124" i="1"/>
  <c r="LC124" i="1"/>
  <c r="LB124" i="1"/>
  <c r="LA124" i="1"/>
  <c r="KZ124" i="1"/>
  <c r="KY124" i="1"/>
  <c r="KX124" i="1"/>
  <c r="KW124" i="1"/>
  <c r="KV124" i="1"/>
  <c r="KU124" i="1"/>
  <c r="KT124" i="1"/>
  <c r="KS124" i="1"/>
  <c r="KR124" i="1"/>
  <c r="KQ124" i="1"/>
  <c r="KP124" i="1"/>
  <c r="KO124" i="1"/>
  <c r="KN124" i="1"/>
  <c r="KM124" i="1"/>
  <c r="KL124" i="1"/>
  <c r="KK124" i="1"/>
  <c r="KJ124" i="1"/>
  <c r="KI124" i="1"/>
  <c r="KH124" i="1"/>
  <c r="KG124" i="1"/>
  <c r="KF124" i="1"/>
  <c r="KE124" i="1"/>
  <c r="KD124" i="1"/>
  <c r="KC124" i="1"/>
  <c r="KB124" i="1"/>
  <c r="KA124" i="1"/>
  <c r="JZ124" i="1"/>
  <c r="JY124" i="1"/>
  <c r="JX124" i="1"/>
  <c r="RU123" i="1"/>
  <c r="RP123" i="1"/>
  <c r="RO123" i="1"/>
  <c r="RN123" i="1"/>
  <c r="RM123" i="1"/>
  <c r="RL123" i="1"/>
  <c r="RK123" i="1"/>
  <c r="RJ123" i="1"/>
  <c r="RI123" i="1"/>
  <c r="RH123" i="1"/>
  <c r="RG123" i="1"/>
  <c r="RF123" i="1"/>
  <c r="RE123" i="1"/>
  <c r="RD123" i="1"/>
  <c r="RC123" i="1"/>
  <c r="RB123" i="1"/>
  <c r="RA123" i="1"/>
  <c r="QZ123" i="1"/>
  <c r="QY123" i="1"/>
  <c r="QX123" i="1"/>
  <c r="QW123" i="1"/>
  <c r="QV123" i="1"/>
  <c r="QU123" i="1"/>
  <c r="QT123" i="1"/>
  <c r="QS123" i="1"/>
  <c r="QR123" i="1"/>
  <c r="QQ123" i="1"/>
  <c r="QP123" i="1"/>
  <c r="QO123" i="1"/>
  <c r="QN123" i="1"/>
  <c r="QM123" i="1"/>
  <c r="QL123" i="1"/>
  <c r="QK123" i="1"/>
  <c r="QJ123" i="1"/>
  <c r="QI123" i="1"/>
  <c r="QH123" i="1"/>
  <c r="QG123" i="1"/>
  <c r="QF123" i="1"/>
  <c r="QE123" i="1"/>
  <c r="QD123" i="1"/>
  <c r="QC123" i="1"/>
  <c r="QB123" i="1"/>
  <c r="QA123" i="1"/>
  <c r="PZ123" i="1"/>
  <c r="PY123" i="1"/>
  <c r="PX123" i="1"/>
  <c r="PW123" i="1"/>
  <c r="PV123" i="1"/>
  <c r="PU123" i="1"/>
  <c r="PT123" i="1"/>
  <c r="PS123" i="1"/>
  <c r="PR123" i="1"/>
  <c r="PQ123" i="1"/>
  <c r="PP123" i="1"/>
  <c r="PO123" i="1"/>
  <c r="PN123" i="1"/>
  <c r="PM123" i="1"/>
  <c r="PL123" i="1"/>
  <c r="PK123" i="1"/>
  <c r="PJ123" i="1"/>
  <c r="PI123" i="1"/>
  <c r="PH123" i="1"/>
  <c r="PG123" i="1"/>
  <c r="PF123" i="1"/>
  <c r="PE123" i="1"/>
  <c r="PD123" i="1"/>
  <c r="PC123" i="1"/>
  <c r="PB123" i="1"/>
  <c r="PA123" i="1"/>
  <c r="OZ123" i="1"/>
  <c r="OY123" i="1"/>
  <c r="OX123" i="1"/>
  <c r="OW123" i="1"/>
  <c r="OV123" i="1"/>
  <c r="OU123" i="1"/>
  <c r="OT123" i="1"/>
  <c r="OS123" i="1"/>
  <c r="OR123" i="1"/>
  <c r="OQ123" i="1"/>
  <c r="OP123" i="1"/>
  <c r="OO123" i="1"/>
  <c r="ON123" i="1"/>
  <c r="OM123" i="1"/>
  <c r="OL123" i="1"/>
  <c r="OK123" i="1"/>
  <c r="OJ123" i="1"/>
  <c r="OI123" i="1"/>
  <c r="OH123" i="1"/>
  <c r="OG123" i="1"/>
  <c r="OF123" i="1"/>
  <c r="OE123" i="1"/>
  <c r="OD123" i="1"/>
  <c r="OC123" i="1"/>
  <c r="OB123" i="1"/>
  <c r="OA123" i="1"/>
  <c r="NZ123" i="1"/>
  <c r="NY123" i="1"/>
  <c r="NX123" i="1"/>
  <c r="NW123" i="1"/>
  <c r="NV123" i="1"/>
  <c r="NU123" i="1"/>
  <c r="NT123" i="1"/>
  <c r="NS123" i="1"/>
  <c r="NR123" i="1"/>
  <c r="NQ123" i="1"/>
  <c r="NP123" i="1"/>
  <c r="NO123" i="1"/>
  <c r="NN123" i="1"/>
  <c r="NM123" i="1"/>
  <c r="NL123" i="1"/>
  <c r="NK123" i="1"/>
  <c r="NJ123" i="1"/>
  <c r="NI123" i="1"/>
  <c r="NH123" i="1"/>
  <c r="NG123" i="1"/>
  <c r="NF123" i="1"/>
  <c r="NE123" i="1"/>
  <c r="ND123" i="1"/>
  <c r="NC123" i="1"/>
  <c r="NB123" i="1"/>
  <c r="NA123" i="1"/>
  <c r="MZ123" i="1"/>
  <c r="MY123" i="1"/>
  <c r="MX123" i="1"/>
  <c r="MW123" i="1"/>
  <c r="MV123" i="1"/>
  <c r="MU123" i="1"/>
  <c r="MT123" i="1"/>
  <c r="MS123" i="1"/>
  <c r="MR123" i="1"/>
  <c r="MQ123" i="1"/>
  <c r="MP123" i="1"/>
  <c r="MO123" i="1"/>
  <c r="MN123" i="1"/>
  <c r="MM123" i="1"/>
  <c r="ML123" i="1"/>
  <c r="MK123" i="1"/>
  <c r="MJ123" i="1"/>
  <c r="MI123" i="1"/>
  <c r="MH123" i="1"/>
  <c r="MG123" i="1"/>
  <c r="MF123" i="1"/>
  <c r="ME123" i="1"/>
  <c r="MD123" i="1"/>
  <c r="MC123" i="1"/>
  <c r="MB123" i="1"/>
  <c r="MA123" i="1"/>
  <c r="LZ123" i="1"/>
  <c r="LY123" i="1"/>
  <c r="LX123" i="1"/>
  <c r="LW123" i="1"/>
  <c r="LV123" i="1"/>
  <c r="LU123" i="1"/>
  <c r="LT123" i="1"/>
  <c r="LS123" i="1"/>
  <c r="LR123" i="1"/>
  <c r="LQ123" i="1"/>
  <c r="LP123" i="1"/>
  <c r="LO123" i="1"/>
  <c r="LN123" i="1"/>
  <c r="LM123" i="1"/>
  <c r="LL123" i="1"/>
  <c r="LK123" i="1"/>
  <c r="LJ123" i="1"/>
  <c r="LI123" i="1"/>
  <c r="LH123" i="1"/>
  <c r="LG123" i="1"/>
  <c r="LF123" i="1"/>
  <c r="LE123" i="1"/>
  <c r="LD123" i="1"/>
  <c r="LC123" i="1"/>
  <c r="LB123" i="1"/>
  <c r="LA123" i="1"/>
  <c r="KZ123" i="1"/>
  <c r="KY123" i="1"/>
  <c r="KX123" i="1"/>
  <c r="KW123" i="1"/>
  <c r="KV123" i="1"/>
  <c r="KU123" i="1"/>
  <c r="KT123" i="1"/>
  <c r="KS123" i="1"/>
  <c r="KR123" i="1"/>
  <c r="KQ123" i="1"/>
  <c r="KP123" i="1"/>
  <c r="KO123" i="1"/>
  <c r="KN123" i="1"/>
  <c r="KM123" i="1"/>
  <c r="KL123" i="1"/>
  <c r="KK123" i="1"/>
  <c r="KJ123" i="1"/>
  <c r="KI123" i="1"/>
  <c r="KH123" i="1"/>
  <c r="KG123" i="1"/>
  <c r="KF123" i="1"/>
  <c r="KE123" i="1"/>
  <c r="KD123" i="1"/>
  <c r="KC123" i="1"/>
  <c r="KB123" i="1"/>
  <c r="KA123" i="1"/>
  <c r="JZ123" i="1"/>
  <c r="JY123" i="1"/>
  <c r="JX123" i="1"/>
  <c r="RP122" i="1"/>
  <c r="RO122" i="1"/>
  <c r="RN122" i="1"/>
  <c r="RM122" i="1"/>
  <c r="RL122" i="1"/>
  <c r="RK122" i="1"/>
  <c r="RJ122" i="1"/>
  <c r="RI122" i="1"/>
  <c r="RH122" i="1"/>
  <c r="RG122" i="1"/>
  <c r="RF122" i="1"/>
  <c r="RE122" i="1"/>
  <c r="RD122" i="1"/>
  <c r="RC122" i="1"/>
  <c r="RB122" i="1"/>
  <c r="RA122" i="1"/>
  <c r="QZ122" i="1"/>
  <c r="QY122" i="1"/>
  <c r="QX122" i="1"/>
  <c r="QW122" i="1"/>
  <c r="QV122" i="1"/>
  <c r="QU122" i="1"/>
  <c r="QT122" i="1"/>
  <c r="QS122" i="1"/>
  <c r="QR122" i="1"/>
  <c r="QQ122" i="1"/>
  <c r="QP122" i="1"/>
  <c r="QO122" i="1"/>
  <c r="QN122" i="1"/>
  <c r="QM122" i="1"/>
  <c r="QL122" i="1"/>
  <c r="QK122" i="1"/>
  <c r="QJ122" i="1"/>
  <c r="QI122" i="1"/>
  <c r="QH122" i="1"/>
  <c r="QG122" i="1"/>
  <c r="QF122" i="1"/>
  <c r="QE122" i="1"/>
  <c r="QD122" i="1"/>
  <c r="QC122" i="1"/>
  <c r="QB122" i="1"/>
  <c r="QA122" i="1"/>
  <c r="PZ122" i="1"/>
  <c r="PY122" i="1"/>
  <c r="PX122" i="1"/>
  <c r="PW122" i="1"/>
  <c r="PV122" i="1"/>
  <c r="PU122" i="1"/>
  <c r="PT122" i="1"/>
  <c r="PS122" i="1"/>
  <c r="PR122" i="1"/>
  <c r="PQ122" i="1"/>
  <c r="PP122" i="1"/>
  <c r="PO122" i="1"/>
  <c r="PN122" i="1"/>
  <c r="PM122" i="1"/>
  <c r="PL122" i="1"/>
  <c r="PK122" i="1"/>
  <c r="PJ122" i="1"/>
  <c r="PI122" i="1"/>
  <c r="PH122" i="1"/>
  <c r="PG122" i="1"/>
  <c r="PF122" i="1"/>
  <c r="PE122" i="1"/>
  <c r="PD122" i="1"/>
  <c r="PC122" i="1"/>
  <c r="PB122" i="1"/>
  <c r="PA122" i="1"/>
  <c r="OZ122" i="1"/>
  <c r="OY122" i="1"/>
  <c r="OX122" i="1"/>
  <c r="OW122" i="1"/>
  <c r="OV122" i="1"/>
  <c r="OU122" i="1"/>
  <c r="OT122" i="1"/>
  <c r="OS122" i="1"/>
  <c r="OR122" i="1"/>
  <c r="OQ122" i="1"/>
  <c r="OP122" i="1"/>
  <c r="OO122" i="1"/>
  <c r="ON122" i="1"/>
  <c r="OM122" i="1"/>
  <c r="OL122" i="1"/>
  <c r="OK122" i="1"/>
  <c r="OJ122" i="1"/>
  <c r="OI122" i="1"/>
  <c r="OH122" i="1"/>
  <c r="OG122" i="1"/>
  <c r="OF122" i="1"/>
  <c r="OE122" i="1"/>
  <c r="OD122" i="1"/>
  <c r="OC122" i="1"/>
  <c r="OB122" i="1"/>
  <c r="OA122" i="1"/>
  <c r="NZ122" i="1"/>
  <c r="NY122" i="1"/>
  <c r="NX122" i="1"/>
  <c r="NW122" i="1"/>
  <c r="NV122" i="1"/>
  <c r="NU122" i="1"/>
  <c r="NT122" i="1"/>
  <c r="NS122" i="1"/>
  <c r="NR122" i="1"/>
  <c r="NQ122" i="1"/>
  <c r="NP122" i="1"/>
  <c r="NO122" i="1"/>
  <c r="NN122" i="1"/>
  <c r="NM122" i="1"/>
  <c r="NL122" i="1"/>
  <c r="NK122" i="1"/>
  <c r="NJ122" i="1"/>
  <c r="NI122" i="1"/>
  <c r="NH122" i="1"/>
  <c r="NG122" i="1"/>
  <c r="NF122" i="1"/>
  <c r="NE122" i="1"/>
  <c r="ND122" i="1"/>
  <c r="NC122" i="1"/>
  <c r="NB122" i="1"/>
  <c r="NA122" i="1"/>
  <c r="MZ122" i="1"/>
  <c r="MY122" i="1"/>
  <c r="MX122" i="1"/>
  <c r="MW122" i="1"/>
  <c r="MV122" i="1"/>
  <c r="MU122" i="1"/>
  <c r="MT122" i="1"/>
  <c r="MS122" i="1"/>
  <c r="MR122" i="1"/>
  <c r="MQ122" i="1"/>
  <c r="MP122" i="1"/>
  <c r="MO122" i="1"/>
  <c r="MN122" i="1"/>
  <c r="MM122" i="1"/>
  <c r="ML122" i="1"/>
  <c r="MK122" i="1"/>
  <c r="MJ122" i="1"/>
  <c r="MI122" i="1"/>
  <c r="MH122" i="1"/>
  <c r="MG122" i="1"/>
  <c r="MF122" i="1"/>
  <c r="ME122" i="1"/>
  <c r="MD122" i="1"/>
  <c r="MC122" i="1"/>
  <c r="MB122" i="1"/>
  <c r="MA122" i="1"/>
  <c r="LZ122" i="1"/>
  <c r="LY122" i="1"/>
  <c r="LX122" i="1"/>
  <c r="LW122" i="1"/>
  <c r="LV122" i="1"/>
  <c r="LU122" i="1"/>
  <c r="LT122" i="1"/>
  <c r="LS122" i="1"/>
  <c r="LR122" i="1"/>
  <c r="LQ122" i="1"/>
  <c r="LP122" i="1"/>
  <c r="LO122" i="1"/>
  <c r="LN122" i="1"/>
  <c r="LM122" i="1"/>
  <c r="LL122" i="1"/>
  <c r="LK122" i="1"/>
  <c r="LJ122" i="1"/>
  <c r="LI122" i="1"/>
  <c r="LH122" i="1"/>
  <c r="LG122" i="1"/>
  <c r="LF122" i="1"/>
  <c r="LE122" i="1"/>
  <c r="LD122" i="1"/>
  <c r="LC122" i="1"/>
  <c r="LB122" i="1"/>
  <c r="LA122" i="1"/>
  <c r="KZ122" i="1"/>
  <c r="KY122" i="1"/>
  <c r="KX122" i="1"/>
  <c r="KW122" i="1"/>
  <c r="KV122" i="1"/>
  <c r="KU122" i="1"/>
  <c r="KT122" i="1"/>
  <c r="KS122" i="1"/>
  <c r="KR122" i="1"/>
  <c r="KQ122" i="1"/>
  <c r="KP122" i="1"/>
  <c r="KO122" i="1"/>
  <c r="KN122" i="1"/>
  <c r="KM122" i="1"/>
  <c r="KL122" i="1"/>
  <c r="KK122" i="1"/>
  <c r="KJ122" i="1"/>
  <c r="KI122" i="1"/>
  <c r="KH122" i="1"/>
  <c r="KG122" i="1"/>
  <c r="KF122" i="1"/>
  <c r="KE122" i="1"/>
  <c r="KD122" i="1"/>
  <c r="KC122" i="1"/>
  <c r="KB122" i="1"/>
  <c r="KA122" i="1"/>
  <c r="JZ122" i="1"/>
  <c r="JY122" i="1"/>
  <c r="JX122" i="1"/>
  <c r="RE121" i="1"/>
  <c r="RD121" i="1"/>
  <c r="RB121" i="1"/>
  <c r="QF121" i="1"/>
  <c r="PL121" i="1"/>
  <c r="PJ121" i="1"/>
  <c r="PI121" i="1"/>
  <c r="PH121" i="1"/>
  <c r="PG121" i="1"/>
  <c r="PF121" i="1"/>
  <c r="PE121" i="1"/>
  <c r="PD121" i="1"/>
  <c r="PC121" i="1"/>
  <c r="PB121" i="1"/>
  <c r="PA121" i="1"/>
  <c r="OZ121" i="1"/>
  <c r="OY121" i="1"/>
  <c r="OX121" i="1"/>
  <c r="OW121" i="1"/>
  <c r="OV121" i="1"/>
  <c r="OU121" i="1"/>
  <c r="OT121" i="1"/>
  <c r="OS121" i="1"/>
  <c r="OR121" i="1"/>
  <c r="OQ121" i="1"/>
  <c r="OP121" i="1"/>
  <c r="OO121" i="1"/>
  <c r="ON121" i="1"/>
  <c r="OM121" i="1"/>
  <c r="OL121" i="1"/>
  <c r="OK121" i="1"/>
  <c r="OJ121" i="1"/>
  <c r="OI121" i="1"/>
  <c r="OH121" i="1"/>
  <c r="OG121" i="1"/>
  <c r="OF121" i="1"/>
  <c r="OE121" i="1"/>
  <c r="OD121" i="1"/>
  <c r="OC121" i="1"/>
  <c r="OB121" i="1"/>
  <c r="OA121" i="1"/>
  <c r="NZ121" i="1"/>
  <c r="NY121" i="1"/>
  <c r="NX121" i="1"/>
  <c r="NW121" i="1"/>
  <c r="NV121" i="1"/>
  <c r="NU121" i="1"/>
  <c r="NT121" i="1"/>
  <c r="NS121" i="1"/>
  <c r="NR121" i="1"/>
  <c r="NQ121" i="1"/>
  <c r="NP121" i="1"/>
  <c r="NO121" i="1"/>
  <c r="NN121" i="1"/>
  <c r="NM121" i="1"/>
  <c r="NL121" i="1"/>
  <c r="NK121" i="1"/>
  <c r="NJ121" i="1"/>
  <c r="NI121" i="1"/>
  <c r="NH121" i="1"/>
  <c r="NG121" i="1"/>
  <c r="NF121" i="1"/>
  <c r="NE121" i="1"/>
  <c r="ND121" i="1"/>
  <c r="NC121" i="1"/>
  <c r="NB121" i="1"/>
  <c r="NA121" i="1"/>
  <c r="MZ121" i="1"/>
  <c r="MY121" i="1"/>
  <c r="MX121" i="1"/>
  <c r="MW121" i="1"/>
  <c r="MV121" i="1"/>
  <c r="MU121" i="1"/>
  <c r="MT121" i="1"/>
  <c r="MS121" i="1"/>
  <c r="MR121" i="1"/>
  <c r="MQ121" i="1"/>
  <c r="MP121" i="1"/>
  <c r="MO121" i="1"/>
  <c r="MN121" i="1"/>
  <c r="MM121" i="1"/>
  <c r="ML121" i="1"/>
  <c r="MK121" i="1"/>
  <c r="MJ121" i="1"/>
  <c r="MI121" i="1"/>
  <c r="MH121" i="1"/>
  <c r="MG121" i="1"/>
  <c r="MF121" i="1"/>
  <c r="ME121" i="1"/>
  <c r="MD121" i="1"/>
  <c r="MC121" i="1"/>
  <c r="MB121" i="1"/>
  <c r="MA121" i="1"/>
  <c r="LZ121" i="1"/>
  <c r="LY121" i="1"/>
  <c r="LX121" i="1"/>
  <c r="LW121" i="1"/>
  <c r="LV121" i="1"/>
  <c r="LU121" i="1"/>
  <c r="LT121" i="1"/>
  <c r="LS121" i="1"/>
  <c r="LR121" i="1"/>
  <c r="LQ121" i="1"/>
  <c r="LP121" i="1"/>
  <c r="LO121" i="1"/>
  <c r="LN121" i="1"/>
  <c r="LM121" i="1"/>
  <c r="LL121" i="1"/>
  <c r="LK121" i="1"/>
  <c r="LJ121" i="1"/>
  <c r="LI121" i="1"/>
  <c r="LH121" i="1"/>
  <c r="LG121" i="1"/>
  <c r="LF121" i="1"/>
  <c r="LE121" i="1"/>
  <c r="LD121" i="1"/>
  <c r="LC121" i="1"/>
  <c r="LB121" i="1"/>
  <c r="LA121" i="1"/>
  <c r="KZ121" i="1"/>
  <c r="KY121" i="1"/>
  <c r="KX121" i="1"/>
  <c r="KW121" i="1"/>
  <c r="KV121" i="1"/>
  <c r="KU121" i="1"/>
  <c r="KR121" i="1"/>
  <c r="KQ121" i="1"/>
  <c r="KO121" i="1"/>
  <c r="KN121" i="1"/>
  <c r="KM121" i="1"/>
  <c r="KL121" i="1"/>
  <c r="KK121" i="1"/>
  <c r="KJ121" i="1"/>
  <c r="KI121" i="1"/>
  <c r="KH121" i="1"/>
  <c r="KG121" i="1"/>
  <c r="KF121" i="1"/>
  <c r="KE121" i="1"/>
  <c r="KD121" i="1"/>
  <c r="KC121" i="1"/>
  <c r="KB121" i="1"/>
  <c r="KA121" i="1"/>
  <c r="JZ121" i="1"/>
  <c r="JY121" i="1"/>
  <c r="JX121" i="1"/>
  <c r="RU120" i="1"/>
  <c r="RT120" i="1"/>
  <c r="RS120" i="1"/>
  <c r="RR120" i="1"/>
  <c r="RQ120" i="1"/>
  <c r="RP120" i="1"/>
  <c r="RO120" i="1"/>
  <c r="RN120" i="1"/>
  <c r="RM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K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RE119" i="1"/>
  <c r="RD119" i="1"/>
  <c r="RC119" i="1"/>
  <c r="RB119" i="1"/>
  <c r="RA119" i="1"/>
  <c r="QZ119" i="1"/>
  <c r="QY119" i="1"/>
  <c r="QX119" i="1"/>
  <c r="QW119" i="1"/>
  <c r="QV119" i="1"/>
  <c r="QU119" i="1"/>
  <c r="QT119" i="1"/>
  <c r="QS119" i="1"/>
  <c r="QR119" i="1"/>
  <c r="QF119" i="1"/>
  <c r="PW119" i="1"/>
  <c r="PV119" i="1"/>
  <c r="PU119" i="1"/>
  <c r="PT119" i="1"/>
  <c r="PS119" i="1"/>
  <c r="PR119" i="1"/>
  <c r="PQ119" i="1"/>
  <c r="PP119" i="1"/>
  <c r="PO119" i="1"/>
  <c r="PN119" i="1"/>
  <c r="PM119" i="1"/>
  <c r="PL119" i="1"/>
  <c r="PK119" i="1"/>
  <c r="PJ119" i="1"/>
  <c r="PI119" i="1"/>
  <c r="PH119" i="1"/>
  <c r="PG119" i="1"/>
  <c r="PF119" i="1"/>
  <c r="PE119" i="1"/>
  <c r="PD119" i="1"/>
  <c r="PC119" i="1"/>
  <c r="PB119" i="1"/>
  <c r="PA119" i="1"/>
  <c r="OZ119" i="1"/>
  <c r="OY119" i="1"/>
  <c r="OX119" i="1"/>
  <c r="OW119" i="1"/>
  <c r="OV119" i="1"/>
  <c r="OU119" i="1"/>
  <c r="OT119" i="1"/>
  <c r="OS119" i="1"/>
  <c r="OR119" i="1"/>
  <c r="OQ119" i="1"/>
  <c r="OP119" i="1"/>
  <c r="OO119" i="1"/>
  <c r="ON119" i="1"/>
  <c r="OM119" i="1"/>
  <c r="OL119" i="1"/>
  <c r="OK119" i="1"/>
  <c r="OJ119" i="1"/>
  <c r="OI119" i="1"/>
  <c r="OH119" i="1"/>
  <c r="OG119" i="1"/>
  <c r="OF119" i="1"/>
  <c r="OE119" i="1"/>
  <c r="OD119" i="1"/>
  <c r="OC119" i="1"/>
  <c r="OB119" i="1"/>
  <c r="OA119" i="1"/>
  <c r="NZ119" i="1"/>
  <c r="NY119" i="1"/>
  <c r="NX119" i="1"/>
  <c r="NW119" i="1"/>
  <c r="NV119" i="1"/>
  <c r="NU119" i="1"/>
  <c r="NT119" i="1"/>
  <c r="NS119" i="1"/>
  <c r="NR119" i="1"/>
  <c r="NQ119" i="1"/>
  <c r="NP119" i="1"/>
  <c r="NO119" i="1"/>
  <c r="NN119" i="1"/>
  <c r="NM119" i="1"/>
  <c r="NL119" i="1"/>
  <c r="NK119" i="1"/>
  <c r="NJ119" i="1"/>
  <c r="NI119" i="1"/>
  <c r="NH119" i="1"/>
  <c r="NG119" i="1"/>
  <c r="NF119" i="1"/>
  <c r="NE119" i="1"/>
  <c r="ND119" i="1"/>
  <c r="NC119" i="1"/>
  <c r="NB119" i="1"/>
  <c r="NA119" i="1"/>
  <c r="MZ119" i="1"/>
  <c r="MY119" i="1"/>
  <c r="MX119" i="1"/>
  <c r="MW119" i="1"/>
  <c r="MV119" i="1"/>
  <c r="MU119" i="1"/>
  <c r="MT119" i="1"/>
  <c r="MS119" i="1"/>
  <c r="MR119" i="1"/>
  <c r="MQ119" i="1"/>
  <c r="MP119" i="1"/>
  <c r="MO119" i="1"/>
  <c r="MN119" i="1"/>
  <c r="MM119" i="1"/>
  <c r="ML119" i="1"/>
  <c r="MK119" i="1"/>
  <c r="MJ119" i="1"/>
  <c r="MI119" i="1"/>
  <c r="MH119" i="1"/>
  <c r="MG119" i="1"/>
  <c r="MF119" i="1"/>
  <c r="ME119" i="1"/>
  <c r="MD119" i="1"/>
  <c r="MC119" i="1"/>
  <c r="MB119" i="1"/>
  <c r="MA119" i="1"/>
  <c r="LZ119" i="1"/>
  <c r="LY119" i="1"/>
  <c r="LX119" i="1"/>
  <c r="LW119" i="1"/>
  <c r="LV119" i="1"/>
  <c r="LU119" i="1"/>
  <c r="LT119" i="1"/>
  <c r="LS119" i="1"/>
  <c r="LR119" i="1"/>
  <c r="LQ119" i="1"/>
  <c r="LP119" i="1"/>
  <c r="LO119" i="1"/>
  <c r="LN119" i="1"/>
  <c r="LM119" i="1"/>
  <c r="LL119" i="1"/>
  <c r="LK119" i="1"/>
  <c r="LJ119" i="1"/>
  <c r="LI119" i="1"/>
  <c r="LH119" i="1"/>
  <c r="LG119" i="1"/>
  <c r="LF119" i="1"/>
  <c r="LE119" i="1"/>
  <c r="LD119" i="1"/>
  <c r="LC119" i="1"/>
  <c r="LB119" i="1"/>
  <c r="LA119" i="1"/>
  <c r="KZ119" i="1"/>
  <c r="KY119" i="1"/>
  <c r="KX119" i="1"/>
  <c r="KW119" i="1"/>
  <c r="KR119" i="1"/>
  <c r="KQ119" i="1"/>
  <c r="KO119" i="1"/>
  <c r="KN119" i="1"/>
  <c r="KM119" i="1"/>
  <c r="KL119" i="1"/>
  <c r="KK119" i="1"/>
  <c r="KJ119" i="1"/>
  <c r="KI119" i="1"/>
  <c r="KH119" i="1"/>
  <c r="KG119" i="1"/>
  <c r="KF119" i="1"/>
  <c r="KE119" i="1"/>
  <c r="KD119" i="1"/>
  <c r="KC119" i="1"/>
  <c r="KB119" i="1"/>
  <c r="KA119" i="1"/>
  <c r="JZ119" i="1"/>
  <c r="JY119" i="1"/>
  <c r="JX119" i="1"/>
  <c r="RU118" i="1"/>
  <c r="RT118" i="1"/>
  <c r="RS118" i="1"/>
  <c r="RR118" i="1"/>
  <c r="RQ118" i="1"/>
  <c r="RP118" i="1"/>
  <c r="RO118" i="1"/>
  <c r="RN118" i="1"/>
  <c r="RM118" i="1"/>
  <c r="RL118" i="1"/>
  <c r="RK118" i="1"/>
  <c r="RJ118" i="1"/>
  <c r="RI118" i="1"/>
  <c r="RH118" i="1"/>
  <c r="RG118" i="1"/>
  <c r="RF118" i="1"/>
  <c r="RE118" i="1"/>
  <c r="RD118" i="1"/>
  <c r="RC118" i="1"/>
  <c r="RB118" i="1"/>
  <c r="RA118" i="1"/>
  <c r="QZ118" i="1"/>
  <c r="QY118" i="1"/>
  <c r="QX118" i="1"/>
  <c r="QW118" i="1"/>
  <c r="QV118" i="1"/>
  <c r="QU118" i="1"/>
  <c r="QT118" i="1"/>
  <c r="QS118" i="1"/>
  <c r="QR118" i="1"/>
  <c r="QQ118" i="1"/>
  <c r="QP118" i="1"/>
  <c r="QO118" i="1"/>
  <c r="QN118" i="1"/>
  <c r="QM118" i="1"/>
  <c r="QL118" i="1"/>
  <c r="QK118" i="1"/>
  <c r="QJ118" i="1"/>
  <c r="QI118" i="1"/>
  <c r="QH118" i="1"/>
  <c r="QG118" i="1"/>
  <c r="QF118" i="1"/>
  <c r="QE118" i="1"/>
  <c r="QD118" i="1"/>
  <c r="QC118" i="1"/>
  <c r="QB118" i="1"/>
  <c r="QA118" i="1"/>
  <c r="PZ118" i="1"/>
  <c r="PY118" i="1"/>
  <c r="PX118" i="1"/>
  <c r="PW118" i="1"/>
  <c r="PV118" i="1"/>
  <c r="PU118" i="1"/>
  <c r="PT118" i="1"/>
  <c r="PS118" i="1"/>
  <c r="PR118" i="1"/>
  <c r="PQ118" i="1"/>
  <c r="PP118" i="1"/>
  <c r="PO118" i="1"/>
  <c r="PN118" i="1"/>
  <c r="PM118" i="1"/>
  <c r="PL118" i="1"/>
  <c r="PK118" i="1"/>
  <c r="PJ118" i="1"/>
  <c r="PI118" i="1"/>
  <c r="PH118" i="1"/>
  <c r="PG118" i="1"/>
  <c r="PF118" i="1"/>
  <c r="PE118" i="1"/>
  <c r="PD118" i="1"/>
  <c r="PC118" i="1"/>
  <c r="PB118" i="1"/>
  <c r="PA118" i="1"/>
  <c r="OZ118" i="1"/>
  <c r="OY118" i="1"/>
  <c r="OX118" i="1"/>
  <c r="OW118" i="1"/>
  <c r="OV118" i="1"/>
  <c r="OU118" i="1"/>
  <c r="OT118" i="1"/>
  <c r="OS118" i="1"/>
  <c r="OR118" i="1"/>
  <c r="OQ118" i="1"/>
  <c r="OP118" i="1"/>
  <c r="OO118" i="1"/>
  <c r="ON118" i="1"/>
  <c r="OM118" i="1"/>
  <c r="OL118" i="1"/>
  <c r="OK118" i="1"/>
  <c r="OJ118" i="1"/>
  <c r="OI118" i="1"/>
  <c r="OH118" i="1"/>
  <c r="OG118" i="1"/>
  <c r="OF118" i="1"/>
  <c r="OE118" i="1"/>
  <c r="OD118" i="1"/>
  <c r="OC118" i="1"/>
  <c r="OB118" i="1"/>
  <c r="OA118" i="1"/>
  <c r="NZ118" i="1"/>
  <c r="NY118" i="1"/>
  <c r="NX118" i="1"/>
  <c r="NW118" i="1"/>
  <c r="NV118" i="1"/>
  <c r="NU118" i="1"/>
  <c r="NT118" i="1"/>
  <c r="NS118" i="1"/>
  <c r="NR118" i="1"/>
  <c r="NQ118" i="1"/>
  <c r="NP118" i="1"/>
  <c r="NO118" i="1"/>
  <c r="NN118" i="1"/>
  <c r="NM118" i="1"/>
  <c r="NL118" i="1"/>
  <c r="NK118" i="1"/>
  <c r="NJ118" i="1"/>
  <c r="NI118" i="1"/>
  <c r="NH118" i="1"/>
  <c r="NG118" i="1"/>
  <c r="NF118" i="1"/>
  <c r="NE118" i="1"/>
  <c r="ND118" i="1"/>
  <c r="NC118" i="1"/>
  <c r="NB118" i="1"/>
  <c r="NA118" i="1"/>
  <c r="MZ118" i="1"/>
  <c r="MY118" i="1"/>
  <c r="MX118" i="1"/>
  <c r="MW118" i="1"/>
  <c r="MV118" i="1"/>
  <c r="MU118" i="1"/>
  <c r="MT118" i="1"/>
  <c r="MS118" i="1"/>
  <c r="MR118" i="1"/>
  <c r="MQ118" i="1"/>
  <c r="MP118" i="1"/>
  <c r="MO118" i="1"/>
  <c r="MN118" i="1"/>
  <c r="MM118" i="1"/>
  <c r="ML118" i="1"/>
  <c r="MK118" i="1"/>
  <c r="MJ118" i="1"/>
  <c r="MI118" i="1"/>
  <c r="MH118" i="1"/>
  <c r="MG118" i="1"/>
  <c r="MF118" i="1"/>
  <c r="ME118" i="1"/>
  <c r="MD118" i="1"/>
  <c r="MC118" i="1"/>
  <c r="MB118" i="1"/>
  <c r="MA118" i="1"/>
  <c r="LZ118" i="1"/>
  <c r="LY118" i="1"/>
  <c r="LX118" i="1"/>
  <c r="LW118" i="1"/>
  <c r="LV118" i="1"/>
  <c r="LU118" i="1"/>
  <c r="LT118" i="1"/>
  <c r="LS118" i="1"/>
  <c r="LR118" i="1"/>
  <c r="LQ118" i="1"/>
  <c r="LP118" i="1"/>
  <c r="LO118" i="1"/>
  <c r="LN118" i="1"/>
  <c r="LM118" i="1"/>
  <c r="LL118" i="1"/>
  <c r="LK118" i="1"/>
  <c r="LJ118" i="1"/>
  <c r="LI118" i="1"/>
  <c r="LH118" i="1"/>
  <c r="LG118" i="1"/>
  <c r="LF118" i="1"/>
  <c r="LE118" i="1"/>
  <c r="LD118" i="1"/>
  <c r="LC118" i="1"/>
  <c r="LB118" i="1"/>
  <c r="LA118" i="1"/>
  <c r="KZ118" i="1"/>
  <c r="KY118" i="1"/>
  <c r="KX118" i="1"/>
  <c r="KW118" i="1"/>
  <c r="KV118" i="1"/>
  <c r="KU118" i="1"/>
  <c r="KR118" i="1"/>
  <c r="KQ118" i="1"/>
  <c r="KO118" i="1"/>
  <c r="KN118" i="1"/>
  <c r="KM118" i="1"/>
  <c r="KL118" i="1"/>
  <c r="KK118" i="1"/>
  <c r="KJ118" i="1"/>
  <c r="KI118" i="1"/>
  <c r="KH118" i="1"/>
  <c r="KG118" i="1"/>
  <c r="KF118" i="1"/>
  <c r="KE118" i="1"/>
  <c r="KD118" i="1"/>
  <c r="KC118" i="1"/>
  <c r="KB118" i="1"/>
  <c r="KA118" i="1"/>
  <c r="JZ118" i="1"/>
  <c r="JY118" i="1"/>
  <c r="JX118" i="1"/>
  <c r="RU117" i="1"/>
  <c r="RT117" i="1"/>
  <c r="RS117" i="1"/>
  <c r="RR117" i="1"/>
  <c r="RQ117" i="1"/>
  <c r="RP117" i="1"/>
  <c r="RO117" i="1"/>
  <c r="RN117" i="1"/>
  <c r="RM117" i="1"/>
  <c r="RL117" i="1"/>
  <c r="RK117" i="1"/>
  <c r="RJ117" i="1"/>
  <c r="RI117" i="1"/>
  <c r="RH117" i="1"/>
  <c r="RG117" i="1"/>
  <c r="RF117" i="1"/>
  <c r="RE117" i="1"/>
  <c r="RD117" i="1"/>
  <c r="RC117" i="1"/>
  <c r="RB117" i="1"/>
  <c r="RA117" i="1"/>
  <c r="QZ117" i="1"/>
  <c r="QY117" i="1"/>
  <c r="QX117" i="1"/>
  <c r="QW117" i="1"/>
  <c r="QV117" i="1"/>
  <c r="QU117" i="1"/>
  <c r="QT117" i="1"/>
  <c r="QS117" i="1"/>
  <c r="QR117" i="1"/>
  <c r="QQ117" i="1"/>
  <c r="QP117" i="1"/>
  <c r="QO117" i="1"/>
  <c r="QN117" i="1"/>
  <c r="QM117" i="1"/>
  <c r="QL117" i="1"/>
  <c r="QK117" i="1"/>
  <c r="QJ117" i="1"/>
  <c r="QI117" i="1"/>
  <c r="QH117" i="1"/>
  <c r="QG117" i="1"/>
  <c r="QF117" i="1"/>
  <c r="QE117" i="1"/>
  <c r="QD117" i="1"/>
  <c r="QC117" i="1"/>
  <c r="QB117" i="1"/>
  <c r="QA117" i="1"/>
  <c r="PZ117" i="1"/>
  <c r="PY117" i="1"/>
  <c r="PX117" i="1"/>
  <c r="PW117" i="1"/>
  <c r="PV117" i="1"/>
  <c r="PU117" i="1"/>
  <c r="PT117" i="1"/>
  <c r="PS117" i="1"/>
  <c r="PR117" i="1"/>
  <c r="PQ117" i="1"/>
  <c r="PP117" i="1"/>
  <c r="PO117" i="1"/>
  <c r="PN117" i="1"/>
  <c r="PM117" i="1"/>
  <c r="PL117" i="1"/>
  <c r="PK117" i="1"/>
  <c r="PJ117" i="1"/>
  <c r="PI117" i="1"/>
  <c r="PH117" i="1"/>
  <c r="PG117" i="1"/>
  <c r="PF117" i="1"/>
  <c r="PE117" i="1"/>
  <c r="PD117" i="1"/>
  <c r="PC117" i="1"/>
  <c r="PB117" i="1"/>
  <c r="PA117" i="1"/>
  <c r="OZ117" i="1"/>
  <c r="OY117" i="1"/>
  <c r="OX117" i="1"/>
  <c r="OW117" i="1"/>
  <c r="OV117" i="1"/>
  <c r="OU117" i="1"/>
  <c r="OT117" i="1"/>
  <c r="OS117" i="1"/>
  <c r="OR117" i="1"/>
  <c r="OQ117" i="1"/>
  <c r="OP117" i="1"/>
  <c r="OO117" i="1"/>
  <c r="ON117" i="1"/>
  <c r="OM117" i="1"/>
  <c r="OL117" i="1"/>
  <c r="OK117" i="1"/>
  <c r="OJ117" i="1"/>
  <c r="OI117" i="1"/>
  <c r="OH117" i="1"/>
  <c r="OG117" i="1"/>
  <c r="OF117" i="1"/>
  <c r="OE117" i="1"/>
  <c r="OD117" i="1"/>
  <c r="OC117" i="1"/>
  <c r="OB117" i="1"/>
  <c r="OA117" i="1"/>
  <c r="NZ117" i="1"/>
  <c r="NY117" i="1"/>
  <c r="NX117" i="1"/>
  <c r="NW117" i="1"/>
  <c r="NV117" i="1"/>
  <c r="NU117" i="1"/>
  <c r="NT117" i="1"/>
  <c r="NS117" i="1"/>
  <c r="NR117" i="1"/>
  <c r="NQ117" i="1"/>
  <c r="NP117" i="1"/>
  <c r="NO117" i="1"/>
  <c r="NN117" i="1"/>
  <c r="NM117" i="1"/>
  <c r="NL117" i="1"/>
  <c r="NK117" i="1"/>
  <c r="NJ117" i="1"/>
  <c r="NI117" i="1"/>
  <c r="NH117" i="1"/>
  <c r="NG117" i="1"/>
  <c r="NF117" i="1"/>
  <c r="NE117" i="1"/>
  <c r="ND117" i="1"/>
  <c r="NC117" i="1"/>
  <c r="NB117" i="1"/>
  <c r="NA117" i="1"/>
  <c r="MZ117" i="1"/>
  <c r="MY117" i="1"/>
  <c r="MX117" i="1"/>
  <c r="MW117" i="1"/>
  <c r="MV117" i="1"/>
  <c r="MU117" i="1"/>
  <c r="MT117" i="1"/>
  <c r="MS117" i="1"/>
  <c r="MR117" i="1"/>
  <c r="MQ117" i="1"/>
  <c r="MP117" i="1"/>
  <c r="MO117" i="1"/>
  <c r="MN117" i="1"/>
  <c r="MM117" i="1"/>
  <c r="ML117" i="1"/>
  <c r="MK117" i="1"/>
  <c r="MJ117" i="1"/>
  <c r="MI117" i="1"/>
  <c r="MH117" i="1"/>
  <c r="MG117" i="1"/>
  <c r="MF117" i="1"/>
  <c r="ME117" i="1"/>
  <c r="MD117" i="1"/>
  <c r="MC117" i="1"/>
  <c r="MB117" i="1"/>
  <c r="MA117" i="1"/>
  <c r="LZ117" i="1"/>
  <c r="LY117" i="1"/>
  <c r="LX117" i="1"/>
  <c r="LW117" i="1"/>
  <c r="LV117" i="1"/>
  <c r="LU117" i="1"/>
  <c r="LT117" i="1"/>
  <c r="LS117" i="1"/>
  <c r="LR117" i="1"/>
  <c r="LQ117" i="1"/>
  <c r="LP117" i="1"/>
  <c r="LN117" i="1"/>
  <c r="LM117" i="1"/>
  <c r="LL117" i="1"/>
  <c r="LK117" i="1"/>
  <c r="LJ117" i="1"/>
  <c r="LI117" i="1"/>
  <c r="LH117" i="1"/>
  <c r="LG117" i="1"/>
  <c r="LF117" i="1"/>
  <c r="LE117" i="1"/>
  <c r="LD117" i="1"/>
  <c r="LC117" i="1"/>
  <c r="LB117" i="1"/>
  <c r="LA117" i="1"/>
  <c r="KZ117" i="1"/>
  <c r="KY117" i="1"/>
  <c r="KX117" i="1"/>
  <c r="KW117" i="1"/>
  <c r="KV117" i="1"/>
  <c r="KU117" i="1"/>
  <c r="KT117" i="1"/>
  <c r="KS117" i="1"/>
  <c r="KR117" i="1"/>
  <c r="KQ117" i="1"/>
  <c r="KP117" i="1"/>
  <c r="KO117" i="1"/>
  <c r="KN117" i="1"/>
  <c r="KM117" i="1"/>
  <c r="KL117" i="1"/>
  <c r="KK117" i="1"/>
  <c r="KJ117" i="1"/>
  <c r="KI117" i="1"/>
  <c r="KH117" i="1"/>
  <c r="KG117" i="1"/>
  <c r="KF117" i="1"/>
  <c r="KE117" i="1"/>
  <c r="KD117" i="1"/>
  <c r="KC117" i="1"/>
  <c r="KB117" i="1"/>
  <c r="KA117" i="1"/>
  <c r="JZ117" i="1"/>
  <c r="JY117" i="1"/>
  <c r="JX117" i="1"/>
  <c r="RE116" i="1"/>
  <c r="RB116" i="1"/>
  <c r="QF116" i="1"/>
  <c r="OX116" i="1"/>
  <c r="OG116" i="1"/>
  <c r="OD116" i="1"/>
  <c r="NV116" i="1"/>
  <c r="NS116" i="1"/>
  <c r="NP116" i="1"/>
  <c r="NN116" i="1"/>
  <c r="NI116" i="1"/>
  <c r="NH116" i="1"/>
  <c r="NE116" i="1"/>
  <c r="NA116" i="1"/>
  <c r="MY116" i="1"/>
  <c r="MW116" i="1"/>
  <c r="MV116" i="1"/>
  <c r="MU116" i="1"/>
  <c r="MT116" i="1"/>
  <c r="MS116" i="1"/>
  <c r="MR116" i="1"/>
  <c r="MQ116" i="1"/>
  <c r="MP116" i="1"/>
  <c r="MO116" i="1"/>
  <c r="MN116" i="1"/>
  <c r="MM116" i="1"/>
  <c r="ML116" i="1"/>
  <c r="MK116" i="1"/>
  <c r="MJ116" i="1"/>
  <c r="MI116" i="1"/>
  <c r="MH116" i="1"/>
  <c r="MG116" i="1"/>
  <c r="MF116" i="1"/>
  <c r="ME116" i="1"/>
  <c r="MD116" i="1"/>
  <c r="MC116" i="1"/>
  <c r="MB116" i="1"/>
  <c r="MA116" i="1"/>
  <c r="LZ116" i="1"/>
  <c r="LY116" i="1"/>
  <c r="LX116" i="1"/>
  <c r="LW116" i="1"/>
  <c r="LV116" i="1"/>
  <c r="LU116" i="1"/>
  <c r="LT116" i="1"/>
  <c r="LR116" i="1"/>
  <c r="LQ116" i="1"/>
  <c r="LP116" i="1"/>
  <c r="LN116" i="1"/>
  <c r="LL116" i="1"/>
  <c r="LK116" i="1"/>
  <c r="LJ116" i="1"/>
  <c r="LI116" i="1"/>
  <c r="LH116" i="1"/>
  <c r="LG116" i="1"/>
  <c r="LF116" i="1"/>
  <c r="LE116" i="1"/>
  <c r="LD116" i="1"/>
  <c r="LC116" i="1"/>
  <c r="LB116" i="1"/>
  <c r="LA116" i="1"/>
  <c r="KZ116" i="1"/>
  <c r="KY116" i="1"/>
  <c r="KX116" i="1"/>
  <c r="KW116" i="1"/>
  <c r="KV116" i="1"/>
  <c r="KU116" i="1"/>
  <c r="KR116" i="1"/>
  <c r="KQ116" i="1"/>
  <c r="KO116" i="1"/>
  <c r="KN116" i="1"/>
  <c r="KM116" i="1"/>
  <c r="KL116" i="1"/>
  <c r="KK116" i="1"/>
  <c r="KJ116" i="1"/>
  <c r="KI116" i="1"/>
  <c r="KH116" i="1"/>
  <c r="KG116" i="1"/>
  <c r="KF116" i="1"/>
  <c r="KE116" i="1"/>
  <c r="KD116" i="1"/>
  <c r="KC116" i="1"/>
  <c r="KB116" i="1"/>
  <c r="KA116" i="1"/>
  <c r="JZ116" i="1"/>
  <c r="JY116" i="1"/>
  <c r="JX116" i="1"/>
  <c r="RE115" i="1"/>
  <c r="RD115" i="1"/>
  <c r="RB115" i="1"/>
  <c r="QV115" i="1"/>
  <c r="QU115" i="1"/>
  <c r="QT115" i="1"/>
  <c r="QS115" i="1"/>
  <c r="QR115" i="1"/>
  <c r="QF115" i="1"/>
  <c r="PO115" i="1"/>
  <c r="PM115" i="1"/>
  <c r="PL115" i="1"/>
  <c r="PK115" i="1"/>
  <c r="PJ115" i="1"/>
  <c r="PI115" i="1"/>
  <c r="PH115" i="1"/>
  <c r="PG115" i="1"/>
  <c r="PF115" i="1"/>
  <c r="PE115" i="1"/>
  <c r="PD115" i="1"/>
  <c r="PC115" i="1"/>
  <c r="PB115" i="1"/>
  <c r="PA115" i="1"/>
  <c r="OZ115" i="1"/>
  <c r="OY115" i="1"/>
  <c r="OX115" i="1"/>
  <c r="OW115" i="1"/>
  <c r="OV115" i="1"/>
  <c r="OU115" i="1"/>
  <c r="OT115" i="1"/>
  <c r="OS115" i="1"/>
  <c r="OR115" i="1"/>
  <c r="OQ115" i="1"/>
  <c r="OP115" i="1"/>
  <c r="OO115" i="1"/>
  <c r="ON115" i="1"/>
  <c r="OM115" i="1"/>
  <c r="OL115" i="1"/>
  <c r="OK115" i="1"/>
  <c r="OJ115" i="1"/>
  <c r="OI115" i="1"/>
  <c r="OH115" i="1"/>
  <c r="OG115" i="1"/>
  <c r="OF115" i="1"/>
  <c r="OE115" i="1"/>
  <c r="OD115" i="1"/>
  <c r="OC115" i="1"/>
  <c r="OB115" i="1"/>
  <c r="OA115" i="1"/>
  <c r="NZ115" i="1"/>
  <c r="NY115" i="1"/>
  <c r="NX115" i="1"/>
  <c r="NW115" i="1"/>
  <c r="NV115" i="1"/>
  <c r="NU115" i="1"/>
  <c r="NT115" i="1"/>
  <c r="NS115" i="1"/>
  <c r="NR115" i="1"/>
  <c r="NQ115" i="1"/>
  <c r="NP115" i="1"/>
  <c r="NO115" i="1"/>
  <c r="NN115" i="1"/>
  <c r="NM115" i="1"/>
  <c r="NL115" i="1"/>
  <c r="NK115" i="1"/>
  <c r="NJ115" i="1"/>
  <c r="NI115" i="1"/>
  <c r="NH115" i="1"/>
  <c r="NG115" i="1"/>
  <c r="NF115" i="1"/>
  <c r="NE115" i="1"/>
  <c r="ND115" i="1"/>
  <c r="NC115" i="1"/>
  <c r="NB115" i="1"/>
  <c r="NA115" i="1"/>
  <c r="MZ115" i="1"/>
  <c r="MY115" i="1"/>
  <c r="MX115" i="1"/>
  <c r="MW115" i="1"/>
  <c r="MV115" i="1"/>
  <c r="MU115" i="1"/>
  <c r="MT115" i="1"/>
  <c r="MS115" i="1"/>
  <c r="MR115" i="1"/>
  <c r="MQ115" i="1"/>
  <c r="MP115" i="1"/>
  <c r="MO115" i="1"/>
  <c r="MN115" i="1"/>
  <c r="MM115" i="1"/>
  <c r="ML115" i="1"/>
  <c r="MK115" i="1"/>
  <c r="MJ115" i="1"/>
  <c r="MI115" i="1"/>
  <c r="MH115" i="1"/>
  <c r="MG115" i="1"/>
  <c r="MF115" i="1"/>
  <c r="ME115" i="1"/>
  <c r="MD115" i="1"/>
  <c r="MC115" i="1"/>
  <c r="MB115" i="1"/>
  <c r="MA115" i="1"/>
  <c r="LZ115" i="1"/>
  <c r="LY115" i="1"/>
  <c r="LX115" i="1"/>
  <c r="LW115" i="1"/>
  <c r="LV115" i="1"/>
  <c r="LU115" i="1"/>
  <c r="LT115" i="1"/>
  <c r="LH115" i="1"/>
  <c r="LG115" i="1"/>
  <c r="LF115" i="1"/>
  <c r="LA115" i="1"/>
  <c r="KZ115" i="1"/>
  <c r="KY115" i="1"/>
  <c r="KX115" i="1"/>
  <c r="KW115" i="1"/>
  <c r="KR115" i="1"/>
  <c r="KQ115" i="1"/>
  <c r="KO115" i="1"/>
  <c r="KN115" i="1"/>
  <c r="KM115" i="1"/>
  <c r="KL115" i="1"/>
  <c r="KK115" i="1"/>
  <c r="KJ115" i="1"/>
  <c r="KI115" i="1"/>
  <c r="KH115" i="1"/>
  <c r="KG115" i="1"/>
  <c r="KF115" i="1"/>
  <c r="KE115" i="1"/>
  <c r="KD115" i="1"/>
  <c r="KC115" i="1"/>
  <c r="KB115" i="1"/>
  <c r="KA115" i="1"/>
  <c r="JZ115" i="1"/>
  <c r="JY115" i="1"/>
  <c r="JX115" i="1"/>
  <c r="RU114" i="1"/>
  <c r="RP114" i="1"/>
  <c r="RO114" i="1"/>
  <c r="RN114" i="1"/>
  <c r="RM114" i="1"/>
  <c r="RL114" i="1"/>
  <c r="RK114" i="1"/>
  <c r="RJ114" i="1"/>
  <c r="RI114" i="1"/>
  <c r="RH114" i="1"/>
  <c r="RG114" i="1"/>
  <c r="RF114" i="1"/>
  <c r="RE114" i="1"/>
  <c r="RD114" i="1"/>
  <c r="RC114" i="1"/>
  <c r="RB114" i="1"/>
  <c r="RA114" i="1"/>
  <c r="QZ114" i="1"/>
  <c r="QY114" i="1"/>
  <c r="QX114" i="1"/>
  <c r="QW114" i="1"/>
  <c r="QV114" i="1"/>
  <c r="QU114" i="1"/>
  <c r="QT114" i="1"/>
  <c r="QS114" i="1"/>
  <c r="QR114" i="1"/>
  <c r="QQ114" i="1"/>
  <c r="QP114" i="1"/>
  <c r="QO114" i="1"/>
  <c r="QN114" i="1"/>
  <c r="QM114" i="1"/>
  <c r="QL114" i="1"/>
  <c r="QK114" i="1"/>
  <c r="QJ114" i="1"/>
  <c r="QI114" i="1"/>
  <c r="QH114" i="1"/>
  <c r="QG114" i="1"/>
  <c r="QF114" i="1"/>
  <c r="QE114" i="1"/>
  <c r="QD114" i="1"/>
  <c r="QC114" i="1"/>
  <c r="QB114" i="1"/>
  <c r="QA114" i="1"/>
  <c r="PZ114" i="1"/>
  <c r="PY114" i="1"/>
  <c r="PX114" i="1"/>
  <c r="PW114" i="1"/>
  <c r="PV114" i="1"/>
  <c r="PU114" i="1"/>
  <c r="PT114" i="1"/>
  <c r="PS114" i="1"/>
  <c r="PR114" i="1"/>
  <c r="PQ114" i="1"/>
  <c r="PP114" i="1"/>
  <c r="PO114" i="1"/>
  <c r="PN114" i="1"/>
  <c r="PM114" i="1"/>
  <c r="PL114" i="1"/>
  <c r="PK114" i="1"/>
  <c r="PJ114" i="1"/>
  <c r="PI114" i="1"/>
  <c r="PH114" i="1"/>
  <c r="PG114" i="1"/>
  <c r="PF114" i="1"/>
  <c r="PE114" i="1"/>
  <c r="PD114" i="1"/>
  <c r="PC114" i="1"/>
  <c r="PB114" i="1"/>
  <c r="PA114" i="1"/>
  <c r="OZ114" i="1"/>
  <c r="OY114" i="1"/>
  <c r="OX114" i="1"/>
  <c r="OW114" i="1"/>
  <c r="OV114" i="1"/>
  <c r="OU114" i="1"/>
  <c r="OT114" i="1"/>
  <c r="OS114" i="1"/>
  <c r="OR114" i="1"/>
  <c r="OQ114" i="1"/>
  <c r="OP114" i="1"/>
  <c r="OO114" i="1"/>
  <c r="ON114" i="1"/>
  <c r="OM114" i="1"/>
  <c r="OL114" i="1"/>
  <c r="OK114" i="1"/>
  <c r="OJ114" i="1"/>
  <c r="OI114" i="1"/>
  <c r="OH114" i="1"/>
  <c r="OG114" i="1"/>
  <c r="OF114" i="1"/>
  <c r="OE114" i="1"/>
  <c r="OD114" i="1"/>
  <c r="OC114" i="1"/>
  <c r="OB114" i="1"/>
  <c r="OA114" i="1"/>
  <c r="NZ114" i="1"/>
  <c r="NY114" i="1"/>
  <c r="NX114" i="1"/>
  <c r="NW114" i="1"/>
  <c r="NV114" i="1"/>
  <c r="NU114" i="1"/>
  <c r="NT114" i="1"/>
  <c r="NS114" i="1"/>
  <c r="NR114" i="1"/>
  <c r="NQ114" i="1"/>
  <c r="NP114" i="1"/>
  <c r="NO114" i="1"/>
  <c r="NN114" i="1"/>
  <c r="NM114" i="1"/>
  <c r="NL114" i="1"/>
  <c r="NK114" i="1"/>
  <c r="NJ114" i="1"/>
  <c r="NI114" i="1"/>
  <c r="NH114" i="1"/>
  <c r="NG114" i="1"/>
  <c r="NF114" i="1"/>
  <c r="NE114" i="1"/>
  <c r="ND114" i="1"/>
  <c r="NC114" i="1"/>
  <c r="NB114" i="1"/>
  <c r="NA114" i="1"/>
  <c r="MZ114" i="1"/>
  <c r="MY114" i="1"/>
  <c r="MX114" i="1"/>
  <c r="MW114" i="1"/>
  <c r="MV114" i="1"/>
  <c r="MU114" i="1"/>
  <c r="MT114" i="1"/>
  <c r="MS114" i="1"/>
  <c r="MR114" i="1"/>
  <c r="MQ114" i="1"/>
  <c r="MP114" i="1"/>
  <c r="MO114" i="1"/>
  <c r="MN114" i="1"/>
  <c r="MM114" i="1"/>
  <c r="ML114" i="1"/>
  <c r="MK114" i="1"/>
  <c r="MJ114" i="1"/>
  <c r="MI114" i="1"/>
  <c r="MH114" i="1"/>
  <c r="MG114" i="1"/>
  <c r="MF114" i="1"/>
  <c r="ME114" i="1"/>
  <c r="MD114" i="1"/>
  <c r="MC114" i="1"/>
  <c r="MB114" i="1"/>
  <c r="MA114" i="1"/>
  <c r="LZ114" i="1"/>
  <c r="LY114" i="1"/>
  <c r="LX114" i="1"/>
  <c r="LW114" i="1"/>
  <c r="LV114" i="1"/>
  <c r="LU114" i="1"/>
  <c r="LT114" i="1"/>
  <c r="LS114" i="1"/>
  <c r="LR114" i="1"/>
  <c r="LQ114" i="1"/>
  <c r="LP114" i="1"/>
  <c r="LN114" i="1"/>
  <c r="LM114" i="1"/>
  <c r="LL114" i="1"/>
  <c r="LK114" i="1"/>
  <c r="LJ114" i="1"/>
  <c r="LI114" i="1"/>
  <c r="LH114" i="1"/>
  <c r="LG114" i="1"/>
  <c r="LF114" i="1"/>
  <c r="LE114" i="1"/>
  <c r="LD114" i="1"/>
  <c r="LC114" i="1"/>
  <c r="LB114" i="1"/>
  <c r="LA114" i="1"/>
  <c r="KZ114" i="1"/>
  <c r="KY114" i="1"/>
  <c r="KX114" i="1"/>
  <c r="KW114" i="1"/>
  <c r="KV114" i="1"/>
  <c r="KU114" i="1"/>
  <c r="KT114" i="1"/>
  <c r="KS114" i="1"/>
  <c r="KR114" i="1"/>
  <c r="KQ114" i="1"/>
  <c r="KP114" i="1"/>
  <c r="KO114" i="1"/>
  <c r="KN114" i="1"/>
  <c r="KM114" i="1"/>
  <c r="KL114" i="1"/>
  <c r="KK114" i="1"/>
  <c r="KJ114" i="1"/>
  <c r="KI114" i="1"/>
  <c r="KH114" i="1"/>
  <c r="KG114" i="1"/>
  <c r="KF114" i="1"/>
  <c r="KE114" i="1"/>
  <c r="KD114" i="1"/>
  <c r="KC114" i="1"/>
  <c r="KB114" i="1"/>
  <c r="KA114" i="1"/>
  <c r="JZ114" i="1"/>
  <c r="JY114" i="1"/>
  <c r="JX114" i="1"/>
  <c r="RU113" i="1"/>
  <c r="RT113" i="1"/>
  <c r="RS113" i="1"/>
  <c r="RR113" i="1"/>
  <c r="RQ113" i="1"/>
  <c r="RP113" i="1"/>
  <c r="RO113" i="1"/>
  <c r="RN113" i="1"/>
  <c r="RM113" i="1"/>
  <c r="RL113" i="1"/>
  <c r="RK113" i="1"/>
  <c r="RJ113" i="1"/>
  <c r="RI113" i="1"/>
  <c r="RH113" i="1"/>
  <c r="RG113" i="1"/>
  <c r="RF113" i="1"/>
  <c r="RE113" i="1"/>
  <c r="RD113" i="1"/>
  <c r="RC113" i="1"/>
  <c r="RB113" i="1"/>
  <c r="RA113" i="1"/>
  <c r="QZ113" i="1"/>
  <c r="QY113" i="1"/>
  <c r="QX113" i="1"/>
  <c r="QW113" i="1"/>
  <c r="QV113" i="1"/>
  <c r="QU113" i="1"/>
  <c r="QT113" i="1"/>
  <c r="QS113" i="1"/>
  <c r="QR113" i="1"/>
  <c r="QQ113" i="1"/>
  <c r="QP113" i="1"/>
  <c r="QF113" i="1"/>
  <c r="OX113" i="1"/>
  <c r="OG113" i="1"/>
  <c r="OD113" i="1"/>
  <c r="NV113" i="1"/>
  <c r="NS113" i="1"/>
  <c r="NP113" i="1"/>
  <c r="NN113" i="1"/>
  <c r="NI113" i="1"/>
  <c r="NH113" i="1"/>
  <c r="NE113" i="1"/>
  <c r="NA113" i="1"/>
  <c r="MM113" i="1"/>
  <c r="MI113" i="1"/>
  <c r="MF113" i="1"/>
  <c r="MD113" i="1"/>
  <c r="KZ113" i="1"/>
  <c r="KX113" i="1"/>
  <c r="KW113" i="1"/>
  <c r="KV113" i="1"/>
  <c r="KU113" i="1"/>
  <c r="KR113" i="1"/>
  <c r="KQ113" i="1"/>
  <c r="KP113" i="1"/>
  <c r="KO113" i="1"/>
  <c r="KN113" i="1"/>
  <c r="KM113" i="1"/>
  <c r="KL113" i="1"/>
  <c r="KK113" i="1"/>
  <c r="KJ113" i="1"/>
  <c r="KI113" i="1"/>
  <c r="KH113" i="1"/>
  <c r="KG113" i="1"/>
  <c r="KF113" i="1"/>
  <c r="KE113" i="1"/>
  <c r="KD113" i="1"/>
  <c r="KC113" i="1"/>
  <c r="KB113" i="1"/>
  <c r="KA113" i="1"/>
  <c r="JZ113" i="1"/>
  <c r="JY113" i="1"/>
  <c r="JX113" i="1"/>
  <c r="RE112" i="1"/>
  <c r="RD112" i="1"/>
  <c r="RB112" i="1"/>
  <c r="QO112" i="1"/>
  <c r="QN112" i="1"/>
  <c r="QM112" i="1"/>
  <c r="QL112" i="1"/>
  <c r="QK112" i="1"/>
  <c r="QJ112" i="1"/>
  <c r="QI112" i="1"/>
  <c r="QH112" i="1"/>
  <c r="QG112" i="1"/>
  <c r="QF112" i="1"/>
  <c r="QE112" i="1"/>
  <c r="QD112" i="1"/>
  <c r="QC112" i="1"/>
  <c r="QB112" i="1"/>
  <c r="QA112" i="1"/>
  <c r="PZ112" i="1"/>
  <c r="PY112" i="1"/>
  <c r="PX112" i="1"/>
  <c r="PW112" i="1"/>
  <c r="PV112" i="1"/>
  <c r="PU112" i="1"/>
  <c r="PT112" i="1"/>
  <c r="PS112" i="1"/>
  <c r="PR112" i="1"/>
  <c r="PQ112" i="1"/>
  <c r="PP112" i="1"/>
  <c r="PO112" i="1"/>
  <c r="PN112" i="1"/>
  <c r="PM112" i="1"/>
  <c r="PL112" i="1"/>
  <c r="PK112" i="1"/>
  <c r="PJ112" i="1"/>
  <c r="PI112" i="1"/>
  <c r="PH112" i="1"/>
  <c r="PG112" i="1"/>
  <c r="PF112" i="1"/>
  <c r="PE112" i="1"/>
  <c r="PD112" i="1"/>
  <c r="PC112" i="1"/>
  <c r="PB112" i="1"/>
  <c r="PA112" i="1"/>
  <c r="OZ112" i="1"/>
  <c r="OY112" i="1"/>
  <c r="OX112" i="1"/>
  <c r="OW112" i="1"/>
  <c r="OV112" i="1"/>
  <c r="OU112" i="1"/>
  <c r="OT112" i="1"/>
  <c r="OS112" i="1"/>
  <c r="OR112" i="1"/>
  <c r="OQ112" i="1"/>
  <c r="OP112" i="1"/>
  <c r="OO112" i="1"/>
  <c r="ON112" i="1"/>
  <c r="OM112" i="1"/>
  <c r="OL112" i="1"/>
  <c r="OK112" i="1"/>
  <c r="OJ112" i="1"/>
  <c r="OI112" i="1"/>
  <c r="OH112" i="1"/>
  <c r="OG112" i="1"/>
  <c r="OF112" i="1"/>
  <c r="OE112" i="1"/>
  <c r="OD112" i="1"/>
  <c r="OC112" i="1"/>
  <c r="OB112" i="1"/>
  <c r="OA112" i="1"/>
  <c r="NZ112" i="1"/>
  <c r="NY112" i="1"/>
  <c r="NX112" i="1"/>
  <c r="NW112" i="1"/>
  <c r="NV112" i="1"/>
  <c r="NU112" i="1"/>
  <c r="NT112" i="1"/>
  <c r="NS112" i="1"/>
  <c r="NR112" i="1"/>
  <c r="NQ112" i="1"/>
  <c r="NP112" i="1"/>
  <c r="NO112" i="1"/>
  <c r="NN112" i="1"/>
  <c r="NM112" i="1"/>
  <c r="NL112" i="1"/>
  <c r="NK112" i="1"/>
  <c r="NJ112" i="1"/>
  <c r="NI112" i="1"/>
  <c r="NH112" i="1"/>
  <c r="NG112" i="1"/>
  <c r="NF112" i="1"/>
  <c r="NE112" i="1"/>
  <c r="ND112" i="1"/>
  <c r="NC112" i="1"/>
  <c r="NB112" i="1"/>
  <c r="NA112" i="1"/>
  <c r="MZ112" i="1"/>
  <c r="MY112" i="1"/>
  <c r="MX112" i="1"/>
  <c r="MW112" i="1"/>
  <c r="MV112" i="1"/>
  <c r="MU112" i="1"/>
  <c r="MT112" i="1"/>
  <c r="MS112" i="1"/>
  <c r="MR112" i="1"/>
  <c r="MQ112" i="1"/>
  <c r="MP112" i="1"/>
  <c r="MO112" i="1"/>
  <c r="MN112" i="1"/>
  <c r="MM112" i="1"/>
  <c r="ML112" i="1"/>
  <c r="MK112" i="1"/>
  <c r="MJ112" i="1"/>
  <c r="MI112" i="1"/>
  <c r="MH112" i="1"/>
  <c r="MG112" i="1"/>
  <c r="MF112" i="1"/>
  <c r="ME112" i="1"/>
  <c r="MD112" i="1"/>
  <c r="MC112" i="1"/>
  <c r="MB112" i="1"/>
  <c r="MA112" i="1"/>
  <c r="LZ112" i="1"/>
  <c r="LY112" i="1"/>
  <c r="LX112" i="1"/>
  <c r="LW112" i="1"/>
  <c r="LV112" i="1"/>
  <c r="LU112" i="1"/>
  <c r="LT112" i="1"/>
  <c r="LS112" i="1"/>
  <c r="LR112" i="1"/>
  <c r="LQ112" i="1"/>
  <c r="LP112" i="1"/>
  <c r="LO112" i="1"/>
  <c r="LN112" i="1"/>
  <c r="LM112" i="1"/>
  <c r="LL112" i="1"/>
  <c r="LK112" i="1"/>
  <c r="LJ112" i="1"/>
  <c r="LI112" i="1"/>
  <c r="LH112" i="1"/>
  <c r="LG112" i="1"/>
  <c r="LF112" i="1"/>
  <c r="LE112" i="1"/>
  <c r="LD112" i="1"/>
  <c r="LC112" i="1"/>
  <c r="LB112" i="1"/>
  <c r="LA112" i="1"/>
  <c r="KZ112" i="1"/>
  <c r="KY112" i="1"/>
  <c r="KX112" i="1"/>
  <c r="KW112" i="1"/>
  <c r="KV112" i="1"/>
  <c r="KU112" i="1"/>
  <c r="KT112" i="1"/>
  <c r="KS112" i="1"/>
  <c r="KR112" i="1"/>
  <c r="KQ112" i="1"/>
  <c r="KP112" i="1"/>
  <c r="KO112" i="1"/>
  <c r="KN112" i="1"/>
  <c r="KM112" i="1"/>
  <c r="KL112" i="1"/>
  <c r="KK112" i="1"/>
  <c r="KJ112" i="1"/>
  <c r="KI112" i="1"/>
  <c r="KH112" i="1"/>
  <c r="KG112" i="1"/>
  <c r="KF112" i="1"/>
  <c r="KE112" i="1"/>
  <c r="KD112" i="1"/>
  <c r="KC112" i="1"/>
  <c r="KB112" i="1"/>
  <c r="KA112" i="1"/>
  <c r="JZ112" i="1"/>
  <c r="JY112" i="1"/>
  <c r="JX112" i="1"/>
  <c r="RE111" i="1"/>
  <c r="RD111" i="1"/>
  <c r="RB111" i="1"/>
  <c r="QF111" i="1"/>
  <c r="OX111" i="1"/>
  <c r="OG111" i="1"/>
  <c r="OD111" i="1"/>
  <c r="NV111" i="1"/>
  <c r="NS111" i="1"/>
  <c r="NP111" i="1"/>
  <c r="NN111" i="1"/>
  <c r="NI111" i="1"/>
  <c r="NH111" i="1"/>
  <c r="NE111" i="1"/>
  <c r="NA111" i="1"/>
  <c r="MM111" i="1"/>
  <c r="MF111" i="1"/>
  <c r="MD111" i="1"/>
  <c r="KR111" i="1"/>
  <c r="KQ111" i="1"/>
  <c r="KO111" i="1"/>
  <c r="KN111" i="1"/>
  <c r="KM111" i="1"/>
  <c r="KL111" i="1"/>
  <c r="KK111" i="1"/>
  <c r="KJ111" i="1"/>
  <c r="KI111" i="1"/>
  <c r="KH111" i="1"/>
  <c r="KG111" i="1"/>
  <c r="KF111" i="1"/>
  <c r="KE111" i="1"/>
  <c r="KD111" i="1"/>
  <c r="KC111" i="1"/>
  <c r="KB111" i="1"/>
  <c r="KA111" i="1"/>
  <c r="JZ111" i="1"/>
  <c r="JY111" i="1"/>
  <c r="JX111" i="1"/>
  <c r="RT110" i="1"/>
  <c r="RS110" i="1"/>
  <c r="RE110" i="1"/>
  <c r="RD110" i="1"/>
  <c r="RB110" i="1"/>
  <c r="QF110" i="1"/>
  <c r="PC110" i="1"/>
  <c r="OX110" i="1"/>
  <c r="OW110" i="1"/>
  <c r="OV110" i="1"/>
  <c r="OS110" i="1"/>
  <c r="OG110" i="1"/>
  <c r="OD110" i="1"/>
  <c r="OB110" i="1"/>
  <c r="NZ110" i="1"/>
  <c r="NY110" i="1"/>
  <c r="NV110" i="1"/>
  <c r="NS110" i="1"/>
  <c r="NQ110" i="1"/>
  <c r="NP110" i="1"/>
  <c r="NO110" i="1"/>
  <c r="NN110" i="1"/>
  <c r="NM110" i="1"/>
  <c r="NL110" i="1"/>
  <c r="NK110" i="1"/>
  <c r="NJ110" i="1"/>
  <c r="NI110" i="1"/>
  <c r="NH110" i="1"/>
  <c r="NF110" i="1"/>
  <c r="NE110" i="1"/>
  <c r="ND110" i="1"/>
  <c r="NC110" i="1"/>
  <c r="NA110" i="1"/>
  <c r="MY110" i="1"/>
  <c r="MW110" i="1"/>
  <c r="MV110" i="1"/>
  <c r="MU110" i="1"/>
  <c r="MT110" i="1"/>
  <c r="MS110" i="1"/>
  <c r="MR110" i="1"/>
  <c r="MQ110" i="1"/>
  <c r="MP110" i="1"/>
  <c r="MO110" i="1"/>
  <c r="MN110" i="1"/>
  <c r="MM110" i="1"/>
  <c r="MJ110" i="1"/>
  <c r="MI110" i="1"/>
  <c r="MG110" i="1"/>
  <c r="MF110" i="1"/>
  <c r="ME110" i="1"/>
  <c r="MD110" i="1"/>
  <c r="MC110" i="1"/>
  <c r="MA110" i="1"/>
  <c r="LY110" i="1"/>
  <c r="LO110" i="1"/>
  <c r="LM110" i="1"/>
  <c r="LG110" i="1"/>
  <c r="LF110" i="1"/>
  <c r="LD110" i="1"/>
  <c r="KX110" i="1"/>
  <c r="KW110" i="1"/>
  <c r="KV110" i="1"/>
  <c r="KU110" i="1"/>
  <c r="KT110" i="1"/>
  <c r="KS110" i="1"/>
  <c r="KR110" i="1"/>
  <c r="KQ110" i="1"/>
  <c r="KO110" i="1"/>
  <c r="KN110" i="1"/>
  <c r="KM110" i="1"/>
  <c r="KL110" i="1"/>
  <c r="KK110" i="1"/>
  <c r="KJ110" i="1"/>
  <c r="KI110" i="1"/>
  <c r="KH110" i="1"/>
  <c r="KG110" i="1"/>
  <c r="KF110" i="1"/>
  <c r="KE110" i="1"/>
  <c r="KD110" i="1"/>
  <c r="KC110" i="1"/>
  <c r="KB110" i="1"/>
  <c r="KA110" i="1"/>
  <c r="JZ110" i="1"/>
  <c r="JY110" i="1"/>
  <c r="JX110" i="1"/>
  <c r="RE109" i="1"/>
  <c r="RD109" i="1"/>
  <c r="RC109" i="1"/>
  <c r="RB109" i="1"/>
  <c r="RA109" i="1"/>
  <c r="QZ109" i="1"/>
  <c r="QY109" i="1"/>
  <c r="QX109" i="1"/>
  <c r="QW109" i="1"/>
  <c r="QF109" i="1"/>
  <c r="OX109" i="1"/>
  <c r="OG109" i="1"/>
  <c r="OD109" i="1"/>
  <c r="NV109" i="1"/>
  <c r="NS109" i="1"/>
  <c r="NP109" i="1"/>
  <c r="NN109" i="1"/>
  <c r="NI109" i="1"/>
  <c r="NH109" i="1"/>
  <c r="NE109" i="1"/>
  <c r="NA109" i="1"/>
  <c r="MQ109" i="1"/>
  <c r="MM109" i="1"/>
  <c r="MF109" i="1"/>
  <c r="MD109" i="1"/>
  <c r="LR109" i="1"/>
  <c r="LQ109" i="1"/>
  <c r="LP109" i="1"/>
  <c r="LO109" i="1"/>
  <c r="LL109" i="1"/>
  <c r="LE109" i="1"/>
  <c r="LD109" i="1"/>
  <c r="LB109" i="1"/>
  <c r="LA109" i="1"/>
  <c r="KZ109" i="1"/>
  <c r="KX109" i="1"/>
  <c r="KW109" i="1"/>
  <c r="KV109" i="1"/>
  <c r="KU109" i="1"/>
  <c r="KT109" i="1"/>
  <c r="KS109" i="1"/>
  <c r="KR109" i="1"/>
  <c r="KQ109" i="1"/>
  <c r="KO109" i="1"/>
  <c r="KN109" i="1"/>
  <c r="KM109" i="1"/>
  <c r="KL109" i="1"/>
  <c r="KK109" i="1"/>
  <c r="KJ109" i="1"/>
  <c r="KI109" i="1"/>
  <c r="KH109" i="1"/>
  <c r="KG109" i="1"/>
  <c r="KF109" i="1"/>
  <c r="KE109" i="1"/>
  <c r="KD109" i="1"/>
  <c r="KC109" i="1"/>
  <c r="KB109" i="1"/>
  <c r="KA109" i="1"/>
  <c r="JZ109" i="1"/>
  <c r="JY109" i="1"/>
  <c r="JX109" i="1"/>
  <c r="RE108" i="1"/>
  <c r="RD108" i="1"/>
  <c r="RB108" i="1"/>
  <c r="QF108" i="1"/>
  <c r="OX108" i="1"/>
  <c r="OP108" i="1"/>
  <c r="OG108" i="1"/>
  <c r="OD108" i="1"/>
  <c r="NV108" i="1"/>
  <c r="NS108" i="1"/>
  <c r="NP108" i="1"/>
  <c r="NN108" i="1"/>
  <c r="NI108" i="1"/>
  <c r="NH108" i="1"/>
  <c r="NE108" i="1"/>
  <c r="NB108" i="1"/>
  <c r="NA108" i="1"/>
  <c r="MQ108" i="1"/>
  <c r="MN108" i="1"/>
  <c r="MM108" i="1"/>
  <c r="MF108" i="1"/>
  <c r="MD108" i="1"/>
  <c r="LU108" i="1"/>
  <c r="LO108" i="1"/>
  <c r="LM108" i="1"/>
  <c r="LF108" i="1"/>
  <c r="LE108" i="1"/>
  <c r="LD108" i="1"/>
  <c r="LB108" i="1"/>
  <c r="LA108" i="1"/>
  <c r="KZ108" i="1"/>
  <c r="KX108" i="1"/>
  <c r="KW108" i="1"/>
  <c r="KV108" i="1"/>
  <c r="KU108" i="1"/>
  <c r="KT108" i="1"/>
  <c r="KS108" i="1"/>
  <c r="KR108" i="1"/>
  <c r="KQ108" i="1"/>
  <c r="KO108" i="1"/>
  <c r="KN108" i="1"/>
  <c r="KM108" i="1"/>
  <c r="KL108" i="1"/>
  <c r="KK108" i="1"/>
  <c r="KJ108" i="1"/>
  <c r="KI108" i="1"/>
  <c r="KH108" i="1"/>
  <c r="KG108" i="1"/>
  <c r="KF108" i="1"/>
  <c r="KE108" i="1"/>
  <c r="KD108" i="1"/>
  <c r="KC108" i="1"/>
  <c r="KB108" i="1"/>
  <c r="KA108" i="1"/>
  <c r="JZ108" i="1"/>
  <c r="JY108" i="1"/>
  <c r="JX108" i="1"/>
  <c r="RU107" i="1"/>
  <c r="RT107" i="1"/>
  <c r="RS107" i="1"/>
  <c r="RR107" i="1"/>
  <c r="RQ107" i="1"/>
  <c r="RP107" i="1"/>
  <c r="RO107" i="1"/>
  <c r="RN107" i="1"/>
  <c r="RM107" i="1"/>
  <c r="RL107" i="1"/>
  <c r="RK107" i="1"/>
  <c r="RJ107" i="1"/>
  <c r="RI107" i="1"/>
  <c r="RH107" i="1"/>
  <c r="RG107" i="1"/>
  <c r="RF107" i="1"/>
  <c r="RE107" i="1"/>
  <c r="RD107" i="1"/>
  <c r="RC107" i="1"/>
  <c r="RB107" i="1"/>
  <c r="RA107" i="1"/>
  <c r="QZ107" i="1"/>
  <c r="QY107" i="1"/>
  <c r="QX107" i="1"/>
  <c r="QW107" i="1"/>
  <c r="QV107" i="1"/>
  <c r="QU107" i="1"/>
  <c r="QT107" i="1"/>
  <c r="QS107" i="1"/>
  <c r="QR107" i="1"/>
  <c r="QQ107" i="1"/>
  <c r="QP107" i="1"/>
  <c r="QO107" i="1"/>
  <c r="QN107" i="1"/>
  <c r="QM107" i="1"/>
  <c r="QL107" i="1"/>
  <c r="QK107" i="1"/>
  <c r="QJ107" i="1"/>
  <c r="QI107" i="1"/>
  <c r="QH107" i="1"/>
  <c r="QG107" i="1"/>
  <c r="QF107" i="1"/>
  <c r="QE107" i="1"/>
  <c r="QD107" i="1"/>
  <c r="QC107" i="1"/>
  <c r="QB107" i="1"/>
  <c r="QA107" i="1"/>
  <c r="PZ107" i="1"/>
  <c r="PY107" i="1"/>
  <c r="PX107" i="1"/>
  <c r="PW107" i="1"/>
  <c r="PV107" i="1"/>
  <c r="PU107" i="1"/>
  <c r="PT107" i="1"/>
  <c r="PS107" i="1"/>
  <c r="PR107" i="1"/>
  <c r="PQ107" i="1"/>
  <c r="PP107" i="1"/>
  <c r="PO107" i="1"/>
  <c r="PN107" i="1"/>
  <c r="PM107" i="1"/>
  <c r="PL107" i="1"/>
  <c r="PK107" i="1"/>
  <c r="PJ107" i="1"/>
  <c r="PI107" i="1"/>
  <c r="PH107" i="1"/>
  <c r="PG107" i="1"/>
  <c r="PF107" i="1"/>
  <c r="PE107" i="1"/>
  <c r="PD107" i="1"/>
  <c r="PC107" i="1"/>
  <c r="PB107" i="1"/>
  <c r="PA107" i="1"/>
  <c r="OZ107" i="1"/>
  <c r="OY107" i="1"/>
  <c r="OX107" i="1"/>
  <c r="OW107" i="1"/>
  <c r="OV107" i="1"/>
  <c r="OU107" i="1"/>
  <c r="OT107" i="1"/>
  <c r="OS107" i="1"/>
  <c r="OR107" i="1"/>
  <c r="OQ107" i="1"/>
  <c r="OP107" i="1"/>
  <c r="OO107" i="1"/>
  <c r="ON107" i="1"/>
  <c r="OM107" i="1"/>
  <c r="OL107" i="1"/>
  <c r="OK107" i="1"/>
  <c r="OJ107" i="1"/>
  <c r="OI107" i="1"/>
  <c r="OH107" i="1"/>
  <c r="OG107" i="1"/>
  <c r="OF107" i="1"/>
  <c r="OE107" i="1"/>
  <c r="OD107" i="1"/>
  <c r="OC107" i="1"/>
  <c r="OB107" i="1"/>
  <c r="OA107" i="1"/>
  <c r="NZ107" i="1"/>
  <c r="NY107" i="1"/>
  <c r="NX107" i="1"/>
  <c r="NW107" i="1"/>
  <c r="NV107" i="1"/>
  <c r="NU107" i="1"/>
  <c r="NT107" i="1"/>
  <c r="NS107" i="1"/>
  <c r="NR107" i="1"/>
  <c r="NQ107" i="1"/>
  <c r="NP107" i="1"/>
  <c r="NO107" i="1"/>
  <c r="NN107" i="1"/>
  <c r="NM107" i="1"/>
  <c r="NL107" i="1"/>
  <c r="NK107" i="1"/>
  <c r="NJ107" i="1"/>
  <c r="NI107" i="1"/>
  <c r="NH107" i="1"/>
  <c r="NG107" i="1"/>
  <c r="NF107" i="1"/>
  <c r="NE107" i="1"/>
  <c r="ND107" i="1"/>
  <c r="NC107" i="1"/>
  <c r="NA107" i="1"/>
  <c r="MY107" i="1"/>
  <c r="MW107" i="1"/>
  <c r="MV107" i="1"/>
  <c r="MU107" i="1"/>
  <c r="MT107" i="1"/>
  <c r="MS107" i="1"/>
  <c r="MR107" i="1"/>
  <c r="MQ107" i="1"/>
  <c r="MP107" i="1"/>
  <c r="MO107" i="1"/>
  <c r="MN107" i="1"/>
  <c r="MM107" i="1"/>
  <c r="ML107" i="1"/>
  <c r="MK107" i="1"/>
  <c r="MJ107" i="1"/>
  <c r="MI107" i="1"/>
  <c r="MH107" i="1"/>
  <c r="MG107" i="1"/>
  <c r="MF107" i="1"/>
  <c r="ME107" i="1"/>
  <c r="MD107" i="1"/>
  <c r="MC107" i="1"/>
  <c r="MB107" i="1"/>
  <c r="MA107" i="1"/>
  <c r="LZ107" i="1"/>
  <c r="LY107" i="1"/>
  <c r="LX107" i="1"/>
  <c r="LW107" i="1"/>
  <c r="LV107" i="1"/>
  <c r="LU107" i="1"/>
  <c r="LT107" i="1"/>
  <c r="LS107" i="1"/>
  <c r="LR107" i="1"/>
  <c r="LQ107" i="1"/>
  <c r="LP107" i="1"/>
  <c r="LO107" i="1"/>
  <c r="LN107" i="1"/>
  <c r="LM107" i="1"/>
  <c r="LL107" i="1"/>
  <c r="LK107" i="1"/>
  <c r="LJ107" i="1"/>
  <c r="LI107" i="1"/>
  <c r="LH107" i="1"/>
  <c r="LG107" i="1"/>
  <c r="LF107" i="1"/>
  <c r="LE107" i="1"/>
  <c r="LD107" i="1"/>
  <c r="LC107" i="1"/>
  <c r="LB107" i="1"/>
  <c r="LA107" i="1"/>
  <c r="KZ107" i="1"/>
  <c r="KY107" i="1"/>
  <c r="KX107" i="1"/>
  <c r="KW107" i="1"/>
  <c r="KV107" i="1"/>
  <c r="KU107" i="1"/>
  <c r="KT107" i="1"/>
  <c r="KS107" i="1"/>
  <c r="KR107" i="1"/>
  <c r="KQ107" i="1"/>
  <c r="KP107" i="1"/>
  <c r="KO107" i="1"/>
  <c r="KN107" i="1"/>
  <c r="KM107" i="1"/>
  <c r="KL107" i="1"/>
  <c r="KK107" i="1"/>
  <c r="KJ107" i="1"/>
  <c r="KI107" i="1"/>
  <c r="KH107" i="1"/>
  <c r="KG107" i="1"/>
  <c r="KF107" i="1"/>
  <c r="KE107" i="1"/>
  <c r="KD107" i="1"/>
  <c r="KC107" i="1"/>
  <c r="KB107" i="1"/>
  <c r="KA107" i="1"/>
  <c r="JZ107" i="1"/>
  <c r="JY107" i="1"/>
  <c r="JX107" i="1"/>
  <c r="RQ106" i="1"/>
  <c r="RE106" i="1"/>
  <c r="RD106" i="1"/>
  <c r="RC106" i="1"/>
  <c r="RB106" i="1"/>
  <c r="RA106" i="1"/>
  <c r="QZ106" i="1"/>
  <c r="QY106" i="1"/>
  <c r="QX106" i="1"/>
  <c r="QW106" i="1"/>
  <c r="QV106" i="1"/>
  <c r="QU106" i="1"/>
  <c r="QT106" i="1"/>
  <c r="QS106" i="1"/>
  <c r="QR106" i="1"/>
  <c r="QQ106" i="1"/>
  <c r="QP106" i="1"/>
  <c r="QO106" i="1"/>
  <c r="QN106" i="1"/>
  <c r="QM106" i="1"/>
  <c r="QL106" i="1"/>
  <c r="QK106" i="1"/>
  <c r="QJ106" i="1"/>
  <c r="QI106" i="1"/>
  <c r="QH106" i="1"/>
  <c r="QG106" i="1"/>
  <c r="QF106" i="1"/>
  <c r="QE106" i="1"/>
  <c r="QD106" i="1"/>
  <c r="QC106" i="1"/>
  <c r="QB106" i="1"/>
  <c r="QA106" i="1"/>
  <c r="PZ106" i="1"/>
  <c r="PY106" i="1"/>
  <c r="PX106" i="1"/>
  <c r="PW106" i="1"/>
  <c r="PV106" i="1"/>
  <c r="PU106" i="1"/>
  <c r="PT106" i="1"/>
  <c r="PS106" i="1"/>
  <c r="PR106" i="1"/>
  <c r="PQ106" i="1"/>
  <c r="PP106" i="1"/>
  <c r="PO106" i="1"/>
  <c r="PN106" i="1"/>
  <c r="PM106" i="1"/>
  <c r="PL106" i="1"/>
  <c r="PK106" i="1"/>
  <c r="PJ106" i="1"/>
  <c r="PI106" i="1"/>
  <c r="PH106" i="1"/>
  <c r="PG106" i="1"/>
  <c r="PF106" i="1"/>
  <c r="PE106" i="1"/>
  <c r="PD106" i="1"/>
  <c r="PC106" i="1"/>
  <c r="PB106" i="1"/>
  <c r="PA106" i="1"/>
  <c r="OZ106" i="1"/>
  <c r="OY106" i="1"/>
  <c r="OX106" i="1"/>
  <c r="OW106" i="1"/>
  <c r="OV106" i="1"/>
  <c r="OU106" i="1"/>
  <c r="OT106" i="1"/>
  <c r="OS106" i="1"/>
  <c r="OR106" i="1"/>
  <c r="OQ106" i="1"/>
  <c r="OP106" i="1"/>
  <c r="OO106" i="1"/>
  <c r="ON106" i="1"/>
  <c r="OM106" i="1"/>
  <c r="OL106" i="1"/>
  <c r="OK106" i="1"/>
  <c r="OJ106" i="1"/>
  <c r="OI106" i="1"/>
  <c r="OH106" i="1"/>
  <c r="OG106" i="1"/>
  <c r="OF106" i="1"/>
  <c r="OE106" i="1"/>
  <c r="OD106" i="1"/>
  <c r="OC106" i="1"/>
  <c r="OB106" i="1"/>
  <c r="OA106" i="1"/>
  <c r="NZ106" i="1"/>
  <c r="NY106" i="1"/>
  <c r="NX106" i="1"/>
  <c r="NW106" i="1"/>
  <c r="NV106" i="1"/>
  <c r="NU106" i="1"/>
  <c r="NT106" i="1"/>
  <c r="NS106" i="1"/>
  <c r="NR106" i="1"/>
  <c r="NQ106" i="1"/>
  <c r="NP106" i="1"/>
  <c r="NO106" i="1"/>
  <c r="NN106" i="1"/>
  <c r="NM106" i="1"/>
  <c r="NL106" i="1"/>
  <c r="NK106" i="1"/>
  <c r="NJ106" i="1"/>
  <c r="NI106" i="1"/>
  <c r="NH106" i="1"/>
  <c r="NF106" i="1"/>
  <c r="NE106" i="1"/>
  <c r="ND106" i="1"/>
  <c r="NC106" i="1"/>
  <c r="NA106" i="1"/>
  <c r="MT106" i="1"/>
  <c r="MS106" i="1"/>
  <c r="MR106" i="1"/>
  <c r="MQ106" i="1"/>
  <c r="MN106" i="1"/>
  <c r="MM106" i="1"/>
  <c r="MF106" i="1"/>
  <c r="ME106" i="1"/>
  <c r="MD106" i="1"/>
  <c r="MC106" i="1"/>
  <c r="MB106" i="1"/>
  <c r="MA106" i="1"/>
  <c r="LZ106" i="1"/>
  <c r="LY106" i="1"/>
  <c r="LV106" i="1"/>
  <c r="LU106" i="1"/>
  <c r="LR106" i="1"/>
  <c r="LO106" i="1"/>
  <c r="LM106" i="1"/>
  <c r="LL106" i="1"/>
  <c r="LK106" i="1"/>
  <c r="LJ106" i="1"/>
  <c r="LI106" i="1"/>
  <c r="LH106" i="1"/>
  <c r="LG106" i="1"/>
  <c r="LF106" i="1"/>
  <c r="LE106" i="1"/>
  <c r="LD106" i="1"/>
  <c r="LC106" i="1"/>
  <c r="LB106" i="1"/>
  <c r="LA106" i="1"/>
  <c r="KZ106" i="1"/>
  <c r="KY106" i="1"/>
  <c r="KX106" i="1"/>
  <c r="KW106" i="1"/>
  <c r="KV106" i="1"/>
  <c r="KU106" i="1"/>
  <c r="KT106" i="1"/>
  <c r="KS106" i="1"/>
  <c r="KR106" i="1"/>
  <c r="KQ106" i="1"/>
  <c r="KP106" i="1"/>
  <c r="KO106" i="1"/>
  <c r="KN106" i="1"/>
  <c r="KM106" i="1"/>
  <c r="KL106" i="1"/>
  <c r="KK106" i="1"/>
  <c r="KJ106" i="1"/>
  <c r="KI106" i="1"/>
  <c r="KH106" i="1"/>
  <c r="KG106" i="1"/>
  <c r="KF106" i="1"/>
  <c r="KE106" i="1"/>
  <c r="KD106" i="1"/>
  <c r="KC106" i="1"/>
  <c r="KB106" i="1"/>
  <c r="KA106" i="1"/>
  <c r="JZ106" i="1"/>
  <c r="JY106" i="1"/>
  <c r="JX106" i="1"/>
  <c r="RE105" i="1"/>
  <c r="QV105" i="1"/>
  <c r="QU105" i="1"/>
  <c r="QF105" i="1"/>
  <c r="OX105" i="1"/>
  <c r="OG105" i="1"/>
  <c r="OD105" i="1"/>
  <c r="NV105" i="1"/>
  <c r="NS105" i="1"/>
  <c r="NP105" i="1"/>
  <c r="NN105" i="1"/>
  <c r="NI105" i="1"/>
  <c r="NH105" i="1"/>
  <c r="NE105" i="1"/>
  <c r="NA105" i="1"/>
  <c r="MQ105" i="1"/>
  <c r="MP105" i="1"/>
  <c r="MM105" i="1"/>
  <c r="MF105" i="1"/>
  <c r="ME105" i="1"/>
  <c r="MD105" i="1"/>
  <c r="MC105" i="1"/>
  <c r="MB105" i="1"/>
  <c r="MA105" i="1"/>
  <c r="LZ105" i="1"/>
  <c r="LY105" i="1"/>
  <c r="LX105" i="1"/>
  <c r="LW105" i="1"/>
  <c r="LV105" i="1"/>
  <c r="LU105" i="1"/>
  <c r="LT105" i="1"/>
  <c r="LS105" i="1"/>
  <c r="LR105" i="1"/>
  <c r="LQ105" i="1"/>
  <c r="LP105" i="1"/>
  <c r="LO105" i="1"/>
  <c r="LN105" i="1"/>
  <c r="LM105" i="1"/>
  <c r="LL105" i="1"/>
  <c r="LK105" i="1"/>
  <c r="LJ105" i="1"/>
  <c r="LI105" i="1"/>
  <c r="LH105" i="1"/>
  <c r="LG105" i="1"/>
  <c r="LF105" i="1"/>
  <c r="LE105" i="1"/>
  <c r="LD105" i="1"/>
  <c r="LC105" i="1"/>
  <c r="LB105" i="1"/>
  <c r="LA105" i="1"/>
  <c r="KZ105" i="1"/>
  <c r="KY105" i="1"/>
  <c r="KX105" i="1"/>
  <c r="KW105" i="1"/>
  <c r="KV105" i="1"/>
  <c r="KU105" i="1"/>
  <c r="KT105" i="1"/>
  <c r="KS105" i="1"/>
  <c r="KR105" i="1"/>
  <c r="KQ105" i="1"/>
  <c r="KP105" i="1"/>
  <c r="KO105" i="1"/>
  <c r="KN105" i="1"/>
  <c r="KM105" i="1"/>
  <c r="KL105" i="1"/>
  <c r="KK105" i="1"/>
  <c r="KJ105" i="1"/>
  <c r="KI105" i="1"/>
  <c r="KH105" i="1"/>
  <c r="KG105" i="1"/>
  <c r="KF105" i="1"/>
  <c r="KE105" i="1"/>
  <c r="KD105" i="1"/>
  <c r="KC105" i="1"/>
  <c r="KB105" i="1"/>
  <c r="KA105" i="1"/>
  <c r="JZ105" i="1"/>
  <c r="JY105" i="1"/>
  <c r="JX105" i="1"/>
  <c r="RI104" i="1"/>
  <c r="RE104" i="1"/>
  <c r="QV104" i="1"/>
  <c r="QU104" i="1"/>
  <c r="QF104" i="1"/>
  <c r="PR104" i="1"/>
  <c r="PC104" i="1"/>
  <c r="OX104" i="1"/>
  <c r="OG104" i="1"/>
  <c r="OD104" i="1"/>
  <c r="NV104" i="1"/>
  <c r="NS104" i="1"/>
  <c r="NP104" i="1"/>
  <c r="NN104" i="1"/>
  <c r="NI104" i="1"/>
  <c r="NH104" i="1"/>
  <c r="NE104" i="1"/>
  <c r="NA104" i="1"/>
  <c r="MM104" i="1"/>
  <c r="MG104" i="1"/>
  <c r="MF104" i="1"/>
  <c r="ME104" i="1"/>
  <c r="MD104" i="1"/>
  <c r="MC104" i="1"/>
  <c r="MB104" i="1"/>
  <c r="MA104" i="1"/>
  <c r="LZ104" i="1"/>
  <c r="LY104" i="1"/>
  <c r="LX104" i="1"/>
  <c r="LW104" i="1"/>
  <c r="LV104" i="1"/>
  <c r="LU104" i="1"/>
  <c r="LT104" i="1"/>
  <c r="LS104" i="1"/>
  <c r="LR104" i="1"/>
  <c r="LQ104" i="1"/>
  <c r="LP104" i="1"/>
  <c r="LO104" i="1"/>
  <c r="LN104" i="1"/>
  <c r="LM104" i="1"/>
  <c r="LL104" i="1"/>
  <c r="LK104" i="1"/>
  <c r="LJ104" i="1"/>
  <c r="LI104" i="1"/>
  <c r="LH104" i="1"/>
  <c r="LG104" i="1"/>
  <c r="LF104" i="1"/>
  <c r="LE104" i="1"/>
  <c r="LD104" i="1"/>
  <c r="LC104" i="1"/>
  <c r="LB104" i="1"/>
  <c r="LA104" i="1"/>
  <c r="KZ104" i="1"/>
  <c r="KY104" i="1"/>
  <c r="KX104" i="1"/>
  <c r="KW104" i="1"/>
  <c r="KV104" i="1"/>
  <c r="KU104" i="1"/>
  <c r="KT104" i="1"/>
  <c r="KS104" i="1"/>
  <c r="KR104" i="1"/>
  <c r="KQ104" i="1"/>
  <c r="KP104" i="1"/>
  <c r="KO104" i="1"/>
  <c r="KN104" i="1"/>
  <c r="KM104" i="1"/>
  <c r="KL104" i="1"/>
  <c r="KK104" i="1"/>
  <c r="KJ104" i="1"/>
  <c r="KI104" i="1"/>
  <c r="KH104" i="1"/>
  <c r="KG104" i="1"/>
  <c r="KF104" i="1"/>
  <c r="KE104" i="1"/>
  <c r="KD104" i="1"/>
  <c r="KC104" i="1"/>
  <c r="KB104" i="1"/>
  <c r="KA104" i="1"/>
  <c r="JZ104" i="1"/>
  <c r="JY104" i="1"/>
  <c r="JX104" i="1"/>
  <c r="RU103" i="1"/>
  <c r="RE103" i="1"/>
  <c r="QV103" i="1"/>
  <c r="QU103" i="1"/>
  <c r="QF103" i="1"/>
  <c r="OX103" i="1"/>
  <c r="OG103" i="1"/>
  <c r="OD103" i="1"/>
  <c r="NV103" i="1"/>
  <c r="NS103" i="1"/>
  <c r="NP103" i="1"/>
  <c r="NN103" i="1"/>
  <c r="NJ103" i="1"/>
  <c r="NI103" i="1"/>
  <c r="NH103" i="1"/>
  <c r="NF103" i="1"/>
  <c r="NE103" i="1"/>
  <c r="ND103" i="1"/>
  <c r="NC103" i="1"/>
  <c r="NB103" i="1"/>
  <c r="NA103" i="1"/>
  <c r="MZ103" i="1"/>
  <c r="MY103" i="1"/>
  <c r="MX103" i="1"/>
  <c r="MW103" i="1"/>
  <c r="MS103" i="1"/>
  <c r="MR103" i="1"/>
  <c r="MQ103" i="1"/>
  <c r="MP103" i="1"/>
  <c r="MO103" i="1"/>
  <c r="MN103" i="1"/>
  <c r="MM103" i="1"/>
  <c r="ML103" i="1"/>
  <c r="MK103" i="1"/>
  <c r="MJ103" i="1"/>
  <c r="MI103" i="1"/>
  <c r="MH103" i="1"/>
  <c r="MG103" i="1"/>
  <c r="MF103" i="1"/>
  <c r="ME103" i="1"/>
  <c r="MD103" i="1"/>
  <c r="MC103" i="1"/>
  <c r="MB103" i="1"/>
  <c r="MA103" i="1"/>
  <c r="LZ103" i="1"/>
  <c r="LY103" i="1"/>
  <c r="LX103" i="1"/>
  <c r="LW103" i="1"/>
  <c r="LV103" i="1"/>
  <c r="LU103" i="1"/>
  <c r="LT103" i="1"/>
  <c r="LS103" i="1"/>
  <c r="LR103" i="1"/>
  <c r="LQ103" i="1"/>
  <c r="LP103" i="1"/>
  <c r="LO103" i="1"/>
  <c r="LN103" i="1"/>
  <c r="LM103" i="1"/>
  <c r="LL103" i="1"/>
  <c r="LK103" i="1"/>
  <c r="LJ103" i="1"/>
  <c r="LI103" i="1"/>
  <c r="LH103" i="1"/>
  <c r="LG103" i="1"/>
  <c r="LF103" i="1"/>
  <c r="LE103" i="1"/>
  <c r="LD103" i="1"/>
  <c r="LC103" i="1"/>
  <c r="LB103" i="1"/>
  <c r="LA103" i="1"/>
  <c r="KZ103" i="1"/>
  <c r="KY103" i="1"/>
  <c r="KX103" i="1"/>
  <c r="KW103" i="1"/>
  <c r="KV103" i="1"/>
  <c r="KU103" i="1"/>
  <c r="KT103" i="1"/>
  <c r="KS103" i="1"/>
  <c r="KR103" i="1"/>
  <c r="KQ103" i="1"/>
  <c r="KP103" i="1"/>
  <c r="KO103" i="1"/>
  <c r="KN103" i="1"/>
  <c r="KM103" i="1"/>
  <c r="KL103" i="1"/>
  <c r="KK103" i="1"/>
  <c r="KJ103" i="1"/>
  <c r="KI103" i="1"/>
  <c r="KH103" i="1"/>
  <c r="KG103" i="1"/>
  <c r="KF103" i="1"/>
  <c r="KE103" i="1"/>
  <c r="KD103" i="1"/>
  <c r="KC103" i="1"/>
  <c r="KB103" i="1"/>
  <c r="KA103" i="1"/>
  <c r="JZ103" i="1"/>
  <c r="JY103" i="1"/>
  <c r="JX103" i="1"/>
  <c r="RE102" i="1"/>
  <c r="RD102" i="1"/>
  <c r="RB102" i="1"/>
  <c r="QF102" i="1"/>
  <c r="OX102" i="1"/>
  <c r="OP102" i="1"/>
  <c r="OG102" i="1"/>
  <c r="OD102" i="1"/>
  <c r="NV102" i="1"/>
  <c r="NS102" i="1"/>
  <c r="NP102" i="1"/>
  <c r="NN102" i="1"/>
  <c r="NI102" i="1"/>
  <c r="NH102" i="1"/>
  <c r="NE102" i="1"/>
  <c r="NA102" i="1"/>
  <c r="MS102" i="1"/>
  <c r="MR102" i="1"/>
  <c r="MQ102" i="1"/>
  <c r="MM102" i="1"/>
  <c r="MF102" i="1"/>
  <c r="MD102" i="1"/>
  <c r="MC102" i="1"/>
  <c r="MB102" i="1"/>
  <c r="MA102" i="1"/>
  <c r="LZ102" i="1"/>
  <c r="LY102" i="1"/>
  <c r="LX102" i="1"/>
  <c r="LW102" i="1"/>
  <c r="LV102" i="1"/>
  <c r="LU102" i="1"/>
  <c r="LT102" i="1"/>
  <c r="LS102" i="1"/>
  <c r="LR102" i="1"/>
  <c r="LQ102" i="1"/>
  <c r="LP102" i="1"/>
  <c r="LO102" i="1"/>
  <c r="LN102" i="1"/>
  <c r="LM102" i="1"/>
  <c r="LL102" i="1"/>
  <c r="LK102" i="1"/>
  <c r="LJ102" i="1"/>
  <c r="LI102" i="1"/>
  <c r="LH102" i="1"/>
  <c r="LG102" i="1"/>
  <c r="LF102" i="1"/>
  <c r="LE102" i="1"/>
  <c r="LD102" i="1"/>
  <c r="LC102" i="1"/>
  <c r="LB102" i="1"/>
  <c r="LA102" i="1"/>
  <c r="KZ102" i="1"/>
  <c r="KY102" i="1"/>
  <c r="KX102" i="1"/>
  <c r="KW102" i="1"/>
  <c r="KV102" i="1"/>
  <c r="KU102" i="1"/>
  <c r="KT102" i="1"/>
  <c r="KS102" i="1"/>
  <c r="KR102" i="1"/>
  <c r="KQ102" i="1"/>
  <c r="KP102" i="1"/>
  <c r="KO102" i="1"/>
  <c r="KN102" i="1"/>
  <c r="KM102" i="1"/>
  <c r="KL102" i="1"/>
  <c r="KK102" i="1"/>
  <c r="KJ102" i="1"/>
  <c r="KI102" i="1"/>
  <c r="KH102" i="1"/>
  <c r="KG102" i="1"/>
  <c r="KF102" i="1"/>
  <c r="KE102" i="1"/>
  <c r="KD102" i="1"/>
  <c r="KC102" i="1"/>
  <c r="KB102" i="1"/>
  <c r="KA102" i="1"/>
  <c r="JZ102" i="1"/>
  <c r="JY102" i="1"/>
  <c r="JX102" i="1"/>
  <c r="RU101" i="1"/>
  <c r="RT101" i="1"/>
  <c r="RS101" i="1"/>
  <c r="RR101" i="1"/>
  <c r="RQ101" i="1"/>
  <c r="RP101" i="1"/>
  <c r="RO101" i="1"/>
  <c r="RN101" i="1"/>
  <c r="RM101" i="1"/>
  <c r="RL101" i="1"/>
  <c r="RK101" i="1"/>
  <c r="RJ101" i="1"/>
  <c r="RI101" i="1"/>
  <c r="RH101" i="1"/>
  <c r="RG101" i="1"/>
  <c r="RF101" i="1"/>
  <c r="RE101" i="1"/>
  <c r="RD101" i="1"/>
  <c r="RC101" i="1"/>
  <c r="RB101" i="1"/>
  <c r="RA101" i="1"/>
  <c r="QZ101" i="1"/>
  <c r="QY101" i="1"/>
  <c r="QX101" i="1"/>
  <c r="QW101" i="1"/>
  <c r="QV101" i="1"/>
  <c r="QU101" i="1"/>
  <c r="QT101" i="1"/>
  <c r="QS101" i="1"/>
  <c r="QR101" i="1"/>
  <c r="QQ101" i="1"/>
  <c r="QP101" i="1"/>
  <c r="QO101" i="1"/>
  <c r="QN101" i="1"/>
  <c r="QM101" i="1"/>
  <c r="QL101" i="1"/>
  <c r="QK101" i="1"/>
  <c r="QJ101" i="1"/>
  <c r="QI101" i="1"/>
  <c r="QH101" i="1"/>
  <c r="QG101" i="1"/>
  <c r="QF101" i="1"/>
  <c r="QE101" i="1"/>
  <c r="QD101" i="1"/>
  <c r="QC101" i="1"/>
  <c r="QB101" i="1"/>
  <c r="QA101" i="1"/>
  <c r="PZ101" i="1"/>
  <c r="PY101" i="1"/>
  <c r="PX101" i="1"/>
  <c r="PW101" i="1"/>
  <c r="PV101" i="1"/>
  <c r="PU101" i="1"/>
  <c r="PT101" i="1"/>
  <c r="PS101" i="1"/>
  <c r="PR101" i="1"/>
  <c r="PQ101" i="1"/>
  <c r="PP101" i="1"/>
  <c r="PO101" i="1"/>
  <c r="PN101" i="1"/>
  <c r="PM101" i="1"/>
  <c r="PL101" i="1"/>
  <c r="PK101" i="1"/>
  <c r="PJ101" i="1"/>
  <c r="PI101" i="1"/>
  <c r="PH101" i="1"/>
  <c r="PG101" i="1"/>
  <c r="PF101" i="1"/>
  <c r="PE101" i="1"/>
  <c r="PD101" i="1"/>
  <c r="PC101" i="1"/>
  <c r="PB101" i="1"/>
  <c r="PA101" i="1"/>
  <c r="OZ101" i="1"/>
  <c r="OY101" i="1"/>
  <c r="OX101" i="1"/>
  <c r="OW101" i="1"/>
  <c r="OV101" i="1"/>
  <c r="OU101" i="1"/>
  <c r="OT101" i="1"/>
  <c r="OS101" i="1"/>
  <c r="OR101" i="1"/>
  <c r="OQ101" i="1"/>
  <c r="OP101" i="1"/>
  <c r="OO101" i="1"/>
  <c r="ON101" i="1"/>
  <c r="OM101" i="1"/>
  <c r="OL101" i="1"/>
  <c r="OI101" i="1"/>
  <c r="OG101" i="1"/>
  <c r="OF101" i="1"/>
  <c r="OE101" i="1"/>
  <c r="OD101" i="1"/>
  <c r="OC101" i="1"/>
  <c r="OA101" i="1"/>
  <c r="NX101" i="1"/>
  <c r="NW101" i="1"/>
  <c r="NV101" i="1"/>
  <c r="NU101" i="1"/>
  <c r="NT101" i="1"/>
  <c r="NS101" i="1"/>
  <c r="NR101" i="1"/>
  <c r="NP101" i="1"/>
  <c r="NO101" i="1"/>
  <c r="NN101" i="1"/>
  <c r="NM101" i="1"/>
  <c r="NL101" i="1"/>
  <c r="NK101" i="1"/>
  <c r="NJ101" i="1"/>
  <c r="NI101" i="1"/>
  <c r="NH101" i="1"/>
  <c r="NF101" i="1"/>
  <c r="NE101" i="1"/>
  <c r="ND101" i="1"/>
  <c r="NA101" i="1"/>
  <c r="MY101" i="1"/>
  <c r="MV101" i="1"/>
  <c r="MQ101" i="1"/>
  <c r="MP101" i="1"/>
  <c r="MM101" i="1"/>
  <c r="MI101" i="1"/>
  <c r="MF101" i="1"/>
  <c r="MD101" i="1"/>
  <c r="MB101" i="1"/>
  <c r="LZ101" i="1"/>
  <c r="LW101" i="1"/>
  <c r="LV101" i="1"/>
  <c r="LU101" i="1"/>
  <c r="LT101" i="1"/>
  <c r="LS101" i="1"/>
  <c r="LR101" i="1"/>
  <c r="LQ101" i="1"/>
  <c r="LP101" i="1"/>
  <c r="LO101" i="1"/>
  <c r="LN101" i="1"/>
  <c r="LM101" i="1"/>
  <c r="LL101" i="1"/>
  <c r="LK101" i="1"/>
  <c r="LJ101" i="1"/>
  <c r="LI101" i="1"/>
  <c r="LH101" i="1"/>
  <c r="LG101" i="1"/>
  <c r="LF101" i="1"/>
  <c r="LE101" i="1"/>
  <c r="LD101" i="1"/>
  <c r="LC101" i="1"/>
  <c r="LB101" i="1"/>
  <c r="LA101" i="1"/>
  <c r="KZ101" i="1"/>
  <c r="KY101" i="1"/>
  <c r="KX101" i="1"/>
  <c r="KW101" i="1"/>
  <c r="KV101" i="1"/>
  <c r="KU101" i="1"/>
  <c r="KT101" i="1"/>
  <c r="KS101" i="1"/>
  <c r="KR101" i="1"/>
  <c r="KQ101" i="1"/>
  <c r="KP101" i="1"/>
  <c r="KO101" i="1"/>
  <c r="KN101" i="1"/>
  <c r="KM101" i="1"/>
  <c r="KL101" i="1"/>
  <c r="KK101" i="1"/>
  <c r="KJ101" i="1"/>
  <c r="KI101" i="1"/>
  <c r="KH101" i="1"/>
  <c r="KG101" i="1"/>
  <c r="KF101" i="1"/>
  <c r="KE101" i="1"/>
  <c r="KD101" i="1"/>
  <c r="KC101" i="1"/>
  <c r="KB101" i="1"/>
  <c r="KA101" i="1"/>
  <c r="JZ101" i="1"/>
  <c r="JY101" i="1"/>
  <c r="JX101" i="1"/>
  <c r="RU100" i="1"/>
  <c r="RT100" i="1"/>
  <c r="RS100" i="1"/>
  <c r="RR100" i="1"/>
  <c r="RQ100" i="1"/>
  <c r="RP100" i="1"/>
  <c r="RO100" i="1"/>
  <c r="RN100" i="1"/>
  <c r="RM100" i="1"/>
  <c r="RL100" i="1"/>
  <c r="RK100" i="1"/>
  <c r="RJ100" i="1"/>
  <c r="RI100" i="1"/>
  <c r="RH100" i="1"/>
  <c r="RG100" i="1"/>
  <c r="RF100" i="1"/>
  <c r="RE100" i="1"/>
  <c r="RD100" i="1"/>
  <c r="RC100" i="1"/>
  <c r="RB100" i="1"/>
  <c r="RA100" i="1"/>
  <c r="QZ100" i="1"/>
  <c r="QY100" i="1"/>
  <c r="QX100" i="1"/>
  <c r="QW100" i="1"/>
  <c r="QV100" i="1"/>
  <c r="QU100" i="1"/>
  <c r="QT100" i="1"/>
  <c r="QS100" i="1"/>
  <c r="QR100" i="1"/>
  <c r="QQ100" i="1"/>
  <c r="QP100" i="1"/>
  <c r="QO100" i="1"/>
  <c r="QN100" i="1"/>
  <c r="QM100" i="1"/>
  <c r="QL100" i="1"/>
  <c r="QK100" i="1"/>
  <c r="QJ100" i="1"/>
  <c r="QI100" i="1"/>
  <c r="QH100" i="1"/>
  <c r="QG100" i="1"/>
  <c r="QF100" i="1"/>
  <c r="QE100" i="1"/>
  <c r="QD100" i="1"/>
  <c r="QC100" i="1"/>
  <c r="QB100" i="1"/>
  <c r="QA100" i="1"/>
  <c r="PZ100" i="1"/>
  <c r="PY100" i="1"/>
  <c r="PX100" i="1"/>
  <c r="PW100" i="1"/>
  <c r="PV100" i="1"/>
  <c r="PU100" i="1"/>
  <c r="PT100" i="1"/>
  <c r="PS100" i="1"/>
  <c r="PR100" i="1"/>
  <c r="PQ100" i="1"/>
  <c r="PP100" i="1"/>
  <c r="PO100" i="1"/>
  <c r="PN100" i="1"/>
  <c r="PM100" i="1"/>
  <c r="PL100" i="1"/>
  <c r="PK100" i="1"/>
  <c r="PJ100" i="1"/>
  <c r="PI100" i="1"/>
  <c r="PH100" i="1"/>
  <c r="PG100" i="1"/>
  <c r="PF100" i="1"/>
  <c r="PE100" i="1"/>
  <c r="PD100" i="1"/>
  <c r="PC100" i="1"/>
  <c r="PB100" i="1"/>
  <c r="PA100" i="1"/>
  <c r="OZ100" i="1"/>
  <c r="OY100" i="1"/>
  <c r="OX100" i="1"/>
  <c r="OW100" i="1"/>
  <c r="OV100" i="1"/>
  <c r="OU100" i="1"/>
  <c r="OT100" i="1"/>
  <c r="OS100" i="1"/>
  <c r="OR100" i="1"/>
  <c r="OQ100" i="1"/>
  <c r="OP100" i="1"/>
  <c r="OO100" i="1"/>
  <c r="ON100" i="1"/>
  <c r="OM100" i="1"/>
  <c r="OL100" i="1"/>
  <c r="OK100" i="1"/>
  <c r="OJ100" i="1"/>
  <c r="OI100" i="1"/>
  <c r="OH100" i="1"/>
  <c r="OG100" i="1"/>
  <c r="OF100" i="1"/>
  <c r="OE100" i="1"/>
  <c r="OD100" i="1"/>
  <c r="OC100" i="1"/>
  <c r="OB100" i="1"/>
  <c r="OA100" i="1"/>
  <c r="NZ100" i="1"/>
  <c r="NY100" i="1"/>
  <c r="NX100" i="1"/>
  <c r="NW100" i="1"/>
  <c r="NV100" i="1"/>
  <c r="NU100" i="1"/>
  <c r="NT100" i="1"/>
  <c r="NS100" i="1"/>
  <c r="NR100" i="1"/>
  <c r="NQ100" i="1"/>
  <c r="NP100" i="1"/>
  <c r="NO100" i="1"/>
  <c r="NN100" i="1"/>
  <c r="NM100" i="1"/>
  <c r="NL100" i="1"/>
  <c r="NK100" i="1"/>
  <c r="NJ100" i="1"/>
  <c r="NI100" i="1"/>
  <c r="NH100" i="1"/>
  <c r="NG100" i="1"/>
  <c r="NF100" i="1"/>
  <c r="NE100" i="1"/>
  <c r="ND100" i="1"/>
  <c r="NC100" i="1"/>
  <c r="NB100" i="1"/>
  <c r="NA100" i="1"/>
  <c r="MZ100" i="1"/>
  <c r="MY100" i="1"/>
  <c r="MX100" i="1"/>
  <c r="MW100" i="1"/>
  <c r="MV100" i="1"/>
  <c r="MU100" i="1"/>
  <c r="MT100" i="1"/>
  <c r="MS100" i="1"/>
  <c r="MR100" i="1"/>
  <c r="MQ100" i="1"/>
  <c r="MP100" i="1"/>
  <c r="MO100" i="1"/>
  <c r="MN100" i="1"/>
  <c r="MM100" i="1"/>
  <c r="ML100" i="1"/>
  <c r="MK100" i="1"/>
  <c r="MJ100" i="1"/>
  <c r="MI100" i="1"/>
  <c r="MH100" i="1"/>
  <c r="MG100" i="1"/>
  <c r="MF100" i="1"/>
  <c r="ME100" i="1"/>
  <c r="MD100" i="1"/>
  <c r="MC100" i="1"/>
  <c r="MB100" i="1"/>
  <c r="MA100" i="1"/>
  <c r="LZ100" i="1"/>
  <c r="LY100" i="1"/>
  <c r="LX100" i="1"/>
  <c r="LT100" i="1"/>
  <c r="LS100" i="1"/>
  <c r="LR100" i="1"/>
  <c r="LQ100" i="1"/>
  <c r="LP100" i="1"/>
  <c r="LO100" i="1"/>
  <c r="LN100" i="1"/>
  <c r="LM100" i="1"/>
  <c r="LL100" i="1"/>
  <c r="LK100" i="1"/>
  <c r="LJ100" i="1"/>
  <c r="LI100" i="1"/>
  <c r="LH100" i="1"/>
  <c r="LG100" i="1"/>
  <c r="LF100" i="1"/>
  <c r="LE100" i="1"/>
  <c r="LD100" i="1"/>
  <c r="LC100" i="1"/>
  <c r="LB100" i="1"/>
  <c r="LA100" i="1"/>
  <c r="KZ100" i="1"/>
  <c r="KY100" i="1"/>
  <c r="KX100" i="1"/>
  <c r="KW100" i="1"/>
  <c r="KV100" i="1"/>
  <c r="KU100" i="1"/>
  <c r="KT100" i="1"/>
  <c r="KS100" i="1"/>
  <c r="KR100" i="1"/>
  <c r="KQ100" i="1"/>
  <c r="KP100" i="1"/>
  <c r="KO100" i="1"/>
  <c r="KN100" i="1"/>
  <c r="KM100" i="1"/>
  <c r="KL100" i="1"/>
  <c r="KK100" i="1"/>
  <c r="KJ100" i="1"/>
  <c r="KI100" i="1"/>
  <c r="KH100" i="1"/>
  <c r="KG100" i="1"/>
  <c r="KF100" i="1"/>
  <c r="KE100" i="1"/>
  <c r="KD100" i="1"/>
  <c r="KC100" i="1"/>
  <c r="KB100" i="1"/>
  <c r="KA100" i="1"/>
  <c r="JZ100" i="1"/>
  <c r="JY100" i="1"/>
  <c r="JX100" i="1"/>
  <c r="RU99" i="1"/>
  <c r="RT99" i="1"/>
  <c r="RS99" i="1"/>
  <c r="RR99" i="1"/>
  <c r="RQ99" i="1"/>
  <c r="RP99" i="1"/>
  <c r="RO99" i="1"/>
  <c r="RN99" i="1"/>
  <c r="RM99" i="1"/>
  <c r="RL99" i="1"/>
  <c r="RK99" i="1"/>
  <c r="RJ99" i="1"/>
  <c r="RI99" i="1"/>
  <c r="RH99" i="1"/>
  <c r="RG99" i="1"/>
  <c r="RF99" i="1"/>
  <c r="RE99" i="1"/>
  <c r="RD99" i="1"/>
  <c r="RC99" i="1"/>
  <c r="RB99" i="1"/>
  <c r="RA99" i="1"/>
  <c r="QZ99" i="1"/>
  <c r="QY99" i="1"/>
  <c r="QX99" i="1"/>
  <c r="QW99" i="1"/>
  <c r="QV99" i="1"/>
  <c r="QU99" i="1"/>
  <c r="QT99" i="1"/>
  <c r="QS99" i="1"/>
  <c r="QR99" i="1"/>
  <c r="QQ99" i="1"/>
  <c r="QP99" i="1"/>
  <c r="QO99" i="1"/>
  <c r="QN99" i="1"/>
  <c r="QM99" i="1"/>
  <c r="QL99" i="1"/>
  <c r="QK99" i="1"/>
  <c r="QJ99" i="1"/>
  <c r="QI99" i="1"/>
  <c r="QH99" i="1"/>
  <c r="QG99" i="1"/>
  <c r="QF99" i="1"/>
  <c r="QE99" i="1"/>
  <c r="QD99" i="1"/>
  <c r="QC99" i="1"/>
  <c r="QB99" i="1"/>
  <c r="QA99" i="1"/>
  <c r="PZ99" i="1"/>
  <c r="PY99" i="1"/>
  <c r="PX99" i="1"/>
  <c r="PW99" i="1"/>
  <c r="PV99" i="1"/>
  <c r="PU99" i="1"/>
  <c r="PT99" i="1"/>
  <c r="PS99" i="1"/>
  <c r="PR99" i="1"/>
  <c r="PQ99" i="1"/>
  <c r="PP99" i="1"/>
  <c r="PO99" i="1"/>
  <c r="PN99" i="1"/>
  <c r="PM99" i="1"/>
  <c r="PL99" i="1"/>
  <c r="PK99" i="1"/>
  <c r="PJ99" i="1"/>
  <c r="PI99" i="1"/>
  <c r="PH99" i="1"/>
  <c r="PG99" i="1"/>
  <c r="PF99" i="1"/>
  <c r="PE99" i="1"/>
  <c r="PD99" i="1"/>
  <c r="PC99" i="1"/>
  <c r="PB99" i="1"/>
  <c r="PA99" i="1"/>
  <c r="OZ99" i="1"/>
  <c r="OY99" i="1"/>
  <c r="OX99" i="1"/>
  <c r="OW99" i="1"/>
  <c r="OV99" i="1"/>
  <c r="OU99" i="1"/>
  <c r="OT99" i="1"/>
  <c r="OS99" i="1"/>
  <c r="OR99" i="1"/>
  <c r="OQ99" i="1"/>
  <c r="OP99" i="1"/>
  <c r="OO99" i="1"/>
  <c r="ON99" i="1"/>
  <c r="OM99" i="1"/>
  <c r="OL99" i="1"/>
  <c r="OK99" i="1"/>
  <c r="OJ99" i="1"/>
  <c r="OI99" i="1"/>
  <c r="OH99" i="1"/>
  <c r="OG99" i="1"/>
  <c r="OF99" i="1"/>
  <c r="OE99" i="1"/>
  <c r="OD99" i="1"/>
  <c r="OC99" i="1"/>
  <c r="OB99" i="1"/>
  <c r="OA99" i="1"/>
  <c r="NZ99" i="1"/>
  <c r="NY99" i="1"/>
  <c r="NX99" i="1"/>
  <c r="NW99" i="1"/>
  <c r="NV99" i="1"/>
  <c r="NU99" i="1"/>
  <c r="NT99" i="1"/>
  <c r="NS99" i="1"/>
  <c r="NR99" i="1"/>
  <c r="NQ99" i="1"/>
  <c r="NP99" i="1"/>
  <c r="NO99" i="1"/>
  <c r="NN99" i="1"/>
  <c r="NM99" i="1"/>
  <c r="NL99" i="1"/>
  <c r="NK99" i="1"/>
  <c r="NJ99" i="1"/>
  <c r="NI99" i="1"/>
  <c r="NH99" i="1"/>
  <c r="NG99" i="1"/>
  <c r="NF99" i="1"/>
  <c r="NE99" i="1"/>
  <c r="ND99" i="1"/>
  <c r="NC99" i="1"/>
  <c r="NB99" i="1"/>
  <c r="NA99" i="1"/>
  <c r="MZ99" i="1"/>
  <c r="MY99" i="1"/>
  <c r="MX99" i="1"/>
  <c r="MW99" i="1"/>
  <c r="MV99" i="1"/>
  <c r="MU99" i="1"/>
  <c r="MT99" i="1"/>
  <c r="MS99" i="1"/>
  <c r="MR99" i="1"/>
  <c r="MQ99" i="1"/>
  <c r="MP99" i="1"/>
  <c r="MO99" i="1"/>
  <c r="MN99" i="1"/>
  <c r="MM99" i="1"/>
  <c r="ML99" i="1"/>
  <c r="MK99" i="1"/>
  <c r="MJ99" i="1"/>
  <c r="MI99" i="1"/>
  <c r="MH99" i="1"/>
  <c r="MG99" i="1"/>
  <c r="MF99" i="1"/>
  <c r="ME99" i="1"/>
  <c r="MD99" i="1"/>
  <c r="MC99" i="1"/>
  <c r="MB99" i="1"/>
  <c r="MA99" i="1"/>
  <c r="LZ99" i="1"/>
  <c r="LY99" i="1"/>
  <c r="LX99" i="1"/>
  <c r="LW99" i="1"/>
  <c r="LV99" i="1"/>
  <c r="LU99" i="1"/>
  <c r="LT99" i="1"/>
  <c r="LS99" i="1"/>
  <c r="LR99" i="1"/>
  <c r="LQ99" i="1"/>
  <c r="LP99" i="1"/>
  <c r="LO99" i="1"/>
  <c r="LN99" i="1"/>
  <c r="LM99" i="1"/>
  <c r="LL99" i="1"/>
  <c r="LK99" i="1"/>
  <c r="LJ99" i="1"/>
  <c r="LI99" i="1"/>
  <c r="LH99" i="1"/>
  <c r="LG99" i="1"/>
  <c r="LF99" i="1"/>
  <c r="LE99" i="1"/>
  <c r="LD99" i="1"/>
  <c r="LC99" i="1"/>
  <c r="LB99" i="1"/>
  <c r="LA99" i="1"/>
  <c r="KW99" i="1"/>
  <c r="KR99" i="1"/>
  <c r="KQ99" i="1"/>
  <c r="KO99" i="1"/>
  <c r="KN99" i="1"/>
  <c r="KM99" i="1"/>
  <c r="KL99" i="1"/>
  <c r="KK99" i="1"/>
  <c r="KJ99" i="1"/>
  <c r="KI99" i="1"/>
  <c r="KH99" i="1"/>
  <c r="KG99" i="1"/>
  <c r="KF99" i="1"/>
  <c r="KE99" i="1"/>
  <c r="KD99" i="1"/>
  <c r="KC99" i="1"/>
  <c r="KB99" i="1"/>
  <c r="KA99" i="1"/>
  <c r="JZ99" i="1"/>
  <c r="JY99" i="1"/>
  <c r="JX99" i="1"/>
  <c r="RU98" i="1"/>
  <c r="RT98" i="1"/>
  <c r="RS98" i="1"/>
  <c r="RR98" i="1"/>
  <c r="RQ98" i="1"/>
  <c r="RP98" i="1"/>
  <c r="RO98" i="1"/>
  <c r="RN98" i="1"/>
  <c r="RM98" i="1"/>
  <c r="RL98" i="1"/>
  <c r="RK98" i="1"/>
  <c r="RJ98" i="1"/>
  <c r="RI98" i="1"/>
  <c r="RH98" i="1"/>
  <c r="RG98" i="1"/>
  <c r="RF98" i="1"/>
  <c r="RE98" i="1"/>
  <c r="RD98" i="1"/>
  <c r="RC98" i="1"/>
  <c r="RB98" i="1"/>
  <c r="RA98" i="1"/>
  <c r="QZ98" i="1"/>
  <c r="QY98" i="1"/>
  <c r="QX98" i="1"/>
  <c r="QW98" i="1"/>
  <c r="QV98" i="1"/>
  <c r="QU98" i="1"/>
  <c r="QT98" i="1"/>
  <c r="QS98" i="1"/>
  <c r="QR98" i="1"/>
  <c r="QQ98" i="1"/>
  <c r="QP98" i="1"/>
  <c r="QO98" i="1"/>
  <c r="QN98" i="1"/>
  <c r="QM98" i="1"/>
  <c r="QL98" i="1"/>
  <c r="QK98" i="1"/>
  <c r="QJ98" i="1"/>
  <c r="QI98" i="1"/>
  <c r="QH98" i="1"/>
  <c r="QG98" i="1"/>
  <c r="QF98" i="1"/>
  <c r="QE98" i="1"/>
  <c r="QD98" i="1"/>
  <c r="QC98" i="1"/>
  <c r="QB98" i="1"/>
  <c r="QA98" i="1"/>
  <c r="PZ98" i="1"/>
  <c r="PY98" i="1"/>
  <c r="PX98" i="1"/>
  <c r="PW98" i="1"/>
  <c r="PV98" i="1"/>
  <c r="PU98" i="1"/>
  <c r="PT98" i="1"/>
  <c r="PS98" i="1"/>
  <c r="PR98" i="1"/>
  <c r="PQ98" i="1"/>
  <c r="PP98" i="1"/>
  <c r="PO98" i="1"/>
  <c r="PN98" i="1"/>
  <c r="PM98" i="1"/>
  <c r="PL98" i="1"/>
  <c r="PK98" i="1"/>
  <c r="PJ98" i="1"/>
  <c r="PI98" i="1"/>
  <c r="PH98" i="1"/>
  <c r="PG98" i="1"/>
  <c r="PF98" i="1"/>
  <c r="PE98" i="1"/>
  <c r="PD98" i="1"/>
  <c r="PC98" i="1"/>
  <c r="PB98" i="1"/>
  <c r="PA98" i="1"/>
  <c r="OZ98" i="1"/>
  <c r="OY98" i="1"/>
  <c r="OX98" i="1"/>
  <c r="OW98" i="1"/>
  <c r="OV98" i="1"/>
  <c r="OU98" i="1"/>
  <c r="OT98" i="1"/>
  <c r="OS98" i="1"/>
  <c r="OR98" i="1"/>
  <c r="OQ98" i="1"/>
  <c r="OP98" i="1"/>
  <c r="OO98" i="1"/>
  <c r="ON98" i="1"/>
  <c r="OM98" i="1"/>
  <c r="OL98" i="1"/>
  <c r="OK98" i="1"/>
  <c r="OJ98" i="1"/>
  <c r="OI98" i="1"/>
  <c r="OH98" i="1"/>
  <c r="OG98" i="1"/>
  <c r="OF98" i="1"/>
  <c r="OE98" i="1"/>
  <c r="OD98" i="1"/>
  <c r="OC98" i="1"/>
  <c r="OB98" i="1"/>
  <c r="OA98" i="1"/>
  <c r="NZ98" i="1"/>
  <c r="NY98" i="1"/>
  <c r="NX98" i="1"/>
  <c r="NW98" i="1"/>
  <c r="NV98" i="1"/>
  <c r="NU98" i="1"/>
  <c r="NT98" i="1"/>
  <c r="NS98" i="1"/>
  <c r="NR98" i="1"/>
  <c r="NQ98" i="1"/>
  <c r="NP98" i="1"/>
  <c r="NO98" i="1"/>
  <c r="NN98" i="1"/>
  <c r="NM98" i="1"/>
  <c r="NL98" i="1"/>
  <c r="NK98" i="1"/>
  <c r="NJ98" i="1"/>
  <c r="NI98" i="1"/>
  <c r="NH98" i="1"/>
  <c r="NG98" i="1"/>
  <c r="NF98" i="1"/>
  <c r="NE98" i="1"/>
  <c r="ND98" i="1"/>
  <c r="NC98" i="1"/>
  <c r="NB98" i="1"/>
  <c r="NA98" i="1"/>
  <c r="MZ98" i="1"/>
  <c r="MY98" i="1"/>
  <c r="MX98" i="1"/>
  <c r="MW98" i="1"/>
  <c r="MV98" i="1"/>
  <c r="MU98" i="1"/>
  <c r="MT98" i="1"/>
  <c r="MS98" i="1"/>
  <c r="MR98" i="1"/>
  <c r="MQ98" i="1"/>
  <c r="MP98" i="1"/>
  <c r="MO98" i="1"/>
  <c r="MN98" i="1"/>
  <c r="MM98" i="1"/>
  <c r="ML98" i="1"/>
  <c r="MK98" i="1"/>
  <c r="MJ98" i="1"/>
  <c r="MI98" i="1"/>
  <c r="MH98" i="1"/>
  <c r="MG98" i="1"/>
  <c r="MF98" i="1"/>
  <c r="ME98" i="1"/>
  <c r="MD98" i="1"/>
  <c r="MC98" i="1"/>
  <c r="MB98" i="1"/>
  <c r="MA98" i="1"/>
  <c r="LZ98" i="1"/>
  <c r="LY98" i="1"/>
  <c r="LX98" i="1"/>
  <c r="LV98" i="1"/>
  <c r="LU98" i="1"/>
  <c r="LT98" i="1"/>
  <c r="LS98" i="1"/>
  <c r="LR98" i="1"/>
  <c r="LQ98" i="1"/>
  <c r="LP98" i="1"/>
  <c r="LO98" i="1"/>
  <c r="LN98" i="1"/>
  <c r="LM98" i="1"/>
  <c r="LL98" i="1"/>
  <c r="LK98" i="1"/>
  <c r="LJ98" i="1"/>
  <c r="LI98" i="1"/>
  <c r="LH98" i="1"/>
  <c r="LG98" i="1"/>
  <c r="LF98" i="1"/>
  <c r="LE98" i="1"/>
  <c r="LD98" i="1"/>
  <c r="LC98" i="1"/>
  <c r="LB98" i="1"/>
  <c r="LA98" i="1"/>
  <c r="KZ98" i="1"/>
  <c r="KY98" i="1"/>
  <c r="KX98" i="1"/>
  <c r="KW98" i="1"/>
  <c r="KV98" i="1"/>
  <c r="KU98" i="1"/>
  <c r="KT98" i="1"/>
  <c r="KS98" i="1"/>
  <c r="KR98" i="1"/>
  <c r="KQ98" i="1"/>
  <c r="KP98" i="1"/>
  <c r="KO98" i="1"/>
  <c r="KN98" i="1"/>
  <c r="KM98" i="1"/>
  <c r="KL98" i="1"/>
  <c r="KK98" i="1"/>
  <c r="KJ98" i="1"/>
  <c r="KI98" i="1"/>
  <c r="KH98" i="1"/>
  <c r="KG98" i="1"/>
  <c r="KF98" i="1"/>
  <c r="KE98" i="1"/>
  <c r="KD98" i="1"/>
  <c r="KC98" i="1"/>
  <c r="KB98" i="1"/>
  <c r="KA98" i="1"/>
  <c r="JZ98" i="1"/>
  <c r="JY98" i="1"/>
  <c r="JX98" i="1"/>
  <c r="RE97" i="1"/>
  <c r="RD97" i="1"/>
  <c r="RB97" i="1"/>
  <c r="QF97" i="1"/>
  <c r="OX97" i="1"/>
  <c r="OG97" i="1"/>
  <c r="OD97" i="1"/>
  <c r="NV97" i="1"/>
  <c r="NS97" i="1"/>
  <c r="NP97" i="1"/>
  <c r="NN97" i="1"/>
  <c r="NM97" i="1"/>
  <c r="NK97" i="1"/>
  <c r="NI97" i="1"/>
  <c r="NH97" i="1"/>
  <c r="NF97" i="1"/>
  <c r="NE97" i="1"/>
  <c r="ND97" i="1"/>
  <c r="NA97" i="1"/>
  <c r="MY97" i="1"/>
  <c r="MW97" i="1"/>
  <c r="MV97" i="1"/>
  <c r="MU97" i="1"/>
  <c r="MT97" i="1"/>
  <c r="MS97" i="1"/>
  <c r="MR97" i="1"/>
  <c r="MQ97" i="1"/>
  <c r="MP97" i="1"/>
  <c r="MO97" i="1"/>
  <c r="MN97" i="1"/>
  <c r="MM97" i="1"/>
  <c r="ML97" i="1"/>
  <c r="MK97" i="1"/>
  <c r="MJ97" i="1"/>
  <c r="MI97" i="1"/>
  <c r="MH97" i="1"/>
  <c r="MG97" i="1"/>
  <c r="MF97" i="1"/>
  <c r="ME97" i="1"/>
  <c r="MD97" i="1"/>
  <c r="MC97" i="1"/>
  <c r="MB97" i="1"/>
  <c r="MA97" i="1"/>
  <c r="LZ97" i="1"/>
  <c r="LY97" i="1"/>
  <c r="LX97" i="1"/>
  <c r="LW97" i="1"/>
  <c r="LV97" i="1"/>
  <c r="LU97" i="1"/>
  <c r="LT97" i="1"/>
  <c r="LS97" i="1"/>
  <c r="LR97" i="1"/>
  <c r="LQ97" i="1"/>
  <c r="LP97" i="1"/>
  <c r="LO97" i="1"/>
  <c r="LN97" i="1"/>
  <c r="LM97" i="1"/>
  <c r="LL97" i="1"/>
  <c r="LK97" i="1"/>
  <c r="LJ97" i="1"/>
  <c r="LI97" i="1"/>
  <c r="LH97" i="1"/>
  <c r="LG97" i="1"/>
  <c r="LF97" i="1"/>
  <c r="LE97" i="1"/>
  <c r="LD97" i="1"/>
  <c r="LC97" i="1"/>
  <c r="LB97" i="1"/>
  <c r="LA97" i="1"/>
  <c r="KZ97" i="1"/>
  <c r="KY97" i="1"/>
  <c r="KX97" i="1"/>
  <c r="KW97" i="1"/>
  <c r="KV97" i="1"/>
  <c r="KU97" i="1"/>
  <c r="KT97" i="1"/>
  <c r="KS97" i="1"/>
  <c r="KR97" i="1"/>
  <c r="KQ97" i="1"/>
  <c r="KP97" i="1"/>
  <c r="KO97" i="1"/>
  <c r="KN97" i="1"/>
  <c r="KM97" i="1"/>
  <c r="KL97" i="1"/>
  <c r="KK97" i="1"/>
  <c r="KJ97" i="1"/>
  <c r="KI97" i="1"/>
  <c r="KH97" i="1"/>
  <c r="KG97" i="1"/>
  <c r="KF97" i="1"/>
  <c r="KE97" i="1"/>
  <c r="KD97" i="1"/>
  <c r="KC97" i="1"/>
  <c r="KB97" i="1"/>
  <c r="KA97" i="1"/>
  <c r="JZ97" i="1"/>
  <c r="JY97" i="1"/>
  <c r="JX97" i="1"/>
  <c r="RU96" i="1"/>
  <c r="RT96" i="1"/>
  <c r="RS96" i="1"/>
  <c r="RR96" i="1"/>
  <c r="RQ96" i="1"/>
  <c r="RP96" i="1"/>
  <c r="RO96" i="1"/>
  <c r="RN96" i="1"/>
  <c r="RM96" i="1"/>
  <c r="RL96" i="1"/>
  <c r="RK96" i="1"/>
  <c r="RJ96" i="1"/>
  <c r="RI96" i="1"/>
  <c r="RH96" i="1"/>
  <c r="RG96" i="1"/>
  <c r="RF96" i="1"/>
  <c r="RE96" i="1"/>
  <c r="RD96" i="1"/>
  <c r="RC96" i="1"/>
  <c r="RB96" i="1"/>
  <c r="RA96" i="1"/>
  <c r="QZ96" i="1"/>
  <c r="QY96" i="1"/>
  <c r="QX96" i="1"/>
  <c r="QW96" i="1"/>
  <c r="QV96" i="1"/>
  <c r="QU96" i="1"/>
  <c r="QT96" i="1"/>
  <c r="QS96" i="1"/>
  <c r="QR96" i="1"/>
  <c r="QQ96" i="1"/>
  <c r="QP96" i="1"/>
  <c r="QO96" i="1"/>
  <c r="QN96" i="1"/>
  <c r="QM96" i="1"/>
  <c r="QL96" i="1"/>
  <c r="QK96" i="1"/>
  <c r="QJ96" i="1"/>
  <c r="QI96" i="1"/>
  <c r="QH96" i="1"/>
  <c r="QG96" i="1"/>
  <c r="QF96" i="1"/>
  <c r="QE96" i="1"/>
  <c r="QD96" i="1"/>
  <c r="QC96" i="1"/>
  <c r="QB96" i="1"/>
  <c r="QA96" i="1"/>
  <c r="PZ96" i="1"/>
  <c r="PY96" i="1"/>
  <c r="PX96" i="1"/>
  <c r="PW96" i="1"/>
  <c r="PV96" i="1"/>
  <c r="PU96" i="1"/>
  <c r="PT96" i="1"/>
  <c r="PS96" i="1"/>
  <c r="PR96" i="1"/>
  <c r="PQ96" i="1"/>
  <c r="PP96" i="1"/>
  <c r="PO96" i="1"/>
  <c r="PN96" i="1"/>
  <c r="PM96" i="1"/>
  <c r="PL96" i="1"/>
  <c r="PK96" i="1"/>
  <c r="PJ96" i="1"/>
  <c r="PI96" i="1"/>
  <c r="PH96" i="1"/>
  <c r="PG96" i="1"/>
  <c r="PF96" i="1"/>
  <c r="PE96" i="1"/>
  <c r="PD96" i="1"/>
  <c r="PC96" i="1"/>
  <c r="PB96" i="1"/>
  <c r="PA96" i="1"/>
  <c r="OZ96" i="1"/>
  <c r="OY96" i="1"/>
  <c r="OX96" i="1"/>
  <c r="OW96" i="1"/>
  <c r="OV96" i="1"/>
  <c r="OU96" i="1"/>
  <c r="OT96" i="1"/>
  <c r="OS96" i="1"/>
  <c r="OR96" i="1"/>
  <c r="OQ96" i="1"/>
  <c r="OP96" i="1"/>
  <c r="OO96" i="1"/>
  <c r="ON96" i="1"/>
  <c r="OM96" i="1"/>
  <c r="OL96" i="1"/>
  <c r="OK96" i="1"/>
  <c r="OJ96" i="1"/>
  <c r="OI96" i="1"/>
  <c r="OH96" i="1"/>
  <c r="OG96" i="1"/>
  <c r="OF96" i="1"/>
  <c r="OE96" i="1"/>
  <c r="OD96" i="1"/>
  <c r="OC96" i="1"/>
  <c r="OB96" i="1"/>
  <c r="OA96" i="1"/>
  <c r="NZ96" i="1"/>
  <c r="NY96" i="1"/>
  <c r="NX96" i="1"/>
  <c r="NW96" i="1"/>
  <c r="NV96" i="1"/>
  <c r="NU96" i="1"/>
  <c r="NT96" i="1"/>
  <c r="NS96" i="1"/>
  <c r="NR96" i="1"/>
  <c r="NQ96" i="1"/>
  <c r="NP96" i="1"/>
  <c r="NO96" i="1"/>
  <c r="NN96" i="1"/>
  <c r="NM96" i="1"/>
  <c r="NL96" i="1"/>
  <c r="NK96" i="1"/>
  <c r="NJ96" i="1"/>
  <c r="NI96" i="1"/>
  <c r="NH96" i="1"/>
  <c r="NG96" i="1"/>
  <c r="NF96" i="1"/>
  <c r="NE96" i="1"/>
  <c r="ND96" i="1"/>
  <c r="NC96" i="1"/>
  <c r="NB96" i="1"/>
  <c r="NA96" i="1"/>
  <c r="MZ96" i="1"/>
  <c r="MY96" i="1"/>
  <c r="MX96" i="1"/>
  <c r="MW96" i="1"/>
  <c r="MV96" i="1"/>
  <c r="MU96" i="1"/>
  <c r="MT96" i="1"/>
  <c r="MS96" i="1"/>
  <c r="MR96" i="1"/>
  <c r="MQ96" i="1"/>
  <c r="MP96" i="1"/>
  <c r="MO96" i="1"/>
  <c r="MN96" i="1"/>
  <c r="MM96" i="1"/>
  <c r="ML96" i="1"/>
  <c r="MK96" i="1"/>
  <c r="MJ96" i="1"/>
  <c r="MI96" i="1"/>
  <c r="MH96" i="1"/>
  <c r="MG96" i="1"/>
  <c r="MF96" i="1"/>
  <c r="ME96" i="1"/>
  <c r="MD96" i="1"/>
  <c r="MC96" i="1"/>
  <c r="MB96" i="1"/>
  <c r="MA96" i="1"/>
  <c r="LZ96" i="1"/>
  <c r="LY96" i="1"/>
  <c r="LX96" i="1"/>
  <c r="LW96" i="1"/>
  <c r="LV96" i="1"/>
  <c r="LU96" i="1"/>
  <c r="LT96" i="1"/>
  <c r="LS96" i="1"/>
  <c r="LR96" i="1"/>
  <c r="LQ96" i="1"/>
  <c r="LP96" i="1"/>
  <c r="LO96" i="1"/>
  <c r="LN96" i="1"/>
  <c r="LM96" i="1"/>
  <c r="LL96" i="1"/>
  <c r="LK96" i="1"/>
  <c r="LJ96" i="1"/>
  <c r="LI96" i="1"/>
  <c r="LH96" i="1"/>
  <c r="LG96" i="1"/>
  <c r="LF96" i="1"/>
  <c r="LE96" i="1"/>
  <c r="LD96" i="1"/>
  <c r="LC96" i="1"/>
  <c r="LB96" i="1"/>
  <c r="LA96" i="1"/>
  <c r="KZ96" i="1"/>
  <c r="KY96" i="1"/>
  <c r="KX96" i="1"/>
  <c r="KW96" i="1"/>
  <c r="KV96" i="1"/>
  <c r="KU96" i="1"/>
  <c r="KT96" i="1"/>
  <c r="KS96" i="1"/>
  <c r="KR96" i="1"/>
  <c r="KQ96" i="1"/>
  <c r="KP96" i="1"/>
  <c r="KO96" i="1"/>
  <c r="KN96" i="1"/>
  <c r="KM96" i="1"/>
  <c r="KL96" i="1"/>
  <c r="KK96" i="1"/>
  <c r="KJ96" i="1"/>
  <c r="KI96" i="1"/>
  <c r="KH96" i="1"/>
  <c r="KG96" i="1"/>
  <c r="KF96" i="1"/>
  <c r="KE96" i="1"/>
  <c r="KD96" i="1"/>
  <c r="KC96" i="1"/>
  <c r="KB96" i="1"/>
  <c r="KA96" i="1"/>
  <c r="JZ96" i="1"/>
  <c r="JY96" i="1"/>
  <c r="RE95" i="1"/>
  <c r="RD95" i="1"/>
  <c r="RC95" i="1"/>
  <c r="RB95" i="1"/>
  <c r="RA95" i="1"/>
  <c r="QZ95" i="1"/>
  <c r="QY95" i="1"/>
  <c r="QX95" i="1"/>
  <c r="QW95" i="1"/>
  <c r="QV95" i="1"/>
  <c r="QU95" i="1"/>
  <c r="QT95" i="1"/>
  <c r="QS95" i="1"/>
  <c r="QR95" i="1"/>
  <c r="QF95" i="1"/>
  <c r="PN95" i="1"/>
  <c r="PD95" i="1"/>
  <c r="PA95" i="1"/>
  <c r="OU95" i="1"/>
  <c r="OT95" i="1"/>
  <c r="OR95" i="1"/>
  <c r="OP95" i="1"/>
  <c r="OG95" i="1"/>
  <c r="OD95" i="1"/>
  <c r="NV95" i="1"/>
  <c r="NS95" i="1"/>
  <c r="NP95" i="1"/>
  <c r="NN95" i="1"/>
  <c r="NI95" i="1"/>
  <c r="NH95" i="1"/>
  <c r="NG95" i="1"/>
  <c r="NE95" i="1"/>
  <c r="NA95" i="1"/>
  <c r="MY95" i="1"/>
  <c r="MW95" i="1"/>
  <c r="MV95" i="1"/>
  <c r="MU95" i="1"/>
  <c r="MT95" i="1"/>
  <c r="MS95" i="1"/>
  <c r="MR95" i="1"/>
  <c r="MP95" i="1"/>
  <c r="MM95" i="1"/>
  <c r="MJ95" i="1"/>
  <c r="MG95" i="1"/>
  <c r="MF95" i="1"/>
  <c r="ME95" i="1"/>
  <c r="MD95" i="1"/>
  <c r="LS95" i="1"/>
  <c r="LR95" i="1"/>
  <c r="LQ95" i="1"/>
  <c r="LP95" i="1"/>
  <c r="LO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RU94" i="1"/>
  <c r="RT94" i="1"/>
  <c r="RS94" i="1"/>
  <c r="RR94" i="1"/>
  <c r="RQ94" i="1"/>
  <c r="RP94" i="1"/>
  <c r="RO94" i="1"/>
  <c r="RN94" i="1"/>
  <c r="RM94" i="1"/>
  <c r="RL94" i="1"/>
  <c r="RK94" i="1"/>
  <c r="RJ94" i="1"/>
  <c r="RI94" i="1"/>
  <c r="RH94" i="1"/>
  <c r="RG94" i="1"/>
  <c r="RF94" i="1"/>
  <c r="RE94" i="1"/>
  <c r="RD94" i="1"/>
  <c r="RC94" i="1"/>
  <c r="RB94" i="1"/>
  <c r="RA94" i="1"/>
  <c r="QZ94" i="1"/>
  <c r="QY94" i="1"/>
  <c r="QX94" i="1"/>
  <c r="QW94" i="1"/>
  <c r="QV94" i="1"/>
  <c r="QU94" i="1"/>
  <c r="QT94" i="1"/>
  <c r="QS94" i="1"/>
  <c r="QR94" i="1"/>
  <c r="QQ94" i="1"/>
  <c r="QP94" i="1"/>
  <c r="QO94" i="1"/>
  <c r="QN94" i="1"/>
  <c r="QM94" i="1"/>
  <c r="QL94" i="1"/>
  <c r="QK94" i="1"/>
  <c r="QJ94" i="1"/>
  <c r="QI94" i="1"/>
  <c r="QH94" i="1"/>
  <c r="QG94" i="1"/>
  <c r="QF94" i="1"/>
  <c r="QE94" i="1"/>
  <c r="QD94" i="1"/>
  <c r="QC94" i="1"/>
  <c r="QB94" i="1"/>
  <c r="QA94" i="1"/>
  <c r="PZ94" i="1"/>
  <c r="PY94" i="1"/>
  <c r="PX94" i="1"/>
  <c r="PW94" i="1"/>
  <c r="PV94" i="1"/>
  <c r="PU94" i="1"/>
  <c r="PT94" i="1"/>
  <c r="PS94" i="1"/>
  <c r="PR94" i="1"/>
  <c r="PQ94" i="1"/>
  <c r="PP94" i="1"/>
  <c r="PO94" i="1"/>
  <c r="PN94" i="1"/>
  <c r="PM94" i="1"/>
  <c r="PL94" i="1"/>
  <c r="PK94" i="1"/>
  <c r="PJ94" i="1"/>
  <c r="PI94" i="1"/>
  <c r="PH94" i="1"/>
  <c r="PG94" i="1"/>
  <c r="PF94" i="1"/>
  <c r="PE94" i="1"/>
  <c r="PD94" i="1"/>
  <c r="PC94" i="1"/>
  <c r="PB94" i="1"/>
  <c r="PA94" i="1"/>
  <c r="OZ94" i="1"/>
  <c r="OY94" i="1"/>
  <c r="OX94" i="1"/>
  <c r="OW94" i="1"/>
  <c r="OV94" i="1"/>
  <c r="OU94" i="1"/>
  <c r="OT94" i="1"/>
  <c r="OS94" i="1"/>
  <c r="OR94" i="1"/>
  <c r="OQ94" i="1"/>
  <c r="OP94" i="1"/>
  <c r="OO94" i="1"/>
  <c r="ON94" i="1"/>
  <c r="OM94" i="1"/>
  <c r="OL94" i="1"/>
  <c r="OK94" i="1"/>
  <c r="OJ94" i="1"/>
  <c r="OI94" i="1"/>
  <c r="OH94" i="1"/>
  <c r="OG94" i="1"/>
  <c r="OF94" i="1"/>
  <c r="OE94" i="1"/>
  <c r="OD94" i="1"/>
  <c r="OC94" i="1"/>
  <c r="OB94" i="1"/>
  <c r="OA94" i="1"/>
  <c r="NZ94" i="1"/>
  <c r="NY94" i="1"/>
  <c r="NX94" i="1"/>
  <c r="NW94" i="1"/>
  <c r="NV94" i="1"/>
  <c r="NU94" i="1"/>
  <c r="NT94" i="1"/>
  <c r="NS94" i="1"/>
  <c r="NR94" i="1"/>
  <c r="NQ94" i="1"/>
  <c r="NP94" i="1"/>
  <c r="NO94" i="1"/>
  <c r="NN94" i="1"/>
  <c r="NM94" i="1"/>
  <c r="NL94" i="1"/>
  <c r="NK94" i="1"/>
  <c r="NJ94" i="1"/>
  <c r="NI94" i="1"/>
  <c r="NH94" i="1"/>
  <c r="NG94" i="1"/>
  <c r="NF94" i="1"/>
  <c r="NE94" i="1"/>
  <c r="ND94" i="1"/>
  <c r="NC94" i="1"/>
  <c r="NB94" i="1"/>
  <c r="NA94" i="1"/>
  <c r="MZ94" i="1"/>
  <c r="MY94" i="1"/>
  <c r="MX94" i="1"/>
  <c r="MW94" i="1"/>
  <c r="MV94" i="1"/>
  <c r="MU94" i="1"/>
  <c r="MT94" i="1"/>
  <c r="MS94" i="1"/>
  <c r="MR94" i="1"/>
  <c r="MQ94" i="1"/>
  <c r="MP94" i="1"/>
  <c r="MO94" i="1"/>
  <c r="MN94" i="1"/>
  <c r="MM94" i="1"/>
  <c r="ML94" i="1"/>
  <c r="MK94" i="1"/>
  <c r="MJ94" i="1"/>
  <c r="MI94" i="1"/>
  <c r="MH94" i="1"/>
  <c r="MG94" i="1"/>
  <c r="MF94" i="1"/>
  <c r="ME94" i="1"/>
  <c r="MD94" i="1"/>
  <c r="MC94" i="1"/>
  <c r="MB94" i="1"/>
  <c r="MA94" i="1"/>
  <c r="LZ94" i="1"/>
  <c r="LY94" i="1"/>
  <c r="LX94" i="1"/>
  <c r="LW94" i="1"/>
  <c r="LV94" i="1"/>
  <c r="LU94" i="1"/>
  <c r="LT94" i="1"/>
  <c r="LS94" i="1"/>
  <c r="LR94" i="1"/>
  <c r="LQ94" i="1"/>
  <c r="LP94" i="1"/>
  <c r="LN94" i="1"/>
  <c r="LM94" i="1"/>
  <c r="LL94" i="1"/>
  <c r="LK94" i="1"/>
  <c r="LJ94" i="1"/>
  <c r="LI94" i="1"/>
  <c r="LH94" i="1"/>
  <c r="LG94" i="1"/>
  <c r="LF94" i="1"/>
  <c r="LE94" i="1"/>
  <c r="LD94" i="1"/>
  <c r="LC94" i="1"/>
  <c r="LB94" i="1"/>
  <c r="LA94" i="1"/>
  <c r="KZ94" i="1"/>
  <c r="KY94" i="1"/>
  <c r="KX94" i="1"/>
  <c r="KW94" i="1"/>
  <c r="KV94" i="1"/>
  <c r="KU94" i="1"/>
  <c r="KT94" i="1"/>
  <c r="KS94" i="1"/>
  <c r="KR94" i="1"/>
  <c r="KQ94" i="1"/>
  <c r="KP94" i="1"/>
  <c r="KO94" i="1"/>
  <c r="KN94" i="1"/>
  <c r="KM94" i="1"/>
  <c r="KL94" i="1"/>
  <c r="KK94" i="1"/>
  <c r="KJ94" i="1"/>
  <c r="KI94" i="1"/>
  <c r="KH94" i="1"/>
  <c r="KG94" i="1"/>
  <c r="KF94" i="1"/>
  <c r="KE94" i="1"/>
  <c r="KD94" i="1"/>
  <c r="KC94" i="1"/>
  <c r="KB94" i="1"/>
  <c r="KA94" i="1"/>
  <c r="JZ94" i="1"/>
  <c r="JY94" i="1"/>
  <c r="JX94" i="1"/>
  <c r="RU93" i="1"/>
  <c r="RT93" i="1"/>
  <c r="RS93" i="1"/>
  <c r="RR93" i="1"/>
  <c r="RQ93" i="1"/>
  <c r="RP93" i="1"/>
  <c r="RO93" i="1"/>
  <c r="RN93" i="1"/>
  <c r="RM93" i="1"/>
  <c r="RL93" i="1"/>
  <c r="RK93" i="1"/>
  <c r="RJ93" i="1"/>
  <c r="RI93" i="1"/>
  <c r="RH93" i="1"/>
  <c r="RG93" i="1"/>
  <c r="RF93" i="1"/>
  <c r="RE93" i="1"/>
  <c r="RD93" i="1"/>
  <c r="RC93" i="1"/>
  <c r="RB93" i="1"/>
  <c r="RA93" i="1"/>
  <c r="QZ93" i="1"/>
  <c r="QY93" i="1"/>
  <c r="QX93" i="1"/>
  <c r="QW93" i="1"/>
  <c r="QV93" i="1"/>
  <c r="QU93" i="1"/>
  <c r="QT93" i="1"/>
  <c r="QS93" i="1"/>
  <c r="QR93" i="1"/>
  <c r="QQ93" i="1"/>
  <c r="QP93" i="1"/>
  <c r="QO93" i="1"/>
  <c r="QN93" i="1"/>
  <c r="QM93" i="1"/>
  <c r="QL93" i="1"/>
  <c r="QK93" i="1"/>
  <c r="QJ93" i="1"/>
  <c r="QI93" i="1"/>
  <c r="QH93" i="1"/>
  <c r="QG93" i="1"/>
  <c r="QF93" i="1"/>
  <c r="QE93" i="1"/>
  <c r="QD93" i="1"/>
  <c r="QC93" i="1"/>
  <c r="QB93" i="1"/>
  <c r="QA93" i="1"/>
  <c r="PZ93" i="1"/>
  <c r="PY93" i="1"/>
  <c r="PX93" i="1"/>
  <c r="PW93" i="1"/>
  <c r="PV93" i="1"/>
  <c r="PU93" i="1"/>
  <c r="PS93" i="1"/>
  <c r="PR93" i="1"/>
  <c r="PQ93" i="1"/>
  <c r="PP93" i="1"/>
  <c r="PO93" i="1"/>
  <c r="PN93" i="1"/>
  <c r="PM93" i="1"/>
  <c r="PL93" i="1"/>
  <c r="PK93" i="1"/>
  <c r="PJ93" i="1"/>
  <c r="PI93" i="1"/>
  <c r="PH93" i="1"/>
  <c r="PG93" i="1"/>
  <c r="PF93" i="1"/>
  <c r="PE93" i="1"/>
  <c r="PD93" i="1"/>
  <c r="PC93" i="1"/>
  <c r="PB93" i="1"/>
  <c r="PA93" i="1"/>
  <c r="OZ93" i="1"/>
  <c r="OY93" i="1"/>
  <c r="OX93" i="1"/>
  <c r="OW93" i="1"/>
  <c r="OV93" i="1"/>
  <c r="OU93" i="1"/>
  <c r="OT93" i="1"/>
  <c r="OS93" i="1"/>
  <c r="OR93" i="1"/>
  <c r="OQ93" i="1"/>
  <c r="OP93" i="1"/>
  <c r="OO93" i="1"/>
  <c r="ON93" i="1"/>
  <c r="OM93" i="1"/>
  <c r="OL93" i="1"/>
  <c r="OK93" i="1"/>
  <c r="OJ93" i="1"/>
  <c r="OI93" i="1"/>
  <c r="OH93" i="1"/>
  <c r="OG93" i="1"/>
  <c r="OF93" i="1"/>
  <c r="OE93" i="1"/>
  <c r="OD93" i="1"/>
  <c r="OC93" i="1"/>
  <c r="OB93" i="1"/>
  <c r="OA93" i="1"/>
  <c r="NZ93" i="1"/>
  <c r="NY93" i="1"/>
  <c r="NX93" i="1"/>
  <c r="NW93" i="1"/>
  <c r="NV93" i="1"/>
  <c r="NU93" i="1"/>
  <c r="NT93" i="1"/>
  <c r="NS93" i="1"/>
  <c r="NR93" i="1"/>
  <c r="NQ93" i="1"/>
  <c r="NP93" i="1"/>
  <c r="NO93" i="1"/>
  <c r="NN93" i="1"/>
  <c r="NM93" i="1"/>
  <c r="NL93" i="1"/>
  <c r="NK93" i="1"/>
  <c r="NJ93" i="1"/>
  <c r="NI93" i="1"/>
  <c r="NH93" i="1"/>
  <c r="NG93" i="1"/>
  <c r="NF93" i="1"/>
  <c r="NE93" i="1"/>
  <c r="ND93" i="1"/>
  <c r="NC93" i="1"/>
  <c r="NB93" i="1"/>
  <c r="NA93" i="1"/>
  <c r="MZ93" i="1"/>
  <c r="MY93" i="1"/>
  <c r="MX93" i="1"/>
  <c r="MW93" i="1"/>
  <c r="MV93" i="1"/>
  <c r="MU93" i="1"/>
  <c r="MT93" i="1"/>
  <c r="MS93" i="1"/>
  <c r="MR93" i="1"/>
  <c r="MQ93" i="1"/>
  <c r="MP93" i="1"/>
  <c r="MO93" i="1"/>
  <c r="MN93" i="1"/>
  <c r="MM93" i="1"/>
  <c r="ML93" i="1"/>
  <c r="MK93" i="1"/>
  <c r="MJ93" i="1"/>
  <c r="MI93" i="1"/>
  <c r="MH93" i="1"/>
  <c r="MG93" i="1"/>
  <c r="MF93" i="1"/>
  <c r="ME93" i="1"/>
  <c r="MD93" i="1"/>
  <c r="MC93" i="1"/>
  <c r="MB93" i="1"/>
  <c r="MA93" i="1"/>
  <c r="LZ93" i="1"/>
  <c r="LY93" i="1"/>
  <c r="LX93" i="1"/>
  <c r="LW93" i="1"/>
  <c r="LV93" i="1"/>
  <c r="LU93" i="1"/>
  <c r="LT93" i="1"/>
  <c r="LS93" i="1"/>
  <c r="LR93" i="1"/>
  <c r="LQ93" i="1"/>
  <c r="LP93" i="1"/>
  <c r="LO93" i="1"/>
  <c r="LN93" i="1"/>
  <c r="LM93" i="1"/>
  <c r="LL93" i="1"/>
  <c r="LK93" i="1"/>
  <c r="LJ93" i="1"/>
  <c r="LI93" i="1"/>
  <c r="LH93" i="1"/>
  <c r="LG93" i="1"/>
  <c r="LF93" i="1"/>
  <c r="LE93" i="1"/>
  <c r="LD93" i="1"/>
  <c r="LC93" i="1"/>
  <c r="LB93" i="1"/>
  <c r="LA93" i="1"/>
  <c r="KZ93" i="1"/>
  <c r="KY93" i="1"/>
  <c r="KX93" i="1"/>
  <c r="KW93" i="1"/>
  <c r="KV93" i="1"/>
  <c r="KU93" i="1"/>
  <c r="KT93" i="1"/>
  <c r="KS93" i="1"/>
  <c r="KR93" i="1"/>
  <c r="KQ93" i="1"/>
  <c r="KP93" i="1"/>
  <c r="KO93" i="1"/>
  <c r="KN93" i="1"/>
  <c r="KM93" i="1"/>
  <c r="KL93" i="1"/>
  <c r="KK93" i="1"/>
  <c r="KJ93" i="1"/>
  <c r="KI93" i="1"/>
  <c r="KH93" i="1"/>
  <c r="KG93" i="1"/>
  <c r="KF93" i="1"/>
  <c r="KE93" i="1"/>
  <c r="KD93" i="1"/>
  <c r="KC93" i="1"/>
  <c r="KB93" i="1"/>
  <c r="KA93" i="1"/>
  <c r="JZ93" i="1"/>
  <c r="JY93" i="1"/>
  <c r="JX93" i="1"/>
  <c r="RU92" i="1"/>
  <c r="RT92" i="1"/>
  <c r="RS92" i="1"/>
  <c r="RR92" i="1"/>
  <c r="RQ92" i="1"/>
  <c r="RP92" i="1"/>
  <c r="RO92" i="1"/>
  <c r="RN92" i="1"/>
  <c r="RM92" i="1"/>
  <c r="RL92" i="1"/>
  <c r="RK92" i="1"/>
  <c r="RJ92" i="1"/>
  <c r="RI92" i="1"/>
  <c r="RH92" i="1"/>
  <c r="RG92" i="1"/>
  <c r="RF92" i="1"/>
  <c r="RE92" i="1"/>
  <c r="RD92" i="1"/>
  <c r="RC92" i="1"/>
  <c r="RB92" i="1"/>
  <c r="RA92" i="1"/>
  <c r="QZ92" i="1"/>
  <c r="QY92" i="1"/>
  <c r="QX92" i="1"/>
  <c r="QW92" i="1"/>
  <c r="QV92" i="1"/>
  <c r="QU92" i="1"/>
  <c r="QT92" i="1"/>
  <c r="QS92" i="1"/>
  <c r="QR92" i="1"/>
  <c r="QQ92" i="1"/>
  <c r="QP92" i="1"/>
  <c r="QO92" i="1"/>
  <c r="QN92" i="1"/>
  <c r="QM92" i="1"/>
  <c r="QL92" i="1"/>
  <c r="QK92" i="1"/>
  <c r="QJ92" i="1"/>
  <c r="QI92" i="1"/>
  <c r="QH92" i="1"/>
  <c r="QG92" i="1"/>
  <c r="QF92" i="1"/>
  <c r="QE92" i="1"/>
  <c r="QD92" i="1"/>
  <c r="QC92" i="1"/>
  <c r="QB92" i="1"/>
  <c r="QA92" i="1"/>
  <c r="PZ92" i="1"/>
  <c r="PY92" i="1"/>
  <c r="PX92" i="1"/>
  <c r="PW92" i="1"/>
  <c r="PV92" i="1"/>
  <c r="PU92" i="1"/>
  <c r="PS92" i="1"/>
  <c r="PR92" i="1"/>
  <c r="PQ92" i="1"/>
  <c r="PP92" i="1"/>
  <c r="PO92" i="1"/>
  <c r="PN92" i="1"/>
  <c r="PM92" i="1"/>
  <c r="PL92" i="1"/>
  <c r="PK92" i="1"/>
  <c r="PJ92" i="1"/>
  <c r="PI92" i="1"/>
  <c r="PH92" i="1"/>
  <c r="PG92" i="1"/>
  <c r="PF92" i="1"/>
  <c r="PE92" i="1"/>
  <c r="PD92" i="1"/>
  <c r="PC92" i="1"/>
  <c r="PB92" i="1"/>
  <c r="PA92" i="1"/>
  <c r="OZ92" i="1"/>
  <c r="OY92" i="1"/>
  <c r="OX92" i="1"/>
  <c r="OW92" i="1"/>
  <c r="OV92" i="1"/>
  <c r="OU92" i="1"/>
  <c r="OT92" i="1"/>
  <c r="OS92" i="1"/>
  <c r="OR92" i="1"/>
  <c r="OQ92" i="1"/>
  <c r="OP92" i="1"/>
  <c r="OO92" i="1"/>
  <c r="ON92" i="1"/>
  <c r="OM92" i="1"/>
  <c r="OL92" i="1"/>
  <c r="OK92" i="1"/>
  <c r="OJ92" i="1"/>
  <c r="OI92" i="1"/>
  <c r="OH92" i="1"/>
  <c r="OG92" i="1"/>
  <c r="OF92" i="1"/>
  <c r="OE92" i="1"/>
  <c r="OD92" i="1"/>
  <c r="OC92" i="1"/>
  <c r="OB92" i="1"/>
  <c r="OA92" i="1"/>
  <c r="NZ92" i="1"/>
  <c r="NY92" i="1"/>
  <c r="NX92" i="1"/>
  <c r="NW92" i="1"/>
  <c r="NV92" i="1"/>
  <c r="NU92" i="1"/>
  <c r="NT92" i="1"/>
  <c r="NS92" i="1"/>
  <c r="NR92" i="1"/>
  <c r="NQ92" i="1"/>
  <c r="NP92" i="1"/>
  <c r="NO92" i="1"/>
  <c r="NN92" i="1"/>
  <c r="NM92" i="1"/>
  <c r="NL92" i="1"/>
  <c r="NK92" i="1"/>
  <c r="NJ92" i="1"/>
  <c r="NI92" i="1"/>
  <c r="NH92" i="1"/>
  <c r="NG92" i="1"/>
  <c r="NF92" i="1"/>
  <c r="NE92" i="1"/>
  <c r="ND92" i="1"/>
  <c r="NC92" i="1"/>
  <c r="NB92" i="1"/>
  <c r="NA92" i="1"/>
  <c r="MZ92" i="1"/>
  <c r="MY92" i="1"/>
  <c r="MX92" i="1"/>
  <c r="MW92" i="1"/>
  <c r="MV92" i="1"/>
  <c r="MU92" i="1"/>
  <c r="MT92" i="1"/>
  <c r="MS92" i="1"/>
  <c r="MR92" i="1"/>
  <c r="MQ92" i="1"/>
  <c r="MP92" i="1"/>
  <c r="MO92" i="1"/>
  <c r="MN92" i="1"/>
  <c r="MM92" i="1"/>
  <c r="ML92" i="1"/>
  <c r="MK92" i="1"/>
  <c r="MJ92" i="1"/>
  <c r="MI92" i="1"/>
  <c r="MH92" i="1"/>
  <c r="MG92" i="1"/>
  <c r="MF92" i="1"/>
  <c r="ME92" i="1"/>
  <c r="MD92" i="1"/>
  <c r="MC92" i="1"/>
  <c r="MB92" i="1"/>
  <c r="MA92" i="1"/>
  <c r="LZ92" i="1"/>
  <c r="LY92" i="1"/>
  <c r="LX92" i="1"/>
  <c r="LW92" i="1"/>
  <c r="LV92" i="1"/>
  <c r="LU92" i="1"/>
  <c r="LT92" i="1"/>
  <c r="LS92" i="1"/>
  <c r="LR92" i="1"/>
  <c r="LQ92" i="1"/>
  <c r="LP92" i="1"/>
  <c r="LO92" i="1"/>
  <c r="LN92" i="1"/>
  <c r="LM92" i="1"/>
  <c r="LL92" i="1"/>
  <c r="LK92" i="1"/>
  <c r="LJ92" i="1"/>
  <c r="LI92" i="1"/>
  <c r="LH92" i="1"/>
  <c r="LG92" i="1"/>
  <c r="LF92" i="1"/>
  <c r="LE92" i="1"/>
  <c r="LD92" i="1"/>
  <c r="LC92" i="1"/>
  <c r="LB92" i="1"/>
  <c r="LA92" i="1"/>
  <c r="KZ92" i="1"/>
  <c r="KY92" i="1"/>
  <c r="KX92" i="1"/>
  <c r="KW92" i="1"/>
  <c r="KV92" i="1"/>
  <c r="KU92" i="1"/>
  <c r="KT92" i="1"/>
  <c r="KS92" i="1"/>
  <c r="KR92" i="1"/>
  <c r="KQ92" i="1"/>
  <c r="KP92" i="1"/>
  <c r="KO92" i="1"/>
  <c r="KN92" i="1"/>
  <c r="KM92" i="1"/>
  <c r="KL92" i="1"/>
  <c r="KK92" i="1"/>
  <c r="KJ92" i="1"/>
  <c r="KI92" i="1"/>
  <c r="KH92" i="1"/>
  <c r="KG92" i="1"/>
  <c r="KF92" i="1"/>
  <c r="KE92" i="1"/>
  <c r="KD92" i="1"/>
  <c r="KC92" i="1"/>
  <c r="KB92" i="1"/>
  <c r="KA92" i="1"/>
  <c r="JZ92" i="1"/>
  <c r="JY92" i="1"/>
  <c r="JX92" i="1"/>
  <c r="RU91" i="1"/>
  <c r="RT91" i="1"/>
  <c r="RS91" i="1"/>
  <c r="RR91" i="1"/>
  <c r="RQ91" i="1"/>
  <c r="RP91" i="1"/>
  <c r="RO91" i="1"/>
  <c r="RN91" i="1"/>
  <c r="RM91" i="1"/>
  <c r="RL91" i="1"/>
  <c r="RK91" i="1"/>
  <c r="RJ91" i="1"/>
  <c r="RI91" i="1"/>
  <c r="RH91" i="1"/>
  <c r="RG91" i="1"/>
  <c r="RF91" i="1"/>
  <c r="RE91" i="1"/>
  <c r="RD91" i="1"/>
  <c r="RC91" i="1"/>
  <c r="RB91" i="1"/>
  <c r="RA91" i="1"/>
  <c r="QZ91" i="1"/>
  <c r="QY91" i="1"/>
  <c r="QX91" i="1"/>
  <c r="QW91" i="1"/>
  <c r="QV91" i="1"/>
  <c r="QU91" i="1"/>
  <c r="QT91" i="1"/>
  <c r="QS91" i="1"/>
  <c r="QR91" i="1"/>
  <c r="QQ91" i="1"/>
  <c r="QP91" i="1"/>
  <c r="QO91" i="1"/>
  <c r="QN91" i="1"/>
  <c r="QM91" i="1"/>
  <c r="QL91" i="1"/>
  <c r="QK91" i="1"/>
  <c r="QJ91" i="1"/>
  <c r="QI91" i="1"/>
  <c r="QH91" i="1"/>
  <c r="QG91" i="1"/>
  <c r="QF91" i="1"/>
  <c r="QE91" i="1"/>
  <c r="QD91" i="1"/>
  <c r="QC91" i="1"/>
  <c r="QB91" i="1"/>
  <c r="QA91" i="1"/>
  <c r="PZ91" i="1"/>
  <c r="PY91" i="1"/>
  <c r="PX91" i="1"/>
  <c r="PW91" i="1"/>
  <c r="PV91" i="1"/>
  <c r="PU91" i="1"/>
  <c r="PT91" i="1"/>
  <c r="PS91" i="1"/>
  <c r="PR91" i="1"/>
  <c r="PQ91" i="1"/>
  <c r="PP91" i="1"/>
  <c r="PO91" i="1"/>
  <c r="PN91" i="1"/>
  <c r="PM91" i="1"/>
  <c r="PL91" i="1"/>
  <c r="PK91" i="1"/>
  <c r="PJ91" i="1"/>
  <c r="PI91" i="1"/>
  <c r="PH91" i="1"/>
  <c r="PG91" i="1"/>
  <c r="PF91" i="1"/>
  <c r="PE91" i="1"/>
  <c r="PD91" i="1"/>
  <c r="PC91" i="1"/>
  <c r="PB91" i="1"/>
  <c r="PA91" i="1"/>
  <c r="OZ91" i="1"/>
  <c r="OY91" i="1"/>
  <c r="OX91" i="1"/>
  <c r="OI91" i="1"/>
  <c r="OG91" i="1"/>
  <c r="OF91" i="1"/>
  <c r="OE91" i="1"/>
  <c r="OD91" i="1"/>
  <c r="OC91" i="1"/>
  <c r="OB9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P91" i="1"/>
  <c r="LO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I91" i="1"/>
  <c r="KH91" i="1"/>
  <c r="KG91" i="1"/>
  <c r="KF91" i="1"/>
  <c r="KE91" i="1"/>
  <c r="KD91" i="1"/>
  <c r="KC91" i="1"/>
  <c r="KB91" i="1"/>
  <c r="KA91" i="1"/>
  <c r="JZ91" i="1"/>
  <c r="JY91" i="1"/>
  <c r="JX91" i="1"/>
  <c r="RE90" i="1"/>
  <c r="QF90" i="1"/>
  <c r="OX90" i="1"/>
  <c r="OG90" i="1"/>
  <c r="OD90" i="1"/>
  <c r="NV90" i="1"/>
  <c r="NS90" i="1"/>
  <c r="NP90" i="1"/>
  <c r="NN90" i="1"/>
  <c r="NI90" i="1"/>
  <c r="NH90" i="1"/>
  <c r="NE90" i="1"/>
  <c r="NA90" i="1"/>
  <c r="MM90" i="1"/>
  <c r="MF90" i="1"/>
  <c r="MD90" i="1"/>
  <c r="KR90" i="1"/>
  <c r="KQ90" i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RE89" i="1"/>
  <c r="QM89" i="1"/>
  <c r="QF89" i="1"/>
  <c r="OX89" i="1"/>
  <c r="OG89" i="1"/>
  <c r="OD89" i="1"/>
  <c r="NV89" i="1"/>
  <c r="NS89" i="1"/>
  <c r="NP89" i="1"/>
  <c r="NN89" i="1"/>
  <c r="NI89" i="1"/>
  <c r="NH89" i="1"/>
  <c r="NE89" i="1"/>
  <c r="NA89" i="1"/>
  <c r="MM89" i="1"/>
  <c r="MF89" i="1"/>
  <c r="MD89" i="1"/>
  <c r="LR89" i="1"/>
  <c r="LM89" i="1"/>
  <c r="KR89" i="1"/>
  <c r="KQ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RE88" i="1"/>
  <c r="QF88" i="1"/>
  <c r="PU88" i="1"/>
  <c r="PN88" i="1"/>
  <c r="OX88" i="1"/>
  <c r="OG88" i="1"/>
  <c r="OD88" i="1"/>
  <c r="NV88" i="1"/>
  <c r="NS88" i="1"/>
  <c r="NP88" i="1"/>
  <c r="NN88" i="1"/>
  <c r="NI88" i="1"/>
  <c r="NH88" i="1"/>
  <c r="NE88" i="1"/>
  <c r="NA88" i="1"/>
  <c r="MM88" i="1"/>
  <c r="MF88" i="1"/>
  <c r="MD88" i="1"/>
  <c r="LM88" i="1"/>
  <c r="KW88" i="1"/>
  <c r="KV88" i="1"/>
  <c r="KT88" i="1"/>
  <c r="KR88" i="1"/>
  <c r="KQ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RE87" i="1"/>
  <c r="RD87" i="1"/>
  <c r="RB87" i="1"/>
  <c r="QF87" i="1"/>
  <c r="OX87" i="1"/>
  <c r="OG87" i="1"/>
  <c r="OD87" i="1"/>
  <c r="NV87" i="1"/>
  <c r="NS87" i="1"/>
  <c r="NP87" i="1"/>
  <c r="NN87" i="1"/>
  <c r="NI87" i="1"/>
  <c r="NH87" i="1"/>
  <c r="NE87" i="1"/>
  <c r="NA87" i="1"/>
  <c r="MM87" i="1"/>
  <c r="MF87" i="1"/>
  <c r="MD87" i="1"/>
  <c r="MB87" i="1"/>
  <c r="LY87" i="1"/>
  <c r="LV87" i="1"/>
  <c r="LT87" i="1"/>
  <c r="LS87" i="1"/>
  <c r="LO87" i="1"/>
  <c r="LM87" i="1"/>
  <c r="LH87" i="1"/>
  <c r="LG87" i="1"/>
  <c r="LF87" i="1"/>
  <c r="LE87" i="1"/>
  <c r="LD87" i="1"/>
  <c r="LC87" i="1"/>
  <c r="LB87" i="1"/>
  <c r="LA87" i="1"/>
  <c r="KZ87" i="1"/>
  <c r="KY87" i="1"/>
  <c r="KX87" i="1"/>
  <c r="KW87" i="1"/>
  <c r="KV87" i="1"/>
  <c r="KU87" i="1"/>
  <c r="KT87" i="1"/>
  <c r="KS87" i="1"/>
  <c r="KR87" i="1"/>
  <c r="KQ87" i="1"/>
  <c r="KP87" i="1"/>
  <c r="KO87" i="1"/>
  <c r="KN87" i="1"/>
  <c r="KM87" i="1"/>
  <c r="KL87" i="1"/>
  <c r="KK87" i="1"/>
  <c r="KJ87" i="1"/>
  <c r="KI87" i="1"/>
  <c r="KH87" i="1"/>
  <c r="KG87" i="1"/>
  <c r="KF87" i="1"/>
  <c r="KE87" i="1"/>
  <c r="KD87" i="1"/>
  <c r="KC87" i="1"/>
  <c r="KB87" i="1"/>
  <c r="KA87" i="1"/>
  <c r="JZ87" i="1"/>
  <c r="JY87" i="1"/>
  <c r="JX87" i="1"/>
  <c r="RE86" i="1"/>
  <c r="RD86" i="1"/>
  <c r="RB86" i="1"/>
  <c r="QF86" i="1"/>
  <c r="OG86" i="1"/>
  <c r="OD86" i="1"/>
  <c r="NV86" i="1"/>
  <c r="NS86" i="1"/>
  <c r="NP86" i="1"/>
  <c r="NN86" i="1"/>
  <c r="NI86" i="1"/>
  <c r="NH86" i="1"/>
  <c r="NE86" i="1"/>
  <c r="NA86" i="1"/>
  <c r="MM86" i="1"/>
  <c r="MF86" i="1"/>
  <c r="MD86" i="1"/>
  <c r="KR86" i="1"/>
  <c r="KQ86" i="1"/>
  <c r="KO86" i="1"/>
  <c r="KN86" i="1"/>
  <c r="KM86" i="1"/>
  <c r="KK86" i="1"/>
  <c r="KI86" i="1"/>
  <c r="KG86" i="1"/>
  <c r="KE86" i="1"/>
  <c r="KD86" i="1"/>
  <c r="KC86" i="1"/>
  <c r="KB86" i="1"/>
  <c r="KA86" i="1"/>
  <c r="JY86" i="1"/>
  <c r="RE85" i="1"/>
  <c r="QF85" i="1"/>
  <c r="OX85" i="1"/>
  <c r="OG85" i="1"/>
  <c r="OD85" i="1"/>
  <c r="NV85" i="1"/>
  <c r="NS85" i="1"/>
  <c r="NP85" i="1"/>
  <c r="NN85" i="1"/>
  <c r="NI85" i="1"/>
  <c r="NH85" i="1"/>
  <c r="NE85" i="1"/>
  <c r="NA85" i="1"/>
  <c r="MM85" i="1"/>
  <c r="MF85" i="1"/>
  <c r="MD85" i="1"/>
  <c r="LO85" i="1"/>
  <c r="KZ85" i="1"/>
  <c r="KR85" i="1"/>
  <c r="KQ85" i="1"/>
  <c r="KO85" i="1"/>
  <c r="KN85" i="1"/>
  <c r="KM85" i="1"/>
  <c r="KL85" i="1"/>
  <c r="KK85" i="1"/>
  <c r="KJ85" i="1"/>
  <c r="KI85" i="1"/>
  <c r="KH85" i="1"/>
  <c r="KG85" i="1"/>
  <c r="KF85" i="1"/>
  <c r="KE85" i="1"/>
  <c r="KD85" i="1"/>
  <c r="KC85" i="1"/>
  <c r="KB85" i="1"/>
  <c r="KA85" i="1"/>
  <c r="JZ85" i="1"/>
  <c r="JY85" i="1"/>
  <c r="JX85" i="1"/>
  <c r="RU84" i="1"/>
  <c r="RT84" i="1"/>
  <c r="RP84" i="1"/>
  <c r="RO84" i="1"/>
  <c r="RN84" i="1"/>
  <c r="RM84" i="1"/>
  <c r="RL84" i="1"/>
  <c r="RK84" i="1"/>
  <c r="RJ84" i="1"/>
  <c r="RI84" i="1"/>
  <c r="RH84" i="1"/>
  <c r="RG84" i="1"/>
  <c r="RF84" i="1"/>
  <c r="RE84" i="1"/>
  <c r="RD84" i="1"/>
  <c r="RC84" i="1"/>
  <c r="RB84" i="1"/>
  <c r="RA84" i="1"/>
  <c r="QZ84" i="1"/>
  <c r="QY84" i="1"/>
  <c r="QX84" i="1"/>
  <c r="QW84" i="1"/>
  <c r="QV84" i="1"/>
  <c r="QU84" i="1"/>
  <c r="QT84" i="1"/>
  <c r="QS84" i="1"/>
  <c r="QR84" i="1"/>
  <c r="QQ84" i="1"/>
  <c r="QP84" i="1"/>
  <c r="QO84" i="1"/>
  <c r="QN84" i="1"/>
  <c r="QM84" i="1"/>
  <c r="QL84" i="1"/>
  <c r="QK84" i="1"/>
  <c r="QJ84" i="1"/>
  <c r="QI84" i="1"/>
  <c r="QH84" i="1"/>
  <c r="QG84" i="1"/>
  <c r="QF84" i="1"/>
  <c r="QE84" i="1"/>
  <c r="QD84" i="1"/>
  <c r="QC84" i="1"/>
  <c r="QB84" i="1"/>
  <c r="QA84" i="1"/>
  <c r="PZ84" i="1"/>
  <c r="PY84" i="1"/>
  <c r="PX84" i="1"/>
  <c r="PW84" i="1"/>
  <c r="PV84" i="1"/>
  <c r="PU84" i="1"/>
  <c r="PT84" i="1"/>
  <c r="PS84" i="1"/>
  <c r="PR84" i="1"/>
  <c r="PQ84" i="1"/>
  <c r="PP84" i="1"/>
  <c r="PO84" i="1"/>
  <c r="PN84" i="1"/>
  <c r="PM84" i="1"/>
  <c r="PL84" i="1"/>
  <c r="PK84" i="1"/>
  <c r="PJ84" i="1"/>
  <c r="PI84" i="1"/>
  <c r="PH84" i="1"/>
  <c r="PG84" i="1"/>
  <c r="PF84" i="1"/>
  <c r="PE84" i="1"/>
  <c r="PD84" i="1"/>
  <c r="PC84" i="1"/>
  <c r="PB84" i="1"/>
  <c r="PA84" i="1"/>
  <c r="OZ84" i="1"/>
  <c r="OY84" i="1"/>
  <c r="OX84" i="1"/>
  <c r="OW84" i="1"/>
  <c r="OV84" i="1"/>
  <c r="OU84" i="1"/>
  <c r="OT84" i="1"/>
  <c r="OS84" i="1"/>
  <c r="OR84" i="1"/>
  <c r="OQ84" i="1"/>
  <c r="OP84" i="1"/>
  <c r="OO84" i="1"/>
  <c r="ON84" i="1"/>
  <c r="OM84" i="1"/>
  <c r="OL84" i="1"/>
  <c r="OK84" i="1"/>
  <c r="OJ84" i="1"/>
  <c r="OI84" i="1"/>
  <c r="OH84" i="1"/>
  <c r="OG84" i="1"/>
  <c r="OF84" i="1"/>
  <c r="OE84" i="1"/>
  <c r="OD84" i="1"/>
  <c r="OC84" i="1"/>
  <c r="OB84" i="1"/>
  <c r="OA84" i="1"/>
  <c r="NZ84" i="1"/>
  <c r="NY84" i="1"/>
  <c r="NX84" i="1"/>
  <c r="NW84" i="1"/>
  <c r="NV84" i="1"/>
  <c r="NU84" i="1"/>
  <c r="NT84" i="1"/>
  <c r="NS84" i="1"/>
  <c r="NR84" i="1"/>
  <c r="NQ84" i="1"/>
  <c r="NP84" i="1"/>
  <c r="NO84" i="1"/>
  <c r="NN84" i="1"/>
  <c r="NM84" i="1"/>
  <c r="NL84" i="1"/>
  <c r="NK84" i="1"/>
  <c r="NJ84" i="1"/>
  <c r="NI84" i="1"/>
  <c r="NH84" i="1"/>
  <c r="NG84" i="1"/>
  <c r="NF84" i="1"/>
  <c r="NE84" i="1"/>
  <c r="ND84" i="1"/>
  <c r="NC84" i="1"/>
  <c r="NA84" i="1"/>
  <c r="MY84" i="1"/>
  <c r="MW84" i="1"/>
  <c r="MV84" i="1"/>
  <c r="MU84" i="1"/>
  <c r="MT84" i="1"/>
  <c r="MS84" i="1"/>
  <c r="MR84" i="1"/>
  <c r="MQ84" i="1"/>
  <c r="MP84" i="1"/>
  <c r="MO84" i="1"/>
  <c r="MN84" i="1"/>
  <c r="MM84" i="1"/>
  <c r="ML84" i="1"/>
  <c r="MK84" i="1"/>
  <c r="MJ84" i="1"/>
  <c r="MI84" i="1"/>
  <c r="MH84" i="1"/>
  <c r="MG84" i="1"/>
  <c r="MF84" i="1"/>
  <c r="ME84" i="1"/>
  <c r="MD84" i="1"/>
  <c r="MC84" i="1"/>
  <c r="MB84" i="1"/>
  <c r="MA84" i="1"/>
  <c r="LZ84" i="1"/>
  <c r="LY84" i="1"/>
  <c r="LX84" i="1"/>
  <c r="LW84" i="1"/>
  <c r="LV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I84" i="1"/>
  <c r="KG84" i="1"/>
  <c r="KE84" i="1"/>
  <c r="KD84" i="1"/>
  <c r="KC84" i="1"/>
  <c r="KB84" i="1"/>
  <c r="KA84" i="1"/>
  <c r="JZ84" i="1"/>
  <c r="JY84" i="1"/>
  <c r="JX84" i="1"/>
  <c r="RU83" i="1"/>
  <c r="RT83" i="1"/>
  <c r="RS83" i="1"/>
  <c r="RR83" i="1"/>
  <c r="RQ83" i="1"/>
  <c r="RP83" i="1"/>
  <c r="RO83" i="1"/>
  <c r="RN83" i="1"/>
  <c r="RM83" i="1"/>
  <c r="RL83" i="1"/>
  <c r="RK83" i="1"/>
  <c r="RJ83" i="1"/>
  <c r="RI83" i="1"/>
  <c r="RH83" i="1"/>
  <c r="RG83" i="1"/>
  <c r="RF83" i="1"/>
  <c r="RE83" i="1"/>
  <c r="RD83" i="1"/>
  <c r="RC83" i="1"/>
  <c r="RB83" i="1"/>
  <c r="RA83" i="1"/>
  <c r="QZ83" i="1"/>
  <c r="QY83" i="1"/>
  <c r="QX83" i="1"/>
  <c r="QW83" i="1"/>
  <c r="QV83" i="1"/>
  <c r="QU83" i="1"/>
  <c r="QT83" i="1"/>
  <c r="QS83" i="1"/>
  <c r="QR83" i="1"/>
  <c r="QQ83" i="1"/>
  <c r="QP83" i="1"/>
  <c r="QO83" i="1"/>
  <c r="QN83" i="1"/>
  <c r="QM83" i="1"/>
  <c r="QL83" i="1"/>
  <c r="QK83" i="1"/>
  <c r="QJ83" i="1"/>
  <c r="QI83" i="1"/>
  <c r="QH83" i="1"/>
  <c r="QG83" i="1"/>
  <c r="QF83" i="1"/>
  <c r="QE83" i="1"/>
  <c r="QD83" i="1"/>
  <c r="QC83" i="1"/>
  <c r="QB83" i="1"/>
  <c r="QA83" i="1"/>
  <c r="PZ83" i="1"/>
  <c r="PY83" i="1"/>
  <c r="PX83" i="1"/>
  <c r="PW83" i="1"/>
  <c r="PV83" i="1"/>
  <c r="PU83" i="1"/>
  <c r="PR83" i="1"/>
  <c r="PQ83" i="1"/>
  <c r="PP83" i="1"/>
  <c r="PO83" i="1"/>
  <c r="PN83" i="1"/>
  <c r="PM83" i="1"/>
  <c r="PL83" i="1"/>
  <c r="PK83" i="1"/>
  <c r="PJ83" i="1"/>
  <c r="PI83" i="1"/>
  <c r="PH83" i="1"/>
  <c r="PG83" i="1"/>
  <c r="PF83" i="1"/>
  <c r="PE83" i="1"/>
  <c r="PD83" i="1"/>
  <c r="PC83" i="1"/>
  <c r="PB83" i="1"/>
  <c r="PA83" i="1"/>
  <c r="OZ83" i="1"/>
  <c r="OY83" i="1"/>
  <c r="OX83" i="1"/>
  <c r="OW83" i="1"/>
  <c r="OV83" i="1"/>
  <c r="OU83" i="1"/>
  <c r="OT83" i="1"/>
  <c r="OS83" i="1"/>
  <c r="OR83" i="1"/>
  <c r="OQ83" i="1"/>
  <c r="OP83" i="1"/>
  <c r="OO83" i="1"/>
  <c r="ON83" i="1"/>
  <c r="OM83" i="1"/>
  <c r="OL83" i="1"/>
  <c r="OK83" i="1"/>
  <c r="OJ83" i="1"/>
  <c r="OI83" i="1"/>
  <c r="OH83" i="1"/>
  <c r="OG83" i="1"/>
  <c r="OF83" i="1"/>
  <c r="OE83" i="1"/>
  <c r="OD83" i="1"/>
  <c r="OC83" i="1"/>
  <c r="OB83" i="1"/>
  <c r="OA83" i="1"/>
  <c r="NZ83" i="1"/>
  <c r="NY83" i="1"/>
  <c r="NX83" i="1"/>
  <c r="NW83" i="1"/>
  <c r="NV83" i="1"/>
  <c r="NU83" i="1"/>
  <c r="NT83" i="1"/>
  <c r="NS83" i="1"/>
  <c r="NR83" i="1"/>
  <c r="NQ83" i="1"/>
  <c r="NP83" i="1"/>
  <c r="NO83" i="1"/>
  <c r="NN83" i="1"/>
  <c r="NM83" i="1"/>
  <c r="NL83" i="1"/>
  <c r="NK83" i="1"/>
  <c r="NJ83" i="1"/>
  <c r="NI83" i="1"/>
  <c r="NH83" i="1"/>
  <c r="NG83" i="1"/>
  <c r="NF83" i="1"/>
  <c r="NE83" i="1"/>
  <c r="ND83" i="1"/>
  <c r="NC83" i="1"/>
  <c r="NB83" i="1"/>
  <c r="NA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RE82" i="1"/>
  <c r="RD82" i="1"/>
  <c r="RB82" i="1"/>
  <c r="QU82" i="1"/>
  <c r="QT82" i="1"/>
  <c r="QS82" i="1"/>
  <c r="QQ82" i="1"/>
  <c r="QP82" i="1"/>
  <c r="QO82" i="1"/>
  <c r="QN82" i="1"/>
  <c r="QM82" i="1"/>
  <c r="QL82" i="1"/>
  <c r="QK82" i="1"/>
  <c r="QJ82" i="1"/>
  <c r="QI82" i="1"/>
  <c r="QH82" i="1"/>
  <c r="QG82" i="1"/>
  <c r="QF82" i="1"/>
  <c r="QE82" i="1"/>
  <c r="QD82" i="1"/>
  <c r="QC82" i="1"/>
  <c r="QB82" i="1"/>
  <c r="QA82" i="1"/>
  <c r="PZ82" i="1"/>
  <c r="PY82" i="1"/>
  <c r="PX82" i="1"/>
  <c r="PW82" i="1"/>
  <c r="PV82" i="1"/>
  <c r="PU82" i="1"/>
  <c r="PT82" i="1"/>
  <c r="PS82" i="1"/>
  <c r="PR82" i="1"/>
  <c r="PQ82" i="1"/>
  <c r="PP82" i="1"/>
  <c r="PO82" i="1"/>
  <c r="PN82" i="1"/>
  <c r="PM82" i="1"/>
  <c r="PL82" i="1"/>
  <c r="PK82" i="1"/>
  <c r="PJ82" i="1"/>
  <c r="PI82" i="1"/>
  <c r="PH82" i="1"/>
  <c r="PG82" i="1"/>
  <c r="PF82" i="1"/>
  <c r="PE82" i="1"/>
  <c r="PD82" i="1"/>
  <c r="PC82" i="1"/>
  <c r="PB82" i="1"/>
  <c r="PA82" i="1"/>
  <c r="OZ82" i="1"/>
  <c r="OY82" i="1"/>
  <c r="OX82" i="1"/>
  <c r="OW82" i="1"/>
  <c r="OV82" i="1"/>
  <c r="OU82" i="1"/>
  <c r="OT82" i="1"/>
  <c r="OS82" i="1"/>
  <c r="OR82" i="1"/>
  <c r="OQ82" i="1"/>
  <c r="OP82" i="1"/>
  <c r="OO82" i="1"/>
  <c r="ON82" i="1"/>
  <c r="OM82" i="1"/>
  <c r="OL82" i="1"/>
  <c r="OK82" i="1"/>
  <c r="OJ82" i="1"/>
  <c r="OI82" i="1"/>
  <c r="OH82" i="1"/>
  <c r="OG82" i="1"/>
  <c r="OF82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RU81" i="1"/>
  <c r="RT81" i="1"/>
  <c r="RS81" i="1"/>
  <c r="RR81" i="1"/>
  <c r="RQ81" i="1"/>
  <c r="RP81" i="1"/>
  <c r="RO81" i="1"/>
  <c r="RN81" i="1"/>
  <c r="RM81" i="1"/>
  <c r="RL81" i="1"/>
  <c r="RK81" i="1"/>
  <c r="RJ81" i="1"/>
  <c r="RI81" i="1"/>
  <c r="RH81" i="1"/>
  <c r="RG81" i="1"/>
  <c r="RF81" i="1"/>
  <c r="RE81" i="1"/>
  <c r="RD81" i="1"/>
  <c r="RB81" i="1"/>
  <c r="QQ81" i="1"/>
  <c r="QP81" i="1"/>
  <c r="QO81" i="1"/>
  <c r="QN81" i="1"/>
  <c r="QM81" i="1"/>
  <c r="QL81" i="1"/>
  <c r="QK81" i="1"/>
  <c r="QJ81" i="1"/>
  <c r="QI81" i="1"/>
  <c r="QH81" i="1"/>
  <c r="QG81" i="1"/>
  <c r="QF81" i="1"/>
  <c r="QE81" i="1"/>
  <c r="QD81" i="1"/>
  <c r="QC81" i="1"/>
  <c r="QB81" i="1"/>
  <c r="QA81" i="1"/>
  <c r="PZ81" i="1"/>
  <c r="PY81" i="1"/>
  <c r="PX81" i="1"/>
  <c r="PW81" i="1"/>
  <c r="PV81" i="1"/>
  <c r="PU81" i="1"/>
  <c r="PT81" i="1"/>
  <c r="PS81" i="1"/>
  <c r="PR81" i="1"/>
  <c r="PQ81" i="1"/>
  <c r="PP81" i="1"/>
  <c r="PO81" i="1"/>
  <c r="PN81" i="1"/>
  <c r="PM81" i="1"/>
  <c r="PL81" i="1"/>
  <c r="PK81" i="1"/>
  <c r="PJ81" i="1"/>
  <c r="PI81" i="1"/>
  <c r="PH81" i="1"/>
  <c r="PG81" i="1"/>
  <c r="PF81" i="1"/>
  <c r="PE81" i="1"/>
  <c r="PD81" i="1"/>
  <c r="PC81" i="1"/>
  <c r="PB81" i="1"/>
  <c r="PA81" i="1"/>
  <c r="OZ81" i="1"/>
  <c r="OY81" i="1"/>
  <c r="OX81" i="1"/>
  <c r="OW81" i="1"/>
  <c r="OV81" i="1"/>
  <c r="OU81" i="1"/>
  <c r="OT81" i="1"/>
  <c r="OS81" i="1"/>
  <c r="OR81" i="1"/>
  <c r="OQ81" i="1"/>
  <c r="OP81" i="1"/>
  <c r="OO81" i="1"/>
  <c r="ON81" i="1"/>
  <c r="OM81" i="1"/>
  <c r="OL81" i="1"/>
  <c r="OK81" i="1"/>
  <c r="OJ81" i="1"/>
  <c r="OI81" i="1"/>
  <c r="OH81" i="1"/>
  <c r="OG81" i="1"/>
  <c r="OF81" i="1"/>
  <c r="OE81" i="1"/>
  <c r="OD81" i="1"/>
  <c r="OC81" i="1"/>
  <c r="OB81" i="1"/>
  <c r="OA81" i="1"/>
  <c r="NZ81" i="1"/>
  <c r="NY81" i="1"/>
  <c r="NX81" i="1"/>
  <c r="NW81" i="1"/>
  <c r="NV81" i="1"/>
  <c r="NU81" i="1"/>
  <c r="NT81" i="1"/>
  <c r="NS81" i="1"/>
  <c r="NR81" i="1"/>
  <c r="NQ81" i="1"/>
  <c r="NP81" i="1"/>
  <c r="NO81" i="1"/>
  <c r="NN81" i="1"/>
  <c r="NM81" i="1"/>
  <c r="NL81" i="1"/>
  <c r="NK81" i="1"/>
  <c r="NJ81" i="1"/>
  <c r="NI81" i="1"/>
  <c r="NH81" i="1"/>
  <c r="NG81" i="1"/>
  <c r="NF81" i="1"/>
  <c r="NE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RU80" i="1"/>
  <c r="RT80" i="1"/>
  <c r="RS80" i="1"/>
  <c r="RR80" i="1"/>
  <c r="RQ80" i="1"/>
  <c r="RP80" i="1"/>
  <c r="RO80" i="1"/>
  <c r="RN80" i="1"/>
  <c r="RM80" i="1"/>
  <c r="RL80" i="1"/>
  <c r="RK80" i="1"/>
  <c r="RJ80" i="1"/>
  <c r="RI80" i="1"/>
  <c r="RH80" i="1"/>
  <c r="RG80" i="1"/>
  <c r="RF80" i="1"/>
  <c r="RE80" i="1"/>
  <c r="RD80" i="1"/>
  <c r="RB80" i="1"/>
  <c r="QQ80" i="1"/>
  <c r="QP80" i="1"/>
  <c r="QO80" i="1"/>
  <c r="QN80" i="1"/>
  <c r="QM80" i="1"/>
  <c r="QL80" i="1"/>
  <c r="QK80" i="1"/>
  <c r="QJ80" i="1"/>
  <c r="QI80" i="1"/>
  <c r="QH80" i="1"/>
  <c r="QG80" i="1"/>
  <c r="QF80" i="1"/>
  <c r="QE80" i="1"/>
  <c r="QD80" i="1"/>
  <c r="QC80" i="1"/>
  <c r="QB80" i="1"/>
  <c r="QA80" i="1"/>
  <c r="PZ80" i="1"/>
  <c r="PY80" i="1"/>
  <c r="PX80" i="1"/>
  <c r="PW80" i="1"/>
  <c r="PV80" i="1"/>
  <c r="PU80" i="1"/>
  <c r="PT80" i="1"/>
  <c r="PS80" i="1"/>
  <c r="PR80" i="1"/>
  <c r="PQ80" i="1"/>
  <c r="PP80" i="1"/>
  <c r="PO80" i="1"/>
  <c r="PN80" i="1"/>
  <c r="PM80" i="1"/>
  <c r="PL80" i="1"/>
  <c r="PK80" i="1"/>
  <c r="PJ80" i="1"/>
  <c r="PI80" i="1"/>
  <c r="PH80" i="1"/>
  <c r="PG80" i="1"/>
  <c r="PF80" i="1"/>
  <c r="PE80" i="1"/>
  <c r="PD80" i="1"/>
  <c r="PC80" i="1"/>
  <c r="PB80" i="1"/>
  <c r="PA80" i="1"/>
  <c r="OZ80" i="1"/>
  <c r="OY80" i="1"/>
  <c r="OX80" i="1"/>
  <c r="OW80" i="1"/>
  <c r="OV80" i="1"/>
  <c r="OU80" i="1"/>
  <c r="OT80" i="1"/>
  <c r="OS80" i="1"/>
  <c r="OR80" i="1"/>
  <c r="OQ80" i="1"/>
  <c r="OP80" i="1"/>
  <c r="OO80" i="1"/>
  <c r="ON80" i="1"/>
  <c r="OM80" i="1"/>
  <c r="OL80" i="1"/>
  <c r="OK80" i="1"/>
  <c r="OJ80" i="1"/>
  <c r="OI80" i="1"/>
  <c r="OH80" i="1"/>
  <c r="OG80" i="1"/>
  <c r="OF80" i="1"/>
  <c r="OE80" i="1"/>
  <c r="OD80" i="1"/>
  <c r="OC80" i="1"/>
  <c r="OB80" i="1"/>
  <c r="OA80" i="1"/>
  <c r="NZ80" i="1"/>
  <c r="NY80" i="1"/>
  <c r="NX80" i="1"/>
  <c r="NW80" i="1"/>
  <c r="NV80" i="1"/>
  <c r="NU80" i="1"/>
  <c r="NT80" i="1"/>
  <c r="NS80" i="1"/>
  <c r="NR80" i="1"/>
  <c r="NQ80" i="1"/>
  <c r="NP80" i="1"/>
  <c r="NO80" i="1"/>
  <c r="NN80" i="1"/>
  <c r="NM80" i="1"/>
  <c r="NL80" i="1"/>
  <c r="NK80" i="1"/>
  <c r="NJ80" i="1"/>
  <c r="NI80" i="1"/>
  <c r="NH80" i="1"/>
  <c r="NG80" i="1"/>
  <c r="NF80" i="1"/>
  <c r="NE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RU79" i="1"/>
  <c r="RT79" i="1"/>
  <c r="RS79" i="1"/>
  <c r="RR79" i="1"/>
  <c r="RQ79" i="1"/>
  <c r="RP79" i="1"/>
  <c r="RO79" i="1"/>
  <c r="RN79" i="1"/>
  <c r="RM79" i="1"/>
  <c r="RL79" i="1"/>
  <c r="RK79" i="1"/>
  <c r="RJ79" i="1"/>
  <c r="RI79" i="1"/>
  <c r="RH79" i="1"/>
  <c r="RG79" i="1"/>
  <c r="RF79" i="1"/>
  <c r="RE79" i="1"/>
  <c r="RD79" i="1"/>
  <c r="RB79" i="1"/>
  <c r="QQ79" i="1"/>
  <c r="QP79" i="1"/>
  <c r="QO79" i="1"/>
  <c r="QN79" i="1"/>
  <c r="QM79" i="1"/>
  <c r="QL79" i="1"/>
  <c r="QK79" i="1"/>
  <c r="QJ79" i="1"/>
  <c r="QI79" i="1"/>
  <c r="QH79" i="1"/>
  <c r="QG79" i="1"/>
  <c r="QF79" i="1"/>
  <c r="QE79" i="1"/>
  <c r="QD79" i="1"/>
  <c r="QC79" i="1"/>
  <c r="QB79" i="1"/>
  <c r="QA79" i="1"/>
  <c r="PZ79" i="1"/>
  <c r="PY79" i="1"/>
  <c r="PX79" i="1"/>
  <c r="PW79" i="1"/>
  <c r="PV79" i="1"/>
  <c r="PU79" i="1"/>
  <c r="PT79" i="1"/>
  <c r="PS79" i="1"/>
  <c r="PR79" i="1"/>
  <c r="PQ79" i="1"/>
  <c r="PP79" i="1"/>
  <c r="PO79" i="1"/>
  <c r="PN79" i="1"/>
  <c r="PM79" i="1"/>
  <c r="PL79" i="1"/>
  <c r="PK79" i="1"/>
  <c r="PJ79" i="1"/>
  <c r="PI79" i="1"/>
  <c r="PH79" i="1"/>
  <c r="PG79" i="1"/>
  <c r="PF79" i="1"/>
  <c r="PE79" i="1"/>
  <c r="PD79" i="1"/>
  <c r="PC79" i="1"/>
  <c r="PB79" i="1"/>
  <c r="PA79" i="1"/>
  <c r="OZ79" i="1"/>
  <c r="OY79" i="1"/>
  <c r="OX79" i="1"/>
  <c r="OW79" i="1"/>
  <c r="OV79" i="1"/>
  <c r="OU79" i="1"/>
  <c r="OT79" i="1"/>
  <c r="OS79" i="1"/>
  <c r="OR79" i="1"/>
  <c r="OQ79" i="1"/>
  <c r="OP79" i="1"/>
  <c r="OO79" i="1"/>
  <c r="ON79" i="1"/>
  <c r="OM79" i="1"/>
  <c r="OL79" i="1"/>
  <c r="OK79" i="1"/>
  <c r="OJ79" i="1"/>
  <c r="OI79" i="1"/>
  <c r="OH79" i="1"/>
  <c r="OG79" i="1"/>
  <c r="OF79" i="1"/>
  <c r="OE79" i="1"/>
  <c r="OD79" i="1"/>
  <c r="OC79" i="1"/>
  <c r="OB79" i="1"/>
  <c r="OA79" i="1"/>
  <c r="NZ79" i="1"/>
  <c r="NY79" i="1"/>
  <c r="NX79" i="1"/>
  <c r="NW79" i="1"/>
  <c r="NV79" i="1"/>
  <c r="NU79" i="1"/>
  <c r="NT79" i="1"/>
  <c r="NS79" i="1"/>
  <c r="NR79" i="1"/>
  <c r="NQ79" i="1"/>
  <c r="NP79" i="1"/>
  <c r="NO79" i="1"/>
  <c r="NN79" i="1"/>
  <c r="NM79" i="1"/>
  <c r="NL79" i="1"/>
  <c r="NK79" i="1"/>
  <c r="NJ79" i="1"/>
  <c r="NI79" i="1"/>
  <c r="NH79" i="1"/>
  <c r="NG79" i="1"/>
  <c r="NF79" i="1"/>
  <c r="NE79" i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RU78" i="1"/>
  <c r="RT78" i="1"/>
  <c r="RS78" i="1"/>
  <c r="RR78" i="1"/>
  <c r="RQ78" i="1"/>
  <c r="RP78" i="1"/>
  <c r="RO78" i="1"/>
  <c r="RN78" i="1"/>
  <c r="RM78" i="1"/>
  <c r="RL78" i="1"/>
  <c r="RK78" i="1"/>
  <c r="RJ78" i="1"/>
  <c r="RI78" i="1"/>
  <c r="RH78" i="1"/>
  <c r="RG78" i="1"/>
  <c r="RF78" i="1"/>
  <c r="RE78" i="1"/>
  <c r="RD78" i="1"/>
  <c r="RC78" i="1"/>
  <c r="RB78" i="1"/>
  <c r="RA78" i="1"/>
  <c r="QZ78" i="1"/>
  <c r="QY78" i="1"/>
  <c r="QX78" i="1"/>
  <c r="QW78" i="1"/>
  <c r="QV78" i="1"/>
  <c r="QU78" i="1"/>
  <c r="QT78" i="1"/>
  <c r="QS78" i="1"/>
  <c r="QR78" i="1"/>
  <c r="QQ78" i="1"/>
  <c r="QP78" i="1"/>
  <c r="QO78" i="1"/>
  <c r="QN78" i="1"/>
  <c r="QM78" i="1"/>
  <c r="QL78" i="1"/>
  <c r="QK78" i="1"/>
  <c r="QJ78" i="1"/>
  <c r="QI78" i="1"/>
  <c r="QH78" i="1"/>
  <c r="QG78" i="1"/>
  <c r="QF78" i="1"/>
  <c r="QE78" i="1"/>
  <c r="QD78" i="1"/>
  <c r="QC78" i="1"/>
  <c r="QB78" i="1"/>
  <c r="QA78" i="1"/>
  <c r="PZ78" i="1"/>
  <c r="PY78" i="1"/>
  <c r="PX78" i="1"/>
  <c r="PW78" i="1"/>
  <c r="PV78" i="1"/>
  <c r="PU78" i="1"/>
  <c r="PT78" i="1"/>
  <c r="PS78" i="1"/>
  <c r="PR78" i="1"/>
  <c r="PQ78" i="1"/>
  <c r="PP78" i="1"/>
  <c r="PO78" i="1"/>
  <c r="PN78" i="1"/>
  <c r="PM78" i="1"/>
  <c r="PL78" i="1"/>
  <c r="PK78" i="1"/>
  <c r="PJ78" i="1"/>
  <c r="PI78" i="1"/>
  <c r="PH78" i="1"/>
  <c r="PG78" i="1"/>
  <c r="PF78" i="1"/>
  <c r="PE78" i="1"/>
  <c r="PD78" i="1"/>
  <c r="PC78" i="1"/>
  <c r="PB78" i="1"/>
  <c r="PA78" i="1"/>
  <c r="OX78" i="1"/>
  <c r="OQ78" i="1"/>
  <c r="OP78" i="1"/>
  <c r="OO78" i="1"/>
  <c r="ON78" i="1"/>
  <c r="OM78" i="1"/>
  <c r="OL78" i="1"/>
  <c r="OI78" i="1"/>
  <c r="OG78" i="1"/>
  <c r="OF78" i="1"/>
  <c r="OE78" i="1"/>
  <c r="OD78" i="1"/>
  <c r="OC78" i="1"/>
  <c r="OB78" i="1"/>
  <c r="OA78" i="1"/>
  <c r="NZ78" i="1"/>
  <c r="NY78" i="1"/>
  <c r="NX78" i="1"/>
  <c r="NW78" i="1"/>
  <c r="NV78" i="1"/>
  <c r="NU78" i="1"/>
  <c r="NT78" i="1"/>
  <c r="NS78" i="1"/>
  <c r="NR78" i="1"/>
  <c r="NQ78" i="1"/>
  <c r="NP78" i="1"/>
  <c r="NO78" i="1"/>
  <c r="NN78" i="1"/>
  <c r="NM78" i="1"/>
  <c r="NL78" i="1"/>
  <c r="NK78" i="1"/>
  <c r="NJ78" i="1"/>
  <c r="NI78" i="1"/>
  <c r="NH78" i="1"/>
  <c r="NG78" i="1"/>
  <c r="NF78" i="1"/>
  <c r="NE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RU77" i="1"/>
  <c r="RT77" i="1"/>
  <c r="RS77" i="1"/>
  <c r="RR77" i="1"/>
  <c r="RQ77" i="1"/>
  <c r="RP77" i="1"/>
  <c r="RO77" i="1"/>
  <c r="RN77" i="1"/>
  <c r="RM77" i="1"/>
  <c r="RL77" i="1"/>
  <c r="RK77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S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D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X77" i="1"/>
  <c r="OW77" i="1"/>
  <c r="OV77" i="1"/>
  <c r="OU77" i="1"/>
  <c r="OT77" i="1"/>
  <c r="OS77" i="1"/>
  <c r="OR77" i="1"/>
  <c r="OP77" i="1"/>
  <c r="OK77" i="1"/>
  <c r="OJ77" i="1"/>
  <c r="OH77" i="1"/>
  <c r="OG77" i="1"/>
  <c r="OD77" i="1"/>
  <c r="NV77" i="1"/>
  <c r="NS77" i="1"/>
  <c r="NP77" i="1"/>
  <c r="NN77" i="1"/>
  <c r="NI77" i="1"/>
  <c r="NH77" i="1"/>
  <c r="NE77" i="1"/>
  <c r="NA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RU76" i="1"/>
  <c r="RT76" i="1"/>
  <c r="RS76" i="1"/>
  <c r="RR76" i="1"/>
  <c r="RQ76" i="1"/>
  <c r="RP76" i="1"/>
  <c r="RO76" i="1"/>
  <c r="RN76" i="1"/>
  <c r="RM76" i="1"/>
  <c r="RL76" i="1"/>
  <c r="RK76" i="1"/>
  <c r="RJ76" i="1"/>
  <c r="RI76" i="1"/>
  <c r="RH76" i="1"/>
  <c r="RG76" i="1"/>
  <c r="RF76" i="1"/>
  <c r="RE76" i="1"/>
  <c r="RD76" i="1"/>
  <c r="RC76" i="1"/>
  <c r="RB76" i="1"/>
  <c r="RA76" i="1"/>
  <c r="QZ76" i="1"/>
  <c r="QY76" i="1"/>
  <c r="QX76" i="1"/>
  <c r="QW76" i="1"/>
  <c r="QV76" i="1"/>
  <c r="QU76" i="1"/>
  <c r="QT76" i="1"/>
  <c r="QS76" i="1"/>
  <c r="QR76" i="1"/>
  <c r="QQ76" i="1"/>
  <c r="QP76" i="1"/>
  <c r="QO76" i="1"/>
  <c r="QN76" i="1"/>
  <c r="QM76" i="1"/>
  <c r="QL76" i="1"/>
  <c r="QK76" i="1"/>
  <c r="QJ76" i="1"/>
  <c r="QI76" i="1"/>
  <c r="QH76" i="1"/>
  <c r="QG76" i="1"/>
  <c r="QF76" i="1"/>
  <c r="QE76" i="1"/>
  <c r="QD76" i="1"/>
  <c r="QC76" i="1"/>
  <c r="QB76" i="1"/>
  <c r="QA76" i="1"/>
  <c r="PZ76" i="1"/>
  <c r="PY76" i="1"/>
  <c r="PX76" i="1"/>
  <c r="PW76" i="1"/>
  <c r="PV76" i="1"/>
  <c r="PU76" i="1"/>
  <c r="PT76" i="1"/>
  <c r="PS76" i="1"/>
  <c r="PR76" i="1"/>
  <c r="PQ76" i="1"/>
  <c r="PP76" i="1"/>
  <c r="PO76" i="1"/>
  <c r="PN76" i="1"/>
  <c r="PM76" i="1"/>
  <c r="PL76" i="1"/>
  <c r="PK76" i="1"/>
  <c r="PJ76" i="1"/>
  <c r="PI76" i="1"/>
  <c r="PH76" i="1"/>
  <c r="PG76" i="1"/>
  <c r="PF76" i="1"/>
  <c r="PE76" i="1"/>
  <c r="PD76" i="1"/>
  <c r="PC76" i="1"/>
  <c r="PB76" i="1"/>
  <c r="PA76" i="1"/>
  <c r="OZ76" i="1"/>
  <c r="OY76" i="1"/>
  <c r="OX76" i="1"/>
  <c r="OW76" i="1"/>
  <c r="OV76" i="1"/>
  <c r="OU76" i="1"/>
  <c r="OT76" i="1"/>
  <c r="OS76" i="1"/>
  <c r="OR76" i="1"/>
  <c r="OQ76" i="1"/>
  <c r="OP76" i="1"/>
  <c r="OO76" i="1"/>
  <c r="ON76" i="1"/>
  <c r="OM76" i="1"/>
  <c r="OL76" i="1"/>
  <c r="OK76" i="1"/>
  <c r="OJ76" i="1"/>
  <c r="OI76" i="1"/>
  <c r="OH76" i="1"/>
  <c r="OG76" i="1"/>
  <c r="OF76" i="1"/>
  <c r="OE76" i="1"/>
  <c r="OD76" i="1"/>
  <c r="OC76" i="1"/>
  <c r="OB76" i="1"/>
  <c r="OA76" i="1"/>
  <c r="NZ76" i="1"/>
  <c r="NY76" i="1"/>
  <c r="NX76" i="1"/>
  <c r="NW76" i="1"/>
  <c r="NV76" i="1"/>
  <c r="NU76" i="1"/>
  <c r="NT76" i="1"/>
  <c r="NS76" i="1"/>
  <c r="NR76" i="1"/>
  <c r="NQ76" i="1"/>
  <c r="NP76" i="1"/>
  <c r="NO76" i="1"/>
  <c r="NN76" i="1"/>
  <c r="NM76" i="1"/>
  <c r="NL76" i="1"/>
  <c r="NK76" i="1"/>
  <c r="NJ76" i="1"/>
  <c r="NI76" i="1"/>
  <c r="NH76" i="1"/>
  <c r="NF76" i="1"/>
  <c r="NE76" i="1"/>
  <c r="ND76" i="1"/>
  <c r="NC76" i="1"/>
  <c r="NA76" i="1"/>
  <c r="MN76" i="1"/>
  <c r="MM76" i="1"/>
  <c r="MK76" i="1"/>
  <c r="MF76" i="1"/>
  <c r="MD76" i="1"/>
  <c r="MB76" i="1"/>
  <c r="LZ76" i="1"/>
  <c r="LY76" i="1"/>
  <c r="LX76" i="1"/>
  <c r="LW76" i="1"/>
  <c r="LU76" i="1"/>
  <c r="LT76" i="1"/>
  <c r="LS76" i="1"/>
  <c r="LR76" i="1"/>
  <c r="LQ76" i="1"/>
  <c r="LP76" i="1"/>
  <c r="LO76" i="1"/>
  <c r="LN76" i="1"/>
  <c r="LM76" i="1"/>
  <c r="LL76" i="1"/>
  <c r="LK76" i="1"/>
  <c r="LJ76" i="1"/>
  <c r="LI76" i="1"/>
  <c r="LH76" i="1"/>
  <c r="LG76" i="1"/>
  <c r="LF76" i="1"/>
  <c r="LE76" i="1"/>
  <c r="LD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RU75" i="1"/>
  <c r="RT75" i="1"/>
  <c r="RS75" i="1"/>
  <c r="RR75" i="1"/>
  <c r="RQ75" i="1"/>
  <c r="RP75" i="1"/>
  <c r="RO75" i="1"/>
  <c r="RN75" i="1"/>
  <c r="RM75" i="1"/>
  <c r="RL75" i="1"/>
  <c r="RK75" i="1"/>
  <c r="RJ75" i="1"/>
  <c r="RI75" i="1"/>
  <c r="RH75" i="1"/>
  <c r="RG75" i="1"/>
  <c r="RF75" i="1"/>
  <c r="RE75" i="1"/>
  <c r="RD75" i="1"/>
  <c r="RC75" i="1"/>
  <c r="RB75" i="1"/>
  <c r="RA75" i="1"/>
  <c r="QZ75" i="1"/>
  <c r="QY75" i="1"/>
  <c r="QX75" i="1"/>
  <c r="QW75" i="1"/>
  <c r="QV75" i="1"/>
  <c r="QU75" i="1"/>
  <c r="QT75" i="1"/>
  <c r="QS75" i="1"/>
  <c r="QR75" i="1"/>
  <c r="QQ75" i="1"/>
  <c r="QP75" i="1"/>
  <c r="QO75" i="1"/>
  <c r="QN75" i="1"/>
  <c r="QM75" i="1"/>
  <c r="QL75" i="1"/>
  <c r="QK75" i="1"/>
  <c r="QJ75" i="1"/>
  <c r="QI75" i="1"/>
  <c r="QH75" i="1"/>
  <c r="QG75" i="1"/>
  <c r="QF75" i="1"/>
  <c r="QE75" i="1"/>
  <c r="QD75" i="1"/>
  <c r="QC75" i="1"/>
  <c r="QB75" i="1"/>
  <c r="QA75" i="1"/>
  <c r="PZ75" i="1"/>
  <c r="PY75" i="1"/>
  <c r="PX75" i="1"/>
  <c r="PW75" i="1"/>
  <c r="PV75" i="1"/>
  <c r="PU75" i="1"/>
  <c r="PT75" i="1"/>
  <c r="PS75" i="1"/>
  <c r="PR75" i="1"/>
  <c r="PQ75" i="1"/>
  <c r="PP75" i="1"/>
  <c r="PO75" i="1"/>
  <c r="PN75" i="1"/>
  <c r="PM75" i="1"/>
  <c r="PL75" i="1"/>
  <c r="PK75" i="1"/>
  <c r="PJ75" i="1"/>
  <c r="PI75" i="1"/>
  <c r="PH75" i="1"/>
  <c r="PG75" i="1"/>
  <c r="PF75" i="1"/>
  <c r="PE75" i="1"/>
  <c r="PD75" i="1"/>
  <c r="PC75" i="1"/>
  <c r="PB75" i="1"/>
  <c r="PA75" i="1"/>
  <c r="OZ75" i="1"/>
  <c r="OY75" i="1"/>
  <c r="OX75" i="1"/>
  <c r="OW75" i="1"/>
  <c r="OV75" i="1"/>
  <c r="OU75" i="1"/>
  <c r="OT75" i="1"/>
  <c r="OS75" i="1"/>
  <c r="OR75" i="1"/>
  <c r="OQ75" i="1"/>
  <c r="OP75" i="1"/>
  <c r="OO75" i="1"/>
  <c r="ON75" i="1"/>
  <c r="OM75" i="1"/>
  <c r="OL75" i="1"/>
  <c r="OK75" i="1"/>
  <c r="OJ75" i="1"/>
  <c r="OI75" i="1"/>
  <c r="OH75" i="1"/>
  <c r="OG75" i="1"/>
  <c r="OF75" i="1"/>
  <c r="OE75" i="1"/>
  <c r="OD75" i="1"/>
  <c r="OC75" i="1"/>
  <c r="OB75" i="1"/>
  <c r="OA75" i="1"/>
  <c r="NZ75" i="1"/>
  <c r="NY75" i="1"/>
  <c r="NX75" i="1"/>
  <c r="NW75" i="1"/>
  <c r="NV75" i="1"/>
  <c r="NU75" i="1"/>
  <c r="NT75" i="1"/>
  <c r="NS75" i="1"/>
  <c r="NR75" i="1"/>
  <c r="NQ75" i="1"/>
  <c r="NP75" i="1"/>
  <c r="NO75" i="1"/>
  <c r="NN75" i="1"/>
  <c r="NM75" i="1"/>
  <c r="NL75" i="1"/>
  <c r="NK75" i="1"/>
  <c r="NJ75" i="1"/>
  <c r="NI75" i="1"/>
  <c r="NH75" i="1"/>
  <c r="NG75" i="1"/>
  <c r="NF75" i="1"/>
  <c r="NE75" i="1"/>
  <c r="ND75" i="1"/>
  <c r="NC75" i="1"/>
  <c r="NB75" i="1"/>
  <c r="NA75" i="1"/>
  <c r="MZ75" i="1"/>
  <c r="MY75" i="1"/>
  <c r="MX75" i="1"/>
  <c r="MW75" i="1"/>
  <c r="MV75" i="1"/>
  <c r="MU75" i="1"/>
  <c r="MT75" i="1"/>
  <c r="MS75" i="1"/>
  <c r="MR75" i="1"/>
  <c r="MQ75" i="1"/>
  <c r="MP75" i="1"/>
  <c r="MO75" i="1"/>
  <c r="MN75" i="1"/>
  <c r="MM75" i="1"/>
  <c r="ML75" i="1"/>
  <c r="MK75" i="1"/>
  <c r="MJ75" i="1"/>
  <c r="MI75" i="1"/>
  <c r="MH75" i="1"/>
  <c r="MG75" i="1"/>
  <c r="MF75" i="1"/>
  <c r="ME75" i="1"/>
  <c r="MD75" i="1"/>
  <c r="MC75" i="1"/>
  <c r="MB75" i="1"/>
  <c r="MA75" i="1"/>
  <c r="LZ75" i="1"/>
  <c r="LY75" i="1"/>
  <c r="LX75" i="1"/>
  <c r="LW75" i="1"/>
  <c r="LV75" i="1"/>
  <c r="LU75" i="1"/>
  <c r="LT75" i="1"/>
  <c r="LS75" i="1"/>
  <c r="LR75" i="1"/>
  <c r="LQ75" i="1"/>
  <c r="LP75" i="1"/>
  <c r="LO75" i="1"/>
  <c r="LN75" i="1"/>
  <c r="LM75" i="1"/>
  <c r="LL75" i="1"/>
  <c r="LJ75" i="1"/>
  <c r="LI75" i="1"/>
  <c r="LH75" i="1"/>
  <c r="LG75" i="1"/>
  <c r="LF75" i="1"/>
  <c r="LE75" i="1"/>
  <c r="LD75" i="1"/>
  <c r="LC75" i="1"/>
  <c r="LB75" i="1"/>
  <c r="LA75" i="1"/>
  <c r="KZ75" i="1"/>
  <c r="KY75" i="1"/>
  <c r="KX75" i="1"/>
  <c r="KW75" i="1"/>
  <c r="KV75" i="1"/>
  <c r="KU75" i="1"/>
  <c r="KT75" i="1"/>
  <c r="KS75" i="1"/>
  <c r="KR75" i="1"/>
  <c r="KQ75" i="1"/>
  <c r="KP75" i="1"/>
  <c r="KO75" i="1"/>
  <c r="KN75" i="1"/>
  <c r="KM75" i="1"/>
  <c r="KL75" i="1"/>
  <c r="KK75" i="1"/>
  <c r="KJ75" i="1"/>
  <c r="KI75" i="1"/>
  <c r="KH75" i="1"/>
  <c r="KG75" i="1"/>
  <c r="KF75" i="1"/>
  <c r="KE75" i="1"/>
  <c r="KD75" i="1"/>
  <c r="KC75" i="1"/>
  <c r="KB75" i="1"/>
  <c r="KA75" i="1"/>
  <c r="JZ75" i="1"/>
  <c r="JY75" i="1"/>
  <c r="JX75" i="1"/>
  <c r="RU74" i="1"/>
  <c r="RT74" i="1"/>
  <c r="RS74" i="1"/>
  <c r="RR74" i="1"/>
  <c r="RQ74" i="1"/>
  <c r="RP74" i="1"/>
  <c r="RO74" i="1"/>
  <c r="RN74" i="1"/>
  <c r="RM74" i="1"/>
  <c r="RL74" i="1"/>
  <c r="RK74" i="1"/>
  <c r="RJ74" i="1"/>
  <c r="RI74" i="1"/>
  <c r="RH74" i="1"/>
  <c r="RG74" i="1"/>
  <c r="RF74" i="1"/>
  <c r="RE74" i="1"/>
  <c r="RD74" i="1"/>
  <c r="RC74" i="1"/>
  <c r="RB74" i="1"/>
  <c r="RA74" i="1"/>
  <c r="QZ74" i="1"/>
  <c r="QY74" i="1"/>
  <c r="QX74" i="1"/>
  <c r="QW74" i="1"/>
  <c r="QV74" i="1"/>
  <c r="QU74" i="1"/>
  <c r="QT74" i="1"/>
  <c r="QS74" i="1"/>
  <c r="QR74" i="1"/>
  <c r="QF74" i="1"/>
  <c r="PU74" i="1"/>
  <c r="PT74" i="1"/>
  <c r="PS74" i="1"/>
  <c r="PR74" i="1"/>
  <c r="PQ74" i="1"/>
  <c r="PP74" i="1"/>
  <c r="PO74" i="1"/>
  <c r="PN74" i="1"/>
  <c r="PM74" i="1"/>
  <c r="PL74" i="1"/>
  <c r="PK74" i="1"/>
  <c r="PJ74" i="1"/>
  <c r="PI74" i="1"/>
  <c r="PH74" i="1"/>
  <c r="PG74" i="1"/>
  <c r="PF74" i="1"/>
  <c r="PE74" i="1"/>
  <c r="PD74" i="1"/>
  <c r="PC74" i="1"/>
  <c r="PB74" i="1"/>
  <c r="PA74" i="1"/>
  <c r="OZ74" i="1"/>
  <c r="OY74" i="1"/>
  <c r="OX74" i="1"/>
  <c r="OW74" i="1"/>
  <c r="OV74" i="1"/>
  <c r="OU74" i="1"/>
  <c r="OT74" i="1"/>
  <c r="OS74" i="1"/>
  <c r="OR74" i="1"/>
  <c r="OQ74" i="1"/>
  <c r="OP74" i="1"/>
  <c r="OO74" i="1"/>
  <c r="ON74" i="1"/>
  <c r="OM74" i="1"/>
  <c r="OL74" i="1"/>
  <c r="OK74" i="1"/>
  <c r="OJ74" i="1"/>
  <c r="OI74" i="1"/>
  <c r="OH74" i="1"/>
  <c r="OG74" i="1"/>
  <c r="OF74" i="1"/>
  <c r="OE74" i="1"/>
  <c r="OD74" i="1"/>
  <c r="OC74" i="1"/>
  <c r="OB74" i="1"/>
  <c r="OA74" i="1"/>
  <c r="NZ74" i="1"/>
  <c r="NY74" i="1"/>
  <c r="NX74" i="1"/>
  <c r="NW74" i="1"/>
  <c r="NV74" i="1"/>
  <c r="NU74" i="1"/>
  <c r="NT74" i="1"/>
  <c r="NS74" i="1"/>
  <c r="NR74" i="1"/>
  <c r="NQ74" i="1"/>
  <c r="NP74" i="1"/>
  <c r="NO74" i="1"/>
  <c r="NN74" i="1"/>
  <c r="NM74" i="1"/>
  <c r="NL74" i="1"/>
  <c r="NK74" i="1"/>
  <c r="NJ74" i="1"/>
  <c r="NI74" i="1"/>
  <c r="NH74" i="1"/>
  <c r="NG74" i="1"/>
  <c r="NF74" i="1"/>
  <c r="NE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N74" i="1"/>
  <c r="MM74" i="1"/>
  <c r="ML74" i="1"/>
  <c r="MK74" i="1"/>
  <c r="MJ74" i="1"/>
  <c r="MI74" i="1"/>
  <c r="MH74" i="1"/>
  <c r="MG74" i="1"/>
  <c r="MF74" i="1"/>
  <c r="ME74" i="1"/>
  <c r="MD74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RU73" i="1"/>
  <c r="RT73" i="1"/>
  <c r="RS73" i="1"/>
  <c r="RR73" i="1"/>
  <c r="RQ73" i="1"/>
  <c r="RP73" i="1"/>
  <c r="RO73" i="1"/>
  <c r="RN73" i="1"/>
  <c r="RM73" i="1"/>
  <c r="RL73" i="1"/>
  <c r="RK73" i="1"/>
  <c r="RJ73" i="1"/>
  <c r="RI73" i="1"/>
  <c r="RH73" i="1"/>
  <c r="RG73" i="1"/>
  <c r="RF73" i="1"/>
  <c r="RE73" i="1"/>
  <c r="RD73" i="1"/>
  <c r="RC73" i="1"/>
  <c r="RB73" i="1"/>
  <c r="RA73" i="1"/>
  <c r="QZ73" i="1"/>
  <c r="QY73" i="1"/>
  <c r="QX73" i="1"/>
  <c r="QW73" i="1"/>
  <c r="QV73" i="1"/>
  <c r="QU73" i="1"/>
  <c r="QT73" i="1"/>
  <c r="QS73" i="1"/>
  <c r="QR73" i="1"/>
  <c r="QF73" i="1"/>
  <c r="OX73" i="1"/>
  <c r="OP73" i="1"/>
  <c r="OG73" i="1"/>
  <c r="OD73" i="1"/>
  <c r="NV73" i="1"/>
  <c r="NS73" i="1"/>
  <c r="NP73" i="1"/>
  <c r="NN73" i="1"/>
  <c r="NI73" i="1"/>
  <c r="NH73" i="1"/>
  <c r="NG73" i="1"/>
  <c r="NE73" i="1"/>
  <c r="NA73" i="1"/>
  <c r="MM73" i="1"/>
  <c r="MF73" i="1"/>
  <c r="MD73" i="1"/>
  <c r="LT73" i="1"/>
  <c r="LO73" i="1"/>
  <c r="LN73" i="1"/>
  <c r="LJ73" i="1"/>
  <c r="LH73" i="1"/>
  <c r="KZ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RU72" i="1"/>
  <c r="RT72" i="1"/>
  <c r="RS72" i="1"/>
  <c r="RR72" i="1"/>
  <c r="RQ72" i="1"/>
  <c r="RP72" i="1"/>
  <c r="RO72" i="1"/>
  <c r="RN72" i="1"/>
  <c r="RM72" i="1"/>
  <c r="RL72" i="1"/>
  <c r="RK72" i="1"/>
  <c r="RJ72" i="1"/>
  <c r="RI72" i="1"/>
  <c r="RH72" i="1"/>
  <c r="RG72" i="1"/>
  <c r="RF72" i="1"/>
  <c r="RE72" i="1"/>
  <c r="RD72" i="1"/>
  <c r="RC72" i="1"/>
  <c r="RB72" i="1"/>
  <c r="RA72" i="1"/>
  <c r="QZ72" i="1"/>
  <c r="QY72" i="1"/>
  <c r="QX72" i="1"/>
  <c r="QW72" i="1"/>
  <c r="QV72" i="1"/>
  <c r="QU72" i="1"/>
  <c r="QT72" i="1"/>
  <c r="QS72" i="1"/>
  <c r="QR72" i="1"/>
  <c r="QQ72" i="1"/>
  <c r="QP72" i="1"/>
  <c r="QO72" i="1"/>
  <c r="QN72" i="1"/>
  <c r="QM72" i="1"/>
  <c r="QL72" i="1"/>
  <c r="QK72" i="1"/>
  <c r="QJ72" i="1"/>
  <c r="QI72" i="1"/>
  <c r="QH72" i="1"/>
  <c r="QG72" i="1"/>
  <c r="QF72" i="1"/>
  <c r="QE72" i="1"/>
  <c r="QD72" i="1"/>
  <c r="QC72" i="1"/>
  <c r="QB72" i="1"/>
  <c r="QA72" i="1"/>
  <c r="PZ72" i="1"/>
  <c r="PY72" i="1"/>
  <c r="PX72" i="1"/>
  <c r="OX72" i="1"/>
  <c r="OP72" i="1"/>
  <c r="OG72" i="1"/>
  <c r="OD72" i="1"/>
  <c r="NV72" i="1"/>
  <c r="NS72" i="1"/>
  <c r="NP72" i="1"/>
  <c r="NN72" i="1"/>
  <c r="NI72" i="1"/>
  <c r="NH72" i="1"/>
  <c r="NE72" i="1"/>
  <c r="NA72" i="1"/>
  <c r="MM72" i="1"/>
  <c r="MF72" i="1"/>
  <c r="MD72" i="1"/>
  <c r="LT72" i="1"/>
  <c r="LO72" i="1"/>
  <c r="KZ72" i="1"/>
  <c r="KT72" i="1"/>
  <c r="KR72" i="1"/>
  <c r="KQ72" i="1"/>
  <c r="KO72" i="1"/>
  <c r="KN72" i="1"/>
  <c r="KM72" i="1"/>
  <c r="KK72" i="1"/>
  <c r="KI72" i="1"/>
  <c r="KG72" i="1"/>
  <c r="KE72" i="1"/>
  <c r="KD72" i="1"/>
  <c r="KA72" i="1"/>
  <c r="JY72" i="1"/>
  <c r="JX72" i="1"/>
  <c r="RU71" i="1"/>
  <c r="RT71" i="1"/>
  <c r="RS71" i="1"/>
  <c r="RR71" i="1"/>
  <c r="RQ71" i="1"/>
  <c r="RP71" i="1"/>
  <c r="RO71" i="1"/>
  <c r="RN71" i="1"/>
  <c r="RM71" i="1"/>
  <c r="RL71" i="1"/>
  <c r="RK71" i="1"/>
  <c r="RJ71" i="1"/>
  <c r="RI71" i="1"/>
  <c r="RH71" i="1"/>
  <c r="RG71" i="1"/>
  <c r="RF71" i="1"/>
  <c r="RE71" i="1"/>
  <c r="RD71" i="1"/>
  <c r="RC71" i="1"/>
  <c r="RB71" i="1"/>
  <c r="RA71" i="1"/>
  <c r="QZ71" i="1"/>
  <c r="QY71" i="1"/>
  <c r="QX71" i="1"/>
  <c r="QW71" i="1"/>
  <c r="QV71" i="1"/>
  <c r="QU71" i="1"/>
  <c r="QT71" i="1"/>
  <c r="QS71" i="1"/>
  <c r="QR71" i="1"/>
  <c r="QQ71" i="1"/>
  <c r="QP71" i="1"/>
  <c r="QO71" i="1"/>
  <c r="QN71" i="1"/>
  <c r="QM71" i="1"/>
  <c r="QL71" i="1"/>
  <c r="QK71" i="1"/>
  <c r="QJ71" i="1"/>
  <c r="QI71" i="1"/>
  <c r="QH71" i="1"/>
  <c r="QG71" i="1"/>
  <c r="QF71" i="1"/>
  <c r="QE71" i="1"/>
  <c r="QD71" i="1"/>
  <c r="QC71" i="1"/>
  <c r="QB71" i="1"/>
  <c r="QA71" i="1"/>
  <c r="PZ71" i="1"/>
  <c r="PY71" i="1"/>
  <c r="PX71" i="1"/>
  <c r="PW71" i="1"/>
  <c r="PV71" i="1"/>
  <c r="PU71" i="1"/>
  <c r="PT71" i="1"/>
  <c r="PS71" i="1"/>
  <c r="PR71" i="1"/>
  <c r="PQ71" i="1"/>
  <c r="PP71" i="1"/>
  <c r="PO71" i="1"/>
  <c r="PN71" i="1"/>
  <c r="PM71" i="1"/>
  <c r="PL71" i="1"/>
  <c r="PK71" i="1"/>
  <c r="PJ71" i="1"/>
  <c r="PI71" i="1"/>
  <c r="PH71" i="1"/>
  <c r="PG71" i="1"/>
  <c r="PF71" i="1"/>
  <c r="PE71" i="1"/>
  <c r="PD71" i="1"/>
  <c r="PC71" i="1"/>
  <c r="PB71" i="1"/>
  <c r="PA71" i="1"/>
  <c r="OZ71" i="1"/>
  <c r="OY71" i="1"/>
  <c r="OX71" i="1"/>
  <c r="OW71" i="1"/>
  <c r="OV71" i="1"/>
  <c r="OU71" i="1"/>
  <c r="OT71" i="1"/>
  <c r="OS71" i="1"/>
  <c r="OR71" i="1"/>
  <c r="OQ71" i="1"/>
  <c r="OP71" i="1"/>
  <c r="OO71" i="1"/>
  <c r="ON71" i="1"/>
  <c r="OM71" i="1"/>
  <c r="OL71" i="1"/>
  <c r="OK71" i="1"/>
  <c r="OJ71" i="1"/>
  <c r="OI71" i="1"/>
  <c r="OH71" i="1"/>
  <c r="OG71" i="1"/>
  <c r="OF71" i="1"/>
  <c r="OE71" i="1"/>
  <c r="OD71" i="1"/>
  <c r="OC71" i="1"/>
  <c r="OB71" i="1"/>
  <c r="OA71" i="1"/>
  <c r="NZ71" i="1"/>
  <c r="NY71" i="1"/>
  <c r="NX71" i="1"/>
  <c r="NW71" i="1"/>
  <c r="NV71" i="1"/>
  <c r="NU71" i="1"/>
  <c r="NT71" i="1"/>
  <c r="NS71" i="1"/>
  <c r="NR71" i="1"/>
  <c r="NQ71" i="1"/>
  <c r="NP71" i="1"/>
  <c r="NO71" i="1"/>
  <c r="NN71" i="1"/>
  <c r="NM71" i="1"/>
  <c r="NL71" i="1"/>
  <c r="NK71" i="1"/>
  <c r="NJ71" i="1"/>
  <c r="NI71" i="1"/>
  <c r="NH71" i="1"/>
  <c r="NG71" i="1"/>
  <c r="NF71" i="1"/>
  <c r="NE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N71" i="1"/>
  <c r="MM71" i="1"/>
  <c r="ML71" i="1"/>
  <c r="MK71" i="1"/>
  <c r="MJ71" i="1"/>
  <c r="MI71" i="1"/>
  <c r="MH71" i="1"/>
  <c r="MG71" i="1"/>
  <c r="MF71" i="1"/>
  <c r="ME71" i="1"/>
  <c r="MD71" i="1"/>
  <c r="MC71" i="1"/>
  <c r="MB71" i="1"/>
  <c r="MA71" i="1"/>
  <c r="LZ71" i="1"/>
  <c r="LY71" i="1"/>
  <c r="LX71" i="1"/>
  <c r="LW71" i="1"/>
  <c r="LV71" i="1"/>
  <c r="LU71" i="1"/>
  <c r="LT71" i="1"/>
  <c r="LS71" i="1"/>
  <c r="LR71" i="1"/>
  <c r="LQ71" i="1"/>
  <c r="LP71" i="1"/>
  <c r="LO71" i="1"/>
  <c r="LN71" i="1"/>
  <c r="LM71" i="1"/>
  <c r="LL71" i="1"/>
  <c r="LK71" i="1"/>
  <c r="LJ71" i="1"/>
  <c r="LI71" i="1"/>
  <c r="LH71" i="1"/>
  <c r="LG71" i="1"/>
  <c r="LF71" i="1"/>
  <c r="LE71" i="1"/>
  <c r="LD71" i="1"/>
  <c r="LC71" i="1"/>
  <c r="LB71" i="1"/>
  <c r="LA71" i="1"/>
  <c r="KZ71" i="1"/>
  <c r="KY71" i="1"/>
  <c r="KX71" i="1"/>
  <c r="KW71" i="1"/>
  <c r="KV71" i="1"/>
  <c r="KU71" i="1"/>
  <c r="KT71" i="1"/>
  <c r="KS71" i="1"/>
  <c r="KR71" i="1"/>
  <c r="KQ71" i="1"/>
  <c r="KO71" i="1"/>
  <c r="KN71" i="1"/>
  <c r="KM71" i="1"/>
  <c r="KK71" i="1"/>
  <c r="KI71" i="1"/>
  <c r="KG71" i="1"/>
  <c r="KE71" i="1"/>
  <c r="KD71" i="1"/>
  <c r="KA71" i="1"/>
  <c r="JY71" i="1"/>
  <c r="JX71" i="1"/>
  <c r="RU70" i="1"/>
  <c r="RT70" i="1"/>
  <c r="RP70" i="1"/>
  <c r="RO70" i="1"/>
  <c r="RN70" i="1"/>
  <c r="RM70" i="1"/>
  <c r="RL70" i="1"/>
  <c r="RK70" i="1"/>
  <c r="RJ70" i="1"/>
  <c r="RE70" i="1"/>
  <c r="RD70" i="1"/>
  <c r="RC70" i="1"/>
  <c r="RA70" i="1"/>
  <c r="QY70" i="1"/>
  <c r="QX70" i="1"/>
  <c r="QW70" i="1"/>
  <c r="QO70" i="1"/>
  <c r="QK70" i="1"/>
  <c r="QJ70" i="1"/>
  <c r="QI70" i="1"/>
  <c r="QH70" i="1"/>
  <c r="QG70" i="1"/>
  <c r="QF70" i="1"/>
  <c r="QE70" i="1"/>
  <c r="QD70" i="1"/>
  <c r="QC70" i="1"/>
  <c r="QA70" i="1"/>
  <c r="PR70" i="1"/>
  <c r="PM70" i="1"/>
  <c r="PB70" i="1"/>
  <c r="OX70" i="1"/>
  <c r="OW70" i="1"/>
  <c r="OV70" i="1"/>
  <c r="OK70" i="1"/>
  <c r="OG70" i="1"/>
  <c r="OD70" i="1"/>
  <c r="NV70" i="1"/>
  <c r="NT70" i="1"/>
  <c r="NS70" i="1"/>
  <c r="NQ70" i="1"/>
  <c r="NP70" i="1"/>
  <c r="NN70" i="1"/>
  <c r="NM70" i="1"/>
  <c r="NL70" i="1"/>
  <c r="NJ70" i="1"/>
  <c r="NI70" i="1"/>
  <c r="NH70" i="1"/>
  <c r="NE70" i="1"/>
  <c r="NC70" i="1"/>
  <c r="NA70" i="1"/>
  <c r="MN70" i="1"/>
  <c r="MM70" i="1"/>
  <c r="MF70" i="1"/>
  <c r="MD70" i="1"/>
  <c r="MB70" i="1"/>
  <c r="LZ70" i="1"/>
  <c r="LY70" i="1"/>
  <c r="LX70" i="1"/>
  <c r="LW70" i="1"/>
  <c r="LU70" i="1"/>
  <c r="LT70" i="1"/>
  <c r="LS70" i="1"/>
  <c r="LR70" i="1"/>
  <c r="LQ70" i="1"/>
  <c r="LP70" i="1"/>
  <c r="LO70" i="1"/>
  <c r="LN70" i="1"/>
  <c r="LM70" i="1"/>
  <c r="LL70" i="1"/>
  <c r="LK70" i="1"/>
  <c r="LJ70" i="1"/>
  <c r="LI70" i="1"/>
  <c r="LH70" i="1"/>
  <c r="LG70" i="1"/>
  <c r="LF70" i="1"/>
  <c r="LE70" i="1"/>
  <c r="LD70" i="1"/>
  <c r="LC70" i="1"/>
  <c r="LB70" i="1"/>
  <c r="LA70" i="1"/>
  <c r="KZ70" i="1"/>
  <c r="KY70" i="1"/>
  <c r="KX70" i="1"/>
  <c r="KW70" i="1"/>
  <c r="KV70" i="1"/>
  <c r="KU70" i="1"/>
  <c r="KT70" i="1"/>
  <c r="KS70" i="1"/>
  <c r="KR70" i="1"/>
  <c r="KQ70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RU69" i="1"/>
  <c r="RT69" i="1"/>
  <c r="RS69" i="1"/>
  <c r="RR69" i="1"/>
  <c r="RQ69" i="1"/>
  <c r="RP69" i="1"/>
  <c r="RO69" i="1"/>
  <c r="RN69" i="1"/>
  <c r="RM69" i="1"/>
  <c r="RL69" i="1"/>
  <c r="RK69" i="1"/>
  <c r="RJ69" i="1"/>
  <c r="RI69" i="1"/>
  <c r="RH69" i="1"/>
  <c r="RG69" i="1"/>
  <c r="RF69" i="1"/>
  <c r="RE69" i="1"/>
  <c r="RD69" i="1"/>
  <c r="RC69" i="1"/>
  <c r="RB69" i="1"/>
  <c r="RA69" i="1"/>
  <c r="QZ69" i="1"/>
  <c r="QY69" i="1"/>
  <c r="QX69" i="1"/>
  <c r="QW69" i="1"/>
  <c r="QV69" i="1"/>
  <c r="QU69" i="1"/>
  <c r="QT69" i="1"/>
  <c r="QS69" i="1"/>
  <c r="QR69" i="1"/>
  <c r="QQ69" i="1"/>
  <c r="QP69" i="1"/>
  <c r="QO69" i="1"/>
  <c r="QN69" i="1"/>
  <c r="QM69" i="1"/>
  <c r="QL69" i="1"/>
  <c r="QK69" i="1"/>
  <c r="QJ69" i="1"/>
  <c r="QI69" i="1"/>
  <c r="QH69" i="1"/>
  <c r="QG69" i="1"/>
  <c r="QF69" i="1"/>
  <c r="QE69" i="1"/>
  <c r="QD69" i="1"/>
  <c r="QC69" i="1"/>
  <c r="QB69" i="1"/>
  <c r="QA69" i="1"/>
  <c r="PZ69" i="1"/>
  <c r="PY69" i="1"/>
  <c r="PX69" i="1"/>
  <c r="PW69" i="1"/>
  <c r="PV69" i="1"/>
  <c r="PU69" i="1"/>
  <c r="PT69" i="1"/>
  <c r="PS69" i="1"/>
  <c r="PR69" i="1"/>
  <c r="PQ69" i="1"/>
  <c r="PP69" i="1"/>
  <c r="PO69" i="1"/>
  <c r="PN69" i="1"/>
  <c r="PM69" i="1"/>
  <c r="PL69" i="1"/>
  <c r="PK69" i="1"/>
  <c r="PJ69" i="1"/>
  <c r="PI69" i="1"/>
  <c r="PH69" i="1"/>
  <c r="PG69" i="1"/>
  <c r="PF69" i="1"/>
  <c r="PE69" i="1"/>
  <c r="PD69" i="1"/>
  <c r="PC69" i="1"/>
  <c r="PB69" i="1"/>
  <c r="PA69" i="1"/>
  <c r="OZ69" i="1"/>
  <c r="OY69" i="1"/>
  <c r="OX69" i="1"/>
  <c r="OW69" i="1"/>
  <c r="OV69" i="1"/>
  <c r="OU69" i="1"/>
  <c r="OT69" i="1"/>
  <c r="OS69" i="1"/>
  <c r="OR69" i="1"/>
  <c r="OQ69" i="1"/>
  <c r="OP69" i="1"/>
  <c r="OO69" i="1"/>
  <c r="ON69" i="1"/>
  <c r="OM69" i="1"/>
  <c r="OL69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D69" i="1"/>
  <c r="MC69" i="1"/>
  <c r="MB69" i="1"/>
  <c r="MA69" i="1"/>
  <c r="LY69" i="1"/>
  <c r="LU69" i="1"/>
  <c r="LT69" i="1"/>
  <c r="LR69" i="1"/>
  <c r="LQ69" i="1"/>
  <c r="LP69" i="1"/>
  <c r="LO69" i="1"/>
  <c r="LN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G69" i="1"/>
  <c r="KE69" i="1"/>
  <c r="KD69" i="1"/>
  <c r="KA69" i="1"/>
  <c r="JY69" i="1"/>
  <c r="RT68" i="1"/>
  <c r="RS68" i="1"/>
  <c r="RR68" i="1"/>
  <c r="RQ68" i="1"/>
  <c r="RP68" i="1"/>
  <c r="RO68" i="1"/>
  <c r="RN68" i="1"/>
  <c r="RM68" i="1"/>
  <c r="RL68" i="1"/>
  <c r="RK68" i="1"/>
  <c r="RJ68" i="1"/>
  <c r="RI68" i="1"/>
  <c r="RH68" i="1"/>
  <c r="RG68" i="1"/>
  <c r="RF68" i="1"/>
  <c r="RE68" i="1"/>
  <c r="RD68" i="1"/>
  <c r="RB68" i="1"/>
  <c r="QF68" i="1"/>
  <c r="OX68" i="1"/>
  <c r="OG68" i="1"/>
  <c r="OD68" i="1"/>
  <c r="NV68" i="1"/>
  <c r="NS68" i="1"/>
  <c r="NP68" i="1"/>
  <c r="NN68" i="1"/>
  <c r="NK68" i="1"/>
  <c r="NI68" i="1"/>
  <c r="NH68" i="1"/>
  <c r="NE68" i="1"/>
  <c r="NA68" i="1"/>
  <c r="MM68" i="1"/>
  <c r="MF68" i="1"/>
  <c r="MD68" i="1"/>
  <c r="MB68" i="1"/>
  <c r="LZ68" i="1"/>
  <c r="LY68" i="1"/>
  <c r="LX68" i="1"/>
  <c r="LU68" i="1"/>
  <c r="LT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RU67" i="1"/>
  <c r="RT67" i="1"/>
  <c r="RS67" i="1"/>
  <c r="RR67" i="1"/>
  <c r="RQ67" i="1"/>
  <c r="RP67" i="1"/>
  <c r="RO67" i="1"/>
  <c r="RN67" i="1"/>
  <c r="RM67" i="1"/>
  <c r="RL67" i="1"/>
  <c r="RK67" i="1"/>
  <c r="RJ67" i="1"/>
  <c r="RI67" i="1"/>
  <c r="RH67" i="1"/>
  <c r="RG67" i="1"/>
  <c r="RF67" i="1"/>
  <c r="RE67" i="1"/>
  <c r="RD67" i="1"/>
  <c r="RB67" i="1"/>
  <c r="QI67" i="1"/>
  <c r="QF67" i="1"/>
  <c r="QB67" i="1"/>
  <c r="PY67" i="1"/>
  <c r="PP67" i="1"/>
  <c r="PK67" i="1"/>
  <c r="PJ67" i="1"/>
  <c r="PB67" i="1"/>
  <c r="OX67" i="1"/>
  <c r="OG67" i="1"/>
  <c r="OD67" i="1"/>
  <c r="NV67" i="1"/>
  <c r="NS67" i="1"/>
  <c r="NP67" i="1"/>
  <c r="NN67" i="1"/>
  <c r="NK67" i="1"/>
  <c r="NI67" i="1"/>
  <c r="NH67" i="1"/>
  <c r="NE67" i="1"/>
  <c r="NA67" i="1"/>
  <c r="MY67" i="1"/>
  <c r="MM67" i="1"/>
  <c r="MG67" i="1"/>
  <c r="MF67" i="1"/>
  <c r="ME67" i="1"/>
  <c r="MD67" i="1"/>
  <c r="MB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RU66" i="1"/>
  <c r="RE66" i="1"/>
  <c r="RD66" i="1"/>
  <c r="RB66" i="1"/>
  <c r="QF66" i="1"/>
  <c r="PO66" i="1"/>
  <c r="PM66" i="1"/>
  <c r="PL66" i="1"/>
  <c r="PK66" i="1"/>
  <c r="PJ66" i="1"/>
  <c r="PI66" i="1"/>
  <c r="PH66" i="1"/>
  <c r="PG66" i="1"/>
  <c r="PF66" i="1"/>
  <c r="PE66" i="1"/>
  <c r="PD66" i="1"/>
  <c r="PC66" i="1"/>
  <c r="PB66" i="1"/>
  <c r="PA66" i="1"/>
  <c r="OZ66" i="1"/>
  <c r="OY66" i="1"/>
  <c r="OX66" i="1"/>
  <c r="OW66" i="1"/>
  <c r="OV66" i="1"/>
  <c r="OU66" i="1"/>
  <c r="OT66" i="1"/>
  <c r="OS66" i="1"/>
  <c r="OR66" i="1"/>
  <c r="OQ66" i="1"/>
  <c r="OP66" i="1"/>
  <c r="OO66" i="1"/>
  <c r="ON66" i="1"/>
  <c r="OM66" i="1"/>
  <c r="OL66" i="1"/>
  <c r="OK66" i="1"/>
  <c r="OJ66" i="1"/>
  <c r="OI66" i="1"/>
  <c r="OH66" i="1"/>
  <c r="OG66" i="1"/>
  <c r="OF66" i="1"/>
  <c r="OE66" i="1"/>
  <c r="OD66" i="1"/>
  <c r="OC66" i="1"/>
  <c r="OB66" i="1"/>
  <c r="OA66" i="1"/>
  <c r="NZ66" i="1"/>
  <c r="NY66" i="1"/>
  <c r="NX66" i="1"/>
  <c r="NW66" i="1"/>
  <c r="NV66" i="1"/>
  <c r="NU66" i="1"/>
  <c r="NT66" i="1"/>
  <c r="NS66" i="1"/>
  <c r="NR66" i="1"/>
  <c r="NQ66" i="1"/>
  <c r="NP66" i="1"/>
  <c r="NO66" i="1"/>
  <c r="NN66" i="1"/>
  <c r="NM66" i="1"/>
  <c r="NL66" i="1"/>
  <c r="NK66" i="1"/>
  <c r="NJ66" i="1"/>
  <c r="NI66" i="1"/>
  <c r="NH66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MH66" i="1"/>
  <c r="MG66" i="1"/>
  <c r="MF66" i="1"/>
  <c r="ME66" i="1"/>
  <c r="MD66" i="1"/>
  <c r="MC66" i="1"/>
  <c r="MB66" i="1"/>
  <c r="MA66" i="1"/>
  <c r="LZ66" i="1"/>
  <c r="LY66" i="1"/>
  <c r="LX66" i="1"/>
  <c r="LW66" i="1"/>
  <c r="LV66" i="1"/>
  <c r="LU66" i="1"/>
  <c r="LT66" i="1"/>
  <c r="LS66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A66" i="1"/>
  <c r="KZ66" i="1"/>
  <c r="KY66" i="1"/>
  <c r="KX66" i="1"/>
  <c r="KW66" i="1"/>
  <c r="KV66" i="1"/>
  <c r="KU66" i="1"/>
  <c r="KT66" i="1"/>
  <c r="KS66" i="1"/>
  <c r="KR66" i="1"/>
  <c r="KQ66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RE65" i="1"/>
  <c r="RD65" i="1"/>
  <c r="RB65" i="1"/>
  <c r="QI65" i="1"/>
  <c r="QF65" i="1"/>
  <c r="QB65" i="1"/>
  <c r="PR65" i="1"/>
  <c r="PO65" i="1"/>
  <c r="PN65" i="1"/>
  <c r="PM65" i="1"/>
  <c r="PL65" i="1"/>
  <c r="PK65" i="1"/>
  <c r="PJ65" i="1"/>
  <c r="PI65" i="1"/>
  <c r="PH65" i="1"/>
  <c r="PG65" i="1"/>
  <c r="PF65" i="1"/>
  <c r="PE65" i="1"/>
  <c r="PD65" i="1"/>
  <c r="PC65" i="1"/>
  <c r="PB65" i="1"/>
  <c r="PA65" i="1"/>
  <c r="OZ65" i="1"/>
  <c r="OY65" i="1"/>
  <c r="OX65" i="1"/>
  <c r="OW65" i="1"/>
  <c r="OV65" i="1"/>
  <c r="OU65" i="1"/>
  <c r="OT65" i="1"/>
  <c r="OS65" i="1"/>
  <c r="OR65" i="1"/>
  <c r="OQ65" i="1"/>
  <c r="OP65" i="1"/>
  <c r="OO65" i="1"/>
  <c r="ON65" i="1"/>
  <c r="OM65" i="1"/>
  <c r="OL65" i="1"/>
  <c r="OK65" i="1"/>
  <c r="OJ65" i="1"/>
  <c r="OI65" i="1"/>
  <c r="OH65" i="1"/>
  <c r="OG65" i="1"/>
  <c r="OF65" i="1"/>
  <c r="OE65" i="1"/>
  <c r="OD65" i="1"/>
  <c r="OC65" i="1"/>
  <c r="OB65" i="1"/>
  <c r="OA65" i="1"/>
  <c r="NZ65" i="1"/>
  <c r="NY65" i="1"/>
  <c r="NX65" i="1"/>
  <c r="NW65" i="1"/>
  <c r="NV65" i="1"/>
  <c r="NU65" i="1"/>
  <c r="NT65" i="1"/>
  <c r="NS65" i="1"/>
  <c r="NR65" i="1"/>
  <c r="NQ65" i="1"/>
  <c r="NP65" i="1"/>
  <c r="NO65" i="1"/>
  <c r="NN65" i="1"/>
  <c r="NM65" i="1"/>
  <c r="NL65" i="1"/>
  <c r="NK65" i="1"/>
  <c r="NJ65" i="1"/>
  <c r="NI65" i="1"/>
  <c r="NH65" i="1"/>
  <c r="NG65" i="1"/>
  <c r="NF65" i="1"/>
  <c r="NE65" i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N65" i="1"/>
  <c r="MM65" i="1"/>
  <c r="ML65" i="1"/>
  <c r="MK65" i="1"/>
  <c r="MJ65" i="1"/>
  <c r="MI65" i="1"/>
  <c r="MH65" i="1"/>
  <c r="MG65" i="1"/>
  <c r="MF65" i="1"/>
  <c r="ME65" i="1"/>
  <c r="MD65" i="1"/>
  <c r="MC65" i="1"/>
  <c r="MB65" i="1"/>
  <c r="MA65" i="1"/>
  <c r="LZ65" i="1"/>
  <c r="LY65" i="1"/>
  <c r="LX65" i="1"/>
  <c r="LW65" i="1"/>
  <c r="LV65" i="1"/>
  <c r="LU65" i="1"/>
  <c r="LT65" i="1"/>
  <c r="LS65" i="1"/>
  <c r="LR65" i="1"/>
  <c r="LQ65" i="1"/>
  <c r="LP65" i="1"/>
  <c r="LO65" i="1"/>
  <c r="LN65" i="1"/>
  <c r="LM65" i="1"/>
  <c r="LL65" i="1"/>
  <c r="LK65" i="1"/>
  <c r="LJ65" i="1"/>
  <c r="LI65" i="1"/>
  <c r="LH65" i="1"/>
  <c r="LG65" i="1"/>
  <c r="LF65" i="1"/>
  <c r="LE65" i="1"/>
  <c r="LD65" i="1"/>
  <c r="LC65" i="1"/>
  <c r="LB65" i="1"/>
  <c r="LA65" i="1"/>
  <c r="KZ65" i="1"/>
  <c r="KY65" i="1"/>
  <c r="KX65" i="1"/>
  <c r="KW65" i="1"/>
  <c r="KV65" i="1"/>
  <c r="KU65" i="1"/>
  <c r="KT65" i="1"/>
  <c r="KS65" i="1"/>
  <c r="KR65" i="1"/>
  <c r="KQ65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RU64" i="1"/>
  <c r="RT64" i="1"/>
  <c r="RS64" i="1"/>
  <c r="RR64" i="1"/>
  <c r="RQ64" i="1"/>
  <c r="RP64" i="1"/>
  <c r="RO64" i="1"/>
  <c r="RN64" i="1"/>
  <c r="RM64" i="1"/>
  <c r="RL64" i="1"/>
  <c r="RK64" i="1"/>
  <c r="RJ64" i="1"/>
  <c r="RI64" i="1"/>
  <c r="RH64" i="1"/>
  <c r="RG64" i="1"/>
  <c r="RF64" i="1"/>
  <c r="RE64" i="1"/>
  <c r="RD64" i="1"/>
  <c r="RC64" i="1"/>
  <c r="RB64" i="1"/>
  <c r="RA64" i="1"/>
  <c r="QZ64" i="1"/>
  <c r="QY64" i="1"/>
  <c r="QX64" i="1"/>
  <c r="QW64" i="1"/>
  <c r="QV64" i="1"/>
  <c r="QU64" i="1"/>
  <c r="QT64" i="1"/>
  <c r="QS64" i="1"/>
  <c r="QR64" i="1"/>
  <c r="QQ64" i="1"/>
  <c r="QP64" i="1"/>
  <c r="QO64" i="1"/>
  <c r="QN64" i="1"/>
  <c r="QM64" i="1"/>
  <c r="QL64" i="1"/>
  <c r="QK64" i="1"/>
  <c r="QJ64" i="1"/>
  <c r="QI64" i="1"/>
  <c r="QH64" i="1"/>
  <c r="QG64" i="1"/>
  <c r="QF64" i="1"/>
  <c r="QE64" i="1"/>
  <c r="QD64" i="1"/>
  <c r="QC64" i="1"/>
  <c r="PU64" i="1"/>
  <c r="PT64" i="1"/>
  <c r="PS64" i="1"/>
  <c r="PR64" i="1"/>
  <c r="PQ64" i="1"/>
  <c r="PP64" i="1"/>
  <c r="PO64" i="1"/>
  <c r="PN64" i="1"/>
  <c r="PM64" i="1"/>
  <c r="PL64" i="1"/>
  <c r="PK64" i="1"/>
  <c r="PJ64" i="1"/>
  <c r="PI64" i="1"/>
  <c r="PH64" i="1"/>
  <c r="PG64" i="1"/>
  <c r="PF64" i="1"/>
  <c r="PE64" i="1"/>
  <c r="PD64" i="1"/>
  <c r="PC64" i="1"/>
  <c r="PB64" i="1"/>
  <c r="PA64" i="1"/>
  <c r="OZ64" i="1"/>
  <c r="OY64" i="1"/>
  <c r="OX64" i="1"/>
  <c r="OW64" i="1"/>
  <c r="OV64" i="1"/>
  <c r="OU64" i="1"/>
  <c r="OT64" i="1"/>
  <c r="OS64" i="1"/>
  <c r="OR64" i="1"/>
  <c r="OQ64" i="1"/>
  <c r="OP64" i="1"/>
  <c r="OO64" i="1"/>
  <c r="ON64" i="1"/>
  <c r="OM64" i="1"/>
  <c r="OL64" i="1"/>
  <c r="OK64" i="1"/>
  <c r="OJ64" i="1"/>
  <c r="OI64" i="1"/>
  <c r="OH64" i="1"/>
  <c r="OG64" i="1"/>
  <c r="OF64" i="1"/>
  <c r="OE64" i="1"/>
  <c r="OD64" i="1"/>
  <c r="OC64" i="1"/>
  <c r="OB64" i="1"/>
  <c r="OA64" i="1"/>
  <c r="NZ64" i="1"/>
  <c r="NY64" i="1"/>
  <c r="NX64" i="1"/>
  <c r="NW64" i="1"/>
  <c r="NV64" i="1"/>
  <c r="NU64" i="1"/>
  <c r="NT64" i="1"/>
  <c r="NS64" i="1"/>
  <c r="NR64" i="1"/>
  <c r="NQ64" i="1"/>
  <c r="NP64" i="1"/>
  <c r="NN64" i="1"/>
  <c r="NM64" i="1"/>
  <c r="NJ64" i="1"/>
  <c r="NI64" i="1"/>
  <c r="NH64" i="1"/>
  <c r="NF64" i="1"/>
  <c r="NE64" i="1"/>
  <c r="ND64" i="1"/>
  <c r="NC64" i="1"/>
  <c r="NA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RU63" i="1"/>
  <c r="RT63" i="1"/>
  <c r="RS63" i="1"/>
  <c r="RR63" i="1"/>
  <c r="RQ63" i="1"/>
  <c r="RP63" i="1"/>
  <c r="RO63" i="1"/>
  <c r="RN63" i="1"/>
  <c r="RM63" i="1"/>
  <c r="RL63" i="1"/>
  <c r="RK63" i="1"/>
  <c r="RJ63" i="1"/>
  <c r="RI63" i="1"/>
  <c r="RH63" i="1"/>
  <c r="RG63" i="1"/>
  <c r="RF63" i="1"/>
  <c r="RE63" i="1"/>
  <c r="RD63" i="1"/>
  <c r="RC63" i="1"/>
  <c r="RB63" i="1"/>
  <c r="RA63" i="1"/>
  <c r="QZ63" i="1"/>
  <c r="QY63" i="1"/>
  <c r="QX63" i="1"/>
  <c r="QW63" i="1"/>
  <c r="QV63" i="1"/>
  <c r="QU63" i="1"/>
  <c r="QT63" i="1"/>
  <c r="QS63" i="1"/>
  <c r="QR63" i="1"/>
  <c r="QQ63" i="1"/>
  <c r="QP63" i="1"/>
  <c r="QO63" i="1"/>
  <c r="QN63" i="1"/>
  <c r="QM63" i="1"/>
  <c r="QL63" i="1"/>
  <c r="QK63" i="1"/>
  <c r="QJ63" i="1"/>
  <c r="QI63" i="1"/>
  <c r="QH63" i="1"/>
  <c r="QG63" i="1"/>
  <c r="QF63" i="1"/>
  <c r="QE63" i="1"/>
  <c r="QD63" i="1"/>
  <c r="QC63" i="1"/>
  <c r="QB63" i="1"/>
  <c r="QA63" i="1"/>
  <c r="PZ63" i="1"/>
  <c r="PY63" i="1"/>
  <c r="PX63" i="1"/>
  <c r="PW63" i="1"/>
  <c r="PV63" i="1"/>
  <c r="PU63" i="1"/>
  <c r="PT63" i="1"/>
  <c r="PS63" i="1"/>
  <c r="PR63" i="1"/>
  <c r="PQ63" i="1"/>
  <c r="PP63" i="1"/>
  <c r="PO63" i="1"/>
  <c r="PN63" i="1"/>
  <c r="PM63" i="1"/>
  <c r="PL63" i="1"/>
  <c r="PK63" i="1"/>
  <c r="PJ63" i="1"/>
  <c r="PI63" i="1"/>
  <c r="PH63" i="1"/>
  <c r="PG63" i="1"/>
  <c r="PF63" i="1"/>
  <c r="PE63" i="1"/>
  <c r="PD63" i="1"/>
  <c r="PC63" i="1"/>
  <c r="PB63" i="1"/>
  <c r="PA63" i="1"/>
  <c r="OZ63" i="1"/>
  <c r="OY63" i="1"/>
  <c r="OX63" i="1"/>
  <c r="OW63" i="1"/>
  <c r="OV63" i="1"/>
  <c r="OU63" i="1"/>
  <c r="OT63" i="1"/>
  <c r="OS63" i="1"/>
  <c r="OR63" i="1"/>
  <c r="OQ63" i="1"/>
  <c r="OP63" i="1"/>
  <c r="OO63" i="1"/>
  <c r="ON63" i="1"/>
  <c r="OM63" i="1"/>
  <c r="OL63" i="1"/>
  <c r="OK63" i="1"/>
  <c r="OJ63" i="1"/>
  <c r="OI63" i="1"/>
  <c r="OH63" i="1"/>
  <c r="OG63" i="1"/>
  <c r="OF63" i="1"/>
  <c r="OE63" i="1"/>
  <c r="OD63" i="1"/>
  <c r="OC63" i="1"/>
  <c r="OB63" i="1"/>
  <c r="OA63" i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I62" i="1"/>
  <c r="MH62" i="1"/>
  <c r="MG62" i="1"/>
  <c r="MF62" i="1"/>
  <c r="ME62" i="1"/>
  <c r="MD62" i="1"/>
  <c r="MC62" i="1"/>
  <c r="MB62" i="1"/>
  <c r="MA62" i="1"/>
  <c r="LZ62" i="1"/>
  <c r="LX62" i="1"/>
  <c r="LW62" i="1"/>
  <c r="LV62" i="1"/>
  <c r="LT62" i="1"/>
  <c r="LQ62" i="1"/>
  <c r="LP62" i="1"/>
  <c r="LN62" i="1"/>
  <c r="LL62" i="1"/>
  <c r="LK62" i="1"/>
  <c r="LA62" i="1"/>
  <c r="KZ62" i="1"/>
  <c r="KY62" i="1"/>
  <c r="KX62" i="1"/>
  <c r="KW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I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RR60" i="1"/>
  <c r="RE60" i="1"/>
  <c r="RD60" i="1"/>
  <c r="RB60" i="1"/>
  <c r="QF60" i="1"/>
  <c r="OG60" i="1"/>
  <c r="OD60" i="1"/>
  <c r="NV60" i="1"/>
  <c r="NS60" i="1"/>
  <c r="NP60" i="1"/>
  <c r="NN60" i="1"/>
  <c r="NI60" i="1"/>
  <c r="NH60" i="1"/>
  <c r="NE60" i="1"/>
  <c r="NA60" i="1"/>
  <c r="MM60" i="1"/>
  <c r="MF60" i="1"/>
  <c r="MD60" i="1"/>
  <c r="LC60" i="1"/>
  <c r="KV60" i="1"/>
  <c r="KU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F59" i="1"/>
  <c r="OX59" i="1"/>
  <c r="OU59" i="1"/>
  <c r="OT59" i="1"/>
  <c r="OS59" i="1"/>
  <c r="OR59" i="1"/>
  <c r="OP59" i="1"/>
  <c r="OG59" i="1"/>
  <c r="OD59" i="1"/>
  <c r="NV59" i="1"/>
  <c r="NS59" i="1"/>
  <c r="NP59" i="1"/>
  <c r="NN59" i="1"/>
  <c r="NI59" i="1"/>
  <c r="NH59" i="1"/>
  <c r="NE59" i="1"/>
  <c r="NA59" i="1"/>
  <c r="MU59" i="1"/>
  <c r="MM59" i="1"/>
  <c r="MF59" i="1"/>
  <c r="MD59" i="1"/>
  <c r="MB59" i="1"/>
  <c r="LX59" i="1"/>
  <c r="LN59" i="1"/>
  <c r="KR59" i="1"/>
  <c r="KQ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RE58" i="1"/>
  <c r="RD58" i="1"/>
  <c r="RB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RT57" i="1"/>
  <c r="RR57" i="1"/>
  <c r="RE57" i="1"/>
  <c r="RD57" i="1"/>
  <c r="RB57" i="1"/>
  <c r="QF57" i="1"/>
  <c r="OX57" i="1"/>
  <c r="OG57" i="1"/>
  <c r="OD57" i="1"/>
  <c r="NV57" i="1"/>
  <c r="NS57" i="1"/>
  <c r="NP57" i="1"/>
  <c r="NN57" i="1"/>
  <c r="NI57" i="1"/>
  <c r="NH57" i="1"/>
  <c r="NE57" i="1"/>
  <c r="NA57" i="1"/>
  <c r="MM57" i="1"/>
  <c r="MF57" i="1"/>
  <c r="MD57" i="1"/>
  <c r="MB57" i="1"/>
  <c r="LU57" i="1"/>
  <c r="LT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C57" i="1"/>
  <c r="LA57" i="1"/>
  <c r="KZ57" i="1"/>
  <c r="KX57" i="1"/>
  <c r="KW57" i="1"/>
  <c r="KR57" i="1"/>
  <c r="KQ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G56" i="1"/>
  <c r="KE56" i="1"/>
  <c r="KD56" i="1"/>
  <c r="KC56" i="1"/>
  <c r="KB56" i="1"/>
  <c r="KA56" i="1"/>
  <c r="JZ56" i="1"/>
  <c r="JY56" i="1"/>
  <c r="JX56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R55" i="1"/>
  <c r="KQ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R53" i="1"/>
  <c r="KQ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R52" i="1"/>
  <c r="KQ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N51" i="1"/>
  <c r="NJ51" i="1"/>
  <c r="NI51" i="1"/>
  <c r="NH51" i="1"/>
  <c r="NF51" i="1"/>
  <c r="NE51" i="1"/>
  <c r="ND51" i="1"/>
  <c r="NC51" i="1"/>
  <c r="NB51" i="1"/>
  <c r="NA51" i="1"/>
  <c r="MY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RU50" i="1"/>
  <c r="RT50" i="1"/>
  <c r="RS50" i="1"/>
  <c r="RR50" i="1"/>
  <c r="RQ50" i="1"/>
  <c r="RP50" i="1"/>
  <c r="RO50" i="1"/>
  <c r="RN50" i="1"/>
  <c r="RM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M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F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N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V48" i="1"/>
  <c r="NS48" i="1"/>
  <c r="NP48" i="1"/>
  <c r="NN48" i="1"/>
  <c r="NI48" i="1"/>
  <c r="NH48" i="1"/>
  <c r="NE48" i="1"/>
  <c r="ND48" i="1"/>
  <c r="NA48" i="1"/>
  <c r="MY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R47" i="1"/>
  <c r="KQ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RR46" i="1"/>
  <c r="RE46" i="1"/>
  <c r="QM46" i="1"/>
  <c r="QH46" i="1"/>
  <c r="QF46" i="1"/>
  <c r="QE46" i="1"/>
  <c r="PW46" i="1"/>
  <c r="PU46" i="1"/>
  <c r="PT46" i="1"/>
  <c r="PR46" i="1"/>
  <c r="PK46" i="1"/>
  <c r="PG46" i="1"/>
  <c r="PC46" i="1"/>
  <c r="OX46" i="1"/>
  <c r="OU46" i="1"/>
  <c r="OT46" i="1"/>
  <c r="OS46" i="1"/>
  <c r="OR46" i="1"/>
  <c r="OP46" i="1"/>
  <c r="OL46" i="1"/>
  <c r="OK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F45" i="1"/>
  <c r="OX45" i="1"/>
  <c r="OU45" i="1"/>
  <c r="OT45" i="1"/>
  <c r="OR45" i="1"/>
  <c r="OK45" i="1"/>
  <c r="OJ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RS44" i="1"/>
  <c r="RP44" i="1"/>
  <c r="RO44" i="1"/>
  <c r="RM44" i="1"/>
  <c r="RI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N44" i="1"/>
  <c r="QM44" i="1"/>
  <c r="QL44" i="1"/>
  <c r="QF44" i="1"/>
  <c r="PP44" i="1"/>
  <c r="OX44" i="1"/>
  <c r="OU44" i="1"/>
  <c r="OT44" i="1"/>
  <c r="OR44" i="1"/>
  <c r="OK44" i="1"/>
  <c r="OJ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RU43" i="1"/>
  <c r="RT43" i="1"/>
  <c r="RO43" i="1"/>
  <c r="RN43" i="1"/>
  <c r="RM43" i="1"/>
  <c r="RL43" i="1"/>
  <c r="RK43" i="1"/>
  <c r="RE43" i="1"/>
  <c r="RC43" i="1"/>
  <c r="RA43" i="1"/>
  <c r="QZ43" i="1"/>
  <c r="QY43" i="1"/>
  <c r="QX43" i="1"/>
  <c r="QW43" i="1"/>
  <c r="QO43" i="1"/>
  <c r="QK43" i="1"/>
  <c r="QJ43" i="1"/>
  <c r="QI43" i="1"/>
  <c r="QH43" i="1"/>
  <c r="QG43" i="1"/>
  <c r="QF43" i="1"/>
  <c r="QE43" i="1"/>
  <c r="QD43" i="1"/>
  <c r="QC43" i="1"/>
  <c r="QB43" i="1"/>
  <c r="PR43" i="1"/>
  <c r="PL43" i="1"/>
  <c r="PH43" i="1"/>
  <c r="PB43" i="1"/>
  <c r="OX43" i="1"/>
  <c r="ON43" i="1"/>
  <c r="OM43" i="1"/>
  <c r="OG43" i="1"/>
  <c r="OD43" i="1"/>
  <c r="NY43" i="1"/>
  <c r="NX43" i="1"/>
  <c r="NW43" i="1"/>
  <c r="NV43" i="1"/>
  <c r="NU43" i="1"/>
  <c r="NT43" i="1"/>
  <c r="NS43" i="1"/>
  <c r="NR43" i="1"/>
  <c r="NQ43" i="1"/>
  <c r="NP43" i="1"/>
  <c r="NN43" i="1"/>
  <c r="NM43" i="1"/>
  <c r="NI43" i="1"/>
  <c r="NH43" i="1"/>
  <c r="NE43" i="1"/>
  <c r="NA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RU42" i="1"/>
  <c r="RT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U42" i="1"/>
  <c r="QT42" i="1"/>
  <c r="QS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PY42" i="1"/>
  <c r="PX42" i="1"/>
  <c r="PW42" i="1"/>
  <c r="PV42" i="1"/>
  <c r="PU42" i="1"/>
  <c r="PT42" i="1"/>
  <c r="PS42" i="1"/>
  <c r="PR42" i="1"/>
  <c r="PQ42" i="1"/>
  <c r="PP42" i="1"/>
  <c r="PN42" i="1"/>
  <c r="PF42" i="1"/>
  <c r="PE42" i="1"/>
  <c r="PC42" i="1"/>
  <c r="PB42" i="1"/>
  <c r="PA42" i="1"/>
  <c r="OZ42" i="1"/>
  <c r="OY42" i="1"/>
  <c r="OX42" i="1"/>
  <c r="OW42" i="1"/>
  <c r="OV42" i="1"/>
  <c r="OU42" i="1"/>
  <c r="OS42" i="1"/>
  <c r="OQ42" i="1"/>
  <c r="OP42" i="1"/>
  <c r="OO42" i="1"/>
  <c r="ON42" i="1"/>
  <c r="OM42" i="1"/>
  <c r="OL42" i="1"/>
  <c r="OI42" i="1"/>
  <c r="OG42" i="1"/>
  <c r="OF42" i="1"/>
  <c r="OE42" i="1"/>
  <c r="OD42" i="1"/>
  <c r="OC42" i="1"/>
  <c r="OA42" i="1"/>
  <c r="NX42" i="1"/>
  <c r="NW42" i="1"/>
  <c r="NV42" i="1"/>
  <c r="NU42" i="1"/>
  <c r="NT42" i="1"/>
  <c r="NS42" i="1"/>
  <c r="NR42" i="1"/>
  <c r="NQ42" i="1"/>
  <c r="NP42" i="1"/>
  <c r="NO42" i="1"/>
  <c r="NN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RU41" i="1"/>
  <c r="RT41" i="1"/>
  <c r="RS41" i="1"/>
  <c r="RR41" i="1"/>
  <c r="RQ41" i="1"/>
  <c r="RP41" i="1"/>
  <c r="RO41" i="1"/>
  <c r="RN41" i="1"/>
  <c r="RM41" i="1"/>
  <c r="RL41" i="1"/>
  <c r="RK41" i="1"/>
  <c r="RJ41" i="1"/>
  <c r="RI41" i="1"/>
  <c r="RH41" i="1"/>
  <c r="RG41" i="1"/>
  <c r="RF41" i="1"/>
  <c r="RE41" i="1"/>
  <c r="RD41" i="1"/>
  <c r="RC41" i="1"/>
  <c r="RB41" i="1"/>
  <c r="RA41" i="1"/>
  <c r="QZ41" i="1"/>
  <c r="QY41" i="1"/>
  <c r="QX41" i="1"/>
  <c r="QW41" i="1"/>
  <c r="QV41" i="1"/>
  <c r="QU41" i="1"/>
  <c r="QT41" i="1"/>
  <c r="QS41" i="1"/>
  <c r="QR41" i="1"/>
  <c r="QQ41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I41" i="1"/>
  <c r="OG41" i="1"/>
  <c r="OF41" i="1"/>
  <c r="OE41" i="1"/>
  <c r="OD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I40" i="1"/>
  <c r="OG40" i="1"/>
  <c r="OF40" i="1"/>
  <c r="OE40" i="1"/>
  <c r="OD40" i="1"/>
  <c r="OA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RU39" i="1"/>
  <c r="RT39" i="1"/>
  <c r="RS39" i="1"/>
  <c r="RR39" i="1"/>
  <c r="RQ39" i="1"/>
  <c r="RP39" i="1"/>
  <c r="RO39" i="1"/>
  <c r="RN39" i="1"/>
  <c r="RM39" i="1"/>
  <c r="RL39" i="1"/>
  <c r="RK39" i="1"/>
  <c r="RJ39" i="1"/>
  <c r="RI39" i="1"/>
  <c r="RH39" i="1"/>
  <c r="RG39" i="1"/>
  <c r="RF39" i="1"/>
  <c r="RE39" i="1"/>
  <c r="RD39" i="1"/>
  <c r="RC39" i="1"/>
  <c r="RB39" i="1"/>
  <c r="RA39" i="1"/>
  <c r="QZ39" i="1"/>
  <c r="QY39" i="1"/>
  <c r="QX39" i="1"/>
  <c r="QW39" i="1"/>
  <c r="QV39" i="1"/>
  <c r="QU39" i="1"/>
  <c r="QT39" i="1"/>
  <c r="QS39" i="1"/>
  <c r="QR39" i="1"/>
  <c r="QQ39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I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RE38" i="1"/>
  <c r="QF38" i="1"/>
  <c r="OX38" i="1"/>
  <c r="OG38" i="1"/>
  <c r="OD38" i="1"/>
  <c r="NV38" i="1"/>
  <c r="NS38" i="1"/>
  <c r="NP38" i="1"/>
  <c r="NN38" i="1"/>
  <c r="NI38" i="1"/>
  <c r="NH38" i="1"/>
  <c r="NE38" i="1"/>
  <c r="NA38" i="1"/>
  <c r="MM38" i="1"/>
  <c r="MF38" i="1"/>
  <c r="MD38" i="1"/>
  <c r="MB38" i="1"/>
  <c r="LV38" i="1"/>
  <c r="LU38" i="1"/>
  <c r="LT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RE37" i="1"/>
  <c r="QF37" i="1"/>
  <c r="OX37" i="1"/>
  <c r="OG37" i="1"/>
  <c r="OD37" i="1"/>
  <c r="NV37" i="1"/>
  <c r="NS37" i="1"/>
  <c r="NP37" i="1"/>
  <c r="NN37" i="1"/>
  <c r="NI37" i="1"/>
  <c r="NH37" i="1"/>
  <c r="NE37" i="1"/>
  <c r="NA37" i="1"/>
  <c r="MM37" i="1"/>
  <c r="MF37" i="1"/>
  <c r="MD37" i="1"/>
  <c r="KR37" i="1"/>
  <c r="KQ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RE36" i="1"/>
  <c r="QF36" i="1"/>
  <c r="OX36" i="1"/>
  <c r="OG36" i="1"/>
  <c r="OD36" i="1"/>
  <c r="NV36" i="1"/>
  <c r="NS36" i="1"/>
  <c r="NP36" i="1"/>
  <c r="NN36" i="1"/>
  <c r="NI36" i="1"/>
  <c r="NH36" i="1"/>
  <c r="NE36" i="1"/>
  <c r="NA36" i="1"/>
  <c r="MM36" i="1"/>
  <c r="MF36" i="1"/>
  <c r="MD36" i="1"/>
  <c r="LX36" i="1"/>
  <c r="LR36" i="1"/>
  <c r="LM36" i="1"/>
  <c r="LJ36" i="1"/>
  <c r="KV36" i="1"/>
  <c r="KU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RU35" i="1"/>
  <c r="RT35" i="1"/>
  <c r="RS35" i="1"/>
  <c r="RR35" i="1"/>
  <c r="RQ35" i="1"/>
  <c r="RP35" i="1"/>
  <c r="RO35" i="1"/>
  <c r="RN35" i="1"/>
  <c r="RM35" i="1"/>
  <c r="RL35" i="1"/>
  <c r="RK35" i="1"/>
  <c r="RJ35" i="1"/>
  <c r="RI35" i="1"/>
  <c r="RH35" i="1"/>
  <c r="RG35" i="1"/>
  <c r="RF35" i="1"/>
  <c r="RE35" i="1"/>
  <c r="RD35" i="1"/>
  <c r="RC35" i="1"/>
  <c r="RB35" i="1"/>
  <c r="RA35" i="1"/>
  <c r="QZ35" i="1"/>
  <c r="QY35" i="1"/>
  <c r="QX35" i="1"/>
  <c r="QW35" i="1"/>
  <c r="QV35" i="1"/>
  <c r="QU35" i="1"/>
  <c r="QT35" i="1"/>
  <c r="QS35" i="1"/>
  <c r="QR35" i="1"/>
  <c r="QQ35" i="1"/>
  <c r="QP35" i="1"/>
  <c r="QO35" i="1"/>
  <c r="QN35" i="1"/>
  <c r="QM35" i="1"/>
  <c r="QL35" i="1"/>
  <c r="QK35" i="1"/>
  <c r="QJ35" i="1"/>
  <c r="QI35" i="1"/>
  <c r="QH35" i="1"/>
  <c r="QG35" i="1"/>
  <c r="QF35" i="1"/>
  <c r="QE35" i="1"/>
  <c r="QD35" i="1"/>
  <c r="QC35" i="1"/>
  <c r="QB35" i="1"/>
  <c r="QA35" i="1"/>
  <c r="PZ35" i="1"/>
  <c r="PY35" i="1"/>
  <c r="PX35" i="1"/>
  <c r="PW35" i="1"/>
  <c r="PV35" i="1"/>
  <c r="PU35" i="1"/>
  <c r="PT35" i="1"/>
  <c r="PS35" i="1"/>
  <c r="PR35" i="1"/>
  <c r="PQ35" i="1"/>
  <c r="PP35" i="1"/>
  <c r="PO35" i="1"/>
  <c r="PN35" i="1"/>
  <c r="PM35" i="1"/>
  <c r="PL35" i="1"/>
  <c r="PK35" i="1"/>
  <c r="PJ35" i="1"/>
  <c r="PI35" i="1"/>
  <c r="PH35" i="1"/>
  <c r="PG35" i="1"/>
  <c r="PF35" i="1"/>
  <c r="PE35" i="1"/>
  <c r="PD35" i="1"/>
  <c r="PC35" i="1"/>
  <c r="PB35" i="1"/>
  <c r="PA35" i="1"/>
  <c r="OZ35" i="1"/>
  <c r="OY35" i="1"/>
  <c r="OX35" i="1"/>
  <c r="OW35" i="1"/>
  <c r="OV35" i="1"/>
  <c r="OU35" i="1"/>
  <c r="OT35" i="1"/>
  <c r="OS35" i="1"/>
  <c r="OR35" i="1"/>
  <c r="OQ35" i="1"/>
  <c r="OP35" i="1"/>
  <c r="OO35" i="1"/>
  <c r="ON35" i="1"/>
  <c r="OM35" i="1"/>
  <c r="OL35" i="1"/>
  <c r="OK35" i="1"/>
  <c r="OJ35" i="1"/>
  <c r="OI35" i="1"/>
  <c r="OH35" i="1"/>
  <c r="OG35" i="1"/>
  <c r="OF35" i="1"/>
  <c r="OD35" i="1"/>
  <c r="OA35" i="1"/>
  <c r="NX35" i="1"/>
  <c r="NW35" i="1"/>
  <c r="NV35" i="1"/>
  <c r="NU35" i="1"/>
  <c r="NT35" i="1"/>
  <c r="NS35" i="1"/>
  <c r="NR35" i="1"/>
  <c r="NQ35" i="1"/>
  <c r="NP35" i="1"/>
  <c r="NO35" i="1"/>
  <c r="NN35" i="1"/>
  <c r="NM35" i="1"/>
  <c r="NL35" i="1"/>
  <c r="NK35" i="1"/>
  <c r="NJ35" i="1"/>
  <c r="NI35" i="1"/>
  <c r="NH35" i="1"/>
  <c r="NG35" i="1"/>
  <c r="NF35" i="1"/>
  <c r="NE35" i="1"/>
  <c r="ND35" i="1"/>
  <c r="NA35" i="1"/>
  <c r="MY35" i="1"/>
  <c r="MW35" i="1"/>
  <c r="MV35" i="1"/>
  <c r="MU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P35" i="1"/>
  <c r="LO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RU34" i="1"/>
  <c r="RT34" i="1"/>
  <c r="RS34" i="1"/>
  <c r="RR34" i="1"/>
  <c r="RQ34" i="1"/>
  <c r="RP34" i="1"/>
  <c r="RO34" i="1"/>
  <c r="RN34" i="1"/>
  <c r="RM34" i="1"/>
  <c r="RL34" i="1"/>
  <c r="RK34" i="1"/>
  <c r="RJ34" i="1"/>
  <c r="RI34" i="1"/>
  <c r="RH34" i="1"/>
  <c r="RG34" i="1"/>
  <c r="RF34" i="1"/>
  <c r="RE34" i="1"/>
  <c r="RD34" i="1"/>
  <c r="RC34" i="1"/>
  <c r="RB34" i="1"/>
  <c r="RA34" i="1"/>
  <c r="QZ34" i="1"/>
  <c r="QY34" i="1"/>
  <c r="QX34" i="1"/>
  <c r="QW34" i="1"/>
  <c r="QV34" i="1"/>
  <c r="QU34" i="1"/>
  <c r="QT34" i="1"/>
  <c r="QS34" i="1"/>
  <c r="QR34" i="1"/>
  <c r="QQ34" i="1"/>
  <c r="QP34" i="1"/>
  <c r="QO34" i="1"/>
  <c r="QN34" i="1"/>
  <c r="QM34" i="1"/>
  <c r="QL34" i="1"/>
  <c r="QK34" i="1"/>
  <c r="QJ34" i="1"/>
  <c r="QI34" i="1"/>
  <c r="QH34" i="1"/>
  <c r="QG34" i="1"/>
  <c r="QE34" i="1"/>
  <c r="QD34" i="1"/>
  <c r="QC34" i="1"/>
  <c r="QB34" i="1"/>
  <c r="QA34" i="1"/>
  <c r="PZ34" i="1"/>
  <c r="PY34" i="1"/>
  <c r="PX34" i="1"/>
  <c r="PW34" i="1"/>
  <c r="PV34" i="1"/>
  <c r="PU34" i="1"/>
  <c r="PT34" i="1"/>
  <c r="PS34" i="1"/>
  <c r="PR34" i="1"/>
  <c r="PQ34" i="1"/>
  <c r="PP34" i="1"/>
  <c r="PO34" i="1"/>
  <c r="PN34" i="1"/>
  <c r="PM34" i="1"/>
  <c r="PL34" i="1"/>
  <c r="PK34" i="1"/>
  <c r="PJ34" i="1"/>
  <c r="PI34" i="1"/>
  <c r="PH34" i="1"/>
  <c r="PG34" i="1"/>
  <c r="PF34" i="1"/>
  <c r="PE34" i="1"/>
  <c r="PD34" i="1"/>
  <c r="PC34" i="1"/>
  <c r="PB34" i="1"/>
  <c r="PA34" i="1"/>
  <c r="OZ34" i="1"/>
  <c r="OY34" i="1"/>
  <c r="OX34" i="1"/>
  <c r="OW34" i="1"/>
  <c r="OV34" i="1"/>
  <c r="OU34" i="1"/>
  <c r="OT34" i="1"/>
  <c r="OS34" i="1"/>
  <c r="OR34" i="1"/>
  <c r="OQ34" i="1"/>
  <c r="OP34" i="1"/>
  <c r="OG34" i="1"/>
  <c r="OD34" i="1"/>
  <c r="NV34" i="1"/>
  <c r="NS34" i="1"/>
  <c r="NQ34" i="1"/>
  <c r="NP34" i="1"/>
  <c r="NO34" i="1"/>
  <c r="NN34" i="1"/>
  <c r="NM34" i="1"/>
  <c r="NL34" i="1"/>
  <c r="NK34" i="1"/>
  <c r="NJ34" i="1"/>
  <c r="NI34" i="1"/>
  <c r="NH34" i="1"/>
  <c r="NF34" i="1"/>
  <c r="NE34" i="1"/>
  <c r="ND34" i="1"/>
  <c r="NB34" i="1"/>
  <c r="NA34" i="1"/>
  <c r="MX34" i="1"/>
  <c r="MM34" i="1"/>
  <c r="ML34" i="1"/>
  <c r="MF34" i="1"/>
  <c r="MD34" i="1"/>
  <c r="LT34" i="1"/>
  <c r="LS34" i="1"/>
  <c r="LR34" i="1"/>
  <c r="LQ34" i="1"/>
  <c r="LP34" i="1"/>
  <c r="LO34" i="1"/>
  <c r="LN34" i="1"/>
  <c r="LM34" i="1"/>
  <c r="LL34" i="1"/>
  <c r="LK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RU33" i="1"/>
  <c r="RT33" i="1"/>
  <c r="RS33" i="1"/>
  <c r="RR33" i="1"/>
  <c r="RQ33" i="1"/>
  <c r="RP33" i="1"/>
  <c r="RO33" i="1"/>
  <c r="RN33" i="1"/>
  <c r="RM33" i="1"/>
  <c r="RL33" i="1"/>
  <c r="RK33" i="1"/>
  <c r="RJ33" i="1"/>
  <c r="RI33" i="1"/>
  <c r="RH33" i="1"/>
  <c r="RG33" i="1"/>
  <c r="RF33" i="1"/>
  <c r="RE33" i="1"/>
  <c r="RD33" i="1"/>
  <c r="RC33" i="1"/>
  <c r="RB33" i="1"/>
  <c r="RA33" i="1"/>
  <c r="QZ33" i="1"/>
  <c r="QY33" i="1"/>
  <c r="QX33" i="1"/>
  <c r="QW33" i="1"/>
  <c r="QV33" i="1"/>
  <c r="QU33" i="1"/>
  <c r="QT33" i="1"/>
  <c r="QS33" i="1"/>
  <c r="QR33" i="1"/>
  <c r="QQ33" i="1"/>
  <c r="QP33" i="1"/>
  <c r="QO33" i="1"/>
  <c r="QN33" i="1"/>
  <c r="QM33" i="1"/>
  <c r="QL33" i="1"/>
  <c r="QK33" i="1"/>
  <c r="QJ33" i="1"/>
  <c r="QI33" i="1"/>
  <c r="QH33" i="1"/>
  <c r="QG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G33" i="1"/>
  <c r="OD33" i="1"/>
  <c r="NV33" i="1"/>
  <c r="NS33" i="1"/>
  <c r="NQ33" i="1"/>
  <c r="NP33" i="1"/>
  <c r="NO33" i="1"/>
  <c r="NN33" i="1"/>
  <c r="NM33" i="1"/>
  <c r="NL33" i="1"/>
  <c r="NK33" i="1"/>
  <c r="NJ33" i="1"/>
  <c r="NI33" i="1"/>
  <c r="NH33" i="1"/>
  <c r="NF33" i="1"/>
  <c r="NE33" i="1"/>
  <c r="ND33" i="1"/>
  <c r="NB33" i="1"/>
  <c r="NA33" i="1"/>
  <c r="MX33" i="1"/>
  <c r="MM33" i="1"/>
  <c r="MG33" i="1"/>
  <c r="MF33" i="1"/>
  <c r="MD33" i="1"/>
  <c r="MB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RE32" i="1"/>
  <c r="QF32" i="1"/>
  <c r="OX32" i="1"/>
  <c r="OG32" i="1"/>
  <c r="OD32" i="1"/>
  <c r="NV32" i="1"/>
  <c r="NS32" i="1"/>
  <c r="NP32" i="1"/>
  <c r="NN32" i="1"/>
  <c r="NK32" i="1"/>
  <c r="NI32" i="1"/>
  <c r="NH32" i="1"/>
  <c r="NE32" i="1"/>
  <c r="NB32" i="1"/>
  <c r="NA32" i="1"/>
  <c r="MX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A32" i="1"/>
  <c r="KZ32" i="1"/>
  <c r="KR32" i="1"/>
  <c r="KQ32" i="1"/>
  <c r="KP32" i="1"/>
  <c r="KO32" i="1"/>
  <c r="KN32" i="1"/>
  <c r="KM32" i="1"/>
  <c r="KK32" i="1"/>
  <c r="KI32" i="1"/>
  <c r="KG32" i="1"/>
  <c r="KE32" i="1"/>
  <c r="KD32" i="1"/>
  <c r="KA32" i="1"/>
  <c r="JY32" i="1"/>
  <c r="RP31" i="1"/>
  <c r="RO31" i="1"/>
  <c r="RN31" i="1"/>
  <c r="RM31" i="1"/>
  <c r="RL31" i="1"/>
  <c r="RK31" i="1"/>
  <c r="RJ31" i="1"/>
  <c r="RI31" i="1"/>
  <c r="RH31" i="1"/>
  <c r="RG31" i="1"/>
  <c r="RF31" i="1"/>
  <c r="RD31" i="1"/>
  <c r="RB31" i="1"/>
  <c r="QV31" i="1"/>
  <c r="QU31" i="1"/>
  <c r="QT31" i="1"/>
  <c r="QS31" i="1"/>
  <c r="QR31" i="1"/>
  <c r="QF31" i="1"/>
  <c r="OG31" i="1"/>
  <c r="OD31" i="1"/>
  <c r="NV31" i="1"/>
  <c r="NS31" i="1"/>
  <c r="NP31" i="1"/>
  <c r="NN31" i="1"/>
  <c r="NI31" i="1"/>
  <c r="NH31" i="1"/>
  <c r="NE31" i="1"/>
  <c r="NA31" i="1"/>
  <c r="MM31" i="1"/>
  <c r="MF31" i="1"/>
  <c r="ME31" i="1"/>
  <c r="MD31" i="1"/>
  <c r="LW31" i="1"/>
  <c r="LV31" i="1"/>
  <c r="LU31" i="1"/>
  <c r="LT31" i="1"/>
  <c r="KR31" i="1"/>
  <c r="KQ31" i="1"/>
  <c r="KP31" i="1"/>
  <c r="KO31" i="1"/>
  <c r="KN31" i="1"/>
  <c r="KM31" i="1"/>
  <c r="KK31" i="1"/>
  <c r="KI31" i="1"/>
  <c r="KG31" i="1"/>
  <c r="KE31" i="1"/>
  <c r="KD31" i="1"/>
  <c r="KA31" i="1"/>
  <c r="JY31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D30" i="1"/>
  <c r="OX30" i="1"/>
  <c r="OG30" i="1"/>
  <c r="OD30" i="1"/>
  <c r="NV30" i="1"/>
  <c r="NS30" i="1"/>
  <c r="NP30" i="1"/>
  <c r="NN30" i="1"/>
  <c r="NI30" i="1"/>
  <c r="NH30" i="1"/>
  <c r="NE30" i="1"/>
  <c r="ND30" i="1"/>
  <c r="NC30" i="1"/>
  <c r="NA30" i="1"/>
  <c r="MM30" i="1"/>
  <c r="MG30" i="1"/>
  <c r="MF30" i="1"/>
  <c r="ME30" i="1"/>
  <c r="MD30" i="1"/>
  <c r="MB30" i="1"/>
  <c r="LY30" i="1"/>
  <c r="LW30" i="1"/>
  <c r="LV30" i="1"/>
  <c r="LU30" i="1"/>
  <c r="LT30" i="1"/>
  <c r="KW30" i="1"/>
  <c r="KR30" i="1"/>
  <c r="KQ30" i="1"/>
  <c r="KP30" i="1"/>
  <c r="KO30" i="1"/>
  <c r="KN30" i="1"/>
  <c r="KM30" i="1"/>
  <c r="KK30" i="1"/>
  <c r="KI30" i="1"/>
  <c r="KH30" i="1"/>
  <c r="KG30" i="1"/>
  <c r="KF30" i="1"/>
  <c r="KE30" i="1"/>
  <c r="KD30" i="1"/>
  <c r="KA30" i="1"/>
  <c r="JY30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A29" i="1"/>
  <c r="MM29" i="1"/>
  <c r="MF29" i="1"/>
  <c r="ME29" i="1"/>
  <c r="MD29" i="1"/>
  <c r="MC29" i="1"/>
  <c r="MB29" i="1"/>
  <c r="MA29" i="1"/>
  <c r="LU29" i="1"/>
  <c r="LT29" i="1"/>
  <c r="LG29" i="1"/>
  <c r="LF29" i="1"/>
  <c r="LE29" i="1"/>
  <c r="LD29" i="1"/>
  <c r="LB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RU28" i="1"/>
  <c r="RE28" i="1"/>
  <c r="RB28" i="1"/>
  <c r="QQ28" i="1"/>
  <c r="QF28" i="1"/>
  <c r="PQ28" i="1"/>
  <c r="PP28" i="1"/>
  <c r="PN28" i="1"/>
  <c r="PM28" i="1"/>
  <c r="PL28" i="1"/>
  <c r="PF28" i="1"/>
  <c r="PC28" i="1"/>
  <c r="OX28" i="1"/>
  <c r="OQ28" i="1"/>
  <c r="OI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RN27" i="1"/>
  <c r="RE27" i="1"/>
  <c r="RD27" i="1"/>
  <c r="RB27" i="1"/>
  <c r="QH27" i="1"/>
  <c r="QF27" i="1"/>
  <c r="PU27" i="1"/>
  <c r="PK27" i="1"/>
  <c r="OX27" i="1"/>
  <c r="OG27" i="1"/>
  <c r="OD27" i="1"/>
  <c r="NV27" i="1"/>
  <c r="NS27" i="1"/>
  <c r="NP27" i="1"/>
  <c r="NN27" i="1"/>
  <c r="NK27" i="1"/>
  <c r="NI27" i="1"/>
  <c r="NH27" i="1"/>
  <c r="NE27" i="1"/>
  <c r="NB27" i="1"/>
  <c r="NA27" i="1"/>
  <c r="MY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RU26" i="1"/>
  <c r="RT26" i="1"/>
  <c r="RS26" i="1"/>
  <c r="RR26" i="1"/>
  <c r="RQ26" i="1"/>
  <c r="RP26" i="1"/>
  <c r="RO26" i="1"/>
  <c r="RN26" i="1"/>
  <c r="RM26" i="1"/>
  <c r="RL26" i="1"/>
  <c r="RK26" i="1"/>
  <c r="RJ26" i="1"/>
  <c r="RI26" i="1"/>
  <c r="RH26" i="1"/>
  <c r="RG26" i="1"/>
  <c r="RF26" i="1"/>
  <c r="RE26" i="1"/>
  <c r="RD26" i="1"/>
  <c r="RC26" i="1"/>
  <c r="RB26" i="1"/>
  <c r="RA26" i="1"/>
  <c r="QZ26" i="1"/>
  <c r="QY26" i="1"/>
  <c r="QX26" i="1"/>
  <c r="QW26" i="1"/>
  <c r="QV26" i="1"/>
  <c r="QU26" i="1"/>
  <c r="QT26" i="1"/>
  <c r="QS26" i="1"/>
  <c r="QR26" i="1"/>
  <c r="QQ26" i="1"/>
  <c r="QP26" i="1"/>
  <c r="QO26" i="1"/>
  <c r="QN26" i="1"/>
  <c r="QM26" i="1"/>
  <c r="QL26" i="1"/>
  <c r="QK26" i="1"/>
  <c r="QJ26" i="1"/>
  <c r="QI26" i="1"/>
  <c r="QH26" i="1"/>
  <c r="QG26" i="1"/>
  <c r="QF26" i="1"/>
  <c r="QE26" i="1"/>
  <c r="QD26" i="1"/>
  <c r="QC26" i="1"/>
  <c r="QB26" i="1"/>
  <c r="QA26" i="1"/>
  <c r="PZ26" i="1"/>
  <c r="PY26" i="1"/>
  <c r="PX26" i="1"/>
  <c r="PW26" i="1"/>
  <c r="PV26" i="1"/>
  <c r="PU26" i="1"/>
  <c r="PT26" i="1"/>
  <c r="PS26" i="1"/>
  <c r="PR26" i="1"/>
  <c r="PQ26" i="1"/>
  <c r="PP26" i="1"/>
  <c r="PO26" i="1"/>
  <c r="PN26" i="1"/>
  <c r="PM26" i="1"/>
  <c r="PL26" i="1"/>
  <c r="PK26" i="1"/>
  <c r="PJ26" i="1"/>
  <c r="PI26" i="1"/>
  <c r="PH26" i="1"/>
  <c r="PG26" i="1"/>
  <c r="PF26" i="1"/>
  <c r="PE26" i="1"/>
  <c r="PD26" i="1"/>
  <c r="PC26" i="1"/>
  <c r="PB26" i="1"/>
  <c r="PA26" i="1"/>
  <c r="OZ26" i="1"/>
  <c r="OY26" i="1"/>
  <c r="OX26" i="1"/>
  <c r="OW26" i="1"/>
  <c r="OV26" i="1"/>
  <c r="OU26" i="1"/>
  <c r="OT26" i="1"/>
  <c r="OS26" i="1"/>
  <c r="OR26" i="1"/>
  <c r="OQ26" i="1"/>
  <c r="OP26" i="1"/>
  <c r="OO26" i="1"/>
  <c r="ON26" i="1"/>
  <c r="OM26" i="1"/>
  <c r="OL26" i="1"/>
  <c r="OK26" i="1"/>
  <c r="OJ26" i="1"/>
  <c r="OI26" i="1"/>
  <c r="OH26" i="1"/>
  <c r="OG26" i="1"/>
  <c r="OF26" i="1"/>
  <c r="OE26" i="1"/>
  <c r="OD26" i="1"/>
  <c r="OC26" i="1"/>
  <c r="OB26" i="1"/>
  <c r="OA26" i="1"/>
  <c r="NZ26" i="1"/>
  <c r="NY26" i="1"/>
  <c r="NX26" i="1"/>
  <c r="NW26" i="1"/>
  <c r="NV26" i="1"/>
  <c r="NU26" i="1"/>
  <c r="NT26" i="1"/>
  <c r="NS26" i="1"/>
  <c r="NR26" i="1"/>
  <c r="NQ26" i="1"/>
  <c r="NP26" i="1"/>
  <c r="NO26" i="1"/>
  <c r="NN26" i="1"/>
  <c r="NM26" i="1"/>
  <c r="NL26" i="1"/>
  <c r="NK26" i="1"/>
  <c r="NJ26" i="1"/>
  <c r="NI26" i="1"/>
  <c r="NH26" i="1"/>
  <c r="NG26" i="1"/>
  <c r="NF26" i="1"/>
  <c r="NE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RU25" i="1"/>
  <c r="RT25" i="1"/>
  <c r="RS25" i="1"/>
  <c r="RR25" i="1"/>
  <c r="RQ25" i="1"/>
  <c r="RP25" i="1"/>
  <c r="RO25" i="1"/>
  <c r="RN25" i="1"/>
  <c r="RM25" i="1"/>
  <c r="RL25" i="1"/>
  <c r="RK25" i="1"/>
  <c r="RJ25" i="1"/>
  <c r="RI25" i="1"/>
  <c r="RH25" i="1"/>
  <c r="RG25" i="1"/>
  <c r="RF25" i="1"/>
  <c r="RE25" i="1"/>
  <c r="RD25" i="1"/>
  <c r="RC25" i="1"/>
  <c r="RB25" i="1"/>
  <c r="RA25" i="1"/>
  <c r="QZ25" i="1"/>
  <c r="QY25" i="1"/>
  <c r="QX25" i="1"/>
  <c r="QW25" i="1"/>
  <c r="QV25" i="1"/>
  <c r="QU25" i="1"/>
  <c r="QT25" i="1"/>
  <c r="QS25" i="1"/>
  <c r="QR25" i="1"/>
  <c r="QQ25" i="1"/>
  <c r="QP25" i="1"/>
  <c r="QO25" i="1"/>
  <c r="QN25" i="1"/>
  <c r="QM25" i="1"/>
  <c r="QL25" i="1"/>
  <c r="QK25" i="1"/>
  <c r="QJ25" i="1"/>
  <c r="QI25" i="1"/>
  <c r="QH25" i="1"/>
  <c r="QG25" i="1"/>
  <c r="QF25" i="1"/>
  <c r="QE25" i="1"/>
  <c r="QD25" i="1"/>
  <c r="QC25" i="1"/>
  <c r="QB25" i="1"/>
  <c r="QA25" i="1"/>
  <c r="PZ25" i="1"/>
  <c r="PY25" i="1"/>
  <c r="PX25" i="1"/>
  <c r="PW25" i="1"/>
  <c r="PV25" i="1"/>
  <c r="PU25" i="1"/>
  <c r="PT25" i="1"/>
  <c r="PS25" i="1"/>
  <c r="PR25" i="1"/>
  <c r="PQ25" i="1"/>
  <c r="PP25" i="1"/>
  <c r="PO25" i="1"/>
  <c r="PN25" i="1"/>
  <c r="PM25" i="1"/>
  <c r="PL25" i="1"/>
  <c r="PK25" i="1"/>
  <c r="PJ25" i="1"/>
  <c r="PI25" i="1"/>
  <c r="PH25" i="1"/>
  <c r="PG25" i="1"/>
  <c r="PF25" i="1"/>
  <c r="PE25" i="1"/>
  <c r="PD25" i="1"/>
  <c r="PC25" i="1"/>
  <c r="PB25" i="1"/>
  <c r="PA25" i="1"/>
  <c r="OZ25" i="1"/>
  <c r="OY25" i="1"/>
  <c r="OX25" i="1"/>
  <c r="OW25" i="1"/>
  <c r="OV25" i="1"/>
  <c r="OU25" i="1"/>
  <c r="OT25" i="1"/>
  <c r="OS25" i="1"/>
  <c r="OR25" i="1"/>
  <c r="OQ25" i="1"/>
  <c r="OP25" i="1"/>
  <c r="OO25" i="1"/>
  <c r="ON25" i="1"/>
  <c r="OM25" i="1"/>
  <c r="OL25" i="1"/>
  <c r="OK25" i="1"/>
  <c r="OJ25" i="1"/>
  <c r="OI25" i="1"/>
  <c r="OH25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RU24" i="1"/>
  <c r="RL24" i="1"/>
  <c r="RK24" i="1"/>
  <c r="RI24" i="1"/>
  <c r="RE24" i="1"/>
  <c r="RD24" i="1"/>
  <c r="RB24" i="1"/>
  <c r="QW24" i="1"/>
  <c r="QV24" i="1"/>
  <c r="QQ24" i="1"/>
  <c r="QO24" i="1"/>
  <c r="QM24" i="1"/>
  <c r="QK24" i="1"/>
  <c r="QI24" i="1"/>
  <c r="QH24" i="1"/>
  <c r="QG24" i="1"/>
  <c r="QF24" i="1"/>
  <c r="QC24" i="1"/>
  <c r="PT24" i="1"/>
  <c r="PS24" i="1"/>
  <c r="PR24" i="1"/>
  <c r="PJ24" i="1"/>
  <c r="PF24" i="1"/>
  <c r="PD24" i="1"/>
  <c r="PB24" i="1"/>
  <c r="OX24" i="1"/>
  <c r="OR24" i="1"/>
  <c r="OG24" i="1"/>
  <c r="OE24" i="1"/>
  <c r="OD24" i="1"/>
  <c r="OB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RR23" i="1"/>
  <c r="RE23" i="1"/>
  <c r="RD23" i="1"/>
  <c r="RC23" i="1"/>
  <c r="RB23" i="1"/>
  <c r="RA23" i="1"/>
  <c r="QZ23" i="1"/>
  <c r="QY23" i="1"/>
  <c r="QX23" i="1"/>
  <c r="QW23" i="1"/>
  <c r="QV23" i="1"/>
  <c r="QQ23" i="1"/>
  <c r="QA23" i="1"/>
  <c r="PY23" i="1"/>
  <c r="PR23" i="1"/>
  <c r="PQ23" i="1"/>
  <c r="PP23" i="1"/>
  <c r="PN23" i="1"/>
  <c r="PM23" i="1"/>
  <c r="OX23" i="1"/>
  <c r="OG23" i="1"/>
  <c r="OD23" i="1"/>
  <c r="NW23" i="1"/>
  <c r="NV23" i="1"/>
  <c r="NT23" i="1"/>
  <c r="NS23" i="1"/>
  <c r="NR23" i="1"/>
  <c r="NQ23" i="1"/>
  <c r="NP23" i="1"/>
  <c r="NO23" i="1"/>
  <c r="NN23" i="1"/>
  <c r="NM23" i="1"/>
  <c r="NL23" i="1"/>
  <c r="NK23" i="1"/>
  <c r="NJ23" i="1"/>
  <c r="NI23" i="1"/>
  <c r="NH23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MH23" i="1"/>
  <c r="MG23" i="1"/>
  <c r="MF23" i="1"/>
  <c r="ME23" i="1"/>
  <c r="MD23" i="1"/>
  <c r="MC23" i="1"/>
  <c r="MB23" i="1"/>
  <c r="MA23" i="1"/>
  <c r="LZ23" i="1"/>
  <c r="LY23" i="1"/>
  <c r="LX23" i="1"/>
  <c r="LW23" i="1"/>
  <c r="LV23" i="1"/>
  <c r="LU23" i="1"/>
  <c r="LT23" i="1"/>
  <c r="LS23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A23" i="1"/>
  <c r="KZ23" i="1"/>
  <c r="KY23" i="1"/>
  <c r="KX23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RT22" i="1"/>
  <c r="RE22" i="1"/>
  <c r="RD22" i="1"/>
  <c r="QR22" i="1"/>
  <c r="QQ22" i="1"/>
  <c r="QK22" i="1"/>
  <c r="QF22" i="1"/>
  <c r="QD22" i="1"/>
  <c r="QA22" i="1"/>
  <c r="OX22" i="1"/>
  <c r="OV22" i="1"/>
  <c r="OR22" i="1"/>
  <c r="OG22" i="1"/>
  <c r="OD22" i="1"/>
  <c r="NV22" i="1"/>
  <c r="NS22" i="1"/>
  <c r="NP22" i="1"/>
  <c r="NN22" i="1"/>
  <c r="NI22" i="1"/>
  <c r="NH22" i="1"/>
  <c r="NE22" i="1"/>
  <c r="NA22" i="1"/>
  <c r="MZ22" i="1"/>
  <c r="MM22" i="1"/>
  <c r="MF22" i="1"/>
  <c r="MD22" i="1"/>
  <c r="LT22" i="1"/>
  <c r="LR22" i="1"/>
  <c r="LO22" i="1"/>
  <c r="LN22" i="1"/>
  <c r="LJ22" i="1"/>
  <c r="LH22" i="1"/>
  <c r="KR22" i="1"/>
  <c r="KQ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RI21" i="1"/>
  <c r="RE21" i="1"/>
  <c r="QK21" i="1"/>
  <c r="QF21" i="1"/>
  <c r="PL21" i="1"/>
  <c r="PI21" i="1"/>
  <c r="OX21" i="1"/>
  <c r="OV21" i="1"/>
  <c r="OS21" i="1"/>
  <c r="OH21" i="1"/>
  <c r="OG21" i="1"/>
  <c r="OF21" i="1"/>
  <c r="OD21" i="1"/>
  <c r="OA21" i="1"/>
  <c r="NV21" i="1"/>
  <c r="NS21" i="1"/>
  <c r="NP21" i="1"/>
  <c r="NN21" i="1"/>
  <c r="NI21" i="1"/>
  <c r="NH21" i="1"/>
  <c r="NG21" i="1"/>
  <c r="NE21" i="1"/>
  <c r="NA21" i="1"/>
  <c r="MZ21" i="1"/>
  <c r="MN21" i="1"/>
  <c r="MM21" i="1"/>
  <c r="ML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T21" i="1"/>
  <c r="LS21" i="1"/>
  <c r="LO21" i="1"/>
  <c r="LN21" i="1"/>
  <c r="LK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RU20" i="1"/>
  <c r="RT20" i="1"/>
  <c r="RS20" i="1"/>
  <c r="RR20" i="1"/>
  <c r="RQ20" i="1"/>
  <c r="RE20" i="1"/>
  <c r="QF20" i="1"/>
  <c r="QB20" i="1"/>
  <c r="QA20" i="1"/>
  <c r="OX20" i="1"/>
  <c r="OW20" i="1"/>
  <c r="OV20" i="1"/>
  <c r="OU20" i="1"/>
  <c r="OG20" i="1"/>
  <c r="OD20" i="1"/>
  <c r="NV20" i="1"/>
  <c r="NS20" i="1"/>
  <c r="NP20" i="1"/>
  <c r="NN20" i="1"/>
  <c r="NI20" i="1"/>
  <c r="NH20" i="1"/>
  <c r="NE20" i="1"/>
  <c r="ND20" i="1"/>
  <c r="NC20" i="1"/>
  <c r="NB20" i="1"/>
  <c r="NA20" i="1"/>
  <c r="MZ20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O20" i="1"/>
  <c r="LN20" i="1"/>
  <c r="LJ20" i="1"/>
  <c r="LH20" i="1"/>
  <c r="LF20" i="1"/>
  <c r="KZ20" i="1"/>
  <c r="KV20" i="1"/>
  <c r="KU20" i="1"/>
  <c r="KR20" i="1"/>
  <c r="KQ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RE19" i="1"/>
  <c r="QW19" i="1"/>
  <c r="QI19" i="1"/>
  <c r="QF19" i="1"/>
  <c r="PR19" i="1"/>
  <c r="PQ19" i="1"/>
  <c r="PP19" i="1"/>
  <c r="PO19" i="1"/>
  <c r="PN19" i="1"/>
  <c r="PM19" i="1"/>
  <c r="PL19" i="1"/>
  <c r="PK19" i="1"/>
  <c r="PJ19" i="1"/>
  <c r="PI19" i="1"/>
  <c r="PH19" i="1"/>
  <c r="PG19" i="1"/>
  <c r="PF19" i="1"/>
  <c r="PE19" i="1"/>
  <c r="PD19" i="1"/>
  <c r="PC19" i="1"/>
  <c r="PB19" i="1"/>
  <c r="PA19" i="1"/>
  <c r="OZ19" i="1"/>
  <c r="OY19" i="1"/>
  <c r="OX19" i="1"/>
  <c r="OW19" i="1"/>
  <c r="OV19" i="1"/>
  <c r="OU19" i="1"/>
  <c r="OT19" i="1"/>
  <c r="OR19" i="1"/>
  <c r="OQ19" i="1"/>
  <c r="OP19" i="1"/>
  <c r="OO19" i="1"/>
  <c r="ON19" i="1"/>
  <c r="OM19" i="1"/>
  <c r="OL19" i="1"/>
  <c r="OK19" i="1"/>
  <c r="OJ19" i="1"/>
  <c r="OI19" i="1"/>
  <c r="OH19" i="1"/>
  <c r="OG19" i="1"/>
  <c r="OF19" i="1"/>
  <c r="OE19" i="1"/>
  <c r="OD19" i="1"/>
  <c r="OC19" i="1"/>
  <c r="OB19" i="1"/>
  <c r="OA19" i="1"/>
  <c r="NZ19" i="1"/>
  <c r="NY19" i="1"/>
  <c r="NX19" i="1"/>
  <c r="NW19" i="1"/>
  <c r="NV19" i="1"/>
  <c r="NU19" i="1"/>
  <c r="NT19" i="1"/>
  <c r="NS19" i="1"/>
  <c r="NR19" i="1"/>
  <c r="NQ19" i="1"/>
  <c r="NP19" i="1"/>
  <c r="NO19" i="1"/>
  <c r="NN19" i="1"/>
  <c r="NM19" i="1"/>
  <c r="NL19" i="1"/>
  <c r="NK19" i="1"/>
  <c r="NJ19" i="1"/>
  <c r="NI19" i="1"/>
  <c r="NH19" i="1"/>
  <c r="NG19" i="1"/>
  <c r="NF19" i="1"/>
  <c r="NE19" i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N19" i="1"/>
  <c r="MM19" i="1"/>
  <c r="ML19" i="1"/>
  <c r="MK19" i="1"/>
  <c r="MJ19" i="1"/>
  <c r="MI19" i="1"/>
  <c r="MH19" i="1"/>
  <c r="MG19" i="1"/>
  <c r="MF19" i="1"/>
  <c r="ME19" i="1"/>
  <c r="MD19" i="1"/>
  <c r="MC19" i="1"/>
  <c r="MB19" i="1"/>
  <c r="MA19" i="1"/>
  <c r="LZ19" i="1"/>
  <c r="LY19" i="1"/>
  <c r="LX19" i="1"/>
  <c r="LW19" i="1"/>
  <c r="LV19" i="1"/>
  <c r="LU19" i="1"/>
  <c r="LT19" i="1"/>
  <c r="LS19" i="1"/>
  <c r="LR19" i="1"/>
  <c r="LQ19" i="1"/>
  <c r="LP19" i="1"/>
  <c r="LO19" i="1"/>
  <c r="LN19" i="1"/>
  <c r="LM19" i="1"/>
  <c r="LL19" i="1"/>
  <c r="LK19" i="1"/>
  <c r="LJ19" i="1"/>
  <c r="LI19" i="1"/>
  <c r="LH19" i="1"/>
  <c r="LG19" i="1"/>
  <c r="LF19" i="1"/>
  <c r="LE19" i="1"/>
  <c r="LD19" i="1"/>
  <c r="LC19" i="1"/>
  <c r="LB19" i="1"/>
  <c r="LA19" i="1"/>
  <c r="KZ19" i="1"/>
  <c r="KY19" i="1"/>
  <c r="KX19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RU18" i="1"/>
  <c r="RI18" i="1"/>
  <c r="RE18" i="1"/>
  <c r="RD18" i="1"/>
  <c r="QV18" i="1"/>
  <c r="QU18" i="1"/>
  <c r="QT18" i="1"/>
  <c r="QR18" i="1"/>
  <c r="QQ18" i="1"/>
  <c r="QF18" i="1"/>
  <c r="QA18" i="1"/>
  <c r="PR18" i="1"/>
  <c r="PQ18" i="1"/>
  <c r="PP18" i="1"/>
  <c r="PN18" i="1"/>
  <c r="PM18" i="1"/>
  <c r="PL18" i="1"/>
  <c r="PI18" i="1"/>
  <c r="PF18" i="1"/>
  <c r="OZ18" i="1"/>
  <c r="OX18" i="1"/>
  <c r="OV18" i="1"/>
  <c r="OS18" i="1"/>
  <c r="ON18" i="1"/>
  <c r="OM18" i="1"/>
  <c r="OK18" i="1"/>
  <c r="OJ18" i="1"/>
  <c r="OG18" i="1"/>
  <c r="OD18" i="1"/>
  <c r="NX18" i="1"/>
  <c r="NW18" i="1"/>
  <c r="NV18" i="1"/>
  <c r="NU18" i="1"/>
  <c r="NS18" i="1"/>
  <c r="NP18" i="1"/>
  <c r="NN18" i="1"/>
  <c r="NI18" i="1"/>
  <c r="NH18" i="1"/>
  <c r="NE18" i="1"/>
  <c r="NB18" i="1"/>
  <c r="NA18" i="1"/>
  <c r="MM18" i="1"/>
  <c r="MF18" i="1"/>
  <c r="ME18" i="1"/>
  <c r="MD18" i="1"/>
  <c r="MC18" i="1"/>
  <c r="MB18" i="1"/>
  <c r="MA18" i="1"/>
  <c r="LZ18" i="1"/>
  <c r="LY18" i="1"/>
  <c r="LX18" i="1"/>
  <c r="LT18" i="1"/>
  <c r="LR18" i="1"/>
  <c r="LO18" i="1"/>
  <c r="LN18" i="1"/>
  <c r="LJ18" i="1"/>
  <c r="LH18" i="1"/>
  <c r="LF18" i="1"/>
  <c r="KZ18" i="1"/>
  <c r="KV18" i="1"/>
  <c r="KU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RT17" i="1"/>
  <c r="RP17" i="1"/>
  <c r="RE17" i="1"/>
  <c r="QJ17" i="1"/>
  <c r="QF17" i="1"/>
  <c r="PY17" i="1"/>
  <c r="PX17" i="1"/>
  <c r="PW17" i="1"/>
  <c r="PV17" i="1"/>
  <c r="PU17" i="1"/>
  <c r="PT17" i="1"/>
  <c r="PS17" i="1"/>
  <c r="PR17" i="1"/>
  <c r="PQ17" i="1"/>
  <c r="PP17" i="1"/>
  <c r="PO17" i="1"/>
  <c r="PN17" i="1"/>
  <c r="PM17" i="1"/>
  <c r="PL17" i="1"/>
  <c r="PK17" i="1"/>
  <c r="PJ17" i="1"/>
  <c r="PI17" i="1"/>
  <c r="PH17" i="1"/>
  <c r="PG17" i="1"/>
  <c r="PF17" i="1"/>
  <c r="PE17" i="1"/>
  <c r="PD17" i="1"/>
  <c r="PC17" i="1"/>
  <c r="PB17" i="1"/>
  <c r="PA17" i="1"/>
  <c r="OZ17" i="1"/>
  <c r="OY17" i="1"/>
  <c r="OW17" i="1"/>
  <c r="OV17" i="1"/>
  <c r="OU17" i="1"/>
  <c r="OT17" i="1"/>
  <c r="OS17" i="1"/>
  <c r="OR17" i="1"/>
  <c r="OQ17" i="1"/>
  <c r="OP17" i="1"/>
  <c r="OO17" i="1"/>
  <c r="ON17" i="1"/>
  <c r="OG17" i="1"/>
  <c r="OD17" i="1"/>
  <c r="OC17" i="1"/>
  <c r="NV17" i="1"/>
  <c r="NS17" i="1"/>
  <c r="NP17" i="1"/>
  <c r="NN17" i="1"/>
  <c r="NI17" i="1"/>
  <c r="NH17" i="1"/>
  <c r="NE17" i="1"/>
  <c r="ND17" i="1"/>
  <c r="NA17" i="1"/>
  <c r="MT17" i="1"/>
  <c r="MS17" i="1"/>
  <c r="MR17" i="1"/>
  <c r="MQ17" i="1"/>
  <c r="MP17" i="1"/>
  <c r="MN17" i="1"/>
  <c r="MM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RT16" i="1"/>
  <c r="RE16" i="1"/>
  <c r="QF16" i="1"/>
  <c r="PW16" i="1"/>
  <c r="PV16" i="1"/>
  <c r="PU16" i="1"/>
  <c r="PT16" i="1"/>
  <c r="PS16" i="1"/>
  <c r="PR16" i="1"/>
  <c r="PQ16" i="1"/>
  <c r="PP16" i="1"/>
  <c r="PO16" i="1"/>
  <c r="PN16" i="1"/>
  <c r="PM16" i="1"/>
  <c r="PL16" i="1"/>
  <c r="PK16" i="1"/>
  <c r="PJ16" i="1"/>
  <c r="PI16" i="1"/>
  <c r="PH16" i="1"/>
  <c r="PG16" i="1"/>
  <c r="PF16" i="1"/>
  <c r="PE16" i="1"/>
  <c r="PD16" i="1"/>
  <c r="PC16" i="1"/>
  <c r="PB16" i="1"/>
  <c r="PA16" i="1"/>
  <c r="OZ16" i="1"/>
  <c r="OY16" i="1"/>
  <c r="OX16" i="1"/>
  <c r="OW16" i="1"/>
  <c r="OV16" i="1"/>
  <c r="OU16" i="1"/>
  <c r="OT16" i="1"/>
  <c r="OS16" i="1"/>
  <c r="OR16" i="1"/>
  <c r="OQ16" i="1"/>
  <c r="OP16" i="1"/>
  <c r="OO16" i="1"/>
  <c r="ON16" i="1"/>
  <c r="OG16" i="1"/>
  <c r="OD16" i="1"/>
  <c r="OC16" i="1"/>
  <c r="NV16" i="1"/>
  <c r="NS16" i="1"/>
  <c r="NP16" i="1"/>
  <c r="NN16" i="1"/>
  <c r="NI16" i="1"/>
  <c r="NH16" i="1"/>
  <c r="NE16" i="1"/>
  <c r="NA16" i="1"/>
  <c r="MM16" i="1"/>
  <c r="MF16" i="1"/>
  <c r="MD16" i="1"/>
  <c r="MC16" i="1"/>
  <c r="MB16" i="1"/>
  <c r="MA16" i="1"/>
  <c r="LY16" i="1"/>
  <c r="LX16" i="1"/>
  <c r="LW16" i="1"/>
  <c r="LV16" i="1"/>
  <c r="LU16" i="1"/>
  <c r="LT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RT15" i="1"/>
  <c r="RO15" i="1"/>
  <c r="RL15" i="1"/>
  <c r="RE15" i="1"/>
  <c r="QR15" i="1"/>
  <c r="QF15" i="1"/>
  <c r="QB15" i="1"/>
  <c r="QA15" i="1"/>
  <c r="PJ15" i="1"/>
  <c r="OX15" i="1"/>
  <c r="OG15" i="1"/>
  <c r="OD15" i="1"/>
  <c r="NV15" i="1"/>
  <c r="NS15" i="1"/>
  <c r="NR15" i="1"/>
  <c r="NP15" i="1"/>
  <c r="NO15" i="1"/>
  <c r="NN15" i="1"/>
  <c r="NI15" i="1"/>
  <c r="NH15" i="1"/>
  <c r="NG15" i="1"/>
  <c r="NE15" i="1"/>
  <c r="NA15" i="1"/>
  <c r="MZ15" i="1"/>
  <c r="MM15" i="1"/>
  <c r="MJ15" i="1"/>
  <c r="MG15" i="1"/>
  <c r="MF15" i="1"/>
  <c r="ME15" i="1"/>
  <c r="MD15" i="1"/>
  <c r="MC15" i="1"/>
  <c r="MB15" i="1"/>
  <c r="MA15" i="1"/>
  <c r="LZ15" i="1"/>
  <c r="LY15" i="1"/>
  <c r="LX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RT13" i="1"/>
  <c r="RO13" i="1"/>
  <c r="RE13" i="1"/>
  <c r="RD13" i="1"/>
  <c r="QR13" i="1"/>
  <c r="QQ13" i="1"/>
  <c r="QF13" i="1"/>
  <c r="QA13" i="1"/>
  <c r="PR13" i="1"/>
  <c r="PO13" i="1"/>
  <c r="PD13" i="1"/>
  <c r="OX13" i="1"/>
  <c r="OG13" i="1"/>
  <c r="OD13" i="1"/>
  <c r="NV13" i="1"/>
  <c r="NS13" i="1"/>
  <c r="NP13" i="1"/>
  <c r="NN13" i="1"/>
  <c r="NI13" i="1"/>
  <c r="NH13" i="1"/>
  <c r="NE13" i="1"/>
  <c r="NA13" i="1"/>
  <c r="MM13" i="1"/>
  <c r="MF13" i="1"/>
  <c r="MD13" i="1"/>
  <c r="LR13" i="1"/>
  <c r="LO13" i="1"/>
  <c r="LN13" i="1"/>
  <c r="LH13" i="1"/>
  <c r="KZ13" i="1"/>
  <c r="KR13" i="1"/>
  <c r="KQ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RT12" i="1"/>
  <c r="RS12" i="1"/>
  <c r="RR12" i="1"/>
  <c r="RO12" i="1"/>
  <c r="RI12" i="1"/>
  <c r="RE12" i="1"/>
  <c r="RD12" i="1"/>
  <c r="QF12" i="1"/>
  <c r="OZ12" i="1"/>
  <c r="OX12" i="1"/>
  <c r="OW12" i="1"/>
  <c r="OV12" i="1"/>
  <c r="OT12" i="1"/>
  <c r="OO12" i="1"/>
  <c r="ON12" i="1"/>
  <c r="OM12" i="1"/>
  <c r="OL12" i="1"/>
  <c r="OG12" i="1"/>
  <c r="OD12" i="1"/>
  <c r="NV12" i="1"/>
  <c r="NS12" i="1"/>
  <c r="NP12" i="1"/>
  <c r="NN12" i="1"/>
  <c r="NM12" i="1"/>
  <c r="NI12" i="1"/>
  <c r="NH12" i="1"/>
  <c r="NE12" i="1"/>
  <c r="NA12" i="1"/>
  <c r="MQ12" i="1"/>
  <c r="MO12" i="1"/>
  <c r="MM12" i="1"/>
  <c r="MJ12" i="1"/>
  <c r="MF12" i="1"/>
  <c r="MD12" i="1"/>
  <c r="LT12" i="1"/>
  <c r="LR12" i="1"/>
  <c r="LO12" i="1"/>
  <c r="LN12" i="1"/>
  <c r="LH12" i="1"/>
  <c r="LG12" i="1"/>
  <c r="LD12" i="1"/>
  <c r="KZ12" i="1"/>
  <c r="KV12" i="1"/>
  <c r="KU12" i="1"/>
  <c r="KR12" i="1"/>
  <c r="KQ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RT11" i="1"/>
  <c r="RR11" i="1"/>
  <c r="RO11" i="1"/>
  <c r="RK11" i="1"/>
  <c r="RI11" i="1"/>
  <c r="RE11" i="1"/>
  <c r="RD11" i="1"/>
  <c r="QR11" i="1"/>
  <c r="QH11" i="1"/>
  <c r="QG11" i="1"/>
  <c r="QF11" i="1"/>
  <c r="QD11" i="1"/>
  <c r="QA11" i="1"/>
  <c r="PW11" i="1"/>
  <c r="PU11" i="1"/>
  <c r="PT11" i="1"/>
  <c r="PP11" i="1"/>
  <c r="PO11" i="1"/>
  <c r="PJ11" i="1"/>
  <c r="PD11" i="1"/>
  <c r="OZ11" i="1"/>
  <c r="OY11" i="1"/>
  <c r="OX11" i="1"/>
  <c r="OW11" i="1"/>
  <c r="OV11" i="1"/>
  <c r="OT11" i="1"/>
  <c r="OR11" i="1"/>
  <c r="ON11" i="1"/>
  <c r="OM11" i="1"/>
  <c r="OL11" i="1"/>
  <c r="OG11" i="1"/>
  <c r="OD11" i="1"/>
  <c r="NV11" i="1"/>
  <c r="NS11" i="1"/>
  <c r="NP11" i="1"/>
  <c r="NN11" i="1"/>
  <c r="NM11" i="1"/>
  <c r="NI11" i="1"/>
  <c r="NH11" i="1"/>
  <c r="NE11" i="1"/>
  <c r="NA11" i="1"/>
  <c r="MQ11" i="1"/>
  <c r="MM11" i="1"/>
  <c r="MF11" i="1"/>
  <c r="MD11" i="1"/>
  <c r="LT11" i="1"/>
  <c r="LR11" i="1"/>
  <c r="LO11" i="1"/>
  <c r="LN11" i="1"/>
  <c r="LH11" i="1"/>
  <c r="KZ11" i="1"/>
  <c r="KV11" i="1"/>
  <c r="KU11" i="1"/>
  <c r="KT11" i="1"/>
  <c r="KR11" i="1"/>
  <c r="KQ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RU10" i="1"/>
  <c r="RE10" i="1"/>
  <c r="RD10" i="1"/>
  <c r="RB10" i="1"/>
  <c r="QW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D10" i="1"/>
  <c r="OC10" i="1"/>
  <c r="OA10" i="1"/>
  <c r="NV10" i="1"/>
  <c r="NS10" i="1"/>
  <c r="NP10" i="1"/>
  <c r="NN10" i="1"/>
  <c r="NJ10" i="1"/>
  <c r="NI10" i="1"/>
  <c r="NH10" i="1"/>
  <c r="NF10" i="1"/>
  <c r="NE10" i="1"/>
  <c r="ND10" i="1"/>
  <c r="NC10" i="1"/>
  <c r="NA10" i="1"/>
  <c r="MY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KW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RU9" i="1"/>
  <c r="RT9" i="1"/>
  <c r="RS9" i="1"/>
  <c r="RP9" i="1"/>
  <c r="RN9" i="1"/>
  <c r="RM9" i="1"/>
  <c r="RL9" i="1"/>
  <c r="RK9" i="1"/>
  <c r="RJ9" i="1"/>
  <c r="RH9" i="1"/>
  <c r="RG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U129" i="1"/>
  <c r="SW151" i="4"/>
  <c r="ST151" i="4"/>
  <c r="SU151" i="4"/>
  <c r="SR151" i="4"/>
  <c r="SS151" i="4"/>
  <c r="SX151" i="4"/>
  <c r="SV151" i="4"/>
  <c r="SY151" i="4"/>
  <c r="SQ151" i="4"/>
  <c r="C11" i="2" l="1"/>
  <c r="C59" i="2"/>
  <c r="JZ1" i="1"/>
  <c r="CA1" i="1"/>
  <c r="JU1" i="1"/>
  <c r="RU1" i="1" s="1"/>
  <c r="RT1" i="1"/>
  <c r="JY134" i="1"/>
  <c r="KO134" i="1"/>
  <c r="KM134" i="1"/>
  <c r="NA134" i="1"/>
  <c r="OG134" i="1"/>
  <c r="KQ134" i="1"/>
  <c r="KR134" i="1"/>
  <c r="KA134" i="1"/>
  <c r="KD134" i="1"/>
  <c r="NH134" i="1"/>
  <c r="KG134" i="1"/>
  <c r="NI134" i="1"/>
  <c r="KE134" i="1"/>
  <c r="MM134" i="1"/>
  <c r="NS134" i="1"/>
  <c r="NE134" i="1"/>
  <c r="NV134" i="1"/>
  <c r="MD134" i="1"/>
  <c r="KI134" i="1"/>
  <c r="MF134" i="1"/>
  <c r="NN134" i="1"/>
  <c r="OD134" i="1"/>
  <c r="KN134" i="1"/>
  <c r="NP134" i="1"/>
  <c r="KK134" i="1"/>
  <c r="SP151" i="4"/>
  <c r="SK151" i="4"/>
  <c r="SM151" i="4"/>
  <c r="SJ151" i="4"/>
  <c r="SL151" i="4"/>
  <c r="SI151" i="4"/>
  <c r="C10" i="2" l="1"/>
  <c r="C58" i="2"/>
  <c r="KA1" i="1"/>
  <c r="CB1" i="1"/>
  <c r="SG151" i="4"/>
  <c r="SD151" i="4"/>
  <c r="SF151" i="4"/>
  <c r="SC151" i="4"/>
  <c r="SE151" i="4"/>
  <c r="SB151" i="4"/>
  <c r="RZ151" i="4"/>
  <c r="RY151" i="4"/>
  <c r="C57" i="2" l="1"/>
  <c r="C9" i="2"/>
  <c r="KB1" i="1"/>
  <c r="CC1" i="1"/>
  <c r="RW151" i="4"/>
  <c r="C8" i="2" l="1"/>
  <c r="C55" i="2"/>
  <c r="C56" i="2"/>
  <c r="CD1" i="1"/>
  <c r="KC1" i="1"/>
  <c r="RV151" i="4"/>
  <c r="RU151" i="4"/>
  <c r="C7" i="2" l="1"/>
  <c r="C54" i="2"/>
  <c r="CE1" i="1"/>
  <c r="KD1" i="1"/>
  <c r="RS151" i="4"/>
  <c r="RQ151" i="4"/>
  <c r="RR151" i="4"/>
  <c r="RP151" i="4"/>
  <c r="C53" i="2" l="1"/>
  <c r="C6" i="2"/>
  <c r="CF1" i="1"/>
  <c r="KE1" i="1"/>
  <c r="RO151" i="4"/>
  <c r="RN151" i="4"/>
  <c r="C5" i="2" l="1"/>
  <c r="C52" i="2"/>
  <c r="CG1" i="1"/>
  <c r="KF1" i="1"/>
  <c r="QS151" i="4"/>
  <c r="QT151" i="4"/>
  <c r="QP151" i="4"/>
  <c r="QO151" i="4"/>
  <c r="QQ151" i="4"/>
  <c r="C4" i="2" l="1"/>
  <c r="C51" i="2"/>
  <c r="A18" i="2"/>
  <c r="KG1" i="1"/>
  <c r="CH1" i="1"/>
  <c r="QN151" i="4"/>
  <c r="QL151" i="4"/>
  <c r="QM151" i="4"/>
  <c r="QH151" i="4"/>
  <c r="QI151" i="4"/>
  <c r="QJ151" i="4"/>
  <c r="QG151" i="4"/>
  <c r="C50" i="2" l="1"/>
  <c r="C3" i="2"/>
  <c r="C2" i="2" s="1"/>
  <c r="KH1" i="1"/>
  <c r="CI1" i="1"/>
  <c r="QE151" i="4"/>
  <c r="QF151" i="4"/>
  <c r="QB151" i="4"/>
  <c r="QC151" i="4"/>
  <c r="PY151" i="4"/>
  <c r="PZ151" i="4"/>
  <c r="QA151" i="4"/>
  <c r="PX151" i="4"/>
  <c r="C49" i="2" l="1"/>
  <c r="KI1" i="1"/>
  <c r="CJ1" i="1"/>
  <c r="PV151" i="4"/>
  <c r="PU151" i="4"/>
  <c r="PT151" i="4"/>
  <c r="PR151" i="4"/>
  <c r="PS151" i="4"/>
  <c r="PQ151" i="4"/>
  <c r="C48" i="2" l="1"/>
  <c r="KJ1" i="1"/>
  <c r="CK1" i="1"/>
  <c r="PM151" i="4"/>
  <c r="PO151" i="4"/>
  <c r="PN151" i="4"/>
  <c r="PK151" i="4"/>
  <c r="PL151" i="4"/>
  <c r="PJ151" i="4"/>
  <c r="C47" i="2" l="1"/>
  <c r="KK1" i="1"/>
  <c r="CL1" i="1"/>
  <c r="OW151" i="4"/>
  <c r="OX151" i="4"/>
  <c r="OV151" i="4"/>
  <c r="OO151" i="4"/>
  <c r="OR151" i="4"/>
  <c r="OQ151" i="4"/>
  <c r="OS151" i="4"/>
  <c r="OP151" i="4"/>
  <c r="OT151" i="4"/>
  <c r="C46" i="2" l="1"/>
  <c r="KL1" i="1"/>
  <c r="CM1" i="1"/>
  <c r="OM151" i="4"/>
  <c r="OL151" i="4"/>
  <c r="OJ151" i="4"/>
  <c r="OI151" i="4"/>
  <c r="OK151" i="4"/>
  <c r="OH151" i="4"/>
  <c r="C45" i="2" l="1"/>
  <c r="KM1" i="1"/>
  <c r="CN1" i="1"/>
  <c r="OF151" i="4"/>
  <c r="OA151" i="4"/>
  <c r="OB151" i="4"/>
  <c r="OD151" i="4"/>
  <c r="OE151" i="4"/>
  <c r="OC151" i="4"/>
  <c r="NY151" i="4"/>
  <c r="NV151" i="4"/>
  <c r="C44" i="2" l="1"/>
  <c r="CO1" i="1"/>
  <c r="KN1" i="1"/>
  <c r="NT151" i="4"/>
  <c r="NU151" i="4"/>
  <c r="NR151" i="4"/>
  <c r="C43" i="2" l="1"/>
  <c r="CP1" i="1"/>
  <c r="KO1" i="1"/>
  <c r="NQ151" i="4"/>
  <c r="C42" i="2" l="1"/>
  <c r="CQ1" i="1"/>
  <c r="KP1" i="1"/>
  <c r="C41" i="2" l="1"/>
  <c r="CR1" i="1"/>
  <c r="KQ1" i="1"/>
  <c r="JT129" i="1"/>
  <c r="JS129" i="1"/>
  <c r="C40" i="2" l="1"/>
  <c r="KR1" i="1"/>
  <c r="CS1" i="1"/>
  <c r="JR129" i="1"/>
  <c r="N126" i="7"/>
  <c r="C39" i="2" l="1"/>
  <c r="CT1" i="1"/>
  <c r="KS1" i="1"/>
  <c r="RX122" i="1"/>
  <c r="RY122" i="1"/>
  <c r="RX123" i="1"/>
  <c r="RY123" i="1"/>
  <c r="RX124" i="1"/>
  <c r="RY124" i="1"/>
  <c r="RX125" i="1"/>
  <c r="RY125" i="1"/>
  <c r="RX126" i="1"/>
  <c r="RY126" i="1"/>
  <c r="RX127" i="1"/>
  <c r="RY127" i="1"/>
  <c r="JQ129" i="1"/>
  <c r="D145" i="4"/>
  <c r="D146" i="4"/>
  <c r="D147" i="4"/>
  <c r="D148" i="4"/>
  <c r="D149" i="4"/>
  <c r="JW122" i="1"/>
  <c r="JW123" i="1"/>
  <c r="JW124" i="1"/>
  <c r="JW125" i="1"/>
  <c r="JW126" i="1"/>
  <c r="X122" i="1"/>
  <c r="AA122" i="1"/>
  <c r="AD122" i="1"/>
  <c r="AG122" i="1"/>
  <c r="AJ122" i="1"/>
  <c r="AM122" i="1"/>
  <c r="AP122" i="1"/>
  <c r="AS122" i="1"/>
  <c r="AV122" i="1"/>
  <c r="AY122" i="1"/>
  <c r="BB122" i="1"/>
  <c r="BE122" i="1"/>
  <c r="BH122" i="1"/>
  <c r="X123" i="1"/>
  <c r="AA123" i="1"/>
  <c r="AD123" i="1"/>
  <c r="AG123" i="1"/>
  <c r="AJ123" i="1"/>
  <c r="AM123" i="1"/>
  <c r="AP123" i="1"/>
  <c r="AS123" i="1"/>
  <c r="AV123" i="1"/>
  <c r="AY123" i="1"/>
  <c r="BB123" i="1"/>
  <c r="BE123" i="1"/>
  <c r="BH123" i="1"/>
  <c r="X124" i="1"/>
  <c r="AA124" i="1"/>
  <c r="AD124" i="1"/>
  <c r="AG124" i="1"/>
  <c r="AJ124" i="1"/>
  <c r="AM124" i="1"/>
  <c r="AP124" i="1"/>
  <c r="AS124" i="1"/>
  <c r="AV124" i="1"/>
  <c r="AY124" i="1"/>
  <c r="BB124" i="1"/>
  <c r="BE124" i="1"/>
  <c r="BH124" i="1"/>
  <c r="U120" i="1"/>
  <c r="U122" i="1"/>
  <c r="U123" i="1"/>
  <c r="U124" i="1"/>
  <c r="U125" i="1"/>
  <c r="R120" i="1"/>
  <c r="R122" i="1"/>
  <c r="R123" i="1"/>
  <c r="R124" i="1"/>
  <c r="R125" i="1"/>
  <c r="O122" i="1"/>
  <c r="O123" i="1"/>
  <c r="O124" i="1"/>
  <c r="O125" i="1"/>
  <c r="L122" i="1"/>
  <c r="L123" i="1"/>
  <c r="L124" i="1"/>
  <c r="L125" i="1"/>
  <c r="L126" i="1"/>
  <c r="BJ124" i="1"/>
  <c r="BJ125" i="1"/>
  <c r="B124" i="1"/>
  <c r="A122" i="1"/>
  <c r="A123" i="1"/>
  <c r="A124" i="1"/>
  <c r="C38" i="2" l="1"/>
  <c r="M122" i="7"/>
  <c r="KT1" i="1"/>
  <c r="CU1" i="1"/>
  <c r="B122" i="1"/>
  <c r="B123" i="1"/>
  <c r="C37" i="2" l="1"/>
  <c r="KU1" i="1"/>
  <c r="CV1" i="1"/>
  <c r="JP129" i="1"/>
  <c r="C36" i="2" l="1"/>
  <c r="KV1" i="1"/>
  <c r="CW1" i="1"/>
  <c r="JO129" i="1"/>
  <c r="C35" i="2" l="1"/>
  <c r="KW1" i="1"/>
  <c r="CX1" i="1"/>
  <c r="JN129" i="1"/>
  <c r="C34" i="2" l="1"/>
  <c r="KX1" i="1"/>
  <c r="CY1" i="1"/>
  <c r="G129" i="1"/>
  <c r="G130" i="1" s="1"/>
  <c r="H129" i="1"/>
  <c r="H130" i="1"/>
  <c r="J129" i="1"/>
  <c r="J130" i="1" s="1"/>
  <c r="K129" i="1"/>
  <c r="K130" i="1"/>
  <c r="M129" i="1"/>
  <c r="M130" i="1" s="1"/>
  <c r="N129" i="1"/>
  <c r="N130" i="1"/>
  <c r="P129" i="1"/>
  <c r="P130" i="1" s="1"/>
  <c r="Q129" i="1"/>
  <c r="Q130" i="1"/>
  <c r="S129" i="1"/>
  <c r="S130" i="1" s="1"/>
  <c r="T129" i="1"/>
  <c r="T130" i="1"/>
  <c r="V129" i="1"/>
  <c r="V130" i="1" s="1"/>
  <c r="W129" i="1"/>
  <c r="W130" i="1"/>
  <c r="BH10" i="1"/>
  <c r="BH11" i="1"/>
  <c r="BH12" i="1"/>
  <c r="BH15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9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3" i="1"/>
  <c r="BH84" i="1"/>
  <c r="BH88" i="1"/>
  <c r="BH91" i="1"/>
  <c r="BH92" i="1"/>
  <c r="BH93" i="1"/>
  <c r="BH94" i="1"/>
  <c r="BH95" i="1"/>
  <c r="BH96" i="1"/>
  <c r="BH98" i="1"/>
  <c r="BH99" i="1"/>
  <c r="BH100" i="1"/>
  <c r="BH101" i="1"/>
  <c r="BH103" i="1"/>
  <c r="BH105" i="1"/>
  <c r="BH106" i="1"/>
  <c r="BH107" i="1"/>
  <c r="BH108" i="1"/>
  <c r="BH109" i="1"/>
  <c r="BH110" i="1"/>
  <c r="BH111" i="1"/>
  <c r="BH113" i="1"/>
  <c r="BH114" i="1"/>
  <c r="BH115" i="1"/>
  <c r="BH117" i="1"/>
  <c r="BH118" i="1"/>
  <c r="BH119" i="1"/>
  <c r="BH120" i="1"/>
  <c r="BH125" i="1"/>
  <c r="BH126" i="1"/>
  <c r="BH127" i="1"/>
  <c r="JL129" i="1"/>
  <c r="C33" i="2" l="1"/>
  <c r="CZ1" i="1"/>
  <c r="KY1" i="1"/>
  <c r="JM129" i="1"/>
  <c r="RY52" i="1"/>
  <c r="RY51" i="1"/>
  <c r="RY46" i="1"/>
  <c r="RY49" i="1"/>
  <c r="RY47" i="1"/>
  <c r="JJ129" i="1"/>
  <c r="RY120" i="1"/>
  <c r="RY48" i="1"/>
  <c r="JW46" i="1"/>
  <c r="RX46" i="1"/>
  <c r="JW47" i="1"/>
  <c r="RX47" i="1"/>
  <c r="JW48" i="1"/>
  <c r="RX48" i="1"/>
  <c r="JW49" i="1"/>
  <c r="RX49" i="1"/>
  <c r="JW50" i="1"/>
  <c r="RX50" i="1"/>
  <c r="JW51" i="1"/>
  <c r="RX51" i="1"/>
  <c r="JW52" i="1"/>
  <c r="RX52" i="1"/>
  <c r="L50" i="1"/>
  <c r="O50" i="1"/>
  <c r="U50" i="1"/>
  <c r="X50" i="1"/>
  <c r="AA50" i="1"/>
  <c r="AD50" i="1"/>
  <c r="AG50" i="1"/>
  <c r="AJ50" i="1"/>
  <c r="AM50" i="1"/>
  <c r="AP50" i="1"/>
  <c r="AS50" i="1"/>
  <c r="AV50" i="1"/>
  <c r="AY50" i="1"/>
  <c r="BB50" i="1"/>
  <c r="BE50" i="1"/>
  <c r="A50" i="1"/>
  <c r="A125" i="1"/>
  <c r="A126" i="1"/>
  <c r="B125" i="1"/>
  <c r="B126" i="1"/>
  <c r="A127" i="1"/>
  <c r="B127" i="1"/>
  <c r="JW11" i="1"/>
  <c r="JW12" i="1"/>
  <c r="JW13" i="1"/>
  <c r="JW15" i="1"/>
  <c r="JW16" i="1"/>
  <c r="JW17" i="1"/>
  <c r="JW18" i="1"/>
  <c r="JW19" i="1"/>
  <c r="JW20" i="1"/>
  <c r="JW21" i="1"/>
  <c r="JW22" i="1"/>
  <c r="JW23" i="1"/>
  <c r="JW24" i="1"/>
  <c r="JW25" i="1"/>
  <c r="JW26" i="1"/>
  <c r="JW27" i="1"/>
  <c r="JW28" i="1"/>
  <c r="JW29" i="1"/>
  <c r="JW30" i="1"/>
  <c r="JW33" i="1"/>
  <c r="JW34" i="1"/>
  <c r="JW35" i="1"/>
  <c r="JW36" i="1"/>
  <c r="JW37" i="1"/>
  <c r="JW38" i="1"/>
  <c r="JW39" i="1"/>
  <c r="JW40" i="1"/>
  <c r="JW41" i="1"/>
  <c r="JW42" i="1"/>
  <c r="JW43" i="1"/>
  <c r="JW44" i="1"/>
  <c r="JW45" i="1"/>
  <c r="JW53" i="1"/>
  <c r="JW54" i="1"/>
  <c r="JW55" i="1"/>
  <c r="JW56" i="1"/>
  <c r="JW57" i="1"/>
  <c r="JW58" i="1"/>
  <c r="JW59" i="1"/>
  <c r="JW60" i="1"/>
  <c r="JW61" i="1"/>
  <c r="JW62" i="1"/>
  <c r="JW63" i="1"/>
  <c r="JW64" i="1"/>
  <c r="JW65" i="1"/>
  <c r="JW66" i="1"/>
  <c r="JW67" i="1"/>
  <c r="JW68" i="1"/>
  <c r="JW70" i="1"/>
  <c r="JW71" i="1"/>
  <c r="JW72" i="1"/>
  <c r="JW73" i="1"/>
  <c r="JW74" i="1"/>
  <c r="JW75" i="1"/>
  <c r="JW76" i="1"/>
  <c r="JW77" i="1"/>
  <c r="JW78" i="1"/>
  <c r="JW79" i="1"/>
  <c r="JW80" i="1"/>
  <c r="JW81" i="1"/>
  <c r="JW82" i="1"/>
  <c r="JW83" i="1"/>
  <c r="JW84" i="1"/>
  <c r="JW85" i="1"/>
  <c r="JW87" i="1"/>
  <c r="JW88" i="1"/>
  <c r="JW89" i="1"/>
  <c r="JW90" i="1"/>
  <c r="JW91" i="1"/>
  <c r="JW92" i="1"/>
  <c r="JW93" i="1"/>
  <c r="JW94" i="1"/>
  <c r="JW95" i="1"/>
  <c r="JW96" i="1"/>
  <c r="JW97" i="1"/>
  <c r="JW98" i="1"/>
  <c r="JW99" i="1"/>
  <c r="JW100" i="1"/>
  <c r="JW101" i="1"/>
  <c r="JW102" i="1"/>
  <c r="JW103" i="1"/>
  <c r="JW104" i="1"/>
  <c r="JW105" i="1"/>
  <c r="JW106" i="1"/>
  <c r="JW107" i="1"/>
  <c r="JW108" i="1"/>
  <c r="JW109" i="1"/>
  <c r="JW110" i="1"/>
  <c r="JW111" i="1"/>
  <c r="JW112" i="1"/>
  <c r="JW113" i="1"/>
  <c r="JW114" i="1"/>
  <c r="JW115" i="1"/>
  <c r="JW116" i="1"/>
  <c r="JW117" i="1"/>
  <c r="JW118" i="1"/>
  <c r="JW119" i="1"/>
  <c r="JW120" i="1"/>
  <c r="JW121" i="1"/>
  <c r="JW127" i="1"/>
  <c r="M126" i="7"/>
  <c r="L120" i="1"/>
  <c r="O120" i="1"/>
  <c r="X120" i="1"/>
  <c r="AA120" i="1"/>
  <c r="AD120" i="1"/>
  <c r="AG120" i="1"/>
  <c r="AJ120" i="1"/>
  <c r="AM120" i="1"/>
  <c r="AS120" i="1"/>
  <c r="AV120" i="1"/>
  <c r="AY120" i="1"/>
  <c r="BB120" i="1"/>
  <c r="BE120" i="1"/>
  <c r="A120" i="1"/>
  <c r="X125" i="1"/>
  <c r="AA125" i="1"/>
  <c r="AD125" i="1"/>
  <c r="AG125" i="1"/>
  <c r="AJ125" i="1"/>
  <c r="AM125" i="1"/>
  <c r="AP125" i="1"/>
  <c r="AS125" i="1"/>
  <c r="AV125" i="1"/>
  <c r="AY125" i="1"/>
  <c r="BB125" i="1"/>
  <c r="BE125" i="1"/>
  <c r="A121" i="1"/>
  <c r="D116" i="4"/>
  <c r="C32" i="2" l="1"/>
  <c r="DA1" i="1"/>
  <c r="KZ1" i="1"/>
  <c r="JK129" i="1"/>
  <c r="RY50" i="1"/>
  <c r="JI129" i="1"/>
  <c r="JH129" i="1"/>
  <c r="JG129" i="1"/>
  <c r="C31" i="2" l="1"/>
  <c r="DB1" i="1"/>
  <c r="LA1" i="1"/>
  <c r="D11" i="4"/>
  <c r="JW9" i="1"/>
  <c r="RY9" i="1"/>
  <c r="I9" i="1"/>
  <c r="L9" i="1"/>
  <c r="O9" i="1"/>
  <c r="R9" i="1"/>
  <c r="U9" i="1"/>
  <c r="X9" i="1"/>
  <c r="AA9" i="1"/>
  <c r="AD9" i="1"/>
  <c r="AG9" i="1"/>
  <c r="AJ9" i="1"/>
  <c r="AM9" i="1"/>
  <c r="AP9" i="1"/>
  <c r="AS9" i="1"/>
  <c r="AV9" i="1"/>
  <c r="AY9" i="1"/>
  <c r="BB9" i="1"/>
  <c r="BE9" i="1"/>
  <c r="BH9" i="1"/>
  <c r="A9" i="1"/>
  <c r="BE5" i="1"/>
  <c r="BE6" i="1"/>
  <c r="BE7" i="1"/>
  <c r="BE8" i="1"/>
  <c r="BE11" i="1"/>
  <c r="BE12" i="1"/>
  <c r="BE15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51" i="1"/>
  <c r="BE52" i="1"/>
  <c r="BE53" i="1"/>
  <c r="BE54" i="1"/>
  <c r="BE55" i="1"/>
  <c r="BE56" i="1"/>
  <c r="BE59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3" i="1"/>
  <c r="BE84" i="1"/>
  <c r="BE88" i="1"/>
  <c r="BE90" i="1"/>
  <c r="BE91" i="1"/>
  <c r="BE92" i="1"/>
  <c r="BE93" i="1"/>
  <c r="BE94" i="1"/>
  <c r="BE96" i="1"/>
  <c r="BE98" i="1"/>
  <c r="BE99" i="1"/>
  <c r="BE100" i="1"/>
  <c r="BE101" i="1"/>
  <c r="BE103" i="1"/>
  <c r="BE104" i="1"/>
  <c r="BE105" i="1"/>
  <c r="BE106" i="1"/>
  <c r="BE107" i="1"/>
  <c r="BE108" i="1"/>
  <c r="BE109" i="1"/>
  <c r="BE110" i="1"/>
  <c r="BE111" i="1"/>
  <c r="BE113" i="1"/>
  <c r="BE114" i="1"/>
  <c r="BE117" i="1"/>
  <c r="BE118" i="1"/>
  <c r="BE126" i="1"/>
  <c r="BE127" i="1"/>
  <c r="C30" i="2" l="1"/>
  <c r="DC1" i="1"/>
  <c r="LB1" i="1"/>
  <c r="JF129" i="1"/>
  <c r="JE129" i="1"/>
  <c r="I5" i="1"/>
  <c r="I6" i="1"/>
  <c r="I7" i="1"/>
  <c r="I8" i="1"/>
  <c r="JC129" i="1"/>
  <c r="JD129" i="1"/>
  <c r="RY128" i="1"/>
  <c r="B25" i="1"/>
  <c r="RY10" i="1"/>
  <c r="RY11" i="1"/>
  <c r="RY12" i="1"/>
  <c r="RY13" i="1"/>
  <c r="RY16" i="1"/>
  <c r="C29" i="2" l="1"/>
  <c r="DD1" i="1"/>
  <c r="LC1" i="1"/>
  <c r="B24" i="1"/>
  <c r="B120" i="1"/>
  <c r="RY15" i="1"/>
  <c r="HD151" i="4"/>
  <c r="HE151" i="4"/>
  <c r="HF151" i="4"/>
  <c r="GZ151" i="4"/>
  <c r="HA151" i="4"/>
  <c r="HB151" i="4"/>
  <c r="HC151" i="4"/>
  <c r="GW151" i="4"/>
  <c r="GX151" i="4"/>
  <c r="GY151" i="4"/>
  <c r="GS151" i="4"/>
  <c r="GT151" i="4"/>
  <c r="GU151" i="4"/>
  <c r="GV151" i="4"/>
  <c r="GP151" i="4"/>
  <c r="GQ151" i="4"/>
  <c r="GR151" i="4"/>
  <c r="GL151" i="4"/>
  <c r="GM151" i="4"/>
  <c r="GN151" i="4"/>
  <c r="GO151" i="4"/>
  <c r="GK151" i="4"/>
  <c r="GJ151" i="4"/>
  <c r="GI151" i="4"/>
  <c r="GD151" i="4"/>
  <c r="GE151" i="4"/>
  <c r="GF151" i="4"/>
  <c r="GG151" i="4"/>
  <c r="GH151" i="4"/>
  <c r="GA151" i="4"/>
  <c r="GB151" i="4"/>
  <c r="GC151" i="4"/>
  <c r="FZ151" i="4"/>
  <c r="FY151" i="4"/>
  <c r="FX151" i="4"/>
  <c r="FW151" i="4"/>
  <c r="FT151" i="4"/>
  <c r="FU151" i="4"/>
  <c r="FV151" i="4"/>
  <c r="FP151" i="4"/>
  <c r="FQ151" i="4"/>
  <c r="FR151" i="4"/>
  <c r="FS151" i="4"/>
  <c r="FM151" i="4"/>
  <c r="FN151" i="4"/>
  <c r="FO151" i="4"/>
  <c r="FJ151" i="4"/>
  <c r="FK151" i="4"/>
  <c r="FL151" i="4"/>
  <c r="FG151" i="4"/>
  <c r="FH151" i="4"/>
  <c r="FI151" i="4"/>
  <c r="FC151" i="4"/>
  <c r="FD151" i="4"/>
  <c r="FE151" i="4"/>
  <c r="FF151" i="4"/>
  <c r="EZ151" i="4"/>
  <c r="FA151" i="4"/>
  <c r="FB151" i="4"/>
  <c r="EV151" i="4"/>
  <c r="EW151" i="4"/>
  <c r="EX151" i="4"/>
  <c r="EY151" i="4"/>
  <c r="ES151" i="4"/>
  <c r="ET151" i="4"/>
  <c r="EU151" i="4"/>
  <c r="EO151" i="4"/>
  <c r="EP151" i="4"/>
  <c r="EQ151" i="4"/>
  <c r="ER151" i="4"/>
  <c r="EK151" i="4"/>
  <c r="EL151" i="4"/>
  <c r="EM151" i="4"/>
  <c r="EN151" i="4"/>
  <c r="EG151" i="4"/>
  <c r="EH151" i="4"/>
  <c r="EI151" i="4"/>
  <c r="EJ151" i="4"/>
  <c r="ED151" i="4"/>
  <c r="EE151" i="4"/>
  <c r="EF151" i="4"/>
  <c r="DZ151" i="4"/>
  <c r="EA151" i="4"/>
  <c r="EB151" i="4"/>
  <c r="EC151" i="4"/>
  <c r="DV151" i="4"/>
  <c r="DW151" i="4"/>
  <c r="DX151" i="4"/>
  <c r="DY151" i="4"/>
  <c r="DR151" i="4"/>
  <c r="DS151" i="4"/>
  <c r="DT151" i="4"/>
  <c r="DU151" i="4"/>
  <c r="DO151" i="4"/>
  <c r="DP151" i="4"/>
  <c r="DQ151" i="4"/>
  <c r="DK151" i="4"/>
  <c r="DL151" i="4"/>
  <c r="DM151" i="4"/>
  <c r="DN151" i="4"/>
  <c r="DH151" i="4"/>
  <c r="DI151" i="4"/>
  <c r="DJ151" i="4"/>
  <c r="DD151" i="4"/>
  <c r="DE151" i="4"/>
  <c r="DF151" i="4"/>
  <c r="DG151" i="4"/>
  <c r="DA151" i="4"/>
  <c r="DB151" i="4"/>
  <c r="DC151" i="4"/>
  <c r="CV151" i="4"/>
  <c r="CW151" i="4"/>
  <c r="CX151" i="4"/>
  <c r="CY151" i="4"/>
  <c r="CZ151" i="4"/>
  <c r="CR151" i="4"/>
  <c r="CS151" i="4"/>
  <c r="CT151" i="4"/>
  <c r="CU151" i="4"/>
  <c r="CO151" i="4"/>
  <c r="CP151" i="4"/>
  <c r="CQ151" i="4"/>
  <c r="CK151" i="4"/>
  <c r="CL151" i="4"/>
  <c r="CM151" i="4"/>
  <c r="CN151" i="4"/>
  <c r="CH151" i="4"/>
  <c r="CI151" i="4"/>
  <c r="CJ151" i="4"/>
  <c r="CD151" i="4"/>
  <c r="CE151" i="4"/>
  <c r="CF151" i="4"/>
  <c r="CG151" i="4"/>
  <c r="CA151" i="4"/>
  <c r="CB151" i="4"/>
  <c r="CC151" i="4"/>
  <c r="BW151" i="4"/>
  <c r="BX151" i="4"/>
  <c r="BY151" i="4"/>
  <c r="BZ151" i="4"/>
  <c r="BV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121" i="1"/>
  <c r="JB129" i="1"/>
  <c r="C28" i="2" l="1"/>
  <c r="LD1" i="1"/>
  <c r="DE1" i="1"/>
  <c r="B119" i="1"/>
  <c r="B118" i="1" s="1"/>
  <c r="JA129" i="1"/>
  <c r="IZ129" i="1"/>
  <c r="C27" i="2" l="1"/>
  <c r="LE1" i="1"/>
  <c r="DF1" i="1"/>
  <c r="B117" i="1"/>
  <c r="IV129" i="1"/>
  <c r="C26" i="2" l="1"/>
  <c r="LF1" i="1"/>
  <c r="DG1" i="1"/>
  <c r="B116" i="1"/>
  <c r="IU129" i="1"/>
  <c r="C25" i="2" l="1"/>
  <c r="LG1" i="1"/>
  <c r="DH1" i="1"/>
  <c r="B115" i="1"/>
  <c r="IS129" i="1"/>
  <c r="IT129" i="1"/>
  <c r="D84" i="4"/>
  <c r="D85" i="4"/>
  <c r="D86" i="4"/>
  <c r="D87" i="4"/>
  <c r="D88" i="4"/>
  <c r="IR129" i="1"/>
  <c r="C24" i="2" l="1"/>
  <c r="LH1" i="1"/>
  <c r="DI1" i="1"/>
  <c r="B114" i="1"/>
  <c r="RX120" i="1"/>
  <c r="RX9" i="1"/>
  <c r="A80" i="1"/>
  <c r="L80" i="1"/>
  <c r="R80" i="1"/>
  <c r="X80" i="1"/>
  <c r="AD80" i="1"/>
  <c r="AG80" i="1"/>
  <c r="AP80" i="1"/>
  <c r="AV80" i="1"/>
  <c r="AY80" i="1"/>
  <c r="BB80" i="1"/>
  <c r="RX80" i="1"/>
  <c r="RY80" i="1"/>
  <c r="A81" i="1"/>
  <c r="AD81" i="1"/>
  <c r="AM81" i="1"/>
  <c r="AP81" i="1"/>
  <c r="AS81" i="1"/>
  <c r="AV81" i="1"/>
  <c r="AY81" i="1"/>
  <c r="BB81" i="1"/>
  <c r="RX81" i="1"/>
  <c r="RY81" i="1"/>
  <c r="A82" i="1"/>
  <c r="RX82" i="1"/>
  <c r="RY82" i="1"/>
  <c r="RY79" i="1"/>
  <c r="RX79" i="1"/>
  <c r="BB79" i="1"/>
  <c r="AY79" i="1"/>
  <c r="AS79" i="1"/>
  <c r="AM79" i="1"/>
  <c r="AA79" i="1"/>
  <c r="O79" i="1"/>
  <c r="A79" i="1"/>
  <c r="D118" i="4"/>
  <c r="C23" i="2" l="1"/>
  <c r="LI1" i="1"/>
  <c r="DJ1" i="1"/>
  <c r="B113" i="1"/>
  <c r="BB49" i="1"/>
  <c r="AY49" i="1"/>
  <c r="AP49" i="1"/>
  <c r="AM49" i="1"/>
  <c r="AJ49" i="1"/>
  <c r="AG49" i="1"/>
  <c r="A49" i="1"/>
  <c r="RX5" i="1"/>
  <c r="RY5" i="1"/>
  <c r="RX6" i="1"/>
  <c r="RY6" i="1"/>
  <c r="RX7" i="1"/>
  <c r="RY7" i="1"/>
  <c r="RX8" i="1"/>
  <c r="RY8" i="1"/>
  <c r="RX10" i="1"/>
  <c r="RX11" i="1"/>
  <c r="RX12" i="1"/>
  <c r="RX13" i="1"/>
  <c r="RX15" i="1"/>
  <c r="RX16" i="1"/>
  <c r="RX17" i="1"/>
  <c r="RY17" i="1"/>
  <c r="RX18" i="1"/>
  <c r="RY18" i="1"/>
  <c r="RX19" i="1"/>
  <c r="RY19" i="1"/>
  <c r="RX20" i="1"/>
  <c r="RY20" i="1"/>
  <c r="RX21" i="1"/>
  <c r="RY21" i="1"/>
  <c r="RX22" i="1"/>
  <c r="RY22" i="1"/>
  <c r="RX23" i="1"/>
  <c r="RY23" i="1"/>
  <c r="RX24" i="1"/>
  <c r="RY24" i="1"/>
  <c r="RX25" i="1"/>
  <c r="RY25" i="1"/>
  <c r="RX26" i="1"/>
  <c r="RY26" i="1"/>
  <c r="RX27" i="1"/>
  <c r="RY27" i="1"/>
  <c r="RX28" i="1"/>
  <c r="RY28" i="1"/>
  <c r="RX29" i="1"/>
  <c r="RY29" i="1"/>
  <c r="RX30" i="1"/>
  <c r="RY30" i="1"/>
  <c r="RX31" i="1"/>
  <c r="RY31" i="1"/>
  <c r="RX32" i="1"/>
  <c r="RY32" i="1"/>
  <c r="RX33" i="1"/>
  <c r="RY33" i="1"/>
  <c r="RX34" i="1"/>
  <c r="RX35" i="1"/>
  <c r="RY35" i="1"/>
  <c r="RX36" i="1"/>
  <c r="RY36" i="1"/>
  <c r="RX37" i="1"/>
  <c r="RY37" i="1"/>
  <c r="RX38" i="1"/>
  <c r="RY38" i="1"/>
  <c r="RX39" i="1"/>
  <c r="RY39" i="1"/>
  <c r="RX40" i="1"/>
  <c r="RY40" i="1"/>
  <c r="RX41" i="1"/>
  <c r="RY41" i="1"/>
  <c r="RX42" i="1"/>
  <c r="RY42" i="1"/>
  <c r="RX43" i="1"/>
  <c r="RY43" i="1"/>
  <c r="RX44" i="1"/>
  <c r="RY44" i="1"/>
  <c r="RX45" i="1"/>
  <c r="RY45" i="1"/>
  <c r="RX53" i="1"/>
  <c r="RY53" i="1"/>
  <c r="RX54" i="1"/>
  <c r="RY54" i="1"/>
  <c r="RX55" i="1"/>
  <c r="RY55" i="1"/>
  <c r="RX56" i="1"/>
  <c r="RY56" i="1"/>
  <c r="RX57" i="1"/>
  <c r="RY57" i="1"/>
  <c r="RX58" i="1"/>
  <c r="RY58" i="1"/>
  <c r="RX59" i="1"/>
  <c r="RY59" i="1"/>
  <c r="RX60" i="1"/>
  <c r="RY60" i="1"/>
  <c r="RX61" i="1"/>
  <c r="RY61" i="1"/>
  <c r="RX62" i="1"/>
  <c r="RY62" i="1"/>
  <c r="RX63" i="1"/>
  <c r="RY63" i="1"/>
  <c r="RX64" i="1"/>
  <c r="RY64" i="1"/>
  <c r="RX65" i="1"/>
  <c r="RY65" i="1"/>
  <c r="RX66" i="1"/>
  <c r="RY66" i="1"/>
  <c r="RX67" i="1"/>
  <c r="RY67" i="1"/>
  <c r="RX68" i="1"/>
  <c r="RY68" i="1"/>
  <c r="RX69" i="1"/>
  <c r="RY69" i="1"/>
  <c r="RX70" i="1"/>
  <c r="RY70" i="1"/>
  <c r="RX71" i="1"/>
  <c r="RY71" i="1"/>
  <c r="RX72" i="1"/>
  <c r="RY72" i="1"/>
  <c r="RX73" i="1"/>
  <c r="RY73" i="1"/>
  <c r="RX74" i="1"/>
  <c r="RY74" i="1"/>
  <c r="RX75" i="1"/>
  <c r="RY75" i="1"/>
  <c r="RX76" i="1"/>
  <c r="RY76" i="1"/>
  <c r="RX77" i="1"/>
  <c r="RY77" i="1"/>
  <c r="RX78" i="1"/>
  <c r="RY78" i="1"/>
  <c r="RX83" i="1"/>
  <c r="RY83" i="1"/>
  <c r="RX84" i="1"/>
  <c r="RY84" i="1"/>
  <c r="RX85" i="1"/>
  <c r="RY85" i="1"/>
  <c r="RX86" i="1"/>
  <c r="RY86" i="1"/>
  <c r="RX87" i="1"/>
  <c r="RY87" i="1"/>
  <c r="RX88" i="1"/>
  <c r="RY88" i="1"/>
  <c r="RX89" i="1"/>
  <c r="RY89" i="1"/>
  <c r="RX90" i="1"/>
  <c r="RY90" i="1"/>
  <c r="RX91" i="1"/>
  <c r="RY91" i="1"/>
  <c r="RX92" i="1"/>
  <c r="RY92" i="1"/>
  <c r="RX93" i="1"/>
  <c r="RY93" i="1"/>
  <c r="RX94" i="1"/>
  <c r="RY94" i="1"/>
  <c r="RX95" i="1"/>
  <c r="RY95" i="1"/>
  <c r="RX96" i="1"/>
  <c r="RY96" i="1"/>
  <c r="RX97" i="1"/>
  <c r="RY97" i="1"/>
  <c r="RX98" i="1"/>
  <c r="RY98" i="1"/>
  <c r="RX99" i="1"/>
  <c r="RY99" i="1"/>
  <c r="RX100" i="1"/>
  <c r="RY100" i="1"/>
  <c r="RX101" i="1"/>
  <c r="RY101" i="1"/>
  <c r="RX102" i="1"/>
  <c r="RY102" i="1"/>
  <c r="RX103" i="1"/>
  <c r="RY103" i="1"/>
  <c r="RX104" i="1"/>
  <c r="RY104" i="1"/>
  <c r="RX105" i="1"/>
  <c r="RY105" i="1"/>
  <c r="RX106" i="1"/>
  <c r="RY106" i="1"/>
  <c r="RX107" i="1"/>
  <c r="RY107" i="1"/>
  <c r="RX108" i="1"/>
  <c r="RY108" i="1"/>
  <c r="RX109" i="1"/>
  <c r="RY109" i="1"/>
  <c r="RX110" i="1"/>
  <c r="RY110" i="1"/>
  <c r="RX111" i="1"/>
  <c r="RY111" i="1"/>
  <c r="RX112" i="1"/>
  <c r="RY112" i="1"/>
  <c r="RX113" i="1"/>
  <c r="RY113" i="1"/>
  <c r="RX114" i="1"/>
  <c r="RY114" i="1"/>
  <c r="RX115" i="1"/>
  <c r="RY115" i="1"/>
  <c r="RX116" i="1"/>
  <c r="RY116" i="1"/>
  <c r="RX117" i="1"/>
  <c r="RY117" i="1"/>
  <c r="RX118" i="1"/>
  <c r="RY118" i="1"/>
  <c r="RX119" i="1"/>
  <c r="RY119" i="1"/>
  <c r="RX121" i="1"/>
  <c r="RY121" i="1"/>
  <c r="IP129" i="1"/>
  <c r="D48" i="4"/>
  <c r="D38" i="4"/>
  <c r="A58" i="1"/>
  <c r="A112" i="1"/>
  <c r="IM129" i="1"/>
  <c r="C22" i="2" l="1"/>
  <c r="DK1" i="1"/>
  <c r="LJ1" i="1"/>
  <c r="B112" i="1"/>
  <c r="RX133" i="1"/>
  <c r="IQ129" i="1"/>
  <c r="IO129" i="1"/>
  <c r="IN129" i="1"/>
  <c r="IK129" i="1"/>
  <c r="IL129" i="1"/>
  <c r="C21" i="2" l="1"/>
  <c r="DL1" i="1"/>
  <c r="LK1" i="1"/>
  <c r="B111" i="1"/>
  <c r="II129" i="1"/>
  <c r="IJ129" i="1"/>
  <c r="C20" i="2" l="1"/>
  <c r="DM1" i="1"/>
  <c r="LL1" i="1"/>
  <c r="B110" i="1"/>
  <c r="GD1" i="4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GT1" i="4" s="1"/>
  <c r="GU1" i="4" s="1"/>
  <c r="GV1" i="4" s="1"/>
  <c r="GW1" i="4" s="1"/>
  <c r="GX1" i="4" s="1"/>
  <c r="GY1" i="4" s="1"/>
  <c r="GZ1" i="4" s="1"/>
  <c r="HA1" i="4" s="1"/>
  <c r="HB1" i="4" s="1"/>
  <c r="HC1" i="4" s="1"/>
  <c r="HD1" i="4" s="1"/>
  <c r="HE1" i="4" s="1"/>
  <c r="HF1" i="4" s="1"/>
  <c r="HG1" i="4" s="1"/>
  <c r="H161" i="1"/>
  <c r="I161" i="1"/>
  <c r="K161" i="1"/>
  <c r="L161" i="1"/>
  <c r="N161" i="1"/>
  <c r="O161" i="1"/>
  <c r="Q161" i="1"/>
  <c r="R161" i="1"/>
  <c r="T161" i="1"/>
  <c r="U161" i="1"/>
  <c r="W161" i="1"/>
  <c r="X161" i="1"/>
  <c r="Z161" i="1"/>
  <c r="AA161" i="1"/>
  <c r="AC161" i="1"/>
  <c r="AD161" i="1"/>
  <c r="AF161" i="1"/>
  <c r="AG161" i="1"/>
  <c r="AI161" i="1"/>
  <c r="AJ161" i="1"/>
  <c r="AL161" i="1"/>
  <c r="AM161" i="1"/>
  <c r="AO161" i="1"/>
  <c r="AP161" i="1"/>
  <c r="AR161" i="1"/>
  <c r="AS161" i="1"/>
  <c r="AU161" i="1"/>
  <c r="AV161" i="1"/>
  <c r="AX161" i="1"/>
  <c r="AY161" i="1"/>
  <c r="BA161" i="1"/>
  <c r="BB161" i="1"/>
  <c r="BD161" i="1"/>
  <c r="BE161" i="1"/>
  <c r="BG161" i="1"/>
  <c r="BH161" i="1"/>
  <c r="BI161" i="1"/>
  <c r="DN1" i="1" l="1"/>
  <c r="LM1" i="1"/>
  <c r="B109" i="1"/>
  <c r="HH1" i="4"/>
  <c r="IH129" i="1"/>
  <c r="IF129" i="1"/>
  <c r="IG129" i="1"/>
  <c r="IB129" i="1"/>
  <c r="IC129" i="1"/>
  <c r="HY129" i="1"/>
  <c r="HX129" i="1"/>
  <c r="HW129" i="1"/>
  <c r="HV129" i="1"/>
  <c r="D119" i="4"/>
  <c r="BB74" i="1"/>
  <c r="AM74" i="1"/>
  <c r="A74" i="1"/>
  <c r="AN129" i="1"/>
  <c r="AN130" i="1" s="1"/>
  <c r="AO129" i="1"/>
  <c r="AO130" i="1"/>
  <c r="AO138" i="1"/>
  <c r="D117" i="4"/>
  <c r="D115" i="4"/>
  <c r="BB93" i="1"/>
  <c r="AY93" i="1"/>
  <c r="AV93" i="1"/>
  <c r="AS93" i="1"/>
  <c r="AP93" i="1"/>
  <c r="AM93" i="1"/>
  <c r="AJ93" i="1"/>
  <c r="AG93" i="1"/>
  <c r="AD93" i="1"/>
  <c r="AA93" i="1"/>
  <c r="X93" i="1"/>
  <c r="U93" i="1"/>
  <c r="R93" i="1"/>
  <c r="O93" i="1"/>
  <c r="L93" i="1"/>
  <c r="A93" i="1"/>
  <c r="BB92" i="1"/>
  <c r="AY92" i="1"/>
  <c r="AV92" i="1"/>
  <c r="AP92" i="1"/>
  <c r="AM92" i="1"/>
  <c r="AJ92" i="1"/>
  <c r="AG92" i="1"/>
  <c r="AD92" i="1"/>
  <c r="AA92" i="1"/>
  <c r="X92" i="1"/>
  <c r="U92" i="1"/>
  <c r="R92" i="1"/>
  <c r="L92" i="1"/>
  <c r="A92" i="1"/>
  <c r="B23" i="1"/>
  <c r="B129" i="1"/>
  <c r="G160" i="1"/>
  <c r="H160" i="1"/>
  <c r="I129" i="1"/>
  <c r="I160" i="1" s="1"/>
  <c r="J3" i="1"/>
  <c r="K160" i="1"/>
  <c r="L129" i="1"/>
  <c r="L160" i="1" s="1"/>
  <c r="N160" i="1"/>
  <c r="O129" i="1"/>
  <c r="O160" i="1" s="1"/>
  <c r="Q160" i="1"/>
  <c r="R129" i="1"/>
  <c r="R160" i="1" s="1"/>
  <c r="T160" i="1"/>
  <c r="U129" i="1"/>
  <c r="U160" i="1" s="1"/>
  <c r="W160" i="1"/>
  <c r="X129" i="1"/>
  <c r="X160" i="1" s="1"/>
  <c r="Y129" i="1"/>
  <c r="Z129" i="1"/>
  <c r="Z160" i="1" s="1"/>
  <c r="AA129" i="1"/>
  <c r="AB129" i="1"/>
  <c r="AB130" i="1" s="1"/>
  <c r="AC129" i="1"/>
  <c r="AC160" i="1" s="1"/>
  <c r="AD129" i="1"/>
  <c r="AD160" i="1" s="1"/>
  <c r="AE129" i="1"/>
  <c r="AF129" i="1"/>
  <c r="AF160" i="1" s="1"/>
  <c r="AG129" i="1"/>
  <c r="AG160" i="1" s="1"/>
  <c r="AH129" i="1"/>
  <c r="AH130" i="1" s="1"/>
  <c r="AI129" i="1"/>
  <c r="AI160" i="1" s="1"/>
  <c r="AJ129" i="1"/>
  <c r="AJ160" i="1" s="1"/>
  <c r="AK129" i="1"/>
  <c r="AL129" i="1"/>
  <c r="AM129" i="1"/>
  <c r="AP129" i="1"/>
  <c r="AP160" i="1" s="1"/>
  <c r="AQ129" i="1"/>
  <c r="AR129" i="1"/>
  <c r="AR160" i="1" s="1"/>
  <c r="AS129" i="1"/>
  <c r="AS160" i="1" s="1"/>
  <c r="AT129" i="1"/>
  <c r="AT130" i="1" s="1"/>
  <c r="AU129" i="1"/>
  <c r="AU160" i="1" s="1"/>
  <c r="AV129" i="1"/>
  <c r="AV160" i="1" s="1"/>
  <c r="AW129" i="1"/>
  <c r="AW130" i="1" s="1"/>
  <c r="AX129" i="1"/>
  <c r="AX160" i="1" s="1"/>
  <c r="AY129" i="1"/>
  <c r="AY160" i="1" s="1"/>
  <c r="AZ129" i="1"/>
  <c r="BA129" i="1"/>
  <c r="BB129" i="1"/>
  <c r="BB160" i="1" s="1"/>
  <c r="BC129" i="1"/>
  <c r="BC130" i="1" s="1"/>
  <c r="BD129" i="1"/>
  <c r="BD160" i="1" s="1"/>
  <c r="BE129" i="1"/>
  <c r="BE160" i="1" s="1"/>
  <c r="BF129" i="1"/>
  <c r="BG129" i="1"/>
  <c r="BG160" i="1" s="1"/>
  <c r="BH129" i="1"/>
  <c r="BH160" i="1" s="1"/>
  <c r="BJ25" i="1"/>
  <c r="BJ126" i="1"/>
  <c r="M123" i="7" s="1"/>
  <c r="BJ127" i="1"/>
  <c r="HP129" i="1"/>
  <c r="D114" i="4"/>
  <c r="AY65" i="1"/>
  <c r="AJ65" i="1"/>
  <c r="AD65" i="1"/>
  <c r="A65" i="1"/>
  <c r="HO129" i="1"/>
  <c r="HN129" i="1"/>
  <c r="D123" i="4"/>
  <c r="A66" i="1"/>
  <c r="A68" i="1"/>
  <c r="A76" i="1"/>
  <c r="HM129" i="1"/>
  <c r="HL129" i="1"/>
  <c r="HJ129" i="1"/>
  <c r="HI129" i="1"/>
  <c r="A5" i="1"/>
  <c r="A6" i="1"/>
  <c r="A7" i="1"/>
  <c r="A16" i="1"/>
  <c r="A11" i="1"/>
  <c r="A12" i="1"/>
  <c r="A15" i="1"/>
  <c r="A13" i="1"/>
  <c r="A21" i="1"/>
  <c r="A8" i="1"/>
  <c r="A10" i="1"/>
  <c r="A18" i="1"/>
  <c r="A17" i="1"/>
  <c r="A22" i="1"/>
  <c r="A23" i="1"/>
  <c r="A24" i="1"/>
  <c r="A19" i="1"/>
  <c r="A26" i="1"/>
  <c r="A67" i="1"/>
  <c r="A33" i="1"/>
  <c r="A34" i="1"/>
  <c r="A30" i="1"/>
  <c r="A87" i="1"/>
  <c r="A37" i="1"/>
  <c r="A47" i="1"/>
  <c r="A48" i="1"/>
  <c r="A52" i="1"/>
  <c r="A53" i="1"/>
  <c r="A55" i="1"/>
  <c r="A57" i="1"/>
  <c r="A62" i="1"/>
  <c r="A59" i="1"/>
  <c r="A88" i="1"/>
  <c r="A75" i="1"/>
  <c r="A90" i="1"/>
  <c r="A99" i="1"/>
  <c r="A108" i="1"/>
  <c r="A110" i="1"/>
  <c r="A111" i="1"/>
  <c r="A70" i="1"/>
  <c r="A115" i="1"/>
  <c r="A116" i="1"/>
  <c r="A118" i="1"/>
  <c r="A119" i="1"/>
  <c r="A60" i="1"/>
  <c r="A73" i="1"/>
  <c r="A36" i="1"/>
  <c r="A38" i="1"/>
  <c r="A85" i="1"/>
  <c r="A31" i="1"/>
  <c r="A86" i="1"/>
  <c r="A107" i="1"/>
  <c r="A69" i="1"/>
  <c r="A71" i="1"/>
  <c r="A72" i="1"/>
  <c r="A89" i="1"/>
  <c r="A63" i="1"/>
  <c r="A64" i="1"/>
  <c r="A94" i="1"/>
  <c r="A114" i="1"/>
  <c r="A117" i="1"/>
  <c r="A95" i="1"/>
  <c r="A106" i="1"/>
  <c r="A27" i="1"/>
  <c r="A35" i="1"/>
  <c r="A51" i="1"/>
  <c r="A96" i="1"/>
  <c r="A102" i="1"/>
  <c r="A97" i="1"/>
  <c r="A98" i="1"/>
  <c r="A100" i="1"/>
  <c r="A101" i="1"/>
  <c r="A113" i="1"/>
  <c r="A103" i="1"/>
  <c r="A104" i="1"/>
  <c r="A77" i="1"/>
  <c r="A28" i="1"/>
  <c r="A39" i="1"/>
  <c r="A61" i="1"/>
  <c r="A91" i="1"/>
  <c r="A78" i="1"/>
  <c r="A40" i="1"/>
  <c r="A56" i="1"/>
  <c r="A84" i="1"/>
  <c r="A54" i="1"/>
  <c r="A20" i="1"/>
  <c r="A32" i="1"/>
  <c r="A42" i="1"/>
  <c r="A43" i="1"/>
  <c r="A46" i="1"/>
  <c r="A44" i="1"/>
  <c r="A45" i="1"/>
  <c r="A83" i="1"/>
  <c r="A29" i="1"/>
  <c r="A109" i="1"/>
  <c r="A105" i="1"/>
  <c r="A41" i="1"/>
  <c r="HG129" i="1"/>
  <c r="HH129" i="1"/>
  <c r="HF129" i="1"/>
  <c r="HE129" i="1"/>
  <c r="HD129" i="1"/>
  <c r="HC129" i="1"/>
  <c r="HB129" i="1"/>
  <c r="HA129" i="1"/>
  <c r="GZ129" i="1"/>
  <c r="GY129" i="1"/>
  <c r="GX129" i="1"/>
  <c r="GT129" i="1"/>
  <c r="GU129" i="1"/>
  <c r="GV129" i="1"/>
  <c r="GW129" i="1"/>
  <c r="D23" i="4"/>
  <c r="BB19" i="1"/>
  <c r="AY19" i="1"/>
  <c r="AV19" i="1"/>
  <c r="AM19" i="1"/>
  <c r="GS129" i="1"/>
  <c r="GR129" i="1"/>
  <c r="GQ129" i="1"/>
  <c r="GP129" i="1"/>
  <c r="GO129" i="1"/>
  <c r="GN129" i="1"/>
  <c r="GM129" i="1"/>
  <c r="D130" i="4"/>
  <c r="BB54" i="1"/>
  <c r="AY54" i="1"/>
  <c r="AV54" i="1"/>
  <c r="AS54" i="1"/>
  <c r="AP54" i="1"/>
  <c r="AJ54" i="1"/>
  <c r="AG54" i="1"/>
  <c r="AA54" i="1"/>
  <c r="X54" i="1"/>
  <c r="U54" i="1"/>
  <c r="R54" i="1"/>
  <c r="L54" i="1"/>
  <c r="GK129" i="1"/>
  <c r="GL129" i="1"/>
  <c r="D138" i="4"/>
  <c r="D137" i="4"/>
  <c r="AY45" i="1"/>
  <c r="AS44" i="1"/>
  <c r="GJ129" i="1"/>
  <c r="GI129" i="1"/>
  <c r="GH129" i="1"/>
  <c r="D113" i="4"/>
  <c r="D112" i="4"/>
  <c r="D111" i="4"/>
  <c r="D110" i="4"/>
  <c r="D109" i="4"/>
  <c r="AY28" i="1"/>
  <c r="AP28" i="1"/>
  <c r="AM28" i="1"/>
  <c r="BB39" i="1"/>
  <c r="BB61" i="1"/>
  <c r="AY61" i="1"/>
  <c r="AV61" i="1"/>
  <c r="AP61" i="1"/>
  <c r="AM61" i="1"/>
  <c r="AJ61" i="1"/>
  <c r="AG61" i="1"/>
  <c r="AD61" i="1"/>
  <c r="R61" i="1"/>
  <c r="BB78" i="1"/>
  <c r="AY78" i="1"/>
  <c r="AV78" i="1"/>
  <c r="AS78" i="1"/>
  <c r="AP78" i="1"/>
  <c r="AM78" i="1"/>
  <c r="AJ78" i="1"/>
  <c r="AM91" i="1"/>
  <c r="U91" i="1"/>
  <c r="R91" i="1"/>
  <c r="O91" i="1"/>
  <c r="GG129" i="1"/>
  <c r="GF129" i="1"/>
  <c r="GE129" i="1"/>
  <c r="D144" i="4"/>
  <c r="D143" i="4"/>
  <c r="GD129" i="1"/>
  <c r="AY41" i="1"/>
  <c r="AV41" i="1"/>
  <c r="AS41" i="1"/>
  <c r="AP41" i="1"/>
  <c r="AJ41" i="1"/>
  <c r="AG41" i="1"/>
  <c r="AD41" i="1"/>
  <c r="U41" i="1"/>
  <c r="O41" i="1"/>
  <c r="GB129" i="1"/>
  <c r="K138" i="1"/>
  <c r="GC129" i="1"/>
  <c r="D22" i="4"/>
  <c r="BB24" i="1"/>
  <c r="AY24" i="1"/>
  <c r="AV24" i="1"/>
  <c r="AM24" i="1"/>
  <c r="AJ24" i="1"/>
  <c r="AA24" i="1"/>
  <c r="FZ129" i="1"/>
  <c r="GA129" i="1"/>
  <c r="FY129" i="1"/>
  <c r="D122" i="4"/>
  <c r="BB40" i="1"/>
  <c r="AY40" i="1"/>
  <c r="AV40" i="1"/>
  <c r="AS40" i="1"/>
  <c r="AG40" i="1"/>
  <c r="AD40" i="1"/>
  <c r="AA40" i="1"/>
  <c r="X40" i="1"/>
  <c r="U40" i="1"/>
  <c r="R40" i="1"/>
  <c r="FX129" i="1"/>
  <c r="FW129" i="1"/>
  <c r="A2" i="1"/>
  <c r="A3" i="1"/>
  <c r="A4" i="1"/>
  <c r="A25" i="1"/>
  <c r="A128" i="1"/>
  <c r="A129" i="1"/>
  <c r="A130" i="1"/>
  <c r="A131" i="1"/>
  <c r="A132" i="1"/>
  <c r="A133" i="1"/>
  <c r="FU129" i="1"/>
  <c r="FV129" i="1"/>
  <c r="D21" i="4"/>
  <c r="AP23" i="1"/>
  <c r="FT129" i="1"/>
  <c r="B121" i="4"/>
  <c r="FS129" i="1"/>
  <c r="FR129" i="1"/>
  <c r="FQ129" i="1"/>
  <c r="FJ129" i="1"/>
  <c r="FK129" i="1"/>
  <c r="FL129" i="1"/>
  <c r="FM129" i="1"/>
  <c r="FN129" i="1"/>
  <c r="FO129" i="1"/>
  <c r="FP129" i="1"/>
  <c r="FI129" i="1"/>
  <c r="FH129" i="1"/>
  <c r="FG129" i="1"/>
  <c r="FF129" i="1"/>
  <c r="FD129" i="1"/>
  <c r="FE129" i="1"/>
  <c r="FC129" i="1"/>
  <c r="D142" i="4"/>
  <c r="FB129" i="1"/>
  <c r="FA129" i="1"/>
  <c r="D139" i="4"/>
  <c r="D136" i="4"/>
  <c r="D135" i="4"/>
  <c r="D134" i="4"/>
  <c r="BB46" i="1"/>
  <c r="AY46" i="1"/>
  <c r="AV46" i="1"/>
  <c r="AS46" i="1"/>
  <c r="AG46" i="1"/>
  <c r="AD46" i="1"/>
  <c r="AA46" i="1"/>
  <c r="BB43" i="1"/>
  <c r="AY43" i="1"/>
  <c r="BB42" i="1"/>
  <c r="AY42" i="1"/>
  <c r="AV42" i="1"/>
  <c r="AS42" i="1"/>
  <c r="AP42" i="1"/>
  <c r="AM42" i="1"/>
  <c r="AJ42" i="1"/>
  <c r="AG42" i="1"/>
  <c r="AD42" i="1"/>
  <c r="AA42" i="1"/>
  <c r="R42" i="1"/>
  <c r="BB83" i="1"/>
  <c r="AY83" i="1"/>
  <c r="AV83" i="1"/>
  <c r="AS83" i="1"/>
  <c r="AJ83" i="1"/>
  <c r="AG83" i="1"/>
  <c r="AD83" i="1"/>
  <c r="AA83" i="1"/>
  <c r="X83" i="1"/>
  <c r="U83" i="1"/>
  <c r="R83" i="1"/>
  <c r="O83" i="1"/>
  <c r="EZ129" i="1"/>
  <c r="EX129" i="1"/>
  <c r="EY129" i="1"/>
  <c r="D98" i="4"/>
  <c r="D97" i="4"/>
  <c r="D96" i="4"/>
  <c r="BB27" i="1"/>
  <c r="AV27" i="1"/>
  <c r="BB35" i="1"/>
  <c r="AY35" i="1"/>
  <c r="AV35" i="1"/>
  <c r="AS35" i="1"/>
  <c r="AP35" i="1"/>
  <c r="AM35" i="1"/>
  <c r="AJ35" i="1"/>
  <c r="AG35" i="1"/>
  <c r="AD35" i="1"/>
  <c r="AA35" i="1"/>
  <c r="X35" i="1"/>
  <c r="U35" i="1"/>
  <c r="R35" i="1"/>
  <c r="O35" i="1"/>
  <c r="AY51" i="1"/>
  <c r="AV51" i="1"/>
  <c r="AS51" i="1"/>
  <c r="AP51" i="1"/>
  <c r="AM51" i="1"/>
  <c r="AJ51" i="1"/>
  <c r="AG51" i="1"/>
  <c r="AD51" i="1"/>
  <c r="AA51" i="1"/>
  <c r="X51" i="1"/>
  <c r="BB107" i="1"/>
  <c r="AY107" i="1"/>
  <c r="AV107" i="1"/>
  <c r="AS107" i="1"/>
  <c r="AP107" i="1"/>
  <c r="AM107" i="1"/>
  <c r="AJ107" i="1"/>
  <c r="AG107" i="1"/>
  <c r="AD107" i="1"/>
  <c r="AA107" i="1"/>
  <c r="U107" i="1"/>
  <c r="O107" i="1"/>
  <c r="ER129" i="1"/>
  <c r="ES129" i="1"/>
  <c r="ET129" i="1"/>
  <c r="EU129" i="1"/>
  <c r="EV129" i="1"/>
  <c r="EW129" i="1"/>
  <c r="D106" i="4"/>
  <c r="D108" i="4"/>
  <c r="EQ129" i="1"/>
  <c r="EP129" i="1"/>
  <c r="EO129" i="1"/>
  <c r="EN129" i="1"/>
  <c r="EM129" i="1"/>
  <c r="EK129" i="1"/>
  <c r="EL129" i="1"/>
  <c r="EI129" i="1"/>
  <c r="EJ129" i="1"/>
  <c r="D6" i="4"/>
  <c r="D7" i="4"/>
  <c r="D9" i="4"/>
  <c r="D29" i="4"/>
  <c r="D14" i="4"/>
  <c r="D37" i="4"/>
  <c r="D65" i="4"/>
  <c r="D81" i="4"/>
  <c r="D73" i="4"/>
  <c r="D99" i="4"/>
  <c r="D45" i="4"/>
  <c r="D2" i="4"/>
  <c r="D3" i="4"/>
  <c r="D4" i="4"/>
  <c r="D15" i="4"/>
  <c r="D8" i="4"/>
  <c r="D17" i="4"/>
  <c r="D5" i="4"/>
  <c r="D18" i="4"/>
  <c r="D16" i="4"/>
  <c r="D132" i="4"/>
  <c r="D12" i="4"/>
  <c r="D20" i="4"/>
  <c r="D24" i="4"/>
  <c r="D25" i="4"/>
  <c r="D140" i="4"/>
  <c r="D74" i="4"/>
  <c r="D133" i="4"/>
  <c r="D27" i="4"/>
  <c r="D28" i="4"/>
  <c r="D67" i="4"/>
  <c r="D31" i="4"/>
  <c r="D68" i="4"/>
  <c r="D32" i="4"/>
  <c r="D33" i="4"/>
  <c r="D34" i="4"/>
  <c r="D35" i="4"/>
  <c r="D36" i="4"/>
  <c r="D126" i="4"/>
  <c r="D40" i="4"/>
  <c r="D39" i="4"/>
  <c r="D89" i="4"/>
  <c r="D90" i="4"/>
  <c r="D26" i="4"/>
  <c r="D80" i="4"/>
  <c r="D50" i="4"/>
  <c r="D82" i="4"/>
  <c r="D83" i="4"/>
  <c r="D66" i="4"/>
  <c r="D128" i="4"/>
  <c r="D42" i="4"/>
  <c r="D49" i="4"/>
  <c r="D129" i="4"/>
  <c r="D75" i="4"/>
  <c r="D30" i="4"/>
  <c r="D41" i="4"/>
  <c r="D43" i="4"/>
  <c r="D91" i="4"/>
  <c r="D94" i="4"/>
  <c r="D102" i="4"/>
  <c r="D44" i="4"/>
  <c r="D103" i="4"/>
  <c r="D104" i="4"/>
  <c r="D100" i="4"/>
  <c r="D107" i="4"/>
  <c r="D141" i="4"/>
  <c r="D95" i="4"/>
  <c r="D46" i="4"/>
  <c r="D47" i="4"/>
  <c r="D105" i="4"/>
  <c r="D92" i="4"/>
  <c r="D51" i="4"/>
  <c r="D52" i="4"/>
  <c r="D93" i="4"/>
  <c r="D53" i="4"/>
  <c r="D54" i="4"/>
  <c r="D55" i="4"/>
  <c r="D120" i="4"/>
  <c r="D121" i="4"/>
  <c r="D124" i="4"/>
  <c r="D125" i="4"/>
  <c r="D10" i="4"/>
  <c r="D13" i="4"/>
  <c r="D19" i="4"/>
  <c r="D56" i="4"/>
  <c r="D57" i="4"/>
  <c r="D58" i="4"/>
  <c r="D59" i="4"/>
  <c r="D60" i="4"/>
  <c r="D61" i="4"/>
  <c r="D62" i="4"/>
  <c r="D63" i="4"/>
  <c r="D64" i="4"/>
  <c r="D69" i="4"/>
  <c r="D70" i="4"/>
  <c r="D71" i="4"/>
  <c r="D72" i="4"/>
  <c r="D76" i="4"/>
  <c r="D77" i="4"/>
  <c r="D78" i="4"/>
  <c r="D79" i="4"/>
  <c r="D101" i="4"/>
  <c r="D127" i="4"/>
  <c r="D131" i="4"/>
  <c r="D150" i="4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BJ2" i="1"/>
  <c r="BK2" i="1"/>
  <c r="BI163" i="1"/>
  <c r="BI164" i="1"/>
  <c r="AB156" i="1"/>
  <c r="M2" i="5"/>
  <c r="K126" i="7"/>
  <c r="B3" i="6"/>
  <c r="B11" i="6" s="1"/>
  <c r="G169" i="1"/>
  <c r="A169" i="1"/>
  <c r="A168" i="1"/>
  <c r="BI167" i="1"/>
  <c r="BH167" i="1"/>
  <c r="BG167" i="1"/>
  <c r="BE167" i="1"/>
  <c r="BD167" i="1"/>
  <c r="BB167" i="1"/>
  <c r="BA167" i="1"/>
  <c r="AY167" i="1"/>
  <c r="AX167" i="1"/>
  <c r="AV167" i="1"/>
  <c r="AU167" i="1"/>
  <c r="AS167" i="1"/>
  <c r="AR167" i="1"/>
  <c r="AP167" i="1"/>
  <c r="AO167" i="1"/>
  <c r="AM167" i="1"/>
  <c r="AL167" i="1"/>
  <c r="AJ167" i="1"/>
  <c r="AI167" i="1"/>
  <c r="AG167" i="1"/>
  <c r="AF167" i="1"/>
  <c r="AD167" i="1"/>
  <c r="AC167" i="1"/>
  <c r="AA167" i="1"/>
  <c r="Z167" i="1"/>
  <c r="X167" i="1"/>
  <c r="W167" i="1"/>
  <c r="U167" i="1"/>
  <c r="T167" i="1"/>
  <c r="R167" i="1"/>
  <c r="Q167" i="1"/>
  <c r="O167" i="1"/>
  <c r="N167" i="1"/>
  <c r="L167" i="1"/>
  <c r="K167" i="1"/>
  <c r="I167" i="1"/>
  <c r="H167" i="1"/>
  <c r="A167" i="1"/>
  <c r="A166" i="1"/>
  <c r="A165" i="1"/>
  <c r="A164" i="1"/>
  <c r="A163" i="1"/>
  <c r="A162" i="1"/>
  <c r="A161" i="1"/>
  <c r="A160" i="1"/>
  <c r="A159" i="1"/>
  <c r="A158" i="1"/>
  <c r="A157" i="1"/>
  <c r="BG156" i="1"/>
  <c r="BF156" i="1"/>
  <c r="BD156" i="1"/>
  <c r="BC156" i="1"/>
  <c r="BA156" i="1"/>
  <c r="AZ156" i="1"/>
  <c r="AX156" i="1"/>
  <c r="AW156" i="1"/>
  <c r="AU156" i="1"/>
  <c r="AT156" i="1"/>
  <c r="AR156" i="1"/>
  <c r="AQ156" i="1"/>
  <c r="AO156" i="1"/>
  <c r="AN156" i="1"/>
  <c r="AL156" i="1"/>
  <c r="AK156" i="1"/>
  <c r="AI156" i="1"/>
  <c r="AH156" i="1"/>
  <c r="AF156" i="1"/>
  <c r="AE156" i="1"/>
  <c r="AC156" i="1"/>
  <c r="Z156" i="1"/>
  <c r="Y156" i="1"/>
  <c r="W156" i="1"/>
  <c r="V156" i="1"/>
  <c r="T156" i="1"/>
  <c r="S156" i="1"/>
  <c r="Q156" i="1"/>
  <c r="P156" i="1"/>
  <c r="N156" i="1"/>
  <c r="M156" i="1"/>
  <c r="K156" i="1"/>
  <c r="J156" i="1"/>
  <c r="H156" i="1"/>
  <c r="H137" i="1"/>
  <c r="H138" i="1"/>
  <c r="N138" i="1"/>
  <c r="G156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BG138" i="1"/>
  <c r="BD138" i="1"/>
  <c r="BA138" i="1"/>
  <c r="AX138" i="1"/>
  <c r="AU138" i="1"/>
  <c r="AR138" i="1"/>
  <c r="AL138" i="1"/>
  <c r="AI138" i="1"/>
  <c r="AF138" i="1"/>
  <c r="AC138" i="1"/>
  <c r="Z138" i="1"/>
  <c r="W138" i="1"/>
  <c r="T138" i="1"/>
  <c r="Q138" i="1"/>
  <c r="A138" i="1"/>
  <c r="G137" i="1"/>
  <c r="A137" i="1"/>
  <c r="A136" i="1"/>
  <c r="A135" i="1"/>
  <c r="A134" i="1"/>
  <c r="JV130" i="1"/>
  <c r="BG130" i="1"/>
  <c r="BD130" i="1"/>
  <c r="BA130" i="1"/>
  <c r="AX130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H128" i="1"/>
  <c r="BE128" i="1"/>
  <c r="BB128" i="1"/>
  <c r="AY128" i="1"/>
  <c r="AV128" i="1"/>
  <c r="AS128" i="1"/>
  <c r="AP128" i="1"/>
  <c r="AM128" i="1"/>
  <c r="AJ128" i="1"/>
  <c r="AG128" i="1"/>
  <c r="AD128" i="1"/>
  <c r="AA128" i="1"/>
  <c r="X128" i="1"/>
  <c r="U128" i="1"/>
  <c r="R128" i="1"/>
  <c r="O128" i="1"/>
  <c r="L128" i="1"/>
  <c r="I128" i="1"/>
  <c r="BB127" i="1"/>
  <c r="AY127" i="1"/>
  <c r="AV127" i="1"/>
  <c r="AS127" i="1"/>
  <c r="AP127" i="1"/>
  <c r="AM127" i="1"/>
  <c r="AJ127" i="1"/>
  <c r="AG127" i="1"/>
  <c r="AD127" i="1"/>
  <c r="AA127" i="1"/>
  <c r="X127" i="1"/>
  <c r="R127" i="1"/>
  <c r="O127" i="1"/>
  <c r="L127" i="1"/>
  <c r="BB126" i="1"/>
  <c r="AY126" i="1"/>
  <c r="AV126" i="1"/>
  <c r="AS126" i="1"/>
  <c r="AP126" i="1"/>
  <c r="AM126" i="1"/>
  <c r="AJ126" i="1"/>
  <c r="AD126" i="1"/>
  <c r="AA126" i="1"/>
  <c r="X126" i="1"/>
  <c r="U126" i="1"/>
  <c r="R126" i="1"/>
  <c r="O126" i="1"/>
  <c r="AY119" i="1"/>
  <c r="BB118" i="1"/>
  <c r="AY118" i="1"/>
  <c r="AV118" i="1"/>
  <c r="AS118" i="1"/>
  <c r="AP118" i="1"/>
  <c r="AM118" i="1"/>
  <c r="AJ118" i="1"/>
  <c r="AG118" i="1"/>
  <c r="AD118" i="1"/>
  <c r="AA118" i="1"/>
  <c r="X118" i="1"/>
  <c r="U118" i="1"/>
  <c r="R118" i="1"/>
  <c r="O118" i="1"/>
  <c r="L118" i="1"/>
  <c r="BB117" i="1"/>
  <c r="AY117" i="1"/>
  <c r="AV117" i="1"/>
  <c r="AS117" i="1"/>
  <c r="AP117" i="1"/>
  <c r="AM117" i="1"/>
  <c r="AJ117" i="1"/>
  <c r="AG117" i="1"/>
  <c r="AD117" i="1"/>
  <c r="AA117" i="1"/>
  <c r="X117" i="1"/>
  <c r="U117" i="1"/>
  <c r="R117" i="1"/>
  <c r="O117" i="1"/>
  <c r="L117" i="1"/>
  <c r="BB114" i="1"/>
  <c r="AY114" i="1"/>
  <c r="AV114" i="1"/>
  <c r="AS114" i="1"/>
  <c r="AP114" i="1"/>
  <c r="AM114" i="1"/>
  <c r="AJ114" i="1"/>
  <c r="AG114" i="1"/>
  <c r="AD114" i="1"/>
  <c r="AA114" i="1"/>
  <c r="X114" i="1"/>
  <c r="U114" i="1"/>
  <c r="R114" i="1"/>
  <c r="O114" i="1"/>
  <c r="L114" i="1"/>
  <c r="AY111" i="1"/>
  <c r="AY110" i="1"/>
  <c r="AV108" i="1"/>
  <c r="AS108" i="1"/>
  <c r="BB106" i="1"/>
  <c r="AY106" i="1"/>
  <c r="AP106" i="1"/>
  <c r="AG106" i="1"/>
  <c r="O106" i="1"/>
  <c r="BB101" i="1"/>
  <c r="AY101" i="1"/>
  <c r="AV101" i="1"/>
  <c r="BB100" i="1"/>
  <c r="AY100" i="1"/>
  <c r="AV100" i="1"/>
  <c r="AS100" i="1"/>
  <c r="AP100" i="1"/>
  <c r="AM100" i="1"/>
  <c r="AJ100" i="1"/>
  <c r="AG100" i="1"/>
  <c r="AD100" i="1"/>
  <c r="AA100" i="1"/>
  <c r="X100" i="1"/>
  <c r="U100" i="1"/>
  <c r="R100" i="1"/>
  <c r="O100" i="1"/>
  <c r="L100" i="1"/>
  <c r="BB99" i="1"/>
  <c r="AY99" i="1"/>
  <c r="AV99" i="1"/>
  <c r="AS99" i="1"/>
  <c r="AP99" i="1"/>
  <c r="AM99" i="1"/>
  <c r="AJ99" i="1"/>
  <c r="AG99" i="1"/>
  <c r="AD99" i="1"/>
  <c r="AA99" i="1"/>
  <c r="X99" i="1"/>
  <c r="U99" i="1"/>
  <c r="R99" i="1"/>
  <c r="O99" i="1"/>
  <c r="L99" i="1"/>
  <c r="BB98" i="1"/>
  <c r="AY98" i="1"/>
  <c r="AV98" i="1"/>
  <c r="AS98" i="1"/>
  <c r="AP98" i="1"/>
  <c r="AM98" i="1"/>
  <c r="AJ98" i="1"/>
  <c r="AG98" i="1"/>
  <c r="AD98" i="1"/>
  <c r="AA98" i="1"/>
  <c r="X98" i="1"/>
  <c r="U98" i="1"/>
  <c r="R98" i="1"/>
  <c r="O98" i="1"/>
  <c r="L98" i="1"/>
  <c r="BB96" i="1"/>
  <c r="AY96" i="1"/>
  <c r="AV96" i="1"/>
  <c r="AS96" i="1"/>
  <c r="AP96" i="1"/>
  <c r="AM96" i="1"/>
  <c r="AJ96" i="1"/>
  <c r="AG96" i="1"/>
  <c r="AD96" i="1"/>
  <c r="AA96" i="1"/>
  <c r="X96" i="1"/>
  <c r="U96" i="1"/>
  <c r="R96" i="1"/>
  <c r="O96" i="1"/>
  <c r="L96" i="1"/>
  <c r="BB94" i="1"/>
  <c r="AY94" i="1"/>
  <c r="AV94" i="1"/>
  <c r="AS94" i="1"/>
  <c r="AP94" i="1"/>
  <c r="AM94" i="1"/>
  <c r="AJ94" i="1"/>
  <c r="AG94" i="1"/>
  <c r="AD94" i="1"/>
  <c r="AA94" i="1"/>
  <c r="X94" i="1"/>
  <c r="U94" i="1"/>
  <c r="R94" i="1"/>
  <c r="O94" i="1"/>
  <c r="L94" i="1"/>
  <c r="AS88" i="1"/>
  <c r="AM88" i="1"/>
  <c r="AY84" i="1"/>
  <c r="AV84" i="1"/>
  <c r="AS84" i="1"/>
  <c r="AP84" i="1"/>
  <c r="AM84" i="1"/>
  <c r="AJ84" i="1"/>
  <c r="AG84" i="1"/>
  <c r="AD84" i="1"/>
  <c r="U84" i="1"/>
  <c r="O84" i="1"/>
  <c r="AP76" i="1"/>
  <c r="BB75" i="1"/>
  <c r="AY75" i="1"/>
  <c r="AV75" i="1"/>
  <c r="AS75" i="1"/>
  <c r="AP75" i="1"/>
  <c r="AM75" i="1"/>
  <c r="AJ75" i="1"/>
  <c r="AG75" i="1"/>
  <c r="AD75" i="1"/>
  <c r="AA75" i="1"/>
  <c r="X75" i="1"/>
  <c r="U75" i="1"/>
  <c r="R75" i="1"/>
  <c r="O75" i="1"/>
  <c r="L75" i="1"/>
  <c r="BB71" i="1"/>
  <c r="AY71" i="1"/>
  <c r="AV71" i="1"/>
  <c r="AS71" i="1"/>
  <c r="AP71" i="1"/>
  <c r="AM71" i="1"/>
  <c r="AJ71" i="1"/>
  <c r="AG71" i="1"/>
  <c r="AD71" i="1"/>
  <c r="AA71" i="1"/>
  <c r="X71" i="1"/>
  <c r="U71" i="1"/>
  <c r="R71" i="1"/>
  <c r="O71" i="1"/>
  <c r="L71" i="1"/>
  <c r="BB70" i="1"/>
  <c r="AY70" i="1"/>
  <c r="AV70" i="1"/>
  <c r="AS70" i="1"/>
  <c r="AP70" i="1"/>
  <c r="AM70" i="1"/>
  <c r="AG70" i="1"/>
  <c r="AD70" i="1"/>
  <c r="BB69" i="1"/>
  <c r="AY69" i="1"/>
  <c r="AV69" i="1"/>
  <c r="AS69" i="1"/>
  <c r="AP69" i="1"/>
  <c r="AM69" i="1"/>
  <c r="AJ69" i="1"/>
  <c r="AG69" i="1"/>
  <c r="AD69" i="1"/>
  <c r="AA69" i="1"/>
  <c r="X69" i="1"/>
  <c r="U69" i="1"/>
  <c r="R69" i="1"/>
  <c r="O69" i="1"/>
  <c r="L69" i="1"/>
  <c r="AY67" i="1"/>
  <c r="AV67" i="1"/>
  <c r="AS67" i="1"/>
  <c r="AJ67" i="1"/>
  <c r="BB64" i="1"/>
  <c r="AY64" i="1"/>
  <c r="AV64" i="1"/>
  <c r="AP64" i="1"/>
  <c r="BB63" i="1"/>
  <c r="AY63" i="1"/>
  <c r="AV63" i="1"/>
  <c r="AS63" i="1"/>
  <c r="AP63" i="1"/>
  <c r="AM63" i="1"/>
  <c r="AJ63" i="1"/>
  <c r="AG63" i="1"/>
  <c r="AD63" i="1"/>
  <c r="AA63" i="1"/>
  <c r="X63" i="1"/>
  <c r="U63" i="1"/>
  <c r="R63" i="1"/>
  <c r="O63" i="1"/>
  <c r="L63" i="1"/>
  <c r="BB62" i="1"/>
  <c r="AY62" i="1"/>
  <c r="AV62" i="1"/>
  <c r="AS62" i="1"/>
  <c r="AP62" i="1"/>
  <c r="AM62" i="1"/>
  <c r="AJ62" i="1"/>
  <c r="AG62" i="1"/>
  <c r="AD62" i="1"/>
  <c r="AA62" i="1"/>
  <c r="X62" i="1"/>
  <c r="U62" i="1"/>
  <c r="R62" i="1"/>
  <c r="O62" i="1"/>
  <c r="BB56" i="1"/>
  <c r="AY56" i="1"/>
  <c r="AV56" i="1"/>
  <c r="AS56" i="1"/>
  <c r="AP56" i="1"/>
  <c r="AM56" i="1"/>
  <c r="AJ56" i="1"/>
  <c r="AG56" i="1"/>
  <c r="AD56" i="1"/>
  <c r="AA56" i="1"/>
  <c r="X56" i="1"/>
  <c r="U56" i="1"/>
  <c r="R56" i="1"/>
  <c r="O56" i="1"/>
  <c r="L56" i="1"/>
  <c r="BB55" i="1"/>
  <c r="AY55" i="1"/>
  <c r="AV55" i="1"/>
  <c r="AS55" i="1"/>
  <c r="AP55" i="1"/>
  <c r="AM55" i="1"/>
  <c r="AJ55" i="1"/>
  <c r="AG55" i="1"/>
  <c r="AD55" i="1"/>
  <c r="AA55" i="1"/>
  <c r="X55" i="1"/>
  <c r="U55" i="1"/>
  <c r="R55" i="1"/>
  <c r="O55" i="1"/>
  <c r="L55" i="1"/>
  <c r="BB53" i="1"/>
  <c r="AY53" i="1"/>
  <c r="AV53" i="1"/>
  <c r="AS53" i="1"/>
  <c r="AP53" i="1"/>
  <c r="AM53" i="1"/>
  <c r="AJ53" i="1"/>
  <c r="AG53" i="1"/>
  <c r="AD53" i="1"/>
  <c r="AA53" i="1"/>
  <c r="X53" i="1"/>
  <c r="U53" i="1"/>
  <c r="R53" i="1"/>
  <c r="O53" i="1"/>
  <c r="L53" i="1"/>
  <c r="BB52" i="1"/>
  <c r="AY52" i="1"/>
  <c r="AV52" i="1"/>
  <c r="AS52" i="1"/>
  <c r="AP52" i="1"/>
  <c r="AM52" i="1"/>
  <c r="AJ52" i="1"/>
  <c r="AG52" i="1"/>
  <c r="AD52" i="1"/>
  <c r="AA52" i="1"/>
  <c r="X52" i="1"/>
  <c r="U52" i="1"/>
  <c r="R52" i="1"/>
  <c r="O52" i="1"/>
  <c r="L52" i="1"/>
  <c r="AY48" i="1"/>
  <c r="BB47" i="1"/>
  <c r="AY47" i="1"/>
  <c r="AV47" i="1"/>
  <c r="AS47" i="1"/>
  <c r="AP47" i="1"/>
  <c r="AM47" i="1"/>
  <c r="AJ47" i="1"/>
  <c r="AG47" i="1"/>
  <c r="AD47" i="1"/>
  <c r="AA47" i="1"/>
  <c r="X47" i="1"/>
  <c r="U47" i="1"/>
  <c r="R47" i="1"/>
  <c r="O47" i="1"/>
  <c r="L47" i="1"/>
  <c r="BB29" i="1"/>
  <c r="AY29" i="1"/>
  <c r="BB26" i="1"/>
  <c r="AY26" i="1"/>
  <c r="AV26" i="1"/>
  <c r="AS26" i="1"/>
  <c r="AP26" i="1"/>
  <c r="AM26" i="1"/>
  <c r="AJ26" i="1"/>
  <c r="AG26" i="1"/>
  <c r="AD26" i="1"/>
  <c r="AA26" i="1"/>
  <c r="X26" i="1"/>
  <c r="U26" i="1"/>
  <c r="R26" i="1"/>
  <c r="O26" i="1"/>
  <c r="L26" i="1"/>
  <c r="BB25" i="1"/>
  <c r="AY25" i="1"/>
  <c r="AV25" i="1"/>
  <c r="AS25" i="1"/>
  <c r="AP25" i="1"/>
  <c r="AM25" i="1"/>
  <c r="AJ25" i="1"/>
  <c r="AG25" i="1"/>
  <c r="AD25" i="1"/>
  <c r="AA25" i="1"/>
  <c r="X25" i="1"/>
  <c r="U25" i="1"/>
  <c r="R25" i="1"/>
  <c r="O25" i="1"/>
  <c r="L25" i="1"/>
  <c r="AY22" i="1"/>
  <c r="AP22" i="1"/>
  <c r="AV21" i="1"/>
  <c r="AS21" i="1"/>
  <c r="AP21" i="1"/>
  <c r="AG21" i="1"/>
  <c r="AY18" i="1"/>
  <c r="BB15" i="1"/>
  <c r="AV15" i="1"/>
  <c r="BB12" i="1"/>
  <c r="AY12" i="1"/>
  <c r="AY11" i="1"/>
  <c r="AM11" i="1"/>
  <c r="AD11" i="1"/>
  <c r="BH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JW7" i="1"/>
  <c r="BH7" i="1"/>
  <c r="BB7" i="1"/>
  <c r="AY7" i="1"/>
  <c r="AV7" i="1"/>
  <c r="AS7" i="1"/>
  <c r="AP7" i="1"/>
  <c r="AM7" i="1"/>
  <c r="AJ7" i="1"/>
  <c r="AG7" i="1"/>
  <c r="AD7" i="1"/>
  <c r="AA7" i="1"/>
  <c r="X7" i="1"/>
  <c r="U7" i="1"/>
  <c r="R7" i="1"/>
  <c r="O7" i="1"/>
  <c r="L7" i="1"/>
  <c r="JW6" i="1"/>
  <c r="BH6" i="1"/>
  <c r="BB6" i="1"/>
  <c r="AY6" i="1"/>
  <c r="AV6" i="1"/>
  <c r="AS6" i="1"/>
  <c r="AP6" i="1"/>
  <c r="AM6" i="1"/>
  <c r="AJ6" i="1"/>
  <c r="AG6" i="1"/>
  <c r="AD6" i="1"/>
  <c r="AA6" i="1"/>
  <c r="X6" i="1"/>
  <c r="U6" i="1"/>
  <c r="R6" i="1"/>
  <c r="O6" i="1"/>
  <c r="L6" i="1"/>
  <c r="JW5" i="1"/>
  <c r="BH5" i="1"/>
  <c r="BB5" i="1"/>
  <c r="AY5" i="1"/>
  <c r="AV5" i="1"/>
  <c r="AS5" i="1"/>
  <c r="AP5" i="1"/>
  <c r="AM5" i="1"/>
  <c r="AJ5" i="1"/>
  <c r="AG5" i="1"/>
  <c r="AD5" i="1"/>
  <c r="AA5" i="1"/>
  <c r="X5" i="1"/>
  <c r="U5" i="1"/>
  <c r="R5" i="1"/>
  <c r="O5" i="1"/>
  <c r="L5" i="1"/>
  <c r="JW4" i="1"/>
  <c r="JW3" i="1"/>
  <c r="A156" i="4"/>
  <c r="A157" i="4" s="1"/>
  <c r="A158" i="4" s="1"/>
  <c r="AS11" i="1"/>
  <c r="AV106" i="1"/>
  <c r="U76" i="1"/>
  <c r="AM21" i="1"/>
  <c r="AY30" i="1"/>
  <c r="AA21" i="1"/>
  <c r="AM29" i="1"/>
  <c r="AD21" i="1"/>
  <c r="L62" i="1"/>
  <c r="AV29" i="1"/>
  <c r="U127" i="1"/>
  <c r="AD29" i="1"/>
  <c r="R64" i="1"/>
  <c r="AM18" i="1"/>
  <c r="AA29" i="1"/>
  <c r="AG126" i="1"/>
  <c r="BB18" i="1"/>
  <c r="BB67" i="1"/>
  <c r="AP67" i="1"/>
  <c r="AP33" i="1"/>
  <c r="AS29" i="1"/>
  <c r="U29" i="1"/>
  <c r="X29" i="1"/>
  <c r="AP29" i="1"/>
  <c r="AG29" i="1"/>
  <c r="AJ29" i="1"/>
  <c r="O42" i="1"/>
  <c r="L29" i="1"/>
  <c r="O29" i="1"/>
  <c r="Z130" i="1"/>
  <c r="AC130" i="1"/>
  <c r="AF130" i="1"/>
  <c r="AI130" i="1"/>
  <c r="AL130" i="1"/>
  <c r="AU130" i="1"/>
  <c r="AR130" i="1"/>
  <c r="R106" i="1"/>
  <c r="R29" i="1"/>
  <c r="U51" i="1"/>
  <c r="L83" i="1"/>
  <c r="AS101" i="1"/>
  <c r="AY20" i="1"/>
  <c r="AY33" i="1"/>
  <c r="AV33" i="1"/>
  <c r="AD76" i="1"/>
  <c r="AV76" i="1"/>
  <c r="BB76" i="1"/>
  <c r="AY76" i="1"/>
  <c r="AG76" i="1"/>
  <c r="AS76" i="1"/>
  <c r="O76" i="1"/>
  <c r="L76" i="1"/>
  <c r="R76" i="1"/>
  <c r="AP43" i="1"/>
  <c r="AP108" i="1"/>
  <c r="AJ64" i="1"/>
  <c r="X76" i="1"/>
  <c r="AM76" i="1"/>
  <c r="AA76" i="1"/>
  <c r="AJ76" i="1"/>
  <c r="L107" i="1"/>
  <c r="AG67" i="1"/>
  <c r="X107" i="1"/>
  <c r="AS18" i="1"/>
  <c r="AP101" i="1"/>
  <c r="AM101" i="1"/>
  <c r="AD101" i="1"/>
  <c r="AA61" i="1"/>
  <c r="U61" i="1"/>
  <c r="X61" i="1"/>
  <c r="AS61" i="1"/>
  <c r="O61" i="1"/>
  <c r="L61" i="1"/>
  <c r="AM64" i="1"/>
  <c r="U33" i="1"/>
  <c r="X42" i="1"/>
  <c r="AA101" i="1"/>
  <c r="AD27" i="1"/>
  <c r="AG28" i="1"/>
  <c r="BB77" i="1"/>
  <c r="AV77" i="1"/>
  <c r="AY77" i="1"/>
  <c r="AP77" i="1"/>
  <c r="AS77" i="1"/>
  <c r="AJ101" i="1"/>
  <c r="AG101" i="1"/>
  <c r="X101" i="1"/>
  <c r="X24" i="1"/>
  <c r="AP72" i="1"/>
  <c r="AP91" i="1"/>
  <c r="L91" i="1"/>
  <c r="AG33" i="1"/>
  <c r="X21" i="1"/>
  <c r="O54" i="1"/>
  <c r="AP11" i="1"/>
  <c r="U78" i="1"/>
  <c r="X70" i="1"/>
  <c r="BB109" i="1"/>
  <c r="O51" i="1"/>
  <c r="R51" i="1"/>
  <c r="R41" i="1"/>
  <c r="AM41" i="1"/>
  <c r="L51" i="1"/>
  <c r="BB51" i="1"/>
  <c r="AY72" i="1"/>
  <c r="AD108" i="1"/>
  <c r="AY108" i="1"/>
  <c r="AS28" i="1"/>
  <c r="BB28" i="1"/>
  <c r="AV28" i="1"/>
  <c r="L39" i="1"/>
  <c r="U39" i="1"/>
  <c r="AM27" i="1"/>
  <c r="AY104" i="1"/>
  <c r="AV88" i="1"/>
  <c r="AY88" i="1"/>
  <c r="AV39" i="1"/>
  <c r="AS39" i="1"/>
  <c r="AM39" i="1"/>
  <c r="AY39" i="1"/>
  <c r="AD24" i="1"/>
  <c r="AG78" i="1"/>
  <c r="AD78" i="1"/>
  <c r="AA78" i="1"/>
  <c r="AP39" i="1"/>
  <c r="O39" i="1"/>
  <c r="AJ39" i="1"/>
  <c r="AG39" i="1"/>
  <c r="AD39" i="1"/>
  <c r="AA39" i="1"/>
  <c r="X67" i="1"/>
  <c r="AS27" i="1"/>
  <c r="AD111" i="1"/>
  <c r="O40" i="1"/>
  <c r="AJ40" i="1"/>
  <c r="O78" i="1"/>
  <c r="X78" i="1"/>
  <c r="L40" i="1"/>
  <c r="R78" i="1"/>
  <c r="L78" i="1"/>
  <c r="BB41" i="1"/>
  <c r="L41" i="1"/>
  <c r="AM15" i="1"/>
  <c r="AM40" i="1"/>
  <c r="AP40" i="1"/>
  <c r="AV20" i="1"/>
  <c r="AP20" i="1"/>
  <c r="X91" i="1"/>
  <c r="AP44" i="1"/>
  <c r="X27" i="1"/>
  <c r="AG27" i="1"/>
  <c r="AM54" i="1"/>
  <c r="AD54" i="1"/>
  <c r="AD104" i="1"/>
  <c r="AD77" i="1"/>
  <c r="AM77" i="1"/>
  <c r="AD28" i="1"/>
  <c r="X39" i="1"/>
  <c r="R39" i="1"/>
  <c r="AG17" i="1"/>
  <c r="X88" i="1"/>
  <c r="AS64" i="1"/>
  <c r="O64" i="1"/>
  <c r="AJ70" i="1"/>
  <c r="AG77" i="1"/>
  <c r="AJ77" i="1"/>
  <c r="AG12" i="1"/>
  <c r="U27" i="1"/>
  <c r="AA77" i="1"/>
  <c r="X77" i="1"/>
  <c r="L35" i="1"/>
  <c r="U101" i="1"/>
  <c r="L101" i="1"/>
  <c r="O101" i="1"/>
  <c r="R101" i="1"/>
  <c r="L77" i="1"/>
  <c r="O77" i="1"/>
  <c r="U77" i="1"/>
  <c r="R77" i="1"/>
  <c r="R24" i="1"/>
  <c r="L24" i="1"/>
  <c r="AM109" i="1"/>
  <c r="AM36" i="1"/>
  <c r="AG30" i="1"/>
  <c r="AA12" i="1"/>
  <c r="O30" i="1"/>
  <c r="R107" i="1"/>
  <c r="AD15" i="1"/>
  <c r="AD45" i="1"/>
  <c r="AA45" i="1"/>
  <c r="HK129" i="1"/>
  <c r="HR129" i="1"/>
  <c r="HQ129" i="1"/>
  <c r="HS129" i="1"/>
  <c r="HT129" i="1"/>
  <c r="HU129" i="1"/>
  <c r="B16" i="2" l="1"/>
  <c r="A16" i="2" s="1"/>
  <c r="B12" i="2"/>
  <c r="A12" i="2" s="1"/>
  <c r="B23" i="2"/>
  <c r="A23" i="2" s="1"/>
  <c r="B22" i="2"/>
  <c r="A22" i="2" s="1"/>
  <c r="DO1" i="1"/>
  <c r="LN1" i="1"/>
  <c r="M124" i="7"/>
  <c r="RW127" i="1"/>
  <c r="B108" i="1"/>
  <c r="C106" i="7" s="1"/>
  <c r="B22" i="1"/>
  <c r="C20" i="7" s="1"/>
  <c r="RW126" i="1"/>
  <c r="RW125" i="1"/>
  <c r="RW124" i="1"/>
  <c r="RW123" i="1"/>
  <c r="RW122" i="1"/>
  <c r="RW120" i="1"/>
  <c r="C115" i="7"/>
  <c r="D120" i="7"/>
  <c r="C121" i="7"/>
  <c r="D121" i="7"/>
  <c r="C122" i="7"/>
  <c r="D122" i="7"/>
  <c r="D115" i="7"/>
  <c r="C116" i="7"/>
  <c r="C120" i="7"/>
  <c r="D116" i="7"/>
  <c r="C117" i="7"/>
  <c r="D117" i="7"/>
  <c r="C118" i="7"/>
  <c r="D118" i="7"/>
  <c r="C119" i="7"/>
  <c r="D119" i="7"/>
  <c r="C111" i="7"/>
  <c r="D85" i="7"/>
  <c r="D95" i="7"/>
  <c r="D105" i="7"/>
  <c r="D78" i="7"/>
  <c r="D98" i="7"/>
  <c r="D108" i="7"/>
  <c r="D79" i="7"/>
  <c r="D109" i="7"/>
  <c r="D80" i="7"/>
  <c r="D71" i="7"/>
  <c r="D81" i="7"/>
  <c r="D91" i="7"/>
  <c r="D101" i="7"/>
  <c r="D111" i="7"/>
  <c r="C110" i="7"/>
  <c r="C112" i="7"/>
  <c r="D75" i="7"/>
  <c r="D88" i="7"/>
  <c r="D89" i="7"/>
  <c r="D90" i="7"/>
  <c r="D72" i="7"/>
  <c r="D82" i="7"/>
  <c r="D92" i="7"/>
  <c r="D102" i="7"/>
  <c r="D112" i="7"/>
  <c r="D99" i="7"/>
  <c r="D110" i="7"/>
  <c r="C113" i="7"/>
  <c r="C109" i="7"/>
  <c r="D73" i="7"/>
  <c r="D83" i="7"/>
  <c r="D93" i="7"/>
  <c r="D103" i="7"/>
  <c r="D113" i="7"/>
  <c r="D100" i="7"/>
  <c r="C114" i="7"/>
  <c r="D74" i="7"/>
  <c r="D84" i="7"/>
  <c r="D94" i="7"/>
  <c r="D104" i="7"/>
  <c r="D114" i="7"/>
  <c r="C108" i="7"/>
  <c r="D76" i="7"/>
  <c r="D86" i="7"/>
  <c r="D96" i="7"/>
  <c r="D106" i="7"/>
  <c r="C107" i="7"/>
  <c r="D77" i="7"/>
  <c r="D87" i="7"/>
  <c r="D97" i="7"/>
  <c r="D107" i="7"/>
  <c r="D52" i="7"/>
  <c r="D53" i="7"/>
  <c r="D54" i="7"/>
  <c r="D65" i="7"/>
  <c r="D36" i="7"/>
  <c r="D17" i="7"/>
  <c r="D27" i="7"/>
  <c r="D37" i="7"/>
  <c r="D47" i="7"/>
  <c r="D57" i="7"/>
  <c r="D67" i="7"/>
  <c r="D33" i="7"/>
  <c r="D46" i="7"/>
  <c r="D18" i="7"/>
  <c r="D28" i="7"/>
  <c r="D38" i="7"/>
  <c r="D48" i="7"/>
  <c r="D58" i="7"/>
  <c r="D68" i="7"/>
  <c r="D34" i="7"/>
  <c r="D45" i="7"/>
  <c r="D19" i="7"/>
  <c r="D29" i="7"/>
  <c r="D39" i="7"/>
  <c r="D49" i="7"/>
  <c r="D59" i="7"/>
  <c r="D69" i="7"/>
  <c r="D62" i="7"/>
  <c r="D55" i="7"/>
  <c r="D42" i="7"/>
  <c r="D63" i="7"/>
  <c r="D64" i="7"/>
  <c r="D35" i="7"/>
  <c r="D20" i="7"/>
  <c r="D30" i="7"/>
  <c r="D40" i="7"/>
  <c r="D50" i="7"/>
  <c r="D60" i="7"/>
  <c r="D70" i="7"/>
  <c r="D21" i="7"/>
  <c r="D41" i="7"/>
  <c r="D51" i="7"/>
  <c r="D61" i="7"/>
  <c r="D22" i="7"/>
  <c r="D23" i="7"/>
  <c r="D24" i="7"/>
  <c r="D25" i="7"/>
  <c r="D26" i="7"/>
  <c r="D66" i="7"/>
  <c r="C21" i="7"/>
  <c r="D31" i="7"/>
  <c r="D32" i="7"/>
  <c r="D43" i="7"/>
  <c r="D44" i="7"/>
  <c r="D56" i="7"/>
  <c r="D4" i="7"/>
  <c r="D14" i="7"/>
  <c r="D5" i="7"/>
  <c r="D15" i="7"/>
  <c r="D10" i="7"/>
  <c r="D11" i="7"/>
  <c r="D13" i="7"/>
  <c r="D6" i="7"/>
  <c r="D16" i="7"/>
  <c r="D9" i="7"/>
  <c r="D12" i="7"/>
  <c r="D7" i="7"/>
  <c r="D8" i="7"/>
  <c r="HI1" i="4"/>
  <c r="H169" i="1"/>
  <c r="RX132" i="1"/>
  <c r="M3" i="1"/>
  <c r="IE129" i="1"/>
  <c r="ID129" i="1"/>
  <c r="IA129" i="1"/>
  <c r="HZ129" i="1"/>
  <c r="J169" i="1"/>
  <c r="K169" i="1" s="1"/>
  <c r="J160" i="1"/>
  <c r="A159" i="4"/>
  <c r="H157" i="1"/>
  <c r="K137" i="1" s="1"/>
  <c r="K157" i="1" s="1"/>
  <c r="N137" i="1" s="1"/>
  <c r="N157" i="1" s="1"/>
  <c r="Q137" i="1" s="1"/>
  <c r="Q157" i="1" s="1"/>
  <c r="T137" i="1" s="1"/>
  <c r="T157" i="1" s="1"/>
  <c r="W137" i="1" s="1"/>
  <c r="W157" i="1" s="1"/>
  <c r="Z137" i="1" s="1"/>
  <c r="Z157" i="1" s="1"/>
  <c r="AC137" i="1" s="1"/>
  <c r="AC157" i="1" s="1"/>
  <c r="AF137" i="1" s="1"/>
  <c r="AF157" i="1" s="1"/>
  <c r="AI137" i="1" s="1"/>
  <c r="AI157" i="1" s="1"/>
  <c r="AL137" i="1" s="1"/>
  <c r="AL157" i="1" s="1"/>
  <c r="B19" i="6"/>
  <c r="B27" i="6" s="1"/>
  <c r="BF130" i="1"/>
  <c r="AZ130" i="1"/>
  <c r="BA160" i="1"/>
  <c r="AQ130" i="1"/>
  <c r="AO160" i="1"/>
  <c r="AL160" i="1"/>
  <c r="AM160" i="1"/>
  <c r="AK130" i="1"/>
  <c r="AE130" i="1"/>
  <c r="Y130" i="1"/>
  <c r="AA160" i="1"/>
  <c r="D3" i="7"/>
  <c r="DP1" i="1" l="1"/>
  <c r="LO1" i="1"/>
  <c r="B107" i="1"/>
  <c r="C105" i="7" s="1"/>
  <c r="B21" i="1"/>
  <c r="C19" i="7" s="1"/>
  <c r="UA1" i="4"/>
  <c r="UB1" i="4" s="1"/>
  <c r="UC1" i="4" s="1"/>
  <c r="UD1" i="4" s="1"/>
  <c r="UE1" i="4" s="1"/>
  <c r="UF1" i="4" s="1"/>
  <c r="UG1" i="4" s="1"/>
  <c r="UH1" i="4" s="1"/>
  <c r="UI1" i="4" s="1"/>
  <c r="UJ1" i="4" s="1"/>
  <c r="UK1" i="4" s="1"/>
  <c r="UL1" i="4" s="1"/>
  <c r="UM1" i="4" s="1"/>
  <c r="UN1" i="4" s="1"/>
  <c r="UO1" i="4" s="1"/>
  <c r="UP1" i="4" s="1"/>
  <c r="UQ1" i="4" s="1"/>
  <c r="UR1" i="4" s="1"/>
  <c r="HJ1" i="4"/>
  <c r="B35" i="6"/>
  <c r="B43" i="6" s="1"/>
  <c r="B51" i="6" s="1"/>
  <c r="B59" i="6" s="1"/>
  <c r="B67" i="6" s="1"/>
  <c r="B75" i="6" s="1"/>
  <c r="B83" i="6" s="1"/>
  <c r="B91" i="6" s="1"/>
  <c r="B99" i="6" s="1"/>
  <c r="B107" i="6" s="1"/>
  <c r="B115" i="6" s="1"/>
  <c r="B123" i="6" s="1"/>
  <c r="B131" i="6" s="1"/>
  <c r="B139" i="6" s="1"/>
  <c r="M160" i="1"/>
  <c r="M169" i="1"/>
  <c r="N169" i="1" s="1"/>
  <c r="P3" i="1"/>
  <c r="AO137" i="1"/>
  <c r="AO157" i="1" s="1"/>
  <c r="AR137" i="1" s="1"/>
  <c r="AR157" i="1" s="1"/>
  <c r="AU137" i="1" s="1"/>
  <c r="AU157" i="1" s="1"/>
  <c r="AX137" i="1" s="1"/>
  <c r="AX157" i="1" s="1"/>
  <c r="BA137" i="1" s="1"/>
  <c r="BA157" i="1" s="1"/>
  <c r="BD137" i="1" s="1"/>
  <c r="BD157" i="1" s="1"/>
  <c r="BG137" i="1" s="1"/>
  <c r="BG157" i="1" s="1"/>
  <c r="A160" i="4"/>
  <c r="LP1" i="1" l="1"/>
  <c r="DQ1" i="1"/>
  <c r="B106" i="1"/>
  <c r="C104" i="7" s="1"/>
  <c r="B20" i="1"/>
  <c r="C18" i="7" s="1"/>
  <c r="HK1" i="4"/>
  <c r="J167" i="1"/>
  <c r="M167" i="1"/>
  <c r="G167" i="1"/>
  <c r="P167" i="1"/>
  <c r="P169" i="1"/>
  <c r="Q169" i="1" s="1"/>
  <c r="S3" i="1"/>
  <c r="P160" i="1"/>
  <c r="A161" i="4"/>
  <c r="AM23" i="1"/>
  <c r="BB23" i="1"/>
  <c r="LQ1" i="1" l="1"/>
  <c r="DR1" i="1"/>
  <c r="B105" i="1"/>
  <c r="C103" i="7" s="1"/>
  <c r="B19" i="1"/>
  <c r="C17" i="7" s="1"/>
  <c r="HL1" i="4"/>
  <c r="V3" i="1"/>
  <c r="S169" i="1"/>
  <c r="T169" i="1" s="1"/>
  <c r="S167" i="1"/>
  <c r="S160" i="1"/>
  <c r="A162" i="4"/>
  <c r="LR1" i="1" l="1"/>
  <c r="DS1" i="1"/>
  <c r="B104" i="1"/>
  <c r="C102" i="7" s="1"/>
  <c r="B18" i="1"/>
  <c r="C16" i="7" s="1"/>
  <c r="HM1" i="4"/>
  <c r="Y3" i="1"/>
  <c r="V169" i="1"/>
  <c r="W169" i="1" s="1"/>
  <c r="V167" i="1"/>
  <c r="V160" i="1"/>
  <c r="A163" i="4"/>
  <c r="LS1" i="1" l="1"/>
  <c r="DT1" i="1"/>
  <c r="B103" i="1"/>
  <c r="C101" i="7" s="1"/>
  <c r="B17" i="1"/>
  <c r="C15" i="7" s="1"/>
  <c r="HN1" i="4"/>
  <c r="Y169" i="1"/>
  <c r="Z169" i="1" s="1"/>
  <c r="AB3" i="1"/>
  <c r="Y167" i="1"/>
  <c r="Y160" i="1"/>
  <c r="A164" i="4"/>
  <c r="LT1" i="1" l="1"/>
  <c r="DU1" i="1"/>
  <c r="B102" i="1"/>
  <c r="C100" i="7" s="1"/>
  <c r="B16" i="1"/>
  <c r="B14" i="1" s="1"/>
  <c r="HO1" i="4"/>
  <c r="AE3" i="1"/>
  <c r="AB167" i="1"/>
  <c r="AB160" i="1"/>
  <c r="AB169" i="1"/>
  <c r="AC169" i="1" s="1"/>
  <c r="A165" i="4"/>
  <c r="DV1" i="1" l="1"/>
  <c r="LU1" i="1"/>
  <c r="C14" i="7"/>
  <c r="B101" i="1"/>
  <c r="C99" i="7" s="1"/>
  <c r="B15" i="1"/>
  <c r="C13" i="7" s="1"/>
  <c r="HP1" i="4"/>
  <c r="AH3" i="1"/>
  <c r="AE169" i="1"/>
  <c r="AF169" i="1" s="1"/>
  <c r="AE167" i="1"/>
  <c r="AE160" i="1"/>
  <c r="A166" i="4"/>
  <c r="DW1" i="1" l="1"/>
  <c r="LV1" i="1"/>
  <c r="B100" i="1"/>
  <c r="C98" i="7"/>
  <c r="B13" i="1"/>
  <c r="C12" i="7"/>
  <c r="HQ1" i="4"/>
  <c r="AH160" i="1"/>
  <c r="AK3" i="1"/>
  <c r="AH169" i="1"/>
  <c r="AI169" i="1" s="1"/>
  <c r="AH167" i="1"/>
  <c r="A167" i="4"/>
  <c r="DX1" i="1" l="1"/>
  <c r="LW1" i="1"/>
  <c r="B99" i="1"/>
  <c r="C97" i="7" s="1"/>
  <c r="B12" i="1"/>
  <c r="C11" i="7"/>
  <c r="HR1" i="4"/>
  <c r="AN3" i="1"/>
  <c r="AK169" i="1"/>
  <c r="AL169" i="1" s="1"/>
  <c r="AK167" i="1"/>
  <c r="AK160" i="1"/>
  <c r="A168" i="4"/>
  <c r="LX1" i="1" l="1"/>
  <c r="DY1" i="1"/>
  <c r="B98" i="1"/>
  <c r="C96" i="7" s="1"/>
  <c r="B11" i="1"/>
  <c r="C10" i="7"/>
  <c r="HS1" i="4"/>
  <c r="AQ3" i="1"/>
  <c r="AN167" i="1"/>
  <c r="AN160" i="1"/>
  <c r="AN169" i="1"/>
  <c r="AO169" i="1" s="1"/>
  <c r="A169" i="4"/>
  <c r="AP18" i="1"/>
  <c r="DZ1" i="1" l="1"/>
  <c r="LY1" i="1"/>
  <c r="B97" i="1"/>
  <c r="C95" i="7" s="1"/>
  <c r="C9" i="7"/>
  <c r="B9" i="1"/>
  <c r="B10" i="1"/>
  <c r="HT1" i="4"/>
  <c r="AQ169" i="1"/>
  <c r="AR169" i="1" s="1"/>
  <c r="AQ167" i="1"/>
  <c r="AQ160" i="1"/>
  <c r="AT3" i="1"/>
  <c r="A170" i="4"/>
  <c r="LZ1" i="1" l="1"/>
  <c r="EA1" i="1"/>
  <c r="B96" i="1"/>
  <c r="C94" i="7" s="1"/>
  <c r="B8" i="1"/>
  <c r="C8" i="7"/>
  <c r="RW9" i="1"/>
  <c r="C7" i="7"/>
  <c r="HU1" i="4"/>
  <c r="AT160" i="1"/>
  <c r="AT169" i="1"/>
  <c r="AU169" i="1" s="1"/>
  <c r="AT167" i="1"/>
  <c r="AW3" i="1"/>
  <c r="A171" i="4"/>
  <c r="EB1" i="1" l="1"/>
  <c r="MA1" i="1"/>
  <c r="B95" i="1"/>
  <c r="C93" i="7" s="1"/>
  <c r="B7" i="1"/>
  <c r="C6" i="7"/>
  <c r="HV1" i="4"/>
  <c r="AZ3" i="1"/>
  <c r="AW169" i="1"/>
  <c r="AX169" i="1" s="1"/>
  <c r="AW160" i="1"/>
  <c r="AW167" i="1"/>
  <c r="A172" i="4"/>
  <c r="EC1" i="1" l="1"/>
  <c r="MB1" i="1"/>
  <c r="B94" i="1"/>
  <c r="C92" i="7" s="1"/>
  <c r="B6" i="1"/>
  <c r="C5" i="7"/>
  <c r="HW1" i="4"/>
  <c r="BC3" i="1"/>
  <c r="AZ167" i="1"/>
  <c r="AZ169" i="1"/>
  <c r="BA169" i="1" s="1"/>
  <c r="AZ160" i="1"/>
  <c r="A173" i="4"/>
  <c r="MC1" i="1" l="1"/>
  <c r="ED1" i="1"/>
  <c r="B93" i="1"/>
  <c r="C91" i="7" s="1"/>
  <c r="C4" i="7"/>
  <c r="B5" i="1"/>
  <c r="HX1" i="4"/>
  <c r="HY1" i="4" s="1"/>
  <c r="HZ1" i="4" s="1"/>
  <c r="IA1" i="4" s="1"/>
  <c r="IB1" i="4" s="1"/>
  <c r="IC1" i="4" s="1"/>
  <c r="ID1" i="4" s="1"/>
  <c r="IE1" i="4" s="1"/>
  <c r="IF1" i="4" s="1"/>
  <c r="IG1" i="4" s="1"/>
  <c r="IH1" i="4" s="1"/>
  <c r="II1" i="4" s="1"/>
  <c r="IJ1" i="4" s="1"/>
  <c r="IK1" i="4" s="1"/>
  <c r="IL1" i="4" s="1"/>
  <c r="IM1" i="4" s="1"/>
  <c r="IN1" i="4" s="1"/>
  <c r="IO1" i="4" s="1"/>
  <c r="IP1" i="4" s="1"/>
  <c r="IQ1" i="4" s="1"/>
  <c r="IR1" i="4" s="1"/>
  <c r="IS1" i="4" s="1"/>
  <c r="IT1" i="4" s="1"/>
  <c r="IU1" i="4" s="1"/>
  <c r="IV1" i="4" s="1"/>
  <c r="IW1" i="4" s="1"/>
  <c r="IX1" i="4" s="1"/>
  <c r="IY1" i="4" s="1"/>
  <c r="IZ1" i="4" s="1"/>
  <c r="JA1" i="4" s="1"/>
  <c r="JB1" i="4" s="1"/>
  <c r="JC1" i="4" s="1"/>
  <c r="JD1" i="4" s="1"/>
  <c r="JE1" i="4" s="1"/>
  <c r="JF1" i="4" s="1"/>
  <c r="JG1" i="4" s="1"/>
  <c r="JH1" i="4" s="1"/>
  <c r="JI1" i="4" s="1"/>
  <c r="JJ1" i="4" s="1"/>
  <c r="JK1" i="4" s="1"/>
  <c r="JL1" i="4" s="1"/>
  <c r="JM1" i="4" s="1"/>
  <c r="JN1" i="4" s="1"/>
  <c r="JO1" i="4" s="1"/>
  <c r="JP1" i="4" s="1"/>
  <c r="JQ1" i="4" s="1"/>
  <c r="JR1" i="4" s="1"/>
  <c r="JS1" i="4" s="1"/>
  <c r="JT1" i="4" s="1"/>
  <c r="JU1" i="4" s="1"/>
  <c r="JV1" i="4" s="1"/>
  <c r="JW1" i="4" s="1"/>
  <c r="JX1" i="4" s="1"/>
  <c r="JY1" i="4" s="1"/>
  <c r="JZ1" i="4" s="1"/>
  <c r="KA1" i="4" s="1"/>
  <c r="KB1" i="4" s="1"/>
  <c r="KC1" i="4" s="1"/>
  <c r="KD1" i="4" s="1"/>
  <c r="KE1" i="4" s="1"/>
  <c r="KF1" i="4" s="1"/>
  <c r="KG1" i="4" s="1"/>
  <c r="KH1" i="4" s="1"/>
  <c r="BC160" i="1"/>
  <c r="BF3" i="1"/>
  <c r="BC169" i="1"/>
  <c r="BD169" i="1" s="1"/>
  <c r="BC167" i="1"/>
  <c r="A174" i="4"/>
  <c r="MD1" i="1" l="1"/>
  <c r="EE1" i="1"/>
  <c r="B92" i="1"/>
  <c r="C90" i="7" s="1"/>
  <c r="BF167" i="1"/>
  <c r="BF169" i="1"/>
  <c r="BF160" i="1"/>
  <c r="A175" i="4"/>
  <c r="ME1" i="1" l="1"/>
  <c r="EF1" i="1"/>
  <c r="B91" i="1"/>
  <c r="C89" i="7" s="1"/>
  <c r="JE151" i="4"/>
  <c r="JC151" i="4"/>
  <c r="JQ151" i="4"/>
  <c r="JM151" i="4"/>
  <c r="JK151" i="4"/>
  <c r="JR151" i="4"/>
  <c r="JL151" i="4"/>
  <c r="JN151" i="4"/>
  <c r="JG151" i="4"/>
  <c r="JS151" i="4"/>
  <c r="JI151" i="4"/>
  <c r="JB151" i="4"/>
  <c r="JO151" i="4"/>
  <c r="JP151" i="4"/>
  <c r="JF151" i="4"/>
  <c r="JD151" i="4"/>
  <c r="JJ151" i="4"/>
  <c r="JH151" i="4"/>
  <c r="IL151" i="4"/>
  <c r="JA151" i="4"/>
  <c r="IZ151" i="4"/>
  <c r="IW151" i="4"/>
  <c r="IX151" i="4"/>
  <c r="IT151" i="4"/>
  <c r="IJ151" i="4"/>
  <c r="IK151" i="4"/>
  <c r="IQ151" i="4"/>
  <c r="IP151" i="4"/>
  <c r="IN151" i="4"/>
  <c r="IY151" i="4"/>
  <c r="IR151" i="4"/>
  <c r="IO151" i="4"/>
  <c r="IV151" i="4"/>
  <c r="IM151" i="4"/>
  <c r="IS151" i="4"/>
  <c r="IU151" i="4"/>
  <c r="BG169" i="1"/>
  <c r="A176" i="4"/>
  <c r="EG1" i="1" l="1"/>
  <c r="MF1" i="1"/>
  <c r="B90" i="1"/>
  <c r="C88" i="7" s="1"/>
  <c r="L31" i="6"/>
  <c r="L29" i="6"/>
  <c r="L30" i="6"/>
  <c r="L71" i="6"/>
  <c r="L93" i="6"/>
  <c r="L142" i="6"/>
  <c r="L70" i="6"/>
  <c r="L126" i="6"/>
  <c r="L38" i="6"/>
  <c r="L125" i="6"/>
  <c r="L135" i="6"/>
  <c r="L110" i="6"/>
  <c r="L127" i="6"/>
  <c r="L85" i="6"/>
  <c r="L62" i="6"/>
  <c r="L87" i="6"/>
  <c r="L95" i="6"/>
  <c r="L53" i="6"/>
  <c r="L14" i="6"/>
  <c r="L13" i="6"/>
  <c r="L102" i="6"/>
  <c r="L39" i="6"/>
  <c r="L15" i="6"/>
  <c r="L69" i="6"/>
  <c r="L109" i="6"/>
  <c r="L22" i="6"/>
  <c r="L79" i="6"/>
  <c r="L6" i="6"/>
  <c r="L133" i="6"/>
  <c r="L94" i="6"/>
  <c r="L77" i="6"/>
  <c r="L54" i="6"/>
  <c r="L117" i="6"/>
  <c r="L111" i="6"/>
  <c r="L86" i="6"/>
  <c r="L21" i="6"/>
  <c r="L118" i="6"/>
  <c r="L55" i="6"/>
  <c r="L37" i="6"/>
  <c r="L7" i="6"/>
  <c r="L47" i="6"/>
  <c r="L103" i="6"/>
  <c r="L141" i="6"/>
  <c r="L63" i="6"/>
  <c r="L78" i="6"/>
  <c r="L61" i="6"/>
  <c r="L119" i="6"/>
  <c r="L143" i="6"/>
  <c r="L101" i="6"/>
  <c r="L23" i="6"/>
  <c r="L5" i="6"/>
  <c r="L46" i="6"/>
  <c r="L134" i="6"/>
  <c r="L45" i="6"/>
  <c r="A177" i="4"/>
  <c r="EH1" i="1" l="1"/>
  <c r="MG1" i="1"/>
  <c r="B89" i="1"/>
  <c r="C87" i="7" s="1"/>
  <c r="L32" i="6"/>
  <c r="N32" i="6" s="1"/>
  <c r="L72" i="6"/>
  <c r="N72" i="6" s="1"/>
  <c r="L104" i="6"/>
  <c r="N104" i="6" s="1"/>
  <c r="L8" i="6"/>
  <c r="N8" i="6" s="1"/>
  <c r="L88" i="6"/>
  <c r="N88" i="6" s="1"/>
  <c r="L48" i="6"/>
  <c r="N48" i="6" s="1"/>
  <c r="L64" i="6"/>
  <c r="N64" i="6" s="1"/>
  <c r="L112" i="6"/>
  <c r="N112" i="6" s="1"/>
  <c r="L120" i="6"/>
  <c r="N120" i="6" s="1"/>
  <c r="L128" i="6"/>
  <c r="N128" i="6" s="1"/>
  <c r="L16" i="6"/>
  <c r="N16" i="6" s="1"/>
  <c r="L144" i="6"/>
  <c r="N144" i="6" s="1"/>
  <c r="L80" i="6"/>
  <c r="N80" i="6" s="1"/>
  <c r="L24" i="6"/>
  <c r="N24" i="6" s="1"/>
  <c r="L56" i="6"/>
  <c r="N56" i="6" s="1"/>
  <c r="L136" i="6"/>
  <c r="N136" i="6" s="1"/>
  <c r="L96" i="6"/>
  <c r="N96" i="6" s="1"/>
  <c r="L40" i="6"/>
  <c r="N40" i="6" s="1"/>
  <c r="A178" i="4"/>
  <c r="MH1" i="1" l="1"/>
  <c r="EI1" i="1"/>
  <c r="B88" i="1"/>
  <c r="C86" i="7" s="1"/>
  <c r="A179" i="4"/>
  <c r="EJ1" i="1" l="1"/>
  <c r="MI1" i="1"/>
  <c r="B87" i="1"/>
  <c r="C85" i="7" s="1"/>
  <c r="RW7" i="1"/>
  <c r="A180" i="4"/>
  <c r="MJ1" i="1" l="1"/>
  <c r="EK1" i="1"/>
  <c r="B86" i="1"/>
  <c r="C84" i="7" s="1"/>
  <c r="RW6" i="1"/>
  <c r="A181" i="4"/>
  <c r="MK1" i="1" l="1"/>
  <c r="EL1" i="1"/>
  <c r="B85" i="1"/>
  <c r="C83" i="7"/>
  <c r="C3" i="7"/>
  <c r="RW5" i="1"/>
  <c r="A182" i="4"/>
  <c r="AP83" i="1"/>
  <c r="AM83" i="1"/>
  <c r="EM1" i="1" l="1"/>
  <c r="ML1" i="1"/>
  <c r="B84" i="1"/>
  <c r="C82" i="7" s="1"/>
  <c r="A183" i="4"/>
  <c r="EN1" i="1" l="1"/>
  <c r="MM1" i="1"/>
  <c r="B83" i="1"/>
  <c r="C81" i="7" s="1"/>
  <c r="RW84" i="1"/>
  <c r="A184" i="4"/>
  <c r="MN1" i="1" l="1"/>
  <c r="EO1" i="1"/>
  <c r="B82" i="1"/>
  <c r="C80" i="7" s="1"/>
  <c r="RW83" i="1"/>
  <c r="A185" i="4"/>
  <c r="EP1" i="1" l="1"/>
  <c r="MO1" i="1"/>
  <c r="B81" i="1"/>
  <c r="C79" i="7" s="1"/>
  <c r="RW82" i="1"/>
  <c r="A186" i="4"/>
  <c r="MP1" i="1" l="1"/>
  <c r="EQ1" i="1"/>
  <c r="B80" i="1"/>
  <c r="C78" i="7" s="1"/>
  <c r="RW81" i="1"/>
  <c r="A187" i="4"/>
  <c r="ER1" i="1" l="1"/>
  <c r="MQ1" i="1"/>
  <c r="RW80" i="1"/>
  <c r="B79" i="1"/>
  <c r="C77" i="7" s="1"/>
  <c r="A188" i="4"/>
  <c r="BB72" i="1"/>
  <c r="ES1" i="1" l="1"/>
  <c r="MR1" i="1"/>
  <c r="RW79" i="1"/>
  <c r="B78" i="1"/>
  <c r="C76" i="7" s="1"/>
  <c r="A189" i="4"/>
  <c r="ET1" i="1" l="1"/>
  <c r="MS1" i="1"/>
  <c r="RW78" i="1"/>
  <c r="B77" i="1"/>
  <c r="C75" i="7" s="1"/>
  <c r="EU1" i="1" l="1"/>
  <c r="MT1" i="1"/>
  <c r="B76" i="1"/>
  <c r="C74" i="7" s="1"/>
  <c r="RW77" i="1"/>
  <c r="MU1" i="1" l="1"/>
  <c r="EV1" i="1"/>
  <c r="B75" i="1"/>
  <c r="C73" i="7" s="1"/>
  <c r="RW76" i="1"/>
  <c r="MV1" i="1" l="1"/>
  <c r="EW1" i="1"/>
  <c r="RW75" i="1"/>
  <c r="B74" i="1"/>
  <c r="C72" i="7" s="1"/>
  <c r="MW1" i="1" l="1"/>
  <c r="EX1" i="1"/>
  <c r="B73" i="1"/>
  <c r="C71" i="7" s="1"/>
  <c r="RW74" i="1"/>
  <c r="EY1" i="1" l="1"/>
  <c r="MX1" i="1"/>
  <c r="RW73" i="1"/>
  <c r="B72" i="1"/>
  <c r="C70" i="7" s="1"/>
  <c r="EZ1" i="1" l="1"/>
  <c r="MY1" i="1"/>
  <c r="B71" i="1"/>
  <c r="C69" i="7" s="1"/>
  <c r="RW72" i="1"/>
  <c r="MZ1" i="1" l="1"/>
  <c r="FA1" i="1"/>
  <c r="RW71" i="1"/>
  <c r="B70" i="1"/>
  <c r="C68" i="7" s="1"/>
  <c r="NA1" i="1" l="1"/>
  <c r="FB1" i="1"/>
  <c r="RW70" i="1"/>
  <c r="B69" i="1"/>
  <c r="C67" i="7" s="1"/>
  <c r="NB1" i="1" l="1"/>
  <c r="FC1" i="1"/>
  <c r="RW69" i="1"/>
  <c r="B68" i="1"/>
  <c r="C66" i="7" s="1"/>
  <c r="NC1" i="1" l="1"/>
  <c r="FD1" i="1"/>
  <c r="RW68" i="1"/>
  <c r="B67" i="1"/>
  <c r="C65" i="7" s="1"/>
  <c r="ND1" i="1" l="1"/>
  <c r="FE1" i="1"/>
  <c r="RW67" i="1"/>
  <c r="B66" i="1"/>
  <c r="C64" i="7" s="1"/>
  <c r="NE1" i="1" l="1"/>
  <c r="FF1" i="1"/>
  <c r="B65" i="1"/>
  <c r="C63" i="7" s="1"/>
  <c r="RW66" i="1"/>
  <c r="NF1" i="1" l="1"/>
  <c r="FG1" i="1"/>
  <c r="B64" i="1"/>
  <c r="C62" i="7" s="1"/>
  <c r="RW65" i="1"/>
  <c r="NG1" i="1" l="1"/>
  <c r="FH1" i="1"/>
  <c r="B63" i="1"/>
  <c r="C61" i="7" s="1"/>
  <c r="RW64" i="1"/>
  <c r="FI1" i="1" l="1"/>
  <c r="NH1" i="1"/>
  <c r="B62" i="1"/>
  <c r="C60" i="7" s="1"/>
  <c r="RW63" i="1"/>
  <c r="FJ1" i="1" l="1"/>
  <c r="NI1" i="1"/>
  <c r="B61" i="1"/>
  <c r="C59" i="7" s="1"/>
  <c r="RW62" i="1"/>
  <c r="FK1" i="1" l="1"/>
  <c r="NJ1" i="1"/>
  <c r="B60" i="1"/>
  <c r="C58" i="7" s="1"/>
  <c r="RW61" i="1"/>
  <c r="FL1" i="1" l="1"/>
  <c r="NK1" i="1"/>
  <c r="B59" i="1"/>
  <c r="C57" i="7" s="1"/>
  <c r="RW60" i="1"/>
  <c r="NL1" i="1" l="1"/>
  <c r="FM1" i="1"/>
  <c r="B58" i="1"/>
  <c r="C56" i="7" s="1"/>
  <c r="RW59" i="1"/>
  <c r="NM1" i="1" l="1"/>
  <c r="FN1" i="1"/>
  <c r="B57" i="1"/>
  <c r="C55" i="7" s="1"/>
  <c r="RW58" i="1"/>
  <c r="BB45" i="1"/>
  <c r="AG45" i="1"/>
  <c r="NN1" i="1" l="1"/>
  <c r="FO1" i="1"/>
  <c r="B56" i="1"/>
  <c r="C54" i="7" s="1"/>
  <c r="RW57" i="1"/>
  <c r="AV44" i="1"/>
  <c r="NO1" i="1" l="1"/>
  <c r="FP1" i="1"/>
  <c r="B55" i="1"/>
  <c r="C53" i="7" s="1"/>
  <c r="RW56" i="1"/>
  <c r="AJ80" i="1"/>
  <c r="AA80" i="1"/>
  <c r="L81" i="1"/>
  <c r="R81" i="1"/>
  <c r="AA81" i="1"/>
  <c r="AV79" i="1"/>
  <c r="X79" i="1"/>
  <c r="AG79" i="1"/>
  <c r="AD79" i="1"/>
  <c r="U79" i="1"/>
  <c r="AP79" i="1"/>
  <c r="AJ79" i="1"/>
  <c r="L79" i="1"/>
  <c r="U81" i="1"/>
  <c r="X81" i="1"/>
  <c r="AG81" i="1"/>
  <c r="FQ1" i="1" l="1"/>
  <c r="NP1" i="1"/>
  <c r="RW55" i="1"/>
  <c r="B54" i="1"/>
  <c r="C52" i="7" s="1"/>
  <c r="NQ1" i="1" l="1"/>
  <c r="FR1" i="1"/>
  <c r="RW54" i="1"/>
  <c r="B53" i="1"/>
  <c r="C51" i="7" s="1"/>
  <c r="FS1" i="1" l="1"/>
  <c r="NR1" i="1"/>
  <c r="RW53" i="1"/>
  <c r="B52" i="1"/>
  <c r="C50" i="7" s="1"/>
  <c r="NS1" i="1" l="1"/>
  <c r="FT1" i="1"/>
  <c r="B51" i="1"/>
  <c r="C49" i="7" s="1"/>
  <c r="RW52" i="1"/>
  <c r="B50" i="1"/>
  <c r="FU1" i="1" l="1"/>
  <c r="NT1" i="1"/>
  <c r="RW50" i="1"/>
  <c r="B49" i="1"/>
  <c r="C47" i="7" s="1"/>
  <c r="C48" i="7"/>
  <c r="RW51" i="1"/>
  <c r="NU1" i="1" l="1"/>
  <c r="FV1" i="1"/>
  <c r="RW49" i="1"/>
  <c r="B48" i="1"/>
  <c r="C46" i="7" s="1"/>
  <c r="FW1" i="1" l="1"/>
  <c r="NV1" i="1"/>
  <c r="RW48" i="1"/>
  <c r="B47" i="1"/>
  <c r="C45" i="7" s="1"/>
  <c r="BB36" i="1"/>
  <c r="NW1" i="1" l="1"/>
  <c r="FX1" i="1"/>
  <c r="B46" i="1"/>
  <c r="C44" i="7" s="1"/>
  <c r="RW47" i="1"/>
  <c r="NX1" i="1" l="1"/>
  <c r="FY1" i="1"/>
  <c r="RW46" i="1"/>
  <c r="B45" i="1"/>
  <c r="C43" i="7" s="1"/>
  <c r="NY1" i="1" l="1"/>
  <c r="FZ1" i="1"/>
  <c r="RW45" i="1"/>
  <c r="B44" i="1"/>
  <c r="C42" i="7" s="1"/>
  <c r="AS33" i="1"/>
  <c r="R33" i="1"/>
  <c r="BB33" i="1"/>
  <c r="NZ1" i="1" l="1"/>
  <c r="GA1" i="1"/>
  <c r="B43" i="1"/>
  <c r="C41" i="7" s="1"/>
  <c r="RW44" i="1"/>
  <c r="OA1" i="1" l="1"/>
  <c r="GB1" i="1"/>
  <c r="B42" i="1"/>
  <c r="C40" i="7" s="1"/>
  <c r="RW43" i="1"/>
  <c r="GC1" i="1" l="1"/>
  <c r="OB1" i="1"/>
  <c r="B41" i="1"/>
  <c r="C39" i="7" s="1"/>
  <c r="RW42" i="1"/>
  <c r="RW93" i="1"/>
  <c r="RW13" i="1"/>
  <c r="RW90" i="1"/>
  <c r="RW92" i="1"/>
  <c r="RW12" i="1"/>
  <c r="RW89" i="1"/>
  <c r="RW100" i="1"/>
  <c r="RW95" i="1"/>
  <c r="RW94" i="1"/>
  <c r="RW15" i="1"/>
  <c r="RW91" i="1"/>
  <c r="RW98" i="1"/>
  <c r="RW102" i="1"/>
  <c r="RW111" i="1"/>
  <c r="RW18" i="1"/>
  <c r="RW118" i="1"/>
  <c r="RW21" i="1"/>
  <c r="RW16" i="1"/>
  <c r="RW105" i="1"/>
  <c r="RW25" i="1"/>
  <c r="RW113" i="1"/>
  <c r="RW112" i="1"/>
  <c r="RW96" i="1"/>
  <c r="RW110" i="1"/>
  <c r="RW119" i="1"/>
  <c r="RW97" i="1"/>
  <c r="RW101" i="1"/>
  <c r="RW108" i="1"/>
  <c r="RW107" i="1"/>
  <c r="RW115" i="1"/>
  <c r="RW121" i="1"/>
  <c r="RW103" i="1"/>
  <c r="RW104" i="1"/>
  <c r="RW116" i="1"/>
  <c r="RW117" i="1"/>
  <c r="RW109" i="1"/>
  <c r="RW24" i="1"/>
  <c r="RW20" i="1"/>
  <c r="RW22" i="1"/>
  <c r="RW106" i="1"/>
  <c r="RW23" i="1"/>
  <c r="RW114" i="1"/>
  <c r="RW19" i="1"/>
  <c r="RW17" i="1"/>
  <c r="RW99" i="1"/>
  <c r="OC1" i="1" l="1"/>
  <c r="GD1" i="1"/>
  <c r="B40" i="1"/>
  <c r="C38" i="7" s="1"/>
  <c r="RW41" i="1"/>
  <c r="GE1" i="1" l="1"/>
  <c r="OD1" i="1"/>
  <c r="RW40" i="1"/>
  <c r="B39" i="1"/>
  <c r="C37" i="7" s="1"/>
  <c r="KA151" i="4"/>
  <c r="JZ151" i="4"/>
  <c r="KH151" i="4"/>
  <c r="KG151" i="4"/>
  <c r="JU151" i="4"/>
  <c r="KC151" i="4"/>
  <c r="KD151" i="4"/>
  <c r="KF151" i="4"/>
  <c r="KE151" i="4"/>
  <c r="JV151" i="4"/>
  <c r="JX151" i="4"/>
  <c r="JT151" i="4"/>
  <c r="JY151" i="4"/>
  <c r="JW151" i="4"/>
  <c r="KB151" i="4"/>
  <c r="IH151" i="4"/>
  <c r="IG151" i="4"/>
  <c r="II151" i="4"/>
  <c r="IF151" i="4"/>
  <c r="IB151" i="4"/>
  <c r="IE151" i="4"/>
  <c r="ID151" i="4"/>
  <c r="IC151" i="4"/>
  <c r="IA151" i="4"/>
  <c r="HY151" i="4"/>
  <c r="HZ151" i="4"/>
  <c r="O80" i="1"/>
  <c r="AS80" i="1"/>
  <c r="U80" i="1"/>
  <c r="AM80" i="1"/>
  <c r="O81" i="1"/>
  <c r="AJ81" i="1"/>
  <c r="RW10" i="1"/>
  <c r="RW86" i="1"/>
  <c r="RW85" i="1"/>
  <c r="RW8" i="1"/>
  <c r="RW11" i="1"/>
  <c r="RW88" i="1"/>
  <c r="RW87" i="1"/>
  <c r="RW128" i="1"/>
  <c r="RW4" i="1"/>
  <c r="GF1" i="1" l="1"/>
  <c r="OE1" i="1"/>
  <c r="F14" i="1"/>
  <c r="L14" i="1" s="1"/>
  <c r="E14" i="1"/>
  <c r="BJ14" i="1" s="1"/>
  <c r="E13" i="1"/>
  <c r="F40" i="1"/>
  <c r="F13" i="1"/>
  <c r="F124" i="1"/>
  <c r="BK124" i="1" s="1"/>
  <c r="F123" i="1"/>
  <c r="E123" i="1"/>
  <c r="BJ123" i="1" s="1"/>
  <c r="M121" i="7" s="1"/>
  <c r="F122" i="1"/>
  <c r="E122" i="1"/>
  <c r="BJ122" i="1" s="1"/>
  <c r="F125" i="1"/>
  <c r="BK125" i="1" s="1"/>
  <c r="F126" i="1"/>
  <c r="F127" i="1"/>
  <c r="F25" i="1"/>
  <c r="E120" i="1"/>
  <c r="BJ120" i="1" s="1"/>
  <c r="F120" i="1"/>
  <c r="E24" i="1"/>
  <c r="F24" i="1"/>
  <c r="F118" i="1"/>
  <c r="E118" i="1"/>
  <c r="F117" i="1"/>
  <c r="E117" i="1"/>
  <c r="E114" i="1"/>
  <c r="F114" i="1"/>
  <c r="F113" i="1"/>
  <c r="E113" i="1"/>
  <c r="F23" i="1"/>
  <c r="E107" i="1"/>
  <c r="F107" i="1"/>
  <c r="F19" i="1"/>
  <c r="F18" i="1"/>
  <c r="E101" i="1"/>
  <c r="F101" i="1"/>
  <c r="E15" i="1"/>
  <c r="F15" i="1"/>
  <c r="E100" i="1"/>
  <c r="F100" i="1"/>
  <c r="F99" i="1"/>
  <c r="E99" i="1"/>
  <c r="F98" i="1"/>
  <c r="E98" i="1"/>
  <c r="E96" i="1"/>
  <c r="F96" i="1"/>
  <c r="E94" i="1"/>
  <c r="F94" i="1"/>
  <c r="E93" i="1"/>
  <c r="F93" i="1"/>
  <c r="F92" i="1"/>
  <c r="E92" i="1"/>
  <c r="E91" i="1"/>
  <c r="F91" i="1"/>
  <c r="E83" i="1"/>
  <c r="F83" i="1"/>
  <c r="F81" i="1"/>
  <c r="E81" i="1"/>
  <c r="BJ81" i="1" s="1"/>
  <c r="E80" i="1"/>
  <c r="BJ80" i="1" s="1"/>
  <c r="F80" i="1"/>
  <c r="F79" i="1"/>
  <c r="E79" i="1"/>
  <c r="BJ79" i="1" s="1"/>
  <c r="F78" i="1"/>
  <c r="E78" i="1"/>
  <c r="F77" i="1"/>
  <c r="E77" i="1"/>
  <c r="F76" i="1"/>
  <c r="E76" i="1"/>
  <c r="F75" i="1"/>
  <c r="E75" i="1"/>
  <c r="E74" i="1"/>
  <c r="F74" i="1"/>
  <c r="E73" i="1"/>
  <c r="F73" i="1"/>
  <c r="F72" i="1"/>
  <c r="E72" i="1"/>
  <c r="F71" i="1"/>
  <c r="E71" i="1"/>
  <c r="E70" i="1"/>
  <c r="F70" i="1"/>
  <c r="E69" i="1"/>
  <c r="F69" i="1"/>
  <c r="F68" i="1"/>
  <c r="E68" i="1"/>
  <c r="F67" i="1"/>
  <c r="E67" i="1"/>
  <c r="E64" i="1"/>
  <c r="F64" i="1"/>
  <c r="E63" i="1"/>
  <c r="F63" i="1"/>
  <c r="F62" i="1"/>
  <c r="E62" i="1"/>
  <c r="E61" i="1"/>
  <c r="F61" i="1"/>
  <c r="F59" i="1"/>
  <c r="E59" i="1"/>
  <c r="E56" i="1"/>
  <c r="F56" i="1"/>
  <c r="E55" i="1"/>
  <c r="F55" i="1"/>
  <c r="E54" i="1"/>
  <c r="F54" i="1"/>
  <c r="F53" i="1"/>
  <c r="E53" i="1"/>
  <c r="F52" i="1"/>
  <c r="E52" i="1"/>
  <c r="F50" i="1"/>
  <c r="E50" i="1"/>
  <c r="BJ50" i="1" s="1"/>
  <c r="E51" i="1"/>
  <c r="F51" i="1"/>
  <c r="F48" i="1"/>
  <c r="E48" i="1"/>
  <c r="F47" i="1"/>
  <c r="E47" i="1"/>
  <c r="E42" i="1"/>
  <c r="F42" i="1"/>
  <c r="E41" i="1"/>
  <c r="F41" i="1"/>
  <c r="E40" i="1"/>
  <c r="F39" i="1"/>
  <c r="RW39" i="1"/>
  <c r="B38" i="1"/>
  <c r="C36" i="7" s="1"/>
  <c r="E39" i="1"/>
  <c r="R79" i="1"/>
  <c r="F129" i="1"/>
  <c r="AP120" i="1"/>
  <c r="E9" i="1"/>
  <c r="BJ9" i="1" s="1"/>
  <c r="F9" i="1"/>
  <c r="AD49" i="1"/>
  <c r="O49" i="1"/>
  <c r="U49" i="1"/>
  <c r="X49" i="1"/>
  <c r="AD88" i="1"/>
  <c r="AV65" i="1"/>
  <c r="AS65" i="1"/>
  <c r="AV30" i="1"/>
  <c r="AD68" i="1"/>
  <c r="AG91" i="1"/>
  <c r="AS73" i="1"/>
  <c r="AV73" i="1"/>
  <c r="BB44" i="1"/>
  <c r="AY44" i="1"/>
  <c r="AY113" i="1"/>
  <c r="AY66" i="1"/>
  <c r="AV89" i="1"/>
  <c r="AV23" i="1"/>
  <c r="AS23" i="1"/>
  <c r="AJ23" i="1"/>
  <c r="AA23" i="1"/>
  <c r="AS20" i="1"/>
  <c r="AA20" i="1"/>
  <c r="BB20" i="1"/>
  <c r="AD72" i="1"/>
  <c r="AS72" i="1"/>
  <c r="AV72" i="1"/>
  <c r="AA70" i="1"/>
  <c r="AG23" i="1"/>
  <c r="L20" i="1"/>
  <c r="AG34" i="1"/>
  <c r="X12" i="1"/>
  <c r="AG65" i="1"/>
  <c r="AA11" i="1"/>
  <c r="O19" i="1"/>
  <c r="AA22" i="1"/>
  <c r="AS92" i="1"/>
  <c r="O92" i="1"/>
  <c r="I97" i="1" l="1"/>
  <c r="BH97" i="1"/>
  <c r="BH58" i="1"/>
  <c r="I104" i="1"/>
  <c r="BH104" i="1"/>
  <c r="BE87" i="1"/>
  <c r="AA49" i="1"/>
  <c r="X106" i="1"/>
  <c r="AA106" i="1"/>
  <c r="AJ44" i="1"/>
  <c r="O44" i="1"/>
  <c r="L49" i="1"/>
  <c r="L17" i="1"/>
  <c r="R49" i="1"/>
  <c r="AA84" i="1"/>
  <c r="R84" i="1"/>
  <c r="BH85" i="1"/>
  <c r="I85" i="1"/>
  <c r="R14" i="1"/>
  <c r="O14" i="1"/>
  <c r="AJ58" i="1"/>
  <c r="I19" i="1"/>
  <c r="AA19" i="1"/>
  <c r="I89" i="1"/>
  <c r="I82" i="1"/>
  <c r="AS95" i="1"/>
  <c r="AA121" i="1"/>
  <c r="AG121" i="1"/>
  <c r="AM57" i="1"/>
  <c r="GG1" i="1"/>
  <c r="OF1" i="1"/>
  <c r="BK14" i="1"/>
  <c r="N122" i="7"/>
  <c r="RW38" i="1"/>
  <c r="B37" i="1"/>
  <c r="C35" i="7" s="1"/>
  <c r="AV82" i="1"/>
  <c r="AM112" i="1"/>
  <c r="UR151" i="4"/>
  <c r="UO151" i="4"/>
  <c r="UQ151" i="4"/>
  <c r="UE151" i="4"/>
  <c r="UC151" i="4"/>
  <c r="UH151" i="4"/>
  <c r="UP151" i="4"/>
  <c r="UB151" i="4"/>
  <c r="UD151" i="4"/>
  <c r="UK151" i="4"/>
  <c r="UM151" i="4"/>
  <c r="UN151" i="4"/>
  <c r="UI151" i="4"/>
  <c r="UG151" i="4"/>
  <c r="UF151" i="4"/>
  <c r="UJ151" i="4"/>
  <c r="UL151" i="4"/>
  <c r="RQ123" i="1"/>
  <c r="RS123" i="1"/>
  <c r="RR123" i="1"/>
  <c r="RT123" i="1"/>
  <c r="RS122" i="1"/>
  <c r="RQ122" i="1"/>
  <c r="RU122" i="1"/>
  <c r="RT122" i="1"/>
  <c r="RR122" i="1"/>
  <c r="RJ120" i="1"/>
  <c r="RK120" i="1"/>
  <c r="RL120" i="1"/>
  <c r="QR81" i="1"/>
  <c r="RC81" i="1"/>
  <c r="RA81" i="1"/>
  <c r="QZ81" i="1"/>
  <c r="QY81" i="1"/>
  <c r="QX81" i="1"/>
  <c r="QV81" i="1"/>
  <c r="QU81" i="1"/>
  <c r="QT81" i="1"/>
  <c r="QW81" i="1"/>
  <c r="QS81" i="1"/>
  <c r="QY79" i="1"/>
  <c r="QX79" i="1"/>
  <c r="QS79" i="1"/>
  <c r="QR79" i="1"/>
  <c r="RC79" i="1"/>
  <c r="RA79" i="1"/>
  <c r="QW79" i="1"/>
  <c r="QV79" i="1"/>
  <c r="QU79" i="1"/>
  <c r="QT79" i="1"/>
  <c r="QZ79" i="1"/>
  <c r="RA80" i="1"/>
  <c r="QZ80" i="1"/>
  <c r="QU80" i="1"/>
  <c r="QS80" i="1"/>
  <c r="QT80" i="1"/>
  <c r="QX80" i="1"/>
  <c r="QV80" i="1"/>
  <c r="QY80" i="1"/>
  <c r="QW80" i="1"/>
  <c r="QR80" i="1"/>
  <c r="RC80" i="1"/>
  <c r="RL50" i="1"/>
  <c r="RK50" i="1"/>
  <c r="RF9" i="1"/>
  <c r="RR9" i="1"/>
  <c r="RI9" i="1"/>
  <c r="RO9" i="1"/>
  <c r="RQ9" i="1"/>
  <c r="UA151" i="4"/>
  <c r="BK123" i="1"/>
  <c r="M120" i="7"/>
  <c r="M79" i="7"/>
  <c r="M78" i="7"/>
  <c r="BK81" i="1"/>
  <c r="M77" i="7"/>
  <c r="BK79" i="1"/>
  <c r="BK120" i="1"/>
  <c r="M7" i="7"/>
  <c r="BK80" i="1"/>
  <c r="BK9" i="1"/>
  <c r="N7" i="7" s="1"/>
  <c r="R82" i="1"/>
  <c r="AA82" i="1"/>
  <c r="O82" i="1"/>
  <c r="OG1" i="1" l="1"/>
  <c r="GH1" i="1"/>
  <c r="N77" i="7"/>
  <c r="N78" i="7"/>
  <c r="N79" i="7"/>
  <c r="N121" i="7"/>
  <c r="B36" i="1"/>
  <c r="C34" i="7" s="1"/>
  <c r="RW37" i="1"/>
  <c r="AJ27" i="1"/>
  <c r="AP27" i="1"/>
  <c r="O27" i="1"/>
  <c r="BJ53" i="1"/>
  <c r="BK126" i="1"/>
  <c r="N123" i="7" s="1"/>
  <c r="BJ118" i="1"/>
  <c r="BJ96" i="1"/>
  <c r="F5" i="1"/>
  <c r="BJ94" i="1"/>
  <c r="O17" i="1"/>
  <c r="BJ107" i="1"/>
  <c r="BJ55" i="1"/>
  <c r="BK127" i="1"/>
  <c r="BJ15" i="1"/>
  <c r="BJ72" i="1"/>
  <c r="BJ64" i="1"/>
  <c r="R97" i="1"/>
  <c r="BJ40" i="1"/>
  <c r="E6" i="1"/>
  <c r="BJ6" i="1" s="1"/>
  <c r="M4" i="7" s="1"/>
  <c r="BJ99" i="1"/>
  <c r="L33" i="1"/>
  <c r="BK25" i="1"/>
  <c r="BJ24" i="1"/>
  <c r="BJ92" i="1"/>
  <c r="BJ91" i="1"/>
  <c r="BJ73" i="1"/>
  <c r="BJ63" i="1"/>
  <c r="AY23" i="1"/>
  <c r="X45" i="1"/>
  <c r="BJ39" i="1"/>
  <c r="AM67" i="1"/>
  <c r="BJ113" i="1"/>
  <c r="E8" i="1"/>
  <c r="BJ8" i="1" s="1"/>
  <c r="BJ77" i="1"/>
  <c r="AJ73" i="1"/>
  <c r="BJ61" i="1"/>
  <c r="BJ117" i="1"/>
  <c r="BJ70" i="1"/>
  <c r="BJ67" i="1"/>
  <c r="AP115" i="1"/>
  <c r="BJ114" i="1"/>
  <c r="BJ51" i="1"/>
  <c r="BJ76" i="1"/>
  <c r="BJ101" i="1"/>
  <c r="BJ98" i="1"/>
  <c r="F128" i="1"/>
  <c r="E7" i="1"/>
  <c r="BJ7" i="1" s="1"/>
  <c r="M5" i="7" s="1"/>
  <c r="BJ69" i="1"/>
  <c r="BJ54" i="1"/>
  <c r="AJ95" i="1"/>
  <c r="F8" i="1"/>
  <c r="BB59" i="1"/>
  <c r="BJ52" i="1"/>
  <c r="BJ48" i="1"/>
  <c r="BJ83" i="1"/>
  <c r="BJ62" i="1"/>
  <c r="AJ105" i="1"/>
  <c r="BJ93" i="1"/>
  <c r="BJ78" i="1"/>
  <c r="BJ42" i="1"/>
  <c r="AG74" i="1"/>
  <c r="BJ56" i="1"/>
  <c r="BJ75" i="1"/>
  <c r="R119" i="1"/>
  <c r="BJ71" i="1"/>
  <c r="BJ100" i="1"/>
  <c r="BJ47" i="1"/>
  <c r="BJ41" i="1"/>
  <c r="AJ34" i="1"/>
  <c r="BJ74" i="1"/>
  <c r="BJ68" i="1"/>
  <c r="AA111" i="1"/>
  <c r="E5" i="1"/>
  <c r="BJ59" i="1"/>
  <c r="AV103" i="1"/>
  <c r="BJ13" i="1"/>
  <c r="F7" i="1"/>
  <c r="AY27" i="1"/>
  <c r="PT92" i="1" l="1"/>
  <c r="LW98" i="1"/>
  <c r="M22" i="7"/>
  <c r="LO94" i="1"/>
  <c r="LO117" i="1"/>
  <c r="JX96" i="1"/>
  <c r="M76" i="7"/>
  <c r="PT93" i="1"/>
  <c r="LO63" i="1"/>
  <c r="LK75" i="1"/>
  <c r="M46" i="7"/>
  <c r="N124" i="7"/>
  <c r="GI1" i="1"/>
  <c r="OH1" i="1"/>
  <c r="RW36" i="1"/>
  <c r="B35" i="1"/>
  <c r="C33" i="7" s="1"/>
  <c r="R12" i="1"/>
  <c r="AS12" i="1"/>
  <c r="AD19" i="1"/>
  <c r="AP19" i="1"/>
  <c r="AJ104" i="1"/>
  <c r="AP104" i="1"/>
  <c r="KT118" i="1"/>
  <c r="KS118" i="1"/>
  <c r="KP118" i="1"/>
  <c r="QD113" i="1"/>
  <c r="PN113" i="1"/>
  <c r="OH113" i="1"/>
  <c r="NR113" i="1"/>
  <c r="NB113" i="1"/>
  <c r="ML113" i="1"/>
  <c r="LV113" i="1"/>
  <c r="LF113" i="1"/>
  <c r="QC113" i="1"/>
  <c r="PM113" i="1"/>
  <c r="OW113" i="1"/>
  <c r="NQ113" i="1"/>
  <c r="MK113" i="1"/>
  <c r="LU113" i="1"/>
  <c r="LE113" i="1"/>
  <c r="QM113" i="1"/>
  <c r="PW113" i="1"/>
  <c r="PG113" i="1"/>
  <c r="OQ113" i="1"/>
  <c r="OA113" i="1"/>
  <c r="NK113" i="1"/>
  <c r="MU113" i="1"/>
  <c r="ME113" i="1"/>
  <c r="LO113" i="1"/>
  <c r="KY113" i="1"/>
  <c r="QL113" i="1"/>
  <c r="PV113" i="1"/>
  <c r="PF113" i="1"/>
  <c r="OP113" i="1"/>
  <c r="NZ113" i="1"/>
  <c r="NJ113" i="1"/>
  <c r="MT113" i="1"/>
  <c r="LN113" i="1"/>
  <c r="PY113" i="1"/>
  <c r="PC113" i="1"/>
  <c r="OJ113" i="1"/>
  <c r="NO113" i="1"/>
  <c r="MV113" i="1"/>
  <c r="MA113" i="1"/>
  <c r="LG113" i="1"/>
  <c r="PX113" i="1"/>
  <c r="PB113" i="1"/>
  <c r="OI113" i="1"/>
  <c r="MS113" i="1"/>
  <c r="LZ113" i="1"/>
  <c r="LD113" i="1"/>
  <c r="PU113" i="1"/>
  <c r="PA113" i="1"/>
  <c r="NM113" i="1"/>
  <c r="MR113" i="1"/>
  <c r="LY113" i="1"/>
  <c r="LC113" i="1"/>
  <c r="PT113" i="1"/>
  <c r="OZ113" i="1"/>
  <c r="OF113" i="1"/>
  <c r="NL113" i="1"/>
  <c r="MQ113" i="1"/>
  <c r="LX113" i="1"/>
  <c r="LB113" i="1"/>
  <c r="QO113" i="1"/>
  <c r="PS113" i="1"/>
  <c r="OY113" i="1"/>
  <c r="OE113" i="1"/>
  <c r="MP113" i="1"/>
  <c r="LW113" i="1"/>
  <c r="LA113" i="1"/>
  <c r="QJ113" i="1"/>
  <c r="PP113" i="1"/>
  <c r="OU113" i="1"/>
  <c r="OB113" i="1"/>
  <c r="NF113" i="1"/>
  <c r="LR113" i="1"/>
  <c r="QH113" i="1"/>
  <c r="PL113" i="1"/>
  <c r="OS113" i="1"/>
  <c r="NX113" i="1"/>
  <c r="ND113" i="1"/>
  <c r="LP113" i="1"/>
  <c r="QG113" i="1"/>
  <c r="PK113" i="1"/>
  <c r="OR113" i="1"/>
  <c r="NW113" i="1"/>
  <c r="NC113" i="1"/>
  <c r="MH113" i="1"/>
  <c r="LM113" i="1"/>
  <c r="KT113" i="1"/>
  <c r="QI113" i="1"/>
  <c r="PO113" i="1"/>
  <c r="OT113" i="1"/>
  <c r="NY113" i="1"/>
  <c r="MJ113" i="1"/>
  <c r="LQ113" i="1"/>
  <c r="QN113" i="1"/>
  <c r="OO113" i="1"/>
  <c r="NG113" i="1"/>
  <c r="LT113" i="1"/>
  <c r="QK113" i="1"/>
  <c r="ON113" i="1"/>
  <c r="LS113" i="1"/>
  <c r="OM113" i="1"/>
  <c r="LL113" i="1"/>
  <c r="QE113" i="1"/>
  <c r="OL113" i="1"/>
  <c r="MZ113" i="1"/>
  <c r="LK113" i="1"/>
  <c r="QB113" i="1"/>
  <c r="OK113" i="1"/>
  <c r="MY113" i="1"/>
  <c r="LJ113" i="1"/>
  <c r="QA113" i="1"/>
  <c r="MX113" i="1"/>
  <c r="LI113" i="1"/>
  <c r="PZ113" i="1"/>
  <c r="MW113" i="1"/>
  <c r="LH113" i="1"/>
  <c r="PR113" i="1"/>
  <c r="OC113" i="1"/>
  <c r="MO113" i="1"/>
  <c r="PJ113" i="1"/>
  <c r="NU113" i="1"/>
  <c r="PI113" i="1"/>
  <c r="NT113" i="1"/>
  <c r="PQ113" i="1"/>
  <c r="MN113" i="1"/>
  <c r="PE113" i="1"/>
  <c r="MG113" i="1"/>
  <c r="PH113" i="1"/>
  <c r="MB113" i="1"/>
  <c r="PD113" i="1"/>
  <c r="OV113" i="1"/>
  <c r="MC113" i="1"/>
  <c r="KS113" i="1"/>
  <c r="RT114" i="1"/>
  <c r="RR114" i="1"/>
  <c r="RQ114" i="1"/>
  <c r="RS114" i="1"/>
  <c r="LO114" i="1"/>
  <c r="MZ107" i="1"/>
  <c r="NB107" i="1"/>
  <c r="MX107" i="1"/>
  <c r="NY101" i="1"/>
  <c r="MS101" i="1"/>
  <c r="MC101" i="1"/>
  <c r="MR101" i="1"/>
  <c r="OH101" i="1"/>
  <c r="NB101" i="1"/>
  <c r="ML101" i="1"/>
  <c r="MZ101" i="1"/>
  <c r="MJ101" i="1"/>
  <c r="MX101" i="1"/>
  <c r="MH101" i="1"/>
  <c r="MW101" i="1"/>
  <c r="MG101" i="1"/>
  <c r="NQ101" i="1"/>
  <c r="MK101" i="1"/>
  <c r="ME101" i="1"/>
  <c r="NC101" i="1"/>
  <c r="MA101" i="1"/>
  <c r="OK101" i="1"/>
  <c r="LX101" i="1"/>
  <c r="NZ101" i="1"/>
  <c r="NG101" i="1"/>
  <c r="OJ101" i="1"/>
  <c r="LY101" i="1"/>
  <c r="MU101" i="1"/>
  <c r="MT101" i="1"/>
  <c r="MO101" i="1"/>
  <c r="OB101" i="1"/>
  <c r="MN101" i="1"/>
  <c r="KS99" i="1"/>
  <c r="KZ99" i="1"/>
  <c r="KY99" i="1"/>
  <c r="KX99" i="1"/>
  <c r="KP99" i="1"/>
  <c r="KV99" i="1"/>
  <c r="KU99" i="1"/>
  <c r="KT99" i="1"/>
  <c r="LW100" i="1"/>
  <c r="LV100" i="1"/>
  <c r="LU100" i="1"/>
  <c r="OK91" i="1"/>
  <c r="OU91" i="1"/>
  <c r="OR91" i="1"/>
  <c r="OT91" i="1"/>
  <c r="OS91" i="1"/>
  <c r="OP91" i="1"/>
  <c r="OO91" i="1"/>
  <c r="OW91" i="1"/>
  <c r="OV91" i="1"/>
  <c r="OQ91" i="1"/>
  <c r="ON91" i="1"/>
  <c r="OM91" i="1"/>
  <c r="OL91" i="1"/>
  <c r="OJ91" i="1"/>
  <c r="OH91" i="1"/>
  <c r="QO74" i="1"/>
  <c r="PY74" i="1"/>
  <c r="QN74" i="1"/>
  <c r="PX74" i="1"/>
  <c r="QI74" i="1"/>
  <c r="QG74" i="1"/>
  <c r="QH74" i="1"/>
  <c r="QD74" i="1"/>
  <c r="QC74" i="1"/>
  <c r="QE74" i="1"/>
  <c r="QB74" i="1"/>
  <c r="QA74" i="1"/>
  <c r="PZ74" i="1"/>
  <c r="PV74" i="1"/>
  <c r="QQ74" i="1"/>
  <c r="PW74" i="1"/>
  <c r="QP74" i="1"/>
  <c r="QM74" i="1"/>
  <c r="QL74" i="1"/>
  <c r="QK74" i="1"/>
  <c r="QJ74" i="1"/>
  <c r="QM73" i="1"/>
  <c r="PW73" i="1"/>
  <c r="PG73" i="1"/>
  <c r="OQ73" i="1"/>
  <c r="OA73" i="1"/>
  <c r="NK73" i="1"/>
  <c r="MU73" i="1"/>
  <c r="ME73" i="1"/>
  <c r="KY73" i="1"/>
  <c r="QL73" i="1"/>
  <c r="PV73" i="1"/>
  <c r="PF73" i="1"/>
  <c r="NZ73" i="1"/>
  <c r="NJ73" i="1"/>
  <c r="MT73" i="1"/>
  <c r="KX73" i="1"/>
  <c r="QG73" i="1"/>
  <c r="PQ73" i="1"/>
  <c r="PA73" i="1"/>
  <c r="OK73" i="1"/>
  <c r="NU73" i="1"/>
  <c r="MO73" i="1"/>
  <c r="LY73" i="1"/>
  <c r="LI73" i="1"/>
  <c r="KS73" i="1"/>
  <c r="QE73" i="1"/>
  <c r="PO73" i="1"/>
  <c r="OY73" i="1"/>
  <c r="OI73" i="1"/>
  <c r="NC73" i="1"/>
  <c r="LW73" i="1"/>
  <c r="LG73" i="1"/>
  <c r="PP73" i="1"/>
  <c r="OZ73" i="1"/>
  <c r="OJ73" i="1"/>
  <c r="NT73" i="1"/>
  <c r="ND73" i="1"/>
  <c r="MN73" i="1"/>
  <c r="LX73" i="1"/>
  <c r="PX73" i="1"/>
  <c r="ML73" i="1"/>
  <c r="LR73" i="1"/>
  <c r="QP73" i="1"/>
  <c r="PT73" i="1"/>
  <c r="OV73" i="1"/>
  <c r="OB73" i="1"/>
  <c r="NF73" i="1"/>
  <c r="MJ73" i="1"/>
  <c r="LP73" i="1"/>
  <c r="KV73" i="1"/>
  <c r="PS73" i="1"/>
  <c r="OT73" i="1"/>
  <c r="QQ73" i="1"/>
  <c r="PU73" i="1"/>
  <c r="OW73" i="1"/>
  <c r="OC73" i="1"/>
  <c r="MK73" i="1"/>
  <c r="LQ73" i="1"/>
  <c r="KW73" i="1"/>
  <c r="QO73" i="1"/>
  <c r="OU73" i="1"/>
  <c r="NY73" i="1"/>
  <c r="MI73" i="1"/>
  <c r="KU73" i="1"/>
  <c r="QN73" i="1"/>
  <c r="PR73" i="1"/>
  <c r="NX73" i="1"/>
  <c r="NB73" i="1"/>
  <c r="MH73" i="1"/>
  <c r="KT73" i="1"/>
  <c r="QK73" i="1"/>
  <c r="PN73" i="1"/>
  <c r="OS73" i="1"/>
  <c r="NW73" i="1"/>
  <c r="MG73" i="1"/>
  <c r="LM73" i="1"/>
  <c r="QJ73" i="1"/>
  <c r="PM73" i="1"/>
  <c r="OR73" i="1"/>
  <c r="MZ73" i="1"/>
  <c r="LL73" i="1"/>
  <c r="QH73" i="1"/>
  <c r="OO73" i="1"/>
  <c r="NR73" i="1"/>
  <c r="MX73" i="1"/>
  <c r="MC73" i="1"/>
  <c r="PJ73" i="1"/>
  <c r="ON73" i="1"/>
  <c r="NQ73" i="1"/>
  <c r="MW73" i="1"/>
  <c r="MB73" i="1"/>
  <c r="QD73" i="1"/>
  <c r="PI73" i="1"/>
  <c r="OM73" i="1"/>
  <c r="MV73" i="1"/>
  <c r="MA73" i="1"/>
  <c r="LF73" i="1"/>
  <c r="QI73" i="1"/>
  <c r="PL73" i="1"/>
  <c r="MY73" i="1"/>
  <c r="LK73" i="1"/>
  <c r="PK73" i="1"/>
  <c r="OL73" i="1"/>
  <c r="QB73" i="1"/>
  <c r="MP73" i="1"/>
  <c r="LB73" i="1"/>
  <c r="PD73" i="1"/>
  <c r="NM73" i="1"/>
  <c r="LU73" i="1"/>
  <c r="LS73" i="1"/>
  <c r="OH73" i="1"/>
  <c r="MS73" i="1"/>
  <c r="LE73" i="1"/>
  <c r="OF73" i="1"/>
  <c r="MR73" i="1"/>
  <c r="LD73" i="1"/>
  <c r="QC73" i="1"/>
  <c r="OE73" i="1"/>
  <c r="MQ73" i="1"/>
  <c r="LC73" i="1"/>
  <c r="PC73" i="1"/>
  <c r="NL73" i="1"/>
  <c r="QA73" i="1"/>
  <c r="LA73" i="1"/>
  <c r="PZ73" i="1"/>
  <c r="PY73" i="1"/>
  <c r="PH73" i="1"/>
  <c r="NO73" i="1"/>
  <c r="LZ73" i="1"/>
  <c r="PE73" i="1"/>
  <c r="LV73" i="1"/>
  <c r="PB73" i="1"/>
  <c r="PU72" i="1"/>
  <c r="PE72" i="1"/>
  <c r="OO72" i="1"/>
  <c r="NY72" i="1"/>
  <c r="MS72" i="1"/>
  <c r="MC72" i="1"/>
  <c r="LM72" i="1"/>
  <c r="KW72" i="1"/>
  <c r="PT72" i="1"/>
  <c r="PD72" i="1"/>
  <c r="ON72" i="1"/>
  <c r="NX72" i="1"/>
  <c r="MR72" i="1"/>
  <c r="MB72" i="1"/>
  <c r="LL72" i="1"/>
  <c r="KV72" i="1"/>
  <c r="KF72" i="1"/>
  <c r="PO72" i="1"/>
  <c r="OY72" i="1"/>
  <c r="OI72" i="1"/>
  <c r="NC72" i="1"/>
  <c r="LW72" i="1"/>
  <c r="LG72" i="1"/>
  <c r="PM72" i="1"/>
  <c r="OW72" i="1"/>
  <c r="NQ72" i="1"/>
  <c r="MK72" i="1"/>
  <c r="LU72" i="1"/>
  <c r="LE72" i="1"/>
  <c r="PN72" i="1"/>
  <c r="OH72" i="1"/>
  <c r="NR72" i="1"/>
  <c r="NB72" i="1"/>
  <c r="ML72" i="1"/>
  <c r="LV72" i="1"/>
  <c r="LF72" i="1"/>
  <c r="KP72" i="1"/>
  <c r="JZ72" i="1"/>
  <c r="PQ72" i="1"/>
  <c r="OT72" i="1"/>
  <c r="NZ72" i="1"/>
  <c r="NF72" i="1"/>
  <c r="MJ72" i="1"/>
  <c r="PL72" i="1"/>
  <c r="OR72" i="1"/>
  <c r="ND72" i="1"/>
  <c r="MH72" i="1"/>
  <c r="LK72" i="1"/>
  <c r="PK72" i="1"/>
  <c r="NU72" i="1"/>
  <c r="MG72" i="1"/>
  <c r="PJ72" i="1"/>
  <c r="NT72" i="1"/>
  <c r="MZ72" i="1"/>
  <c r="LI72" i="1"/>
  <c r="PP72" i="1"/>
  <c r="OS72" i="1"/>
  <c r="NW72" i="1"/>
  <c r="MI72" i="1"/>
  <c r="LN72" i="1"/>
  <c r="OQ72" i="1"/>
  <c r="LJ72" i="1"/>
  <c r="PI72" i="1"/>
  <c r="OM72" i="1"/>
  <c r="MY72" i="1"/>
  <c r="ME72" i="1"/>
  <c r="LH72" i="1"/>
  <c r="KL72" i="1"/>
  <c r="PH72" i="1"/>
  <c r="OL72" i="1"/>
  <c r="MX72" i="1"/>
  <c r="LD72" i="1"/>
  <c r="PF72" i="1"/>
  <c r="OJ72" i="1"/>
  <c r="MV72" i="1"/>
  <c r="LB72" i="1"/>
  <c r="PC72" i="1"/>
  <c r="NM72" i="1"/>
  <c r="MU72" i="1"/>
  <c r="LY72" i="1"/>
  <c r="LA72" i="1"/>
  <c r="KH72" i="1"/>
  <c r="PB72" i="1"/>
  <c r="OF72" i="1"/>
  <c r="NL72" i="1"/>
  <c r="MT72" i="1"/>
  <c r="LX72" i="1"/>
  <c r="PG72" i="1"/>
  <c r="OK72" i="1"/>
  <c r="NO72" i="1"/>
  <c r="MW72" i="1"/>
  <c r="MA72" i="1"/>
  <c r="LC72" i="1"/>
  <c r="KJ72" i="1"/>
  <c r="LZ72" i="1"/>
  <c r="PV72" i="1"/>
  <c r="LP72" i="1"/>
  <c r="OC72" i="1"/>
  <c r="PS72" i="1"/>
  <c r="PR72" i="1"/>
  <c r="LS72" i="1"/>
  <c r="PA72" i="1"/>
  <c r="NK72" i="1"/>
  <c r="LR72" i="1"/>
  <c r="OZ72" i="1"/>
  <c r="NJ72" i="1"/>
  <c r="LQ72" i="1"/>
  <c r="PW72" i="1"/>
  <c r="MO72" i="1"/>
  <c r="MN72" i="1"/>
  <c r="OV72" i="1"/>
  <c r="OU72" i="1"/>
  <c r="NG72" i="1"/>
  <c r="KC72" i="1"/>
  <c r="KY72" i="1"/>
  <c r="KB72" i="1"/>
  <c r="KX72" i="1"/>
  <c r="OE72" i="1"/>
  <c r="MQ72" i="1"/>
  <c r="KU72" i="1"/>
  <c r="MP72" i="1"/>
  <c r="KS72" i="1"/>
  <c r="OB72" i="1"/>
  <c r="OA72" i="1"/>
  <c r="MZ76" i="1"/>
  <c r="MJ76" i="1"/>
  <c r="MU76" i="1"/>
  <c r="ME76" i="1"/>
  <c r="MS76" i="1"/>
  <c r="MC76" i="1"/>
  <c r="MT76" i="1"/>
  <c r="MH76" i="1"/>
  <c r="NB76" i="1"/>
  <c r="MI76" i="1"/>
  <c r="MG76" i="1"/>
  <c r="MY76" i="1"/>
  <c r="MX76" i="1"/>
  <c r="MV76" i="1"/>
  <c r="MR76" i="1"/>
  <c r="MQ76" i="1"/>
  <c r="MW76" i="1"/>
  <c r="MA76" i="1"/>
  <c r="MO76" i="1"/>
  <c r="NG76" i="1"/>
  <c r="LV76" i="1"/>
  <c r="MP76" i="1"/>
  <c r="ML76" i="1"/>
  <c r="LW69" i="1"/>
  <c r="LV69" i="1"/>
  <c r="JZ69" i="1"/>
  <c r="KH69" i="1"/>
  <c r="ME69" i="1"/>
  <c r="KF69" i="1"/>
  <c r="KC69" i="1"/>
  <c r="LZ69" i="1"/>
  <c r="KB69" i="1"/>
  <c r="LS69" i="1"/>
  <c r="JX69" i="1"/>
  <c r="LM69" i="1"/>
  <c r="LX69" i="1"/>
  <c r="MZ83" i="1"/>
  <c r="PT83" i="1"/>
  <c r="PS83" i="1"/>
  <c r="PQ70" i="1"/>
  <c r="PA70" i="1"/>
  <c r="NU70" i="1"/>
  <c r="MO70" i="1"/>
  <c r="QV70" i="1"/>
  <c r="PP70" i="1"/>
  <c r="OZ70" i="1"/>
  <c r="OJ70" i="1"/>
  <c r="ND70" i="1"/>
  <c r="RG70" i="1"/>
  <c r="QQ70" i="1"/>
  <c r="PK70" i="1"/>
  <c r="OU70" i="1"/>
  <c r="OE70" i="1"/>
  <c r="NO70" i="1"/>
  <c r="MY70" i="1"/>
  <c r="MI70" i="1"/>
  <c r="PY70" i="1"/>
  <c r="PI70" i="1"/>
  <c r="OS70" i="1"/>
  <c r="RF70" i="1"/>
  <c r="QP70" i="1"/>
  <c r="PZ70" i="1"/>
  <c r="PJ70" i="1"/>
  <c r="OT70" i="1"/>
  <c r="MX70" i="1"/>
  <c r="MH70" i="1"/>
  <c r="OR70" i="1"/>
  <c r="NZ70" i="1"/>
  <c r="LV70" i="1"/>
  <c r="RS70" i="1"/>
  <c r="PN70" i="1"/>
  <c r="OP70" i="1"/>
  <c r="NX70" i="1"/>
  <c r="NF70" i="1"/>
  <c r="ML70" i="1"/>
  <c r="RR70" i="1"/>
  <c r="QZ70" i="1"/>
  <c r="NW70" i="1"/>
  <c r="RQ70" i="1"/>
  <c r="PL70" i="1"/>
  <c r="MJ70" i="1"/>
  <c r="RB70" i="1"/>
  <c r="PO70" i="1"/>
  <c r="OQ70" i="1"/>
  <c r="NY70" i="1"/>
  <c r="NG70" i="1"/>
  <c r="OO70" i="1"/>
  <c r="MK70" i="1"/>
  <c r="ON70" i="1"/>
  <c r="PH70" i="1"/>
  <c r="OM70" i="1"/>
  <c r="NB70" i="1"/>
  <c r="MG70" i="1"/>
  <c r="PG70" i="1"/>
  <c r="OL70" i="1"/>
  <c r="QT70" i="1"/>
  <c r="QB70" i="1"/>
  <c r="PE70" i="1"/>
  <c r="OI70" i="1"/>
  <c r="MW70" i="1"/>
  <c r="QS70" i="1"/>
  <c r="PD70" i="1"/>
  <c r="OH70" i="1"/>
  <c r="MV70" i="1"/>
  <c r="MC70" i="1"/>
  <c r="QR70" i="1"/>
  <c r="PX70" i="1"/>
  <c r="PC70" i="1"/>
  <c r="MU70" i="1"/>
  <c r="QU70" i="1"/>
  <c r="PF70" i="1"/>
  <c r="NR70" i="1"/>
  <c r="MZ70" i="1"/>
  <c r="ME70" i="1"/>
  <c r="NK70" i="1"/>
  <c r="PW70" i="1"/>
  <c r="OC70" i="1"/>
  <c r="MP70" i="1"/>
  <c r="OY70" i="1"/>
  <c r="RH70" i="1"/>
  <c r="MA70" i="1"/>
  <c r="OF70" i="1"/>
  <c r="PV70" i="1"/>
  <c r="OB70" i="1"/>
  <c r="PU70" i="1"/>
  <c r="OA70" i="1"/>
  <c r="MT70" i="1"/>
  <c r="QN70" i="1"/>
  <c r="PT70" i="1"/>
  <c r="MS70" i="1"/>
  <c r="QM70" i="1"/>
  <c r="PS70" i="1"/>
  <c r="MR70" i="1"/>
  <c r="QL70" i="1"/>
  <c r="MQ70" i="1"/>
  <c r="RI70" i="1"/>
  <c r="KL71" i="1"/>
  <c r="KJ71" i="1"/>
  <c r="KH71" i="1"/>
  <c r="KC71" i="1"/>
  <c r="KF71" i="1"/>
  <c r="KB71" i="1"/>
  <c r="JZ71" i="1"/>
  <c r="KP71" i="1"/>
  <c r="OK78" i="1"/>
  <c r="OZ78" i="1"/>
  <c r="OJ78" i="1"/>
  <c r="OU78" i="1"/>
  <c r="OS78" i="1"/>
  <c r="OT78" i="1"/>
  <c r="OH78" i="1"/>
  <c r="OY78" i="1"/>
  <c r="OR78" i="1"/>
  <c r="OV78" i="1"/>
  <c r="OW78" i="1"/>
  <c r="OI77" i="1"/>
  <c r="NC77" i="1"/>
  <c r="NR77" i="1"/>
  <c r="NB77" i="1"/>
  <c r="OC77" i="1"/>
  <c r="NM77" i="1"/>
  <c r="MW77" i="1"/>
  <c r="OQ77" i="1"/>
  <c r="OA77" i="1"/>
  <c r="NK77" i="1"/>
  <c r="MU77" i="1"/>
  <c r="OB77" i="1"/>
  <c r="NL77" i="1"/>
  <c r="MV77" i="1"/>
  <c r="NO77" i="1"/>
  <c r="NJ77" i="1"/>
  <c r="OF77" i="1"/>
  <c r="OE77" i="1"/>
  <c r="NG77" i="1"/>
  <c r="NZ77" i="1"/>
  <c r="NF77" i="1"/>
  <c r="NX77" i="1"/>
  <c r="ND77" i="1"/>
  <c r="NW77" i="1"/>
  <c r="MZ77" i="1"/>
  <c r="NY77" i="1"/>
  <c r="OL77" i="1"/>
  <c r="MY77" i="1"/>
  <c r="MX77" i="1"/>
  <c r="MT77" i="1"/>
  <c r="MS77" i="1"/>
  <c r="NU77" i="1"/>
  <c r="NT77" i="1"/>
  <c r="NQ77" i="1"/>
  <c r="OO77" i="1"/>
  <c r="ON77" i="1"/>
  <c r="OM77" i="1"/>
  <c r="QR68" i="1"/>
  <c r="QB68" i="1"/>
  <c r="PL68" i="1"/>
  <c r="OV68" i="1"/>
  <c r="OF68" i="1"/>
  <c r="MZ68" i="1"/>
  <c r="MJ68" i="1"/>
  <c r="QQ68" i="1"/>
  <c r="QA68" i="1"/>
  <c r="PK68" i="1"/>
  <c r="OU68" i="1"/>
  <c r="OE68" i="1"/>
  <c r="NO68" i="1"/>
  <c r="MY68" i="1"/>
  <c r="MI68" i="1"/>
  <c r="LS68" i="1"/>
  <c r="RC68" i="1"/>
  <c r="QL68" i="1"/>
  <c r="PV68" i="1"/>
  <c r="PF68" i="1"/>
  <c r="OP68" i="1"/>
  <c r="NZ68" i="1"/>
  <c r="NJ68" i="1"/>
  <c r="MT68" i="1"/>
  <c r="QK68" i="1"/>
  <c r="PU68" i="1"/>
  <c r="PE68" i="1"/>
  <c r="OO68" i="1"/>
  <c r="NY68" i="1"/>
  <c r="MS68" i="1"/>
  <c r="MC68" i="1"/>
  <c r="QZ68" i="1"/>
  <c r="QJ68" i="1"/>
  <c r="PT68" i="1"/>
  <c r="PD68" i="1"/>
  <c r="ON68" i="1"/>
  <c r="NX68" i="1"/>
  <c r="MR68" i="1"/>
  <c r="QN68" i="1"/>
  <c r="PP68" i="1"/>
  <c r="OS68" i="1"/>
  <c r="NU68" i="1"/>
  <c r="NC68" i="1"/>
  <c r="QM68" i="1"/>
  <c r="PO68" i="1"/>
  <c r="OR68" i="1"/>
  <c r="NT68" i="1"/>
  <c r="NB68" i="1"/>
  <c r="ME68" i="1"/>
  <c r="QI68" i="1"/>
  <c r="PN68" i="1"/>
  <c r="OQ68" i="1"/>
  <c r="QH68" i="1"/>
  <c r="PM68" i="1"/>
  <c r="OM68" i="1"/>
  <c r="NR68" i="1"/>
  <c r="MX68" i="1"/>
  <c r="QE68" i="1"/>
  <c r="PH68" i="1"/>
  <c r="OJ68" i="1"/>
  <c r="MU68" i="1"/>
  <c r="QY68" i="1"/>
  <c r="QD68" i="1"/>
  <c r="PG68" i="1"/>
  <c r="OI68" i="1"/>
  <c r="NM68" i="1"/>
  <c r="MQ68" i="1"/>
  <c r="ML68" i="1"/>
  <c r="QC68" i="1"/>
  <c r="OW68" i="1"/>
  <c r="NL68" i="1"/>
  <c r="MK68" i="1"/>
  <c r="PZ68" i="1"/>
  <c r="OT68" i="1"/>
  <c r="MH68" i="1"/>
  <c r="PY68" i="1"/>
  <c r="OL68" i="1"/>
  <c r="MG68" i="1"/>
  <c r="RU68" i="1"/>
  <c r="PX68" i="1"/>
  <c r="OK68" i="1"/>
  <c r="PW68" i="1"/>
  <c r="OH68" i="1"/>
  <c r="NG68" i="1"/>
  <c r="QU68" i="1"/>
  <c r="PI68" i="1"/>
  <c r="OA68" i="1"/>
  <c r="MW68" i="1"/>
  <c r="QT68" i="1"/>
  <c r="PC68" i="1"/>
  <c r="NW68" i="1"/>
  <c r="MV68" i="1"/>
  <c r="LW68" i="1"/>
  <c r="QS68" i="1"/>
  <c r="PB68" i="1"/>
  <c r="MP68" i="1"/>
  <c r="LV68" i="1"/>
  <c r="QP68" i="1"/>
  <c r="PA68" i="1"/>
  <c r="MO68" i="1"/>
  <c r="PS68" i="1"/>
  <c r="NF68" i="1"/>
  <c r="QW68" i="1"/>
  <c r="PQ68" i="1"/>
  <c r="OC68" i="1"/>
  <c r="ND68" i="1"/>
  <c r="QV68" i="1"/>
  <c r="PJ68" i="1"/>
  <c r="OB68" i="1"/>
  <c r="QX68" i="1"/>
  <c r="PR68" i="1"/>
  <c r="MA68" i="1"/>
  <c r="NQ68" i="1"/>
  <c r="OZ68" i="1"/>
  <c r="OY68" i="1"/>
  <c r="QO68" i="1"/>
  <c r="QG68" i="1"/>
  <c r="MN68" i="1"/>
  <c r="OH61" i="1"/>
  <c r="OK61" i="1"/>
  <c r="OJ61" i="1"/>
  <c r="QP67" i="1"/>
  <c r="PZ67" i="1"/>
  <c r="OT67" i="1"/>
  <c r="MX67" i="1"/>
  <c r="MH67" i="1"/>
  <c r="QO67" i="1"/>
  <c r="PI67" i="1"/>
  <c r="OS67" i="1"/>
  <c r="OC67" i="1"/>
  <c r="NM67" i="1"/>
  <c r="MW67" i="1"/>
  <c r="QZ67" i="1"/>
  <c r="QJ67" i="1"/>
  <c r="PT67" i="1"/>
  <c r="PD67" i="1"/>
  <c r="ON67" i="1"/>
  <c r="NX67" i="1"/>
  <c r="MR67" i="1"/>
  <c r="QY67" i="1"/>
  <c r="PS67" i="1"/>
  <c r="PC67" i="1"/>
  <c r="OM67" i="1"/>
  <c r="NW67" i="1"/>
  <c r="NG67" i="1"/>
  <c r="MQ67" i="1"/>
  <c r="MA67" i="1"/>
  <c r="QX67" i="1"/>
  <c r="QH67" i="1"/>
  <c r="PR67" i="1"/>
  <c r="OL67" i="1"/>
  <c r="NF67" i="1"/>
  <c r="MP67" i="1"/>
  <c r="QW67" i="1"/>
  <c r="QC67" i="1"/>
  <c r="PH67" i="1"/>
  <c r="OK67" i="1"/>
  <c r="NR67" i="1"/>
  <c r="MC67" i="1"/>
  <c r="QV67" i="1"/>
  <c r="PG67" i="1"/>
  <c r="OJ67" i="1"/>
  <c r="NQ67" i="1"/>
  <c r="MV67" i="1"/>
  <c r="QU67" i="1"/>
  <c r="QA67" i="1"/>
  <c r="PF67" i="1"/>
  <c r="OI67" i="1"/>
  <c r="MU67" i="1"/>
  <c r="QT67" i="1"/>
  <c r="PE67" i="1"/>
  <c r="OH67" i="1"/>
  <c r="QQ67" i="1"/>
  <c r="PV67" i="1"/>
  <c r="OZ67" i="1"/>
  <c r="OE67" i="1"/>
  <c r="MN67" i="1"/>
  <c r="QN67" i="1"/>
  <c r="PU67" i="1"/>
  <c r="OY67" i="1"/>
  <c r="NJ67" i="1"/>
  <c r="RC67" i="1"/>
  <c r="PW67" i="1"/>
  <c r="OQ67" i="1"/>
  <c r="ML67" i="1"/>
  <c r="PQ67" i="1"/>
  <c r="OP67" i="1"/>
  <c r="NL67" i="1"/>
  <c r="MK67" i="1"/>
  <c r="RA67" i="1"/>
  <c r="OO67" i="1"/>
  <c r="MJ67" i="1"/>
  <c r="QS67" i="1"/>
  <c r="PO67" i="1"/>
  <c r="MI67" i="1"/>
  <c r="QR67" i="1"/>
  <c r="PN67" i="1"/>
  <c r="OF67" i="1"/>
  <c r="QM67" i="1"/>
  <c r="PM67" i="1"/>
  <c r="PA67" i="1"/>
  <c r="MZ67" i="1"/>
  <c r="QE67" i="1"/>
  <c r="NU67" i="1"/>
  <c r="QD67" i="1"/>
  <c r="OW67" i="1"/>
  <c r="NT67" i="1"/>
  <c r="MT67" i="1"/>
  <c r="OV67" i="1"/>
  <c r="MS67" i="1"/>
  <c r="QL67" i="1"/>
  <c r="PL67" i="1"/>
  <c r="OB67" i="1"/>
  <c r="ND67" i="1"/>
  <c r="NZ67" i="1"/>
  <c r="NB67" i="1"/>
  <c r="QG67" i="1"/>
  <c r="NY67" i="1"/>
  <c r="QK67" i="1"/>
  <c r="OA67" i="1"/>
  <c r="NC67" i="1"/>
  <c r="NO67" i="1"/>
  <c r="MO67" i="1"/>
  <c r="OU67" i="1"/>
  <c r="OR67" i="1"/>
  <c r="PX67" i="1"/>
  <c r="LG62" i="1"/>
  <c r="ML62" i="1"/>
  <c r="LF62" i="1"/>
  <c r="LJ62" i="1"/>
  <c r="LY62" i="1"/>
  <c r="LI62" i="1"/>
  <c r="MK62" i="1"/>
  <c r="LU62" i="1"/>
  <c r="LC62" i="1"/>
  <c r="MJ62" i="1"/>
  <c r="LB62" i="1"/>
  <c r="KU62" i="1"/>
  <c r="LO62" i="1"/>
  <c r="LM62" i="1"/>
  <c r="LD62" i="1"/>
  <c r="LE62" i="1"/>
  <c r="LH62" i="1"/>
  <c r="KV62" i="1"/>
  <c r="LS62" i="1"/>
  <c r="LR62" i="1"/>
  <c r="NG64" i="1"/>
  <c r="QB64" i="1"/>
  <c r="MZ64" i="1"/>
  <c r="PZ64" i="1"/>
  <c r="MV64" i="1"/>
  <c r="PY64" i="1"/>
  <c r="MU64" i="1"/>
  <c r="LO64" i="1"/>
  <c r="PX64" i="1"/>
  <c r="NL64" i="1"/>
  <c r="MT64" i="1"/>
  <c r="QA64" i="1"/>
  <c r="NK64" i="1"/>
  <c r="PW64" i="1"/>
  <c r="PV64" i="1"/>
  <c r="MY64" i="1"/>
  <c r="MX64" i="1"/>
  <c r="MW64" i="1"/>
  <c r="NB64" i="1"/>
  <c r="NO64" i="1"/>
  <c r="QO59" i="1"/>
  <c r="PY59" i="1"/>
  <c r="PI59" i="1"/>
  <c r="OC59" i="1"/>
  <c r="NM59" i="1"/>
  <c r="MW59" i="1"/>
  <c r="MG59" i="1"/>
  <c r="LQ59" i="1"/>
  <c r="LA59" i="1"/>
  <c r="QN59" i="1"/>
  <c r="PX59" i="1"/>
  <c r="PH59" i="1"/>
  <c r="OB59" i="1"/>
  <c r="NL59" i="1"/>
  <c r="MV59" i="1"/>
  <c r="LP59" i="1"/>
  <c r="KZ59" i="1"/>
  <c r="QM59" i="1"/>
  <c r="PW59" i="1"/>
  <c r="PG59" i="1"/>
  <c r="OQ59" i="1"/>
  <c r="OA59" i="1"/>
  <c r="NK59" i="1"/>
  <c r="ME59" i="1"/>
  <c r="LO59" i="1"/>
  <c r="KY59" i="1"/>
  <c r="QL59" i="1"/>
  <c r="PV59" i="1"/>
  <c r="PF59" i="1"/>
  <c r="NZ59" i="1"/>
  <c r="NJ59" i="1"/>
  <c r="MT59" i="1"/>
  <c r="KX59" i="1"/>
  <c r="QK59" i="1"/>
  <c r="PU59" i="1"/>
  <c r="PE59" i="1"/>
  <c r="OO59" i="1"/>
  <c r="NY59" i="1"/>
  <c r="MS59" i="1"/>
  <c r="MC59" i="1"/>
  <c r="LM59" i="1"/>
  <c r="KW59" i="1"/>
  <c r="QI59" i="1"/>
  <c r="PS59" i="1"/>
  <c r="PC59" i="1"/>
  <c r="OM59" i="1"/>
  <c r="NW59" i="1"/>
  <c r="NG59" i="1"/>
  <c r="MQ59" i="1"/>
  <c r="MA59" i="1"/>
  <c r="LK59" i="1"/>
  <c r="KU59" i="1"/>
  <c r="QH59" i="1"/>
  <c r="PR59" i="1"/>
  <c r="PB59" i="1"/>
  <c r="OL59" i="1"/>
  <c r="NF59" i="1"/>
  <c r="MP59" i="1"/>
  <c r="LZ59" i="1"/>
  <c r="LJ59" i="1"/>
  <c r="KT59" i="1"/>
  <c r="QG59" i="1"/>
  <c r="PQ59" i="1"/>
  <c r="PA59" i="1"/>
  <c r="OK59" i="1"/>
  <c r="NU59" i="1"/>
  <c r="MO59" i="1"/>
  <c r="LY59" i="1"/>
  <c r="LI59" i="1"/>
  <c r="KS59" i="1"/>
  <c r="PP59" i="1"/>
  <c r="OZ59" i="1"/>
  <c r="OJ59" i="1"/>
  <c r="NT59" i="1"/>
  <c r="ND59" i="1"/>
  <c r="MN59" i="1"/>
  <c r="LH59" i="1"/>
  <c r="QD59" i="1"/>
  <c r="PN59" i="1"/>
  <c r="OH59" i="1"/>
  <c r="NR59" i="1"/>
  <c r="NB59" i="1"/>
  <c r="ML59" i="1"/>
  <c r="QE59" i="1"/>
  <c r="PO59" i="1"/>
  <c r="OY59" i="1"/>
  <c r="OI59" i="1"/>
  <c r="NC59" i="1"/>
  <c r="LW59" i="1"/>
  <c r="LG59" i="1"/>
  <c r="QJ59" i="1"/>
  <c r="PZ59" i="1"/>
  <c r="MY59" i="1"/>
  <c r="LS59" i="1"/>
  <c r="NQ59" i="1"/>
  <c r="MI59" i="1"/>
  <c r="LC59" i="1"/>
  <c r="OW59" i="1"/>
  <c r="MH59" i="1"/>
  <c r="LB59" i="1"/>
  <c r="OV59" i="1"/>
  <c r="NO59" i="1"/>
  <c r="KV59" i="1"/>
  <c r="KP59" i="1"/>
  <c r="QC59" i="1"/>
  <c r="LV59" i="1"/>
  <c r="QB59" i="1"/>
  <c r="LU59" i="1"/>
  <c r="QA59" i="1"/>
  <c r="ON59" i="1"/>
  <c r="MZ59" i="1"/>
  <c r="LT59" i="1"/>
  <c r="PT59" i="1"/>
  <c r="OF59" i="1"/>
  <c r="MX59" i="1"/>
  <c r="LR59" i="1"/>
  <c r="OE59" i="1"/>
  <c r="PL59" i="1"/>
  <c r="MR59" i="1"/>
  <c r="LL59" i="1"/>
  <c r="PK59" i="1"/>
  <c r="NX59" i="1"/>
  <c r="LF59" i="1"/>
  <c r="PM59" i="1"/>
  <c r="PJ59" i="1"/>
  <c r="MK59" i="1"/>
  <c r="LE59" i="1"/>
  <c r="PD59" i="1"/>
  <c r="MJ59" i="1"/>
  <c r="LD59" i="1"/>
  <c r="OM54" i="1"/>
  <c r="OL54" i="1"/>
  <c r="KH56" i="1"/>
  <c r="KF56" i="1"/>
  <c r="KU55" i="1"/>
  <c r="KS55" i="1"/>
  <c r="KP55" i="1"/>
  <c r="KT55" i="1"/>
  <c r="KP52" i="1"/>
  <c r="KT52" i="1"/>
  <c r="KS52" i="1"/>
  <c r="NL51" i="1"/>
  <c r="NK51" i="1"/>
  <c r="MX51" i="1"/>
  <c r="NM51" i="1"/>
  <c r="MZ51" i="1"/>
  <c r="NG51" i="1"/>
  <c r="NO51" i="1"/>
  <c r="KP53" i="1"/>
  <c r="KS53" i="1"/>
  <c r="KT53" i="1"/>
  <c r="KP47" i="1"/>
  <c r="LU47" i="1"/>
  <c r="LT47" i="1"/>
  <c r="KT47" i="1"/>
  <c r="KS47" i="1"/>
  <c r="QH48" i="1"/>
  <c r="PB48" i="1"/>
  <c r="NF48" i="1"/>
  <c r="NT48" i="1"/>
  <c r="QG48" i="1"/>
  <c r="NU48" i="1"/>
  <c r="LY48" i="1"/>
  <c r="QE48" i="1"/>
  <c r="PO48" i="1"/>
  <c r="NC48" i="1"/>
  <c r="QD48" i="1"/>
  <c r="NR48" i="1"/>
  <c r="NB48" i="1"/>
  <c r="QC48" i="1"/>
  <c r="PM48" i="1"/>
  <c r="NQ48" i="1"/>
  <c r="PC48" i="1"/>
  <c r="NW48" i="1"/>
  <c r="PL48" i="1"/>
  <c r="MZ48" i="1"/>
  <c r="PK48" i="1"/>
  <c r="NO48" i="1"/>
  <c r="PJ48" i="1"/>
  <c r="MX48" i="1"/>
  <c r="PI48" i="1"/>
  <c r="NM48" i="1"/>
  <c r="QL48" i="1"/>
  <c r="PF48" i="1"/>
  <c r="NJ48" i="1"/>
  <c r="QK48" i="1"/>
  <c r="PE48" i="1"/>
  <c r="QJ48" i="1"/>
  <c r="PD48" i="1"/>
  <c r="NX48" i="1"/>
  <c r="QI48" i="1"/>
  <c r="NG48" i="1"/>
  <c r="QN48" i="1"/>
  <c r="PH48" i="1"/>
  <c r="NL48" i="1"/>
  <c r="QM48" i="1"/>
  <c r="PG48" i="1"/>
  <c r="NK48" i="1"/>
  <c r="RR42" i="1"/>
  <c r="NZ42" i="1"/>
  <c r="RQ42" i="1"/>
  <c r="NY42" i="1"/>
  <c r="PD42" i="1"/>
  <c r="OK42" i="1"/>
  <c r="PH42" i="1"/>
  <c r="OB42" i="1"/>
  <c r="QV42" i="1"/>
  <c r="OJ42" i="1"/>
  <c r="OH42" i="1"/>
  <c r="QA42" i="1"/>
  <c r="PK42" i="1"/>
  <c r="PZ42" i="1"/>
  <c r="PJ42" i="1"/>
  <c r="OT42" i="1"/>
  <c r="PI42" i="1"/>
  <c r="NM42" i="1"/>
  <c r="OR42" i="1"/>
  <c r="RS42" i="1"/>
  <c r="PG42" i="1"/>
  <c r="PO42" i="1"/>
  <c r="PM42" i="1"/>
  <c r="QR42" i="1"/>
  <c r="QB42" i="1"/>
  <c r="PL42" i="1"/>
  <c r="MZ42" i="1"/>
  <c r="OK41" i="1"/>
  <c r="OJ41" i="1"/>
  <c r="OH41" i="1"/>
  <c r="OC41" i="1"/>
  <c r="OH40" i="1"/>
  <c r="OK40" i="1"/>
  <c r="OJ40" i="1"/>
  <c r="OC40" i="1"/>
  <c r="OB40" i="1"/>
  <c r="NZ40" i="1"/>
  <c r="NY40" i="1"/>
  <c r="OJ39" i="1"/>
  <c r="OW39" i="1"/>
  <c r="OV39" i="1"/>
  <c r="OU39" i="1"/>
  <c r="OH39" i="1"/>
  <c r="ON39" i="1"/>
  <c r="OT39" i="1"/>
  <c r="OS39" i="1"/>
  <c r="OR39" i="1"/>
  <c r="OQ39" i="1"/>
  <c r="OP39" i="1"/>
  <c r="OO39" i="1"/>
  <c r="OM39" i="1"/>
  <c r="OL39" i="1"/>
  <c r="OK39" i="1"/>
  <c r="RJ24" i="1"/>
  <c r="QT24" i="1"/>
  <c r="QD24" i="1"/>
  <c r="PN24" i="1"/>
  <c r="OH24" i="1"/>
  <c r="QS24" i="1"/>
  <c r="PM24" i="1"/>
  <c r="OW24" i="1"/>
  <c r="RH24" i="1"/>
  <c r="QR24" i="1"/>
  <c r="QB24" i="1"/>
  <c r="PL24" i="1"/>
  <c r="OV24" i="1"/>
  <c r="OF24" i="1"/>
  <c r="RF24" i="1"/>
  <c r="QP24" i="1"/>
  <c r="PZ24" i="1"/>
  <c r="OT24" i="1"/>
  <c r="RG24" i="1"/>
  <c r="QA24" i="1"/>
  <c r="PK24" i="1"/>
  <c r="OU24" i="1"/>
  <c r="QJ24" i="1"/>
  <c r="PP24" i="1"/>
  <c r="RC24" i="1"/>
  <c r="PO24" i="1"/>
  <c r="OQ24" i="1"/>
  <c r="OP24" i="1"/>
  <c r="RA24" i="1"/>
  <c r="PI24" i="1"/>
  <c r="OO24" i="1"/>
  <c r="RT24" i="1"/>
  <c r="QZ24" i="1"/>
  <c r="PH24" i="1"/>
  <c r="ON24" i="1"/>
  <c r="RS24" i="1"/>
  <c r="QY24" i="1"/>
  <c r="QE24" i="1"/>
  <c r="PG24" i="1"/>
  <c r="OM24" i="1"/>
  <c r="RR24" i="1"/>
  <c r="QX24" i="1"/>
  <c r="OL24" i="1"/>
  <c r="RQ24" i="1"/>
  <c r="PY24" i="1"/>
  <c r="OK24" i="1"/>
  <c r="OJ24" i="1"/>
  <c r="RO24" i="1"/>
  <c r="QU24" i="1"/>
  <c r="PC24" i="1"/>
  <c r="PE24" i="1"/>
  <c r="RP24" i="1"/>
  <c r="PX24" i="1"/>
  <c r="PW24" i="1"/>
  <c r="OI24" i="1"/>
  <c r="RN24" i="1"/>
  <c r="PV24" i="1"/>
  <c r="OZ24" i="1"/>
  <c r="OY24" i="1"/>
  <c r="QN24" i="1"/>
  <c r="QL24" i="1"/>
  <c r="PA24" i="1"/>
  <c r="OC24" i="1"/>
  <c r="RM24" i="1"/>
  <c r="OS24" i="1"/>
  <c r="PU24" i="1"/>
  <c r="OA24" i="1"/>
  <c r="PQ24" i="1"/>
  <c r="RF15" i="1"/>
  <c r="QP15" i="1"/>
  <c r="PZ15" i="1"/>
  <c r="OT15" i="1"/>
  <c r="MX15" i="1"/>
  <c r="MH15" i="1"/>
  <c r="RU15" i="1"/>
  <c r="RS15" i="1" s="1"/>
  <c r="QO15" i="1"/>
  <c r="PY15" i="1"/>
  <c r="PI15" i="1"/>
  <c r="OS15" i="1"/>
  <c r="OC15" i="1"/>
  <c r="NM15" i="1"/>
  <c r="MW15" i="1"/>
  <c r="RD15" i="1"/>
  <c r="QN15" i="1"/>
  <c r="PX15" i="1"/>
  <c r="PH15" i="1"/>
  <c r="OR15" i="1"/>
  <c r="OB15" i="1"/>
  <c r="NL15" i="1"/>
  <c r="MV15" i="1"/>
  <c r="RC15" i="1"/>
  <c r="QM15" i="1"/>
  <c r="PW15" i="1"/>
  <c r="PG15" i="1"/>
  <c r="OQ15" i="1"/>
  <c r="OA15" i="1"/>
  <c r="NK15" i="1"/>
  <c r="MU15" i="1"/>
  <c r="RQ15" i="1"/>
  <c r="QX15" i="1"/>
  <c r="QD15" i="1"/>
  <c r="OM15" i="1"/>
  <c r="NT15" i="1"/>
  <c r="RP15" i="1"/>
  <c r="QW15" i="1"/>
  <c r="QC15" i="1"/>
  <c r="PF15" i="1"/>
  <c r="OL15" i="1"/>
  <c r="RK15" i="1"/>
  <c r="PT15" i="1"/>
  <c r="PA15" i="1"/>
  <c r="MQ15" i="1"/>
  <c r="RI15" i="1"/>
  <c r="PR15" i="1"/>
  <c r="OE15" i="1"/>
  <c r="RJ15" i="1"/>
  <c r="QQ15" i="1"/>
  <c r="PS15" i="1"/>
  <c r="OZ15" i="1"/>
  <c r="OF15" i="1"/>
  <c r="NJ15" i="1"/>
  <c r="MP15" i="1"/>
  <c r="QL15" i="1"/>
  <c r="OY15" i="1"/>
  <c r="MO15" i="1"/>
  <c r="RH15" i="1"/>
  <c r="QK15" i="1"/>
  <c r="PQ15" i="1"/>
  <c r="OW15" i="1"/>
  <c r="RB15" i="1"/>
  <c r="OV15" i="1"/>
  <c r="NU15" i="1"/>
  <c r="OP15" i="1"/>
  <c r="QY15" i="1"/>
  <c r="OO15" i="1"/>
  <c r="MS15" i="1"/>
  <c r="RA15" i="1"/>
  <c r="PV15" i="1"/>
  <c r="OU15" i="1"/>
  <c r="MY15" i="1"/>
  <c r="QZ15" i="1"/>
  <c r="PU15" i="1"/>
  <c r="MT15" i="1"/>
  <c r="PP15" i="1"/>
  <c r="NQ15" i="1"/>
  <c r="QU15" i="1"/>
  <c r="PN15" i="1"/>
  <c r="OK15" i="1"/>
  <c r="MN15" i="1"/>
  <c r="LW15" i="1"/>
  <c r="QT15" i="1"/>
  <c r="PM15" i="1"/>
  <c r="OJ15" i="1"/>
  <c r="LV15" i="1"/>
  <c r="QS15" i="1"/>
  <c r="PL15" i="1"/>
  <c r="OI15" i="1"/>
  <c r="ML15" i="1"/>
  <c r="LU15" i="1"/>
  <c r="QI15" i="1"/>
  <c r="OH15" i="1"/>
  <c r="NF15" i="1"/>
  <c r="QH15" i="1"/>
  <c r="QG15" i="1"/>
  <c r="ND15" i="1"/>
  <c r="NZ15" i="1"/>
  <c r="NC15" i="1"/>
  <c r="QE15" i="1"/>
  <c r="NY15" i="1"/>
  <c r="NB15" i="1"/>
  <c r="NX15" i="1"/>
  <c r="QV15" i="1"/>
  <c r="QJ15" i="1"/>
  <c r="ON15" i="1"/>
  <c r="NW15" i="1"/>
  <c r="PD15" i="1"/>
  <c r="MI15" i="1"/>
  <c r="PO15" i="1"/>
  <c r="MR15" i="1"/>
  <c r="RN15" i="1"/>
  <c r="PK15" i="1"/>
  <c r="RM15" i="1"/>
  <c r="MK15" i="1"/>
  <c r="PE15" i="1"/>
  <c r="RG15" i="1"/>
  <c r="PC15" i="1"/>
  <c r="PB15" i="1"/>
  <c r="QN13" i="1"/>
  <c r="PX13" i="1"/>
  <c r="PH13" i="1"/>
  <c r="OR13" i="1"/>
  <c r="OB13" i="1"/>
  <c r="NL13" i="1"/>
  <c r="MV13" i="1"/>
  <c r="LP13" i="1"/>
  <c r="QK13" i="1"/>
  <c r="OO13" i="1"/>
  <c r="NY13" i="1"/>
  <c r="MS13" i="1"/>
  <c r="MC13" i="1"/>
  <c r="LM13" i="1"/>
  <c r="KW13" i="1"/>
  <c r="RS13" i="1"/>
  <c r="RC13" i="1"/>
  <c r="QM13" i="1"/>
  <c r="PW13" i="1"/>
  <c r="PG13" i="1"/>
  <c r="OQ13" i="1"/>
  <c r="OA13" i="1"/>
  <c r="NK13" i="1"/>
  <c r="MU13" i="1"/>
  <c r="ME13" i="1"/>
  <c r="KY13" i="1"/>
  <c r="PE13" i="1"/>
  <c r="RR13" i="1"/>
  <c r="RB13" i="1"/>
  <c r="QL13" i="1"/>
  <c r="PV13" i="1"/>
  <c r="PF13" i="1"/>
  <c r="OP13" i="1"/>
  <c r="NZ13" i="1"/>
  <c r="NJ13" i="1"/>
  <c r="MT13" i="1"/>
  <c r="KX13" i="1"/>
  <c r="PU13" i="1"/>
  <c r="RQ13" i="1"/>
  <c r="RA13" i="1"/>
  <c r="QV13" i="1"/>
  <c r="QB13" i="1"/>
  <c r="OJ13" i="1"/>
  <c r="MW13" i="1"/>
  <c r="MA13" i="1"/>
  <c r="LI13" i="1"/>
  <c r="KP13" i="1"/>
  <c r="RN13" i="1"/>
  <c r="QU13" i="1"/>
  <c r="PC13" i="1"/>
  <c r="OI13" i="1"/>
  <c r="NO13" i="1"/>
  <c r="MR13" i="1"/>
  <c r="LZ13" i="1"/>
  <c r="RI13" i="1"/>
  <c r="QP13" i="1"/>
  <c r="NG13" i="1"/>
  <c r="LU13" i="1"/>
  <c r="LC13" i="1"/>
  <c r="RG13" i="1"/>
  <c r="NX13" i="1"/>
  <c r="MK13" i="1"/>
  <c r="LA13" i="1"/>
  <c r="RH13" i="1"/>
  <c r="QO13" i="1"/>
  <c r="PQ13" i="1"/>
  <c r="OW13" i="1"/>
  <c r="OC13" i="1"/>
  <c r="NF13" i="1"/>
  <c r="ML13" i="1"/>
  <c r="LT13" i="1"/>
  <c r="LB13" i="1"/>
  <c r="QJ13" i="1"/>
  <c r="PP13" i="1"/>
  <c r="OV13" i="1"/>
  <c r="LS13" i="1"/>
  <c r="RK13" i="1"/>
  <c r="PI13" i="1"/>
  <c r="OF13" i="1"/>
  <c r="ND13" i="1"/>
  <c r="LF13" i="1"/>
  <c r="RJ13" i="1"/>
  <c r="QE13" i="1"/>
  <c r="OE13" i="1"/>
  <c r="NC13" i="1"/>
  <c r="LE13" i="1"/>
  <c r="QC13" i="1"/>
  <c r="NW13" i="1"/>
  <c r="LY13" i="1"/>
  <c r="LX13" i="1"/>
  <c r="RF13" i="1"/>
  <c r="QD13" i="1"/>
  <c r="PB13" i="1"/>
  <c r="NB13" i="1"/>
  <c r="MB13" i="1"/>
  <c r="LD13" i="1"/>
  <c r="PA13" i="1"/>
  <c r="OZ13" i="1"/>
  <c r="MZ13" i="1"/>
  <c r="KV13" i="1"/>
  <c r="QY13" i="1"/>
  <c r="PY13" i="1"/>
  <c r="NT13" i="1"/>
  <c r="MX13" i="1"/>
  <c r="LV13" i="1"/>
  <c r="KT13" i="1"/>
  <c r="QX13" i="1"/>
  <c r="PT13" i="1"/>
  <c r="OU13" i="1"/>
  <c r="MQ13" i="1"/>
  <c r="KS13" i="1"/>
  <c r="QW13" i="1"/>
  <c r="PS13" i="1"/>
  <c r="OT13" i="1"/>
  <c r="NR13" i="1"/>
  <c r="MP13" i="1"/>
  <c r="LQ13" i="1"/>
  <c r="QT13" i="1"/>
  <c r="PJ13" i="1"/>
  <c r="QS13" i="1"/>
  <c r="LW13" i="1"/>
  <c r="OY13" i="1"/>
  <c r="NM13" i="1"/>
  <c r="QI13" i="1"/>
  <c r="OS13" i="1"/>
  <c r="QH13" i="1"/>
  <c r="ON13" i="1"/>
  <c r="LL13" i="1"/>
  <c r="PM13" i="1"/>
  <c r="NU13" i="1"/>
  <c r="MH13" i="1"/>
  <c r="PL13" i="1"/>
  <c r="MG13" i="1"/>
  <c r="QZ13" i="1"/>
  <c r="PK13" i="1"/>
  <c r="NQ13" i="1"/>
  <c r="QG13" i="1"/>
  <c r="OM13" i="1"/>
  <c r="LK13" i="1"/>
  <c r="RM13" i="1"/>
  <c r="KU13" i="1"/>
  <c r="RL13" i="1"/>
  <c r="RU13" i="1"/>
  <c r="OL13" i="1"/>
  <c r="MY13" i="1"/>
  <c r="LJ13" i="1"/>
  <c r="OK13" i="1"/>
  <c r="MO13" i="1"/>
  <c r="RP13" i="1"/>
  <c r="PZ13" i="1"/>
  <c r="OH13" i="1"/>
  <c r="MN13" i="1"/>
  <c r="LG13" i="1"/>
  <c r="MJ13" i="1"/>
  <c r="PN13" i="1"/>
  <c r="MI13" i="1"/>
  <c r="JX8" i="1"/>
  <c r="KS8" i="1"/>
  <c r="U88" i="1"/>
  <c r="L42" i="1"/>
  <c r="L106" i="1"/>
  <c r="U106" i="1"/>
  <c r="O11" i="1"/>
  <c r="R11" i="1"/>
  <c r="AS45" i="1"/>
  <c r="AP45" i="1"/>
  <c r="AM68" i="1"/>
  <c r="O70" i="1"/>
  <c r="AP103" i="1"/>
  <c r="AM103" i="1"/>
  <c r="U46" i="1"/>
  <c r="AJ46" i="1"/>
  <c r="X46" i="1"/>
  <c r="AS106" i="1"/>
  <c r="AJ106" i="1"/>
  <c r="AM106" i="1"/>
  <c r="AA119" i="1"/>
  <c r="AD119" i="1"/>
  <c r="M75" i="7"/>
  <c r="M74" i="7"/>
  <c r="M65" i="7"/>
  <c r="M72" i="7"/>
  <c r="M53" i="7"/>
  <c r="M81" i="7"/>
  <c r="M96" i="7"/>
  <c r="M71" i="7"/>
  <c r="M61" i="7"/>
  <c r="M115" i="7"/>
  <c r="M38" i="7"/>
  <c r="M52" i="7"/>
  <c r="M60" i="7"/>
  <c r="M39" i="7"/>
  <c r="M51" i="7"/>
  <c r="M50" i="7"/>
  <c r="M59" i="7"/>
  <c r="M66" i="7"/>
  <c r="M69" i="7"/>
  <c r="M98" i="7"/>
  <c r="M70" i="7"/>
  <c r="M73" i="7"/>
  <c r="M97" i="7"/>
  <c r="M91" i="7"/>
  <c r="M90" i="7"/>
  <c r="M68" i="7"/>
  <c r="M111" i="7"/>
  <c r="M89" i="7"/>
  <c r="M54" i="7"/>
  <c r="M118" i="7"/>
  <c r="M116" i="7"/>
  <c r="M40" i="7"/>
  <c r="M92" i="7"/>
  <c r="M99" i="7"/>
  <c r="M62" i="7"/>
  <c r="M67" i="7"/>
  <c r="M105" i="7"/>
  <c r="M112" i="7"/>
  <c r="M94" i="7"/>
  <c r="M45" i="7"/>
  <c r="M57" i="7"/>
  <c r="M48" i="7"/>
  <c r="M49" i="7"/>
  <c r="X36" i="1"/>
  <c r="JW69" i="1"/>
  <c r="M6" i="7"/>
  <c r="M37" i="7"/>
  <c r="M11" i="7"/>
  <c r="M13" i="7"/>
  <c r="M12" i="7"/>
  <c r="AP65" i="1"/>
  <c r="R65" i="1"/>
  <c r="AJ19" i="1"/>
  <c r="X19" i="1"/>
  <c r="X44" i="1"/>
  <c r="AJ18" i="1"/>
  <c r="AJ11" i="1"/>
  <c r="AJ12" i="1"/>
  <c r="HT151" i="4"/>
  <c r="HM151" i="4"/>
  <c r="HO151" i="4"/>
  <c r="HW151" i="4"/>
  <c r="HH151" i="4"/>
  <c r="HL151" i="4"/>
  <c r="HJ151" i="4"/>
  <c r="HS151" i="4"/>
  <c r="HR151" i="4"/>
  <c r="HN151" i="4"/>
  <c r="HX151" i="4"/>
  <c r="HK151" i="4"/>
  <c r="HQ151" i="4"/>
  <c r="HV151" i="4"/>
  <c r="HI151" i="4"/>
  <c r="HP151" i="4"/>
  <c r="HG151" i="4"/>
  <c r="HU151" i="4"/>
  <c r="U21" i="1"/>
  <c r="AJ21" i="1"/>
  <c r="AJ20" i="1"/>
  <c r="O20" i="1"/>
  <c r="AA95" i="1"/>
  <c r="AS66" i="1"/>
  <c r="AV66" i="1"/>
  <c r="AS24" i="1"/>
  <c r="AP24" i="1"/>
  <c r="AM38" i="1"/>
  <c r="AV38" i="1"/>
  <c r="AG110" i="1"/>
  <c r="AV110" i="1"/>
  <c r="X23" i="1"/>
  <c r="L23" i="1"/>
  <c r="R95" i="1"/>
  <c r="R20" i="1"/>
  <c r="U20" i="1"/>
  <c r="AY85" i="1"/>
  <c r="AD85" i="1"/>
  <c r="AD23" i="1"/>
  <c r="O23" i="1"/>
  <c r="O33" i="1"/>
  <c r="X33" i="1"/>
  <c r="AJ33" i="1"/>
  <c r="AP15" i="1"/>
  <c r="R15" i="1"/>
  <c r="AG43" i="1"/>
  <c r="AM43" i="1"/>
  <c r="R89" i="1"/>
  <c r="O45" i="1"/>
  <c r="AJ45" i="1"/>
  <c r="AM22" i="1"/>
  <c r="AJ22" i="1"/>
  <c r="L11" i="1"/>
  <c r="O68" i="1"/>
  <c r="R68" i="1"/>
  <c r="AD60" i="1"/>
  <c r="O12" i="1"/>
  <c r="U11" i="1"/>
  <c r="BB11" i="1"/>
  <c r="AG68" i="1"/>
  <c r="AY68" i="1"/>
  <c r="AS68" i="1"/>
  <c r="AV68" i="1"/>
  <c r="X68" i="1"/>
  <c r="AG19" i="1"/>
  <c r="AJ72" i="1"/>
  <c r="AG72" i="1"/>
  <c r="AG95" i="1"/>
  <c r="AV95" i="1"/>
  <c r="AP16" i="1"/>
  <c r="AG18" i="1"/>
  <c r="AD18" i="1"/>
  <c r="AV37" i="1"/>
  <c r="AS37" i="1"/>
  <c r="AV22" i="1"/>
  <c r="AS22" i="1"/>
  <c r="R104" i="1"/>
  <c r="BB104" i="1"/>
  <c r="AV104" i="1"/>
  <c r="AP97" i="1"/>
  <c r="AD97" i="1"/>
  <c r="AV97" i="1"/>
  <c r="O108" i="1"/>
  <c r="X108" i="1"/>
  <c r="AG111" i="1"/>
  <c r="AJ111" i="1"/>
  <c r="AJ36" i="1"/>
  <c r="AY10" i="1"/>
  <c r="AS10" i="1"/>
  <c r="AY38" i="1"/>
  <c r="AS87" i="1"/>
  <c r="AD109" i="1"/>
  <c r="AP109" i="1"/>
  <c r="AG119" i="1"/>
  <c r="AP119" i="1"/>
  <c r="AG88" i="1"/>
  <c r="BB88" i="1"/>
  <c r="AJ116" i="1"/>
  <c r="BJ5" i="1"/>
  <c r="O103" i="1"/>
  <c r="U42" i="1"/>
  <c r="AG97" i="1"/>
  <c r="R21" i="1"/>
  <c r="O21" i="1"/>
  <c r="AA43" i="1"/>
  <c r="U43" i="1"/>
  <c r="X15" i="1"/>
  <c r="AA15" i="1"/>
  <c r="R23" i="1"/>
  <c r="U23" i="1"/>
  <c r="AJ90" i="1"/>
  <c r="AG90" i="1"/>
  <c r="X95" i="1"/>
  <c r="L95" i="1"/>
  <c r="U22" i="1"/>
  <c r="X22" i="1"/>
  <c r="AG22" i="1"/>
  <c r="AJ74" i="1"/>
  <c r="BB108" i="1"/>
  <c r="AP111" i="1"/>
  <c r="AS111" i="1"/>
  <c r="BB111" i="1"/>
  <c r="AM111" i="1"/>
  <c r="X111" i="1"/>
  <c r="AV111" i="1"/>
  <c r="U68" i="1"/>
  <c r="BB68" i="1"/>
  <c r="AP68" i="1"/>
  <c r="AS43" i="1"/>
  <c r="AV43" i="1"/>
  <c r="AV85" i="1"/>
  <c r="BB10" i="1"/>
  <c r="AP38" i="1"/>
  <c r="AS38" i="1"/>
  <c r="BB38" i="1"/>
  <c r="BB105" i="1"/>
  <c r="U18" i="1"/>
  <c r="X18" i="1"/>
  <c r="AV18" i="1"/>
  <c r="AA103" i="1"/>
  <c r="AJ103" i="1"/>
  <c r="BB119" i="1"/>
  <c r="AJ119" i="1"/>
  <c r="AV119" i="1"/>
  <c r="AJ48" i="1"/>
  <c r="AM48" i="1"/>
  <c r="AG48" i="1"/>
  <c r="AJ88" i="1"/>
  <c r="AD57" i="1"/>
  <c r="AV57" i="1"/>
  <c r="AJ109" i="1"/>
  <c r="AJ97" i="1"/>
  <c r="BB97" i="1"/>
  <c r="U97" i="1"/>
  <c r="AA16" i="1"/>
  <c r="BB110" i="1"/>
  <c r="AJ110" i="1"/>
  <c r="U110" i="1"/>
  <c r="AM110" i="1"/>
  <c r="AS110" i="1"/>
  <c r="AV11" i="1"/>
  <c r="R46" i="1"/>
  <c r="AP46" i="1"/>
  <c r="X65" i="1"/>
  <c r="AA65" i="1"/>
  <c r="BB65" i="1"/>
  <c r="AM65" i="1"/>
  <c r="R67" i="1"/>
  <c r="U67" i="1"/>
  <c r="R22" i="1"/>
  <c r="BB22" i="1"/>
  <c r="AM66" i="1"/>
  <c r="BB66" i="1"/>
  <c r="AA66" i="1"/>
  <c r="L43" i="1"/>
  <c r="R43" i="1"/>
  <c r="L70" i="1"/>
  <c r="U70" i="1"/>
  <c r="R70" i="1"/>
  <c r="AD10" i="1"/>
  <c r="AD110" i="1"/>
  <c r="X110" i="1"/>
  <c r="AM72" i="1"/>
  <c r="O72" i="1"/>
  <c r="O66" i="1"/>
  <c r="L66" i="1"/>
  <c r="R45" i="1"/>
  <c r="X28" i="1"/>
  <c r="U48" i="1"/>
  <c r="L48" i="1"/>
  <c r="AD67" i="1"/>
  <c r="O67" i="1"/>
  <c r="AA67" i="1"/>
  <c r="AJ68" i="1"/>
  <c r="AA68" i="1"/>
  <c r="AA33" i="1"/>
  <c r="AM33" i="1"/>
  <c r="AA87" i="1"/>
  <c r="AJ87" i="1"/>
  <c r="AA97" i="1"/>
  <c r="O97" i="1"/>
  <c r="AM59" i="1"/>
  <c r="AJ59" i="1"/>
  <c r="AA59" i="1"/>
  <c r="AA18" i="1"/>
  <c r="O18" i="1"/>
  <c r="U65" i="1"/>
  <c r="O65" i="1"/>
  <c r="O86" i="1"/>
  <c r="L46" i="1"/>
  <c r="O46" i="1"/>
  <c r="R66" i="1"/>
  <c r="AP66" i="1"/>
  <c r="AJ66" i="1"/>
  <c r="AD66" i="1"/>
  <c r="AV102" i="1"/>
  <c r="AV116" i="1"/>
  <c r="AM116" i="1"/>
  <c r="AS60" i="1"/>
  <c r="R60" i="1"/>
  <c r="AS57" i="1"/>
  <c r="L67" i="1"/>
  <c r="AM87" i="1"/>
  <c r="AP87" i="1"/>
  <c r="AD74" i="1"/>
  <c r="AY74" i="1"/>
  <c r="AP74" i="1"/>
  <c r="O48" i="1"/>
  <c r="BB48" i="1"/>
  <c r="R48" i="1"/>
  <c r="AP48" i="1"/>
  <c r="AS48" i="1"/>
  <c r="AV48" i="1"/>
  <c r="AD48" i="1"/>
  <c r="L18" i="1"/>
  <c r="R18" i="1"/>
  <c r="R73" i="1"/>
  <c r="BB73" i="1"/>
  <c r="AM73" i="1"/>
  <c r="AY73" i="1"/>
  <c r="U17" i="1"/>
  <c r="AM17" i="1"/>
  <c r="AS17" i="1"/>
  <c r="AY17" i="1"/>
  <c r="AV86" i="1"/>
  <c r="AY103" i="1"/>
  <c r="AS103" i="1"/>
  <c r="AM44" i="1"/>
  <c r="R44" i="1"/>
  <c r="R113" i="1"/>
  <c r="AM113" i="1"/>
  <c r="R59" i="1"/>
  <c r="AS59" i="1"/>
  <c r="AV59" i="1"/>
  <c r="AD59" i="1"/>
  <c r="AS89" i="1"/>
  <c r="R108" i="1"/>
  <c r="AG108" i="1"/>
  <c r="AM108" i="1"/>
  <c r="AS16" i="1"/>
  <c r="U16" i="1"/>
  <c r="O110" i="1"/>
  <c r="AP110" i="1"/>
  <c r="R110" i="1"/>
  <c r="L110" i="1"/>
  <c r="AY15" i="1"/>
  <c r="AS15" i="1"/>
  <c r="AG15" i="1"/>
  <c r="R115" i="1"/>
  <c r="AM115" i="1"/>
  <c r="AV115" i="1"/>
  <c r="L34" i="1"/>
  <c r="AP34" i="1"/>
  <c r="AD34" i="1"/>
  <c r="AM34" i="1"/>
  <c r="R30" i="1"/>
  <c r="AA30" i="1"/>
  <c r="L30" i="1"/>
  <c r="AS30" i="1"/>
  <c r="BB30" i="1"/>
  <c r="AM30" i="1"/>
  <c r="AM37" i="1"/>
  <c r="L119" i="1"/>
  <c r="AM119" i="1"/>
  <c r="X119" i="1"/>
  <c r="AS119" i="1"/>
  <c r="AD22" i="1"/>
  <c r="L22" i="1"/>
  <c r="AS85" i="1"/>
  <c r="AP88" i="1"/>
  <c r="R88" i="1"/>
  <c r="X105" i="1"/>
  <c r="AY105" i="1"/>
  <c r="AP105" i="1"/>
  <c r="AM105" i="1"/>
  <c r="AV105" i="1"/>
  <c r="AS105" i="1"/>
  <c r="AD105" i="1"/>
  <c r="AG105" i="1"/>
  <c r="R38" i="1"/>
  <c r="AM104" i="1"/>
  <c r="AG104" i="1"/>
  <c r="AV12" i="1"/>
  <c r="U12" i="1"/>
  <c r="R109" i="1"/>
  <c r="X109" i="1"/>
  <c r="R90" i="1"/>
  <c r="L108" i="1"/>
  <c r="U108" i="1"/>
  <c r="U60" i="1"/>
  <c r="X60" i="1"/>
  <c r="R72" i="1"/>
  <c r="L72" i="1"/>
  <c r="L68" i="1"/>
  <c r="AP57" i="1"/>
  <c r="U44" i="1"/>
  <c r="O15" i="1"/>
  <c r="L89" i="1"/>
  <c r="AA89" i="1"/>
  <c r="AA74" i="1"/>
  <c r="R74" i="1"/>
  <c r="L12" i="1"/>
  <c r="L97" i="1"/>
  <c r="R34" i="1"/>
  <c r="X34" i="1"/>
  <c r="U34" i="1"/>
  <c r="AA34" i="1"/>
  <c r="O34" i="1"/>
  <c r="U111" i="1"/>
  <c r="O111" i="1"/>
  <c r="R85" i="1"/>
  <c r="O119" i="1"/>
  <c r="U119" i="1"/>
  <c r="O16" i="1"/>
  <c r="X16" i="1"/>
  <c r="AA102" i="1"/>
  <c r="R103" i="1"/>
  <c r="U103" i="1"/>
  <c r="U105" i="1"/>
  <c r="R105" i="1"/>
  <c r="O36" i="1"/>
  <c r="R36" i="1"/>
  <c r="R28" i="1"/>
  <c r="AA48" i="1"/>
  <c r="X48" i="1"/>
  <c r="AS19" i="1"/>
  <c r="R19" i="1"/>
  <c r="O43" i="1"/>
  <c r="AJ43" i="1"/>
  <c r="AD43" i="1"/>
  <c r="X43" i="1"/>
  <c r="AY90" i="1"/>
  <c r="AV90" i="1"/>
  <c r="AD90" i="1"/>
  <c r="AJ91" i="1"/>
  <c r="BB91" i="1"/>
  <c r="AS91" i="1"/>
  <c r="AV91" i="1"/>
  <c r="AA91" i="1"/>
  <c r="AY91" i="1"/>
  <c r="AD91" i="1"/>
  <c r="AP30" i="1"/>
  <c r="AD30" i="1"/>
  <c r="X30" i="1"/>
  <c r="U30" i="1"/>
  <c r="AJ30" i="1"/>
  <c r="BB115" i="1"/>
  <c r="AJ115" i="1"/>
  <c r="AV60" i="1"/>
  <c r="O60" i="1"/>
  <c r="AP113" i="1"/>
  <c r="BB113" i="1"/>
  <c r="AS113" i="1"/>
  <c r="O113" i="1"/>
  <c r="AD113" i="1"/>
  <c r="AV113" i="1"/>
  <c r="O95" i="1"/>
  <c r="AY95" i="1"/>
  <c r="AY109" i="1"/>
  <c r="U109" i="1"/>
  <c r="AS109" i="1"/>
  <c r="AV109" i="1"/>
  <c r="AA109" i="1"/>
  <c r="U104" i="1"/>
  <c r="X104" i="1"/>
  <c r="AA41" i="1"/>
  <c r="X41" i="1"/>
  <c r="AY34" i="1"/>
  <c r="BB34" i="1"/>
  <c r="AS34" i="1"/>
  <c r="AV34" i="1"/>
  <c r="AP59" i="1"/>
  <c r="AY59" i="1"/>
  <c r="AP73" i="1"/>
  <c r="AS74" i="1"/>
  <c r="AV74" i="1"/>
  <c r="X74" i="1"/>
  <c r="L105" i="1"/>
  <c r="O105" i="1"/>
  <c r="AA105" i="1"/>
  <c r="U90" i="1"/>
  <c r="AA90" i="1"/>
  <c r="AJ108" i="1"/>
  <c r="AA108" i="1"/>
  <c r="AD115" i="1"/>
  <c r="AA115" i="1"/>
  <c r="O115" i="1"/>
  <c r="U115" i="1"/>
  <c r="X115" i="1"/>
  <c r="L115" i="1"/>
  <c r="AG115" i="1"/>
  <c r="AD37" i="1"/>
  <c r="O37" i="1"/>
  <c r="AA37" i="1"/>
  <c r="AG37" i="1"/>
  <c r="AG109" i="1"/>
  <c r="O109" i="1"/>
  <c r="L109" i="1"/>
  <c r="AM46" i="1"/>
  <c r="AA72" i="1"/>
  <c r="U72" i="1"/>
  <c r="X72" i="1"/>
  <c r="AA38" i="1"/>
  <c r="AJ38" i="1"/>
  <c r="AD103" i="1"/>
  <c r="X103" i="1"/>
  <c r="L103" i="1"/>
  <c r="AG103" i="1"/>
  <c r="O57" i="1"/>
  <c r="AG44" i="1"/>
  <c r="L44" i="1"/>
  <c r="AD20" i="1"/>
  <c r="AG20" i="1"/>
  <c r="X20" i="1"/>
  <c r="R111" i="1"/>
  <c r="L111" i="1"/>
  <c r="L59" i="1"/>
  <c r="X59" i="1"/>
  <c r="O59" i="1"/>
  <c r="AG59" i="1"/>
  <c r="U59" i="1"/>
  <c r="AD73" i="1"/>
  <c r="U73" i="1"/>
  <c r="AA73" i="1"/>
  <c r="X73" i="1"/>
  <c r="AG73" i="1"/>
  <c r="L73" i="1"/>
  <c r="O73" i="1"/>
  <c r="U45" i="1"/>
  <c r="AD33" i="1"/>
  <c r="AA64" i="1"/>
  <c r="AD64" i="1"/>
  <c r="X64" i="1"/>
  <c r="U64" i="1"/>
  <c r="L64" i="1"/>
  <c r="AG64" i="1"/>
  <c r="AA116" i="1"/>
  <c r="AD116" i="1"/>
  <c r="O104" i="1"/>
  <c r="AA104" i="1"/>
  <c r="L104" i="1"/>
  <c r="AA85" i="1"/>
  <c r="AJ113" i="1"/>
  <c r="L113" i="1"/>
  <c r="U113" i="1"/>
  <c r="X113" i="1"/>
  <c r="AG113" i="1"/>
  <c r="AA113" i="1"/>
  <c r="O88" i="1"/>
  <c r="U89" i="1"/>
  <c r="AD89" i="1"/>
  <c r="X89" i="1"/>
  <c r="O89" i="1"/>
  <c r="AG24" i="1"/>
  <c r="U24" i="1"/>
  <c r="O24" i="1"/>
  <c r="AG16" i="1"/>
  <c r="AA110" i="1"/>
  <c r="AA17" i="1"/>
  <c r="U74" i="1"/>
  <c r="O74" i="1"/>
  <c r="L74" i="1"/>
  <c r="U102" i="1"/>
  <c r="L19" i="1"/>
  <c r="U19" i="1"/>
  <c r="L65" i="1"/>
  <c r="AD36" i="1"/>
  <c r="BK78" i="1"/>
  <c r="BK101" i="1"/>
  <c r="BK41" i="1"/>
  <c r="BK69" i="1"/>
  <c r="BK76" i="1"/>
  <c r="BK8" i="1"/>
  <c r="N6" i="7" s="1"/>
  <c r="JW8" i="1"/>
  <c r="BK91" i="1"/>
  <c r="BK55" i="1"/>
  <c r="BK96" i="1"/>
  <c r="BK70" i="1"/>
  <c r="BK13" i="1"/>
  <c r="N11" i="7" s="1"/>
  <c r="BK47" i="1"/>
  <c r="BK93" i="1"/>
  <c r="BK113" i="1"/>
  <c r="BK94" i="1"/>
  <c r="BK40" i="1"/>
  <c r="BK68" i="1"/>
  <c r="BK42" i="1"/>
  <c r="BK99" i="1"/>
  <c r="BK118" i="1"/>
  <c r="BK59" i="1"/>
  <c r="BK98" i="1"/>
  <c r="BK92" i="1"/>
  <c r="BK64" i="1"/>
  <c r="BK114" i="1"/>
  <c r="BK48" i="1"/>
  <c r="BK63" i="1"/>
  <c r="BK24" i="1"/>
  <c r="BK107" i="1"/>
  <c r="BK56" i="1"/>
  <c r="BK54" i="1"/>
  <c r="BK117" i="1"/>
  <c r="BK72" i="1"/>
  <c r="BK77" i="1"/>
  <c r="BK100" i="1"/>
  <c r="BK75" i="1"/>
  <c r="BK62" i="1"/>
  <c r="BK52" i="1"/>
  <c r="BK7" i="1"/>
  <c r="N5" i="7" s="1"/>
  <c r="BK51" i="1"/>
  <c r="BK61" i="1"/>
  <c r="BK74" i="1"/>
  <c r="BK71" i="1"/>
  <c r="BK67" i="1"/>
  <c r="BK39" i="1"/>
  <c r="BK83" i="1"/>
  <c r="BK73" i="1"/>
  <c r="BK53" i="1"/>
  <c r="AG36" i="1" l="1"/>
  <c r="AP36" i="1"/>
  <c r="N40" i="7"/>
  <c r="N94" i="7"/>
  <c r="GJ1" i="1"/>
  <c r="OI1" i="1"/>
  <c r="N99" i="7"/>
  <c r="N115" i="7"/>
  <c r="N97" i="7"/>
  <c r="N49" i="7"/>
  <c r="N72" i="7"/>
  <c r="N91" i="7"/>
  <c r="N71" i="7"/>
  <c r="N59" i="7"/>
  <c r="N70" i="7"/>
  <c r="N51" i="7"/>
  <c r="N61" i="7"/>
  <c r="N53" i="7"/>
  <c r="N89" i="7"/>
  <c r="N65" i="7"/>
  <c r="N38" i="7"/>
  <c r="N66" i="7"/>
  <c r="N111" i="7"/>
  <c r="N39" i="7"/>
  <c r="N73" i="7"/>
  <c r="N75" i="7"/>
  <c r="N76" i="7"/>
  <c r="N37" i="7"/>
  <c r="N112" i="7"/>
  <c r="N98" i="7"/>
  <c r="N67" i="7"/>
  <c r="N68" i="7"/>
  <c r="N74" i="7"/>
  <c r="N52" i="7"/>
  <c r="N92" i="7"/>
  <c r="N57" i="7"/>
  <c r="N45" i="7"/>
  <c r="N46" i="7"/>
  <c r="N62" i="7"/>
  <c r="N96" i="7"/>
  <c r="N116" i="7"/>
  <c r="N105" i="7"/>
  <c r="N60" i="7"/>
  <c r="N81" i="7"/>
  <c r="N50" i="7"/>
  <c r="N69" i="7"/>
  <c r="N90" i="7"/>
  <c r="N22" i="7"/>
  <c r="E35" i="1"/>
  <c r="BJ35" i="1" s="1"/>
  <c r="RW35" i="1"/>
  <c r="F35" i="1"/>
  <c r="B34" i="1"/>
  <c r="C32" i="7" s="1"/>
  <c r="RR15" i="1"/>
  <c r="RA68" i="1"/>
  <c r="M3" i="7"/>
  <c r="BK5" i="1"/>
  <c r="M33" i="7" l="1"/>
  <c r="OJ1" i="1"/>
  <c r="GK1" i="1"/>
  <c r="B33" i="1"/>
  <c r="C31" i="7" s="1"/>
  <c r="F34" i="1"/>
  <c r="E34" i="1"/>
  <c r="BJ34" i="1" s="1"/>
  <c r="RW34" i="1"/>
  <c r="MX35" i="1"/>
  <c r="NB35" i="1"/>
  <c r="OE35" i="1"/>
  <c r="MZ35" i="1"/>
  <c r="OC35" i="1"/>
  <c r="OB35" i="1"/>
  <c r="NZ35" i="1"/>
  <c r="NY35" i="1"/>
  <c r="BK35" i="1"/>
  <c r="NC35" i="1"/>
  <c r="N3" i="7"/>
  <c r="M32" i="7" l="1"/>
  <c r="OK1" i="1"/>
  <c r="GL1" i="1"/>
  <c r="N33" i="7"/>
  <c r="NG34" i="1"/>
  <c r="LV34" i="1"/>
  <c r="OE34" i="1"/>
  <c r="MY34" i="1"/>
  <c r="MQ34" i="1"/>
  <c r="MK34" i="1"/>
  <c r="MI34" i="1"/>
  <c r="MV34" i="1"/>
  <c r="MA34" i="1"/>
  <c r="LU34" i="1"/>
  <c r="NZ34" i="1"/>
  <c r="MU34" i="1"/>
  <c r="NU34" i="1"/>
  <c r="MS34" i="1"/>
  <c r="NY34" i="1"/>
  <c r="OJ34" i="1"/>
  <c r="ON34" i="1"/>
  <c r="MO34" i="1"/>
  <c r="OC34" i="1"/>
  <c r="MC34" i="1"/>
  <c r="MT34" i="1"/>
  <c r="BK34" i="1"/>
  <c r="NX34" i="1"/>
  <c r="LI34" i="1"/>
  <c r="MN34" i="1"/>
  <c r="LX34" i="1"/>
  <c r="OI34" i="1"/>
  <c r="MR34" i="1"/>
  <c r="OL34" i="1"/>
  <c r="OB34" i="1"/>
  <c r="OA34" i="1"/>
  <c r="MJ34" i="1"/>
  <c r="MB34" i="1"/>
  <c r="MP34" i="1"/>
  <c r="NC34" i="1"/>
  <c r="ME34" i="1"/>
  <c r="OF34" i="1"/>
  <c r="OK34" i="1"/>
  <c r="LZ34" i="1"/>
  <c r="MH34" i="1"/>
  <c r="MZ34" i="1"/>
  <c r="LY34" i="1"/>
  <c r="LJ34" i="1"/>
  <c r="NT34" i="1"/>
  <c r="LW34" i="1"/>
  <c r="OM34" i="1"/>
  <c r="OH34" i="1"/>
  <c r="MG34" i="1"/>
  <c r="MW34" i="1"/>
  <c r="NW34" i="1"/>
  <c r="NR34" i="1"/>
  <c r="QF34" i="1"/>
  <c r="OO34" i="1"/>
  <c r="RW33" i="1"/>
  <c r="F33" i="1"/>
  <c r="E33" i="1"/>
  <c r="BJ33" i="1" s="1"/>
  <c r="B32" i="1"/>
  <c r="C30" i="7" s="1"/>
  <c r="F160" i="1"/>
  <c r="M31" i="7" l="1"/>
  <c r="OL1" i="1"/>
  <c r="GM1" i="1"/>
  <c r="N32" i="7"/>
  <c r="OK33" i="1"/>
  <c r="MZ33" i="1"/>
  <c r="OC33" i="1"/>
  <c r="OH33" i="1"/>
  <c r="BK33" i="1"/>
  <c r="NU33" i="1"/>
  <c r="MJ33" i="1"/>
  <c r="MR33" i="1"/>
  <c r="MH33" i="1"/>
  <c r="MO33" i="1"/>
  <c r="OE33" i="1"/>
  <c r="OB33" i="1"/>
  <c r="NZ33" i="1"/>
  <c r="LY33" i="1"/>
  <c r="MY33" i="1"/>
  <c r="MQ33" i="1"/>
  <c r="NY33" i="1"/>
  <c r="LI33" i="1"/>
  <c r="MI33" i="1"/>
  <c r="OA33" i="1"/>
  <c r="NG33" i="1"/>
  <c r="QF33" i="1"/>
  <c r="OO33" i="1"/>
  <c r="MU33" i="1"/>
  <c r="NX33" i="1"/>
  <c r="OJ33" i="1"/>
  <c r="MC33" i="1"/>
  <c r="MT33" i="1"/>
  <c r="NW33" i="1"/>
  <c r="NT33" i="1"/>
  <c r="ON33" i="1"/>
  <c r="NR33" i="1"/>
  <c r="ME33" i="1"/>
  <c r="OL33" i="1"/>
  <c r="MN33" i="1"/>
  <c r="MW33" i="1"/>
  <c r="MS33" i="1"/>
  <c r="MP33" i="1"/>
  <c r="LX33" i="1"/>
  <c r="OM33" i="1"/>
  <c r="KJ33" i="1"/>
  <c r="LZ33" i="1"/>
  <c r="OI33" i="1"/>
  <c r="MV33" i="1"/>
  <c r="MK33" i="1"/>
  <c r="NC33" i="1"/>
  <c r="OF33" i="1"/>
  <c r="MA33" i="1"/>
  <c r="ML33" i="1"/>
  <c r="RW32" i="1"/>
  <c r="B31" i="1"/>
  <c r="C29" i="7" s="1"/>
  <c r="C2" i="1"/>
  <c r="H159" i="1"/>
  <c r="BA159" i="1"/>
  <c r="AC159" i="1"/>
  <c r="AI159" i="1"/>
  <c r="Z159" i="1"/>
  <c r="K159" i="1"/>
  <c r="BG159" i="1"/>
  <c r="AO159" i="1"/>
  <c r="B1" i="5"/>
  <c r="W159" i="1"/>
  <c r="AU159" i="1"/>
  <c r="AX159" i="1"/>
  <c r="BD159" i="1"/>
  <c r="AR159" i="1"/>
  <c r="N159" i="1"/>
  <c r="AF159" i="1"/>
  <c r="T159" i="1"/>
  <c r="Q159" i="1"/>
  <c r="AL159" i="1"/>
  <c r="K6" i="2" l="1"/>
  <c r="K27" i="2"/>
  <c r="K40" i="2"/>
  <c r="K52" i="2"/>
  <c r="K7" i="2"/>
  <c r="K28" i="2"/>
  <c r="K41" i="2"/>
  <c r="K53" i="2"/>
  <c r="K8" i="2"/>
  <c r="K29" i="2"/>
  <c r="K42" i="2"/>
  <c r="K54" i="2"/>
  <c r="K10" i="2"/>
  <c r="K30" i="2"/>
  <c r="K43" i="2"/>
  <c r="K55" i="2"/>
  <c r="K11" i="2"/>
  <c r="K31" i="2"/>
  <c r="K44" i="2"/>
  <c r="K56" i="2"/>
  <c r="K13" i="2"/>
  <c r="K32" i="2"/>
  <c r="K45" i="2"/>
  <c r="K57" i="2"/>
  <c r="K14" i="2"/>
  <c r="K33" i="2"/>
  <c r="K46" i="2"/>
  <c r="K58" i="2"/>
  <c r="K50" i="2"/>
  <c r="K15" i="2"/>
  <c r="K34" i="2"/>
  <c r="K47" i="2"/>
  <c r="K59" i="2"/>
  <c r="K63" i="2"/>
  <c r="K21" i="2"/>
  <c r="K35" i="2"/>
  <c r="K48" i="2"/>
  <c r="K61" i="2"/>
  <c r="K24" i="2"/>
  <c r="K36" i="2"/>
  <c r="K49" i="2"/>
  <c r="K62" i="2"/>
  <c r="K37" i="2"/>
  <c r="K25" i="2"/>
  <c r="K26" i="2"/>
  <c r="K38" i="2"/>
  <c r="K51" i="2"/>
  <c r="K64" i="2"/>
  <c r="GN1" i="1"/>
  <c r="OM1" i="1"/>
  <c r="N31" i="7"/>
  <c r="AA32" i="1"/>
  <c r="RW31" i="1"/>
  <c r="B30" i="1"/>
  <c r="C28" i="7" s="1"/>
  <c r="QO2" i="1"/>
  <c r="PO2" i="1"/>
  <c r="OK2" i="1"/>
  <c r="MY2" i="1"/>
  <c r="LY2" i="1"/>
  <c r="KS2" i="1"/>
  <c r="QN2" i="1"/>
  <c r="PN2" i="1"/>
  <c r="OE2" i="1"/>
  <c r="MX2" i="1"/>
  <c r="LS2" i="1"/>
  <c r="KR2" i="1"/>
  <c r="QL2" i="1"/>
  <c r="PM2" i="1"/>
  <c r="OD2" i="1"/>
  <c r="MW2" i="1"/>
  <c r="LR2" i="1"/>
  <c r="KQ2" i="1"/>
  <c r="RT2" i="1"/>
  <c r="QK2" i="1"/>
  <c r="PK2" i="1"/>
  <c r="OC2" i="1"/>
  <c r="MV2" i="1"/>
  <c r="LQ2" i="1"/>
  <c r="KM2" i="1"/>
  <c r="RK2" i="1"/>
  <c r="QI2" i="1"/>
  <c r="PJ2" i="1"/>
  <c r="OB2" i="1"/>
  <c r="MT2" i="1"/>
  <c r="LP2" i="1"/>
  <c r="KL2" i="1"/>
  <c r="QX2" i="1"/>
  <c r="PR2" i="1"/>
  <c r="OR2" i="1"/>
  <c r="NM2" i="1"/>
  <c r="MC2" i="1"/>
  <c r="KW2" i="1"/>
  <c r="JZ2" i="1"/>
  <c r="QQ2" i="1"/>
  <c r="PQ2" i="1"/>
  <c r="OM2" i="1"/>
  <c r="NL2" i="1"/>
  <c r="MA2" i="1"/>
  <c r="KU2" i="1"/>
  <c r="JY2" i="1"/>
  <c r="QP2" i="1"/>
  <c r="PP2" i="1"/>
  <c r="OL2" i="1"/>
  <c r="NJ2" i="1"/>
  <c r="LZ2" i="1"/>
  <c r="KT2" i="1"/>
  <c r="PZ2" i="1"/>
  <c r="NR2" i="1"/>
  <c r="LC2" i="1"/>
  <c r="PF2" i="1"/>
  <c r="NU2" i="1"/>
  <c r="PY2" i="1"/>
  <c r="NQ2" i="1"/>
  <c r="LB2" i="1"/>
  <c r="PX2" i="1"/>
  <c r="NP2" i="1"/>
  <c r="LA2" i="1"/>
  <c r="PU2" i="1"/>
  <c r="NO2" i="1"/>
  <c r="KZ2" i="1"/>
  <c r="PS2" i="1"/>
  <c r="NN2" i="1"/>
  <c r="KX2" i="1"/>
  <c r="RJ2" i="1"/>
  <c r="PH2" i="1"/>
  <c r="MS2" i="1"/>
  <c r="KJ2" i="1"/>
  <c r="RI2" i="1"/>
  <c r="MQ2" i="1"/>
  <c r="KH2" i="1"/>
  <c r="RF2" i="1"/>
  <c r="PB2" i="1"/>
  <c r="MH2" i="1"/>
  <c r="KD2" i="1"/>
  <c r="RE2" i="1"/>
  <c r="OV2" i="1"/>
  <c r="MG2" i="1"/>
  <c r="KC2" i="1"/>
  <c r="RD2" i="1"/>
  <c r="OU2" i="1"/>
  <c r="MF2" i="1"/>
  <c r="KB2" i="1"/>
  <c r="RA2" i="1"/>
  <c r="OT2" i="1"/>
  <c r="MD2" i="1"/>
  <c r="KA2" i="1"/>
  <c r="QH2" i="1"/>
  <c r="LN2" i="1"/>
  <c r="QG2" i="1"/>
  <c r="NT2" i="1"/>
  <c r="LM2" i="1"/>
  <c r="QA2" i="1"/>
  <c r="NS2" i="1"/>
  <c r="LJ2" i="1"/>
  <c r="RH2" i="1"/>
  <c r="PE2" i="1"/>
  <c r="MK2" i="1"/>
  <c r="KG2" i="1"/>
  <c r="RG2" i="1"/>
  <c r="PC2" i="1"/>
  <c r="MI2" i="1"/>
  <c r="KE2" i="1"/>
  <c r="RQ2" i="1"/>
  <c r="MU2" i="1"/>
  <c r="RU2" i="1"/>
  <c r="QY2" i="1"/>
  <c r="LE2" i="1"/>
  <c r="LG2" i="1"/>
  <c r="RL2" i="1"/>
  <c r="PV2" i="1"/>
  <c r="RB2" i="1"/>
  <c r="KF2" i="1"/>
  <c r="NK2" i="1"/>
  <c r="NY2" i="1"/>
  <c r="RO2" i="1"/>
  <c r="LU2" i="1"/>
  <c r="LW2" i="1"/>
  <c r="NE2" i="1"/>
  <c r="PA2" i="1"/>
  <c r="KV2" i="1"/>
  <c r="OA2" i="1"/>
  <c r="NA2" i="1"/>
  <c r="MM2" i="1"/>
  <c r="LT2" i="1"/>
  <c r="QM2" i="1"/>
  <c r="LL2" i="1"/>
  <c r="NZ2" i="1"/>
  <c r="OQ2" i="1"/>
  <c r="LI2" i="1"/>
  <c r="JX2" i="1"/>
  <c r="OG2" i="1"/>
  <c r="NC2" i="1"/>
  <c r="MB2" i="1"/>
  <c r="OP2" i="1"/>
  <c r="PG2" i="1"/>
  <c r="MO2" i="1"/>
  <c r="LD2" i="1"/>
  <c r="OW2" i="1"/>
  <c r="OI2" i="1"/>
  <c r="MR2" i="1"/>
  <c r="QC2" i="1"/>
  <c r="OY2" i="1"/>
  <c r="NH2" i="1"/>
  <c r="QS2" i="1"/>
  <c r="QE2" i="1"/>
  <c r="NX2" i="1"/>
  <c r="RR2" i="1"/>
  <c r="RC2" i="1"/>
  <c r="QW2" i="1"/>
  <c r="MZ2" i="1"/>
  <c r="KP2" i="1"/>
  <c r="QU2" i="1"/>
  <c r="OO2" i="1"/>
  <c r="ME2" i="1"/>
  <c r="NW2" i="1"/>
  <c r="KO2" i="1"/>
  <c r="QT2" i="1"/>
  <c r="QV2" i="1"/>
  <c r="PW2" i="1"/>
  <c r="MJ2" i="1"/>
  <c r="ON2" i="1"/>
  <c r="QF2" i="1"/>
  <c r="PD2" i="1"/>
  <c r="PL2" i="1"/>
  <c r="PT2" i="1"/>
  <c r="KK2" i="1"/>
  <c r="ND2" i="1"/>
  <c r="QR2" i="1"/>
  <c r="QJ2" i="1"/>
  <c r="OS2" i="1"/>
  <c r="LF2" i="1"/>
  <c r="NB2" i="1"/>
  <c r="OX2" i="1"/>
  <c r="LX2" i="1"/>
  <c r="KY2" i="1"/>
  <c r="RS2" i="1"/>
  <c r="QZ2" i="1"/>
  <c r="PI2" i="1"/>
  <c r="LV2" i="1"/>
  <c r="NI2" i="1"/>
  <c r="OH2" i="1"/>
  <c r="QD2" i="1"/>
  <c r="LK2" i="1"/>
  <c r="OF2" i="1"/>
  <c r="QB2" i="1"/>
  <c r="RP2" i="1"/>
  <c r="RM2" i="1"/>
  <c r="ML2" i="1"/>
  <c r="KN2" i="1"/>
  <c r="MP2" i="1"/>
  <c r="NF2" i="1"/>
  <c r="NV2" i="1"/>
  <c r="RN2" i="1"/>
  <c r="LH2" i="1"/>
  <c r="KI2" i="1"/>
  <c r="LO2" i="1"/>
  <c r="OJ2" i="1"/>
  <c r="OZ2" i="1"/>
  <c r="NG2" i="1"/>
  <c r="MN2" i="1"/>
  <c r="JW2" i="1"/>
  <c r="F18" i="5"/>
  <c r="J10" i="5"/>
  <c r="J14" i="5"/>
  <c r="F5" i="5"/>
  <c r="F16" i="5"/>
  <c r="F9" i="5"/>
  <c r="J19" i="5"/>
  <c r="J26" i="5"/>
  <c r="J22" i="5"/>
  <c r="F22" i="5"/>
  <c r="J5" i="5"/>
  <c r="F7" i="5"/>
  <c r="F10" i="5"/>
  <c r="J24" i="5"/>
  <c r="F25" i="5"/>
  <c r="M9" i="5"/>
  <c r="M21" i="5"/>
  <c r="F24" i="5"/>
  <c r="M16" i="5"/>
  <c r="F19" i="5"/>
  <c r="F26" i="5"/>
  <c r="J7" i="5"/>
  <c r="J8" i="5"/>
  <c r="F21" i="5"/>
  <c r="F8" i="5"/>
  <c r="M8" i="5"/>
  <c r="J11" i="5"/>
  <c r="J25" i="5"/>
  <c r="M13" i="5"/>
  <c r="F11" i="5"/>
  <c r="J13" i="5"/>
  <c r="M18" i="5"/>
  <c r="J9" i="5"/>
  <c r="M10" i="5"/>
  <c r="J16" i="5"/>
  <c r="M7" i="5"/>
  <c r="J18" i="5"/>
  <c r="M25" i="5"/>
  <c r="F14" i="5"/>
  <c r="M14" i="5"/>
  <c r="F13" i="5"/>
  <c r="F12" i="5"/>
  <c r="M12" i="5"/>
  <c r="M26" i="5"/>
  <c r="J12" i="5"/>
  <c r="M24" i="5"/>
  <c r="J21" i="5"/>
  <c r="E18" i="1" l="1"/>
  <c r="BJ18" i="1" s="1"/>
  <c r="PT18" i="1" s="1"/>
  <c r="E23" i="1"/>
  <c r="BJ23" i="1" s="1"/>
  <c r="M21" i="7" s="1"/>
  <c r="E19" i="1"/>
  <c r="BJ19" i="1" s="1"/>
  <c r="QD19" i="1" s="1"/>
  <c r="OI23" i="1"/>
  <c r="PK23" i="1"/>
  <c r="PB23" i="1"/>
  <c r="QE19" i="1"/>
  <c r="QO19" i="1"/>
  <c r="RQ19" i="1"/>
  <c r="G29" i="2"/>
  <c r="G26" i="2"/>
  <c r="G8" i="2"/>
  <c r="E31" i="1"/>
  <c r="BJ31" i="1" s="1"/>
  <c r="MT31" i="1" s="1"/>
  <c r="G28" i="2"/>
  <c r="E102" i="1"/>
  <c r="BJ102" i="1" s="1"/>
  <c r="E65" i="2"/>
  <c r="E66" i="2" s="1"/>
  <c r="E67" i="2" s="1"/>
  <c r="E68" i="2" s="1"/>
  <c r="E69" i="2" s="1"/>
  <c r="E58" i="1"/>
  <c r="BJ58" i="1" s="1"/>
  <c r="G61" i="2"/>
  <c r="G33" i="2"/>
  <c r="G30" i="2"/>
  <c r="G64" i="2"/>
  <c r="G14" i="2"/>
  <c r="G24" i="2"/>
  <c r="E106" i="1"/>
  <c r="BJ106" i="1" s="1"/>
  <c r="E103" i="1"/>
  <c r="BJ103" i="1" s="1"/>
  <c r="G21" i="2"/>
  <c r="E46" i="1"/>
  <c r="BJ46" i="1" s="1"/>
  <c r="G45" i="2"/>
  <c r="E89" i="1"/>
  <c r="BJ89" i="1" s="1"/>
  <c r="G42" i="2"/>
  <c r="E86" i="1"/>
  <c r="BJ86" i="1" s="1"/>
  <c r="E110" i="1"/>
  <c r="BJ110" i="1" s="1"/>
  <c r="G38" i="2"/>
  <c r="E66" i="1"/>
  <c r="BJ66" i="1" s="1"/>
  <c r="E119" i="1"/>
  <c r="BJ119" i="1" s="1"/>
  <c r="E44" i="1"/>
  <c r="BJ44" i="1" s="1"/>
  <c r="E49" i="1"/>
  <c r="BJ49" i="1" s="1"/>
  <c r="G59" i="2"/>
  <c r="E112" i="1"/>
  <c r="BJ112" i="1" s="1"/>
  <c r="E20" i="1"/>
  <c r="BJ20" i="1" s="1"/>
  <c r="E16" i="1"/>
  <c r="BJ16" i="1" s="1"/>
  <c r="E82" i="1"/>
  <c r="BJ82" i="1" s="1"/>
  <c r="E109" i="1"/>
  <c r="BJ109" i="1" s="1"/>
  <c r="G53" i="2"/>
  <c r="E105" i="1"/>
  <c r="BJ105" i="1" s="1"/>
  <c r="E65" i="1"/>
  <c r="BJ65" i="1" s="1"/>
  <c r="G34" i="2"/>
  <c r="E57" i="1"/>
  <c r="BJ57" i="1" s="1"/>
  <c r="G44" i="2"/>
  <c r="E88" i="1"/>
  <c r="BJ88" i="1" s="1"/>
  <c r="G41" i="2"/>
  <c r="E85" i="1"/>
  <c r="BJ85" i="1" s="1"/>
  <c r="G62" i="2"/>
  <c r="E116" i="1"/>
  <c r="BJ116" i="1" s="1"/>
  <c r="E22" i="1"/>
  <c r="BJ22" i="1" s="1"/>
  <c r="G31" i="2"/>
  <c r="E43" i="1"/>
  <c r="BJ43" i="1" s="1"/>
  <c r="E37" i="1"/>
  <c r="BJ37" i="1" s="1"/>
  <c r="E121" i="1"/>
  <c r="BJ121" i="1" s="1"/>
  <c r="G49" i="2"/>
  <c r="E97" i="1"/>
  <c r="BJ97" i="1" s="1"/>
  <c r="G50" i="2"/>
  <c r="E17" i="1"/>
  <c r="BJ17" i="1" s="1"/>
  <c r="G7" i="2"/>
  <c r="E12" i="1"/>
  <c r="BJ12" i="1" s="1"/>
  <c r="E60" i="1"/>
  <c r="BJ60" i="1" s="1"/>
  <c r="E111" i="1"/>
  <c r="BJ111" i="1" s="1"/>
  <c r="E108" i="1"/>
  <c r="BJ108" i="1" s="1"/>
  <c r="E104" i="1"/>
  <c r="BJ104" i="1" s="1"/>
  <c r="G46" i="2"/>
  <c r="E90" i="1"/>
  <c r="BJ90" i="1" s="1"/>
  <c r="G43" i="2"/>
  <c r="E87" i="1"/>
  <c r="BJ87" i="1" s="1"/>
  <c r="G40" i="2"/>
  <c r="E84" i="1"/>
  <c r="BJ84" i="1" s="1"/>
  <c r="E115" i="1"/>
  <c r="BJ115" i="1" s="1"/>
  <c r="G27" i="2"/>
  <c r="E36" i="1"/>
  <c r="BJ36" i="1" s="1"/>
  <c r="G48" i="2"/>
  <c r="E95" i="1"/>
  <c r="BJ95" i="1" s="1"/>
  <c r="E21" i="1"/>
  <c r="BJ21" i="1" s="1"/>
  <c r="G10" i="2"/>
  <c r="B10" i="2" s="1"/>
  <c r="A10" i="2" s="1"/>
  <c r="E10" i="1"/>
  <c r="BJ10" i="1" s="1"/>
  <c r="E11" i="1"/>
  <c r="BJ11" i="1" s="1"/>
  <c r="R31" i="1"/>
  <c r="BO14" i="1"/>
  <c r="BP14" i="1" s="1"/>
  <c r="BH31" i="1"/>
  <c r="BB31" i="1"/>
  <c r="AA31" i="1"/>
  <c r="AD31" i="1"/>
  <c r="AV31" i="1"/>
  <c r="ON1" i="1"/>
  <c r="GO1" i="1"/>
  <c r="RW30" i="1"/>
  <c r="E30" i="1"/>
  <c r="BJ30" i="1" s="1"/>
  <c r="B29" i="1"/>
  <c r="C27" i="7" s="1"/>
  <c r="BO11" i="1"/>
  <c r="BP11" i="1" s="1"/>
  <c r="BO19" i="1"/>
  <c r="BP19" i="1" s="1"/>
  <c r="BQ19" i="1" s="1"/>
  <c r="BO44" i="1"/>
  <c r="BP44" i="1" s="1"/>
  <c r="BO50" i="1"/>
  <c r="BP50" i="1" s="1"/>
  <c r="BQ50" i="1" s="1"/>
  <c r="BO104" i="1"/>
  <c r="BP104" i="1" s="1"/>
  <c r="BO110" i="1"/>
  <c r="BO45" i="1"/>
  <c r="BP45" i="1" s="1"/>
  <c r="BO40" i="1"/>
  <c r="BP40" i="1" s="1"/>
  <c r="BQ40" i="1" s="1"/>
  <c r="BO111" i="1"/>
  <c r="BP111" i="1" s="1"/>
  <c r="BO126" i="1"/>
  <c r="BP126" i="1" s="1"/>
  <c r="BO117" i="1"/>
  <c r="BP117" i="1" s="1"/>
  <c r="BO12" i="1"/>
  <c r="BO23" i="1"/>
  <c r="BO56" i="1"/>
  <c r="BP56" i="1" s="1"/>
  <c r="BO66" i="1"/>
  <c r="BO78" i="1"/>
  <c r="BP78" i="1" s="1"/>
  <c r="BO94" i="1"/>
  <c r="BO115" i="1"/>
  <c r="BP115" i="1" s="1"/>
  <c r="BO121" i="1"/>
  <c r="BP121" i="1" s="1"/>
  <c r="BO57" i="1"/>
  <c r="BP57" i="1" s="1"/>
  <c r="BQ57" i="1" s="1"/>
  <c r="BO62" i="1"/>
  <c r="BO72" i="1"/>
  <c r="BO79" i="1"/>
  <c r="BP79" i="1" s="1"/>
  <c r="BO105" i="1"/>
  <c r="BP105" i="1" s="1"/>
  <c r="BO13" i="1"/>
  <c r="BP13" i="1" s="1"/>
  <c r="BO29" i="1"/>
  <c r="BP29" i="1" s="1"/>
  <c r="BO35" i="1"/>
  <c r="BO51" i="1"/>
  <c r="BO67" i="1"/>
  <c r="BP67" i="1" s="1"/>
  <c r="BO83" i="1"/>
  <c r="BP83" i="1" s="1"/>
  <c r="BQ83" i="1" s="1"/>
  <c r="BO100" i="1"/>
  <c r="BP100" i="1" s="1"/>
  <c r="BO116" i="1"/>
  <c r="BP116" i="1" s="1"/>
  <c r="BO24" i="1"/>
  <c r="BP24" i="1" s="1"/>
  <c r="BO30" i="1"/>
  <c r="BP30" i="1" s="1"/>
  <c r="BO68" i="1"/>
  <c r="BP68" i="1" s="1"/>
  <c r="BO122" i="1"/>
  <c r="BP122" i="1" s="1"/>
  <c r="BQ122" i="1" s="1"/>
  <c r="BO59" i="1"/>
  <c r="BO85" i="1"/>
  <c r="BO15" i="1"/>
  <c r="BP15" i="1" s="1"/>
  <c r="BO46" i="1"/>
  <c r="BP46" i="1" s="1"/>
  <c r="BO63" i="1"/>
  <c r="BO80" i="1"/>
  <c r="BP80" i="1" s="1"/>
  <c r="BO91" i="1"/>
  <c r="BP91" i="1" s="1"/>
  <c r="BQ91" i="1" s="1"/>
  <c r="BO96" i="1"/>
  <c r="BP96" i="1" s="1"/>
  <c r="BO106" i="1"/>
  <c r="BP106" i="1" s="1"/>
  <c r="BO118" i="1"/>
  <c r="BP118" i="1" s="1"/>
  <c r="BO16" i="1"/>
  <c r="BP16" i="1" s="1"/>
  <c r="BQ16" i="1" s="1"/>
  <c r="BR16" i="1" s="1"/>
  <c r="BO42" i="1"/>
  <c r="BO52" i="1"/>
  <c r="BP52" i="1" s="1"/>
  <c r="BO97" i="1"/>
  <c r="BP97" i="1" s="1"/>
  <c r="BO102" i="1"/>
  <c r="BP102" i="1" s="1"/>
  <c r="BO112" i="1"/>
  <c r="BO119" i="1"/>
  <c r="BP119" i="1" s="1"/>
  <c r="BQ119" i="1" s="1"/>
  <c r="BO17" i="1"/>
  <c r="BP17" i="1" s="1"/>
  <c r="BQ17" i="1" s="1"/>
  <c r="BR17" i="1" s="1"/>
  <c r="BO21" i="1"/>
  <c r="BP21" i="1" s="1"/>
  <c r="BQ21" i="1" s="1"/>
  <c r="BO47" i="1"/>
  <c r="BP47" i="1" s="1"/>
  <c r="BQ47" i="1" s="1"/>
  <c r="BR47" i="1" s="1"/>
  <c r="BS47" i="1" s="1"/>
  <c r="BT47" i="1" s="1"/>
  <c r="BU47" i="1" s="1"/>
  <c r="BO53" i="1"/>
  <c r="BO69" i="1"/>
  <c r="BP69" i="1" s="1"/>
  <c r="BO107" i="1"/>
  <c r="BP107" i="1" s="1"/>
  <c r="BO34" i="1"/>
  <c r="BO54" i="1"/>
  <c r="BO73" i="1"/>
  <c r="BP73" i="1" s="1"/>
  <c r="BO92" i="1"/>
  <c r="BP92" i="1" s="1"/>
  <c r="BO64" i="1"/>
  <c r="BO113" i="1"/>
  <c r="BO25" i="1"/>
  <c r="BO43" i="1"/>
  <c r="BP43" i="1" s="1"/>
  <c r="BO74" i="1"/>
  <c r="BO93" i="1"/>
  <c r="BO123" i="1"/>
  <c r="BP123" i="1" s="1"/>
  <c r="BO55" i="1"/>
  <c r="BO76" i="1"/>
  <c r="BP76" i="1" s="1"/>
  <c r="BO95" i="1"/>
  <c r="BP95" i="1" s="1"/>
  <c r="BO124" i="1"/>
  <c r="BP124" i="1" s="1"/>
  <c r="BO28" i="1"/>
  <c r="BP28" i="1" s="1"/>
  <c r="BO48" i="1"/>
  <c r="BP48" i="1" s="1"/>
  <c r="BO86" i="1"/>
  <c r="BO125" i="1"/>
  <c r="BP125" i="1" s="1"/>
  <c r="BO58" i="1"/>
  <c r="BP58" i="1" s="1"/>
  <c r="BO108" i="1"/>
  <c r="BP108" i="1" s="1"/>
  <c r="BO39" i="1"/>
  <c r="BO87" i="1"/>
  <c r="BP87" i="1" s="1"/>
  <c r="BO98" i="1"/>
  <c r="BP98" i="1" s="1"/>
  <c r="BO128" i="1"/>
  <c r="BP128" i="1" s="1"/>
  <c r="BO31" i="1"/>
  <c r="BO90" i="1"/>
  <c r="BP90" i="1" s="1"/>
  <c r="BO22" i="1"/>
  <c r="BP22" i="1" s="1"/>
  <c r="BO49" i="1"/>
  <c r="BP49" i="1" s="1"/>
  <c r="BO71" i="1"/>
  <c r="BP71" i="1" s="1"/>
  <c r="BO41" i="1"/>
  <c r="BO109" i="1"/>
  <c r="BP109" i="1" s="1"/>
  <c r="BO120" i="1"/>
  <c r="BO82" i="1"/>
  <c r="BP82" i="1" s="1"/>
  <c r="BO65" i="1"/>
  <c r="BP65" i="1" s="1"/>
  <c r="BO84" i="1"/>
  <c r="BO103" i="1"/>
  <c r="BP103" i="1" s="1"/>
  <c r="BO75" i="1"/>
  <c r="BO26" i="1"/>
  <c r="BO18" i="1"/>
  <c r="BO27" i="1"/>
  <c r="BP27" i="1" s="1"/>
  <c r="BO77" i="1"/>
  <c r="BP77" i="1" s="1"/>
  <c r="BO88" i="1"/>
  <c r="BP88" i="1" s="1"/>
  <c r="BO99" i="1"/>
  <c r="BO20" i="1"/>
  <c r="BO70" i="1"/>
  <c r="BP70" i="1" s="1"/>
  <c r="BO127" i="1"/>
  <c r="BP127" i="1" s="1"/>
  <c r="BO60" i="1"/>
  <c r="BP60" i="1" s="1"/>
  <c r="BO89" i="1"/>
  <c r="BP89" i="1" s="1"/>
  <c r="BO81" i="1"/>
  <c r="BO32" i="1"/>
  <c r="BP32" i="1" s="1"/>
  <c r="BO61" i="1"/>
  <c r="BO101" i="1"/>
  <c r="BP101" i="1" s="1"/>
  <c r="BQ101" i="1" s="1"/>
  <c r="BO33" i="1"/>
  <c r="BP33" i="1" s="1"/>
  <c r="BO114" i="1"/>
  <c r="BO36" i="1"/>
  <c r="BP36" i="1" s="1"/>
  <c r="BO38" i="1"/>
  <c r="BP38" i="1" s="1"/>
  <c r="BO37" i="1"/>
  <c r="BO6" i="1"/>
  <c r="BO7" i="1"/>
  <c r="BO8" i="1"/>
  <c r="BO9" i="1"/>
  <c r="BP9" i="1" s="1"/>
  <c r="F7" i="7" s="1"/>
  <c r="BO10" i="1"/>
  <c r="BP10" i="1" s="1"/>
  <c r="F8" i="7" s="1"/>
  <c r="QJ129" i="1"/>
  <c r="QJ130" i="1"/>
  <c r="LD129" i="1"/>
  <c r="LD130" i="1"/>
  <c r="LA129" i="1"/>
  <c r="LA130" i="1"/>
  <c r="OD130" i="1"/>
  <c r="OD129" i="1"/>
  <c r="OD132" i="1" s="1"/>
  <c r="KL129" i="1"/>
  <c r="KL130" i="1"/>
  <c r="OO129" i="1"/>
  <c r="OO130" i="1"/>
  <c r="RU130" i="1"/>
  <c r="RU129" i="1"/>
  <c r="QG129" i="1"/>
  <c r="QG130" i="1"/>
  <c r="QP130" i="1"/>
  <c r="QP129" i="1"/>
  <c r="KU130" i="1"/>
  <c r="KU129" i="1"/>
  <c r="MH130" i="1"/>
  <c r="MH129" i="1"/>
  <c r="ME129" i="1"/>
  <c r="ME130" i="1"/>
  <c r="OW129" i="1"/>
  <c r="OW130" i="1"/>
  <c r="NA129" i="1"/>
  <c r="NA132" i="1" s="1"/>
  <c r="NA130" i="1"/>
  <c r="QY130" i="1"/>
  <c r="QY129" i="1"/>
  <c r="PU130" i="1"/>
  <c r="PU129" i="1"/>
  <c r="RF129" i="1"/>
  <c r="RF130" i="1"/>
  <c r="NE129" i="1"/>
  <c r="NE130" i="1"/>
  <c r="NT129" i="1"/>
  <c r="NT130" i="1"/>
  <c r="MN129" i="1"/>
  <c r="MN130" i="1"/>
  <c r="QR129" i="1"/>
  <c r="QR130" i="1"/>
  <c r="QU129" i="1"/>
  <c r="QU130" i="1"/>
  <c r="MO129" i="1"/>
  <c r="MO130" i="1"/>
  <c r="KV130" i="1"/>
  <c r="KV129" i="1"/>
  <c r="MU130" i="1"/>
  <c r="MU129" i="1"/>
  <c r="LN129" i="1"/>
  <c r="LN130" i="1"/>
  <c r="PB130" i="1"/>
  <c r="PB129" i="1"/>
  <c r="NP129" i="1"/>
  <c r="NP132" i="1" s="1"/>
  <c r="NP130" i="1"/>
  <c r="JY129" i="1"/>
  <c r="JY130" i="1"/>
  <c r="MT130" i="1"/>
  <c r="MT129" i="1"/>
  <c r="NG130" i="1"/>
  <c r="NG129" i="1"/>
  <c r="KK130" i="1"/>
  <c r="KK129" i="1"/>
  <c r="KK132" i="1" s="1"/>
  <c r="LO129" i="1"/>
  <c r="LO130" i="1"/>
  <c r="RC129" i="1"/>
  <c r="RC130" i="1"/>
  <c r="LU130" i="1"/>
  <c r="LU129" i="1"/>
  <c r="PC129" i="1"/>
  <c r="PC130" i="1"/>
  <c r="RI129" i="1"/>
  <c r="RI130" i="1"/>
  <c r="PY130" i="1"/>
  <c r="PY129" i="1"/>
  <c r="OM129" i="1"/>
  <c r="OM130" i="1"/>
  <c r="RK129" i="1"/>
  <c r="RK130" i="1"/>
  <c r="MX129" i="1"/>
  <c r="MX130" i="1"/>
  <c r="RP129" i="1"/>
  <c r="RP130" i="1"/>
  <c r="KD129" i="1"/>
  <c r="KD132" i="1" s="1"/>
  <c r="KD130" i="1"/>
  <c r="PM129" i="1"/>
  <c r="PM130" i="1"/>
  <c r="OZ129" i="1"/>
  <c r="OZ130" i="1"/>
  <c r="PJ130" i="1"/>
  <c r="PJ129" i="1"/>
  <c r="NI129" i="1"/>
  <c r="NI132" i="1" s="1"/>
  <c r="NI130" i="1"/>
  <c r="OA129" i="1"/>
  <c r="OA130" i="1"/>
  <c r="LP130" i="1"/>
  <c r="LP129" i="1"/>
  <c r="ND129" i="1"/>
  <c r="ND130" i="1"/>
  <c r="RQ130" i="1"/>
  <c r="RQ129" i="1"/>
  <c r="QH130" i="1"/>
  <c r="QH129" i="1"/>
  <c r="PX130" i="1"/>
  <c r="PX129" i="1"/>
  <c r="QL129" i="1"/>
  <c r="QL130" i="1"/>
  <c r="KI130" i="1"/>
  <c r="KI129" i="1"/>
  <c r="KI132" i="1" s="1"/>
  <c r="PD129" i="1"/>
  <c r="PD130" i="1"/>
  <c r="OG130" i="1"/>
  <c r="OG129" i="1"/>
  <c r="OG132" i="1" s="1"/>
  <c r="RG130" i="1"/>
  <c r="RG129" i="1"/>
  <c r="KJ129" i="1"/>
  <c r="KJ130" i="1"/>
  <c r="OE130" i="1"/>
  <c r="OE129" i="1"/>
  <c r="LH129" i="1"/>
  <c r="LH130" i="1"/>
  <c r="PI129" i="1"/>
  <c r="PI130" i="1"/>
  <c r="QF129" i="1"/>
  <c r="QF130" i="1"/>
  <c r="NX130" i="1"/>
  <c r="NX129" i="1"/>
  <c r="JX130" i="1"/>
  <c r="JX129" i="1"/>
  <c r="NY130" i="1"/>
  <c r="NY129" i="1"/>
  <c r="KG129" i="1"/>
  <c r="KG132" i="1" s="1"/>
  <c r="KG130" i="1"/>
  <c r="KB129" i="1"/>
  <c r="KB130" i="1"/>
  <c r="MS130" i="1"/>
  <c r="MS129" i="1"/>
  <c r="PF129" i="1"/>
  <c r="PF130" i="1"/>
  <c r="QQ129" i="1"/>
  <c r="QQ130" i="1"/>
  <c r="LQ130" i="1"/>
  <c r="LQ129" i="1"/>
  <c r="PN130" i="1"/>
  <c r="PN129" i="1"/>
  <c r="OS129" i="1"/>
  <c r="OS130" i="1"/>
  <c r="QB129" i="1"/>
  <c r="QB130" i="1"/>
  <c r="KP129" i="1"/>
  <c r="KP130" i="1"/>
  <c r="QD129" i="1"/>
  <c r="QD130" i="1"/>
  <c r="MZ129" i="1"/>
  <c r="MZ130" i="1"/>
  <c r="OP129" i="1"/>
  <c r="OP130" i="1"/>
  <c r="KE130" i="1"/>
  <c r="KE129" i="1"/>
  <c r="KA129" i="1"/>
  <c r="KA132" i="1" s="1"/>
  <c r="KA130" i="1"/>
  <c r="KH130" i="1"/>
  <c r="KH129" i="1"/>
  <c r="LB130" i="1"/>
  <c r="LB129" i="1"/>
  <c r="MA129" i="1"/>
  <c r="MA130" i="1"/>
  <c r="KR130" i="1"/>
  <c r="KR129" i="1"/>
  <c r="KR132" i="1" s="1"/>
  <c r="MD129" i="1"/>
  <c r="MD132" i="1" s="1"/>
  <c r="MD130" i="1"/>
  <c r="OT129" i="1"/>
  <c r="OT130" i="1"/>
  <c r="KM129" i="1"/>
  <c r="KM132" i="1" s="1"/>
  <c r="KM130" i="1"/>
  <c r="MB129" i="1"/>
  <c r="MB130" i="1"/>
  <c r="PL129" i="1"/>
  <c r="PL130" i="1"/>
  <c r="LV129" i="1"/>
  <c r="LV130" i="1"/>
  <c r="RR129" i="1"/>
  <c r="RR130" i="1"/>
  <c r="RO129" i="1"/>
  <c r="RO130" i="1"/>
  <c r="RA130" i="1"/>
  <c r="RA129" i="1"/>
  <c r="NU129" i="1"/>
  <c r="NU130" i="1"/>
  <c r="PQ130" i="1"/>
  <c r="PQ129" i="1"/>
  <c r="RN129" i="1"/>
  <c r="RN130" i="1"/>
  <c r="QZ130" i="1"/>
  <c r="QZ129" i="1"/>
  <c r="ON129" i="1"/>
  <c r="ON130" i="1"/>
  <c r="QE129" i="1"/>
  <c r="QE130" i="1"/>
  <c r="LI130" i="1"/>
  <c r="LI129" i="1"/>
  <c r="NK129" i="1"/>
  <c r="NK130" i="1"/>
  <c r="MK129" i="1"/>
  <c r="MK130" i="1"/>
  <c r="MF129" i="1"/>
  <c r="MF132" i="1" s="1"/>
  <c r="MF130" i="1"/>
  <c r="PH129" i="1"/>
  <c r="PH130" i="1"/>
  <c r="LC130" i="1"/>
  <c r="LC129" i="1"/>
  <c r="JZ129" i="1"/>
  <c r="JZ130" i="1"/>
  <c r="MV129" i="1"/>
  <c r="MV130" i="1"/>
  <c r="QN129" i="1"/>
  <c r="QN130" i="1"/>
  <c r="NV129" i="1"/>
  <c r="NV132" i="1" s="1"/>
  <c r="NV130" i="1"/>
  <c r="RS130" i="1"/>
  <c r="RS129" i="1"/>
  <c r="MJ129" i="1"/>
  <c r="MJ130" i="1"/>
  <c r="QS129" i="1"/>
  <c r="QS130" i="1"/>
  <c r="OQ129" i="1"/>
  <c r="OQ130" i="1"/>
  <c r="KF129" i="1"/>
  <c r="KF130" i="1"/>
  <c r="PE129" i="1"/>
  <c r="PE130" i="1"/>
  <c r="OU130" i="1"/>
  <c r="OU129" i="1"/>
  <c r="RJ129" i="1"/>
  <c r="RJ130" i="1"/>
  <c r="NR130" i="1"/>
  <c r="NR129" i="1"/>
  <c r="KW130" i="1"/>
  <c r="KW129" i="1"/>
  <c r="OC129" i="1"/>
  <c r="OC130" i="1"/>
  <c r="KS129" i="1"/>
  <c r="KS130" i="1"/>
  <c r="PG129" i="1"/>
  <c r="PG130" i="1"/>
  <c r="NQ130" i="1"/>
  <c r="NQ129" i="1"/>
  <c r="NF130" i="1"/>
  <c r="NF129" i="1"/>
  <c r="KY130" i="1"/>
  <c r="KY129" i="1"/>
  <c r="PW129" i="1"/>
  <c r="PW130" i="1"/>
  <c r="NH129" i="1"/>
  <c r="NH130" i="1"/>
  <c r="NZ130" i="1"/>
  <c r="NZ129" i="1"/>
  <c r="RB130" i="1"/>
  <c r="RB129" i="1"/>
  <c r="RH129" i="1"/>
  <c r="RH130" i="1"/>
  <c r="RD129" i="1"/>
  <c r="RD130" i="1"/>
  <c r="KX129" i="1"/>
  <c r="KX130" i="1"/>
  <c r="PZ130" i="1"/>
  <c r="PZ129" i="1"/>
  <c r="MC129" i="1"/>
  <c r="MC130" i="1"/>
  <c r="PK130" i="1"/>
  <c r="PK129" i="1"/>
  <c r="LY129" i="1"/>
  <c r="LY130" i="1"/>
  <c r="OF130" i="1"/>
  <c r="OF129" i="1"/>
  <c r="LK129" i="1"/>
  <c r="LK130" i="1"/>
  <c r="PA129" i="1"/>
  <c r="PA130" i="1"/>
  <c r="OB129" i="1"/>
  <c r="OB130" i="1"/>
  <c r="OJ130" i="1"/>
  <c r="OJ129" i="1"/>
  <c r="OH129" i="1"/>
  <c r="OH130" i="1"/>
  <c r="PT130" i="1"/>
  <c r="PT129" i="1"/>
  <c r="QW129" i="1"/>
  <c r="QW130" i="1"/>
  <c r="LW130" i="1"/>
  <c r="LW129" i="1"/>
  <c r="MI129" i="1"/>
  <c r="MI130" i="1"/>
  <c r="MQ130" i="1"/>
  <c r="MQ129" i="1"/>
  <c r="NL129" i="1"/>
  <c r="NL130" i="1"/>
  <c r="LS130" i="1"/>
  <c r="LS129" i="1"/>
  <c r="NC129" i="1"/>
  <c r="NC130" i="1"/>
  <c r="MP130" i="1"/>
  <c r="MP129" i="1"/>
  <c r="MY129" i="1"/>
  <c r="MY130" i="1"/>
  <c r="PP129" i="1"/>
  <c r="PP130" i="1"/>
  <c r="MW129" i="1"/>
  <c r="MW130" i="1"/>
  <c r="QI130" i="1"/>
  <c r="QI129" i="1"/>
  <c r="LX129" i="1"/>
  <c r="LX130" i="1"/>
  <c r="QV130" i="1"/>
  <c r="QV129" i="1"/>
  <c r="OY129" i="1"/>
  <c r="OY130" i="1"/>
  <c r="LL130" i="1"/>
  <c r="LL129" i="1"/>
  <c r="PV129" i="1"/>
  <c r="PV130" i="1"/>
  <c r="LJ129" i="1"/>
  <c r="LJ130" i="1"/>
  <c r="KC129" i="1"/>
  <c r="KC130" i="1"/>
  <c r="NN129" i="1"/>
  <c r="NN130" i="1"/>
  <c r="KT130" i="1"/>
  <c r="KT129" i="1"/>
  <c r="NM129" i="1"/>
  <c r="NM130" i="1"/>
  <c r="QK129" i="1"/>
  <c r="QK130" i="1"/>
  <c r="KN129" i="1"/>
  <c r="KN132" i="1" s="1"/>
  <c r="KN130" i="1"/>
  <c r="OX130" i="1"/>
  <c r="OX129" i="1"/>
  <c r="QT130" i="1"/>
  <c r="QT129" i="1"/>
  <c r="QC129" i="1"/>
  <c r="QC130" i="1"/>
  <c r="QM129" i="1"/>
  <c r="QM130" i="1"/>
  <c r="RL129" i="1"/>
  <c r="RL130" i="1"/>
  <c r="NS129" i="1"/>
  <c r="NS132" i="1" s="1"/>
  <c r="NS130" i="1"/>
  <c r="MG129" i="1"/>
  <c r="MG130" i="1"/>
  <c r="PS129" i="1"/>
  <c r="PS130" i="1"/>
  <c r="LZ129" i="1"/>
  <c r="LZ130" i="1"/>
  <c r="OR129" i="1"/>
  <c r="OR130" i="1"/>
  <c r="RT130" i="1"/>
  <c r="RT129" i="1"/>
  <c r="OK129" i="1"/>
  <c r="OK130" i="1"/>
  <c r="ML129" i="1"/>
  <c r="ML130" i="1"/>
  <c r="NB129" i="1"/>
  <c r="NB130" i="1"/>
  <c r="KO129" i="1"/>
  <c r="KO130" i="1"/>
  <c r="MR129" i="1"/>
  <c r="MR130" i="1"/>
  <c r="LT130" i="1"/>
  <c r="LT129" i="1"/>
  <c r="LG129" i="1"/>
  <c r="LG130" i="1"/>
  <c r="QA129" i="1"/>
  <c r="QA130" i="1"/>
  <c r="OV130" i="1"/>
  <c r="OV129" i="1"/>
  <c r="KZ129" i="1"/>
  <c r="KZ130" i="1"/>
  <c r="NJ129" i="1"/>
  <c r="NJ130" i="1"/>
  <c r="PR129" i="1"/>
  <c r="PR130" i="1"/>
  <c r="KQ130" i="1"/>
  <c r="KQ129" i="1"/>
  <c r="KQ132" i="1" s="1"/>
  <c r="PO129" i="1"/>
  <c r="PO130" i="1"/>
  <c r="RM129" i="1"/>
  <c r="RM130" i="1"/>
  <c r="LF129" i="1"/>
  <c r="LF130" i="1"/>
  <c r="NW129" i="1"/>
  <c r="NW130" i="1"/>
  <c r="OI129" i="1"/>
  <c r="OI130" i="1"/>
  <c r="MM130" i="1"/>
  <c r="MM129" i="1"/>
  <c r="MM132" i="1" s="1"/>
  <c r="LE129" i="1"/>
  <c r="LE130" i="1"/>
  <c r="LM129" i="1"/>
  <c r="LM130" i="1"/>
  <c r="RE129" i="1"/>
  <c r="RE130" i="1"/>
  <c r="NO130" i="1"/>
  <c r="NO129" i="1"/>
  <c r="OL130" i="1"/>
  <c r="OL129" i="1"/>
  <c r="QX129" i="1"/>
  <c r="QX130" i="1"/>
  <c r="LR129" i="1"/>
  <c r="LR130" i="1"/>
  <c r="QO130" i="1"/>
  <c r="QO129" i="1"/>
  <c r="K10" i="5"/>
  <c r="K9" i="5"/>
  <c r="K25" i="5"/>
  <c r="K5" i="5"/>
  <c r="K16" i="5"/>
  <c r="K21" i="5"/>
  <c r="K24" i="5"/>
  <c r="K11" i="5"/>
  <c r="K14" i="5"/>
  <c r="K19" i="5"/>
  <c r="K22" i="5"/>
  <c r="K13" i="5"/>
  <c r="K8" i="5"/>
  <c r="BO5" i="1"/>
  <c r="JW130" i="1"/>
  <c r="JW129" i="1"/>
  <c r="K7" i="5"/>
  <c r="K12" i="5"/>
  <c r="K18" i="5"/>
  <c r="G1" i="4"/>
  <c r="PE23" i="1" l="1"/>
  <c r="PH23" i="1"/>
  <c r="OF23" i="1"/>
  <c r="RG19" i="1"/>
  <c r="OJ23" i="1"/>
  <c r="QN19" i="1"/>
  <c r="OZ23" i="1"/>
  <c r="QJ19" i="1"/>
  <c r="QU23" i="1"/>
  <c r="RM19" i="1"/>
  <c r="QB23" i="1"/>
  <c r="QF23" i="1"/>
  <c r="QF134" i="1" s="1"/>
  <c r="QO23" i="1"/>
  <c r="OY23" i="1"/>
  <c r="OK23" i="1"/>
  <c r="RU19" i="1"/>
  <c r="RT19" i="1" s="1"/>
  <c r="RS19" i="1" s="1"/>
  <c r="QV19" i="1"/>
  <c r="QI23" i="1"/>
  <c r="PT19" i="1"/>
  <c r="OQ23" i="1"/>
  <c r="OC23" i="1"/>
  <c r="RJ19" i="1"/>
  <c r="QJ23" i="1"/>
  <c r="PZ23" i="1"/>
  <c r="OS19" i="1"/>
  <c r="RM23" i="1"/>
  <c r="QE23" i="1"/>
  <c r="QY19" i="1"/>
  <c r="RA19" i="1"/>
  <c r="RU23" i="1"/>
  <c r="RT23" i="1" s="1"/>
  <c r="RS23" i="1" s="1"/>
  <c r="RL23" i="1"/>
  <c r="QS23" i="1"/>
  <c r="OU23" i="1"/>
  <c r="PG23" i="1"/>
  <c r="PI23" i="1"/>
  <c r="PW23" i="1"/>
  <c r="OW23" i="1"/>
  <c r="QM18" i="1"/>
  <c r="RH23" i="1"/>
  <c r="RF23" i="1"/>
  <c r="PC23" i="1"/>
  <c r="QH23" i="1"/>
  <c r="NU23" i="1"/>
  <c r="RR19" i="1"/>
  <c r="QM19" i="1"/>
  <c r="OM23" i="1"/>
  <c r="QM23" i="1"/>
  <c r="RQ23" i="1"/>
  <c r="QN23" i="1"/>
  <c r="NY23" i="1"/>
  <c r="OL23" i="1"/>
  <c r="MX18" i="1"/>
  <c r="PX19" i="1"/>
  <c r="BK19" i="1"/>
  <c r="N17" i="7" s="1"/>
  <c r="OE23" i="1"/>
  <c r="QT23" i="1"/>
  <c r="NX23" i="1"/>
  <c r="PL23" i="1"/>
  <c r="RK23" i="1"/>
  <c r="ON23" i="1"/>
  <c r="RH18" i="1"/>
  <c r="PZ19" i="1"/>
  <c r="RF19" i="1"/>
  <c r="BK23" i="1"/>
  <c r="N21" i="7" s="1"/>
  <c r="OR23" i="1"/>
  <c r="OA23" i="1"/>
  <c r="RP23" i="1"/>
  <c r="RN23" i="1"/>
  <c r="QL23" i="1"/>
  <c r="NC18" i="1"/>
  <c r="M17" i="7"/>
  <c r="RI19" i="1"/>
  <c r="QX19" i="1"/>
  <c r="PD23" i="1"/>
  <c r="RG23" i="1"/>
  <c r="OH23" i="1"/>
  <c r="OO23" i="1"/>
  <c r="PJ23" i="1"/>
  <c r="PV23" i="1"/>
  <c r="PC18" i="1"/>
  <c r="RB19" i="1"/>
  <c r="RD19" i="1"/>
  <c r="QR19" i="1"/>
  <c r="OP23" i="1"/>
  <c r="RO23" i="1"/>
  <c r="PX23" i="1"/>
  <c r="QK23" i="1"/>
  <c r="QR23" i="1"/>
  <c r="OS23" i="1"/>
  <c r="NY18" i="1"/>
  <c r="NZ23" i="1"/>
  <c r="PT23" i="1"/>
  <c r="PF23" i="1"/>
  <c r="OV23" i="1"/>
  <c r="PU23" i="1"/>
  <c r="QD23" i="1"/>
  <c r="QP23" i="1"/>
  <c r="PO23" i="1"/>
  <c r="OB23" i="1"/>
  <c r="RJ23" i="1"/>
  <c r="QC23" i="1"/>
  <c r="OT23" i="1"/>
  <c r="PS23" i="1"/>
  <c r="RI23" i="1"/>
  <c r="LE18" i="1"/>
  <c r="NQ18" i="1"/>
  <c r="RG18" i="1"/>
  <c r="QP18" i="1"/>
  <c r="LQ18" i="1"/>
  <c r="QJ18" i="1"/>
  <c r="LW18" i="1"/>
  <c r="OQ18" i="1"/>
  <c r="RB18" i="1"/>
  <c r="MK18" i="1"/>
  <c r="KY18" i="1"/>
  <c r="RC18" i="1"/>
  <c r="RQ18" i="1"/>
  <c r="LM18" i="1"/>
  <c r="LV18" i="1"/>
  <c r="OC18" i="1"/>
  <c r="OW18" i="1"/>
  <c r="QE18" i="1"/>
  <c r="RM18" i="1"/>
  <c r="MP18" i="1"/>
  <c r="KS18" i="1"/>
  <c r="QX18" i="1"/>
  <c r="RR18" i="1"/>
  <c r="MU18" i="1"/>
  <c r="PK18" i="1"/>
  <c r="PV18" i="1"/>
  <c r="LD18" i="1"/>
  <c r="OR18" i="1"/>
  <c r="BK18" i="1"/>
  <c r="N16" i="7" s="1"/>
  <c r="MT18" i="1"/>
  <c r="PG18" i="1"/>
  <c r="OP18" i="1"/>
  <c r="PS18" i="1"/>
  <c r="PW19" i="1"/>
  <c r="RL19" i="1"/>
  <c r="RN19" i="1"/>
  <c r="PU18" i="1"/>
  <c r="RO19" i="1"/>
  <c r="QA19" i="1"/>
  <c r="NR18" i="1"/>
  <c r="PZ18" i="1"/>
  <c r="MN18" i="1"/>
  <c r="MO18" i="1"/>
  <c r="PU19" i="1"/>
  <c r="PS19" i="1"/>
  <c r="RP19" i="1"/>
  <c r="QU19" i="1"/>
  <c r="RK19" i="1"/>
  <c r="QS19" i="1"/>
  <c r="QZ19" i="1"/>
  <c r="QC19" i="1"/>
  <c r="RC19" i="1"/>
  <c r="PY19" i="1"/>
  <c r="QP19" i="1"/>
  <c r="PV19" i="1"/>
  <c r="QH19" i="1"/>
  <c r="QB19" i="1"/>
  <c r="QK19" i="1"/>
  <c r="QL19" i="1"/>
  <c r="QQ19" i="1"/>
  <c r="QT19" i="1"/>
  <c r="RH19" i="1"/>
  <c r="QG19" i="1"/>
  <c r="KX18" i="1"/>
  <c r="PJ18" i="1"/>
  <c r="MG18" i="1"/>
  <c r="QB18" i="1"/>
  <c r="QK18" i="1"/>
  <c r="MQ18" i="1"/>
  <c r="LS18" i="1"/>
  <c r="PX18" i="1"/>
  <c r="OO18" i="1"/>
  <c r="MI18" i="1"/>
  <c r="NK18" i="1"/>
  <c r="PW18" i="1"/>
  <c r="RT18" i="1"/>
  <c r="RS18" i="1" s="1"/>
  <c r="NO18" i="1"/>
  <c r="PA23" i="1"/>
  <c r="QG23" i="1"/>
  <c r="PY18" i="1"/>
  <c r="LK18" i="1"/>
  <c r="MS18" i="1"/>
  <c r="OE18" i="1"/>
  <c r="PO18" i="1"/>
  <c r="MY18" i="1"/>
  <c r="MR18" i="1"/>
  <c r="QI18" i="1"/>
  <c r="LP18" i="1"/>
  <c r="NL18" i="1"/>
  <c r="MZ18" i="1"/>
  <c r="QN18" i="1"/>
  <c r="ML18" i="1"/>
  <c r="OH18" i="1"/>
  <c r="OY18" i="1"/>
  <c r="LA18" i="1"/>
  <c r="RK18" i="1"/>
  <c r="RF18" i="1"/>
  <c r="OI18" i="1"/>
  <c r="RA18" i="1"/>
  <c r="NG18" i="1"/>
  <c r="LI18" i="1"/>
  <c r="LB18" i="1"/>
  <c r="LU18" i="1"/>
  <c r="KW18" i="1"/>
  <c r="MV18" i="1"/>
  <c r="QY18" i="1"/>
  <c r="NM18" i="1"/>
  <c r="QS18" i="1"/>
  <c r="RO18" i="1"/>
  <c r="LC18" i="1"/>
  <c r="NJ18" i="1"/>
  <c r="QC18" i="1"/>
  <c r="LG18" i="1"/>
  <c r="NZ18" i="1"/>
  <c r="KT18" i="1"/>
  <c r="QG18" i="1"/>
  <c r="NF18" i="1"/>
  <c r="PH18" i="1"/>
  <c r="QO18" i="1"/>
  <c r="OA18" i="1"/>
  <c r="OU18" i="1"/>
  <c r="MH18" i="1"/>
  <c r="RN18" i="1"/>
  <c r="PD18" i="1"/>
  <c r="OB18" i="1"/>
  <c r="PA18" i="1"/>
  <c r="QZ18" i="1"/>
  <c r="MJ18" i="1"/>
  <c r="RJ18" i="1"/>
  <c r="PB18" i="1"/>
  <c r="QH18" i="1"/>
  <c r="MW18" i="1"/>
  <c r="PE18" i="1"/>
  <c r="OT18" i="1"/>
  <c r="QD18" i="1"/>
  <c r="LL18" i="1"/>
  <c r="OL18" i="1"/>
  <c r="ND18" i="1"/>
  <c r="NT18" i="1"/>
  <c r="RL18" i="1"/>
  <c r="M16" i="7"/>
  <c r="RP18" i="1"/>
  <c r="QW18" i="1"/>
  <c r="OF18" i="1"/>
  <c r="QL18" i="1"/>
  <c r="NO31" i="1"/>
  <c r="MA31" i="1"/>
  <c r="PD31" i="1"/>
  <c r="MJ31" i="1"/>
  <c r="PO31" i="1"/>
  <c r="QM31" i="1"/>
  <c r="NQ31" i="1"/>
  <c r="RC31" i="1"/>
  <c r="LJ31" i="1"/>
  <c r="PV31" i="1"/>
  <c r="PW31" i="1"/>
  <c r="PA31" i="1"/>
  <c r="KY31" i="1"/>
  <c r="RA31" i="1"/>
  <c r="PI31" i="1"/>
  <c r="PQ31" i="1"/>
  <c r="KH31" i="1"/>
  <c r="PE31" i="1"/>
  <c r="PM31" i="1"/>
  <c r="OF31" i="1"/>
  <c r="OV31" i="1"/>
  <c r="PL31" i="1"/>
  <c r="QB31" i="1"/>
  <c r="QQ31" i="1"/>
  <c r="LR31" i="1"/>
  <c r="LO31" i="1"/>
  <c r="G11" i="2"/>
  <c r="B11" i="2" s="1"/>
  <c r="A11" i="2" s="1"/>
  <c r="G35" i="2"/>
  <c r="B35" i="2" s="1"/>
  <c r="A35" i="2" s="1"/>
  <c r="OI31" i="1"/>
  <c r="NR31" i="1"/>
  <c r="LQ31" i="1"/>
  <c r="LP31" i="1"/>
  <c r="LN31" i="1"/>
  <c r="QN31" i="1"/>
  <c r="NZ31" i="1"/>
  <c r="QC31" i="1"/>
  <c r="QH31" i="1"/>
  <c r="KV31" i="1"/>
  <c r="MV31" i="1"/>
  <c r="LB31" i="1"/>
  <c r="MX31" i="1"/>
  <c r="PZ31" i="1"/>
  <c r="MZ31" i="1"/>
  <c r="OY31" i="1"/>
  <c r="OR31" i="1"/>
  <c r="OL31" i="1"/>
  <c r="ML31" i="1"/>
  <c r="MG31" i="1"/>
  <c r="MB31" i="1"/>
  <c r="MW31" i="1"/>
  <c r="LG31" i="1"/>
  <c r="OB31" i="1"/>
  <c r="QL31" i="1"/>
  <c r="JW31" i="1"/>
  <c r="OT31" i="1"/>
  <c r="QJ31" i="1"/>
  <c r="QG31" i="1"/>
  <c r="QD31" i="1"/>
  <c r="PX31" i="1"/>
  <c r="NM31" i="1"/>
  <c r="NL31" i="1"/>
  <c r="NY31" i="1"/>
  <c r="PR31" i="1"/>
  <c r="NF31" i="1"/>
  <c r="PF31" i="1"/>
  <c r="LY31" i="1"/>
  <c r="KZ31" i="1"/>
  <c r="PJ31" i="1"/>
  <c r="KW31" i="1"/>
  <c r="RU31" i="1"/>
  <c r="RT31" i="1" s="1"/>
  <c r="RS31" i="1" s="1"/>
  <c r="RR31" i="1" s="1"/>
  <c r="LK31" i="1"/>
  <c r="QZ31" i="1"/>
  <c r="QX31" i="1"/>
  <c r="OK31" i="1"/>
  <c r="OJ31" i="1"/>
  <c r="QW31" i="1"/>
  <c r="MC31" i="1"/>
  <c r="KJ31" i="1"/>
  <c r="LH31" i="1"/>
  <c r="QO31" i="1"/>
  <c r="OH31" i="1"/>
  <c r="NX31" i="1"/>
  <c r="OW31" i="1"/>
  <c r="OE31" i="1"/>
  <c r="OU31" i="1"/>
  <c r="PK31" i="1"/>
  <c r="QA31" i="1"/>
  <c r="KL31" i="1"/>
  <c r="MH31" i="1"/>
  <c r="KF31" i="1"/>
  <c r="MU31" i="1"/>
  <c r="MO31" i="1"/>
  <c r="NU31" i="1"/>
  <c r="NB31" i="1"/>
  <c r="KB31" i="1"/>
  <c r="KT31" i="1"/>
  <c r="PS31" i="1"/>
  <c r="OM31" i="1"/>
  <c r="KS31" i="1"/>
  <c r="MR31" i="1"/>
  <c r="PH31" i="1"/>
  <c r="NG31" i="1"/>
  <c r="E38" i="1"/>
  <c r="BJ38" i="1" s="1"/>
  <c r="LO38" i="1" s="1"/>
  <c r="E32" i="1"/>
  <c r="BJ32" i="1" s="1"/>
  <c r="NM32" i="1" s="1"/>
  <c r="G25" i="2"/>
  <c r="B25" i="2" s="1"/>
  <c r="A25" i="2" s="1"/>
  <c r="LC31" i="1"/>
  <c r="NK31" i="1"/>
  <c r="OC31" i="1"/>
  <c r="QI31" i="1"/>
  <c r="ON31" i="1"/>
  <c r="MS31" i="1"/>
  <c r="MN31" i="1"/>
  <c r="OX31" i="1"/>
  <c r="PY31" i="1"/>
  <c r="QY31" i="1"/>
  <c r="OS31" i="1"/>
  <c r="LI31" i="1"/>
  <c r="LF31" i="1"/>
  <c r="QP31" i="1"/>
  <c r="LS31" i="1"/>
  <c r="OA31" i="1"/>
  <c r="OZ31" i="1"/>
  <c r="LM31" i="1"/>
  <c r="PN31" i="1"/>
  <c r="NT31" i="1"/>
  <c r="JZ31" i="1"/>
  <c r="KC31" i="1"/>
  <c r="KU31" i="1"/>
  <c r="LX31" i="1"/>
  <c r="QE31" i="1"/>
  <c r="M29" i="7"/>
  <c r="E45" i="1"/>
  <c r="BJ45" i="1" s="1"/>
  <c r="PC45" i="1" s="1"/>
  <c r="PB31" i="1"/>
  <c r="PC31" i="1"/>
  <c r="LE31" i="1"/>
  <c r="JX31" i="1"/>
  <c r="MI31" i="1"/>
  <c r="OQ31" i="1"/>
  <c r="PU31" i="1"/>
  <c r="ND31" i="1"/>
  <c r="NW31" i="1"/>
  <c r="OP31" i="1"/>
  <c r="LL31" i="1"/>
  <c r="NC31" i="1"/>
  <c r="OO31" i="1"/>
  <c r="MQ31" i="1"/>
  <c r="LZ31" i="1"/>
  <c r="LA31" i="1"/>
  <c r="MK31" i="1"/>
  <c r="LD31" i="1"/>
  <c r="MY31" i="1"/>
  <c r="PG31" i="1"/>
  <c r="KX31" i="1"/>
  <c r="MP31" i="1"/>
  <c r="NJ31" i="1"/>
  <c r="PP31" i="1"/>
  <c r="QK31" i="1"/>
  <c r="PT31" i="1"/>
  <c r="H65" i="2"/>
  <c r="H66" i="2" s="1"/>
  <c r="H67" i="2" s="1"/>
  <c r="H68" i="2" s="1"/>
  <c r="H69" i="2" s="1"/>
  <c r="B24" i="2"/>
  <c r="A24" i="2" s="1"/>
  <c r="F30" i="1"/>
  <c r="F6" i="5" s="1"/>
  <c r="RR36" i="1"/>
  <c r="QE36" i="1"/>
  <c r="NJ36" i="1"/>
  <c r="MX36" i="1"/>
  <c r="NB36" i="1"/>
  <c r="QA36" i="1"/>
  <c r="QI36" i="1"/>
  <c r="QN36" i="1"/>
  <c r="OC36" i="1"/>
  <c r="LH36" i="1"/>
  <c r="LP36" i="1"/>
  <c r="ME36" i="1"/>
  <c r="MH36" i="1"/>
  <c r="OO36" i="1"/>
  <c r="KS36" i="1"/>
  <c r="OM36" i="1"/>
  <c r="RH36" i="1"/>
  <c r="LI36" i="1"/>
  <c r="LC36" i="1"/>
  <c r="MU36" i="1"/>
  <c r="MN36" i="1"/>
  <c r="QP36" i="1"/>
  <c r="QG36" i="1"/>
  <c r="QT36" i="1"/>
  <c r="PA36" i="1"/>
  <c r="RO36" i="1"/>
  <c r="LV36" i="1"/>
  <c r="OZ36" i="1"/>
  <c r="QS36" i="1"/>
  <c r="KX36" i="1"/>
  <c r="PB36" i="1"/>
  <c r="OY36" i="1"/>
  <c r="LB36" i="1"/>
  <c r="QD36" i="1"/>
  <c r="MS36" i="1"/>
  <c r="QX36" i="1"/>
  <c r="MA36" i="1"/>
  <c r="RB36" i="1"/>
  <c r="PG36" i="1"/>
  <c r="OB36" i="1"/>
  <c r="LY36" i="1"/>
  <c r="OU36" i="1"/>
  <c r="OV36" i="1"/>
  <c r="OE36" i="1"/>
  <c r="LL36" i="1"/>
  <c r="OT36" i="1"/>
  <c r="PC36" i="1"/>
  <c r="RD36" i="1"/>
  <c r="PH36" i="1"/>
  <c r="LE36" i="1"/>
  <c r="NT36" i="1"/>
  <c r="MK36" i="1"/>
  <c r="NG36" i="1"/>
  <c r="RN36" i="1"/>
  <c r="MC36" i="1"/>
  <c r="QO36" i="1"/>
  <c r="MB36" i="1"/>
  <c r="PE36" i="1"/>
  <c r="MQ36" i="1"/>
  <c r="MY36" i="1"/>
  <c r="RM36" i="1"/>
  <c r="RG36" i="1"/>
  <c r="MR36" i="1"/>
  <c r="RF36" i="1"/>
  <c r="OW36" i="1"/>
  <c r="NQ36" i="1"/>
  <c r="ML36" i="1"/>
  <c r="PJ36" i="1"/>
  <c r="OH36" i="1"/>
  <c r="MI36" i="1"/>
  <c r="QW36" i="1"/>
  <c r="LZ36" i="1"/>
  <c r="PI36" i="1"/>
  <c r="ND36" i="1"/>
  <c r="PN36" i="1"/>
  <c r="QV36" i="1"/>
  <c r="KY36" i="1"/>
  <c r="MV36" i="1"/>
  <c r="NL36" i="1"/>
  <c r="QH36" i="1"/>
  <c r="NU36" i="1"/>
  <c r="PM36" i="1"/>
  <c r="LO36" i="1"/>
  <c r="KW36" i="1"/>
  <c r="QY36" i="1"/>
  <c r="LK36" i="1"/>
  <c r="OA36" i="1"/>
  <c r="QZ36" i="1"/>
  <c r="LQ36" i="1"/>
  <c r="RJ36" i="1"/>
  <c r="NZ36" i="1"/>
  <c r="ON36" i="1"/>
  <c r="OS36" i="1"/>
  <c r="OK36" i="1"/>
  <c r="QQ36" i="1"/>
  <c r="RC36" i="1"/>
  <c r="MP36" i="1"/>
  <c r="PU36" i="1"/>
  <c r="OI36" i="1"/>
  <c r="OJ36" i="1"/>
  <c r="PF36" i="1"/>
  <c r="MZ36" i="1"/>
  <c r="PX36" i="1"/>
  <c r="PL36" i="1"/>
  <c r="NF36" i="1"/>
  <c r="PT36" i="1"/>
  <c r="QJ36" i="1"/>
  <c r="MJ36" i="1"/>
  <c r="QU36" i="1"/>
  <c r="MO36" i="1"/>
  <c r="NO36" i="1"/>
  <c r="LF36" i="1"/>
  <c r="QK36" i="1"/>
  <c r="LA36" i="1"/>
  <c r="PK36" i="1"/>
  <c r="PY36" i="1"/>
  <c r="OL36" i="1"/>
  <c r="M34" i="7"/>
  <c r="NM36" i="1"/>
  <c r="OR36" i="1"/>
  <c r="PV36" i="1"/>
  <c r="PD36" i="1"/>
  <c r="RI36" i="1"/>
  <c r="LS36" i="1"/>
  <c r="QR36" i="1"/>
  <c r="PZ36" i="1"/>
  <c r="OF36" i="1"/>
  <c r="NX36" i="1"/>
  <c r="OP36" i="1"/>
  <c r="LT36" i="1"/>
  <c r="NK36" i="1"/>
  <c r="NR36" i="1"/>
  <c r="LU36" i="1"/>
  <c r="QL36" i="1"/>
  <c r="MG36" i="1"/>
  <c r="LN36" i="1"/>
  <c r="RK36" i="1"/>
  <c r="LG36" i="1"/>
  <c r="RP36" i="1"/>
  <c r="MT36" i="1"/>
  <c r="RL36" i="1"/>
  <c r="LD36" i="1"/>
  <c r="LW36" i="1"/>
  <c r="RQ36" i="1"/>
  <c r="NW36" i="1"/>
  <c r="QB36" i="1"/>
  <c r="KZ36" i="1"/>
  <c r="RA36" i="1"/>
  <c r="RU36" i="1"/>
  <c r="RT36" i="1" s="1"/>
  <c r="NY36" i="1"/>
  <c r="KT36" i="1"/>
  <c r="NC36" i="1"/>
  <c r="OQ36" i="1"/>
  <c r="RS36" i="1"/>
  <c r="MW36" i="1"/>
  <c r="QM36" i="1"/>
  <c r="QC36" i="1" s="1"/>
  <c r="PW36" i="1" s="1"/>
  <c r="PS36" i="1" s="1"/>
  <c r="LB22" i="1"/>
  <c r="QN22" i="1"/>
  <c r="OP22" i="1"/>
  <c r="NK22" i="1"/>
  <c r="QC22" i="1"/>
  <c r="LV22" i="1"/>
  <c r="OF22" i="1"/>
  <c r="QS22" i="1"/>
  <c r="KS22" i="1"/>
  <c r="RH22" i="1"/>
  <c r="OL22" i="1"/>
  <c r="PM22" i="1"/>
  <c r="RU22" i="1"/>
  <c r="RS22" i="1" s="1"/>
  <c r="PX22" i="1"/>
  <c r="NZ22" i="1"/>
  <c r="MU22" i="1"/>
  <c r="PC22" i="1"/>
  <c r="LD22" i="1"/>
  <c r="KW22" i="1"/>
  <c r="PS22" i="1"/>
  <c r="RI22" i="1"/>
  <c r="PO22" i="1"/>
  <c r="LK22" i="1"/>
  <c r="NT22" i="1"/>
  <c r="QO22" i="1"/>
  <c r="PH22" i="1"/>
  <c r="NJ22" i="1"/>
  <c r="ME22" i="1"/>
  <c r="OI22" i="1"/>
  <c r="RO22" i="1"/>
  <c r="RM22" i="1"/>
  <c r="NF22" i="1"/>
  <c r="PP22" i="1"/>
  <c r="LL22" i="1"/>
  <c r="MY22" i="1"/>
  <c r="PL22" i="1"/>
  <c r="M20" i="7"/>
  <c r="PY22" i="1"/>
  <c r="OB22" i="1"/>
  <c r="MT22" i="1"/>
  <c r="KY22" i="1"/>
  <c r="NO22" i="1"/>
  <c r="QV22" i="1"/>
  <c r="QT22" i="1"/>
  <c r="MK22" i="1"/>
  <c r="NW22" i="1"/>
  <c r="OO22" i="1"/>
  <c r="MS22" i="1"/>
  <c r="MC22" i="1"/>
  <c r="PI22" i="1"/>
  <c r="NL22" i="1"/>
  <c r="KX22" i="1"/>
  <c r="QY22" i="1"/>
  <c r="MP22" i="1"/>
  <c r="PA22" i="1"/>
  <c r="PT22" i="1"/>
  <c r="KU22" i="1"/>
  <c r="QJ22" i="1"/>
  <c r="OK22" i="1"/>
  <c r="PE22" i="1"/>
  <c r="NR22" i="1"/>
  <c r="RF22" i="1"/>
  <c r="OS22" i="1"/>
  <c r="MV22" i="1"/>
  <c r="PD22" i="1"/>
  <c r="LW22" i="1"/>
  <c r="MN22" i="1"/>
  <c r="OY22" i="1"/>
  <c r="RK22" i="1"/>
  <c r="OW22" i="1"/>
  <c r="QE22" i="1"/>
  <c r="NQ22" i="1"/>
  <c r="MB22" i="1"/>
  <c r="QP22" i="1"/>
  <c r="OC22" i="1"/>
  <c r="LP22" i="1"/>
  <c r="RC22" i="1"/>
  <c r="OJ22" i="1"/>
  <c r="LE22" i="1"/>
  <c r="LU22" i="1"/>
  <c r="OE22" i="1"/>
  <c r="PR22" i="1"/>
  <c r="MJ22" i="1"/>
  <c r="LI22" i="1"/>
  <c r="MA22" i="1"/>
  <c r="LY22" i="1"/>
  <c r="PZ22" i="1"/>
  <c r="NM22" i="1"/>
  <c r="KZ22" i="1"/>
  <c r="QM22" i="1"/>
  <c r="MQ22" i="1"/>
  <c r="QW22" i="1"/>
  <c r="LC22" i="1"/>
  <c r="NG22" i="1"/>
  <c r="NY22" i="1"/>
  <c r="KT22" i="1"/>
  <c r="QI22" i="1"/>
  <c r="MR22" i="1"/>
  <c r="KP22" i="1"/>
  <c r="PJ22" i="1"/>
  <c r="MW22" i="1"/>
  <c r="RB22" i="1"/>
  <c r="PW22" i="1"/>
  <c r="LX22" i="1"/>
  <c r="QB22" i="1"/>
  <c r="RN22" i="1"/>
  <c r="ML22" i="1"/>
  <c r="RJ22" i="1"/>
  <c r="NX22" i="1"/>
  <c r="ON22" i="1"/>
  <c r="LG22" i="1"/>
  <c r="PK22" i="1"/>
  <c r="OT22" i="1"/>
  <c r="MG22" i="1"/>
  <c r="QL22" i="1"/>
  <c r="PG22" i="1"/>
  <c r="LF22" i="1"/>
  <c r="PB22" i="1"/>
  <c r="QU22" i="1"/>
  <c r="LS22" i="1"/>
  <c r="PQ22" i="1"/>
  <c r="OU22" i="1"/>
  <c r="QH22" i="1"/>
  <c r="PN22" i="1"/>
  <c r="RA22" i="1"/>
  <c r="MX22" i="1"/>
  <c r="LQ22" i="1"/>
  <c r="PV22" i="1"/>
  <c r="OQ22" i="1"/>
  <c r="NB22" i="1"/>
  <c r="OH22" i="1"/>
  <c r="PU22" i="1"/>
  <c r="KV22" i="1"/>
  <c r="ND22" i="1"/>
  <c r="NC22" i="1"/>
  <c r="OM22" i="1"/>
  <c r="NU22" i="1"/>
  <c r="QZ22" i="1"/>
  <c r="MH22" i="1"/>
  <c r="LA22" i="1"/>
  <c r="PF22" i="1"/>
  <c r="OA22" i="1"/>
  <c r="QX22" i="1"/>
  <c r="MO22" i="1"/>
  <c r="OZ22" i="1"/>
  <c r="RL22" i="1"/>
  <c r="MI22" i="1"/>
  <c r="LM22" i="1"/>
  <c r="QG22" i="1"/>
  <c r="RG22" i="1"/>
  <c r="LZ22" i="1"/>
  <c r="RO86" i="1"/>
  <c r="QB86" i="1"/>
  <c r="OU86" i="1"/>
  <c r="MH86" i="1"/>
  <c r="JZ86" i="1"/>
  <c r="PV86" i="1"/>
  <c r="LX86" i="1"/>
  <c r="MV86" i="1"/>
  <c r="MR86" i="1"/>
  <c r="OJ86" i="1"/>
  <c r="OH86" i="1"/>
  <c r="NJ86" i="1"/>
  <c r="OB86" i="1"/>
  <c r="ND86" i="1"/>
  <c r="RC86" i="1"/>
  <c r="QY86" i="1"/>
  <c r="PL86" i="1"/>
  <c r="OE86" i="1"/>
  <c r="LR86" i="1"/>
  <c r="RT86" i="1"/>
  <c r="PA86" i="1"/>
  <c r="LA86" i="1"/>
  <c r="LV86" i="1"/>
  <c r="LQ86" i="1"/>
  <c r="MO86" i="1"/>
  <c r="NL86" i="1"/>
  <c r="MK86" i="1"/>
  <c r="LF86" i="1"/>
  <c r="OW86" i="1"/>
  <c r="QH86" i="1"/>
  <c r="OV86" i="1"/>
  <c r="NO86" i="1"/>
  <c r="LB86" i="1"/>
  <c r="QZ86" i="1"/>
  <c r="MT86" i="1"/>
  <c r="QX86" i="1"/>
  <c r="KU86" i="1"/>
  <c r="RS86" i="1"/>
  <c r="LO86" i="1"/>
  <c r="LM86" i="1"/>
  <c r="LH86" i="1"/>
  <c r="PY86" i="1"/>
  <c r="OS86" i="1"/>
  <c r="PR86" i="1"/>
  <c r="OF86" i="1"/>
  <c r="MY86" i="1"/>
  <c r="KL86" i="1"/>
  <c r="QD86" i="1"/>
  <c r="LY86" i="1"/>
  <c r="PT86" i="1"/>
  <c r="QN86" i="1"/>
  <c r="RQ86" i="1"/>
  <c r="RL86" i="1"/>
  <c r="RJ86" i="1"/>
  <c r="OX86" i="1"/>
  <c r="KF86" i="1"/>
  <c r="PB86" i="1"/>
  <c r="MZ86" i="1"/>
  <c r="MI86" i="1"/>
  <c r="RU86" i="1"/>
  <c r="PG86" i="1"/>
  <c r="LE86" i="1"/>
  <c r="OR86" i="1"/>
  <c r="PQ86" i="1"/>
  <c r="PO86" i="1"/>
  <c r="QL86" i="1"/>
  <c r="QJ86" i="1"/>
  <c r="QG86" i="1"/>
  <c r="NZ86" i="1"/>
  <c r="OA86" i="1"/>
  <c r="OL86" i="1"/>
  <c r="MJ86" i="1"/>
  <c r="LS86" i="1"/>
  <c r="RA86" i="1"/>
  <c r="OM86" i="1"/>
  <c r="KJ86" i="1"/>
  <c r="NW86" i="1"/>
  <c r="OP86" i="1"/>
  <c r="OK86" i="1"/>
  <c r="PM86" i="1"/>
  <c r="PF86" i="1"/>
  <c r="PD86" i="1"/>
  <c r="MC86" i="1"/>
  <c r="MB86" i="1"/>
  <c r="NF86" i="1"/>
  <c r="LT86" i="1"/>
  <c r="LC86" i="1"/>
  <c r="QE86" i="1"/>
  <c r="NT86" i="1"/>
  <c r="RM86" i="1"/>
  <c r="MW86" i="1"/>
  <c r="MU86" i="1"/>
  <c r="NQ86" i="1"/>
  <c r="OI86" i="1"/>
  <c r="NK86" i="1"/>
  <c r="OC86" i="1"/>
  <c r="KY86" i="1"/>
  <c r="NY86" i="1"/>
  <c r="MP86" i="1"/>
  <c r="LD86" i="1"/>
  <c r="RG86" i="1"/>
  <c r="PH86" i="1"/>
  <c r="NB86" i="1"/>
  <c r="QO86" i="1"/>
  <c r="LW86" i="1"/>
  <c r="LU86" i="1"/>
  <c r="MQ86" i="1"/>
  <c r="MN86" i="1"/>
  <c r="ML86" i="1"/>
  <c r="MG86" i="1"/>
  <c r="QC86" i="1"/>
  <c r="MA86" i="1"/>
  <c r="LZ86" i="1"/>
  <c r="JX86" i="1"/>
  <c r="PZ86" i="1"/>
  <c r="ON86" i="1"/>
  <c r="ME86" i="1"/>
  <c r="PU86" i="1"/>
  <c r="KV86" i="1"/>
  <c r="KS86" i="1"/>
  <c r="LP86" i="1"/>
  <c r="LN86" i="1"/>
  <c r="LI86" i="1"/>
  <c r="LG86" i="1"/>
  <c r="PX86" i="1"/>
  <c r="NX86" i="1"/>
  <c r="LJ86" i="1"/>
  <c r="RH86" i="1"/>
  <c r="PJ86" i="1"/>
  <c r="NU86" i="1"/>
  <c r="LK86" i="1"/>
  <c r="OZ86" i="1"/>
  <c r="QW86" i="1"/>
  <c r="PP86" i="1"/>
  <c r="RR86" i="1"/>
  <c r="RP86" i="1"/>
  <c r="RK86" i="1"/>
  <c r="KH86" i="1"/>
  <c r="NG86" i="1"/>
  <c r="KZ86" i="1"/>
  <c r="KT86" i="1"/>
  <c r="QA86" i="1"/>
  <c r="OT86" i="1"/>
  <c r="NC86" i="1"/>
  <c r="KP86" i="1"/>
  <c r="NM86" i="1"/>
  <c r="PS86" i="1"/>
  <c r="OO86" i="1"/>
  <c r="QM86" i="1"/>
  <c r="QK86" i="1"/>
  <c r="QI86" i="1"/>
  <c r="RF86" i="1"/>
  <c r="PW86" i="1"/>
  <c r="KX86" i="1"/>
  <c r="LL86" i="1"/>
  <c r="RN86" i="1"/>
  <c r="MS86" i="1"/>
  <c r="OQ86" i="1"/>
  <c r="NR86" i="1"/>
  <c r="PN86" i="1"/>
  <c r="PI86" i="1"/>
  <c r="PE86" i="1"/>
  <c r="PC86" i="1"/>
  <c r="RI86" i="1"/>
  <c r="OY86" i="1"/>
  <c r="PK86" i="1"/>
  <c r="KW86" i="1"/>
  <c r="MX86" i="1"/>
  <c r="M84" i="7"/>
  <c r="JW86" i="1"/>
  <c r="B27" i="2"/>
  <c r="A27" i="2" s="1"/>
  <c r="F36" i="1"/>
  <c r="B46" i="2"/>
  <c r="A46" i="2" s="1"/>
  <c r="F90" i="1"/>
  <c r="BK90" i="1" s="1"/>
  <c r="N88" i="7" s="1"/>
  <c r="B15" i="2"/>
  <c r="A15" i="2" s="1"/>
  <c r="F22" i="1"/>
  <c r="B53" i="2"/>
  <c r="A53" i="2" s="1"/>
  <c r="F105" i="1"/>
  <c r="I105" i="1" s="1"/>
  <c r="B26" i="2"/>
  <c r="A26" i="2" s="1"/>
  <c r="F32" i="1"/>
  <c r="B42" i="2"/>
  <c r="A42" i="2" s="1"/>
  <c r="F86" i="1"/>
  <c r="ML17" i="1"/>
  <c r="RG17" i="1"/>
  <c r="QL17" i="1"/>
  <c r="OA17" i="1"/>
  <c r="QN17" i="1"/>
  <c r="NT17" i="1"/>
  <c r="RI17" i="1"/>
  <c r="QQ17" i="1"/>
  <c r="OK17" i="1"/>
  <c r="QX17" i="1"/>
  <c r="QK17" i="1"/>
  <c r="QV17" i="1"/>
  <c r="QS17" i="1"/>
  <c r="QA17" i="1"/>
  <c r="MV17" i="1"/>
  <c r="PZ17" i="1"/>
  <c r="QI17" i="1"/>
  <c r="NC17" i="1"/>
  <c r="QC17" i="1"/>
  <c r="OE17" i="1"/>
  <c r="RA17" i="1"/>
  <c r="NZ17" i="1"/>
  <c r="NW17" i="1"/>
  <c r="RD17" i="1"/>
  <c r="M15" i="7"/>
  <c r="NQ17" i="1"/>
  <c r="NO17" i="1"/>
  <c r="QG17" i="1"/>
  <c r="NG17" i="1"/>
  <c r="QH17" i="1"/>
  <c r="NM17" i="1"/>
  <c r="RJ17" i="1"/>
  <c r="MK17" i="1"/>
  <c r="MY17" i="1"/>
  <c r="NJ17" i="1"/>
  <c r="QU17" i="1"/>
  <c r="MX17" i="1"/>
  <c r="OM17" i="1"/>
  <c r="QT17" i="1"/>
  <c r="RH17" i="1"/>
  <c r="MI17" i="1"/>
  <c r="QY17" i="1"/>
  <c r="OI17" i="1"/>
  <c r="NU17" i="1"/>
  <c r="NL17" i="1"/>
  <c r="QD17" i="1"/>
  <c r="QR17" i="1"/>
  <c r="RK17" i="1"/>
  <c r="MO17" i="1"/>
  <c r="MH17" i="1"/>
  <c r="MU17" i="1"/>
  <c r="NK17" i="1"/>
  <c r="OX17" i="1"/>
  <c r="QB17" i="1"/>
  <c r="QM17" i="1"/>
  <c r="RU17" i="1"/>
  <c r="RS17" i="1" s="1"/>
  <c r="RR17" i="1" s="1"/>
  <c r="RQ17" i="1" s="1"/>
  <c r="QP17" i="1"/>
  <c r="RC17" i="1"/>
  <c r="OJ17" i="1"/>
  <c r="OH17" i="1"/>
  <c r="OF17" i="1"/>
  <c r="OL17" i="1"/>
  <c r="QZ17" i="1"/>
  <c r="NY17" i="1"/>
  <c r="NX17" i="1"/>
  <c r="NR17" i="1"/>
  <c r="MZ17" i="1"/>
  <c r="MW17" i="1"/>
  <c r="OB17" i="1"/>
  <c r="QO17" i="1"/>
  <c r="RB17" i="1"/>
  <c r="NB17" i="1"/>
  <c r="MJ17" i="1"/>
  <c r="RF17" i="1"/>
  <c r="QE17" i="1"/>
  <c r="NF17" i="1"/>
  <c r="QW17" i="1"/>
  <c r="RM17" i="1"/>
  <c r="RL17" i="1" s="1"/>
  <c r="PJ104" i="1"/>
  <c r="MU104" i="1"/>
  <c r="PK104" i="1"/>
  <c r="MW104" i="1"/>
  <c r="PE104" i="1"/>
  <c r="QY104" i="1"/>
  <c r="NF104" i="1"/>
  <c r="MK104" i="1"/>
  <c r="ND104" i="1"/>
  <c r="PA104" i="1"/>
  <c r="RH104" i="1"/>
  <c r="OT104" i="1"/>
  <c r="RB104" i="1"/>
  <c r="OU104" i="1"/>
  <c r="RD104" i="1"/>
  <c r="OO104" i="1"/>
  <c r="QI104" i="1"/>
  <c r="MP104" i="1"/>
  <c r="RM104" i="1"/>
  <c r="QS104" i="1"/>
  <c r="QR104" i="1"/>
  <c r="MX104" i="1"/>
  <c r="QL104" i="1"/>
  <c r="OE104" i="1"/>
  <c r="QN104" i="1"/>
  <c r="NY104" i="1"/>
  <c r="PS104" i="1"/>
  <c r="RK104" i="1"/>
  <c r="PP104" i="1"/>
  <c r="OJ104" i="1"/>
  <c r="QB104" i="1"/>
  <c r="MH104" i="1"/>
  <c r="PV104" i="1"/>
  <c r="NO104" i="1"/>
  <c r="PX104" i="1"/>
  <c r="MS104" i="1"/>
  <c r="OM104" i="1"/>
  <c r="QE104" i="1"/>
  <c r="RL104" i="1"/>
  <c r="NB104" i="1"/>
  <c r="PL104" i="1"/>
  <c r="RU104" i="1"/>
  <c r="RT104" i="1" s="1"/>
  <c r="RS104" i="1" s="1"/>
  <c r="RR104" i="1" s="1"/>
  <c r="RQ104" i="1" s="1"/>
  <c r="PF104" i="1"/>
  <c r="MY104" i="1"/>
  <c r="PH104" i="1"/>
  <c r="QZ104" i="1"/>
  <c r="NW104" i="1"/>
  <c r="PO104" i="1"/>
  <c r="PN104" i="1"/>
  <c r="QC104" i="1"/>
  <c r="OV104" i="1"/>
  <c r="RC104" i="1"/>
  <c r="OP104" i="1"/>
  <c r="MI104" i="1"/>
  <c r="OR104" i="1"/>
  <c r="QJ104" i="1"/>
  <c r="NG104" i="1"/>
  <c r="OY104" i="1"/>
  <c r="NR104" i="1"/>
  <c r="MO104" i="1"/>
  <c r="OF104" i="1"/>
  <c r="QM104" i="1"/>
  <c r="NZ104" i="1"/>
  <c r="QO104" i="1"/>
  <c r="OB104" i="1"/>
  <c r="PT104" i="1"/>
  <c r="MQ104" i="1"/>
  <c r="OI104" i="1"/>
  <c r="RJ104" i="1"/>
  <c r="NU104" i="1"/>
  <c r="MZ104" i="1"/>
  <c r="PW104" i="1"/>
  <c r="NJ104" i="1"/>
  <c r="PY104" i="1"/>
  <c r="NL104" i="1"/>
  <c r="PD104" i="1"/>
  <c r="RN104" i="1"/>
  <c r="NC104" i="1"/>
  <c r="PM104" i="1"/>
  <c r="ML104" i="1"/>
  <c r="MJ104" i="1"/>
  <c r="PG104" i="1"/>
  <c r="MT104" i="1"/>
  <c r="PI104" i="1"/>
  <c r="MV104" i="1"/>
  <c r="ON104" i="1"/>
  <c r="QX104" i="1"/>
  <c r="QD104" i="1"/>
  <c r="NQ104" i="1"/>
  <c r="QG104" i="1"/>
  <c r="RF104" i="1"/>
  <c r="OQ104" i="1"/>
  <c r="RG104" i="1"/>
  <c r="OS104" i="1"/>
  <c r="RA104" i="1"/>
  <c r="NX104" i="1"/>
  <c r="QH104" i="1"/>
  <c r="MN104" i="1"/>
  <c r="OW104" i="1"/>
  <c r="OH104" i="1"/>
  <c r="PZ104" i="1"/>
  <c r="OL104" i="1"/>
  <c r="OA104" i="1"/>
  <c r="PQ104" i="1"/>
  <c r="NK104" i="1"/>
  <c r="NT104" i="1"/>
  <c r="QQ104" i="1"/>
  <c r="QT104" i="1"/>
  <c r="QA104" i="1"/>
  <c r="OK104" i="1"/>
  <c r="OC104" i="1"/>
  <c r="QW104" i="1"/>
  <c r="NM104" i="1"/>
  <c r="OZ104" i="1"/>
  <c r="QK104" i="1"/>
  <c r="PU104" i="1"/>
  <c r="MR104" i="1"/>
  <c r="RO104" i="1"/>
  <c r="QP104" i="1"/>
  <c r="M102" i="7"/>
  <c r="PB104" i="1"/>
  <c r="RP104" i="1"/>
  <c r="QM102" i="1"/>
  <c r="NZ102" i="1"/>
  <c r="PN102" i="1"/>
  <c r="QR102" i="1"/>
  <c r="OE102" i="1"/>
  <c r="QN102" i="1"/>
  <c r="PD102" i="1"/>
  <c r="OL102" i="1"/>
  <c r="NW102" i="1"/>
  <c r="PT102" i="1"/>
  <c r="PW102" i="1"/>
  <c r="NJ102" i="1"/>
  <c r="OH102" i="1"/>
  <c r="QB102" i="1"/>
  <c r="NO102" i="1"/>
  <c r="PI102" i="1"/>
  <c r="OC102" i="1"/>
  <c r="MG102" i="1"/>
  <c r="MV102" i="1"/>
  <c r="MP102" i="1"/>
  <c r="PG102" i="1"/>
  <c r="MT102" i="1"/>
  <c r="NR102" i="1"/>
  <c r="PL102" i="1"/>
  <c r="MY102" i="1"/>
  <c r="OK102" i="1"/>
  <c r="QH102" i="1"/>
  <c r="RF102" i="1"/>
  <c r="PY102" i="1"/>
  <c r="QX102" i="1"/>
  <c r="OQ102" i="1"/>
  <c r="QV102" i="1"/>
  <c r="NB102" i="1"/>
  <c r="OV102" i="1"/>
  <c r="MI102" i="1"/>
  <c r="RQ102" i="1"/>
  <c r="PC102" i="1"/>
  <c r="PB102" i="1"/>
  <c r="OT102" i="1"/>
  <c r="PS102" i="1"/>
  <c r="OA102" i="1"/>
  <c r="PP102" i="1"/>
  <c r="ML102" i="1"/>
  <c r="OF102" i="1"/>
  <c r="QK102" i="1"/>
  <c r="OB102" i="1"/>
  <c r="NY102" i="1"/>
  <c r="RA102" i="1"/>
  <c r="OO102" i="1"/>
  <c r="NK102" i="1"/>
  <c r="OZ102" i="1"/>
  <c r="QS102" i="1"/>
  <c r="MZ102" i="1"/>
  <c r="QU102" i="1"/>
  <c r="PH102" i="1"/>
  <c r="QG102" i="1"/>
  <c r="MX102" i="1"/>
  <c r="PX102" i="1"/>
  <c r="MO102" i="1"/>
  <c r="MU102" i="1"/>
  <c r="OJ102" i="1"/>
  <c r="QC102" i="1"/>
  <c r="MJ102" i="1"/>
  <c r="QE102" i="1"/>
  <c r="NG102" i="1"/>
  <c r="PA102" i="1"/>
  <c r="QP102" i="1"/>
  <c r="OS102" i="1"/>
  <c r="QW102" i="1"/>
  <c r="ME102" i="1"/>
  <c r="NT102" i="1"/>
  <c r="PM102" i="1"/>
  <c r="RG102" i="1"/>
  <c r="PO102" i="1"/>
  <c r="RP102" i="1"/>
  <c r="NX102" i="1"/>
  <c r="PQ102" i="1"/>
  <c r="NU102" i="1"/>
  <c r="PR102" i="1"/>
  <c r="RS102" i="1"/>
  <c r="ND102" i="1"/>
  <c r="OW102" i="1"/>
  <c r="QQ102" i="1"/>
  <c r="OY102" i="1"/>
  <c r="QJ102" i="1"/>
  <c r="MW102" i="1"/>
  <c r="OM102" i="1"/>
  <c r="QZ102" i="1"/>
  <c r="ON102" i="1"/>
  <c r="QL102" i="1"/>
  <c r="MN102" i="1"/>
  <c r="NQ102" i="1"/>
  <c r="QA102" i="1"/>
  <c r="OI102" i="1"/>
  <c r="PE102" i="1"/>
  <c r="RU102" i="1"/>
  <c r="NL102" i="1"/>
  <c r="PU102" i="1"/>
  <c r="NM102" i="1"/>
  <c r="RC102" i="1"/>
  <c r="QI102" i="1"/>
  <c r="PV102" i="1"/>
  <c r="QO102" i="1"/>
  <c r="PF102" i="1"/>
  <c r="PJ102" i="1"/>
  <c r="QT102" i="1"/>
  <c r="MH102" i="1"/>
  <c r="QD102" i="1"/>
  <c r="PZ102" i="1"/>
  <c r="MK102" i="1"/>
  <c r="OR102" i="1"/>
  <c r="RH102" i="1"/>
  <c r="QY102" i="1"/>
  <c r="PK102" i="1"/>
  <c r="OU102" i="1"/>
  <c r="NC102" i="1"/>
  <c r="RR102" i="1"/>
  <c r="RT102" i="1"/>
  <c r="NF102" i="1"/>
  <c r="M100" i="7"/>
  <c r="RN102" i="1"/>
  <c r="RO102" i="1"/>
  <c r="NW116" i="1"/>
  <c r="PA116" i="1"/>
  <c r="QE116" i="1"/>
  <c r="OW116" i="1"/>
  <c r="OU116" i="1"/>
  <c r="PW116" i="1"/>
  <c r="QL116" i="1"/>
  <c r="RD116" i="1"/>
  <c r="NY116" i="1"/>
  <c r="QZ116" i="1"/>
  <c r="NG116" i="1"/>
  <c r="OK116" i="1"/>
  <c r="PO116" i="1"/>
  <c r="NQ116" i="1"/>
  <c r="OE116" i="1"/>
  <c r="PG116" i="1"/>
  <c r="OO116" i="1"/>
  <c r="PE116" i="1"/>
  <c r="PH116" i="1"/>
  <c r="QJ116" i="1"/>
  <c r="QX116" i="1"/>
  <c r="NU116" i="1"/>
  <c r="OY116" i="1"/>
  <c r="QR116" i="1"/>
  <c r="NO116" i="1"/>
  <c r="OQ116" i="1"/>
  <c r="QK116" i="1"/>
  <c r="RA116" i="1"/>
  <c r="PT116" i="1"/>
  <c r="QH116" i="1"/>
  <c r="KS116" i="1"/>
  <c r="OI116" i="1"/>
  <c r="QB116" i="1"/>
  <c r="LS116" i="1"/>
  <c r="OA116" i="1"/>
  <c r="OH116" i="1"/>
  <c r="OS116" i="1"/>
  <c r="PD116" i="1"/>
  <c r="PR116" i="1"/>
  <c r="QV116" i="1"/>
  <c r="NC116" i="1"/>
  <c r="PL116" i="1"/>
  <c r="RF116" i="1"/>
  <c r="NK116" i="1"/>
  <c r="PY116" i="1"/>
  <c r="NM116" i="1"/>
  <c r="ON116" i="1"/>
  <c r="PB116" i="1"/>
  <c r="PP116" i="1"/>
  <c r="QT116" i="1"/>
  <c r="OV116" i="1"/>
  <c r="QP116" i="1"/>
  <c r="LO116" i="1"/>
  <c r="NB116" i="1"/>
  <c r="KP116" i="1"/>
  <c r="NX116" i="1"/>
  <c r="OL116" i="1"/>
  <c r="OZ116" i="1"/>
  <c r="QD116" i="1"/>
  <c r="OF116" i="1"/>
  <c r="PZ116" i="1"/>
  <c r="QO116" i="1"/>
  <c r="PX116" i="1"/>
  <c r="PV116" i="1"/>
  <c r="RP116" i="1"/>
  <c r="NF116" i="1"/>
  <c r="OJ116" i="1"/>
  <c r="QY116" i="1"/>
  <c r="MZ116" i="1"/>
  <c r="PJ116" i="1"/>
  <c r="OR116" i="1"/>
  <c r="OC116" i="1"/>
  <c r="OB116" i="1"/>
  <c r="QI116" i="1"/>
  <c r="KT116" i="1"/>
  <c r="NT116" i="1"/>
  <c r="RI116" i="1"/>
  <c r="RG116" i="1"/>
  <c r="OT116" i="1"/>
  <c r="NL116" i="1"/>
  <c r="PI116" i="1"/>
  <c r="PU116" i="1"/>
  <c r="PS116" i="1"/>
  <c r="QW116" i="1"/>
  <c r="ND116" i="1"/>
  <c r="QS116" i="1"/>
  <c r="QQ116" i="1"/>
  <c r="MX116" i="1"/>
  <c r="QN116" i="1"/>
  <c r="LM116" i="1"/>
  <c r="NZ116" i="1"/>
  <c r="PC116" i="1"/>
  <c r="QG116" i="1"/>
  <c r="RL116" i="1"/>
  <c r="QC116" i="1"/>
  <c r="QA116" i="1"/>
  <c r="RC116" i="1"/>
  <c r="OP116" i="1"/>
  <c r="PF116" i="1"/>
  <c r="RU116" i="1"/>
  <c r="RT116" i="1" s="1"/>
  <c r="QM116" i="1"/>
  <c r="NJ116" i="1"/>
  <c r="NR116" i="1"/>
  <c r="PN116" i="1"/>
  <c r="OM116" i="1"/>
  <c r="PQ116" i="1"/>
  <c r="QU116" i="1"/>
  <c r="PM116" i="1"/>
  <c r="PK116" i="1"/>
  <c r="M114" i="7"/>
  <c r="RS116" i="1"/>
  <c r="RK116" i="1"/>
  <c r="RJ116" i="1" s="1"/>
  <c r="RH116" i="1"/>
  <c r="RR116" i="1"/>
  <c r="RQ116" i="1" s="1"/>
  <c r="RO116" i="1" s="1"/>
  <c r="RN116" i="1" s="1"/>
  <c r="NZ109" i="1"/>
  <c r="LM109" i="1"/>
  <c r="QD109" i="1"/>
  <c r="PD109" i="1"/>
  <c r="LH109" i="1"/>
  <c r="NM109" i="1"/>
  <c r="PQ109" i="1"/>
  <c r="PP109" i="1"/>
  <c r="OQ109" i="1"/>
  <c r="PS109" i="1"/>
  <c r="MI109" i="1"/>
  <c r="LK109" i="1"/>
  <c r="NJ109" i="1"/>
  <c r="RK109" i="1"/>
  <c r="PN109" i="1"/>
  <c r="OK109" i="1"/>
  <c r="RL109" i="1"/>
  <c r="MR109" i="1"/>
  <c r="OV109" i="1"/>
  <c r="OU109" i="1"/>
  <c r="RG109" i="1"/>
  <c r="LU109" i="1"/>
  <c r="NT109" i="1"/>
  <c r="PH109" i="1"/>
  <c r="MT109" i="1"/>
  <c r="QU109" i="1"/>
  <c r="OH109" i="1"/>
  <c r="MW109" i="1"/>
  <c r="QR109" i="1"/>
  <c r="LZ109" i="1"/>
  <c r="OB109" i="1"/>
  <c r="OA109" i="1"/>
  <c r="QC109" i="1"/>
  <c r="PL109" i="1"/>
  <c r="MH109" i="1"/>
  <c r="LJ109" i="1"/>
  <c r="LN109" i="1"/>
  <c r="QE109" i="1"/>
  <c r="NR109" i="1"/>
  <c r="LI109" i="1"/>
  <c r="PX109" i="1"/>
  <c r="RH109" i="1"/>
  <c r="MN109" i="1"/>
  <c r="NG109" i="1"/>
  <c r="ON109" i="1"/>
  <c r="OC109" i="1"/>
  <c r="QN109" i="1"/>
  <c r="PG109" i="1"/>
  <c r="RQ109" i="1"/>
  <c r="PO109" i="1"/>
  <c r="NB109" i="1"/>
  <c r="RM109" i="1"/>
  <c r="PB109" i="1"/>
  <c r="QP109" i="1"/>
  <c r="LT109" i="1"/>
  <c r="LS109" i="1"/>
  <c r="ME109" i="1"/>
  <c r="MY109" i="1"/>
  <c r="OS109" i="1"/>
  <c r="MZ109" i="1"/>
  <c r="QK109" i="1"/>
  <c r="OY109" i="1"/>
  <c r="ML109" i="1"/>
  <c r="QS109" i="1"/>
  <c r="MU109" i="1"/>
  <c r="PT109" i="1"/>
  <c r="QI109" i="1"/>
  <c r="KY109" i="1"/>
  <c r="RF109" i="1"/>
  <c r="PJ109" i="1"/>
  <c r="MJ109" i="1"/>
  <c r="OW109" i="1"/>
  <c r="PU109" i="1"/>
  <c r="OI109" i="1"/>
  <c r="LV109" i="1"/>
  <c r="PY109" i="1"/>
  <c r="MA109" i="1"/>
  <c r="OZ109" i="1"/>
  <c r="PM109" i="1"/>
  <c r="RP109" i="1"/>
  <c r="QB109" i="1"/>
  <c r="PI109" i="1"/>
  <c r="NQ109" i="1"/>
  <c r="MO109" i="1"/>
  <c r="RR109" i="1"/>
  <c r="PE109" i="1"/>
  <c r="NC109" i="1"/>
  <c r="LF109" i="1"/>
  <c r="PC109" i="1"/>
  <c r="RI109" i="1"/>
  <c r="OE109" i="1"/>
  <c r="OT109" i="1"/>
  <c r="QG109" i="1"/>
  <c r="OM109" i="1"/>
  <c r="NU109" i="1"/>
  <c r="QO109" i="1"/>
  <c r="QL109" i="1"/>
  <c r="OO109" i="1"/>
  <c r="LW109" i="1"/>
  <c r="KP109" i="1"/>
  <c r="OJ109" i="1"/>
  <c r="QQ109" i="1"/>
  <c r="NL109" i="1"/>
  <c r="NX109" i="1"/>
  <c r="OR109" i="1"/>
  <c r="QA109" i="1"/>
  <c r="MP109" i="1"/>
  <c r="QH109" i="1"/>
  <c r="PV109" i="1"/>
  <c r="NY109" i="1"/>
  <c r="LG109" i="1"/>
  <c r="RN109" i="1"/>
  <c r="NO109" i="1"/>
  <c r="PW109" i="1"/>
  <c r="LY109" i="1"/>
  <c r="NF109" i="1"/>
  <c r="NK109" i="1"/>
  <c r="OL109" i="1"/>
  <c r="PK109" i="1"/>
  <c r="RS109" i="1"/>
  <c r="PF109" i="1"/>
  <c r="MS109" i="1"/>
  <c r="RJ109" i="1"/>
  <c r="QV109" i="1"/>
  <c r="MV109" i="1"/>
  <c r="PA109" i="1"/>
  <c r="LC109" i="1"/>
  <c r="MK109" i="1"/>
  <c r="MG109" i="1"/>
  <c r="ND109" i="1"/>
  <c r="NW109" i="1"/>
  <c r="RU109" i="1"/>
  <c r="RT109" i="1" s="1"/>
  <c r="OP109" i="1"/>
  <c r="MC109" i="1"/>
  <c r="QT109" i="1"/>
  <c r="PZ109" i="1"/>
  <c r="MB109" i="1"/>
  <c r="OF109" i="1"/>
  <c r="QM109" i="1"/>
  <c r="QJ109" i="1"/>
  <c r="RO109" i="1"/>
  <c r="LX109" i="1"/>
  <c r="MX109" i="1"/>
  <c r="PR109" i="1"/>
  <c r="M107" i="7"/>
  <c r="QO49" i="1"/>
  <c r="M47" i="7"/>
  <c r="QP49" i="1"/>
  <c r="QV49" i="1"/>
  <c r="QU49" i="1" s="1"/>
  <c r="QT49" i="1" s="1"/>
  <c r="QS49" i="1" s="1"/>
  <c r="QR49" i="1" s="1"/>
  <c r="QQ49" i="1"/>
  <c r="QN49" i="1"/>
  <c r="QL49" i="1"/>
  <c r="OU89" i="1"/>
  <c r="OO89" i="1"/>
  <c r="OE89" i="1"/>
  <c r="NY89" i="1"/>
  <c r="NO89" i="1"/>
  <c r="MS89" i="1"/>
  <c r="MI89" i="1"/>
  <c r="KW89" i="1"/>
  <c r="LS89" i="1"/>
  <c r="QX89" i="1"/>
  <c r="LC89" i="1"/>
  <c r="QH89" i="1"/>
  <c r="RR89" i="1"/>
  <c r="PK89" i="1"/>
  <c r="LZ89" i="1"/>
  <c r="KV89" i="1"/>
  <c r="RD89" i="1"/>
  <c r="LV89" i="1"/>
  <c r="RS89" i="1"/>
  <c r="LT89" i="1"/>
  <c r="LQ89" i="1"/>
  <c r="QW89" i="1"/>
  <c r="PN89" i="1"/>
  <c r="OF89" i="1"/>
  <c r="KX89" i="1"/>
  <c r="MY89" i="1"/>
  <c r="LJ89" i="1"/>
  <c r="QY89" i="1"/>
  <c r="QE89" i="1"/>
  <c r="LA89" i="1"/>
  <c r="QS89" i="1"/>
  <c r="RI89" i="1"/>
  <c r="RF89" i="1"/>
  <c r="PP89" i="1"/>
  <c r="OH89" i="1"/>
  <c r="MG89" i="1"/>
  <c r="KS89" i="1"/>
  <c r="RA89" i="1"/>
  <c r="KT89" i="1"/>
  <c r="QI89" i="1"/>
  <c r="PI89" i="1"/>
  <c r="RB89" i="1"/>
  <c r="PW89" i="1"/>
  <c r="PZ89" i="1"/>
  <c r="PV89" i="1"/>
  <c r="OP89" i="1"/>
  <c r="NK89" i="1"/>
  <c r="LE89" i="1"/>
  <c r="QK89" i="1"/>
  <c r="QZ89" i="1"/>
  <c r="PS89" i="1"/>
  <c r="OJ89" i="1"/>
  <c r="QC89" i="1"/>
  <c r="OB89" i="1"/>
  <c r="OT89" i="1"/>
  <c r="OR89" i="1"/>
  <c r="NM89" i="1"/>
  <c r="MJ89" i="1"/>
  <c r="QO89" i="1"/>
  <c r="NC89" i="1"/>
  <c r="PU89" i="1"/>
  <c r="QJ89" i="1"/>
  <c r="PC89" i="1"/>
  <c r="MV89" i="1"/>
  <c r="PG89" i="1"/>
  <c r="MK89" i="1"/>
  <c r="NR89" i="1"/>
  <c r="MT89" i="1"/>
  <c r="MN89" i="1"/>
  <c r="LG89" i="1"/>
  <c r="PJ89" i="1"/>
  <c r="QL89" i="1"/>
  <c r="PE89" i="1"/>
  <c r="PT89" i="1"/>
  <c r="OM89" i="1"/>
  <c r="LW89" i="1"/>
  <c r="RT89" i="1"/>
  <c r="LO89" i="1"/>
  <c r="MX89" i="1"/>
  <c r="LN89" i="1"/>
  <c r="LI89" i="1"/>
  <c r="QR89" i="1"/>
  <c r="LD89" i="1"/>
  <c r="NB89" i="1"/>
  <c r="MC89" i="1"/>
  <c r="PD89" i="1"/>
  <c r="NW89" i="1"/>
  <c r="LB89" i="1"/>
  <c r="QT89" i="1"/>
  <c r="OW89" i="1"/>
  <c r="KP89" i="1"/>
  <c r="PQ89" i="1"/>
  <c r="QV89" i="1"/>
  <c r="PM89" i="1"/>
  <c r="RU89" i="1"/>
  <c r="QG89" i="1"/>
  <c r="PR89" i="1"/>
  <c r="ON89" i="1"/>
  <c r="NG89" i="1"/>
  <c r="RC89" i="1"/>
  <c r="PX89" i="1"/>
  <c r="NT89" i="1"/>
  <c r="RH89" i="1"/>
  <c r="OQ89" i="1"/>
  <c r="PO89" i="1"/>
  <c r="NJ89" i="1"/>
  <c r="PA89" i="1"/>
  <c r="OZ89" i="1"/>
  <c r="PB89" i="1"/>
  <c r="NX89" i="1"/>
  <c r="MQ89" i="1"/>
  <c r="QD89" i="1"/>
  <c r="OY89" i="1"/>
  <c r="LU89" i="1"/>
  <c r="PY89" i="1"/>
  <c r="MO89" i="1"/>
  <c r="OK89" i="1"/>
  <c r="MH89" i="1"/>
  <c r="NZ89" i="1"/>
  <c r="ME89" i="1"/>
  <c r="RG89" i="1"/>
  <c r="OL89" i="1"/>
  <c r="MR89" i="1"/>
  <c r="MA89" i="1"/>
  <c r="PH89" i="1"/>
  <c r="OC89" i="1"/>
  <c r="QB89" i="1"/>
  <c r="OS89" i="1"/>
  <c r="QN89" i="1"/>
  <c r="NL89" i="1"/>
  <c r="LF89" i="1"/>
  <c r="ND89" i="1"/>
  <c r="LY89" i="1"/>
  <c r="QQ89" i="1"/>
  <c r="NF89" i="1"/>
  <c r="MB89" i="1"/>
  <c r="LK89" i="1"/>
  <c r="OI89" i="1"/>
  <c r="ML89" i="1"/>
  <c r="OV89" i="1"/>
  <c r="NQ89" i="1"/>
  <c r="PF89" i="1"/>
  <c r="LH89" i="1"/>
  <c r="QP89" i="1"/>
  <c r="KY89" i="1"/>
  <c r="LX89" i="1"/>
  <c r="MU89" i="1"/>
  <c r="LP89" i="1"/>
  <c r="MZ89" i="1"/>
  <c r="MW89" i="1"/>
  <c r="OA89" i="1"/>
  <c r="QU89" i="1"/>
  <c r="PL89" i="1"/>
  <c r="KZ89" i="1"/>
  <c r="QA89" i="1"/>
  <c r="NU89" i="1"/>
  <c r="MP89" i="1"/>
  <c r="LL89" i="1"/>
  <c r="M87" i="7"/>
  <c r="KU89" i="1"/>
  <c r="RQ89" i="1"/>
  <c r="RP89" i="1" s="1"/>
  <c r="RO89" i="1" s="1"/>
  <c r="RN89" i="1" s="1"/>
  <c r="OH105" i="1"/>
  <c r="QA105" i="1"/>
  <c r="PX105" i="1"/>
  <c r="MK105" i="1"/>
  <c r="PJ105" i="1"/>
  <c r="RR105" i="1"/>
  <c r="PU105" i="1"/>
  <c r="MR105" i="1"/>
  <c r="PQ105" i="1"/>
  <c r="PR105" i="1"/>
  <c r="NR105" i="1"/>
  <c r="RU105" i="1"/>
  <c r="RT105" i="1" s="1"/>
  <c r="PH105" i="1"/>
  <c r="RG105" i="1"/>
  <c r="OT105" i="1"/>
  <c r="RB105" i="1"/>
  <c r="PE105" i="1"/>
  <c r="RO105" i="1"/>
  <c r="PA105" i="1"/>
  <c r="PP105" i="1"/>
  <c r="NB105" i="1"/>
  <c r="QO105" i="1"/>
  <c r="OR105" i="1"/>
  <c r="QQ105" i="1"/>
  <c r="MX105" i="1"/>
  <c r="QL105" i="1"/>
  <c r="OO105" i="1"/>
  <c r="QY105" i="1"/>
  <c r="OK105" i="1"/>
  <c r="PO105" i="1"/>
  <c r="ML105" i="1"/>
  <c r="PY105" i="1"/>
  <c r="OB105" i="1"/>
  <c r="PK105" i="1"/>
  <c r="MH105" i="1"/>
  <c r="PV105" i="1"/>
  <c r="NY105" i="1"/>
  <c r="QI105" i="1"/>
  <c r="NU105" i="1"/>
  <c r="RN105" i="1"/>
  <c r="RH105" i="1"/>
  <c r="PI105" i="1"/>
  <c r="NL105" i="1"/>
  <c r="OU105" i="1"/>
  <c r="RC105" i="1"/>
  <c r="PF105" i="1"/>
  <c r="MS105" i="1"/>
  <c r="PS105" i="1"/>
  <c r="MO105" i="1"/>
  <c r="NC105" i="1"/>
  <c r="QB105" i="1"/>
  <c r="OC105" i="1"/>
  <c r="RI105" i="1"/>
  <c r="NO105" i="1"/>
  <c r="PW105" i="1"/>
  <c r="NZ105" i="1"/>
  <c r="QZ105" i="1"/>
  <c r="OM105" i="1"/>
  <c r="ND105" i="1"/>
  <c r="RL105" i="1"/>
  <c r="PL105" i="1"/>
  <c r="NM105" i="1"/>
  <c r="QS105" i="1"/>
  <c r="MY105" i="1"/>
  <c r="PG105" i="1"/>
  <c r="NJ105" i="1"/>
  <c r="QJ105" i="1"/>
  <c r="NW105" i="1"/>
  <c r="RK105" i="1"/>
  <c r="OL105" i="1"/>
  <c r="RJ105" i="1"/>
  <c r="OV105" i="1"/>
  <c r="MW105" i="1"/>
  <c r="QC105" i="1"/>
  <c r="MI105" i="1"/>
  <c r="OQ105" i="1"/>
  <c r="MT105" i="1"/>
  <c r="PT105" i="1"/>
  <c r="NG105" i="1"/>
  <c r="OJ105" i="1"/>
  <c r="MG105" i="1"/>
  <c r="OA105" i="1"/>
  <c r="RM105" i="1"/>
  <c r="NT105" i="1"/>
  <c r="RD105" i="1"/>
  <c r="NK105" i="1"/>
  <c r="QW105" i="1"/>
  <c r="QN105" i="1"/>
  <c r="MU105" i="1"/>
  <c r="QG105" i="1"/>
  <c r="MV105" i="1"/>
  <c r="OP105" i="1"/>
  <c r="OY105" i="1"/>
  <c r="QT105" i="1"/>
  <c r="PM105" i="1"/>
  <c r="RQ105" i="1"/>
  <c r="OI105" i="1"/>
  <c r="QD105" i="1"/>
  <c r="OW105" i="1"/>
  <c r="RA105" i="1"/>
  <c r="QX105" i="1"/>
  <c r="PN105" i="1"/>
  <c r="NQ105" i="1"/>
  <c r="QK105" i="1"/>
  <c r="MN105" i="1"/>
  <c r="QR105" i="1"/>
  <c r="OE105" i="1"/>
  <c r="RP105" i="1"/>
  <c r="OZ105" i="1"/>
  <c r="OF105" i="1"/>
  <c r="RF105" i="1"/>
  <c r="PD105" i="1"/>
  <c r="PB105" i="1"/>
  <c r="MZ105" i="1"/>
  <c r="QP105" i="1"/>
  <c r="ON105" i="1"/>
  <c r="NF105" i="1"/>
  <c r="MJ105" i="1"/>
  <c r="PZ105" i="1"/>
  <c r="OS105" i="1"/>
  <c r="QM105" i="1"/>
  <c r="NX105" i="1"/>
  <c r="PC105" i="1"/>
  <c r="QE105" i="1"/>
  <c r="QH105" i="1"/>
  <c r="M103" i="7"/>
  <c r="RS105" i="1"/>
  <c r="B30" i="2"/>
  <c r="A30" i="2" s="1"/>
  <c r="F38" i="1"/>
  <c r="B52" i="2"/>
  <c r="A52" i="2" s="1"/>
  <c r="F104" i="1"/>
  <c r="B50" i="2"/>
  <c r="A50" i="2" s="1"/>
  <c r="F102" i="1"/>
  <c r="B62" i="2"/>
  <c r="A62" i="2" s="1"/>
  <c r="F116" i="1"/>
  <c r="B56" i="2"/>
  <c r="A56" i="2" s="1"/>
  <c r="F109" i="1"/>
  <c r="I109" i="1" s="1"/>
  <c r="B29" i="2"/>
  <c r="A29" i="2" s="1"/>
  <c r="F49" i="1"/>
  <c r="BE49" i="1" s="1"/>
  <c r="B45" i="2"/>
  <c r="A45" i="2" s="1"/>
  <c r="F89" i="1"/>
  <c r="ON108" i="1"/>
  <c r="QC108" i="1"/>
  <c r="MJ108" i="1"/>
  <c r="NY108" i="1"/>
  <c r="OO108" i="1"/>
  <c r="PY108" i="1"/>
  <c r="ME108" i="1"/>
  <c r="MH108" i="1"/>
  <c r="PQ108" i="1"/>
  <c r="OZ108" i="1"/>
  <c r="MI108" i="1"/>
  <c r="LK108" i="1"/>
  <c r="NX108" i="1"/>
  <c r="PM108" i="1"/>
  <c r="LT108" i="1"/>
  <c r="NG108" i="1"/>
  <c r="LS108" i="1"/>
  <c r="PE108" i="1"/>
  <c r="RN108" i="1"/>
  <c r="LH108" i="1"/>
  <c r="NC108" i="1"/>
  <c r="NT108" i="1"/>
  <c r="QM108" i="1"/>
  <c r="OS108" i="1"/>
  <c r="MR108" i="1"/>
  <c r="OW108" i="1"/>
  <c r="QH108" i="1"/>
  <c r="MO108" i="1"/>
  <c r="QX108" i="1"/>
  <c r="OJ108" i="1"/>
  <c r="QT108" i="1"/>
  <c r="RG108" i="1"/>
  <c r="MA108" i="1"/>
  <c r="MU108" i="1"/>
  <c r="QW108" i="1"/>
  <c r="RL108" i="1"/>
  <c r="MB108" i="1"/>
  <c r="NQ108" i="1"/>
  <c r="PN108" i="1"/>
  <c r="LV108" i="1"/>
  <c r="QD108" i="1"/>
  <c r="NR108" i="1"/>
  <c r="PX108" i="1"/>
  <c r="PV108" i="1"/>
  <c r="PP108" i="1"/>
  <c r="LQ108" i="1"/>
  <c r="QA108" i="1"/>
  <c r="MS108" i="1"/>
  <c r="LL108" i="1"/>
  <c r="MK108" i="1"/>
  <c r="OR108" i="1"/>
  <c r="PJ108" i="1"/>
  <c r="PH108" i="1"/>
  <c r="MG108" i="1"/>
  <c r="PB108" i="1"/>
  <c r="OK108" i="1"/>
  <c r="OC108" i="1"/>
  <c r="QN108" i="1"/>
  <c r="NK108" i="1"/>
  <c r="LJ108" i="1"/>
  <c r="RO108" i="1"/>
  <c r="RH108" i="1"/>
  <c r="NZ108" i="1"/>
  <c r="NW108" i="1"/>
  <c r="OM108" i="1"/>
  <c r="RM108" i="1"/>
  <c r="OI108" i="1"/>
  <c r="LG108" i="1"/>
  <c r="QY108" i="1"/>
  <c r="QR108" i="1"/>
  <c r="MP108" i="1"/>
  <c r="NF108" i="1"/>
  <c r="NU108" i="1"/>
  <c r="QQ108" i="1"/>
  <c r="MY108" i="1"/>
  <c r="KP108" i="1"/>
  <c r="QV108" i="1"/>
  <c r="MT108" i="1"/>
  <c r="QL108" i="1"/>
  <c r="LI108" i="1"/>
  <c r="RP108" i="1"/>
  <c r="QI108" i="1"/>
  <c r="QB108" i="1"/>
  <c r="LW108" i="1"/>
  <c r="LC108" i="1"/>
  <c r="ND108" i="1"/>
  <c r="PW108" i="1"/>
  <c r="LN108" i="1"/>
  <c r="RF108" i="1"/>
  <c r="PG108" i="1"/>
  <c r="LP108" i="1"/>
  <c r="LY108" i="1"/>
  <c r="OT108" i="1"/>
  <c r="QZ108" i="1"/>
  <c r="PS108" i="1"/>
  <c r="PL108" i="1"/>
  <c r="RC108" i="1"/>
  <c r="RU108" i="1"/>
  <c r="RT108" i="1" s="1"/>
  <c r="ML108" i="1"/>
  <c r="PA108" i="1"/>
  <c r="RJ108" i="1"/>
  <c r="PU108" i="1"/>
  <c r="OA108" i="1"/>
  <c r="QP108" i="1"/>
  <c r="QK108" i="1"/>
  <c r="RR108" i="1"/>
  <c r="QJ108" i="1"/>
  <c r="PC108" i="1"/>
  <c r="OV108" i="1"/>
  <c r="QG108" i="1"/>
  <c r="RA108" i="1"/>
  <c r="LR108" i="1"/>
  <c r="OH108" i="1"/>
  <c r="PZ108" i="1"/>
  <c r="PR108" i="1"/>
  <c r="PT108" i="1"/>
  <c r="RI108" i="1"/>
  <c r="OF108" i="1"/>
  <c r="PK108" i="1"/>
  <c r="QE108" i="1"/>
  <c r="RQ108" i="1"/>
  <c r="NO108" i="1"/>
  <c r="OL108" i="1"/>
  <c r="OE108" i="1"/>
  <c r="LX108" i="1"/>
  <c r="MV108" i="1"/>
  <c r="NL108" i="1"/>
  <c r="PD108" i="1"/>
  <c r="OY108" i="1"/>
  <c r="QS108" i="1"/>
  <c r="PF108" i="1"/>
  <c r="MZ108" i="1"/>
  <c r="KY108" i="1"/>
  <c r="OQ108" i="1"/>
  <c r="OB108" i="1"/>
  <c r="PI108" i="1"/>
  <c r="NM108" i="1"/>
  <c r="QU108" i="1"/>
  <c r="PO108" i="1"/>
  <c r="MX108" i="1"/>
  <c r="OU108" i="1"/>
  <c r="NJ108" i="1"/>
  <c r="RK108" i="1"/>
  <c r="MC108" i="1"/>
  <c r="LZ108" i="1"/>
  <c r="MW108" i="1"/>
  <c r="QO108" i="1"/>
  <c r="M106" i="7"/>
  <c r="RS108" i="1"/>
  <c r="J23" i="5"/>
  <c r="PL97" i="1"/>
  <c r="QJ97" i="1"/>
  <c r="NG97" i="1"/>
  <c r="RQ97" i="1"/>
  <c r="OE97" i="1"/>
  <c r="RG97" i="1"/>
  <c r="RF97" i="1"/>
  <c r="OR97" i="1"/>
  <c r="OV97" i="1"/>
  <c r="PT97" i="1"/>
  <c r="RN97" i="1"/>
  <c r="RA97" i="1"/>
  <c r="QN97" i="1"/>
  <c r="NC97" i="1"/>
  <c r="QA97" i="1"/>
  <c r="NR97" i="1"/>
  <c r="OF97" i="1"/>
  <c r="PD97" i="1"/>
  <c r="QX97" i="1"/>
  <c r="QK97" i="1"/>
  <c r="PH97" i="1"/>
  <c r="QT97" i="1"/>
  <c r="OU97" i="1"/>
  <c r="MX97" i="1"/>
  <c r="RI97" i="1"/>
  <c r="MZ97" i="1"/>
  <c r="ON97" i="1"/>
  <c r="QH97" i="1"/>
  <c r="PU97" i="1"/>
  <c r="RL97" i="1"/>
  <c r="OI97" i="1"/>
  <c r="NU97" i="1"/>
  <c r="PW97" i="1"/>
  <c r="QS97" i="1"/>
  <c r="QL97" i="1"/>
  <c r="NX97" i="1"/>
  <c r="PR97" i="1"/>
  <c r="PE97" i="1"/>
  <c r="QM97" i="1"/>
  <c r="QQ97" i="1"/>
  <c r="NB97" i="1"/>
  <c r="OQ97" i="1"/>
  <c r="QC97" i="1"/>
  <c r="PV97" i="1"/>
  <c r="RO97" i="1"/>
  <c r="PB97" i="1"/>
  <c r="OO97" i="1"/>
  <c r="PG97" i="1"/>
  <c r="PK97" i="1"/>
  <c r="PZ97" i="1"/>
  <c r="QV97" i="1"/>
  <c r="PM97" i="1"/>
  <c r="PF97" i="1"/>
  <c r="QY97" i="1"/>
  <c r="OL97" i="1"/>
  <c r="NY97" i="1"/>
  <c r="OC97" i="1"/>
  <c r="OH97" i="1"/>
  <c r="OT97" i="1"/>
  <c r="PP97" i="1"/>
  <c r="OW97" i="1"/>
  <c r="OP97" i="1"/>
  <c r="QI97" i="1"/>
  <c r="RM97" i="1"/>
  <c r="RU97" i="1"/>
  <c r="RT97" i="1" s="1"/>
  <c r="RS97" i="1" s="1"/>
  <c r="RR97" i="1" s="1"/>
  <c r="RK97" i="1"/>
  <c r="NL97" i="1"/>
  <c r="NT97" i="1"/>
  <c r="OK97" i="1"/>
  <c r="NQ97" i="1"/>
  <c r="NZ97" i="1"/>
  <c r="PS97" i="1"/>
  <c r="QW97" i="1"/>
  <c r="QP97" i="1"/>
  <c r="OZ97" i="1"/>
  <c r="QE97" i="1"/>
  <c r="PY97" i="1"/>
  <c r="NO97" i="1"/>
  <c r="RH97" i="1"/>
  <c r="NJ97" i="1"/>
  <c r="PC97" i="1"/>
  <c r="QG97" i="1"/>
  <c r="PJ97" i="1"/>
  <c r="OB97" i="1"/>
  <c r="OA97" i="1"/>
  <c r="OS97" i="1"/>
  <c r="QU97" i="1"/>
  <c r="QR97" i="1"/>
  <c r="QD97" i="1"/>
  <c r="QB97" i="1"/>
  <c r="PN97" i="1"/>
  <c r="RP97" i="1"/>
  <c r="RC97" i="1"/>
  <c r="QZ97" i="1"/>
  <c r="PX97" i="1"/>
  <c r="OM97" i="1"/>
  <c r="PO97" i="1"/>
  <c r="NW97" i="1"/>
  <c r="OJ97" i="1"/>
  <c r="PQ97" i="1"/>
  <c r="PA97" i="1"/>
  <c r="QO97" i="1"/>
  <c r="PI97" i="1"/>
  <c r="RJ97" i="1"/>
  <c r="OY97" i="1"/>
  <c r="M95" i="7"/>
  <c r="QU85" i="1"/>
  <c r="OT85" i="1"/>
  <c r="NL85" i="1"/>
  <c r="LQ85" i="1"/>
  <c r="NU85" i="1"/>
  <c r="QJ85" i="1"/>
  <c r="NR85" i="1"/>
  <c r="MS85" i="1"/>
  <c r="OF85" i="1"/>
  <c r="KW85" i="1"/>
  <c r="OV85" i="1"/>
  <c r="OU85" i="1"/>
  <c r="KV85" i="1"/>
  <c r="RL85" i="1"/>
  <c r="QE85" i="1"/>
  <c r="MX85" i="1"/>
  <c r="MV85" i="1"/>
  <c r="LA85" i="1"/>
  <c r="MZ85" i="1"/>
  <c r="PN85" i="1"/>
  <c r="RA85" i="1"/>
  <c r="LZ85" i="1"/>
  <c r="NK85" i="1"/>
  <c r="QY85" i="1"/>
  <c r="QL85" i="1"/>
  <c r="KT85" i="1"/>
  <c r="RI85" i="1"/>
  <c r="QV85" i="1"/>
  <c r="PO85" i="1"/>
  <c r="MH85" i="1"/>
  <c r="LP85" i="1"/>
  <c r="RH85" i="1"/>
  <c r="LI85" i="1"/>
  <c r="OP85" i="1"/>
  <c r="PG85" i="1"/>
  <c r="LC85" i="1"/>
  <c r="MP85" i="1"/>
  <c r="QC85" i="1"/>
  <c r="NY85" i="1"/>
  <c r="PS85" i="1"/>
  <c r="QS85" i="1"/>
  <c r="PP85" i="1"/>
  <c r="OY85" i="1"/>
  <c r="LR85" i="1"/>
  <c r="RU85" i="1"/>
  <c r="QK85" i="1"/>
  <c r="RC85" i="1"/>
  <c r="ME85" i="1"/>
  <c r="OL85" i="1"/>
  <c r="QX85" i="1"/>
  <c r="LU85" i="1"/>
  <c r="PE85" i="1"/>
  <c r="MI85" i="1"/>
  <c r="LN85" i="1"/>
  <c r="QR85" i="1"/>
  <c r="OZ85" i="1"/>
  <c r="OI85" i="1"/>
  <c r="LB85" i="1"/>
  <c r="QO85" i="1"/>
  <c r="PQ85" i="1"/>
  <c r="RB85" i="1"/>
  <c r="LJ85" i="1"/>
  <c r="NQ85" i="1"/>
  <c r="QB85" i="1"/>
  <c r="KX85" i="1"/>
  <c r="OH85" i="1"/>
  <c r="NX85" i="1"/>
  <c r="PR85" i="1"/>
  <c r="ML85" i="1"/>
  <c r="OJ85" i="1"/>
  <c r="NC85" i="1"/>
  <c r="RT85" i="1"/>
  <c r="RS85" i="1" s="1"/>
  <c r="PY85" i="1"/>
  <c r="OQ85" i="1"/>
  <c r="QG85" i="1"/>
  <c r="KP85" i="1"/>
  <c r="MT85" i="1"/>
  <c r="PD85" i="1"/>
  <c r="QT85" i="1"/>
  <c r="NO85" i="1"/>
  <c r="PV85" i="1"/>
  <c r="LM85" i="1"/>
  <c r="OA85" i="1"/>
  <c r="NT85" i="1"/>
  <c r="LW85" i="1"/>
  <c r="RD85" i="1"/>
  <c r="PI85" i="1"/>
  <c r="NW85" i="1"/>
  <c r="PK85" i="1"/>
  <c r="QH85" i="1"/>
  <c r="MA85" i="1"/>
  <c r="MQ85" i="1"/>
  <c r="PW85" i="1"/>
  <c r="MR85" i="1"/>
  <c r="PU85" i="1"/>
  <c r="PA85" i="1"/>
  <c r="ND85" i="1"/>
  <c r="LG85" i="1"/>
  <c r="QN85" i="1"/>
  <c r="OS85" i="1"/>
  <c r="NB85" i="1"/>
  <c r="OM85" i="1"/>
  <c r="PL85" i="1"/>
  <c r="LD85" i="1"/>
  <c r="LV85" i="1"/>
  <c r="PB85" i="1"/>
  <c r="LY85" i="1"/>
  <c r="LS85" i="1"/>
  <c r="LL85" i="1"/>
  <c r="MN85" i="1"/>
  <c r="RF85" i="1"/>
  <c r="PX85" i="1"/>
  <c r="OC85" i="1"/>
  <c r="LK85" i="1"/>
  <c r="MU85" i="1"/>
  <c r="ON85" i="1"/>
  <c r="QZ85" i="1"/>
  <c r="KY85" i="1"/>
  <c r="OE85" i="1"/>
  <c r="QM85" i="1"/>
  <c r="KU85" i="1"/>
  <c r="NG85" i="1"/>
  <c r="LX85" i="1"/>
  <c r="QP85" i="1"/>
  <c r="PH85" i="1"/>
  <c r="NM85" i="1"/>
  <c r="QI85" i="1"/>
  <c r="MB85" i="1"/>
  <c r="MY85" i="1"/>
  <c r="QD85" i="1"/>
  <c r="QW85" i="1"/>
  <c r="NJ85" i="1"/>
  <c r="NZ85" i="1"/>
  <c r="KS85" i="1"/>
  <c r="RJ85" i="1"/>
  <c r="LH85" i="1"/>
  <c r="PZ85" i="1"/>
  <c r="OR85" i="1"/>
  <c r="MW85" i="1"/>
  <c r="PM85" i="1"/>
  <c r="LE85" i="1"/>
  <c r="MC85" i="1"/>
  <c r="PF85" i="1"/>
  <c r="QA85" i="1"/>
  <c r="MO85" i="1"/>
  <c r="MJ85" i="1"/>
  <c r="QQ85" i="1"/>
  <c r="OW85" i="1"/>
  <c r="RG85" i="1"/>
  <c r="LF85" i="1"/>
  <c r="OK85" i="1"/>
  <c r="PC85" i="1"/>
  <c r="LT85" i="1"/>
  <c r="PT85" i="1"/>
  <c r="MK85" i="1"/>
  <c r="RK85" i="1"/>
  <c r="NF85" i="1"/>
  <c r="PJ85" i="1"/>
  <c r="OB85" i="1"/>
  <c r="MG85" i="1"/>
  <c r="M83" i="7"/>
  <c r="OO85" i="1"/>
  <c r="RR85" i="1"/>
  <c r="RQ85" i="1"/>
  <c r="J20" i="5"/>
  <c r="RS82" i="1"/>
  <c r="RH82" i="1"/>
  <c r="RA82" i="1"/>
  <c r="QR82" i="1"/>
  <c r="RU82" i="1"/>
  <c r="RG82" i="1"/>
  <c r="RT82" i="1"/>
  <c r="QZ82" i="1"/>
  <c r="QX82" i="1"/>
  <c r="RK82" i="1"/>
  <c r="QW82" i="1"/>
  <c r="RJ82" i="1"/>
  <c r="RC82" i="1"/>
  <c r="RI82" i="1"/>
  <c r="RF82" i="1"/>
  <c r="QY82" i="1"/>
  <c r="QV82" i="1"/>
  <c r="M80" i="7"/>
  <c r="QO44" i="1"/>
  <c r="PX44" i="1"/>
  <c r="RQ44" i="1"/>
  <c r="QH44" i="1"/>
  <c r="PM44" i="1"/>
  <c r="PY44" i="1"/>
  <c r="PH44" i="1"/>
  <c r="QK44" i="1"/>
  <c r="PB44" i="1"/>
  <c r="OW44" i="1"/>
  <c r="PI44" i="1"/>
  <c r="RH44" i="1"/>
  <c r="PU44" i="1"/>
  <c r="RG44" i="1"/>
  <c r="OS44" i="1"/>
  <c r="QB44" i="1"/>
  <c r="PE44" i="1"/>
  <c r="QA44" i="1"/>
  <c r="RF44" i="1"/>
  <c r="RL44" i="1"/>
  <c r="PL44" i="1"/>
  <c r="OO44" i="1"/>
  <c r="PK44" i="1"/>
  <c r="PZ44" i="1"/>
  <c r="OZ44" i="1"/>
  <c r="OV44" i="1"/>
  <c r="QJ44" i="1"/>
  <c r="QG44" i="1"/>
  <c r="PJ44" i="1"/>
  <c r="RK44" i="1"/>
  <c r="PW44" i="1"/>
  <c r="PT44" i="1"/>
  <c r="PQ44" i="1"/>
  <c r="QI44" i="1"/>
  <c r="QE44" i="1"/>
  <c r="PG44" i="1"/>
  <c r="PD44" i="1"/>
  <c r="PA44" i="1"/>
  <c r="OM44" i="1"/>
  <c r="PO44" i="1"/>
  <c r="OQ44" i="1"/>
  <c r="ON44" i="1"/>
  <c r="RJ44" i="1"/>
  <c r="PR44" i="1"/>
  <c r="OY44" i="1"/>
  <c r="PV44" i="1"/>
  <c r="PS44" i="1"/>
  <c r="QD44" i="1"/>
  <c r="OL44" i="1"/>
  <c r="OI44" i="1"/>
  <c r="PF44" i="1"/>
  <c r="PC44" i="1"/>
  <c r="PN44" i="1"/>
  <c r="RU44" i="1"/>
  <c r="RT44" i="1"/>
  <c r="RR44" i="1" s="1"/>
  <c r="OP44" i="1"/>
  <c r="RN44" i="1"/>
  <c r="QC44" i="1"/>
  <c r="M42" i="7"/>
  <c r="RI46" i="1"/>
  <c r="RU46" i="1"/>
  <c r="RT46" i="1" s="1"/>
  <c r="RC46" i="1"/>
  <c r="PB46" i="1"/>
  <c r="OY46" i="1"/>
  <c r="RJ46" i="1"/>
  <c r="QS46" i="1"/>
  <c r="QO46" i="1"/>
  <c r="OQ46" i="1"/>
  <c r="RM46" i="1"/>
  <c r="RP46" i="1"/>
  <c r="QT46" i="1"/>
  <c r="QC46" i="1"/>
  <c r="PY46" i="1"/>
  <c r="RB46" i="1"/>
  <c r="QW46" i="1"/>
  <c r="QZ46" i="1"/>
  <c r="QD46" i="1"/>
  <c r="PM46" i="1"/>
  <c r="PI46" i="1"/>
  <c r="QL46" i="1"/>
  <c r="QG46" i="1"/>
  <c r="QJ46" i="1"/>
  <c r="PN46" i="1"/>
  <c r="OW46" i="1"/>
  <c r="QU46" i="1"/>
  <c r="PV46" i="1"/>
  <c r="PQ46" i="1"/>
  <c r="PD46" i="1"/>
  <c r="OH46" i="1"/>
  <c r="RG46" i="1"/>
  <c r="PO46" i="1"/>
  <c r="PF46" i="1"/>
  <c r="PA46" i="1"/>
  <c r="ON46" i="1"/>
  <c r="RH46" i="1"/>
  <c r="QQ46" i="1"/>
  <c r="OI46" i="1"/>
  <c r="RA46" i="1"/>
  <c r="RL46" i="1"/>
  <c r="QY46" i="1"/>
  <c r="QR46" i="1"/>
  <c r="QA46" i="1"/>
  <c r="RD46" i="1"/>
  <c r="QK46" i="1"/>
  <c r="QV46" i="1"/>
  <c r="QI46" i="1"/>
  <c r="QB46" i="1"/>
  <c r="RF46" i="1"/>
  <c r="QN46" i="1"/>
  <c r="PE46" i="1"/>
  <c r="PP46" i="1"/>
  <c r="PS46" i="1"/>
  <c r="PL46" i="1"/>
  <c r="QP46" i="1"/>
  <c r="PX46" i="1"/>
  <c r="OO46" i="1"/>
  <c r="OZ46" i="1"/>
  <c r="OM46" i="1"/>
  <c r="OV46" i="1"/>
  <c r="PZ46" i="1"/>
  <c r="PH46" i="1"/>
  <c r="RN46" i="1"/>
  <c r="OJ46" i="1"/>
  <c r="MZ46" i="1"/>
  <c r="PJ46" i="1"/>
  <c r="RS46" i="1"/>
  <c r="RO46" i="1" s="1"/>
  <c r="QX46" i="1"/>
  <c r="RK46" i="1"/>
  <c r="M44" i="7"/>
  <c r="RQ46" i="1"/>
  <c r="B33" i="2"/>
  <c r="A33" i="2" s="1"/>
  <c r="F45" i="1"/>
  <c r="AM45" i="1" s="1"/>
  <c r="B55" i="2"/>
  <c r="A55" i="2" s="1"/>
  <c r="F108" i="1"/>
  <c r="BK108" i="1" s="1"/>
  <c r="N106" i="7" s="1"/>
  <c r="B49" i="2"/>
  <c r="A49" i="2" s="1"/>
  <c r="F97" i="1"/>
  <c r="AM97" i="1" s="1"/>
  <c r="B41" i="2"/>
  <c r="A41" i="2" s="1"/>
  <c r="F85" i="1"/>
  <c r="B47" i="2"/>
  <c r="A47" i="2" s="1"/>
  <c r="F82" i="1"/>
  <c r="B32" i="2"/>
  <c r="A32" i="2" s="1"/>
  <c r="F44" i="1"/>
  <c r="B21" i="2"/>
  <c r="A21" i="2" s="1"/>
  <c r="F46" i="1"/>
  <c r="BK46" i="1" s="1"/>
  <c r="N44" i="7" s="1"/>
  <c r="RD90" i="1"/>
  <c r="QK90" i="1"/>
  <c r="PW90" i="1"/>
  <c r="PV90" i="1"/>
  <c r="OE90" i="1"/>
  <c r="RO90" i="1"/>
  <c r="QI90" i="1"/>
  <c r="OU90" i="1"/>
  <c r="LC90" i="1"/>
  <c r="LT90" i="1"/>
  <c r="QQ90" i="1"/>
  <c r="LW90" i="1"/>
  <c r="RK90" i="1"/>
  <c r="QT90" i="1"/>
  <c r="QN90" i="1"/>
  <c r="PU90" i="1"/>
  <c r="PG90" i="1"/>
  <c r="PF90" i="1"/>
  <c r="NG90" i="1"/>
  <c r="QR90" i="1"/>
  <c r="PM90" i="1"/>
  <c r="NO90" i="1"/>
  <c r="QY90" i="1"/>
  <c r="QW90" i="1"/>
  <c r="PJ90" i="1"/>
  <c r="QH90" i="1"/>
  <c r="MP90" i="1"/>
  <c r="QD90" i="1"/>
  <c r="PX90" i="1"/>
  <c r="PE90" i="1"/>
  <c r="OQ90" i="1"/>
  <c r="OP90" i="1"/>
  <c r="MK90" i="1"/>
  <c r="PS90" i="1"/>
  <c r="OS90" i="1"/>
  <c r="LE90" i="1"/>
  <c r="PQ90" i="1"/>
  <c r="PL90" i="1"/>
  <c r="NC90" i="1"/>
  <c r="PC90" i="1"/>
  <c r="QE90" i="1"/>
  <c r="OH90" i="1"/>
  <c r="OR90" i="1"/>
  <c r="NY90" i="1"/>
  <c r="NK90" i="1"/>
  <c r="NJ90" i="1"/>
  <c r="KS90" i="1"/>
  <c r="MI90" i="1"/>
  <c r="MY90" i="1"/>
  <c r="ON90" i="1"/>
  <c r="LB90" i="1"/>
  <c r="MA90" i="1"/>
  <c r="KT90" i="1"/>
  <c r="MW90" i="1"/>
  <c r="QC90" i="1"/>
  <c r="NR90" i="1"/>
  <c r="OB90" i="1"/>
  <c r="MS90" i="1"/>
  <c r="MU90" i="1"/>
  <c r="MT90" i="1"/>
  <c r="RP90" i="1"/>
  <c r="LL90" i="1"/>
  <c r="MB90" i="1"/>
  <c r="MH90" i="1"/>
  <c r="QX90" i="1"/>
  <c r="KV90" i="1"/>
  <c r="QP90" i="1"/>
  <c r="LU90" i="1"/>
  <c r="OW90" i="1"/>
  <c r="NB90" i="1"/>
  <c r="NL90" i="1"/>
  <c r="MC90" i="1"/>
  <c r="ME90" i="1"/>
  <c r="LN90" i="1"/>
  <c r="QS90" i="1"/>
  <c r="QJ90" i="1"/>
  <c r="LG90" i="1"/>
  <c r="LD90" i="1"/>
  <c r="PP90" i="1"/>
  <c r="QV90" i="1"/>
  <c r="PI90" i="1"/>
  <c r="NW90" i="1"/>
  <c r="LK90" i="1"/>
  <c r="ML90" i="1"/>
  <c r="MV90" i="1"/>
  <c r="LM90" i="1"/>
  <c r="LO90" i="1"/>
  <c r="KX90" i="1"/>
  <c r="PT90" i="1"/>
  <c r="PO90" i="1"/>
  <c r="QB90" i="1"/>
  <c r="QZ90" i="1"/>
  <c r="OK90" i="1"/>
  <c r="PK90" i="1"/>
  <c r="OF90" i="1"/>
  <c r="PA90" i="1"/>
  <c r="LJ90" i="1"/>
  <c r="RA90" i="1"/>
  <c r="RQ90" i="1"/>
  <c r="MZ90" i="1"/>
  <c r="OL90" i="1"/>
  <c r="QO90" i="1"/>
  <c r="OO90" i="1"/>
  <c r="QU90" i="1"/>
  <c r="LH90" i="1"/>
  <c r="LA90" i="1"/>
  <c r="PD90" i="1"/>
  <c r="KW90" i="1"/>
  <c r="PY90" i="1"/>
  <c r="NT90" i="1"/>
  <c r="QG90" i="1"/>
  <c r="MX90" i="1"/>
  <c r="PN90" i="1"/>
  <c r="RT90" i="1"/>
  <c r="OZ90" i="1"/>
  <c r="OV90" i="1"/>
  <c r="PB90" i="1"/>
  <c r="NX90" i="1"/>
  <c r="LV90" i="1"/>
  <c r="RC90" i="1"/>
  <c r="LR90" i="1"/>
  <c r="MN90" i="1"/>
  <c r="MR90" i="1"/>
  <c r="MQ90" i="1"/>
  <c r="LF90" i="1"/>
  <c r="QM90" i="1"/>
  <c r="OY90" i="1"/>
  <c r="LI90" i="1"/>
  <c r="OJ90" i="1"/>
  <c r="LS90" i="1"/>
  <c r="KP90" i="1"/>
  <c r="OA90" i="1"/>
  <c r="NF90" i="1"/>
  <c r="QA90" i="1"/>
  <c r="OI90" i="1"/>
  <c r="NQ90" i="1"/>
  <c r="RU90" i="1"/>
  <c r="KY90" i="1"/>
  <c r="MJ90" i="1"/>
  <c r="PZ90" i="1"/>
  <c r="ND90" i="1"/>
  <c r="RL90" i="1"/>
  <c r="PH90" i="1"/>
  <c r="RS90" i="1"/>
  <c r="LQ90" i="1"/>
  <c r="PR90" i="1"/>
  <c r="LZ90" i="1"/>
  <c r="MO90" i="1"/>
  <c r="LP90" i="1"/>
  <c r="RB90" i="1"/>
  <c r="OC90" i="1"/>
  <c r="OM90" i="1"/>
  <c r="KU90" i="1"/>
  <c r="KZ90" i="1"/>
  <c r="QL90" i="1"/>
  <c r="OT90" i="1"/>
  <c r="NM90" i="1"/>
  <c r="LY90" i="1"/>
  <c r="RR90" i="1"/>
  <c r="NZ90" i="1"/>
  <c r="NU90" i="1"/>
  <c r="MG90" i="1"/>
  <c r="LX90" i="1"/>
  <c r="M88" i="7"/>
  <c r="RN90" i="1"/>
  <c r="RM90" i="1" s="1"/>
  <c r="RJ90" i="1" s="1"/>
  <c r="QT10" i="1"/>
  <c r="KY10" i="1"/>
  <c r="QO10" i="1"/>
  <c r="QN10" i="1"/>
  <c r="RP10" i="1"/>
  <c r="NR10" i="1"/>
  <c r="RI10" i="1"/>
  <c r="OB10" i="1"/>
  <c r="MX10" i="1"/>
  <c r="KT10" i="1"/>
  <c r="M8" i="7"/>
  <c r="RL10" i="1"/>
  <c r="QP10" i="1"/>
  <c r="JX10" i="1"/>
  <c r="LA10" i="1"/>
  <c r="RO10" i="1"/>
  <c r="QV10" i="1"/>
  <c r="NK10" i="1"/>
  <c r="QR10" i="1"/>
  <c r="QM10" i="1"/>
  <c r="NM10" i="1"/>
  <c r="NT10" i="1"/>
  <c r="KX10" i="1"/>
  <c r="RH10" i="1"/>
  <c r="KZ10" i="1"/>
  <c r="RF10" i="1"/>
  <c r="NB10" i="1"/>
  <c r="NY10" i="1"/>
  <c r="QL10" i="1"/>
  <c r="NQ10" i="1"/>
  <c r="RK10" i="1"/>
  <c r="NW10" i="1"/>
  <c r="MZ10" i="1"/>
  <c r="KV10" i="1"/>
  <c r="QU10" i="1"/>
  <c r="RC10" i="1"/>
  <c r="RG10" i="1"/>
  <c r="RA10" i="1"/>
  <c r="RM10" i="1"/>
  <c r="RN10" i="1"/>
  <c r="NX10" i="1"/>
  <c r="LS10" i="1"/>
  <c r="QZ10" i="1"/>
  <c r="JW10" i="1"/>
  <c r="NU10" i="1"/>
  <c r="QQ10" i="1"/>
  <c r="NG10" i="1"/>
  <c r="QX10" i="1"/>
  <c r="QY10" i="1"/>
  <c r="KS10" i="1"/>
  <c r="OE10" i="1"/>
  <c r="RT10" i="1"/>
  <c r="RS10" i="1" s="1"/>
  <c r="RR10" i="1" s="1"/>
  <c r="RQ10" i="1" s="1"/>
  <c r="NZ10" i="1"/>
  <c r="NO10" i="1"/>
  <c r="RJ10" i="1"/>
  <c r="NL10" i="1"/>
  <c r="QS10" i="1"/>
  <c r="LB10" i="1"/>
  <c r="KU10" i="1"/>
  <c r="QG115" i="1"/>
  <c r="LE115" i="1"/>
  <c r="LR115" i="1"/>
  <c r="LM115" i="1"/>
  <c r="QY115" i="1"/>
  <c r="LI115" i="1"/>
  <c r="RM115" i="1"/>
  <c r="LB115" i="1"/>
  <c r="LN115" i="1"/>
  <c r="KV115" i="1"/>
  <c r="RL115" i="1"/>
  <c r="PQ115" i="1"/>
  <c r="RU115" i="1"/>
  <c r="RT115" i="1" s="1"/>
  <c r="LL115" i="1"/>
  <c r="KU115" i="1"/>
  <c r="PP115" i="1"/>
  <c r="KS115" i="1"/>
  <c r="QO115" i="1"/>
  <c r="QM115" i="1"/>
  <c r="LO115" i="1"/>
  <c r="RK115" i="1"/>
  <c r="RG115" i="1"/>
  <c r="PY115" i="1"/>
  <c r="LK115" i="1"/>
  <c r="QB115" i="1"/>
  <c r="RN115" i="1"/>
  <c r="QE115" i="1"/>
  <c r="QQ115" i="1"/>
  <c r="LQ115" i="1"/>
  <c r="QL115" i="1"/>
  <c r="PW115" i="1"/>
  <c r="QX115" i="1"/>
  <c r="RJ115" i="1"/>
  <c r="QA115" i="1"/>
  <c r="QN115" i="1"/>
  <c r="RC115" i="1"/>
  <c r="QH115" i="1"/>
  <c r="QD115" i="1"/>
  <c r="LS115" i="1"/>
  <c r="PX115" i="1"/>
  <c r="QJ115" i="1"/>
  <c r="PV115" i="1"/>
  <c r="PR115" i="1"/>
  <c r="PN115" i="1"/>
  <c r="LC115" i="1"/>
  <c r="LP115" i="1"/>
  <c r="QI115" i="1"/>
  <c r="QZ115" i="1"/>
  <c r="LJ115" i="1"/>
  <c r="KP115" i="1"/>
  <c r="RF115" i="1"/>
  <c r="RA115" i="1"/>
  <c r="RH115" i="1"/>
  <c r="PS115" i="1"/>
  <c r="KT115" i="1"/>
  <c r="RI115" i="1"/>
  <c r="QP115" i="1"/>
  <c r="QK115" i="1"/>
  <c r="LD115" i="1"/>
  <c r="QW115" i="1"/>
  <c r="QC115" i="1"/>
  <c r="PZ115" i="1"/>
  <c r="PU115" i="1"/>
  <c r="PT115" i="1"/>
  <c r="M113" i="7"/>
  <c r="RS115" i="1"/>
  <c r="RR115" i="1" s="1"/>
  <c r="RQ115" i="1" s="1"/>
  <c r="PJ111" i="1"/>
  <c r="NM111" i="1"/>
  <c r="NG111" i="1"/>
  <c r="MP111" i="1"/>
  <c r="QM111" i="1"/>
  <c r="OA111" i="1"/>
  <c r="OR111" i="1"/>
  <c r="KP111" i="1"/>
  <c r="OJ111" i="1"/>
  <c r="MS111" i="1"/>
  <c r="KZ111" i="1"/>
  <c r="RP111" i="1"/>
  <c r="RK111" i="1"/>
  <c r="LF111" i="1"/>
  <c r="OT111" i="1"/>
  <c r="MW111" i="1"/>
  <c r="MQ111" i="1"/>
  <c r="LZ111" i="1"/>
  <c r="PQ111" i="1"/>
  <c r="LS111" i="1"/>
  <c r="NY111" i="1"/>
  <c r="RR111" i="1"/>
  <c r="NR111" i="1"/>
  <c r="LE111" i="1"/>
  <c r="QT111" i="1"/>
  <c r="QA111" i="1"/>
  <c r="PW111" i="1"/>
  <c r="LV111" i="1"/>
  <c r="MX111" i="1"/>
  <c r="MG111" i="1"/>
  <c r="MA111" i="1"/>
  <c r="LJ111" i="1"/>
  <c r="OW111" i="1"/>
  <c r="KW111" i="1"/>
  <c r="MK111" i="1"/>
  <c r="QW111" i="1"/>
  <c r="MY111" i="1"/>
  <c r="RC111" i="1"/>
  <c r="OZ111" i="1"/>
  <c r="OH111" i="1"/>
  <c r="PV111" i="1"/>
  <c r="LN111" i="1"/>
  <c r="MH111" i="1"/>
  <c r="LQ111" i="1"/>
  <c r="LK111" i="1"/>
  <c r="KT111" i="1"/>
  <c r="OB111" i="1"/>
  <c r="QK111" i="1"/>
  <c r="LO111" i="1"/>
  <c r="QC111" i="1"/>
  <c r="MC111" i="1"/>
  <c r="PE111" i="1"/>
  <c r="NO111" i="1"/>
  <c r="ND111" i="1"/>
  <c r="MU111" i="1"/>
  <c r="LM111" i="1"/>
  <c r="LR111" i="1"/>
  <c r="LA111" i="1"/>
  <c r="KU111" i="1"/>
  <c r="RI111" i="1"/>
  <c r="NJ111" i="1"/>
  <c r="PO111" i="1"/>
  <c r="KS111" i="1"/>
  <c r="PG111" i="1"/>
  <c r="QZ111" i="1"/>
  <c r="MR111" i="1"/>
  <c r="MI111" i="1"/>
  <c r="LW111" i="1"/>
  <c r="RM111" i="1"/>
  <c r="QR111" i="1"/>
  <c r="LB111" i="1"/>
  <c r="RO111" i="1"/>
  <c r="RN111" i="1"/>
  <c r="QN111" i="1"/>
  <c r="MN111" i="1"/>
  <c r="OU111" i="1"/>
  <c r="RA111" i="1"/>
  <c r="OK111" i="1"/>
  <c r="QD111" i="1"/>
  <c r="LD111" i="1"/>
  <c r="QS111" i="1"/>
  <c r="QG111" i="1"/>
  <c r="OF111" i="1"/>
  <c r="LG111" i="1"/>
  <c r="RU111" i="1"/>
  <c r="RT111" i="1" s="1"/>
  <c r="QY111" i="1"/>
  <c r="QX111" i="1"/>
  <c r="PT111" i="1"/>
  <c r="LT111" i="1"/>
  <c r="NZ111" i="1"/>
  <c r="QE111" i="1"/>
  <c r="MZ111" i="1"/>
  <c r="PH111" i="1"/>
  <c r="PD111" i="1"/>
  <c r="OY111" i="1"/>
  <c r="OP111" i="1"/>
  <c r="MT111" i="1"/>
  <c r="PX111" i="1"/>
  <c r="QO111" i="1"/>
  <c r="QI111" i="1"/>
  <c r="QH111" i="1"/>
  <c r="NK111" i="1"/>
  <c r="KX111" i="1"/>
  <c r="ML111" i="1"/>
  <c r="PK111" i="1"/>
  <c r="LH111" i="1"/>
  <c r="ON111" i="1"/>
  <c r="NQ111" i="1"/>
  <c r="QQ111" i="1"/>
  <c r="LY111" i="1"/>
  <c r="RL111" i="1"/>
  <c r="PY111" i="1"/>
  <c r="PS111" i="1"/>
  <c r="PR111" i="1"/>
  <c r="MO111" i="1"/>
  <c r="RG111" i="1"/>
  <c r="LP111" i="1"/>
  <c r="OO111" i="1"/>
  <c r="RQ111" i="1"/>
  <c r="NT111" i="1"/>
  <c r="LC111" i="1"/>
  <c r="OQ111" i="1"/>
  <c r="PU111" i="1"/>
  <c r="OE111" i="1"/>
  <c r="RF111" i="1"/>
  <c r="PI111" i="1"/>
  <c r="PC111" i="1"/>
  <c r="PB111" i="1"/>
  <c r="LU111" i="1"/>
  <c r="QL111" i="1"/>
  <c r="KV111" i="1"/>
  <c r="NU111" i="1"/>
  <c r="QV111" i="1"/>
  <c r="ME111" i="1"/>
  <c r="QU111" i="1"/>
  <c r="MB111" i="1"/>
  <c r="NC111" i="1"/>
  <c r="RJ111" i="1"/>
  <c r="M109" i="7"/>
  <c r="QP111" i="1"/>
  <c r="OS111" i="1"/>
  <c r="OM111" i="1"/>
  <c r="OL111" i="1"/>
  <c r="KY111" i="1"/>
  <c r="PP111" i="1"/>
  <c r="QJ111" i="1"/>
  <c r="NB111" i="1"/>
  <c r="QB111" i="1"/>
  <c r="LI111" i="1"/>
  <c r="PA111" i="1"/>
  <c r="OI111" i="1"/>
  <c r="MV111" i="1"/>
  <c r="NX111" i="1"/>
  <c r="NW111" i="1"/>
  <c r="NF111" i="1"/>
  <c r="RH111" i="1"/>
  <c r="OV111" i="1"/>
  <c r="PN111" i="1"/>
  <c r="LL111" i="1"/>
  <c r="PF111" i="1"/>
  <c r="PL111" i="1"/>
  <c r="MJ111" i="1"/>
  <c r="LX111" i="1"/>
  <c r="PZ111" i="1"/>
  <c r="PM111" i="1"/>
  <c r="OC111" i="1"/>
  <c r="NL111" i="1"/>
  <c r="RS111" i="1"/>
  <c r="M119" i="7"/>
  <c r="QE121" i="1"/>
  <c r="QD121" i="1"/>
  <c r="QR121" i="1"/>
  <c r="RS121" i="1"/>
  <c r="RN121" i="1"/>
  <c r="PO121" i="1"/>
  <c r="PN121" i="1"/>
  <c r="QP121" i="1"/>
  <c r="QL121" i="1"/>
  <c r="QT121" i="1"/>
  <c r="KP121" i="1"/>
  <c r="QW121" i="1"/>
  <c r="PV121" i="1"/>
  <c r="QS121" i="1"/>
  <c r="QB121" i="1"/>
  <c r="QG121" i="1"/>
  <c r="RR121" i="1"/>
  <c r="QC121" i="1"/>
  <c r="QQ121" i="1"/>
  <c r="QO121" i="1"/>
  <c r="QK121" i="1"/>
  <c r="PM121" i="1"/>
  <c r="PZ121" i="1"/>
  <c r="PY121" i="1"/>
  <c r="PU121" i="1"/>
  <c r="QA121" i="1"/>
  <c r="QZ121" i="1"/>
  <c r="RU121" i="1"/>
  <c r="RP121" i="1"/>
  <c r="RM121" i="1"/>
  <c r="PK121" i="1"/>
  <c r="PT121" i="1"/>
  <c r="QN121" i="1"/>
  <c r="QY121" i="1"/>
  <c r="QV121" i="1"/>
  <c r="RQ121" i="1"/>
  <c r="RO121" i="1"/>
  <c r="PX121" i="1"/>
  <c r="QI121" i="1"/>
  <c r="PP121" i="1"/>
  <c r="QJ121" i="1"/>
  <c r="QH121" i="1"/>
  <c r="RT121" i="1"/>
  <c r="PS121" i="1"/>
  <c r="KS121" i="1"/>
  <c r="PR121" i="1"/>
  <c r="QM121" i="1"/>
  <c r="QX121" i="1"/>
  <c r="KT121" i="1"/>
  <c r="PW121" i="1"/>
  <c r="PQ121" i="1"/>
  <c r="QU121" i="1"/>
  <c r="RL121" i="1"/>
  <c r="MV88" i="1"/>
  <c r="LJ88" i="1"/>
  <c r="QG88" i="1"/>
  <c r="OZ88" i="1"/>
  <c r="MI88" i="1"/>
  <c r="NQ88" i="1"/>
  <c r="PW88" i="1"/>
  <c r="ML88" i="1"/>
  <c r="RT88" i="1"/>
  <c r="PG88" i="1"/>
  <c r="MA88" i="1"/>
  <c r="LU88" i="1"/>
  <c r="LQ88" i="1"/>
  <c r="LP88" i="1"/>
  <c r="RK88" i="1"/>
  <c r="PQ88" i="1"/>
  <c r="OJ88" i="1"/>
  <c r="LN88" i="1"/>
  <c r="MW88" i="1"/>
  <c r="OQ88" i="1"/>
  <c r="LL88" i="1"/>
  <c r="QP88" i="1"/>
  <c r="NG88" i="1"/>
  <c r="KX88" i="1"/>
  <c r="QA88" i="1"/>
  <c r="NR88" i="1"/>
  <c r="KZ88" i="1"/>
  <c r="QU88" i="1"/>
  <c r="PA88" i="1"/>
  <c r="NT88" i="1"/>
  <c r="RI88" i="1"/>
  <c r="MC88" i="1"/>
  <c r="NO88" i="1"/>
  <c r="QR88" i="1"/>
  <c r="PL88" i="1"/>
  <c r="ME88" i="1"/>
  <c r="RH88" i="1"/>
  <c r="OW88" i="1"/>
  <c r="RA88" i="1"/>
  <c r="RN88" i="1"/>
  <c r="QE88" i="1"/>
  <c r="OK88" i="1"/>
  <c r="ND88" i="1"/>
  <c r="QM88" i="1"/>
  <c r="LD88" i="1"/>
  <c r="MQ88" i="1"/>
  <c r="OH88" i="1"/>
  <c r="OF88" i="1"/>
  <c r="LA88" i="1"/>
  <c r="PD88" i="1"/>
  <c r="MT88" i="1"/>
  <c r="QZ88" i="1"/>
  <c r="RU88" i="1"/>
  <c r="QX88" i="1"/>
  <c r="PO88" i="1"/>
  <c r="NU88" i="1"/>
  <c r="MN88" i="1"/>
  <c r="PS88" i="1"/>
  <c r="RB88" i="1"/>
  <c r="LO88" i="1"/>
  <c r="NK88" i="1"/>
  <c r="MG88" i="1"/>
  <c r="QJ88" i="1"/>
  <c r="NZ88" i="1"/>
  <c r="LS88" i="1"/>
  <c r="KU88" i="1"/>
  <c r="RD88" i="1"/>
  <c r="QH88" i="1"/>
  <c r="OY88" i="1"/>
  <c r="MO88" i="1"/>
  <c r="LX88" i="1"/>
  <c r="OT88" i="1"/>
  <c r="QD88" i="1"/>
  <c r="KP88" i="1"/>
  <c r="MK88" i="1"/>
  <c r="LE88" i="1"/>
  <c r="PF88" i="1"/>
  <c r="MZ88" i="1"/>
  <c r="MS88" i="1"/>
  <c r="QB88" i="1"/>
  <c r="QN88" i="1"/>
  <c r="PR88" i="1"/>
  <c r="OI88" i="1"/>
  <c r="LY88" i="1"/>
  <c r="LH88" i="1"/>
  <c r="NX88" i="1"/>
  <c r="PI88" i="1"/>
  <c r="QT88" i="1"/>
  <c r="LK88" i="1"/>
  <c r="QL88" i="1"/>
  <c r="OC88" i="1"/>
  <c r="LV88" i="1"/>
  <c r="MR88" i="1"/>
  <c r="PZ88" i="1"/>
  <c r="PX88" i="1"/>
  <c r="PB88" i="1"/>
  <c r="NC88" i="1"/>
  <c r="LI88" i="1"/>
  <c r="RJ88" i="1"/>
  <c r="NB88" i="1"/>
  <c r="OM88" i="1"/>
  <c r="PV88" i="1"/>
  <c r="QQ88" i="1"/>
  <c r="PK88" i="1"/>
  <c r="KY88" i="1"/>
  <c r="RG88" i="1"/>
  <c r="OV88" i="1"/>
  <c r="PY88" i="1"/>
  <c r="PH88" i="1"/>
  <c r="OL88" i="1"/>
  <c r="LW88" i="1"/>
  <c r="KS88" i="1"/>
  <c r="QO88" i="1"/>
  <c r="MH88" i="1"/>
  <c r="MU88" i="1"/>
  <c r="OP88" i="1"/>
  <c r="PM88" i="1"/>
  <c r="OE88" i="1"/>
  <c r="RO88" i="1"/>
  <c r="QC88" i="1"/>
  <c r="OS88" i="1"/>
  <c r="MX88" i="1"/>
  <c r="OR88" i="1"/>
  <c r="NF88" i="1"/>
  <c r="LG88" i="1"/>
  <c r="RL88" i="1"/>
  <c r="PT88" i="1"/>
  <c r="RC88" i="1"/>
  <c r="MB88" i="1"/>
  <c r="QS88" i="1"/>
  <c r="NJ88" i="1"/>
  <c r="LB88" i="1"/>
  <c r="QI88" i="1"/>
  <c r="PC88" i="1"/>
  <c r="LT88" i="1"/>
  <c r="OB88" i="1"/>
  <c r="MP88" i="1"/>
  <c r="RM88" i="1"/>
  <c r="QV88" i="1"/>
  <c r="OU88" i="1"/>
  <c r="PJ88" i="1"/>
  <c r="LC88" i="1"/>
  <c r="OO88" i="1"/>
  <c r="MJ88" i="1"/>
  <c r="RR88" i="1"/>
  <c r="PE88" i="1"/>
  <c r="NW88" i="1"/>
  <c r="LR88" i="1"/>
  <c r="OA88" i="1"/>
  <c r="MY88" i="1"/>
  <c r="NL88" i="1"/>
  <c r="RF88" i="1"/>
  <c r="LZ88" i="1"/>
  <c r="QW88" i="1"/>
  <c r="PP88" i="1"/>
  <c r="NY88" i="1"/>
  <c r="ON88" i="1"/>
  <c r="QY88" i="1"/>
  <c r="NM88" i="1"/>
  <c r="LF88" i="1"/>
  <c r="M86" i="7"/>
  <c r="QK88" i="1"/>
  <c r="RP88" i="1"/>
  <c r="RS88" i="1"/>
  <c r="QR16" i="1"/>
  <c r="LS16" i="1"/>
  <c r="MG16" i="1"/>
  <c r="QI16" i="1"/>
  <c r="MT16" i="1"/>
  <c r="OB16" i="1"/>
  <c r="OM16" i="1"/>
  <c r="NZ16" i="1"/>
  <c r="QB16" i="1"/>
  <c r="RF16" i="1"/>
  <c r="NQ16" i="1"/>
  <c r="LZ16" i="1"/>
  <c r="ND16" i="1"/>
  <c r="OL16" i="1"/>
  <c r="MO16" i="1"/>
  <c r="OF16" i="1"/>
  <c r="QP16" i="1"/>
  <c r="QU16" i="1"/>
  <c r="MU16" i="1"/>
  <c r="QS16" i="1"/>
  <c r="QE16" i="1"/>
  <c r="NB16" i="1"/>
  <c r="QY16" i="1"/>
  <c r="MZ16" i="1"/>
  <c r="PZ16" i="1"/>
  <c r="NY16" i="1"/>
  <c r="RD16" i="1"/>
  <c r="ME16" i="1"/>
  <c r="NW16" i="1"/>
  <c r="PX16" i="1"/>
  <c r="MN16" i="1"/>
  <c r="MJ16" i="1"/>
  <c r="MX16" i="1"/>
  <c r="NG16" i="1"/>
  <c r="QJ16" i="1"/>
  <c r="QN16" i="1"/>
  <c r="RJ16" i="1"/>
  <c r="NL16" i="1"/>
  <c r="QX16" i="1"/>
  <c r="RG16" i="1"/>
  <c r="MH16" i="1"/>
  <c r="QT16" i="1"/>
  <c r="OJ16" i="1"/>
  <c r="QD16" i="1"/>
  <c r="NK16" i="1"/>
  <c r="NT16" i="1"/>
  <c r="QQ16" i="1"/>
  <c r="LR16" i="1"/>
  <c r="NX16" i="1"/>
  <c r="NR16" i="1"/>
  <c r="QG16" i="1"/>
  <c r="MS16" i="1"/>
  <c r="MQ16" i="1"/>
  <c r="QV16" i="1"/>
  <c r="QA16" i="1"/>
  <c r="RU16" i="1"/>
  <c r="RS16" i="1" s="1"/>
  <c r="RR16" i="1" s="1"/>
  <c r="NF16" i="1"/>
  <c r="MV16" i="1"/>
  <c r="OA16" i="1"/>
  <c r="RI16" i="1"/>
  <c r="QW16" i="1"/>
  <c r="OE16" i="1"/>
  <c r="QO16" i="1"/>
  <c r="ML16" i="1"/>
  <c r="OI16" i="1"/>
  <c r="NC16" i="1"/>
  <c r="QC16" i="1"/>
  <c r="MK16" i="1"/>
  <c r="NO16" i="1"/>
  <c r="PY16" i="1"/>
  <c r="QK16" i="1"/>
  <c r="RB16" i="1"/>
  <c r="QM16" i="1"/>
  <c r="NU16" i="1"/>
  <c r="RA16" i="1"/>
  <c r="MY16" i="1"/>
  <c r="NM16" i="1"/>
  <c r="OK16" i="1"/>
  <c r="QH16" i="1"/>
  <c r="RP16" i="1"/>
  <c r="MR16" i="1"/>
  <c r="MP16" i="1"/>
  <c r="M14" i="7"/>
  <c r="RH16" i="1"/>
  <c r="MI16" i="1"/>
  <c r="MW16" i="1"/>
  <c r="RC16" i="1"/>
  <c r="OH16" i="1"/>
  <c r="QL16" i="1"/>
  <c r="NJ16" i="1"/>
  <c r="QZ16" i="1"/>
  <c r="RQ16" i="1"/>
  <c r="QM119" i="1"/>
  <c r="RM119" i="1"/>
  <c r="QB119" i="1"/>
  <c r="RG119" i="1"/>
  <c r="QL119" i="1"/>
  <c r="QG119" i="1"/>
  <c r="QQ119" i="1"/>
  <c r="QK119" i="1"/>
  <c r="KS119" i="1"/>
  <c r="QA119" i="1"/>
  <c r="RQ119" i="1"/>
  <c r="RJ119" i="1"/>
  <c r="RF119" i="1"/>
  <c r="QJ119" i="1"/>
  <c r="QD119" i="1"/>
  <c r="QP119" i="1"/>
  <c r="KV119" i="1"/>
  <c r="KP119" i="1"/>
  <c r="PZ119" i="1"/>
  <c r="RO119" i="1"/>
  <c r="RL119" i="1"/>
  <c r="QO119" i="1"/>
  <c r="QI119" i="1"/>
  <c r="RK119" i="1"/>
  <c r="PY119" i="1"/>
  <c r="KU119" i="1"/>
  <c r="RI119" i="1"/>
  <c r="M117" i="7"/>
  <c r="RU119" i="1"/>
  <c r="RT119" i="1" s="1"/>
  <c r="RS119" i="1" s="1"/>
  <c r="RR119" i="1" s="1"/>
  <c r="RN119" i="1"/>
  <c r="RH119" i="1"/>
  <c r="QN119" i="1"/>
  <c r="QH119" i="1"/>
  <c r="QE119" i="1"/>
  <c r="PX119" i="1"/>
  <c r="KT119" i="1"/>
  <c r="QC119" i="1"/>
  <c r="RP119" i="1"/>
  <c r="RB103" i="1"/>
  <c r="OO103" i="1"/>
  <c r="PK103" i="1"/>
  <c r="MV103" i="1"/>
  <c r="PL103" i="1"/>
  <c r="QW103" i="1"/>
  <c r="QD103" i="1"/>
  <c r="PB103" i="1"/>
  <c r="RF103" i="1"/>
  <c r="QL103" i="1"/>
  <c r="NY103" i="1"/>
  <c r="OU103" i="1"/>
  <c r="RC103" i="1"/>
  <c r="OV103" i="1"/>
  <c r="QG103" i="1"/>
  <c r="PN103" i="1"/>
  <c r="OL103" i="1"/>
  <c r="QP103" i="1"/>
  <c r="PV103" i="1"/>
  <c r="RP103" i="1"/>
  <c r="OE103" i="1"/>
  <c r="QM103" i="1"/>
  <c r="OF103" i="1"/>
  <c r="PQ103" i="1"/>
  <c r="OH103" i="1"/>
  <c r="NU103" i="1"/>
  <c r="PZ103" i="1"/>
  <c r="PF103" i="1"/>
  <c r="QZ103" i="1"/>
  <c r="NO103" i="1"/>
  <c r="PW103" i="1"/>
  <c r="RO103" i="1"/>
  <c r="PA103" i="1"/>
  <c r="NR103" i="1"/>
  <c r="RK103" i="1"/>
  <c r="PJ103" i="1"/>
  <c r="OP103" i="1"/>
  <c r="QJ103" i="1"/>
  <c r="RT103" i="1"/>
  <c r="RS103" i="1" s="1"/>
  <c r="RR103" i="1" s="1"/>
  <c r="PG103" i="1"/>
  <c r="QY103" i="1"/>
  <c r="OK103" i="1"/>
  <c r="RI103" i="1"/>
  <c r="QE103" i="1"/>
  <c r="OT103" i="1"/>
  <c r="NZ103" i="1"/>
  <c r="PT103" i="1"/>
  <c r="RD103" i="1"/>
  <c r="OQ103" i="1"/>
  <c r="QI103" i="1"/>
  <c r="RL103" i="1"/>
  <c r="QC103" i="1"/>
  <c r="PO103" i="1"/>
  <c r="OS103" i="1"/>
  <c r="MT103" i="1"/>
  <c r="PD103" i="1"/>
  <c r="QN103" i="1"/>
  <c r="OA103" i="1"/>
  <c r="PS103" i="1"/>
  <c r="PP103" i="1"/>
  <c r="PM103" i="1"/>
  <c r="OY103" i="1"/>
  <c r="OC103" i="1"/>
  <c r="RQ103" i="1"/>
  <c r="ON103" i="1"/>
  <c r="PX103" i="1"/>
  <c r="NK103" i="1"/>
  <c r="PC103" i="1"/>
  <c r="OZ103" i="1"/>
  <c r="NQ103" i="1"/>
  <c r="OI103" i="1"/>
  <c r="NM103" i="1"/>
  <c r="RA103" i="1"/>
  <c r="NX103" i="1"/>
  <c r="PH103" i="1"/>
  <c r="MU103" i="1"/>
  <c r="OM103" i="1"/>
  <c r="OJ103" i="1"/>
  <c r="RN103" i="1"/>
  <c r="QS103" i="1"/>
  <c r="QO103" i="1"/>
  <c r="QK103" i="1"/>
  <c r="RG103" i="1"/>
  <c r="OR103" i="1"/>
  <c r="RH103" i="1"/>
  <c r="NW103" i="1"/>
  <c r="NT103" i="1"/>
  <c r="QX103" i="1"/>
  <c r="OW103" i="1"/>
  <c r="QA103" i="1"/>
  <c r="OB103" i="1"/>
  <c r="NL103" i="1"/>
  <c r="QR103" i="1"/>
  <c r="QB103" i="1"/>
  <c r="NG103" i="1"/>
  <c r="RM103" i="1"/>
  <c r="PY103" i="1"/>
  <c r="RJ103" i="1"/>
  <c r="PI103" i="1"/>
  <c r="QT103" i="1"/>
  <c r="PU103" i="1"/>
  <c r="QH103" i="1"/>
  <c r="PE103" i="1"/>
  <c r="PR103" i="1"/>
  <c r="QQ103" i="1"/>
  <c r="M101" i="7"/>
  <c r="B61" i="2"/>
  <c r="A61" i="2" s="1"/>
  <c r="F115" i="1"/>
  <c r="B58" i="2"/>
  <c r="A58" i="2" s="1"/>
  <c r="F111" i="1"/>
  <c r="I111" i="1" s="1"/>
  <c r="B64" i="2"/>
  <c r="A64" i="2" s="1"/>
  <c r="F121" i="1"/>
  <c r="B44" i="2"/>
  <c r="A44" i="2" s="1"/>
  <c r="F88" i="1"/>
  <c r="B8" i="2"/>
  <c r="A8" i="2" s="1"/>
  <c r="F16" i="1"/>
  <c r="B63" i="2"/>
  <c r="A63" i="2" s="1"/>
  <c r="F119" i="1"/>
  <c r="BE119" i="1" s="1"/>
  <c r="B51" i="2"/>
  <c r="A51" i="2" s="1"/>
  <c r="F103" i="1"/>
  <c r="LP21" i="1"/>
  <c r="OP21" i="1"/>
  <c r="LL21" i="1"/>
  <c r="OY21" i="1"/>
  <c r="OW21" i="1"/>
  <c r="PO21" i="1"/>
  <c r="QG21" i="1"/>
  <c r="OK21" i="1"/>
  <c r="OZ21" i="1"/>
  <c r="MP21" i="1"/>
  <c r="RC21" i="1"/>
  <c r="NZ21" i="1"/>
  <c r="RQ21" i="1"/>
  <c r="OJ21" i="1"/>
  <c r="RK21" i="1"/>
  <c r="OT21" i="1"/>
  <c r="OL21" i="1"/>
  <c r="MX21" i="1"/>
  <c r="NM21" i="1"/>
  <c r="PJ21" i="1"/>
  <c r="QM21" i="1"/>
  <c r="NJ21" i="1"/>
  <c r="RA21" i="1"/>
  <c r="RM21" i="1"/>
  <c r="QP21" i="1"/>
  <c r="NU21" i="1"/>
  <c r="NR21" i="1"/>
  <c r="QE21" i="1"/>
  <c r="LH21" i="1"/>
  <c r="QA21" i="1"/>
  <c r="PW21" i="1"/>
  <c r="MT21" i="1"/>
  <c r="PU21" i="1"/>
  <c r="QR21" i="1"/>
  <c r="PQ21" i="1"/>
  <c r="NB21" i="1"/>
  <c r="NQ21" i="1"/>
  <c r="PC21" i="1"/>
  <c r="PZ21" i="1"/>
  <c r="RU21" i="1"/>
  <c r="RS21" i="1" s="1"/>
  <c r="RD21" i="1"/>
  <c r="PG21" i="1"/>
  <c r="RP21" i="1"/>
  <c r="PE21" i="1"/>
  <c r="PS21" i="1"/>
  <c r="NW21" i="1"/>
  <c r="LQ21" i="1"/>
  <c r="LJ21" i="1"/>
  <c r="QU21" i="1"/>
  <c r="MO21" i="1"/>
  <c r="RO21" i="1"/>
  <c r="QN21" i="1"/>
  <c r="OQ21" i="1"/>
  <c r="QZ21" i="1"/>
  <c r="OO21" i="1"/>
  <c r="OC21" i="1"/>
  <c r="ND21" i="1"/>
  <c r="RH21" i="1"/>
  <c r="QY21" i="1"/>
  <c r="QT21" i="1"/>
  <c r="KP21" i="1"/>
  <c r="PX21" i="1"/>
  <c r="NK21" i="1"/>
  <c r="QJ21" i="1"/>
  <c r="NY21" i="1"/>
  <c r="NF21" i="1"/>
  <c r="RJ21" i="1"/>
  <c r="QI21" i="1"/>
  <c r="MW21" i="1"/>
  <c r="QX21" i="1"/>
  <c r="OI21" i="1"/>
  <c r="M19" i="7"/>
  <c r="PH21" i="1"/>
  <c r="MU21" i="1"/>
  <c r="PT21" i="1"/>
  <c r="MS21" i="1"/>
  <c r="MK21" i="1"/>
  <c r="QO21" i="1"/>
  <c r="PN21" i="1"/>
  <c r="LI21" i="1"/>
  <c r="PB21" i="1"/>
  <c r="QD21" i="1"/>
  <c r="OR21" i="1"/>
  <c r="RB21" i="1"/>
  <c r="PD21" i="1"/>
  <c r="LM21" i="1"/>
  <c r="LU21" i="1"/>
  <c r="PP21" i="1"/>
  <c r="NT21" i="1"/>
  <c r="RG21" i="1"/>
  <c r="NO21" i="1"/>
  <c r="QC21" i="1"/>
  <c r="OB21" i="1"/>
  <c r="QL21" i="1"/>
  <c r="ON21" i="1"/>
  <c r="RN21" i="1"/>
  <c r="RL21" i="1"/>
  <c r="OU21" i="1"/>
  <c r="QH21" i="1"/>
  <c r="PM21" i="1"/>
  <c r="QW21" i="1"/>
  <c r="QB21" i="1"/>
  <c r="NL21" i="1"/>
  <c r="PV21" i="1"/>
  <c r="NX21" i="1"/>
  <c r="QS21" i="1"/>
  <c r="QQ21" i="1"/>
  <c r="NC21" i="1"/>
  <c r="OM21" i="1"/>
  <c r="MY21" i="1"/>
  <c r="PA21" i="1"/>
  <c r="MQ21" i="1"/>
  <c r="MV21" i="1"/>
  <c r="PF21" i="1"/>
  <c r="MR21" i="1"/>
  <c r="PY21" i="1"/>
  <c r="PR21" i="1"/>
  <c r="LR21" i="1"/>
  <c r="RF21" i="1"/>
  <c r="PK21" i="1"/>
  <c r="QV21" i="1"/>
  <c r="OE21" i="1"/>
  <c r="RR21" i="1"/>
  <c r="KX84" i="1"/>
  <c r="KH84" i="1"/>
  <c r="RS84" i="1"/>
  <c r="RR84" i="1" s="1"/>
  <c r="LO84" i="1"/>
  <c r="KY84" i="1"/>
  <c r="MX84" i="1"/>
  <c r="LQ84" i="1"/>
  <c r="NB84" i="1"/>
  <c r="RQ84" i="1"/>
  <c r="LP84" i="1"/>
  <c r="LR84" i="1"/>
  <c r="KZ84" i="1"/>
  <c r="KF84" i="1"/>
  <c r="KJ84" i="1"/>
  <c r="LS84" i="1"/>
  <c r="LN84" i="1"/>
  <c r="M82" i="7"/>
  <c r="MZ84" i="1"/>
  <c r="OU60" i="1"/>
  <c r="MS60" i="1"/>
  <c r="LL60" i="1"/>
  <c r="OX60" i="1"/>
  <c r="LE60" i="1"/>
  <c r="OQ60" i="1"/>
  <c r="NZ60" i="1"/>
  <c r="LW60" i="1"/>
  <c r="LU60" i="1"/>
  <c r="LK60" i="1"/>
  <c r="OE60" i="1"/>
  <c r="MC60" i="1"/>
  <c r="RF60" i="1"/>
  <c r="NK60" i="1"/>
  <c r="QX60" i="1"/>
  <c r="ML60" i="1"/>
  <c r="NB60" i="1"/>
  <c r="QY60" i="1"/>
  <c r="KT60" i="1"/>
  <c r="NO60" i="1"/>
  <c r="LM60" i="1"/>
  <c r="QM60" i="1"/>
  <c r="MT60" i="1"/>
  <c r="QE60" i="1"/>
  <c r="LR60" i="1"/>
  <c r="KY60" i="1"/>
  <c r="MY60" i="1"/>
  <c r="KW60" i="1"/>
  <c r="PR60" i="1"/>
  <c r="LY60" i="1"/>
  <c r="PL60" i="1"/>
  <c r="KZ60" i="1"/>
  <c r="RC60" i="1"/>
  <c r="OT60" i="1"/>
  <c r="QR60" i="1"/>
  <c r="MI60" i="1"/>
  <c r="QZ60" i="1"/>
  <c r="OY60" i="1"/>
  <c r="LF60" i="1"/>
  <c r="OR60" i="1"/>
  <c r="QC60" i="1"/>
  <c r="PZ60" i="1"/>
  <c r="NT60" i="1"/>
  <c r="PN60" i="1"/>
  <c r="OI60" i="1"/>
  <c r="LS60" i="1"/>
  <c r="QJ60" i="1"/>
  <c r="OF60" i="1"/>
  <c r="QI60" i="1"/>
  <c r="NW60" i="1"/>
  <c r="PB60" i="1"/>
  <c r="OZ60" i="1"/>
  <c r="MX60" i="1"/>
  <c r="RA60" i="1"/>
  <c r="PT60" i="1"/>
  <c r="NL60" i="1"/>
  <c r="PP60" i="1"/>
  <c r="NF60" i="1"/>
  <c r="OA60" i="1"/>
  <c r="MA60" i="1"/>
  <c r="LV60" i="1"/>
  <c r="LN60" i="1"/>
  <c r="QK60" i="1"/>
  <c r="PD60" i="1"/>
  <c r="MU60" i="1"/>
  <c r="OW60" i="1"/>
  <c r="LT60" i="1"/>
  <c r="NC60" i="1"/>
  <c r="KX60" i="1"/>
  <c r="RU60" i="1"/>
  <c r="RT60" i="1" s="1"/>
  <c r="RS60" i="1" s="1"/>
  <c r="RM60" i="1"/>
  <c r="RK60" i="1"/>
  <c r="OP60" i="1"/>
  <c r="RG60" i="1"/>
  <c r="PU60" i="1"/>
  <c r="ON60" i="1"/>
  <c r="LZ60" i="1"/>
  <c r="OC60" i="1"/>
  <c r="LA60" i="1"/>
  <c r="ME60" i="1"/>
  <c r="PY60" i="1"/>
  <c r="QV60" i="1"/>
  <c r="QP60" i="1"/>
  <c r="QN60" i="1"/>
  <c r="QQ60" i="1"/>
  <c r="PE60" i="1"/>
  <c r="NX60" i="1"/>
  <c r="LG60" i="1"/>
  <c r="NJ60" i="1"/>
  <c r="QW60" i="1"/>
  <c r="LB60" i="1"/>
  <c r="OV60" i="1"/>
  <c r="PW60" i="1"/>
  <c r="PM60" i="1"/>
  <c r="PH60" i="1"/>
  <c r="MV60" i="1"/>
  <c r="MB60" i="1"/>
  <c r="OS60" i="1"/>
  <c r="MJ60" i="1"/>
  <c r="QS60" i="1"/>
  <c r="OB60" i="1"/>
  <c r="QL60" i="1"/>
  <c r="MW60" i="1"/>
  <c r="LI60" i="1"/>
  <c r="PO60" i="1"/>
  <c r="LD60" i="1"/>
  <c r="PQ60" i="1"/>
  <c r="RN60" i="1"/>
  <c r="RJ60" i="1"/>
  <c r="OL60" i="1"/>
  <c r="RI60" i="1"/>
  <c r="MQ60" i="1"/>
  <c r="MN60" i="1"/>
  <c r="QH60" i="1"/>
  <c r="MO60" i="1"/>
  <c r="ND60" i="1"/>
  <c r="LX60" i="1"/>
  <c r="OJ60" i="1"/>
  <c r="PG60" i="1"/>
  <c r="LO60" i="1"/>
  <c r="QG60" i="1"/>
  <c r="QD60" i="1"/>
  <c r="NM60" i="1"/>
  <c r="NG60" i="1"/>
  <c r="OK60" i="1"/>
  <c r="MH60" i="1"/>
  <c r="PJ60" i="1"/>
  <c r="RL60" i="1"/>
  <c r="QU60" i="1"/>
  <c r="QT60" i="1"/>
  <c r="PF60" i="1"/>
  <c r="QA60" i="1"/>
  <c r="QB60" i="1"/>
  <c r="QO60" i="1"/>
  <c r="PV60" i="1"/>
  <c r="PS60" i="1"/>
  <c r="MG60" i="1"/>
  <c r="PK60" i="1"/>
  <c r="PA60" i="1"/>
  <c r="PI60" i="1"/>
  <c r="NR60" i="1"/>
  <c r="OM60" i="1"/>
  <c r="PC60" i="1"/>
  <c r="OO60" i="1"/>
  <c r="NU60" i="1"/>
  <c r="MK60" i="1"/>
  <c r="LQ60" i="1"/>
  <c r="NQ60" i="1"/>
  <c r="LH60" i="1"/>
  <c r="NY60" i="1"/>
  <c r="MZ60" i="1"/>
  <c r="LJ60" i="1"/>
  <c r="KS60" i="1"/>
  <c r="MP60" i="1"/>
  <c r="RH60" i="1"/>
  <c r="MR60" i="1"/>
  <c r="PX60" i="1"/>
  <c r="OH60" i="1"/>
  <c r="RO60" i="1"/>
  <c r="LP60" i="1"/>
  <c r="M58" i="7"/>
  <c r="J17" i="5"/>
  <c r="RT37" i="1"/>
  <c r="PY37" i="1"/>
  <c r="PX37" i="1"/>
  <c r="PD37" i="1"/>
  <c r="OM37" i="1"/>
  <c r="LG37" i="1"/>
  <c r="LE37" i="1"/>
  <c r="OL37" i="1"/>
  <c r="NO37" i="1"/>
  <c r="QB37" i="1"/>
  <c r="OE37" i="1"/>
  <c r="MZ37" i="1"/>
  <c r="QS37" i="1"/>
  <c r="RC37" i="1"/>
  <c r="PI37" i="1"/>
  <c r="PH37" i="1"/>
  <c r="ON37" i="1"/>
  <c r="NW37" i="1"/>
  <c r="QV37" i="1"/>
  <c r="RM37" i="1"/>
  <c r="NQ37" i="1"/>
  <c r="MI37" i="1"/>
  <c r="OI37" i="1"/>
  <c r="MY37" i="1"/>
  <c r="LN37" i="1"/>
  <c r="QH37" i="1"/>
  <c r="QM37" i="1"/>
  <c r="OS37" i="1"/>
  <c r="OR37" i="1"/>
  <c r="NX37" i="1"/>
  <c r="NG37" i="1"/>
  <c r="PV37" i="1"/>
  <c r="QQ37" i="1"/>
  <c r="MS37" i="1"/>
  <c r="OV37" i="1"/>
  <c r="NF37" i="1"/>
  <c r="LM37" i="1"/>
  <c r="PL37" i="1"/>
  <c r="KX37" i="1"/>
  <c r="PW37" i="1"/>
  <c r="OC37" i="1"/>
  <c r="OB37" i="1"/>
  <c r="MR37" i="1"/>
  <c r="MQ37" i="1"/>
  <c r="NY37" i="1"/>
  <c r="PO37" i="1"/>
  <c r="LV37" i="1"/>
  <c r="QE37" i="1"/>
  <c r="LX37" i="1"/>
  <c r="PK37" i="1"/>
  <c r="RA37" i="1"/>
  <c r="PB37" i="1"/>
  <c r="QP37" i="1"/>
  <c r="PG37" i="1"/>
  <c r="NM37" i="1"/>
  <c r="NL37" i="1"/>
  <c r="MB37" i="1"/>
  <c r="MA37" i="1"/>
  <c r="NC37" i="1"/>
  <c r="OO37" i="1"/>
  <c r="KT37" i="1"/>
  <c r="RO37" i="1"/>
  <c r="RR37" i="1"/>
  <c r="LJ37" i="1"/>
  <c r="MO37" i="1"/>
  <c r="ML37" i="1"/>
  <c r="PZ37" i="1"/>
  <c r="OQ37" i="1"/>
  <c r="MW37" i="1"/>
  <c r="MV37" i="1"/>
  <c r="LL37" i="1"/>
  <c r="LK37" i="1"/>
  <c r="LF37" i="1"/>
  <c r="NR37" i="1"/>
  <c r="QK37" i="1"/>
  <c r="QD37" i="1"/>
  <c r="OU37" i="1"/>
  <c r="QX37" i="1"/>
  <c r="PF37" i="1"/>
  <c r="NT37" i="1"/>
  <c r="PJ37" i="1"/>
  <c r="OA37" i="1"/>
  <c r="MG37" i="1"/>
  <c r="LP37" i="1"/>
  <c r="KV37" i="1"/>
  <c r="KU37" i="1"/>
  <c r="RS37" i="1"/>
  <c r="MT37" i="1"/>
  <c r="PM37" i="1"/>
  <c r="OP37" i="1"/>
  <c r="NJ37" i="1"/>
  <c r="MN37" i="1"/>
  <c r="LI37" i="1"/>
  <c r="PA37" i="1"/>
  <c r="OT37" i="1"/>
  <c r="NK37" i="1"/>
  <c r="LQ37" i="1"/>
  <c r="KZ37" i="1"/>
  <c r="RP37" i="1"/>
  <c r="QW37" i="1"/>
  <c r="QU37" i="1"/>
  <c r="LW37" i="1"/>
  <c r="OK37" i="1"/>
  <c r="LZ37" i="1"/>
  <c r="KP37" i="1"/>
  <c r="RG37" i="1"/>
  <c r="QT37" i="1"/>
  <c r="MK37" i="1"/>
  <c r="MX37" i="1"/>
  <c r="MU37" i="1"/>
  <c r="LA37" i="1"/>
  <c r="RQ37" i="1"/>
  <c r="QA37" i="1"/>
  <c r="PU37" i="1"/>
  <c r="KW37" i="1"/>
  <c r="MP37" i="1"/>
  <c r="RN37" i="1"/>
  <c r="RH37" i="1"/>
  <c r="PQ37" i="1"/>
  <c r="PE37" i="1"/>
  <c r="OZ37" i="1"/>
  <c r="MH37" i="1"/>
  <c r="LO37" i="1"/>
  <c r="ME37" i="1"/>
  <c r="QZ37" i="1"/>
  <c r="QI37" i="1"/>
  <c r="OY37" i="1"/>
  <c r="OW37" i="1"/>
  <c r="RL37" i="1"/>
  <c r="LU37" i="1"/>
  <c r="QC37" i="1"/>
  <c r="PR37" i="1"/>
  <c r="LS37" i="1"/>
  <c r="NU37" i="1"/>
  <c r="MJ37" i="1"/>
  <c r="LR37" i="1"/>
  <c r="KY37" i="1"/>
  <c r="RU37" i="1"/>
  <c r="QJ37" i="1"/>
  <c r="PS37" i="1"/>
  <c r="NZ37" i="1"/>
  <c r="NB37" i="1"/>
  <c r="QL37" i="1"/>
  <c r="KS37" i="1"/>
  <c r="OJ37" i="1"/>
  <c r="OH37" i="1"/>
  <c r="PP37" i="1"/>
  <c r="LH37" i="1"/>
  <c r="LD37" i="1"/>
  <c r="PT37" i="1"/>
  <c r="PC37" i="1"/>
  <c r="ND37" i="1"/>
  <c r="MC37" i="1"/>
  <c r="PN37" i="1"/>
  <c r="QG37" i="1"/>
  <c r="LY37" i="1"/>
  <c r="LT37" i="1"/>
  <c r="M35" i="7"/>
  <c r="OF37" i="1"/>
  <c r="LB37" i="1"/>
  <c r="QR37" i="1"/>
  <c r="QO37" i="1"/>
  <c r="LC37" i="1"/>
  <c r="QN37" i="1"/>
  <c r="RK37" i="1"/>
  <c r="RJ37" i="1" s="1"/>
  <c r="RI37" i="1" s="1"/>
  <c r="RF37" i="1" s="1"/>
  <c r="RD37" i="1" s="1"/>
  <c r="M55" i="7"/>
  <c r="QY57" i="1"/>
  <c r="QH57" i="1"/>
  <c r="OK57" i="1"/>
  <c r="LX57" i="1"/>
  <c r="QS57" i="1"/>
  <c r="MZ57" i="1"/>
  <c r="LS57" i="1"/>
  <c r="NL57" i="1"/>
  <c r="NM57" i="1"/>
  <c r="LW57" i="1"/>
  <c r="NZ57" i="1"/>
  <c r="PS57" i="1"/>
  <c r="PR57" i="1"/>
  <c r="NU57" i="1"/>
  <c r="RJ57" i="1"/>
  <c r="QC57" i="1"/>
  <c r="MJ57" i="1"/>
  <c r="RF57" i="1"/>
  <c r="ME57" i="1"/>
  <c r="RS57" i="1"/>
  <c r="RC57" i="1"/>
  <c r="MV57" i="1"/>
  <c r="RQ57" i="1"/>
  <c r="OM57" i="1"/>
  <c r="PB57" i="1"/>
  <c r="MO57" i="1"/>
  <c r="QT57" i="1"/>
  <c r="PM57" i="1"/>
  <c r="LD57" i="1"/>
  <c r="QP57" i="1"/>
  <c r="PU57" i="1"/>
  <c r="PY57" i="1"/>
  <c r="PO57" i="1"/>
  <c r="OB57" i="1"/>
  <c r="QZ57" i="1"/>
  <c r="NW57" i="1"/>
  <c r="OL57" i="1"/>
  <c r="LY57" i="1"/>
  <c r="QD57" i="1"/>
  <c r="OW57" i="1"/>
  <c r="RG57" i="1"/>
  <c r="PZ57" i="1"/>
  <c r="QM57" i="1"/>
  <c r="OP57" i="1"/>
  <c r="OC57" i="1"/>
  <c r="KY57" i="1"/>
  <c r="QJ57" i="1"/>
  <c r="NG57" i="1"/>
  <c r="NF57" i="1"/>
  <c r="KS57" i="1"/>
  <c r="PN57" i="1"/>
  <c r="NQ57" i="1"/>
  <c r="QQ57" i="1"/>
  <c r="PJ57" i="1"/>
  <c r="OY57" i="1"/>
  <c r="NK57" i="1"/>
  <c r="NC57" i="1"/>
  <c r="QO57" i="1"/>
  <c r="PT57" i="1"/>
  <c r="MQ57" i="1"/>
  <c r="MP57" i="1"/>
  <c r="QV57" i="1"/>
  <c r="OH57" i="1"/>
  <c r="MK57" i="1"/>
  <c r="QA57" i="1"/>
  <c r="OT57" i="1"/>
  <c r="MS57" i="1"/>
  <c r="PX57" i="1"/>
  <c r="PI57" i="1"/>
  <c r="PF57" i="1"/>
  <c r="PD57" i="1"/>
  <c r="MA57" i="1"/>
  <c r="LZ57" i="1"/>
  <c r="PP57" i="1"/>
  <c r="NR57" i="1"/>
  <c r="RH57" i="1"/>
  <c r="PK57" i="1"/>
  <c r="MX57" i="1"/>
  <c r="QL57" i="1"/>
  <c r="OO57" i="1"/>
  <c r="RA57" i="1"/>
  <c r="NY57" i="1"/>
  <c r="ON57" i="1"/>
  <c r="KU57" i="1"/>
  <c r="KT57" i="1"/>
  <c r="OZ57" i="1"/>
  <c r="NB57" i="1"/>
  <c r="QR57" i="1"/>
  <c r="OU57" i="1"/>
  <c r="MH57" i="1"/>
  <c r="QK57" i="1"/>
  <c r="NJ57" i="1"/>
  <c r="PH57" i="1"/>
  <c r="MU57" i="1"/>
  <c r="NX57" i="1"/>
  <c r="QI57" i="1"/>
  <c r="QW57" i="1"/>
  <c r="OJ57" i="1"/>
  <c r="ML57" i="1"/>
  <c r="QB57" i="1"/>
  <c r="OE57" i="1"/>
  <c r="LR57" i="1"/>
  <c r="OS57" i="1"/>
  <c r="MC57" i="1"/>
  <c r="OA57" i="1"/>
  <c r="QN57" i="1"/>
  <c r="MR57" i="1"/>
  <c r="PC57" i="1"/>
  <c r="QG57" i="1"/>
  <c r="NT57" i="1"/>
  <c r="LV57" i="1"/>
  <c r="PL57" i="1"/>
  <c r="NO57" i="1"/>
  <c r="LB57" i="1"/>
  <c r="MG57" i="1"/>
  <c r="PW57" i="1"/>
  <c r="MW57" i="1"/>
  <c r="PE57" i="1"/>
  <c r="KV57" i="1"/>
  <c r="RO57" i="1"/>
  <c r="PQ57" i="1"/>
  <c r="ND57" i="1"/>
  <c r="KP57" i="1"/>
  <c r="OV57" i="1"/>
  <c r="MY57" i="1"/>
  <c r="QE57" i="1"/>
  <c r="RU57" i="1"/>
  <c r="OI57" i="1"/>
  <c r="QU57" i="1"/>
  <c r="MT57" i="1"/>
  <c r="RP57" i="1"/>
  <c r="QX57" i="1"/>
  <c r="PA57" i="1"/>
  <c r="MN57" i="1"/>
  <c r="RI57" i="1"/>
  <c r="OF57" i="1"/>
  <c r="MI57" i="1"/>
  <c r="OQ57" i="1"/>
  <c r="OR57" i="1"/>
  <c r="PV57" i="1"/>
  <c r="PG57" i="1"/>
  <c r="RN57" i="1"/>
  <c r="J15" i="5"/>
  <c r="QJ20" i="1"/>
  <c r="PT20" i="1"/>
  <c r="NG20" i="1"/>
  <c r="PB20" i="1"/>
  <c r="OE20" i="1"/>
  <c r="QS20" i="1"/>
  <c r="NZ20" i="1"/>
  <c r="PO20" i="1"/>
  <c r="PD20" i="1"/>
  <c r="RB20" i="1"/>
  <c r="ON20" i="1"/>
  <c r="QK20" i="1"/>
  <c r="NX20" i="1"/>
  <c r="QX20" i="1"/>
  <c r="OO20" i="1"/>
  <c r="QZ20" i="1"/>
  <c r="PA20" i="1"/>
  <c r="OF20" i="1"/>
  <c r="NK20" i="1"/>
  <c r="PV20" i="1"/>
  <c r="LD20" i="1"/>
  <c r="NY20" i="1"/>
  <c r="QI20" i="1"/>
  <c r="OK20" i="1"/>
  <c r="NM20" i="1"/>
  <c r="QT20" i="1"/>
  <c r="OA20" i="1"/>
  <c r="OR20" i="1"/>
  <c r="LC20" i="1"/>
  <c r="LM20" i="1"/>
  <c r="PS20" i="1"/>
  <c r="RN20" i="1"/>
  <c r="RH20" i="1"/>
  <c r="LI20" i="1"/>
  <c r="QN20" i="1"/>
  <c r="NT20" i="1"/>
  <c r="PI20" i="1"/>
  <c r="PH20" i="1"/>
  <c r="QG20" i="1"/>
  <c r="QV20" i="1"/>
  <c r="PW20" i="1"/>
  <c r="OS20" i="1"/>
  <c r="QE20" i="1"/>
  <c r="NQ20" i="1"/>
  <c r="RG20" i="1"/>
  <c r="PU20" i="1"/>
  <c r="PQ20" i="1"/>
  <c r="PZ20" i="1"/>
  <c r="OB20" i="1"/>
  <c r="NU20" i="1"/>
  <c r="KY20" i="1"/>
  <c r="QC20" i="1"/>
  <c r="NO20" i="1"/>
  <c r="M18" i="7"/>
  <c r="PE20" i="1"/>
  <c r="RO20" i="1"/>
  <c r="OZ20" i="1"/>
  <c r="KP20" i="1"/>
  <c r="QL20" i="1"/>
  <c r="OI20" i="1"/>
  <c r="OH20" i="1"/>
  <c r="KW20" i="1"/>
  <c r="QY20" i="1"/>
  <c r="NL20" i="1"/>
  <c r="RM20" i="1"/>
  <c r="OQ20" i="1"/>
  <c r="RD20" i="1"/>
  <c r="PL20" i="1"/>
  <c r="RA20" i="1"/>
  <c r="QH20" i="1"/>
  <c r="KS20" i="1"/>
  <c r="QR20" i="1"/>
  <c r="RK20" i="1"/>
  <c r="LB20" i="1"/>
  <c r="PK20" i="1"/>
  <c r="LL20" i="1"/>
  <c r="PR20" i="1"/>
  <c r="QU20" i="1"/>
  <c r="LG20" i="1"/>
  <c r="QO20" i="1"/>
  <c r="RC20" i="1"/>
  <c r="LQ20" i="1"/>
  <c r="RP20" i="1"/>
  <c r="OL20" i="1"/>
  <c r="PY20" i="1"/>
  <c r="RL20" i="1"/>
  <c r="RJ20" i="1"/>
  <c r="LA20" i="1"/>
  <c r="PJ20" i="1"/>
  <c r="PC20" i="1"/>
  <c r="NF20" i="1"/>
  <c r="OY20" i="1"/>
  <c r="QQ20" i="1"/>
  <c r="PN20" i="1"/>
  <c r="OP20" i="1"/>
  <c r="PG20" i="1"/>
  <c r="OM20" i="1"/>
  <c r="KT20" i="1"/>
  <c r="PX20" i="1"/>
  <c r="PP20" i="1"/>
  <c r="RI20" i="1"/>
  <c r="OJ20" i="1"/>
  <c r="RF20" i="1"/>
  <c r="NW20" i="1"/>
  <c r="QW20" i="1"/>
  <c r="OC20" i="1"/>
  <c r="OT20" i="1"/>
  <c r="QM20" i="1"/>
  <c r="QD20" i="1"/>
  <c r="NR20" i="1"/>
  <c r="LK20" i="1"/>
  <c r="PF20" i="1"/>
  <c r="NJ20" i="1"/>
  <c r="LE20" i="1"/>
  <c r="PM20" i="1"/>
  <c r="KX20" i="1"/>
  <c r="LP20" i="1"/>
  <c r="QP20" i="1"/>
  <c r="QE66" i="1"/>
  <c r="QC66" i="1"/>
  <c r="PT66" i="1"/>
  <c r="QL66" i="1"/>
  <c r="RH66" i="1"/>
  <c r="QP66" i="1"/>
  <c r="QT66" i="1"/>
  <c r="PV66" i="1"/>
  <c r="QN66" i="1"/>
  <c r="RR66" i="1"/>
  <c r="PS66" i="1"/>
  <c r="RM66" i="1"/>
  <c r="PR66" i="1"/>
  <c r="QO66" i="1"/>
  <c r="QS66" i="1"/>
  <c r="QW66" i="1"/>
  <c r="RG66" i="1"/>
  <c r="RI66" i="1"/>
  <c r="QG66" i="1"/>
  <c r="QK66" i="1"/>
  <c r="QI66" i="1"/>
  <c r="QA66" i="1"/>
  <c r="PQ66" i="1"/>
  <c r="RF66" i="1"/>
  <c r="QH66" i="1"/>
  <c r="PY66" i="1"/>
  <c r="RL66" i="1"/>
  <c r="QJ66" i="1"/>
  <c r="RJ66" i="1"/>
  <c r="PX66" i="1"/>
  <c r="RT66" i="1"/>
  <c r="RS66" i="1" s="1"/>
  <c r="QV66" i="1"/>
  <c r="PN66" i="1"/>
  <c r="QB66" i="1"/>
  <c r="PZ66" i="1"/>
  <c r="RC66" i="1"/>
  <c r="PP66" i="1"/>
  <c r="RA66" i="1"/>
  <c r="QY66" i="1"/>
  <c r="QQ66" i="1"/>
  <c r="QM66" i="1"/>
  <c r="RK66" i="1"/>
  <c r="QD66" i="1"/>
  <c r="PU66" i="1"/>
  <c r="QR66" i="1"/>
  <c r="M64" i="7"/>
  <c r="PW66" i="1"/>
  <c r="QU66" i="1"/>
  <c r="QZ66" i="1"/>
  <c r="QX66" i="1"/>
  <c r="RF106" i="1"/>
  <c r="MW106" i="1"/>
  <c r="RP106" i="1"/>
  <c r="MX106" i="1"/>
  <c r="MG106" i="1"/>
  <c r="RN106" i="1"/>
  <c r="MH106" i="1"/>
  <c r="LQ106" i="1"/>
  <c r="RM106" i="1"/>
  <c r="RL106" i="1"/>
  <c r="RK106" i="1"/>
  <c r="RT106" i="1"/>
  <c r="MP106" i="1"/>
  <c r="LX106" i="1"/>
  <c r="LW106" i="1"/>
  <c r="MV106" i="1"/>
  <c r="MO106" i="1"/>
  <c r="NB106" i="1"/>
  <c r="MK106" i="1"/>
  <c r="RS106" i="1"/>
  <c r="ML106" i="1"/>
  <c r="RH106" i="1"/>
  <c r="MU106" i="1"/>
  <c r="RG106" i="1"/>
  <c r="MZ106" i="1"/>
  <c r="RR106" i="1"/>
  <c r="NG106" i="1"/>
  <c r="RJ106" i="1"/>
  <c r="MY106" i="1"/>
  <c r="MI106" i="1"/>
  <c r="LS106" i="1"/>
  <c r="RI106" i="1"/>
  <c r="MJ106" i="1"/>
  <c r="LT106" i="1"/>
  <c r="RU106" i="1"/>
  <c r="LP106" i="1"/>
  <c r="LN106" i="1"/>
  <c r="RO106" i="1"/>
  <c r="M104" i="7"/>
  <c r="B14" i="2"/>
  <c r="A14" i="2" s="1"/>
  <c r="F21" i="1"/>
  <c r="B40" i="2"/>
  <c r="A40" i="2" s="1"/>
  <c r="F84" i="1"/>
  <c r="BB84" i="1" s="1"/>
  <c r="B36" i="2"/>
  <c r="A36" i="2" s="1"/>
  <c r="F60" i="1"/>
  <c r="AM60" i="1" s="1"/>
  <c r="B28" i="2"/>
  <c r="A28" i="2" s="1"/>
  <c r="F37" i="1"/>
  <c r="BB37" i="1" s="1"/>
  <c r="B34" i="2"/>
  <c r="A34" i="2" s="1"/>
  <c r="F57" i="1"/>
  <c r="B13" i="2"/>
  <c r="A13" i="2" s="1"/>
  <c r="F20" i="1"/>
  <c r="AM20" i="1" s="1"/>
  <c r="B38" i="2"/>
  <c r="A38" i="2" s="1"/>
  <c r="F66" i="1"/>
  <c r="U66" i="1" s="1"/>
  <c r="B54" i="2"/>
  <c r="A54" i="2" s="1"/>
  <c r="F106" i="1"/>
  <c r="QO95" i="1"/>
  <c r="NK95" i="1"/>
  <c r="MB95" i="1"/>
  <c r="PJ95" i="1"/>
  <c r="NZ95" i="1"/>
  <c r="NO95" i="1"/>
  <c r="NU95" i="1"/>
  <c r="NR95" i="1"/>
  <c r="PY95" i="1"/>
  <c r="RQ95" i="1"/>
  <c r="QI95" i="1"/>
  <c r="MH95" i="1"/>
  <c r="NJ95" i="1"/>
  <c r="QP95" i="1"/>
  <c r="MO95" i="1"/>
  <c r="NB95" i="1"/>
  <c r="PP95" i="1"/>
  <c r="PI95" i="1"/>
  <c r="QK95" i="1"/>
  <c r="PS95" i="1"/>
  <c r="RT95" i="1"/>
  <c r="LN95" i="1"/>
  <c r="MX95" i="1"/>
  <c r="LY95" i="1"/>
  <c r="ML95" i="1"/>
  <c r="OZ95" i="1"/>
  <c r="OC95" i="1"/>
  <c r="OO95" i="1"/>
  <c r="OM95" i="1"/>
  <c r="PX95" i="1"/>
  <c r="PL95" i="1"/>
  <c r="PR95" i="1"/>
  <c r="PO95" i="1"/>
  <c r="QC95" i="1"/>
  <c r="NT95" i="1"/>
  <c r="NM95" i="1"/>
  <c r="NY95" i="1"/>
  <c r="NW95" i="1"/>
  <c r="PH95" i="1"/>
  <c r="OF95" i="1"/>
  <c r="PB95" i="1"/>
  <c r="OY95" i="1"/>
  <c r="PM95" i="1"/>
  <c r="ND95" i="1"/>
  <c r="RS95" i="1"/>
  <c r="MC95" i="1"/>
  <c r="MQ95" i="1"/>
  <c r="OB95" i="1"/>
  <c r="MZ95" i="1"/>
  <c r="OL95" i="1"/>
  <c r="OI95" i="1"/>
  <c r="OW95" i="1"/>
  <c r="MN95" i="1"/>
  <c r="QM95" i="1"/>
  <c r="RP95" i="1"/>
  <c r="MA95" i="1"/>
  <c r="NL95" i="1"/>
  <c r="LT95" i="1"/>
  <c r="NF95" i="1"/>
  <c r="NC95" i="1"/>
  <c r="NQ95" i="1"/>
  <c r="LX95" i="1"/>
  <c r="PW95" i="1"/>
  <c r="QJ95" i="1"/>
  <c r="QB95" i="1"/>
  <c r="RR95" i="1"/>
  <c r="QQ95" i="1"/>
  <c r="LZ95" i="1"/>
  <c r="LW95" i="1"/>
  <c r="MK95" i="1"/>
  <c r="PG95" i="1"/>
  <c r="PT95" i="1"/>
  <c r="OV95" i="1"/>
  <c r="QL95" i="1"/>
  <c r="QA95" i="1"/>
  <c r="QG95" i="1"/>
  <c r="QD95" i="1"/>
  <c r="LU95" i="1"/>
  <c r="PC95" i="1"/>
  <c r="QE95" i="1"/>
  <c r="RF95" i="1"/>
  <c r="OX95" i="1"/>
  <c r="PZ95" i="1"/>
  <c r="OH95" i="1"/>
  <c r="QN95" i="1"/>
  <c r="LV95" i="1"/>
  <c r="PV95" i="1"/>
  <c r="RG95" i="1"/>
  <c r="RU95" i="1"/>
  <c r="PF95" i="1"/>
  <c r="MI95" i="1"/>
  <c r="OS95" i="1"/>
  <c r="PE95" i="1"/>
  <c r="OJ95" i="1"/>
  <c r="OQ95" i="1"/>
  <c r="PK95" i="1"/>
  <c r="OA95" i="1"/>
  <c r="OE95" i="1"/>
  <c r="PU95" i="1"/>
  <c r="QH95" i="1"/>
  <c r="ON95" i="1"/>
  <c r="PQ95" i="1"/>
  <c r="NX95" i="1"/>
  <c r="OK95" i="1"/>
  <c r="M93" i="7"/>
  <c r="RO95" i="1"/>
  <c r="RN95" i="1" s="1"/>
  <c r="NY87" i="1"/>
  <c r="QR87" i="1"/>
  <c r="PM87" i="1"/>
  <c r="PK87" i="1"/>
  <c r="PD87" i="1"/>
  <c r="PT87" i="1"/>
  <c r="OP87" i="1"/>
  <c r="QN87" i="1"/>
  <c r="QL87" i="1"/>
  <c r="QG87" i="1"/>
  <c r="LJ87" i="1"/>
  <c r="NW87" i="1"/>
  <c r="MS87" i="1"/>
  <c r="RK87" i="1"/>
  <c r="OW87" i="1"/>
  <c r="OR87" i="1"/>
  <c r="OK87" i="1"/>
  <c r="OT87" i="1"/>
  <c r="MT87" i="1"/>
  <c r="PJ87" i="1"/>
  <c r="PH87" i="1"/>
  <c r="PC87" i="1"/>
  <c r="RC87" i="1"/>
  <c r="MC87" i="1"/>
  <c r="QT87" i="1"/>
  <c r="NQ87" i="1"/>
  <c r="NX87" i="1"/>
  <c r="MX87" i="1"/>
  <c r="NT87" i="1"/>
  <c r="LX87" i="1"/>
  <c r="OJ87" i="1"/>
  <c r="OF87" i="1"/>
  <c r="MI87" i="1"/>
  <c r="LK87" i="1"/>
  <c r="QU87" i="1"/>
  <c r="PN87" i="1"/>
  <c r="LU87" i="1"/>
  <c r="LR87" i="1"/>
  <c r="LL87" i="1"/>
  <c r="LZ87" i="1"/>
  <c r="PQ87" i="1"/>
  <c r="MP87" i="1"/>
  <c r="LP87" i="1"/>
  <c r="RF87" i="1"/>
  <c r="QB87" i="1"/>
  <c r="QE87" i="1"/>
  <c r="OH87" i="1"/>
  <c r="QI87" i="1"/>
  <c r="RT87" i="1"/>
  <c r="RA87" i="1"/>
  <c r="QV87" i="1"/>
  <c r="ON87" i="1"/>
  <c r="RN87" i="1"/>
  <c r="RH87" i="1"/>
  <c r="PB87" i="1"/>
  <c r="PX87" i="1"/>
  <c r="PO87" i="1"/>
  <c r="NR87" i="1"/>
  <c r="PL87" i="1"/>
  <c r="PZ87" i="1"/>
  <c r="PV87" i="1"/>
  <c r="PS87" i="1"/>
  <c r="NO87" i="1"/>
  <c r="QM87" i="1"/>
  <c r="QJ87" i="1"/>
  <c r="OC87" i="1"/>
  <c r="PW87" i="1"/>
  <c r="OY87" i="1"/>
  <c r="NB87" i="1"/>
  <c r="OS87" i="1"/>
  <c r="PF87" i="1"/>
  <c r="OU87" i="1"/>
  <c r="OQ87" i="1"/>
  <c r="MR87" i="1"/>
  <c r="PI87" i="1"/>
  <c r="PG87" i="1"/>
  <c r="MH87" i="1"/>
  <c r="MZ87" i="1"/>
  <c r="QK87" i="1"/>
  <c r="PU87" i="1"/>
  <c r="NC87" i="1"/>
  <c r="RI87" i="1"/>
  <c r="OL87" i="1"/>
  <c r="QQ87" i="1"/>
  <c r="NK87" i="1"/>
  <c r="MG87" i="1"/>
  <c r="QD87" i="1"/>
  <c r="MY87" i="1"/>
  <c r="PR87" i="1"/>
  <c r="OE87" i="1"/>
  <c r="OV87" i="1"/>
  <c r="ML87" i="1"/>
  <c r="QW87" i="1"/>
  <c r="QP87" i="1"/>
  <c r="NJ87" i="1"/>
  <c r="OB87" i="1"/>
  <c r="RJ87" i="1"/>
  <c r="PY87" i="1"/>
  <c r="QO87" i="1"/>
  <c r="MJ87" i="1"/>
  <c r="QS87" i="1"/>
  <c r="ME87" i="1"/>
  <c r="PP87" i="1"/>
  <c r="RG87" i="1"/>
  <c r="QC87" i="1"/>
  <c r="NU87" i="1"/>
  <c r="OM87" i="1"/>
  <c r="LN87" i="1"/>
  <c r="MK87" i="1"/>
  <c r="MW87" i="1"/>
  <c r="MQ87" i="1"/>
  <c r="QA87" i="1"/>
  <c r="PE87" i="1"/>
  <c r="NZ87" i="1"/>
  <c r="MA87" i="1"/>
  <c r="NM87" i="1"/>
  <c r="OZ87" i="1"/>
  <c r="OO87" i="1"/>
  <c r="NG87" i="1"/>
  <c r="QZ87" i="1"/>
  <c r="NL87" i="1"/>
  <c r="OA87" i="1"/>
  <c r="RL87" i="1"/>
  <c r="MN87" i="1"/>
  <c r="MV87" i="1"/>
  <c r="MO87" i="1"/>
  <c r="ND87" i="1"/>
  <c r="OI87" i="1"/>
  <c r="QH87" i="1"/>
  <c r="MU87" i="1"/>
  <c r="LQ87" i="1"/>
  <c r="LI87" i="1"/>
  <c r="RU87" i="1"/>
  <c r="RM87" i="1"/>
  <c r="PA87" i="1"/>
  <c r="LW87" i="1"/>
  <c r="NF87" i="1"/>
  <c r="M85" i="7"/>
  <c r="QY87" i="1"/>
  <c r="RS87" i="1"/>
  <c r="QX87" i="1"/>
  <c r="RR87" i="1"/>
  <c r="RO87" i="1"/>
  <c r="MT12" i="1"/>
  <c r="QK12" i="1"/>
  <c r="PD12" i="1"/>
  <c r="PM12" i="1"/>
  <c r="OK12" i="1"/>
  <c r="MY12" i="1"/>
  <c r="QN12" i="1"/>
  <c r="ND12" i="1"/>
  <c r="PW12" i="1"/>
  <c r="LS12" i="1"/>
  <c r="NU12" i="1"/>
  <c r="KX12" i="1"/>
  <c r="PU12" i="1"/>
  <c r="NX12" i="1"/>
  <c r="OS12" i="1"/>
  <c r="LJ12" i="1"/>
  <c r="QP12" i="1"/>
  <c r="PI12" i="1"/>
  <c r="QC12" i="1"/>
  <c r="LX12" i="1"/>
  <c r="QQ12" i="1"/>
  <c r="MP12" i="1"/>
  <c r="QY12" i="1"/>
  <c r="PE12" i="1"/>
  <c r="MR12" i="1"/>
  <c r="OB12" i="1"/>
  <c r="QU12" i="1"/>
  <c r="PK12" i="1"/>
  <c r="OI12" i="1"/>
  <c r="NC12" i="1"/>
  <c r="PR12" i="1"/>
  <c r="OR12" i="1"/>
  <c r="QX12" i="1"/>
  <c r="QI12" i="1"/>
  <c r="NY12" i="1"/>
  <c r="MB12" i="1"/>
  <c r="NF12" i="1"/>
  <c r="QA12" i="1"/>
  <c r="QO12" i="1"/>
  <c r="NK12" i="1"/>
  <c r="ME12" i="1"/>
  <c r="LW12" i="1"/>
  <c r="LC12" i="1"/>
  <c r="NT12" i="1"/>
  <c r="PS12" i="1"/>
  <c r="MS12" i="1"/>
  <c r="LL12" i="1"/>
  <c r="LA12" i="1"/>
  <c r="PG12" i="1"/>
  <c r="PJ12" i="1"/>
  <c r="ML12" i="1"/>
  <c r="PY12" i="1"/>
  <c r="PQ12" i="1"/>
  <c r="QE12" i="1"/>
  <c r="LI12" i="1"/>
  <c r="RB12" i="1"/>
  <c r="PC12" i="1"/>
  <c r="MC12" i="1"/>
  <c r="QH12" i="1"/>
  <c r="QV12" i="1"/>
  <c r="NR12" i="1"/>
  <c r="OJ12" i="1"/>
  <c r="LP12" i="1"/>
  <c r="OA12" i="1"/>
  <c r="MX12" i="1"/>
  <c r="OQ12" i="1"/>
  <c r="QW12" i="1"/>
  <c r="QL12" i="1"/>
  <c r="NW12" i="1"/>
  <c r="LM12" i="1"/>
  <c r="PN12" i="1"/>
  <c r="QB12" i="1"/>
  <c r="MZ12" i="1"/>
  <c r="NL12" i="1"/>
  <c r="KP12" i="1"/>
  <c r="NB12" i="1"/>
  <c r="LV12" i="1"/>
  <c r="LZ12" i="1"/>
  <c r="QR12" i="1"/>
  <c r="PV12" i="1"/>
  <c r="NG12" i="1"/>
  <c r="KW12" i="1"/>
  <c r="OC12" i="1"/>
  <c r="PH12" i="1"/>
  <c r="MG12" i="1"/>
  <c r="LQ12" i="1"/>
  <c r="RK12" i="1"/>
  <c r="LF12" i="1"/>
  <c r="PP12" i="1"/>
  <c r="PL12" i="1"/>
  <c r="OU12" i="1"/>
  <c r="PF12" i="1"/>
  <c r="MA12" i="1"/>
  <c r="RP12" i="1"/>
  <c r="MN12" i="1"/>
  <c r="MH12" i="1"/>
  <c r="KS12" i="1"/>
  <c r="QM12" i="1"/>
  <c r="OH12" i="1"/>
  <c r="RU12" i="1"/>
  <c r="MW12" i="1"/>
  <c r="MU12" i="1"/>
  <c r="NO12" i="1"/>
  <c r="M10" i="7"/>
  <c r="OP12" i="1"/>
  <c r="LK12" i="1"/>
  <c r="QZ12" i="1"/>
  <c r="LU12" i="1"/>
  <c r="KT12" i="1"/>
  <c r="QT12" i="1"/>
  <c r="PA12" i="1"/>
  <c r="RH12" i="1"/>
  <c r="PX12" i="1"/>
  <c r="PO12" i="1"/>
  <c r="QS12" i="1"/>
  <c r="MI12" i="1"/>
  <c r="NZ12" i="1"/>
  <c r="RQ12" i="1"/>
  <c r="QJ12" i="1"/>
  <c r="LB12" i="1"/>
  <c r="RN12" i="1"/>
  <c r="PB12" i="1"/>
  <c r="MK12" i="1"/>
  <c r="QD12" i="1"/>
  <c r="LY12" i="1"/>
  <c r="OF12" i="1"/>
  <c r="RC12" i="1"/>
  <c r="LE12" i="1"/>
  <c r="NJ12" i="1"/>
  <c r="RA12" i="1"/>
  <c r="PT12" i="1"/>
  <c r="QG12" i="1"/>
  <c r="PZ12" i="1"/>
  <c r="NQ12" i="1"/>
  <c r="RL12" i="1"/>
  <c r="OE12" i="1"/>
  <c r="KY12" i="1"/>
  <c r="MV12" i="1"/>
  <c r="OY12" i="1"/>
  <c r="RM12" i="1"/>
  <c r="RJ12" i="1" s="1"/>
  <c r="J4" i="5"/>
  <c r="QM43" i="1"/>
  <c r="NJ43" i="1"/>
  <c r="PP43" i="1"/>
  <c r="QA43" i="1"/>
  <c r="PA43" i="1"/>
  <c r="PW43" i="1"/>
  <c r="PS43" i="1"/>
  <c r="OZ43" i="1"/>
  <c r="PK43" i="1"/>
  <c r="OK43" i="1"/>
  <c r="RD43" i="1"/>
  <c r="PG43" i="1"/>
  <c r="PC43" i="1"/>
  <c r="OJ43" i="1"/>
  <c r="OU43" i="1"/>
  <c r="QU43" i="1"/>
  <c r="QN43" i="1"/>
  <c r="OQ43" i="1"/>
  <c r="NG43" i="1"/>
  <c r="ND43" i="1"/>
  <c r="OE43" i="1"/>
  <c r="PO43" i="1"/>
  <c r="PX43" i="1"/>
  <c r="OA43" i="1"/>
  <c r="RF43" i="1"/>
  <c r="QS43" i="1"/>
  <c r="NO43" i="1"/>
  <c r="OY43" i="1"/>
  <c r="OR43" i="1"/>
  <c r="NK43" i="1"/>
  <c r="PY43" i="1"/>
  <c r="PM43" i="1"/>
  <c r="QP43" i="1"/>
  <c r="OI43" i="1"/>
  <c r="OB43" i="1"/>
  <c r="RB43" i="1"/>
  <c r="OS43" i="1"/>
  <c r="OW43" i="1"/>
  <c r="PZ43" i="1"/>
  <c r="NC43" i="1"/>
  <c r="NL43" i="1"/>
  <c r="QL43" i="1"/>
  <c r="PT43" i="1"/>
  <c r="QR43" i="1"/>
  <c r="PJ43" i="1"/>
  <c r="RJ43" i="1"/>
  <c r="PU43" i="1"/>
  <c r="PV43" i="1"/>
  <c r="PD43" i="1"/>
  <c r="OV43" i="1"/>
  <c r="OT43" i="1"/>
  <c r="QT43" i="1"/>
  <c r="PE43" i="1"/>
  <c r="PF43" i="1"/>
  <c r="OL43" i="1"/>
  <c r="OF43" i="1"/>
  <c r="PI43" i="1"/>
  <c r="PN43" i="1"/>
  <c r="OO43" i="1"/>
  <c r="OP43" i="1"/>
  <c r="NF43" i="1"/>
  <c r="MZ43" i="1"/>
  <c r="OC43" i="1"/>
  <c r="OH43" i="1"/>
  <c r="RS43" i="1"/>
  <c r="RR43" i="1" s="1"/>
  <c r="RQ43" i="1" s="1"/>
  <c r="RP43" i="1" s="1"/>
  <c r="RG43" i="1" s="1"/>
  <c r="NZ43" i="1"/>
  <c r="QV43" i="1"/>
  <c r="QQ43" i="1"/>
  <c r="PQ43" i="1"/>
  <c r="NB43" i="1"/>
  <c r="M41" i="7"/>
  <c r="RI43" i="1"/>
  <c r="RH43" i="1" s="1"/>
  <c r="QU65" i="1"/>
  <c r="PY65" i="1"/>
  <c r="QL65" i="1"/>
  <c r="QQ65" i="1"/>
  <c r="QE65" i="1"/>
  <c r="QV65" i="1"/>
  <c r="RL65" i="1"/>
  <c r="PQ65" i="1"/>
  <c r="RJ65" i="1"/>
  <c r="PX65" i="1"/>
  <c r="PW65" i="1"/>
  <c r="PP65" i="1"/>
  <c r="RQ65" i="1"/>
  <c r="QT65" i="1"/>
  <c r="RU65" i="1"/>
  <c r="RT65" i="1" s="1"/>
  <c r="RS65" i="1" s="1"/>
  <c r="PV65" i="1"/>
  <c r="QR65" i="1"/>
  <c r="RA65" i="1"/>
  <c r="QD65" i="1"/>
  <c r="QP65" i="1"/>
  <c r="QY65" i="1"/>
  <c r="QK65" i="1"/>
  <c r="RI65" i="1"/>
  <c r="RR65" i="1"/>
  <c r="PS65" i="1"/>
  <c r="PU65" i="1"/>
  <c r="QS65" i="1"/>
  <c r="QO65" i="1"/>
  <c r="QX65" i="1"/>
  <c r="RP65" i="1"/>
  <c r="QC65" i="1"/>
  <c r="RO65" i="1"/>
  <c r="RH65" i="1"/>
  <c r="QZ65" i="1"/>
  <c r="QH65" i="1"/>
  <c r="QN65" i="1"/>
  <c r="RF65" i="1"/>
  <c r="QJ65" i="1"/>
  <c r="QG65" i="1"/>
  <c r="RN65" i="1"/>
  <c r="QA65" i="1"/>
  <c r="PT65" i="1"/>
  <c r="RC65" i="1"/>
  <c r="QM65" i="1"/>
  <c r="PZ65" i="1"/>
  <c r="RM65" i="1"/>
  <c r="RG65" i="1"/>
  <c r="M63" i="7"/>
  <c r="RK65" i="1"/>
  <c r="QW65" i="1"/>
  <c r="QV112" i="1"/>
  <c r="QS112" i="1"/>
  <c r="QW112" i="1"/>
  <c r="QP112" i="1"/>
  <c r="QX112" i="1"/>
  <c r="QR112" i="1"/>
  <c r="QQ112" i="1"/>
  <c r="RA112" i="1"/>
  <c r="QU112" i="1"/>
  <c r="QZ112" i="1"/>
  <c r="RC112" i="1"/>
  <c r="RU112" i="1"/>
  <c r="RT112" i="1" s="1"/>
  <c r="RS112" i="1" s="1"/>
  <c r="RR112" i="1" s="1"/>
  <c r="QT112" i="1"/>
  <c r="QY112" i="1"/>
  <c r="RQ112" i="1"/>
  <c r="M110" i="7"/>
  <c r="RG112" i="1"/>
  <c r="RF112" i="1" s="1"/>
  <c r="PH110" i="1"/>
  <c r="QW110" i="1"/>
  <c r="NT110" i="1"/>
  <c r="PZ110" i="1"/>
  <c r="PV110" i="1"/>
  <c r="LK110" i="1"/>
  <c r="OM110" i="1"/>
  <c r="OC110" i="1"/>
  <c r="RU110" i="1"/>
  <c r="RR110" i="1" s="1"/>
  <c r="RG110" i="1"/>
  <c r="OR110" i="1"/>
  <c r="QG110" i="1"/>
  <c r="LX110" i="1"/>
  <c r="PD110" i="1"/>
  <c r="PB110" i="1"/>
  <c r="QI110" i="1"/>
  <c r="LC110" i="1"/>
  <c r="QY110" i="1"/>
  <c r="QO110" i="1"/>
  <c r="OP110" i="1"/>
  <c r="LP110" i="1"/>
  <c r="PQ110" i="1"/>
  <c r="LH110" i="1"/>
  <c r="OH110" i="1"/>
  <c r="OF110" i="1"/>
  <c r="PN110" i="1"/>
  <c r="PS110" i="1"/>
  <c r="PJ110" i="1"/>
  <c r="NX110" i="1"/>
  <c r="LV110" i="1"/>
  <c r="KZ110" i="1"/>
  <c r="PA110" i="1"/>
  <c r="RO110" i="1"/>
  <c r="LR110" i="1"/>
  <c r="RI110" i="1"/>
  <c r="OT110" i="1"/>
  <c r="OL110" i="1"/>
  <c r="LW110" i="1"/>
  <c r="LT110" i="1"/>
  <c r="OO110" i="1"/>
  <c r="RC110" i="1"/>
  <c r="OK110" i="1"/>
  <c r="QT110" i="1"/>
  <c r="RK110" i="1"/>
  <c r="QP110" i="1"/>
  <c r="NG110" i="1"/>
  <c r="LB110" i="1"/>
  <c r="QU110" i="1"/>
  <c r="QB110" i="1"/>
  <c r="ON110" i="1"/>
  <c r="QM110" i="1"/>
  <c r="NU110" i="1"/>
  <c r="QA110" i="1"/>
  <c r="QR110" i="1"/>
  <c r="PU110" i="1"/>
  <c r="QJ110" i="1"/>
  <c r="PM110" i="1"/>
  <c r="PF110" i="1"/>
  <c r="NB110" i="1"/>
  <c r="LL110" i="1"/>
  <c r="PW110" i="1"/>
  <c r="LI110" i="1"/>
  <c r="PE110" i="1"/>
  <c r="PY110" i="1"/>
  <c r="OY110" i="1"/>
  <c r="PO110" i="1"/>
  <c r="LA110" i="1"/>
  <c r="LU110" i="1"/>
  <c r="PI110" i="1"/>
  <c r="QX110" i="1"/>
  <c r="PG110" i="1"/>
  <c r="RL110" i="1"/>
  <c r="OI110" i="1"/>
  <c r="MX110" i="1"/>
  <c r="OE110" i="1"/>
  <c r="OU110" i="1"/>
  <c r="RA110" i="1"/>
  <c r="QL110" i="1"/>
  <c r="NR110" i="1"/>
  <c r="QE110" i="1"/>
  <c r="OQ110" i="1"/>
  <c r="QV110" i="1"/>
  <c r="MZ110" i="1"/>
  <c r="MH110" i="1"/>
  <c r="LN110" i="1"/>
  <c r="MB110" i="1"/>
  <c r="PL110" i="1"/>
  <c r="NW110" i="1"/>
  <c r="RH110" i="1"/>
  <c r="LE110" i="1"/>
  <c r="OA110" i="1"/>
  <c r="PP110" i="1"/>
  <c r="LS110" i="1"/>
  <c r="LQ110" i="1"/>
  <c r="RF110" i="1"/>
  <c r="LJ110" i="1"/>
  <c r="LZ110" i="1"/>
  <c r="ML110" i="1"/>
  <c r="QD110" i="1"/>
  <c r="QN110" i="1"/>
  <c r="KY110" i="1"/>
  <c r="OZ110" i="1"/>
  <c r="RN110" i="1"/>
  <c r="RJ110" i="1"/>
  <c r="QK110" i="1"/>
  <c r="KP110" i="1"/>
  <c r="QZ110" i="1"/>
  <c r="QH110" i="1"/>
  <c r="QC110" i="1"/>
  <c r="PX110" i="1"/>
  <c r="RM110" i="1"/>
  <c r="OJ110" i="1"/>
  <c r="QS110" i="1"/>
  <c r="QQ110" i="1"/>
  <c r="PR110" i="1"/>
  <c r="PT110" i="1"/>
  <c r="PK110" i="1"/>
  <c r="MK110" i="1"/>
  <c r="RP110" i="1"/>
  <c r="M108" i="7"/>
  <c r="RQ110" i="1"/>
  <c r="RR58" i="1"/>
  <c r="QP58" i="1"/>
  <c r="RQ58" i="1"/>
  <c r="QX58" i="1"/>
  <c r="RA58" i="1"/>
  <c r="QR58" i="1"/>
  <c r="QS58" i="1"/>
  <c r="RP58" i="1"/>
  <c r="QQ58" i="1"/>
  <c r="QZ58" i="1"/>
  <c r="RU58" i="1"/>
  <c r="RT58" i="1" s="1"/>
  <c r="RO58" i="1"/>
  <c r="QY58" i="1"/>
  <c r="QV58" i="1"/>
  <c r="QT58" i="1"/>
  <c r="QW58" i="1"/>
  <c r="RS58" i="1"/>
  <c r="QU58" i="1"/>
  <c r="M56" i="7"/>
  <c r="B48" i="2"/>
  <c r="A48" i="2" s="1"/>
  <c r="F95" i="1"/>
  <c r="B43" i="2"/>
  <c r="A43" i="2" s="1"/>
  <c r="F87" i="1"/>
  <c r="B7" i="2"/>
  <c r="A7" i="2" s="1"/>
  <c r="F12" i="1"/>
  <c r="B31" i="2"/>
  <c r="A31" i="2" s="1"/>
  <c r="F43" i="1"/>
  <c r="I43" i="1" s="1"/>
  <c r="B37" i="2"/>
  <c r="A37" i="2" s="1"/>
  <c r="F65" i="1"/>
  <c r="I65" i="1" s="1"/>
  <c r="B59" i="2"/>
  <c r="A59" i="2" s="1"/>
  <c r="F112" i="1"/>
  <c r="B57" i="2"/>
  <c r="A57" i="2" s="1"/>
  <c r="F110" i="1"/>
  <c r="I110" i="1" s="1"/>
  <c r="MO11" i="1"/>
  <c r="LI11" i="1"/>
  <c r="OQ11" i="1"/>
  <c r="LQ11" i="1"/>
  <c r="MX11" i="1"/>
  <c r="RC11" i="1"/>
  <c r="LD11" i="1"/>
  <c r="NL11" i="1"/>
  <c r="PK11" i="1"/>
  <c r="PH11" i="1"/>
  <c r="LM11" i="1"/>
  <c r="LY11" i="1"/>
  <c r="RN11" i="1"/>
  <c r="NZ11" i="1"/>
  <c r="KW11" i="1"/>
  <c r="ME11" i="1"/>
  <c r="PZ11" i="1"/>
  <c r="OA11" i="1"/>
  <c r="NK11" i="1"/>
  <c r="NC11" i="1"/>
  <c r="LP11" i="1"/>
  <c r="OI11" i="1"/>
  <c r="RP11" i="1"/>
  <c r="KS11" i="1"/>
  <c r="QX11" i="1"/>
  <c r="ML11" i="1"/>
  <c r="QO11" i="1"/>
  <c r="LG11" i="1"/>
  <c r="PE11" i="1"/>
  <c r="LX11" i="1"/>
  <c r="MC11" i="1"/>
  <c r="LS11" i="1"/>
  <c r="PG11" i="1"/>
  <c r="PX11" i="1"/>
  <c r="QZ11" i="1"/>
  <c r="QY11" i="1"/>
  <c r="PR11" i="1"/>
  <c r="KX11" i="1"/>
  <c r="OJ11" i="1"/>
  <c r="KP11" i="1"/>
  <c r="OF11" i="1"/>
  <c r="LA11" i="1"/>
  <c r="QV11" i="1"/>
  <c r="RJ11" i="1"/>
  <c r="OC11" i="1"/>
  <c r="QJ11" i="1"/>
  <c r="QI11" i="1"/>
  <c r="PB11" i="1"/>
  <c r="RQ11" i="1"/>
  <c r="NQ11" i="1"/>
  <c r="QM11" i="1"/>
  <c r="MH11" i="1"/>
  <c r="QQ11" i="1"/>
  <c r="PN11" i="1"/>
  <c r="MJ11" i="1"/>
  <c r="MU11" i="1"/>
  <c r="LB11" i="1"/>
  <c r="NX11" i="1"/>
  <c r="PS11" i="1"/>
  <c r="NF11" i="1"/>
  <c r="QT11" i="1"/>
  <c r="MY11" i="1"/>
  <c r="OH11" i="1"/>
  <c r="RA11" i="1"/>
  <c r="MZ11" i="1"/>
  <c r="OO11" i="1"/>
  <c r="KY11" i="1"/>
  <c r="OB11" i="1"/>
  <c r="M9" i="7"/>
  <c r="QW11" i="1"/>
  <c r="OS11" i="1"/>
  <c r="MR11" i="1"/>
  <c r="PC11" i="1"/>
  <c r="MP11" i="1"/>
  <c r="QB11" i="1"/>
  <c r="RG11" i="1"/>
  <c r="MW11" i="1"/>
  <c r="RB11" i="1"/>
  <c r="LW11" i="1"/>
  <c r="LV11" i="1"/>
  <c r="RF11" i="1"/>
  <c r="MT11" i="1"/>
  <c r="QC11" i="1"/>
  <c r="MB11" i="1"/>
  <c r="NW11" i="1"/>
  <c r="LZ11" i="1"/>
  <c r="PI11" i="1"/>
  <c r="NO11" i="1"/>
  <c r="LF11" i="1"/>
  <c r="PY11" i="1"/>
  <c r="QP11" i="1"/>
  <c r="QS11" i="1"/>
  <c r="QK11" i="1"/>
  <c r="QE11" i="1"/>
  <c r="QL11" i="1"/>
  <c r="LL11" i="1"/>
  <c r="NG11" i="1"/>
  <c r="LJ11" i="1"/>
  <c r="OP11" i="1"/>
  <c r="RH11" i="1"/>
  <c r="PF11" i="1"/>
  <c r="OE11" i="1"/>
  <c r="OU11" i="1"/>
  <c r="PM11" i="1"/>
  <c r="NB11" i="1"/>
  <c r="MS11" i="1"/>
  <c r="OK11" i="1"/>
  <c r="RU11" i="1"/>
  <c r="RS11" i="1" s="1"/>
  <c r="PQ11" i="1"/>
  <c r="MA11" i="1"/>
  <c r="NU11" i="1"/>
  <c r="NY11" i="1"/>
  <c r="QN11" i="1"/>
  <c r="NJ11" i="1"/>
  <c r="MG11" i="1"/>
  <c r="NT11" i="1"/>
  <c r="LU11" i="1"/>
  <c r="RL11" i="1"/>
  <c r="LC11" i="1"/>
  <c r="PA11" i="1"/>
  <c r="LK11" i="1"/>
  <c r="QU11" i="1"/>
  <c r="ND11" i="1"/>
  <c r="PV11" i="1"/>
  <c r="MI11" i="1"/>
  <c r="LE11" i="1"/>
  <c r="MV11" i="1"/>
  <c r="PL11" i="1"/>
  <c r="MN11" i="1"/>
  <c r="NR11" i="1"/>
  <c r="MK11" i="1"/>
  <c r="RM11" i="1"/>
  <c r="J3" i="5"/>
  <c r="B6" i="2"/>
  <c r="A6" i="2" s="1"/>
  <c r="F11" i="1"/>
  <c r="M28" i="7"/>
  <c r="BQ14" i="1"/>
  <c r="BR14" i="1" s="1"/>
  <c r="BS14" i="1" s="1"/>
  <c r="BT14" i="1" s="1"/>
  <c r="BU14" i="1" s="1"/>
  <c r="GP1" i="1"/>
  <c r="OO1" i="1"/>
  <c r="E58" i="7"/>
  <c r="E56" i="7"/>
  <c r="E110" i="7"/>
  <c r="E31" i="7"/>
  <c r="E69" i="7"/>
  <c r="E20" i="7"/>
  <c r="E107" i="7"/>
  <c r="E83" i="7"/>
  <c r="BP7" i="1"/>
  <c r="F5" i="7" s="1"/>
  <c r="BP6" i="1"/>
  <c r="F4" i="7" s="1"/>
  <c r="F29" i="1"/>
  <c r="E29" i="1"/>
  <c r="BJ29" i="1" s="1"/>
  <c r="B28" i="1"/>
  <c r="C26" i="7" s="1"/>
  <c r="RW29" i="1"/>
  <c r="JX30" i="1"/>
  <c r="MS30" i="1"/>
  <c r="LC30" i="1"/>
  <c r="OA30" i="1"/>
  <c r="LI30" i="1"/>
  <c r="MJ30" i="1"/>
  <c r="MN30" i="1"/>
  <c r="MT30" i="1"/>
  <c r="LX30" i="1"/>
  <c r="MR30" i="1"/>
  <c r="OI30" i="1"/>
  <c r="MC30" i="1"/>
  <c r="NW30" i="1"/>
  <c r="KS30" i="1"/>
  <c r="MW30" i="1"/>
  <c r="NY30" i="1"/>
  <c r="MA30" i="1"/>
  <c r="LK30" i="1"/>
  <c r="KJ30" i="1"/>
  <c r="MO30" i="1"/>
  <c r="MK30" i="1"/>
  <c r="KT30" i="1"/>
  <c r="LB30" i="1"/>
  <c r="NG30" i="1"/>
  <c r="LF30" i="1"/>
  <c r="NO30" i="1"/>
  <c r="KY30" i="1"/>
  <c r="MI30" i="1"/>
  <c r="ML30" i="1"/>
  <c r="OY30" i="1"/>
  <c r="NB30" i="1"/>
  <c r="MZ30" i="1"/>
  <c r="JZ30" i="1"/>
  <c r="PB30" i="1"/>
  <c r="OF30" i="1"/>
  <c r="LR30" i="1"/>
  <c r="LL30" i="1"/>
  <c r="NM30" i="1"/>
  <c r="MQ30" i="1"/>
  <c r="MP30" i="1"/>
  <c r="KZ30" i="1"/>
  <c r="OM30" i="1"/>
  <c r="KB30" i="1"/>
  <c r="MY30" i="1"/>
  <c r="MH30" i="1"/>
  <c r="NX30" i="1"/>
  <c r="NQ30" i="1"/>
  <c r="MU30" i="1"/>
  <c r="LP30" i="1"/>
  <c r="NZ30" i="1"/>
  <c r="ON30" i="1"/>
  <c r="OE30" i="1"/>
  <c r="OU30" i="1"/>
  <c r="OP30" i="1"/>
  <c r="KX30" i="1"/>
  <c r="LE30" i="1"/>
  <c r="KL30" i="1"/>
  <c r="OC30" i="1"/>
  <c r="OZ30" i="1"/>
  <c r="LH30" i="1"/>
  <c r="OH30" i="1"/>
  <c r="NU30" i="1"/>
  <c r="OS30" i="1"/>
  <c r="OR30" i="1"/>
  <c r="NJ30" i="1"/>
  <c r="LM30" i="1"/>
  <c r="OT30" i="1"/>
  <c r="LG30" i="1"/>
  <c r="KV30" i="1"/>
  <c r="LQ30" i="1"/>
  <c r="OB30" i="1"/>
  <c r="LJ30" i="1"/>
  <c r="MX30" i="1"/>
  <c r="OK30" i="1"/>
  <c r="MV30" i="1"/>
  <c r="OQ30" i="1"/>
  <c r="OW30" i="1"/>
  <c r="NK30" i="1"/>
  <c r="PA30" i="1"/>
  <c r="NT30" i="1"/>
  <c r="PF30" i="1"/>
  <c r="NR30" i="1"/>
  <c r="LA30" i="1"/>
  <c r="PE30" i="1"/>
  <c r="OJ30" i="1"/>
  <c r="PC30" i="1"/>
  <c r="LN30" i="1"/>
  <c r="KU30" i="1"/>
  <c r="NL30" i="1"/>
  <c r="OO30" i="1"/>
  <c r="NF30" i="1"/>
  <c r="LZ30" i="1"/>
  <c r="LD30" i="1"/>
  <c r="LO30" i="1"/>
  <c r="KC30" i="1"/>
  <c r="LS30" i="1"/>
  <c r="OL30" i="1"/>
  <c r="J6" i="5"/>
  <c r="E9" i="7"/>
  <c r="BQ11" i="1"/>
  <c r="BR11" i="1" s="1"/>
  <c r="BQ15" i="1"/>
  <c r="BR15" i="1" s="1"/>
  <c r="BS15" i="1" s="1"/>
  <c r="BT15" i="1" s="1"/>
  <c r="BU15" i="1" s="1"/>
  <c r="BQ78" i="1"/>
  <c r="BR78" i="1" s="1"/>
  <c r="E106" i="7"/>
  <c r="BQ27" i="1"/>
  <c r="BR27" i="1" s="1"/>
  <c r="E113" i="7"/>
  <c r="BQ32" i="1"/>
  <c r="BR32" i="1" s="1"/>
  <c r="BP113" i="1"/>
  <c r="BQ113" i="1" s="1"/>
  <c r="BR113" i="1" s="1"/>
  <c r="BQ116" i="1"/>
  <c r="BR116" i="1" s="1"/>
  <c r="BS116" i="1" s="1"/>
  <c r="BQ90" i="1"/>
  <c r="BR90" i="1" s="1"/>
  <c r="E93" i="7"/>
  <c r="E77" i="7"/>
  <c r="E11" i="7"/>
  <c r="E108" i="7"/>
  <c r="BQ97" i="1"/>
  <c r="BR97" i="1" s="1"/>
  <c r="BS97" i="1" s="1"/>
  <c r="BP23" i="1"/>
  <c r="BQ23" i="1" s="1"/>
  <c r="BP61" i="1"/>
  <c r="BQ61" i="1" s="1"/>
  <c r="BR61" i="1" s="1"/>
  <c r="BQ89" i="1"/>
  <c r="BR89" i="1" s="1"/>
  <c r="BP63" i="1"/>
  <c r="BQ63" i="1" s="1"/>
  <c r="BP86" i="1"/>
  <c r="BQ86" i="1" s="1"/>
  <c r="BR86" i="1" s="1"/>
  <c r="BQ108" i="1"/>
  <c r="BR108" i="1" s="1"/>
  <c r="BQ56" i="1"/>
  <c r="BR56" i="1" s="1"/>
  <c r="BS56" i="1" s="1"/>
  <c r="BT56" i="1" s="1"/>
  <c r="BU56" i="1" s="1"/>
  <c r="BP72" i="1"/>
  <c r="F70" i="7" s="1"/>
  <c r="BQ70" i="1"/>
  <c r="BR70" i="1" s="1"/>
  <c r="BS70" i="1" s="1"/>
  <c r="BT70" i="1" s="1"/>
  <c r="BU70" i="1" s="1"/>
  <c r="BQ87" i="1"/>
  <c r="BR87" i="1" s="1"/>
  <c r="BQ77" i="1"/>
  <c r="BR77" i="1" s="1"/>
  <c r="BQ38" i="1"/>
  <c r="BR38" i="1" s="1"/>
  <c r="BP110" i="1"/>
  <c r="BQ110" i="1" s="1"/>
  <c r="BR91" i="1"/>
  <c r="BS91" i="1" s="1"/>
  <c r="BT91" i="1" s="1"/>
  <c r="BU91" i="1" s="1"/>
  <c r="E92" i="7"/>
  <c r="BP42" i="1"/>
  <c r="BQ42" i="1" s="1"/>
  <c r="BR42" i="1" s="1"/>
  <c r="BP85" i="1"/>
  <c r="BQ85" i="1" s="1"/>
  <c r="BR85" i="1" s="1"/>
  <c r="E95" i="7"/>
  <c r="BP39" i="1"/>
  <c r="BQ39" i="1" s="1"/>
  <c r="BR39" i="1" s="1"/>
  <c r="BS39" i="1" s="1"/>
  <c r="BT39" i="1" s="1"/>
  <c r="BU39" i="1" s="1"/>
  <c r="BQ80" i="1"/>
  <c r="BR80" i="1" s="1"/>
  <c r="BS80" i="1" s="1"/>
  <c r="BP62" i="1"/>
  <c r="BQ62" i="1" s="1"/>
  <c r="BQ103" i="1"/>
  <c r="BR103" i="1" s="1"/>
  <c r="BS103" i="1" s="1"/>
  <c r="BQ104" i="1"/>
  <c r="BP54" i="1"/>
  <c r="BQ54" i="1" s="1"/>
  <c r="BQ52" i="1"/>
  <c r="BR52" i="1" s="1"/>
  <c r="BP34" i="1"/>
  <c r="BQ34" i="1" s="1"/>
  <c r="BR34" i="1" s="1"/>
  <c r="E51" i="7"/>
  <c r="BQ109" i="1"/>
  <c r="BR109" i="1" s="1"/>
  <c r="BQ68" i="1"/>
  <c r="BQ60" i="1"/>
  <c r="BR60" i="1" s="1"/>
  <c r="E87" i="7"/>
  <c r="BQ67" i="1"/>
  <c r="BR67" i="1" s="1"/>
  <c r="BQ13" i="1"/>
  <c r="BR13" i="1" s="1"/>
  <c r="BQ30" i="1"/>
  <c r="BR30" i="1" s="1"/>
  <c r="BQ111" i="1"/>
  <c r="BQ65" i="1"/>
  <c r="BR65" i="1" s="1"/>
  <c r="BQ79" i="1"/>
  <c r="BR79" i="1" s="1"/>
  <c r="BR19" i="1"/>
  <c r="BQ92" i="1"/>
  <c r="BR92" i="1" s="1"/>
  <c r="BS92" i="1" s="1"/>
  <c r="BT92" i="1" s="1"/>
  <c r="BU92" i="1" s="1"/>
  <c r="BQ117" i="1"/>
  <c r="BR117" i="1" s="1"/>
  <c r="BQ43" i="1"/>
  <c r="BR43" i="1" s="1"/>
  <c r="BS43" i="1" s="1"/>
  <c r="BQ128" i="1"/>
  <c r="E48" i="7"/>
  <c r="BR40" i="1"/>
  <c r="BP120" i="1"/>
  <c r="F117" i="7" s="1"/>
  <c r="BP112" i="1"/>
  <c r="BQ105" i="1"/>
  <c r="BQ118" i="1"/>
  <c r="BR118" i="1" s="1"/>
  <c r="BQ125" i="1"/>
  <c r="BQ124" i="1"/>
  <c r="BR124" i="1" s="1"/>
  <c r="BR122" i="1"/>
  <c r="BP51" i="1"/>
  <c r="F48" i="7" s="1"/>
  <c r="BQ88" i="1"/>
  <c r="BQ36" i="1"/>
  <c r="BR36" i="1" s="1"/>
  <c r="BQ95" i="1"/>
  <c r="BP74" i="1"/>
  <c r="BQ45" i="1"/>
  <c r="BR45" i="1" s="1"/>
  <c r="BQ126" i="1"/>
  <c r="BR126" i="1" s="1"/>
  <c r="BS126" i="1" s="1"/>
  <c r="BT126" i="1" s="1"/>
  <c r="BU126" i="1" s="1"/>
  <c r="E114" i="7"/>
  <c r="BP35" i="1"/>
  <c r="BQ35" i="1" s="1"/>
  <c r="BR35" i="1" s="1"/>
  <c r="BS35" i="1" s="1"/>
  <c r="BQ24" i="1"/>
  <c r="BQ106" i="1"/>
  <c r="BR106" i="1" s="1"/>
  <c r="BQ123" i="1"/>
  <c r="BR123" i="1" s="1"/>
  <c r="BP59" i="1"/>
  <c r="F57" i="7" s="1"/>
  <c r="BP41" i="1"/>
  <c r="BQ41" i="1" s="1"/>
  <c r="BR41" i="1" s="1"/>
  <c r="BP55" i="1"/>
  <c r="BP64" i="1"/>
  <c r="E78" i="7"/>
  <c r="E88" i="7"/>
  <c r="BQ69" i="1"/>
  <c r="BQ33" i="1"/>
  <c r="BR33" i="1" s="1"/>
  <c r="BP99" i="1"/>
  <c r="F97" i="7" s="1"/>
  <c r="BP25" i="1"/>
  <c r="BQ25" i="1" s="1"/>
  <c r="BR25" i="1" s="1"/>
  <c r="BQ71" i="1"/>
  <c r="BR71" i="1" s="1"/>
  <c r="BQ82" i="1"/>
  <c r="BR82" i="1" s="1"/>
  <c r="BQ46" i="1"/>
  <c r="BP37" i="1"/>
  <c r="BQ37" i="1" s="1"/>
  <c r="BQ121" i="1"/>
  <c r="BR50" i="1"/>
  <c r="E73" i="7"/>
  <c r="E75" i="7"/>
  <c r="BQ98" i="1"/>
  <c r="BQ76" i="1"/>
  <c r="BQ96" i="1"/>
  <c r="BR101" i="1"/>
  <c r="BS101" i="1" s="1"/>
  <c r="BR57" i="1"/>
  <c r="BP75" i="1"/>
  <c r="BQ75" i="1" s="1"/>
  <c r="BQ73" i="1"/>
  <c r="BR73" i="1" s="1"/>
  <c r="BS73" i="1" s="1"/>
  <c r="BT73" i="1" s="1"/>
  <c r="BU73" i="1" s="1"/>
  <c r="BP31" i="1"/>
  <c r="BQ31" i="1" s="1"/>
  <c r="BQ44" i="1"/>
  <c r="BR119" i="1"/>
  <c r="BS119" i="1" s="1"/>
  <c r="BQ102" i="1"/>
  <c r="E55" i="7"/>
  <c r="E46" i="7"/>
  <c r="BQ48" i="1"/>
  <c r="BQ115" i="1"/>
  <c r="BR115" i="1" s="1"/>
  <c r="E103" i="7"/>
  <c r="E63" i="7"/>
  <c r="BQ107" i="1"/>
  <c r="BR107" i="1" s="1"/>
  <c r="BS107" i="1" s="1"/>
  <c r="BQ49" i="1"/>
  <c r="BR49" i="1" s="1"/>
  <c r="BP18" i="1"/>
  <c r="BQ22" i="1"/>
  <c r="BR22" i="1" s="1"/>
  <c r="BP20" i="1"/>
  <c r="BQ20" i="1" s="1"/>
  <c r="BR20" i="1" s="1"/>
  <c r="BP94" i="1"/>
  <c r="BQ100" i="1"/>
  <c r="BR100" i="1" s="1"/>
  <c r="BS100" i="1" s="1"/>
  <c r="E23" i="7"/>
  <c r="BP26" i="1"/>
  <c r="F24" i="7" s="1"/>
  <c r="E84" i="7"/>
  <c r="BQ29" i="1"/>
  <c r="BQ28" i="1"/>
  <c r="BP114" i="1"/>
  <c r="F112" i="7" s="1"/>
  <c r="BP66" i="1"/>
  <c r="BQ66" i="1" s="1"/>
  <c r="BP93" i="1"/>
  <c r="E49" i="7"/>
  <c r="BP53" i="1"/>
  <c r="BP84" i="1"/>
  <c r="BR21" i="1"/>
  <c r="BR83" i="1"/>
  <c r="BS83" i="1" s="1"/>
  <c r="BT83" i="1" s="1"/>
  <c r="BU83" i="1" s="1"/>
  <c r="BQ58" i="1"/>
  <c r="BR58" i="1" s="1"/>
  <c r="BQ127" i="1"/>
  <c r="BP81" i="1"/>
  <c r="F79" i="7" s="1"/>
  <c r="BP12" i="1"/>
  <c r="E76" i="7"/>
  <c r="E21" i="7"/>
  <c r="E81" i="7"/>
  <c r="E112" i="7"/>
  <c r="E89" i="7"/>
  <c r="E64" i="7"/>
  <c r="E22" i="7"/>
  <c r="E65" i="7"/>
  <c r="E33" i="7"/>
  <c r="E111" i="7"/>
  <c r="E45" i="7"/>
  <c r="E124" i="7"/>
  <c r="E24" i="7"/>
  <c r="E4" i="7"/>
  <c r="E15" i="7"/>
  <c r="E52" i="7"/>
  <c r="E79" i="7"/>
  <c r="E32" i="7"/>
  <c r="E57" i="7"/>
  <c r="E67" i="7"/>
  <c r="E86" i="7"/>
  <c r="E40" i="7"/>
  <c r="E91" i="7"/>
  <c r="E39" i="7"/>
  <c r="E59" i="7"/>
  <c r="E13" i="7"/>
  <c r="E27" i="7"/>
  <c r="E115" i="7"/>
  <c r="E74" i="7"/>
  <c r="E37" i="7"/>
  <c r="E50" i="7"/>
  <c r="E43" i="7"/>
  <c r="E80" i="7"/>
  <c r="E41" i="7"/>
  <c r="E96" i="7"/>
  <c r="E34" i="7"/>
  <c r="E66" i="7"/>
  <c r="E97" i="7"/>
  <c r="E35" i="7"/>
  <c r="E70" i="7"/>
  <c r="F87" i="7"/>
  <c r="E54" i="7"/>
  <c r="E44" i="7"/>
  <c r="E68" i="7"/>
  <c r="F12" i="7"/>
  <c r="F26" i="7"/>
  <c r="F9" i="7"/>
  <c r="F114" i="7"/>
  <c r="E85" i="7"/>
  <c r="E98" i="7"/>
  <c r="F88" i="7"/>
  <c r="E99" i="7"/>
  <c r="E72" i="7"/>
  <c r="E104" i="7"/>
  <c r="E60" i="7"/>
  <c r="E47" i="7"/>
  <c r="E53" i="7"/>
  <c r="E101" i="7"/>
  <c r="E82" i="7"/>
  <c r="E120" i="7"/>
  <c r="BQ10" i="1"/>
  <c r="BR10" i="1" s="1"/>
  <c r="BS10" i="1" s="1"/>
  <c r="E38" i="7"/>
  <c r="E71" i="7"/>
  <c r="BQ9" i="1"/>
  <c r="BR9" i="1" s="1"/>
  <c r="E16" i="7"/>
  <c r="E42" i="7"/>
  <c r="BP8" i="1"/>
  <c r="BQ8" i="1" s="1"/>
  <c r="BO129" i="1"/>
  <c r="BO131" i="1" s="1"/>
  <c r="E6" i="7"/>
  <c r="E18" i="7"/>
  <c r="NP131" i="1"/>
  <c r="KI131" i="1"/>
  <c r="KK131" i="1"/>
  <c r="KN131" i="1"/>
  <c r="OD131" i="1"/>
  <c r="KA131" i="1"/>
  <c r="MD131" i="1"/>
  <c r="KD131" i="1"/>
  <c r="NV131" i="1"/>
  <c r="NS131" i="1"/>
  <c r="KM131" i="1"/>
  <c r="NI131" i="1"/>
  <c r="MF131" i="1"/>
  <c r="KR131" i="1"/>
  <c r="KQ131" i="1"/>
  <c r="KE131" i="1"/>
  <c r="KE132" i="1"/>
  <c r="OG131" i="1"/>
  <c r="JY131" i="1"/>
  <c r="JY132" i="1"/>
  <c r="MM131" i="1"/>
  <c r="KG131" i="1"/>
  <c r="NA131" i="1"/>
  <c r="KO131" i="1"/>
  <c r="KO132" i="1"/>
  <c r="NN131" i="1"/>
  <c r="NN132" i="1"/>
  <c r="NE131" i="1"/>
  <c r="NE132" i="1"/>
  <c r="NH131" i="1"/>
  <c r="NH132" i="1"/>
  <c r="E123" i="7"/>
  <c r="E119" i="7"/>
  <c r="F124" i="7"/>
  <c r="E121" i="7"/>
  <c r="E122" i="7"/>
  <c r="E94" i="7"/>
  <c r="E117" i="7"/>
  <c r="E109" i="7"/>
  <c r="E61" i="7"/>
  <c r="E90" i="7"/>
  <c r="F102" i="7"/>
  <c r="E102" i="7"/>
  <c r="F27" i="7"/>
  <c r="F113" i="7"/>
  <c r="F65" i="7"/>
  <c r="F86" i="7"/>
  <c r="F99" i="7"/>
  <c r="F98" i="7"/>
  <c r="F67" i="7"/>
  <c r="F74" i="7"/>
  <c r="E17" i="7"/>
  <c r="F43" i="7"/>
  <c r="F54" i="7"/>
  <c r="E36" i="7"/>
  <c r="E14" i="7"/>
  <c r="E8" i="7"/>
  <c r="E30" i="7"/>
  <c r="F76" i="7"/>
  <c r="E29" i="7"/>
  <c r="F41" i="7"/>
  <c r="E10" i="7"/>
  <c r="E5" i="7"/>
  <c r="E12" i="7"/>
  <c r="E26" i="7"/>
  <c r="E19" i="7"/>
  <c r="F19" i="7"/>
  <c r="F68" i="7"/>
  <c r="E28" i="7"/>
  <c r="E7" i="7"/>
  <c r="F42" i="7"/>
  <c r="F66" i="7"/>
  <c r="BP5" i="1"/>
  <c r="E3" i="7"/>
  <c r="F115" i="7"/>
  <c r="F85" i="7"/>
  <c r="F104" i="7"/>
  <c r="F89" i="7"/>
  <c r="H1" i="4"/>
  <c r="F151" i="4"/>
  <c r="RI90" i="1" l="1"/>
  <c r="RM89" i="1"/>
  <c r="RN58" i="1"/>
  <c r="QV86" i="1"/>
  <c r="RO16" i="1"/>
  <c r="RK121" i="1"/>
  <c r="RM102" i="1"/>
  <c r="QU86" i="1"/>
  <c r="RP85" i="1"/>
  <c r="RM58" i="1"/>
  <c r="RM95" i="1"/>
  <c r="RL58" i="1"/>
  <c r="QF132" i="1"/>
  <c r="QF131" i="1"/>
  <c r="F17" i="1"/>
  <c r="R17" i="1" s="1"/>
  <c r="F58" i="1"/>
  <c r="BK30" i="1"/>
  <c r="BK105" i="1"/>
  <c r="N103" i="7" s="1"/>
  <c r="F31" i="1"/>
  <c r="RR82" i="1"/>
  <c r="RQ82" i="1" s="1"/>
  <c r="PO45" i="1"/>
  <c r="QC45" i="1"/>
  <c r="RN16" i="1"/>
  <c r="BK106" i="1"/>
  <c r="N104" i="7" s="1"/>
  <c r="AD106" i="1"/>
  <c r="AG89" i="1"/>
  <c r="BH89" i="1"/>
  <c r="AM89" i="1"/>
  <c r="U38" i="1"/>
  <c r="AD38" i="1"/>
  <c r="O38" i="1"/>
  <c r="BH112" i="1"/>
  <c r="BB112" i="1"/>
  <c r="R112" i="1"/>
  <c r="I16" i="1"/>
  <c r="BH16" i="1"/>
  <c r="BB16" i="1"/>
  <c r="AM16" i="1"/>
  <c r="AD16" i="1"/>
  <c r="R16" i="1"/>
  <c r="AJ16" i="1"/>
  <c r="L16" i="1"/>
  <c r="AY21" i="1"/>
  <c r="L21" i="1"/>
  <c r="RT21" i="1"/>
  <c r="BH90" i="1"/>
  <c r="AM90" i="1"/>
  <c r="L90" i="1"/>
  <c r="BH86" i="1"/>
  <c r="BE86" i="1"/>
  <c r="BB86" i="1"/>
  <c r="AJ86" i="1"/>
  <c r="AG86" i="1"/>
  <c r="AP86" i="1"/>
  <c r="AM86" i="1"/>
  <c r="R86" i="1"/>
  <c r="AD86" i="1"/>
  <c r="I36" i="1"/>
  <c r="L36" i="1"/>
  <c r="I121" i="1"/>
  <c r="X121" i="1"/>
  <c r="AD121" i="1"/>
  <c r="L121" i="1"/>
  <c r="O121" i="1"/>
  <c r="AM121" i="1"/>
  <c r="R121" i="1"/>
  <c r="AA44" i="1"/>
  <c r="AD44" i="1"/>
  <c r="BE57" i="1"/>
  <c r="BH57" i="1"/>
  <c r="BH116" i="1"/>
  <c r="I116" i="1"/>
  <c r="BE116" i="1"/>
  <c r="X116" i="1"/>
  <c r="BB116" i="1"/>
  <c r="U116" i="1"/>
  <c r="AS116" i="1"/>
  <c r="L116" i="1"/>
  <c r="AP116" i="1"/>
  <c r="O116" i="1"/>
  <c r="AY116" i="1"/>
  <c r="R116" i="1"/>
  <c r="AD32" i="1"/>
  <c r="BH32" i="1"/>
  <c r="AP32" i="1"/>
  <c r="AG32" i="1"/>
  <c r="AM32" i="1"/>
  <c r="L32" i="1"/>
  <c r="O32" i="1"/>
  <c r="R32" i="1"/>
  <c r="AM31" i="1"/>
  <c r="I31" i="1"/>
  <c r="AS31" i="1"/>
  <c r="BK12" i="1"/>
  <c r="N10" i="7" s="1"/>
  <c r="AD12" i="1"/>
  <c r="AP12" i="1"/>
  <c r="AM82" i="1"/>
  <c r="AD82" i="1"/>
  <c r="AG82" i="1"/>
  <c r="U82" i="1"/>
  <c r="AJ82" i="1"/>
  <c r="BB82" i="1"/>
  <c r="I102" i="1"/>
  <c r="BH102" i="1"/>
  <c r="AJ102" i="1"/>
  <c r="AS102" i="1"/>
  <c r="L102" i="1"/>
  <c r="R102" i="1"/>
  <c r="AY102" i="1"/>
  <c r="AM102" i="1"/>
  <c r="AM58" i="1"/>
  <c r="R58" i="1"/>
  <c r="I87" i="1"/>
  <c r="R87" i="1"/>
  <c r="O87" i="1"/>
  <c r="AY115" i="1"/>
  <c r="AS115" i="1"/>
  <c r="AJ85" i="1"/>
  <c r="O85" i="1"/>
  <c r="BB85" i="1"/>
  <c r="AG85" i="1"/>
  <c r="AM85" i="1"/>
  <c r="BK104" i="1"/>
  <c r="N102" i="7" s="1"/>
  <c r="AS104" i="1"/>
  <c r="RL89" i="1"/>
  <c r="RK89" i="1" s="1"/>
  <c r="RJ89" i="1" s="1"/>
  <c r="BB95" i="1"/>
  <c r="AD95" i="1"/>
  <c r="AM95" i="1"/>
  <c r="RM57" i="1"/>
  <c r="RM16" i="1"/>
  <c r="RP112" i="1"/>
  <c r="RP115" i="1"/>
  <c r="RL102" i="1"/>
  <c r="QT86" i="1"/>
  <c r="QS86" i="1" s="1"/>
  <c r="RH90" i="1"/>
  <c r="RG12" i="1"/>
  <c r="RO112" i="1"/>
  <c r="RN112" i="1" s="1"/>
  <c r="RL95" i="1"/>
  <c r="RK95" i="1" s="1"/>
  <c r="RP82" i="1"/>
  <c r="RO82" i="1" s="1"/>
  <c r="RN82" i="1" s="1"/>
  <c r="RM82" i="1" s="1"/>
  <c r="RL82" i="1" s="1"/>
  <c r="RJ121" i="1"/>
  <c r="OB38" i="1"/>
  <c r="QG38" i="1"/>
  <c r="LH38" i="1"/>
  <c r="OR38" i="1"/>
  <c r="PQ38" i="1"/>
  <c r="PH38" i="1"/>
  <c r="OZ38" i="1"/>
  <c r="QX38" i="1"/>
  <c r="MI38" i="1"/>
  <c r="M36" i="7"/>
  <c r="LR38" i="1"/>
  <c r="ME38" i="1"/>
  <c r="PB38" i="1"/>
  <c r="MZ38" i="1"/>
  <c r="OP38" i="1"/>
  <c r="PE38" i="1"/>
  <c r="KZ38" i="1"/>
  <c r="KZ131" i="1" s="1"/>
  <c r="QY38" i="1"/>
  <c r="QW38" i="1"/>
  <c r="OS38" i="1"/>
  <c r="LK38" i="1"/>
  <c r="MN38" i="1"/>
  <c r="RM38" i="1"/>
  <c r="PC38" i="1"/>
  <c r="RO38" i="1"/>
  <c r="LE38" i="1"/>
  <c r="LL38" i="1"/>
  <c r="LZ38" i="1"/>
  <c r="PU38" i="1"/>
  <c r="QJ38" i="1"/>
  <c r="OC38" i="1"/>
  <c r="LN38" i="1"/>
  <c r="RP38" i="1"/>
  <c r="PN38" i="1"/>
  <c r="MS38" i="1"/>
  <c r="PL38" i="1"/>
  <c r="QL38" i="1"/>
  <c r="ND38" i="1"/>
  <c r="LM38" i="1"/>
  <c r="QU38" i="1"/>
  <c r="NZ38" i="1"/>
  <c r="RD38" i="1"/>
  <c r="QM38" i="1"/>
  <c r="NC38" i="1"/>
  <c r="QP38" i="1"/>
  <c r="OK38" i="1"/>
  <c r="MT38" i="1"/>
  <c r="RN38" i="1"/>
  <c r="NQ38" i="1"/>
  <c r="LB38" i="1"/>
  <c r="LF38" i="1"/>
  <c r="QQ38" i="1"/>
  <c r="NT38" i="1"/>
  <c r="LD38" i="1"/>
  <c r="MU38" i="1"/>
  <c r="KU38" i="1"/>
  <c r="PP38" i="1"/>
  <c r="NG38" i="1"/>
  <c r="OU38" i="1"/>
  <c r="NM38" i="1"/>
  <c r="PR36" i="1"/>
  <c r="M30" i="7"/>
  <c r="RK58" i="1"/>
  <c r="PI38" i="1"/>
  <c r="OQ38" i="1"/>
  <c r="ON38" i="1"/>
  <c r="LI38" i="1"/>
  <c r="QH38" i="1"/>
  <c r="RI121" i="1"/>
  <c r="RH121" i="1" s="1"/>
  <c r="RG121" i="1" s="1"/>
  <c r="RF121" i="1" s="1"/>
  <c r="QJ32" i="1"/>
  <c r="PN32" i="1"/>
  <c r="NX32" i="1"/>
  <c r="RK32" i="1"/>
  <c r="NY32" i="1"/>
  <c r="KU32" i="1"/>
  <c r="PL32" i="1"/>
  <c r="ND32" i="1"/>
  <c r="NO32" i="1"/>
  <c r="OH32" i="1"/>
  <c r="LB32" i="1"/>
  <c r="OS32" i="1"/>
  <c r="OW32" i="1"/>
  <c r="PR32" i="1"/>
  <c r="KT32" i="1"/>
  <c r="RN32" i="1"/>
  <c r="QU32" i="1"/>
  <c r="PC32" i="1"/>
  <c r="RL16" i="1"/>
  <c r="RM112" i="1"/>
  <c r="KS38" i="1"/>
  <c r="NR38" i="1"/>
  <c r="MG38" i="1"/>
  <c r="RL38" i="1"/>
  <c r="RK38" i="1" s="1"/>
  <c r="RJ38" i="1" s="1"/>
  <c r="RI38" i="1" s="1"/>
  <c r="RH38" i="1" s="1"/>
  <c r="KW38" i="1"/>
  <c r="QT38" i="1"/>
  <c r="MJ38" i="1"/>
  <c r="LC38" i="1"/>
  <c r="PY38" i="1"/>
  <c r="MQ38" i="1"/>
  <c r="QC38" i="1"/>
  <c r="RC38" i="1"/>
  <c r="RR38" i="1"/>
  <c r="NK38" i="1"/>
  <c r="NK134" i="1" s="1"/>
  <c r="KT38" i="1"/>
  <c r="PX38" i="1"/>
  <c r="NY38" i="1"/>
  <c r="LW38" i="1"/>
  <c r="MY38" i="1"/>
  <c r="MP38" i="1"/>
  <c r="RU38" i="1"/>
  <c r="PD38" i="1"/>
  <c r="QS38" i="1"/>
  <c r="RB38" i="1"/>
  <c r="MO38" i="1"/>
  <c r="LP38" i="1"/>
  <c r="QZ38" i="1"/>
  <c r="OY38" i="1"/>
  <c r="LY38" i="1"/>
  <c r="OT38" i="1"/>
  <c r="KY38" i="1"/>
  <c r="PA38" i="1"/>
  <c r="NL38" i="1"/>
  <c r="QV38" i="1"/>
  <c r="OV38" i="1"/>
  <c r="NX38" i="1"/>
  <c r="PM38" i="1"/>
  <c r="PV38" i="1"/>
  <c r="LX38" i="1"/>
  <c r="OE38" i="1"/>
  <c r="OL38" i="1"/>
  <c r="LQ38" i="1"/>
  <c r="RA38" i="1"/>
  <c r="NB38" i="1"/>
  <c r="QA38" i="1"/>
  <c r="QI38" i="1"/>
  <c r="PZ38" i="1"/>
  <c r="KV38" i="1"/>
  <c r="MK38" i="1"/>
  <c r="OA38" i="1"/>
  <c r="LJ38" i="1"/>
  <c r="QN38" i="1"/>
  <c r="OO38" i="1"/>
  <c r="OJ38" i="1"/>
  <c r="PW38" i="1"/>
  <c r="OI38" i="1"/>
  <c r="QR38" i="1"/>
  <c r="OM38" i="1"/>
  <c r="MX38" i="1"/>
  <c r="RS38" i="1"/>
  <c r="NU38" i="1"/>
  <c r="MV38" i="1"/>
  <c r="RQ38" i="1"/>
  <c r="MC38" i="1"/>
  <c r="MC131" i="1" s="1"/>
  <c r="PO38" i="1"/>
  <c r="LS38" i="1"/>
  <c r="MA38" i="1"/>
  <c r="MA134" i="1" s="1"/>
  <c r="QO38" i="1"/>
  <c r="PF38" i="1"/>
  <c r="QD38" i="1"/>
  <c r="NO38" i="1"/>
  <c r="NF38" i="1"/>
  <c r="LA38" i="1"/>
  <c r="PT38" i="1"/>
  <c r="LG38" i="1"/>
  <c r="RT38" i="1"/>
  <c r="PR38" i="1"/>
  <c r="MW38" i="1"/>
  <c r="KX38" i="1"/>
  <c r="NJ38" i="1"/>
  <c r="ML38" i="1"/>
  <c r="OF38" i="1"/>
  <c r="MR38" i="1"/>
  <c r="OW38" i="1"/>
  <c r="PG38" i="1"/>
  <c r="OH38" i="1"/>
  <c r="QB38" i="1"/>
  <c r="NW38" i="1"/>
  <c r="MH38" i="1"/>
  <c r="QK38" i="1"/>
  <c r="QE38" i="1"/>
  <c r="PK38" i="1"/>
  <c r="PS38" i="1"/>
  <c r="PJ38" i="1"/>
  <c r="PO32" i="1"/>
  <c r="NQ32" i="1"/>
  <c r="QE32" i="1"/>
  <c r="OE32" i="1"/>
  <c r="LL32" i="1"/>
  <c r="RL32" i="1"/>
  <c r="OR32" i="1"/>
  <c r="PT32" i="1"/>
  <c r="OF32" i="1"/>
  <c r="PU32" i="1"/>
  <c r="QD32" i="1"/>
  <c r="PF32" i="1"/>
  <c r="MZ32" i="1"/>
  <c r="PK32" i="1"/>
  <c r="QS32" i="1"/>
  <c r="QI32" i="1"/>
  <c r="MY32" i="1"/>
  <c r="ON32" i="1"/>
  <c r="OJ32" i="1"/>
  <c r="QW32" i="1"/>
  <c r="JX32" i="1"/>
  <c r="JX132" i="1" s="1"/>
  <c r="OL32" i="1"/>
  <c r="RI32" i="1"/>
  <c r="OV32" i="1"/>
  <c r="NT32" i="1"/>
  <c r="RM32" i="1"/>
  <c r="PQ32" i="1"/>
  <c r="QO32" i="1"/>
  <c r="QH32" i="1"/>
  <c r="LG32" i="1"/>
  <c r="PY32" i="1"/>
  <c r="KX32" i="1"/>
  <c r="PW32" i="1"/>
  <c r="LM32" i="1"/>
  <c r="QP32" i="1"/>
  <c r="RU32" i="1"/>
  <c r="RT32" i="1" s="1"/>
  <c r="RS32" i="1" s="1"/>
  <c r="OI32" i="1"/>
  <c r="JZ32" i="1"/>
  <c r="JZ134" i="1" s="1"/>
  <c r="PG32" i="1"/>
  <c r="KY32" i="1"/>
  <c r="RG32" i="1"/>
  <c r="RF32" i="1"/>
  <c r="RP32" i="1"/>
  <c r="RO32" i="1" s="1"/>
  <c r="LJ32" i="1"/>
  <c r="QG32" i="1"/>
  <c r="OY32" i="1"/>
  <c r="LF32" i="1"/>
  <c r="PJ32" i="1"/>
  <c r="NF32" i="1"/>
  <c r="KL32" i="1"/>
  <c r="KL134" i="1" s="1"/>
  <c r="PZ32" i="1"/>
  <c r="OO32" i="1"/>
  <c r="OB32" i="1"/>
  <c r="PH32" i="1"/>
  <c r="NZ32" i="1"/>
  <c r="OA32" i="1"/>
  <c r="RD32" i="1"/>
  <c r="PD32" i="1"/>
  <c r="OC32" i="1"/>
  <c r="NL32" i="1"/>
  <c r="LC32" i="1"/>
  <c r="RJ32" i="1"/>
  <c r="OQ32" i="1"/>
  <c r="QM32" i="1"/>
  <c r="LK32" i="1"/>
  <c r="RR32" i="1"/>
  <c r="OK32" i="1"/>
  <c r="PA32" i="1"/>
  <c r="RC32" i="1"/>
  <c r="QB32" i="1"/>
  <c r="LD32" i="1"/>
  <c r="QT32" i="1"/>
  <c r="PM32" i="1"/>
  <c r="KC32" i="1"/>
  <c r="KC134" i="1" s="1"/>
  <c r="QR32" i="1"/>
  <c r="NR32" i="1"/>
  <c r="PP32" i="1"/>
  <c r="NJ32" i="1"/>
  <c r="KW32" i="1"/>
  <c r="QA32" i="1"/>
  <c r="LH32" i="1"/>
  <c r="OM32" i="1"/>
  <c r="LI32" i="1"/>
  <c r="PE32" i="1"/>
  <c r="KS32" i="1"/>
  <c r="KF32" i="1"/>
  <c r="KF134" i="1" s="1"/>
  <c r="RH32" i="1"/>
  <c r="NC32" i="1"/>
  <c r="QL32" i="1"/>
  <c r="QC32" i="1"/>
  <c r="JW32" i="1"/>
  <c r="JW134" i="1" s="1"/>
  <c r="QQ32" i="1"/>
  <c r="PI32" i="1"/>
  <c r="QZ32" i="1"/>
  <c r="PS32" i="1"/>
  <c r="KJ32" i="1"/>
  <c r="KJ131" i="1" s="1"/>
  <c r="KH32" i="1"/>
  <c r="KH134" i="1" s="1"/>
  <c r="NG32" i="1"/>
  <c r="NW32" i="1"/>
  <c r="PB32" i="1"/>
  <c r="OZ32" i="1"/>
  <c r="RB32" i="1"/>
  <c r="KV32" i="1"/>
  <c r="LE32" i="1"/>
  <c r="OU32" i="1"/>
  <c r="RA32" i="1"/>
  <c r="PV32" i="1"/>
  <c r="PX32" i="1"/>
  <c r="NU32" i="1"/>
  <c r="MW32" i="1"/>
  <c r="OP32" i="1"/>
  <c r="OT32" i="1"/>
  <c r="QY32" i="1"/>
  <c r="RQ32" i="1"/>
  <c r="QV32" i="1"/>
  <c r="QK32" i="1"/>
  <c r="QX32" i="1"/>
  <c r="QN32" i="1"/>
  <c r="KB32" i="1"/>
  <c r="KB131" i="1" s="1"/>
  <c r="QN45" i="1"/>
  <c r="PQ45" i="1"/>
  <c r="PL45" i="1"/>
  <c r="QV45" i="1"/>
  <c r="QL45" i="1"/>
  <c r="PN45" i="1"/>
  <c r="M43" i="7"/>
  <c r="QA45" i="1"/>
  <c r="OI45" i="1"/>
  <c r="PH45" i="1"/>
  <c r="QK45" i="1"/>
  <c r="PF45" i="1"/>
  <c r="QH45" i="1"/>
  <c r="OW45" i="1"/>
  <c r="QP45" i="1"/>
  <c r="OZ45" i="1"/>
  <c r="PY45" i="1"/>
  <c r="PS45" i="1"/>
  <c r="PW45" i="1"/>
  <c r="QJ45" i="1"/>
  <c r="PU45" i="1"/>
  <c r="PB45" i="1"/>
  <c r="OQ45" i="1"/>
  <c r="PJ45" i="1"/>
  <c r="QE45" i="1"/>
  <c r="OS45" i="1"/>
  <c r="QB45" i="1"/>
  <c r="QD45" i="1"/>
  <c r="ON45" i="1"/>
  <c r="PD45" i="1"/>
  <c r="QG45" i="1"/>
  <c r="OM45" i="1"/>
  <c r="PK45" i="1"/>
  <c r="OY45" i="1"/>
  <c r="PX45" i="1"/>
  <c r="OV45" i="1"/>
  <c r="PV45" i="1"/>
  <c r="QS45" i="1"/>
  <c r="PM45" i="1"/>
  <c r="PA45" i="1"/>
  <c r="PP45" i="1"/>
  <c r="QO45" i="1"/>
  <c r="QI45" i="1"/>
  <c r="QM45" i="1"/>
  <c r="OO45" i="1"/>
  <c r="OP45" i="1"/>
  <c r="PR45" i="1"/>
  <c r="PG45" i="1"/>
  <c r="PZ45" i="1"/>
  <c r="QU45" i="1"/>
  <c r="PI45" i="1"/>
  <c r="QR45" i="1"/>
  <c r="QT45" i="1"/>
  <c r="PT45" i="1"/>
  <c r="PE45" i="1"/>
  <c r="OL45" i="1"/>
  <c r="BS32" i="1"/>
  <c r="RQ88" i="1"/>
  <c r="BS106" i="1"/>
  <c r="BT106" i="1" s="1"/>
  <c r="BU106" i="1" s="1"/>
  <c r="BS21" i="1"/>
  <c r="BT21" i="1" s="1"/>
  <c r="BU21" i="1" s="1"/>
  <c r="X84" i="1"/>
  <c r="L84" i="1"/>
  <c r="BK88" i="1"/>
  <c r="N86" i="7" s="1"/>
  <c r="L88" i="1"/>
  <c r="AA88" i="1"/>
  <c r="BK97" i="1"/>
  <c r="N95" i="7" s="1"/>
  <c r="BE97" i="1"/>
  <c r="AY97" i="1"/>
  <c r="AS97" i="1"/>
  <c r="X97" i="1"/>
  <c r="AS36" i="1"/>
  <c r="AY36" i="1"/>
  <c r="AV36" i="1"/>
  <c r="U36" i="1"/>
  <c r="AA36" i="1"/>
  <c r="BK31" i="1"/>
  <c r="N29" i="7" s="1"/>
  <c r="BE31" i="1"/>
  <c r="AP31" i="1"/>
  <c r="AG31" i="1"/>
  <c r="O31" i="1"/>
  <c r="X31" i="1"/>
  <c r="AY31" i="1"/>
  <c r="U31" i="1"/>
  <c r="L31" i="1"/>
  <c r="AJ31" i="1"/>
  <c r="I38" i="1"/>
  <c r="AG38" i="1"/>
  <c r="L38" i="1"/>
  <c r="X38" i="1"/>
  <c r="BE112" i="1"/>
  <c r="AD112" i="1"/>
  <c r="L112" i="1"/>
  <c r="AS112" i="1"/>
  <c r="AP112" i="1"/>
  <c r="I112" i="1"/>
  <c r="X112" i="1"/>
  <c r="AJ112" i="1"/>
  <c r="AG112" i="1"/>
  <c r="AY112" i="1"/>
  <c r="O112" i="1"/>
  <c r="AV112" i="1"/>
  <c r="AA112" i="1"/>
  <c r="U112" i="1"/>
  <c r="BH87" i="1"/>
  <c r="AD87" i="1"/>
  <c r="BB87" i="1"/>
  <c r="U87" i="1"/>
  <c r="AY87" i="1"/>
  <c r="X87" i="1"/>
  <c r="AG87" i="1"/>
  <c r="L87" i="1"/>
  <c r="AV87" i="1"/>
  <c r="I57" i="1"/>
  <c r="AY57" i="1"/>
  <c r="X57" i="1"/>
  <c r="AG57" i="1"/>
  <c r="AA57" i="1"/>
  <c r="BB57" i="1"/>
  <c r="BK21" i="1"/>
  <c r="N19" i="7" s="1"/>
  <c r="BB21" i="1"/>
  <c r="I103" i="1"/>
  <c r="BB103" i="1"/>
  <c r="BH121" i="1"/>
  <c r="BB121" i="1"/>
  <c r="AV121" i="1"/>
  <c r="U121" i="1"/>
  <c r="BE121" i="1"/>
  <c r="AY121" i="1"/>
  <c r="AJ121" i="1"/>
  <c r="AP121" i="1"/>
  <c r="AS121" i="1"/>
  <c r="BK22" i="1"/>
  <c r="N20" i="7" s="1"/>
  <c r="I22" i="1"/>
  <c r="O22" i="1"/>
  <c r="BK116" i="1"/>
  <c r="N114" i="7" s="1"/>
  <c r="AG116" i="1"/>
  <c r="AG11" i="1"/>
  <c r="X11" i="1"/>
  <c r="BE95" i="1"/>
  <c r="I95" i="1"/>
  <c r="U95" i="1"/>
  <c r="AP95" i="1"/>
  <c r="L37" i="1"/>
  <c r="AY37" i="1"/>
  <c r="BH82" i="1"/>
  <c r="BE82" i="1"/>
  <c r="AS82" i="1"/>
  <c r="AP82" i="1"/>
  <c r="AY82" i="1"/>
  <c r="X82" i="1"/>
  <c r="L82" i="1"/>
  <c r="BK45" i="1"/>
  <c r="N43" i="7" s="1"/>
  <c r="AV45" i="1"/>
  <c r="L45" i="1"/>
  <c r="I86" i="1"/>
  <c r="AS86" i="1"/>
  <c r="U86" i="1"/>
  <c r="AA86" i="1"/>
  <c r="L86" i="1"/>
  <c r="AY86" i="1"/>
  <c r="X86" i="1"/>
  <c r="BK17" i="1"/>
  <c r="N15" i="7" s="1"/>
  <c r="I17" i="1"/>
  <c r="BB17" i="1"/>
  <c r="AV17" i="1"/>
  <c r="X17" i="1"/>
  <c r="AD17" i="1"/>
  <c r="AP17" i="1"/>
  <c r="AJ17" i="1"/>
  <c r="AV49" i="1"/>
  <c r="AS49" i="1"/>
  <c r="BK89" i="1"/>
  <c r="N87" i="7" s="1"/>
  <c r="BE89" i="1"/>
  <c r="AY89" i="1"/>
  <c r="AP89" i="1"/>
  <c r="AJ89" i="1"/>
  <c r="BB89" i="1"/>
  <c r="AG102" i="1"/>
  <c r="BE102" i="1"/>
  <c r="AP102" i="1"/>
  <c r="O102" i="1"/>
  <c r="BB102" i="1"/>
  <c r="AD102" i="1"/>
  <c r="X102" i="1"/>
  <c r="RK102" i="1"/>
  <c r="RJ102" i="1" s="1"/>
  <c r="RI102" i="1" s="1"/>
  <c r="BK58" i="1"/>
  <c r="N56" i="7" s="1"/>
  <c r="AA58" i="1"/>
  <c r="AS58" i="1"/>
  <c r="AD58" i="1"/>
  <c r="AY58" i="1"/>
  <c r="AV58" i="1"/>
  <c r="U58" i="1"/>
  <c r="AG58" i="1"/>
  <c r="O58" i="1"/>
  <c r="AP58" i="1"/>
  <c r="BE58" i="1"/>
  <c r="X58" i="1"/>
  <c r="L58" i="1"/>
  <c r="I58" i="1"/>
  <c r="BB58" i="1"/>
  <c r="I66" i="1"/>
  <c r="X66" i="1"/>
  <c r="AG66" i="1"/>
  <c r="I60" i="1"/>
  <c r="BE60" i="1"/>
  <c r="AY60" i="1"/>
  <c r="BB60" i="1"/>
  <c r="L60" i="1"/>
  <c r="AG60" i="1"/>
  <c r="AA60" i="1"/>
  <c r="AP60" i="1"/>
  <c r="AJ60" i="1"/>
  <c r="AV16" i="1"/>
  <c r="BE16" i="1"/>
  <c r="AY16" i="1"/>
  <c r="BK115" i="1"/>
  <c r="N113" i="7" s="1"/>
  <c r="BE115" i="1"/>
  <c r="BK85" i="1"/>
  <c r="N83" i="7" s="1"/>
  <c r="U85" i="1"/>
  <c r="L85" i="1"/>
  <c r="X85" i="1"/>
  <c r="AP85" i="1"/>
  <c r="BK32" i="1"/>
  <c r="N30" i="7" s="1"/>
  <c r="BB32" i="1"/>
  <c r="AV32" i="1"/>
  <c r="AY32" i="1"/>
  <c r="BE32" i="1"/>
  <c r="AJ32" i="1"/>
  <c r="AS32" i="1"/>
  <c r="I32" i="1"/>
  <c r="U32" i="1"/>
  <c r="X32" i="1"/>
  <c r="I90" i="1"/>
  <c r="AP90" i="1"/>
  <c r="BB90" i="1"/>
  <c r="O90" i="1"/>
  <c r="AS90" i="1"/>
  <c r="X90" i="1"/>
  <c r="QR86" i="1"/>
  <c r="LU84" i="1"/>
  <c r="LU134" i="1" s="1"/>
  <c r="RJ58" i="1"/>
  <c r="RI58" i="1" s="1"/>
  <c r="RQ87" i="1"/>
  <c r="RJ95" i="1"/>
  <c r="RI95" i="1" s="1"/>
  <c r="RH95" i="1" s="1"/>
  <c r="PQ36" i="1"/>
  <c r="PP36" i="1" s="1"/>
  <c r="RK112" i="1"/>
  <c r="RO85" i="1"/>
  <c r="RN85" i="1" s="1"/>
  <c r="RM85" i="1" s="1"/>
  <c r="RQ66" i="1"/>
  <c r="RL57" i="1"/>
  <c r="RK57" i="1" s="1"/>
  <c r="BS115" i="1"/>
  <c r="RH58" i="1"/>
  <c r="RG58" i="1" s="1"/>
  <c r="RF58" i="1" s="1"/>
  <c r="RC58" i="1" s="1"/>
  <c r="RJ112" i="1"/>
  <c r="BS108" i="1"/>
  <c r="BT108" i="1" s="1"/>
  <c r="BU108" i="1" s="1"/>
  <c r="RR22" i="1"/>
  <c r="RQ22" i="1" s="1"/>
  <c r="RP22" i="1" s="1"/>
  <c r="OX131" i="1"/>
  <c r="BS90" i="1"/>
  <c r="BS36" i="1"/>
  <c r="BS86" i="1"/>
  <c r="BS38" i="1"/>
  <c r="BS89" i="1"/>
  <c r="MB134" i="1"/>
  <c r="KP131" i="1"/>
  <c r="BK82" i="1"/>
  <c r="N80" i="7" s="1"/>
  <c r="RP87" i="1"/>
  <c r="ME131" i="1"/>
  <c r="MB131" i="1"/>
  <c r="BS82" i="1"/>
  <c r="BK111" i="1"/>
  <c r="N109" i="7" s="1"/>
  <c r="RO115" i="1"/>
  <c r="OX132" i="1"/>
  <c r="BS11" i="1"/>
  <c r="BT11" i="1" s="1"/>
  <c r="BU11" i="1" s="1"/>
  <c r="RI112" i="1"/>
  <c r="RH112" i="1" s="1"/>
  <c r="BK43" i="1"/>
  <c r="N41" i="7" s="1"/>
  <c r="RP66" i="1"/>
  <c r="RO66" i="1" s="1"/>
  <c r="RN66" i="1" s="1"/>
  <c r="BS17" i="1"/>
  <c r="BT43" i="1"/>
  <c r="BU43" i="1" s="1"/>
  <c r="ME132" i="1"/>
  <c r="BK110" i="1"/>
  <c r="N108" i="7" s="1"/>
  <c r="RG90" i="1"/>
  <c r="RF90" i="1" s="1"/>
  <c r="KP134" i="1"/>
  <c r="ME134" i="1"/>
  <c r="BK65" i="1"/>
  <c r="N63" i="7" s="1"/>
  <c r="AM12" i="1"/>
  <c r="F4" i="5"/>
  <c r="K4" i="5" s="1"/>
  <c r="LT84" i="1"/>
  <c r="LT131" i="1" s="1"/>
  <c r="BK16" i="1"/>
  <c r="N14" i="7" s="1"/>
  <c r="BK44" i="1"/>
  <c r="N42" i="7" s="1"/>
  <c r="BS58" i="1"/>
  <c r="MB132" i="1"/>
  <c r="BH60" i="1"/>
  <c r="F17" i="5"/>
  <c r="K17" i="5" s="1"/>
  <c r="BK66" i="1"/>
  <c r="N64" i="7" s="1"/>
  <c r="BK84" i="1"/>
  <c r="N82" i="7" s="1"/>
  <c r="BK49" i="1"/>
  <c r="RF12" i="1"/>
  <c r="BE85" i="1"/>
  <c r="F20" i="5"/>
  <c r="K20" i="5" s="1"/>
  <c r="RC121" i="1"/>
  <c r="RA121" i="1" s="1"/>
  <c r="QQ86" i="1"/>
  <c r="QP86" i="1" s="1"/>
  <c r="BT103" i="1"/>
  <c r="BU103" i="1" s="1"/>
  <c r="BK95" i="1"/>
  <c r="N93" i="7" s="1"/>
  <c r="BK20" i="1"/>
  <c r="N18" i="7" s="1"/>
  <c r="PO36" i="1"/>
  <c r="BK36" i="1"/>
  <c r="BK112" i="1"/>
  <c r="N110" i="7" s="1"/>
  <c r="RQ60" i="1"/>
  <c r="RP60" i="1" s="1"/>
  <c r="BK103" i="1"/>
  <c r="N101" i="7" s="1"/>
  <c r="BK119" i="1"/>
  <c r="N117" i="7" s="1"/>
  <c r="BK121" i="1"/>
  <c r="N118" i="7" s="1"/>
  <c r="OX134" i="1"/>
  <c r="BK109" i="1"/>
  <c r="N107" i="7" s="1"/>
  <c r="BK38" i="1"/>
  <c r="N36" i="7" s="1"/>
  <c r="RO17" i="1"/>
  <c r="RN17" i="1" s="1"/>
  <c r="RB37" i="1"/>
  <c r="QY37" i="1" s="1"/>
  <c r="I108" i="1"/>
  <c r="F23" i="5"/>
  <c r="K23" i="5" s="1"/>
  <c r="BK86" i="1"/>
  <c r="N84" i="7" s="1"/>
  <c r="BS16" i="1"/>
  <c r="BK87" i="1"/>
  <c r="N85" i="7" s="1"/>
  <c r="BK60" i="1"/>
  <c r="N58" i="7" s="1"/>
  <c r="RK16" i="1"/>
  <c r="RM116" i="1"/>
  <c r="BT116" i="1" s="1"/>
  <c r="BU116" i="1" s="1"/>
  <c r="BK102" i="1"/>
  <c r="N100" i="7" s="1"/>
  <c r="I11" i="1"/>
  <c r="F3" i="5"/>
  <c r="K3" i="5" s="1"/>
  <c r="BK11" i="1"/>
  <c r="N9" i="7" s="1"/>
  <c r="KP132" i="1"/>
  <c r="M27" i="7"/>
  <c r="RQ31" i="1"/>
  <c r="RE31" i="1" s="1"/>
  <c r="RE132" i="1" s="1"/>
  <c r="GQ1" i="1"/>
  <c r="OP1" i="1"/>
  <c r="F29" i="7"/>
  <c r="F73" i="7"/>
  <c r="F52" i="7"/>
  <c r="F33" i="7"/>
  <c r="F18" i="7"/>
  <c r="F84" i="7"/>
  <c r="F91" i="7"/>
  <c r="F40" i="7"/>
  <c r="F35" i="7"/>
  <c r="N28" i="7"/>
  <c r="BQ6" i="1"/>
  <c r="BR6" i="1" s="1"/>
  <c r="H4" i="7" s="1"/>
  <c r="BQ7" i="1"/>
  <c r="OV30" i="1"/>
  <c r="J27" i="5"/>
  <c r="K6" i="5"/>
  <c r="B27" i="1"/>
  <c r="C25" i="7" s="1"/>
  <c r="F28" i="1"/>
  <c r="RW28" i="1"/>
  <c r="E28" i="1"/>
  <c r="BJ28" i="1" s="1"/>
  <c r="MQ29" i="1"/>
  <c r="MT29" i="1"/>
  <c r="LR29" i="1"/>
  <c r="LL29" i="1"/>
  <c r="LJ29" i="1"/>
  <c r="LI29" i="1"/>
  <c r="LA29" i="1"/>
  <c r="MJ29" i="1"/>
  <c r="LW29" i="1"/>
  <c r="LY29" i="1"/>
  <c r="MY29" i="1"/>
  <c r="MZ29" i="1"/>
  <c r="MI29" i="1"/>
  <c r="NB29" i="1"/>
  <c r="LQ29" i="1"/>
  <c r="LX29" i="1"/>
  <c r="LZ29" i="1"/>
  <c r="MV29" i="1"/>
  <c r="LV29" i="1"/>
  <c r="LN29" i="1"/>
  <c r="LP29" i="1"/>
  <c r="LK29" i="1"/>
  <c r="MO29" i="1"/>
  <c r="MW29" i="1"/>
  <c r="MP29" i="1"/>
  <c r="LS29" i="1"/>
  <c r="MX29" i="1"/>
  <c r="LH29" i="1"/>
  <c r="MS29" i="1"/>
  <c r="MN29" i="1"/>
  <c r="ML29" i="1"/>
  <c r="LO29" i="1"/>
  <c r="MH29" i="1"/>
  <c r="MU29" i="1"/>
  <c r="MG29" i="1"/>
  <c r="MK29" i="1"/>
  <c r="LM29" i="1"/>
  <c r="LC29" i="1"/>
  <c r="MR29" i="1"/>
  <c r="BK29" i="1"/>
  <c r="F39" i="7"/>
  <c r="F72" i="7"/>
  <c r="F22" i="7"/>
  <c r="F34" i="7"/>
  <c r="BR23" i="1"/>
  <c r="BS23" i="1" s="1"/>
  <c r="BT23" i="1" s="1"/>
  <c r="BU23" i="1" s="1"/>
  <c r="BS87" i="1"/>
  <c r="F58" i="7"/>
  <c r="BT97" i="1"/>
  <c r="BU97" i="1" s="1"/>
  <c r="BS71" i="1"/>
  <c r="BT71" i="1" s="1"/>
  <c r="BU71" i="1" s="1"/>
  <c r="BS117" i="1"/>
  <c r="BT117" i="1" s="1"/>
  <c r="BU117" i="1" s="1"/>
  <c r="BQ72" i="1"/>
  <c r="BR72" i="1" s="1"/>
  <c r="BS72" i="1" s="1"/>
  <c r="BT72" i="1" s="1"/>
  <c r="BU72" i="1" s="1"/>
  <c r="BR62" i="1"/>
  <c r="BS62" i="1" s="1"/>
  <c r="BT62" i="1" s="1"/>
  <c r="BU62" i="1" s="1"/>
  <c r="F60" i="7"/>
  <c r="BR63" i="1"/>
  <c r="BS63" i="1" s="1"/>
  <c r="BT63" i="1" s="1"/>
  <c r="BU63" i="1" s="1"/>
  <c r="F36" i="7"/>
  <c r="F107" i="7"/>
  <c r="BS67" i="1"/>
  <c r="BT67" i="1" s="1"/>
  <c r="BU67" i="1" s="1"/>
  <c r="BS57" i="1"/>
  <c r="BS118" i="1"/>
  <c r="BT118" i="1" s="1"/>
  <c r="BU118" i="1" s="1"/>
  <c r="F59" i="7"/>
  <c r="BR54" i="1"/>
  <c r="BS54" i="1" s="1"/>
  <c r="BS42" i="1"/>
  <c r="BT42" i="1" s="1"/>
  <c r="BU42" i="1" s="1"/>
  <c r="BS13" i="1"/>
  <c r="BT13" i="1" s="1"/>
  <c r="BU13" i="1" s="1"/>
  <c r="BS77" i="1"/>
  <c r="BT77" i="1" s="1"/>
  <c r="BU77" i="1" s="1"/>
  <c r="BR68" i="1"/>
  <c r="BS68" i="1" s="1"/>
  <c r="BS109" i="1"/>
  <c r="BT109" i="1" s="1"/>
  <c r="BU109" i="1" s="1"/>
  <c r="BR105" i="1"/>
  <c r="BT35" i="1"/>
  <c r="BU35" i="1" s="1"/>
  <c r="BR104" i="1"/>
  <c r="BS104" i="1" s="1"/>
  <c r="BT104" i="1" s="1"/>
  <c r="BU104" i="1" s="1"/>
  <c r="BS52" i="1"/>
  <c r="BT52" i="1" s="1"/>
  <c r="BU52" i="1" s="1"/>
  <c r="BQ74" i="1"/>
  <c r="BS34" i="1"/>
  <c r="BT34" i="1" s="1"/>
  <c r="BU34" i="1" s="1"/>
  <c r="BS40" i="1"/>
  <c r="BT40" i="1" s="1"/>
  <c r="BU40" i="1" s="1"/>
  <c r="BR95" i="1"/>
  <c r="BS95" i="1" s="1"/>
  <c r="BS60" i="1"/>
  <c r="BR88" i="1"/>
  <c r="BS88" i="1" s="1"/>
  <c r="BS30" i="1"/>
  <c r="BQ51" i="1"/>
  <c r="BR51" i="1" s="1"/>
  <c r="BS51" i="1" s="1"/>
  <c r="BS79" i="1"/>
  <c r="BT79" i="1" s="1"/>
  <c r="BU79" i="1" s="1"/>
  <c r="BS85" i="1"/>
  <c r="BT100" i="1"/>
  <c r="BU100" i="1" s="1"/>
  <c r="BS65" i="1"/>
  <c r="BT65" i="1" s="1"/>
  <c r="BU65" i="1" s="1"/>
  <c r="G28" i="7"/>
  <c r="BR31" i="1"/>
  <c r="BS31" i="1" s="1"/>
  <c r="BS123" i="1"/>
  <c r="BT123" i="1" s="1"/>
  <c r="BU123" i="1" s="1"/>
  <c r="BR37" i="1"/>
  <c r="BS37" i="1" s="1"/>
  <c r="BS20" i="1"/>
  <c r="BT20" i="1" s="1"/>
  <c r="BU20" i="1" s="1"/>
  <c r="BT107" i="1"/>
  <c r="BU107" i="1" s="1"/>
  <c r="BS124" i="1"/>
  <c r="BT124" i="1" s="1"/>
  <c r="BU124" i="1" s="1"/>
  <c r="F50" i="7"/>
  <c r="BS25" i="1"/>
  <c r="BT25" i="1" s="1"/>
  <c r="BU25" i="1" s="1"/>
  <c r="BT119" i="1"/>
  <c r="BU119" i="1" s="1"/>
  <c r="BR125" i="1"/>
  <c r="BS125" i="1" s="1"/>
  <c r="BT125" i="1" s="1"/>
  <c r="BU125" i="1" s="1"/>
  <c r="BR111" i="1"/>
  <c r="BS33" i="1"/>
  <c r="BT33" i="1" s="1"/>
  <c r="BU33" i="1" s="1"/>
  <c r="BQ53" i="1"/>
  <c r="BR53" i="1" s="1"/>
  <c r="BR66" i="1"/>
  <c r="BR29" i="1"/>
  <c r="BR48" i="1"/>
  <c r="BR46" i="1"/>
  <c r="BS46" i="1" s="1"/>
  <c r="BS49" i="1"/>
  <c r="BT49" i="1" s="1"/>
  <c r="BU49" i="1" s="1"/>
  <c r="BQ114" i="1"/>
  <c r="BR114" i="1" s="1"/>
  <c r="F32" i="7"/>
  <c r="BS113" i="1"/>
  <c r="BT113" i="1" s="1"/>
  <c r="BU113" i="1" s="1"/>
  <c r="BR75" i="1"/>
  <c r="BS75" i="1" s="1"/>
  <c r="BT75" i="1" s="1"/>
  <c r="BU75" i="1" s="1"/>
  <c r="BQ26" i="1"/>
  <c r="BR26" i="1" s="1"/>
  <c r="BS26" i="1" s="1"/>
  <c r="BR128" i="1"/>
  <c r="BT80" i="1"/>
  <c r="BU80" i="1" s="1"/>
  <c r="BQ120" i="1"/>
  <c r="G117" i="7" s="1"/>
  <c r="BR102" i="1"/>
  <c r="BS102" i="1" s="1"/>
  <c r="BQ84" i="1"/>
  <c r="BQ94" i="1"/>
  <c r="BQ12" i="1"/>
  <c r="BR24" i="1"/>
  <c r="F61" i="7"/>
  <c r="BR127" i="1"/>
  <c r="BS127" i="1" s="1"/>
  <c r="F109" i="7"/>
  <c r="BR121" i="1"/>
  <c r="BS121" i="1" s="1"/>
  <c r="BR44" i="1"/>
  <c r="BS44" i="1" s="1"/>
  <c r="BT101" i="1"/>
  <c r="BU101" i="1" s="1"/>
  <c r="BR28" i="1"/>
  <c r="BS50" i="1"/>
  <c r="BT50" i="1" s="1"/>
  <c r="BU50" i="1" s="1"/>
  <c r="BS61" i="1"/>
  <c r="BT61" i="1" s="1"/>
  <c r="BU61" i="1" s="1"/>
  <c r="BR110" i="1"/>
  <c r="BS110" i="1" s="1"/>
  <c r="BS19" i="1"/>
  <c r="BT19" i="1" s="1"/>
  <c r="BU19" i="1" s="1"/>
  <c r="BQ18" i="1"/>
  <c r="G15" i="7" s="1"/>
  <c r="BQ93" i="1"/>
  <c r="BR93" i="1" s="1"/>
  <c r="H90" i="7" s="1"/>
  <c r="BS122" i="1"/>
  <c r="BT122" i="1" s="1"/>
  <c r="BU122" i="1" s="1"/>
  <c r="F81" i="7"/>
  <c r="BQ55" i="1"/>
  <c r="BS78" i="1"/>
  <c r="BT78" i="1" s="1"/>
  <c r="BU78" i="1" s="1"/>
  <c r="BR96" i="1"/>
  <c r="BS96" i="1" s="1"/>
  <c r="BT96" i="1" s="1"/>
  <c r="BU96" i="1" s="1"/>
  <c r="BS41" i="1"/>
  <c r="BT41" i="1" s="1"/>
  <c r="BU41" i="1" s="1"/>
  <c r="BS22" i="1"/>
  <c r="BQ112" i="1"/>
  <c r="BR112" i="1" s="1"/>
  <c r="BR76" i="1"/>
  <c r="BS76" i="1" s="1"/>
  <c r="BT76" i="1" s="1"/>
  <c r="BU76" i="1" s="1"/>
  <c r="BQ59" i="1"/>
  <c r="BR59" i="1" s="1"/>
  <c r="BS59" i="1" s="1"/>
  <c r="BT59" i="1" s="1"/>
  <c r="BU59" i="1" s="1"/>
  <c r="BR98" i="1"/>
  <c r="BS98" i="1" s="1"/>
  <c r="BT98" i="1" s="1"/>
  <c r="BU98" i="1" s="1"/>
  <c r="BR69" i="1"/>
  <c r="BQ99" i="1"/>
  <c r="G97" i="7" s="1"/>
  <c r="F111" i="7"/>
  <c r="BQ81" i="1"/>
  <c r="BR81" i="1" s="1"/>
  <c r="BQ64" i="1"/>
  <c r="G61" i="7" s="1"/>
  <c r="BS45" i="1"/>
  <c r="G14" i="7"/>
  <c r="F23" i="7"/>
  <c r="F69" i="7"/>
  <c r="F108" i="7"/>
  <c r="F110" i="7"/>
  <c r="F83" i="7"/>
  <c r="F77" i="7"/>
  <c r="F55" i="7"/>
  <c r="F94" i="7"/>
  <c r="F95" i="7"/>
  <c r="F93" i="7"/>
  <c r="BS9" i="1"/>
  <c r="BT9" i="1" s="1"/>
  <c r="BU9" i="1" s="1"/>
  <c r="F123" i="7"/>
  <c r="G8" i="7"/>
  <c r="G38" i="7"/>
  <c r="F120" i="7"/>
  <c r="F53" i="7"/>
  <c r="F103" i="7"/>
  <c r="F51" i="7"/>
  <c r="F71" i="7"/>
  <c r="F82" i="7"/>
  <c r="G103" i="7"/>
  <c r="G7" i="7"/>
  <c r="BR8" i="1"/>
  <c r="H6" i="7" s="1"/>
  <c r="BT10" i="1"/>
  <c r="BU10" i="1" s="1"/>
  <c r="F92" i="7"/>
  <c r="F46" i="7"/>
  <c r="F30" i="7"/>
  <c r="G46" i="7"/>
  <c r="F90" i="7"/>
  <c r="F121" i="7"/>
  <c r="G124" i="7"/>
  <c r="F119" i="7"/>
  <c r="F122" i="7"/>
  <c r="F47" i="7"/>
  <c r="G47" i="7"/>
  <c r="G94" i="7"/>
  <c r="F38" i="7"/>
  <c r="G75" i="7"/>
  <c r="F75" i="7"/>
  <c r="G102" i="7"/>
  <c r="G63" i="7"/>
  <c r="F63" i="7"/>
  <c r="G80" i="7"/>
  <c r="F80" i="7"/>
  <c r="F78" i="7"/>
  <c r="G106" i="7"/>
  <c r="F106" i="7"/>
  <c r="F56" i="7"/>
  <c r="F96" i="7"/>
  <c r="G64" i="7"/>
  <c r="F64" i="7"/>
  <c r="G101" i="7"/>
  <c r="F101" i="7"/>
  <c r="F49" i="7"/>
  <c r="G44" i="7"/>
  <c r="F44" i="7"/>
  <c r="G45" i="7"/>
  <c r="F45" i="7"/>
  <c r="G98" i="7"/>
  <c r="G27" i="7"/>
  <c r="G65" i="7"/>
  <c r="F15" i="7"/>
  <c r="G32" i="7"/>
  <c r="G55" i="7"/>
  <c r="H19" i="7"/>
  <c r="G39" i="7"/>
  <c r="G33" i="7"/>
  <c r="H8" i="7"/>
  <c r="G20" i="7"/>
  <c r="G76" i="7"/>
  <c r="G108" i="7"/>
  <c r="G83" i="7"/>
  <c r="G93" i="7"/>
  <c r="G21" i="7"/>
  <c r="G54" i="7"/>
  <c r="G67" i="7"/>
  <c r="G35" i="7"/>
  <c r="F21" i="7"/>
  <c r="G60" i="7"/>
  <c r="F31" i="7"/>
  <c r="F20" i="7"/>
  <c r="G41" i="7"/>
  <c r="G6" i="7"/>
  <c r="F13" i="7"/>
  <c r="G13" i="7"/>
  <c r="G59" i="7"/>
  <c r="G66" i="7"/>
  <c r="F17" i="7"/>
  <c r="G68" i="7"/>
  <c r="F10" i="7"/>
  <c r="G85" i="7"/>
  <c r="F3" i="7"/>
  <c r="BQ5" i="1"/>
  <c r="F6" i="7"/>
  <c r="F37" i="7"/>
  <c r="G26" i="7"/>
  <c r="F16" i="7"/>
  <c r="G12" i="7"/>
  <c r="G104" i="7"/>
  <c r="G95" i="7"/>
  <c r="F11" i="7"/>
  <c r="G42" i="7"/>
  <c r="H14" i="7"/>
  <c r="F28" i="7"/>
  <c r="G43" i="7"/>
  <c r="G115" i="7"/>
  <c r="F14" i="7"/>
  <c r="I1" i="4"/>
  <c r="KW132" i="1" l="1"/>
  <c r="RL112" i="1"/>
  <c r="MC132" i="1"/>
  <c r="MC134" i="1"/>
  <c r="LF132" i="1"/>
  <c r="LE134" i="1"/>
  <c r="JZ132" i="1"/>
  <c r="JZ131" i="1"/>
  <c r="NK131" i="1"/>
  <c r="KU132" i="1"/>
  <c r="KF131" i="1"/>
  <c r="QQ45" i="1"/>
  <c r="BT45" i="1" s="1"/>
  <c r="BU45" i="1" s="1"/>
  <c r="KS132" i="1"/>
  <c r="LU132" i="1"/>
  <c r="LU131" i="1"/>
  <c r="RB132" i="1"/>
  <c r="LE131" i="1"/>
  <c r="JW132" i="1"/>
  <c r="JW131" i="1"/>
  <c r="LB132" i="1"/>
  <c r="KV134" i="1"/>
  <c r="LD134" i="1"/>
  <c r="RG38" i="1"/>
  <c r="RF38" i="1" s="1"/>
  <c r="LB134" i="1"/>
  <c r="KH132" i="1"/>
  <c r="KU131" i="1"/>
  <c r="LB131" i="1"/>
  <c r="LG131" i="1"/>
  <c r="KH131" i="1"/>
  <c r="KZ132" i="1"/>
  <c r="KZ134" i="1"/>
  <c r="NK132" i="1"/>
  <c r="KU134" i="1"/>
  <c r="KT134" i="1"/>
  <c r="LD132" i="1"/>
  <c r="MA132" i="1"/>
  <c r="MA131" i="1"/>
  <c r="LG132" i="1"/>
  <c r="LG134" i="1"/>
  <c r="KY132" i="1"/>
  <c r="KX132" i="1"/>
  <c r="KT131" i="1"/>
  <c r="JX134" i="1"/>
  <c r="KS131" i="1"/>
  <c r="KS134" i="1"/>
  <c r="KT132" i="1"/>
  <c r="JX131" i="1"/>
  <c r="LD131" i="1"/>
  <c r="KB134" i="1"/>
  <c r="LF134" i="1"/>
  <c r="LF131" i="1"/>
  <c r="KX131" i="1"/>
  <c r="KY134" i="1"/>
  <c r="KW131" i="1"/>
  <c r="LE132" i="1"/>
  <c r="KV132" i="1"/>
  <c r="KJ132" i="1"/>
  <c r="KJ134" i="1"/>
  <c r="KB132" i="1"/>
  <c r="KY131" i="1"/>
  <c r="KW134" i="1"/>
  <c r="KX134" i="1"/>
  <c r="KV131" i="1"/>
  <c r="KF132" i="1"/>
  <c r="KL132" i="1"/>
  <c r="KL131" i="1"/>
  <c r="BT32" i="1"/>
  <c r="BU32" i="1" s="1"/>
  <c r="KC131" i="1"/>
  <c r="KC132" i="1"/>
  <c r="BT57" i="1"/>
  <c r="BU57" i="1" s="1"/>
  <c r="BT38" i="1"/>
  <c r="BU38" i="1" s="1"/>
  <c r="BH130" i="1"/>
  <c r="AY130" i="1"/>
  <c r="AD130" i="1"/>
  <c r="AS130" i="1"/>
  <c r="BB130" i="1"/>
  <c r="BT95" i="1"/>
  <c r="BU95" i="1" s="1"/>
  <c r="BT22" i="1"/>
  <c r="BU22" i="1" s="1"/>
  <c r="BT115" i="1"/>
  <c r="BU115" i="1" s="1"/>
  <c r="BT86" i="1"/>
  <c r="BU86" i="1" s="1"/>
  <c r="BT36" i="1"/>
  <c r="BU36" i="1" s="1"/>
  <c r="BT121" i="1"/>
  <c r="BU121" i="1" s="1"/>
  <c r="BT90" i="1"/>
  <c r="BU90" i="1" s="1"/>
  <c r="BT89" i="1"/>
  <c r="BU89" i="1" s="1"/>
  <c r="BT85" i="1"/>
  <c r="BU85" i="1" s="1"/>
  <c r="BT82" i="1"/>
  <c r="BU82" i="1" s="1"/>
  <c r="BT17" i="1"/>
  <c r="BU17" i="1" s="1"/>
  <c r="BT60" i="1"/>
  <c r="BU60" i="1" s="1"/>
  <c r="BT58" i="1"/>
  <c r="BU58" i="1" s="1"/>
  <c r="BT87" i="1"/>
  <c r="BU87" i="1" s="1"/>
  <c r="RB134" i="1"/>
  <c r="BT16" i="1"/>
  <c r="BU16" i="1" s="1"/>
  <c r="RB131" i="1"/>
  <c r="BT102" i="1"/>
  <c r="BU102" i="1" s="1"/>
  <c r="LT134" i="1"/>
  <c r="LT132" i="1"/>
  <c r="M26" i="7"/>
  <c r="BT31" i="1"/>
  <c r="BU31" i="1" s="1"/>
  <c r="RE134" i="1"/>
  <c r="RE131" i="1"/>
  <c r="AA28" i="1"/>
  <c r="AJ28" i="1"/>
  <c r="L28" i="1"/>
  <c r="U28" i="1"/>
  <c r="O28" i="1"/>
  <c r="OQ1" i="1"/>
  <c r="GR1" i="1"/>
  <c r="G91" i="7"/>
  <c r="G79" i="7"/>
  <c r="G24" i="7"/>
  <c r="G110" i="7"/>
  <c r="G92" i="7"/>
  <c r="G112" i="7"/>
  <c r="G57" i="7"/>
  <c r="G49" i="7"/>
  <c r="N27" i="7"/>
  <c r="BR7" i="1"/>
  <c r="H5" i="7" s="1"/>
  <c r="G5" i="7"/>
  <c r="BT30" i="1"/>
  <c r="BU30" i="1" s="1"/>
  <c r="MG134" i="1"/>
  <c r="MG132" i="1"/>
  <c r="MG131" i="1"/>
  <c r="MO134" i="1"/>
  <c r="MO132" i="1"/>
  <c r="MO131" i="1"/>
  <c r="MU134" i="1"/>
  <c r="MU132" i="1"/>
  <c r="MU131" i="1"/>
  <c r="LK134" i="1"/>
  <c r="LK131" i="1"/>
  <c r="LK132" i="1"/>
  <c r="MY134" i="1"/>
  <c r="MY132" i="1"/>
  <c r="MY131" i="1"/>
  <c r="QP28" i="1"/>
  <c r="PK28" i="1"/>
  <c r="QY28" i="1"/>
  <c r="QO28" i="1"/>
  <c r="QV28" i="1"/>
  <c r="PG28" i="1"/>
  <c r="QA28" i="1"/>
  <c r="QU28" i="1"/>
  <c r="OP28" i="1"/>
  <c r="QT28" i="1"/>
  <c r="RN28" i="1"/>
  <c r="PI28" i="1"/>
  <c r="OO28" i="1"/>
  <c r="ON28" i="1"/>
  <c r="RH28" i="1"/>
  <c r="QS28" i="1"/>
  <c r="PB28" i="1"/>
  <c r="OR28" i="1"/>
  <c r="RI28" i="1"/>
  <c r="QJ28" i="1"/>
  <c r="PX28" i="1"/>
  <c r="QK28" i="1"/>
  <c r="PV28" i="1"/>
  <c r="OV28" i="1"/>
  <c r="QM28" i="1"/>
  <c r="QE28" i="1"/>
  <c r="OM28" i="1"/>
  <c r="OT28" i="1"/>
  <c r="OU28" i="1"/>
  <c r="OS28" i="1"/>
  <c r="QG28" i="1"/>
  <c r="PS28" i="1"/>
  <c r="PR28" i="1"/>
  <c r="QZ28" i="1"/>
  <c r="PH28" i="1"/>
  <c r="PE28" i="1"/>
  <c r="OJ28" i="1"/>
  <c r="OW28" i="1"/>
  <c r="PA28" i="1"/>
  <c r="PD28" i="1"/>
  <c r="RJ28" i="1"/>
  <c r="RO28" i="1"/>
  <c r="RL28" i="1"/>
  <c r="OK28" i="1"/>
  <c r="QR28" i="1"/>
  <c r="PO28" i="1"/>
  <c r="RM28" i="1"/>
  <c r="RK28" i="1"/>
  <c r="QL28" i="1"/>
  <c r="QH28" i="1"/>
  <c r="PJ28" i="1"/>
  <c r="RA28" i="1"/>
  <c r="OH28" i="1"/>
  <c r="RC28" i="1"/>
  <c r="QN28" i="1"/>
  <c r="RD28" i="1"/>
  <c r="QC28" i="1"/>
  <c r="QX28" i="1"/>
  <c r="OL28" i="1"/>
  <c r="BK28" i="1"/>
  <c r="QI28" i="1"/>
  <c r="OY28" i="1"/>
  <c r="QB28" i="1"/>
  <c r="QW28" i="1"/>
  <c r="PY28" i="1"/>
  <c r="OZ28" i="1"/>
  <c r="RG28" i="1"/>
  <c r="PT28" i="1"/>
  <c r="PZ28" i="1"/>
  <c r="PU28" i="1"/>
  <c r="RP28" i="1"/>
  <c r="RF28" i="1"/>
  <c r="RT28" i="1"/>
  <c r="RS28" i="1"/>
  <c r="PW28" i="1"/>
  <c r="QD28" i="1"/>
  <c r="MH134" i="1"/>
  <c r="MH132" i="1"/>
  <c r="MH131" i="1"/>
  <c r="LP134" i="1"/>
  <c r="LP132" i="1"/>
  <c r="LP131" i="1"/>
  <c r="LY134" i="1"/>
  <c r="LY131" i="1"/>
  <c r="LY132" i="1"/>
  <c r="LO134" i="1"/>
  <c r="LO132" i="1"/>
  <c r="LO131" i="1"/>
  <c r="LN134" i="1"/>
  <c r="LN131" i="1"/>
  <c r="LN132" i="1"/>
  <c r="LW134" i="1"/>
  <c r="LW131" i="1"/>
  <c r="LW132" i="1"/>
  <c r="MI134" i="1"/>
  <c r="MI131" i="1"/>
  <c r="MI132" i="1"/>
  <c r="ML134" i="1"/>
  <c r="ML131" i="1"/>
  <c r="ML132" i="1"/>
  <c r="LV134" i="1"/>
  <c r="LV132" i="1"/>
  <c r="LV131" i="1"/>
  <c r="MJ134" i="1"/>
  <c r="MJ131" i="1"/>
  <c r="MJ132" i="1"/>
  <c r="MQ134" i="1"/>
  <c r="MQ131" i="1"/>
  <c r="MQ132" i="1"/>
  <c r="MN134" i="1"/>
  <c r="MN132" i="1"/>
  <c r="MN131" i="1"/>
  <c r="MV134" i="1"/>
  <c r="MV131" i="1"/>
  <c r="MV132" i="1"/>
  <c r="LA134" i="1"/>
  <c r="LA132" i="1"/>
  <c r="LA131" i="1"/>
  <c r="E27" i="1"/>
  <c r="BJ27" i="1" s="1"/>
  <c r="F27" i="1"/>
  <c r="R27" i="1" s="1"/>
  <c r="B26" i="1"/>
  <c r="RW27" i="1"/>
  <c r="MW134" i="1"/>
  <c r="MW131" i="1"/>
  <c r="MW132" i="1"/>
  <c r="MS134" i="1"/>
  <c r="MS131" i="1"/>
  <c r="MS132" i="1"/>
  <c r="LZ134" i="1"/>
  <c r="LZ131" i="1"/>
  <c r="LZ132" i="1"/>
  <c r="LI134" i="1"/>
  <c r="LI131" i="1"/>
  <c r="LI132" i="1"/>
  <c r="MK134" i="1"/>
  <c r="MK131" i="1"/>
  <c r="MK132" i="1"/>
  <c r="LH134" i="1"/>
  <c r="LH131" i="1"/>
  <c r="LH132" i="1"/>
  <c r="LJ134" i="1"/>
  <c r="LJ132" i="1"/>
  <c r="LJ131" i="1"/>
  <c r="MR134" i="1"/>
  <c r="MR131" i="1"/>
  <c r="MR132" i="1"/>
  <c r="LX134" i="1"/>
  <c r="LX131" i="1"/>
  <c r="LX132" i="1"/>
  <c r="LL134" i="1"/>
  <c r="LL132" i="1"/>
  <c r="LL131" i="1"/>
  <c r="LC134" i="1"/>
  <c r="LC132" i="1"/>
  <c r="LC131" i="1"/>
  <c r="LS134" i="1"/>
  <c r="LS131" i="1"/>
  <c r="LS132" i="1"/>
  <c r="LQ134" i="1"/>
  <c r="LQ132" i="1"/>
  <c r="LQ131" i="1"/>
  <c r="LR134" i="1"/>
  <c r="LR131" i="1"/>
  <c r="LR132" i="1"/>
  <c r="LM134" i="1"/>
  <c r="LM132" i="1"/>
  <c r="LM131" i="1"/>
  <c r="MP134" i="1"/>
  <c r="MP132" i="1"/>
  <c r="MP131" i="1"/>
  <c r="NB134" i="1"/>
  <c r="NB131" i="1"/>
  <c r="NB132" i="1"/>
  <c r="MT134" i="1"/>
  <c r="MT131" i="1"/>
  <c r="MT132" i="1"/>
  <c r="G56" i="7"/>
  <c r="G109" i="7"/>
  <c r="G69" i="7"/>
  <c r="BT54" i="1"/>
  <c r="BU54" i="1" s="1"/>
  <c r="G23" i="7"/>
  <c r="BT46" i="1"/>
  <c r="BU46" i="1" s="1"/>
  <c r="BT51" i="1"/>
  <c r="BU51" i="1" s="1"/>
  <c r="G111" i="7"/>
  <c r="BT37" i="1"/>
  <c r="BU37" i="1" s="1"/>
  <c r="BS93" i="1"/>
  <c r="BT93" i="1" s="1"/>
  <c r="BU93" i="1" s="1"/>
  <c r="BS48" i="1"/>
  <c r="BT48" i="1" s="1"/>
  <c r="BU48" i="1" s="1"/>
  <c r="BR12" i="1"/>
  <c r="BS12" i="1" s="1"/>
  <c r="BT12" i="1" s="1"/>
  <c r="BU12" i="1" s="1"/>
  <c r="BR18" i="1"/>
  <c r="H15" i="7" s="1"/>
  <c r="BT88" i="1"/>
  <c r="BU88" i="1" s="1"/>
  <c r="BR74" i="1"/>
  <c r="H71" i="7" s="1"/>
  <c r="BR64" i="1"/>
  <c r="BS64" i="1" s="1"/>
  <c r="BT64" i="1" s="1"/>
  <c r="BU64" i="1" s="1"/>
  <c r="BS24" i="1"/>
  <c r="BT24" i="1" s="1"/>
  <c r="BU24" i="1" s="1"/>
  <c r="BS81" i="1"/>
  <c r="BT81" i="1" s="1"/>
  <c r="BU81" i="1" s="1"/>
  <c r="BT68" i="1"/>
  <c r="BU68" i="1" s="1"/>
  <c r="G78" i="7"/>
  <c r="BS105" i="1"/>
  <c r="BT105" i="1" s="1"/>
  <c r="BU105" i="1" s="1"/>
  <c r="BS114" i="1"/>
  <c r="BT114" i="1" s="1"/>
  <c r="BU114" i="1" s="1"/>
  <c r="BR55" i="1"/>
  <c r="BS55" i="1" s="1"/>
  <c r="BT44" i="1"/>
  <c r="BU44" i="1" s="1"/>
  <c r="BR94" i="1"/>
  <c r="H91" i="7" s="1"/>
  <c r="BS53" i="1"/>
  <c r="BT53" i="1" s="1"/>
  <c r="BU53" i="1" s="1"/>
  <c r="BS128" i="1"/>
  <c r="BT128" i="1" s="1"/>
  <c r="BU128" i="1" s="1"/>
  <c r="K125" i="7" s="1"/>
  <c r="BR120" i="1"/>
  <c r="H117" i="7" s="1"/>
  <c r="BS112" i="1"/>
  <c r="BT112" i="1" s="1"/>
  <c r="BU112" i="1" s="1"/>
  <c r="BR84" i="1"/>
  <c r="BS84" i="1" s="1"/>
  <c r="BT84" i="1" s="1"/>
  <c r="BU84" i="1" s="1"/>
  <c r="BS69" i="1"/>
  <c r="BT69" i="1" s="1"/>
  <c r="BU69" i="1" s="1"/>
  <c r="BS111" i="1"/>
  <c r="BT111" i="1" s="1"/>
  <c r="BU111" i="1" s="1"/>
  <c r="BS29" i="1"/>
  <c r="BT110" i="1"/>
  <c r="BU110" i="1" s="1"/>
  <c r="G52" i="7"/>
  <c r="G50" i="7"/>
  <c r="BT127" i="1"/>
  <c r="BU127" i="1" s="1"/>
  <c r="G96" i="7"/>
  <c r="BR99" i="1"/>
  <c r="BS99" i="1" s="1"/>
  <c r="BT99" i="1" s="1"/>
  <c r="BU99" i="1" s="1"/>
  <c r="BS66" i="1"/>
  <c r="BT66" i="1" s="1"/>
  <c r="BU66" i="1" s="1"/>
  <c r="BT26" i="1"/>
  <c r="BU26" i="1" s="1"/>
  <c r="G72" i="7"/>
  <c r="G87" i="7"/>
  <c r="G84" i="7"/>
  <c r="H28" i="7"/>
  <c r="G51" i="7"/>
  <c r="BS8" i="1"/>
  <c r="I6" i="7" s="1"/>
  <c r="BS6" i="1"/>
  <c r="I4" i="7" s="1"/>
  <c r="G114" i="7"/>
  <c r="G82" i="7"/>
  <c r="H122" i="7"/>
  <c r="I122" i="7"/>
  <c r="G88" i="7"/>
  <c r="G71" i="7"/>
  <c r="G123" i="7"/>
  <c r="G120" i="7"/>
  <c r="G119" i="7"/>
  <c r="H124" i="7"/>
  <c r="G121" i="7"/>
  <c r="G122" i="7"/>
  <c r="H94" i="7"/>
  <c r="H75" i="7"/>
  <c r="H102" i="7"/>
  <c r="G90" i="7"/>
  <c r="H64" i="7"/>
  <c r="H44" i="7"/>
  <c r="H80" i="7"/>
  <c r="H101" i="7"/>
  <c r="H63" i="7"/>
  <c r="H70" i="7"/>
  <c r="G70" i="7"/>
  <c r="H77" i="7"/>
  <c r="G77" i="7"/>
  <c r="H49" i="7"/>
  <c r="H89" i="7"/>
  <c r="G89" i="7"/>
  <c r="H56" i="7"/>
  <c r="G53" i="7"/>
  <c r="H78" i="7"/>
  <c r="H45" i="7"/>
  <c r="H74" i="7"/>
  <c r="G74" i="7"/>
  <c r="H40" i="7"/>
  <c r="G40" i="7"/>
  <c r="H86" i="7"/>
  <c r="G86" i="7"/>
  <c r="H99" i="7"/>
  <c r="G99" i="7"/>
  <c r="H73" i="7"/>
  <c r="G73" i="7"/>
  <c r="H109" i="7"/>
  <c r="H107" i="7"/>
  <c r="G107" i="7"/>
  <c r="G81" i="7"/>
  <c r="H58" i="7"/>
  <c r="G58" i="7"/>
  <c r="H106" i="7"/>
  <c r="H113" i="7"/>
  <c r="G113" i="7"/>
  <c r="H48" i="7"/>
  <c r="G48" i="7"/>
  <c r="G22" i="7"/>
  <c r="H98" i="7"/>
  <c r="G4" i="7"/>
  <c r="H69" i="7"/>
  <c r="H65" i="7"/>
  <c r="G34" i="7"/>
  <c r="H51" i="7"/>
  <c r="H27" i="7"/>
  <c r="H114" i="7"/>
  <c r="H111" i="7"/>
  <c r="H55" i="7"/>
  <c r="H87" i="7"/>
  <c r="G19" i="7"/>
  <c r="G9" i="7"/>
  <c r="H33" i="7"/>
  <c r="H39" i="7"/>
  <c r="H50" i="7"/>
  <c r="H23" i="7"/>
  <c r="I8" i="7"/>
  <c r="I28" i="7"/>
  <c r="H88" i="7"/>
  <c r="H7" i="7"/>
  <c r="H13" i="7"/>
  <c r="I14" i="7"/>
  <c r="H76" i="7"/>
  <c r="H54" i="7"/>
  <c r="H24" i="7"/>
  <c r="I35" i="7"/>
  <c r="H108" i="7"/>
  <c r="H36" i="7"/>
  <c r="I36" i="7"/>
  <c r="H57" i="7"/>
  <c r="G31" i="7"/>
  <c r="H31" i="7"/>
  <c r="H67" i="7"/>
  <c r="H93" i="7"/>
  <c r="H60" i="7"/>
  <c r="G18" i="7"/>
  <c r="H83" i="7"/>
  <c r="G36" i="7"/>
  <c r="H112" i="7"/>
  <c r="H68" i="7"/>
  <c r="G30" i="7"/>
  <c r="H12" i="7"/>
  <c r="I12" i="7"/>
  <c r="H84" i="7"/>
  <c r="G29" i="7"/>
  <c r="H29" i="7"/>
  <c r="H59" i="7"/>
  <c r="H104" i="7"/>
  <c r="H110" i="7"/>
  <c r="H34" i="7"/>
  <c r="H85" i="7"/>
  <c r="G37" i="7"/>
  <c r="H37" i="7"/>
  <c r="H26" i="7"/>
  <c r="H115" i="7"/>
  <c r="H11" i="7"/>
  <c r="G11" i="7"/>
  <c r="I34" i="7"/>
  <c r="H17" i="7"/>
  <c r="G17" i="7"/>
  <c r="BR5" i="1"/>
  <c r="G3" i="7"/>
  <c r="H66" i="7"/>
  <c r="H79" i="7"/>
  <c r="H22" i="7"/>
  <c r="G10" i="7"/>
  <c r="G16" i="7"/>
  <c r="H42" i="7"/>
  <c r="H43" i="7"/>
  <c r="I19" i="7"/>
  <c r="J1" i="4"/>
  <c r="AAZ107" i="4" l="1"/>
  <c r="AAV94" i="4"/>
  <c r="AAZ93" i="4"/>
  <c r="AAS41" i="4"/>
  <c r="AAQ135" i="4"/>
  <c r="AAV111" i="4"/>
  <c r="AAQ23" i="4"/>
  <c r="ABG5" i="4"/>
  <c r="AAZ57" i="4"/>
  <c r="AAY79" i="4"/>
  <c r="ABH87" i="4"/>
  <c r="AAX148" i="4"/>
  <c r="AAW107" i="4"/>
  <c r="AAW32" i="4"/>
  <c r="AAX146" i="4"/>
  <c r="ABC118" i="4"/>
  <c r="AAU60" i="4"/>
  <c r="AAR95" i="4"/>
  <c r="AAQ55" i="4"/>
  <c r="ABH133" i="4"/>
  <c r="AAX102" i="4"/>
  <c r="AAZ67" i="4"/>
  <c r="ABC33" i="4"/>
  <c r="ABD117" i="4"/>
  <c r="AAV56" i="4"/>
  <c r="AAZ127" i="4"/>
  <c r="AAU82" i="4"/>
  <c r="ABC44" i="4"/>
  <c r="ABF47" i="4"/>
  <c r="AAR3" i="4"/>
  <c r="ABC114" i="4"/>
  <c r="AAX137" i="4"/>
  <c r="AAR54" i="4"/>
  <c r="AAR80" i="4"/>
  <c r="AAQ57" i="4"/>
  <c r="AAZ71" i="4"/>
  <c r="AAS52" i="4"/>
  <c r="AAZ91" i="4"/>
  <c r="ABB43" i="4"/>
  <c r="ABE72" i="4"/>
  <c r="AAS111" i="4"/>
  <c r="ABA53" i="4"/>
  <c r="ABD123" i="4"/>
  <c r="AAY140" i="4"/>
  <c r="ABB122" i="4"/>
  <c r="AAY36" i="4"/>
  <c r="AAX101" i="4"/>
  <c r="AAZ123" i="4"/>
  <c r="AAT79" i="4"/>
  <c r="AAW126" i="4"/>
  <c r="ABB63" i="4"/>
  <c r="ABF111" i="4"/>
  <c r="ABA39" i="4"/>
  <c r="AAV17" i="4"/>
  <c r="AAW148" i="4"/>
  <c r="AAZ78" i="4"/>
  <c r="ABA21" i="4"/>
  <c r="AAZ19" i="4"/>
  <c r="AAT116" i="4"/>
  <c r="ABG92" i="4"/>
  <c r="AAW100" i="4"/>
  <c r="ABH75" i="4"/>
  <c r="ABE20" i="4"/>
  <c r="ABH68" i="4"/>
  <c r="AAW118" i="4"/>
  <c r="AAT147" i="4"/>
  <c r="ABH72" i="4"/>
  <c r="ABD47" i="4"/>
  <c r="AAW140" i="4"/>
  <c r="AAS60" i="4"/>
  <c r="ABA81" i="4"/>
  <c r="AAX3" i="4"/>
  <c r="AAW8" i="4"/>
  <c r="ABC35" i="4"/>
  <c r="AAZ129" i="4"/>
  <c r="AAY71" i="4"/>
  <c r="ABE85" i="4"/>
  <c r="AAS55" i="4"/>
  <c r="AAT48" i="4"/>
  <c r="AAU87" i="4"/>
  <c r="AAQ128" i="4"/>
  <c r="ABF65" i="4"/>
  <c r="AAW119" i="4"/>
  <c r="AAQ50" i="4"/>
  <c r="AAV15" i="4"/>
  <c r="AAS90" i="4"/>
  <c r="AAY34" i="4"/>
  <c r="AAT105" i="4"/>
  <c r="AAS102" i="4"/>
  <c r="ABH60" i="4"/>
  <c r="AAT6" i="4"/>
  <c r="AAU100" i="4"/>
  <c r="AAY137" i="4"/>
  <c r="ABC117" i="4"/>
  <c r="ABD25" i="4"/>
  <c r="AAU47" i="4"/>
  <c r="AAZ73" i="4"/>
  <c r="ABF62" i="4"/>
  <c r="AAU63" i="4"/>
  <c r="AAW19" i="4"/>
  <c r="AAU126" i="4"/>
  <c r="ABB148" i="4"/>
  <c r="AAY100" i="4"/>
  <c r="AAX25" i="4"/>
  <c r="AAS119" i="4"/>
  <c r="AAT87" i="4"/>
  <c r="AAS4" i="4"/>
  <c r="ABA102" i="4"/>
  <c r="ABD62" i="4"/>
  <c r="ABD65" i="4"/>
  <c r="ABG16" i="4"/>
  <c r="ABA136" i="4"/>
  <c r="ABE40" i="4"/>
  <c r="AAW50" i="4"/>
  <c r="AAR15" i="4"/>
  <c r="AAV79" i="4"/>
  <c r="AAQ12" i="4"/>
  <c r="AAX131" i="4"/>
  <c r="ABH106" i="4"/>
  <c r="AAX35" i="4"/>
  <c r="ABC97" i="4"/>
  <c r="AAZ18" i="4"/>
  <c r="AAV112" i="4"/>
  <c r="ABE18" i="4"/>
  <c r="ABH34" i="4"/>
  <c r="AAW44" i="4"/>
  <c r="AAR136" i="4"/>
  <c r="ABF100" i="4"/>
  <c r="ABG33" i="4"/>
  <c r="AAV42" i="4"/>
  <c r="AAU90" i="4"/>
  <c r="ABF63" i="4"/>
  <c r="ABE17" i="4"/>
  <c r="ABD78" i="4"/>
  <c r="AAZ142" i="4"/>
  <c r="ABB93" i="4"/>
  <c r="ABH43" i="4"/>
  <c r="AAR31" i="4"/>
  <c r="AAT103" i="4"/>
  <c r="AAY80" i="4"/>
  <c r="ABE21" i="4"/>
  <c r="ABF78" i="4"/>
  <c r="ABG7" i="4"/>
  <c r="AAQ95" i="4"/>
  <c r="ABG78" i="4"/>
  <c r="AAV107" i="4"/>
  <c r="ABA104" i="4"/>
  <c r="AAS147" i="4"/>
  <c r="ABA65" i="4"/>
  <c r="AAZ51" i="4"/>
  <c r="AAW111" i="4"/>
  <c r="AAS83" i="4"/>
  <c r="AAS26" i="4"/>
  <c r="ABA128" i="4"/>
  <c r="ABF117" i="4"/>
  <c r="AAQ22" i="4"/>
  <c r="AAU61" i="4"/>
  <c r="AAY12" i="4"/>
  <c r="AAZ95" i="4"/>
  <c r="AAZ65" i="4"/>
  <c r="AAX90" i="4"/>
  <c r="AAZ88" i="4"/>
  <c r="ABH54" i="4"/>
  <c r="AAY105" i="4"/>
  <c r="ABE135" i="4"/>
  <c r="AAS113" i="4"/>
  <c r="AAS15" i="4"/>
  <c r="ABF5" i="4"/>
  <c r="AAT92" i="4"/>
  <c r="AAY45" i="4"/>
  <c r="AAV85" i="4"/>
  <c r="ABD75" i="4"/>
  <c r="AAY9" i="4"/>
  <c r="AAY37" i="4"/>
  <c r="AAR88" i="4"/>
  <c r="AAU26" i="4"/>
  <c r="AAQ130" i="4"/>
  <c r="ABF8" i="4"/>
  <c r="AAQ147" i="4"/>
  <c r="ABG130" i="4"/>
  <c r="AAX141" i="4"/>
  <c r="AAV81" i="4"/>
  <c r="AAR52" i="4"/>
  <c r="ABD93" i="4"/>
  <c r="ABB147" i="4"/>
  <c r="AAS17" i="4"/>
  <c r="ABH90" i="4"/>
  <c r="ABE27" i="4"/>
  <c r="AAV113" i="4"/>
  <c r="AAQ34" i="4"/>
  <c r="AAS106" i="4"/>
  <c r="AAR18" i="4"/>
  <c r="ABE149" i="4"/>
  <c r="AAY56" i="4"/>
  <c r="ABG126" i="4"/>
  <c r="AAU111" i="4"/>
  <c r="ABF51" i="4"/>
  <c r="ABE44" i="4"/>
  <c r="ABD95" i="4"/>
  <c r="ABB98" i="4"/>
  <c r="AAY20" i="4"/>
  <c r="AAS105" i="4"/>
  <c r="AAU29" i="4"/>
  <c r="AAR140" i="4"/>
  <c r="ABD34" i="4"/>
  <c r="AAY74" i="4"/>
  <c r="AAR118" i="4"/>
  <c r="ABG57" i="4"/>
  <c r="ABA59" i="4"/>
  <c r="AAW63" i="4"/>
  <c r="AAV50" i="4"/>
  <c r="AAZ89" i="4"/>
  <c r="AAY93" i="4"/>
  <c r="AAU133" i="4"/>
  <c r="ABG140" i="4"/>
  <c r="AAZ147" i="4"/>
  <c r="AAR74" i="4"/>
  <c r="AAZ69" i="4"/>
  <c r="ABA54" i="4"/>
  <c r="ABA87" i="4"/>
  <c r="ABE99" i="4"/>
  <c r="AAT67" i="4"/>
  <c r="AAU146" i="4"/>
  <c r="AAV103" i="4"/>
  <c r="AAU80" i="4"/>
  <c r="AAV18" i="4"/>
  <c r="AAV36" i="4"/>
  <c r="ABC47" i="4"/>
  <c r="AAT13" i="4"/>
  <c r="ABE113" i="4"/>
  <c r="AAU38" i="4"/>
  <c r="ABC66" i="4"/>
  <c r="ABA145" i="4"/>
  <c r="AAX71" i="4"/>
  <c r="ABB149" i="4"/>
  <c r="ABC9" i="4"/>
  <c r="AAZ34" i="4"/>
  <c r="ABF3" i="4"/>
  <c r="ABA40" i="4"/>
  <c r="ABE108" i="4"/>
  <c r="AAS144" i="4"/>
  <c r="AAY57" i="4"/>
  <c r="ABE139" i="4"/>
  <c r="ABD103" i="4"/>
  <c r="ABC130" i="4"/>
  <c r="ABE145" i="4"/>
  <c r="ABH8" i="4"/>
  <c r="AAU32" i="4"/>
  <c r="AAR23" i="4"/>
  <c r="AAY58" i="4"/>
  <c r="AAY96" i="4"/>
  <c r="AAT45" i="4"/>
  <c r="ABE63" i="4"/>
  <c r="AAY40" i="4"/>
  <c r="AAW11" i="4"/>
  <c r="AAR92" i="4"/>
  <c r="AAS104" i="4"/>
  <c r="AAV116" i="4"/>
  <c r="AAR141" i="4"/>
  <c r="AAW73" i="4"/>
  <c r="ABF93" i="4"/>
  <c r="ABA109" i="4"/>
  <c r="AAR93" i="4"/>
  <c r="AAQ123" i="4"/>
  <c r="AAZ102" i="4"/>
  <c r="AAR65" i="4"/>
  <c r="ABE80" i="4"/>
  <c r="ABC37" i="4"/>
  <c r="ABC10" i="4"/>
  <c r="AAY47" i="4"/>
  <c r="AAW2" i="4"/>
  <c r="ABG65" i="4"/>
  <c r="AAY41" i="4"/>
  <c r="ABD50" i="4"/>
  <c r="AAV123" i="4"/>
  <c r="AAT142" i="4"/>
  <c r="ABB140" i="4"/>
  <c r="AAT89" i="4"/>
  <c r="AAS75" i="4"/>
  <c r="AAS137" i="4"/>
  <c r="ABF146" i="4"/>
  <c r="ABG103" i="4"/>
  <c r="ABB135" i="4"/>
  <c r="AAR133" i="4"/>
  <c r="ABF10" i="4"/>
  <c r="AAS141" i="4"/>
  <c r="AAZ85" i="4"/>
  <c r="AAV44" i="4"/>
  <c r="AAT43" i="4"/>
  <c r="ABF149" i="4"/>
  <c r="ABE95" i="4"/>
  <c r="AAV96" i="4"/>
  <c r="ABF31" i="4"/>
  <c r="AAS82" i="4"/>
  <c r="ABF133" i="4"/>
  <c r="AAQ149" i="4"/>
  <c r="ABA6" i="4"/>
  <c r="ABA57" i="4"/>
  <c r="AAW114" i="4"/>
  <c r="AAR43" i="4"/>
  <c r="AAX75" i="4"/>
  <c r="ABH143" i="4"/>
  <c r="AAZ128" i="4"/>
  <c r="ABC96" i="4"/>
  <c r="ABE54" i="4"/>
  <c r="ABF72" i="4"/>
  <c r="AAV37" i="4"/>
  <c r="AAX19" i="4"/>
  <c r="AAZ13" i="4"/>
  <c r="ABG8" i="4"/>
  <c r="AAS70" i="4"/>
  <c r="ABE101" i="4"/>
  <c r="AAU105" i="4"/>
  <c r="AAZ54" i="4"/>
  <c r="AAU72" i="4"/>
  <c r="AAR71" i="4"/>
  <c r="ABF54" i="4"/>
  <c r="AAS56" i="4"/>
  <c r="AAZ22" i="4"/>
  <c r="ABH104" i="4"/>
  <c r="ABE43" i="4"/>
  <c r="ABH64" i="4"/>
  <c r="AAY43" i="4"/>
  <c r="ABC14" i="4"/>
  <c r="AAR94" i="4"/>
  <c r="ABG108" i="4"/>
  <c r="ABD66" i="4"/>
  <c r="AAS127" i="4"/>
  <c r="AAW149" i="4"/>
  <c r="ABD91" i="4"/>
  <c r="AAZ118" i="4"/>
  <c r="AAS116" i="4"/>
  <c r="AAT20" i="4"/>
  <c r="AAT86" i="4"/>
  <c r="AAZ146" i="4"/>
  <c r="AAT148" i="4"/>
  <c r="AAR8" i="4"/>
  <c r="AAT41" i="4"/>
  <c r="AAQ88" i="4"/>
  <c r="AAZ9" i="4"/>
  <c r="ABB32" i="4"/>
  <c r="ABD97" i="4"/>
  <c r="AAX142" i="4"/>
  <c r="AAY123" i="4"/>
  <c r="ABD84" i="4"/>
  <c r="AAU76" i="4"/>
  <c r="AAY28" i="4"/>
  <c r="AAU45" i="4"/>
  <c r="AAW105" i="4"/>
  <c r="ABB116" i="4"/>
  <c r="AAQ141" i="4"/>
  <c r="AAX73" i="4"/>
  <c r="AAR97" i="4"/>
  <c r="ABC94" i="4"/>
  <c r="ABF88" i="4"/>
  <c r="ABH25" i="4"/>
  <c r="AAS128" i="4"/>
  <c r="AAZ55" i="4"/>
  <c r="ABH12" i="4"/>
  <c r="ABD51" i="4"/>
  <c r="AAR110" i="4"/>
  <c r="ABG143" i="4"/>
  <c r="AAS135" i="4"/>
  <c r="AAW40" i="4"/>
  <c r="AAW71" i="4"/>
  <c r="ABE142" i="4"/>
  <c r="ABD113" i="4"/>
  <c r="AAX103" i="4"/>
  <c r="AAW14" i="4"/>
  <c r="ABF53" i="4"/>
  <c r="AAQ87" i="4"/>
  <c r="ABC113" i="4"/>
  <c r="ABF145" i="4"/>
  <c r="AAZ38" i="4"/>
  <c r="AAY94" i="4"/>
  <c r="AAS149" i="4"/>
  <c r="AAT93" i="4"/>
  <c r="ABC95" i="4"/>
  <c r="ABC62" i="4"/>
  <c r="ABG118" i="4"/>
  <c r="AAS27" i="4"/>
  <c r="ABF131" i="4"/>
  <c r="AAW85" i="4"/>
  <c r="AAV76" i="4"/>
  <c r="ABH81" i="4"/>
  <c r="ABF25" i="4"/>
  <c r="AAT106" i="4"/>
  <c r="AAR16" i="4"/>
  <c r="ABA115" i="4"/>
  <c r="AAT131" i="4"/>
  <c r="ABG15" i="4"/>
  <c r="ABH67" i="4"/>
  <c r="AAV64" i="4"/>
  <c r="AAW141" i="4"/>
  <c r="AAY3" i="4"/>
  <c r="AAV137" i="4"/>
  <c r="ABB12" i="4"/>
  <c r="AAS85" i="4"/>
  <c r="AAV43" i="4"/>
  <c r="ABH63" i="4"/>
  <c r="ABG100" i="4"/>
  <c r="ABG85" i="4"/>
  <c r="ABG132" i="4"/>
  <c r="ABA34" i="4"/>
  <c r="AAZ23" i="4"/>
  <c r="AAY32" i="4"/>
  <c r="AAU27" i="4"/>
  <c r="AAY55" i="4"/>
  <c r="AAY110" i="4"/>
  <c r="AAW80" i="4"/>
  <c r="AAW129" i="4"/>
  <c r="AAS97" i="4"/>
  <c r="ABB68" i="4"/>
  <c r="AAR50" i="4"/>
  <c r="AAW88" i="4"/>
  <c r="ABH17" i="4"/>
  <c r="AAW21" i="4"/>
  <c r="AAV91" i="4"/>
  <c r="AAQ96" i="4"/>
  <c r="ABG66" i="4"/>
  <c r="ABE76" i="4"/>
  <c r="AAW104" i="4"/>
  <c r="ABD70" i="4"/>
  <c r="ABC100" i="4"/>
  <c r="ABC93" i="4"/>
  <c r="ABH47" i="4"/>
  <c r="ABG73" i="4"/>
  <c r="ABE19" i="4"/>
  <c r="ABB91" i="4"/>
  <c r="ABH132" i="4"/>
  <c r="AAX135" i="4"/>
  <c r="AAR98" i="4"/>
  <c r="ABB87" i="4"/>
  <c r="ABB94" i="4"/>
  <c r="ABF103" i="4"/>
  <c r="ABC36" i="4"/>
  <c r="AAR126" i="4"/>
  <c r="ABB109" i="4"/>
  <c r="ABE56" i="4"/>
  <c r="AAT17" i="4"/>
  <c r="ABC22" i="4"/>
  <c r="AAV139" i="4"/>
  <c r="AAX136" i="4"/>
  <c r="ABG80" i="4"/>
  <c r="ABA141" i="4"/>
  <c r="AAW52" i="4"/>
  <c r="ABG63" i="4"/>
  <c r="ABC116" i="4"/>
  <c r="ABG34" i="4"/>
  <c r="AAZ135" i="4"/>
  <c r="AAQ53" i="4"/>
  <c r="ABG114" i="4"/>
  <c r="ABD67" i="4"/>
  <c r="AAX53" i="4"/>
  <c r="AAV74" i="4"/>
  <c r="AAQ67" i="4"/>
  <c r="AAQ115" i="4"/>
  <c r="ABG104" i="4"/>
  <c r="AAW10" i="4"/>
  <c r="ABB44" i="4"/>
  <c r="AAV62" i="4"/>
  <c r="ABH58" i="4"/>
  <c r="AAX97" i="4"/>
  <c r="ABD14" i="4"/>
  <c r="AAW112" i="4"/>
  <c r="AAU59" i="4"/>
  <c r="AAW58" i="4"/>
  <c r="AAX78" i="4"/>
  <c r="AAV55" i="4"/>
  <c r="ABE79" i="4"/>
  <c r="ABF38" i="4"/>
  <c r="AAW53" i="4"/>
  <c r="AAS118" i="4"/>
  <c r="ABD100" i="4"/>
  <c r="AAT91" i="4"/>
  <c r="ABE33" i="4"/>
  <c r="AAR36" i="4"/>
  <c r="ABG18" i="4"/>
  <c r="ABD147" i="4"/>
  <c r="ABF101" i="4"/>
  <c r="ABB56" i="4"/>
  <c r="ABF90" i="4"/>
  <c r="ABF69" i="4"/>
  <c r="AAQ64" i="4"/>
  <c r="ABH52" i="4"/>
  <c r="AAT9" i="4"/>
  <c r="ABC143" i="4"/>
  <c r="ABE49" i="4"/>
  <c r="AAW45" i="4"/>
  <c r="ABE88" i="4"/>
  <c r="AAR106" i="4"/>
  <c r="ABD143" i="4"/>
  <c r="ABC40" i="4"/>
  <c r="ABE82" i="4"/>
  <c r="ABC119" i="4"/>
  <c r="AAS88" i="4"/>
  <c r="AAX26" i="4"/>
  <c r="AAU96" i="4"/>
  <c r="ABE102" i="4"/>
  <c r="AAV129" i="4"/>
  <c r="ABH79" i="4"/>
  <c r="AAY44" i="4"/>
  <c r="AAR145" i="4"/>
  <c r="ABG4" i="4"/>
  <c r="ABF39" i="4"/>
  <c r="AAZ8" i="4"/>
  <c r="ABC55" i="4"/>
  <c r="AAT57" i="4"/>
  <c r="AAX88" i="4"/>
  <c r="AAT16" i="4"/>
  <c r="ABC145" i="4"/>
  <c r="ABC5" i="4"/>
  <c r="AAX113" i="4"/>
  <c r="AAR57" i="4"/>
  <c r="ABC65" i="4"/>
  <c r="AAV75" i="4"/>
  <c r="ABG79" i="4"/>
  <c r="ABH138" i="4"/>
  <c r="ABE59" i="4"/>
  <c r="AAT76" i="4"/>
  <c r="ABC34" i="4"/>
  <c r="ABF48" i="4"/>
  <c r="AAS19" i="4"/>
  <c r="AAQ48" i="4"/>
  <c r="ABA99" i="4"/>
  <c r="AAY92" i="4"/>
  <c r="AAX22" i="4"/>
  <c r="AAQ85" i="4"/>
  <c r="ABE74" i="4"/>
  <c r="ABF28" i="4"/>
  <c r="AAZ30" i="4"/>
  <c r="AAY114" i="4"/>
  <c r="ABE116" i="4"/>
  <c r="ABG68" i="4"/>
  <c r="ABD122" i="4"/>
  <c r="ABB6" i="4"/>
  <c r="ABD37" i="4"/>
  <c r="ABG74" i="4"/>
  <c r="AAT139" i="4"/>
  <c r="ABH37" i="4"/>
  <c r="AAW77" i="4"/>
  <c r="AAW108" i="4"/>
  <c r="ABD27" i="4"/>
  <c r="AAQ118" i="4"/>
  <c r="ABH148" i="4"/>
  <c r="AAV86" i="4"/>
  <c r="ABA64" i="4"/>
  <c r="ABD16" i="4"/>
  <c r="AAX104" i="4"/>
  <c r="AAU115" i="4"/>
  <c r="ABH123" i="4"/>
  <c r="AAR14" i="4"/>
  <c r="AAW131" i="4"/>
  <c r="ABD17" i="4"/>
  <c r="AAX149" i="4"/>
  <c r="ABH19" i="4"/>
  <c r="ABB137" i="4"/>
  <c r="ABH137" i="4"/>
  <c r="AAW61" i="4"/>
  <c r="AAR64" i="4"/>
  <c r="AAZ70" i="4"/>
  <c r="ABA12" i="4"/>
  <c r="ABA79" i="4"/>
  <c r="ABD5" i="4"/>
  <c r="AAV23" i="4"/>
  <c r="AAY61" i="4"/>
  <c r="ABF42" i="4"/>
  <c r="AAR35" i="4"/>
  <c r="AAW146" i="4"/>
  <c r="AAQ129" i="4"/>
  <c r="ABC28" i="4"/>
  <c r="ABC78" i="4"/>
  <c r="ABB77" i="4"/>
  <c r="ABC98" i="4"/>
  <c r="AAV70" i="4"/>
  <c r="AAT128" i="4"/>
  <c r="AAW42" i="4"/>
  <c r="ABA37" i="4"/>
  <c r="AAT66" i="4"/>
  <c r="ABB46" i="4"/>
  <c r="ABG129" i="4"/>
  <c r="ABE81" i="4"/>
  <c r="AAY38" i="4"/>
  <c r="AAQ119" i="4"/>
  <c r="ABH20" i="4"/>
  <c r="AAR103" i="4"/>
  <c r="AAS42" i="4"/>
  <c r="AAQ136" i="4"/>
  <c r="ABH98" i="4"/>
  <c r="AAQ33" i="4"/>
  <c r="ABB53" i="4"/>
  <c r="AAR42" i="4"/>
  <c r="ABB40" i="4"/>
  <c r="ABE36" i="4"/>
  <c r="AAU49" i="4"/>
  <c r="AAR5" i="4"/>
  <c r="ABB51" i="4"/>
  <c r="AAZ83" i="4"/>
  <c r="AAZ10" i="4"/>
  <c r="AAX89" i="4"/>
  <c r="AAV40" i="4"/>
  <c r="ABD58" i="4"/>
  <c r="AAT138" i="4"/>
  <c r="ABA85" i="4"/>
  <c r="ABC135" i="4"/>
  <c r="AAY10" i="4"/>
  <c r="ABH112" i="4"/>
  <c r="ABE132" i="4"/>
  <c r="ABE83" i="4"/>
  <c r="AAR68" i="4"/>
  <c r="AAV133" i="4"/>
  <c r="ABE53" i="4"/>
  <c r="AAQ79" i="4"/>
  <c r="AAQ137" i="4"/>
  <c r="AAY22" i="4"/>
  <c r="AAX114" i="4"/>
  <c r="AAT31" i="4"/>
  <c r="AAR117" i="4"/>
  <c r="ABD21" i="4"/>
  <c r="ABG26" i="4"/>
  <c r="ABH42" i="4"/>
  <c r="ABD136" i="4"/>
  <c r="AAZ42" i="4"/>
  <c r="AAS66" i="4"/>
  <c r="AAQ18" i="4"/>
  <c r="AAU75" i="4"/>
  <c r="AAR76" i="4"/>
  <c r="AAY60" i="4"/>
  <c r="AAW43" i="4"/>
  <c r="ABH144" i="4"/>
  <c r="AAR127" i="4"/>
  <c r="AAX91" i="4"/>
  <c r="AAU148" i="4"/>
  <c r="AAY128" i="4"/>
  <c r="AAQ116" i="4"/>
  <c r="AAV14" i="4"/>
  <c r="ABE117" i="4"/>
  <c r="AAR53" i="4"/>
  <c r="ABF113" i="4"/>
  <c r="AAV108" i="4"/>
  <c r="ABC56" i="4"/>
  <c r="ABD144" i="4"/>
  <c r="ABE52" i="4"/>
  <c r="AAQ72" i="4"/>
  <c r="AAS11" i="4"/>
  <c r="AAY108" i="4"/>
  <c r="AAV46" i="4"/>
  <c r="ABE122" i="4"/>
  <c r="AAX45" i="4"/>
  <c r="AAY95" i="4"/>
  <c r="AAY133" i="4"/>
  <c r="AAS64" i="4"/>
  <c r="ABC12" i="4"/>
  <c r="AAX7" i="4"/>
  <c r="AAS131" i="4"/>
  <c r="ABF142" i="4"/>
  <c r="AAW70" i="4"/>
  <c r="ABD7" i="4"/>
  <c r="ABG32" i="4"/>
  <c r="AAX47" i="4"/>
  <c r="AAW99" i="4"/>
  <c r="ABA16" i="4"/>
  <c r="AAW6" i="4"/>
  <c r="AAW27" i="4"/>
  <c r="AAX138" i="4"/>
  <c r="AAW17" i="4"/>
  <c r="ABH108" i="4"/>
  <c r="ABF46" i="4"/>
  <c r="ABA96" i="4"/>
  <c r="AAQ117" i="4"/>
  <c r="AAZ48" i="4"/>
  <c r="AAU147" i="4"/>
  <c r="ABE66" i="4"/>
  <c r="ABE75" i="4"/>
  <c r="ABA60" i="4"/>
  <c r="ABD45" i="4"/>
  <c r="AAZ37" i="4"/>
  <c r="AAQ138" i="4"/>
  <c r="ABG142" i="4"/>
  <c r="AAQ29" i="4"/>
  <c r="AAQ140" i="4"/>
  <c r="AAQ78" i="4"/>
  <c r="ABB115" i="4"/>
  <c r="ABA97" i="4"/>
  <c r="ABA68" i="4"/>
  <c r="ABH39" i="4"/>
  <c r="ABC70" i="4"/>
  <c r="ABB136" i="4"/>
  <c r="ABH115" i="4"/>
  <c r="AAT15" i="4"/>
  <c r="ABC31" i="4"/>
  <c r="AAV4" i="4"/>
  <c r="ABG23" i="4"/>
  <c r="AAW122" i="4"/>
  <c r="AAX83" i="4"/>
  <c r="AAZ6" i="4"/>
  <c r="AAR129" i="4"/>
  <c r="AAX50" i="4"/>
  <c r="AAY131" i="4"/>
  <c r="AAW117" i="4"/>
  <c r="AAT144" i="4"/>
  <c r="AAU149" i="4"/>
  <c r="AAU66" i="4"/>
  <c r="ABE22" i="4"/>
  <c r="AAS99" i="4"/>
  <c r="ABF116" i="4"/>
  <c r="AAZ68" i="4"/>
  <c r="ABD127" i="4"/>
  <c r="ABH109" i="4"/>
  <c r="ABD149" i="4"/>
  <c r="ABF68" i="4"/>
  <c r="AAV84" i="4"/>
  <c r="ABH38" i="4"/>
  <c r="AAR128" i="4"/>
  <c r="ABD74" i="4"/>
  <c r="AAQ40" i="4"/>
  <c r="AAU138" i="4"/>
  <c r="AAW47" i="4"/>
  <c r="AAY111" i="4"/>
  <c r="ABC127" i="4"/>
  <c r="AAQ63" i="4"/>
  <c r="ABE25" i="4"/>
  <c r="AAS46" i="4"/>
  <c r="ABA63" i="4"/>
  <c r="ABH92" i="4"/>
  <c r="AAT149" i="4"/>
  <c r="AAX140" i="4"/>
  <c r="ABB13" i="4"/>
  <c r="ABH9" i="4"/>
  <c r="AAW78" i="4"/>
  <c r="ABF89" i="4"/>
  <c r="AAT4" i="4"/>
  <c r="AAU18" i="4"/>
  <c r="AAW92" i="4"/>
  <c r="ABG89" i="4"/>
  <c r="AAS145" i="4"/>
  <c r="ABB15" i="4"/>
  <c r="ABH18" i="4"/>
  <c r="ABE89" i="4"/>
  <c r="AAZ132" i="4"/>
  <c r="AAY49" i="4"/>
  <c r="AAX143" i="4"/>
  <c r="ABD49" i="4"/>
  <c r="ABA84" i="4"/>
  <c r="AAZ43" i="4"/>
  <c r="AAT22" i="4"/>
  <c r="AAZ28" i="4"/>
  <c r="AAQ89" i="4"/>
  <c r="ABC45" i="4"/>
  <c r="ABC57" i="4"/>
  <c r="ABD61" i="4"/>
  <c r="ABA47" i="4"/>
  <c r="AAY76" i="4"/>
  <c r="ABA48" i="4"/>
  <c r="AAY14" i="4"/>
  <c r="AAX36" i="4"/>
  <c r="ABD8" i="4"/>
  <c r="AAW67" i="4"/>
  <c r="AAR73" i="4"/>
  <c r="ABH59" i="4"/>
  <c r="AAW68" i="4"/>
  <c r="AAS133" i="4"/>
  <c r="ABG107" i="4"/>
  <c r="AAV128" i="4"/>
  <c r="ABF61" i="4"/>
  <c r="ABF79" i="4"/>
  <c r="AAY78" i="4"/>
  <c r="ABB145" i="4"/>
  <c r="AAQ2" i="4"/>
  <c r="AAY130" i="4"/>
  <c r="ABA22" i="4"/>
  <c r="ABB86" i="4"/>
  <c r="AAS95" i="4"/>
  <c r="ABA131" i="4"/>
  <c r="ABA2" i="4"/>
  <c r="ABD31" i="4"/>
  <c r="AAY106" i="4"/>
  <c r="ABA116" i="4"/>
  <c r="ABD79" i="4"/>
  <c r="AAX76" i="4"/>
  <c r="AAS59" i="4"/>
  <c r="AAT63" i="4"/>
  <c r="ABG96" i="4"/>
  <c r="AAV66" i="4"/>
  <c r="ABA80" i="4"/>
  <c r="AAS110" i="4"/>
  <c r="AAS38" i="4"/>
  <c r="AAV100" i="4"/>
  <c r="AAR82" i="4"/>
  <c r="AAY30" i="4"/>
  <c r="ABF147" i="4"/>
  <c r="AAT113" i="4"/>
  <c r="AAZ97" i="4"/>
  <c r="AAR20" i="4"/>
  <c r="ABH53" i="4"/>
  <c r="AAQ74" i="4"/>
  <c r="AAR85" i="4"/>
  <c r="AAV99" i="4"/>
  <c r="ABF132" i="4"/>
  <c r="AAX66" i="4"/>
  <c r="AAZ12" i="4"/>
  <c r="AAZ17" i="4"/>
  <c r="AAU89" i="4"/>
  <c r="AAU134" i="4"/>
  <c r="AAS10" i="4"/>
  <c r="ABF26" i="4"/>
  <c r="ABA147" i="4"/>
  <c r="ABG94" i="4"/>
  <c r="AAU136" i="4"/>
  <c r="AAX128" i="4"/>
  <c r="AAT126" i="4"/>
  <c r="AAR96" i="4"/>
  <c r="AAW103" i="4"/>
  <c r="ABE12" i="4"/>
  <c r="AAR143" i="4"/>
  <c r="ABA76" i="4"/>
  <c r="ABA101" i="4"/>
  <c r="ABA32" i="4"/>
  <c r="ABF108" i="4"/>
  <c r="AAW137" i="4"/>
  <c r="ABG76" i="4"/>
  <c r="AAQ37" i="4"/>
  <c r="ABB117" i="4"/>
  <c r="ABC139" i="4"/>
  <c r="AAY99" i="4"/>
  <c r="ABH76" i="4"/>
  <c r="AAU144" i="4"/>
  <c r="AAX16" i="4"/>
  <c r="AAR107" i="4"/>
  <c r="AAW7" i="4"/>
  <c r="ABH122" i="4"/>
  <c r="ABC99" i="4"/>
  <c r="ABF110" i="4"/>
  <c r="ABA67" i="4"/>
  <c r="ABD87" i="4"/>
  <c r="ABB50" i="4"/>
  <c r="AAV122" i="4"/>
  <c r="ABG84" i="4"/>
  <c r="AAW36" i="4"/>
  <c r="ABF43" i="4"/>
  <c r="ABA89" i="4"/>
  <c r="AAY102" i="4"/>
  <c r="AAT102" i="4"/>
  <c r="ABA108" i="4"/>
  <c r="ABC111" i="4"/>
  <c r="ABB118" i="4"/>
  <c r="AAQ104" i="4"/>
  <c r="AAX85" i="4"/>
  <c r="AAS138" i="4"/>
  <c r="AAV140" i="4"/>
  <c r="AAR41" i="4"/>
  <c r="AAV131" i="4"/>
  <c r="ABH130" i="4"/>
  <c r="AAV87" i="4"/>
  <c r="AAR30" i="4"/>
  <c r="ABA114" i="4"/>
  <c r="AAU109" i="4"/>
  <c r="AAS115" i="4"/>
  <c r="ABH119" i="4"/>
  <c r="AAU84" i="4"/>
  <c r="AAQ19" i="4"/>
  <c r="AAQ144" i="4"/>
  <c r="ABH14" i="4"/>
  <c r="AAQ38" i="4"/>
  <c r="ABE137" i="4"/>
  <c r="AAW60" i="4"/>
  <c r="AAU65" i="4"/>
  <c r="AAT34" i="4"/>
  <c r="ABA83" i="4"/>
  <c r="AAX87" i="4"/>
  <c r="ABB8" i="4"/>
  <c r="ABC19" i="4"/>
  <c r="ABD80" i="4"/>
  <c r="AAU86" i="4"/>
  <c r="AAY8" i="4"/>
  <c r="AAX32" i="4"/>
  <c r="AAV148" i="4"/>
  <c r="ABB105" i="4"/>
  <c r="ABC91" i="4"/>
  <c r="AAX130" i="4"/>
  <c r="ABG101" i="4"/>
  <c r="ABE148" i="4"/>
  <c r="ABF77" i="4"/>
  <c r="ABA77" i="4"/>
  <c r="ABF87" i="4"/>
  <c r="AAX4" i="4"/>
  <c r="ABB92" i="4"/>
  <c r="AAZ111" i="4"/>
  <c r="AAU19" i="4"/>
  <c r="ABE143" i="4"/>
  <c r="AAY98" i="4"/>
  <c r="ABE78" i="4"/>
  <c r="AAV60" i="4"/>
  <c r="ABG148" i="4"/>
  <c r="AAZ63" i="4"/>
  <c r="AAZ35" i="4"/>
  <c r="ABB36" i="4"/>
  <c r="AAY134" i="4"/>
  <c r="ABH95" i="4"/>
  <c r="ABE32" i="4"/>
  <c r="ABD114" i="4"/>
  <c r="ABA92" i="4"/>
  <c r="ABC42" i="4"/>
  <c r="AAZ133" i="4"/>
  <c r="AAV97" i="4"/>
  <c r="ABH136" i="4"/>
  <c r="AAX37" i="4"/>
  <c r="AAU13" i="4"/>
  <c r="ABF35" i="4"/>
  <c r="AAU112" i="4"/>
  <c r="AAX61" i="4"/>
  <c r="AAW89" i="4"/>
  <c r="ABB119" i="4"/>
  <c r="AAR123" i="4"/>
  <c r="AAU10" i="4"/>
  <c r="AAZ112" i="4"/>
  <c r="ABB138" i="4"/>
  <c r="AAV65" i="4"/>
  <c r="ABH30" i="4"/>
  <c r="AAU119" i="4"/>
  <c r="ABD89" i="4"/>
  <c r="AAT3" i="4"/>
  <c r="AAW109" i="4"/>
  <c r="AAW130" i="4"/>
  <c r="ABD52" i="4"/>
  <c r="ABD134" i="4"/>
  <c r="ABD19" i="4"/>
  <c r="AAX112" i="4"/>
  <c r="ABC129" i="4"/>
  <c r="AAW51" i="4"/>
  <c r="AAT115" i="4"/>
  <c r="AAU113" i="4"/>
  <c r="ABD105" i="4"/>
  <c r="ABE141" i="4"/>
  <c r="AAQ46" i="4"/>
  <c r="AAR34" i="4"/>
  <c r="ABA82" i="4"/>
  <c r="AAS92" i="4"/>
  <c r="ABF127" i="4"/>
  <c r="ABD59" i="4"/>
  <c r="AAR84" i="4"/>
  <c r="ABF33" i="4"/>
  <c r="AAQ83" i="4"/>
  <c r="ABC134" i="4"/>
  <c r="AAX27" i="4"/>
  <c r="ABF81" i="4"/>
  <c r="ABH145" i="4"/>
  <c r="ABH84" i="4"/>
  <c r="ABC67" i="4"/>
  <c r="AAQ142" i="4"/>
  <c r="AAV90" i="4"/>
  <c r="ABF58" i="4"/>
  <c r="AAT82" i="4"/>
  <c r="AAV8" i="4"/>
  <c r="ABG40" i="4"/>
  <c r="AAZ137" i="4"/>
  <c r="ABE9" i="4"/>
  <c r="ABB30" i="4"/>
  <c r="ABB75" i="4"/>
  <c r="ABF32" i="4"/>
  <c r="ABF107" i="4"/>
  <c r="ABB104" i="4"/>
  <c r="ABB83" i="4"/>
  <c r="AAZ144" i="4"/>
  <c r="AAX56" i="4"/>
  <c r="ABA148" i="4"/>
  <c r="ABG139" i="4"/>
  <c r="AAV98" i="4"/>
  <c r="ABA146" i="4"/>
  <c r="ABD145" i="4"/>
  <c r="ABA36" i="4"/>
  <c r="AAQ27" i="4"/>
  <c r="ABD53" i="4"/>
  <c r="AAT46" i="4"/>
  <c r="AAZ25" i="4"/>
  <c r="AAV67" i="4"/>
  <c r="AAW95" i="4"/>
  <c r="AAQ127" i="4"/>
  <c r="ABF49" i="4"/>
  <c r="ABF105" i="4"/>
  <c r="AAX118" i="4"/>
  <c r="AAV30" i="4"/>
  <c r="ABC106" i="4"/>
  <c r="AAZ134" i="4"/>
  <c r="ABC140" i="4"/>
  <c r="AAZ41" i="4"/>
  <c r="ABD94" i="4"/>
  <c r="ABB78" i="4"/>
  <c r="AAX13" i="4"/>
  <c r="ABH15" i="4"/>
  <c r="ABG135" i="4"/>
  <c r="ABD110" i="4"/>
  <c r="AAQ92" i="4"/>
  <c r="AAQ91" i="4"/>
  <c r="ABF75" i="4"/>
  <c r="ABB4" i="4"/>
  <c r="AAY149" i="4"/>
  <c r="ABH88" i="4"/>
  <c r="ABH100" i="4"/>
  <c r="AAX79" i="4"/>
  <c r="AAQ86" i="4"/>
  <c r="AAR132" i="4"/>
  <c r="AAX62" i="4"/>
  <c r="ABC68" i="4"/>
  <c r="ABH16" i="4"/>
  <c r="AAQ6" i="4"/>
  <c r="AAZ59" i="4"/>
  <c r="ABH86" i="4"/>
  <c r="AAW34" i="4"/>
  <c r="AAS23" i="4"/>
  <c r="AAU39" i="4"/>
  <c r="ABG98" i="4"/>
  <c r="ABF114" i="4"/>
  <c r="ABC105" i="4"/>
  <c r="AAT40" i="4"/>
  <c r="AAQ52" i="4"/>
  <c r="ABB131" i="4"/>
  <c r="ABC38" i="4"/>
  <c r="AAV119" i="4"/>
  <c r="ABG60" i="4"/>
  <c r="AAW18" i="4"/>
  <c r="ABC138" i="4"/>
  <c r="ABD112" i="4"/>
  <c r="AAW143" i="4"/>
  <c r="AAU93" i="4"/>
  <c r="ABG12" i="4"/>
  <c r="AAR130" i="4"/>
  <c r="AAQ97" i="4"/>
  <c r="ABB21" i="4"/>
  <c r="ABC115" i="4"/>
  <c r="AAZ105" i="4"/>
  <c r="AAZ82" i="4"/>
  <c r="ABF73" i="4"/>
  <c r="AAU54" i="4"/>
  <c r="ABB129" i="4"/>
  <c r="ABE69" i="4"/>
  <c r="AAX23" i="4"/>
  <c r="ABC84" i="4"/>
  <c r="AAZ64" i="4"/>
  <c r="AAZ92" i="4"/>
  <c r="ABD96" i="4"/>
  <c r="ABC48" i="4"/>
  <c r="AAW81" i="4"/>
  <c r="AAQ84" i="4"/>
  <c r="AAR67" i="4"/>
  <c r="ABC82" i="4"/>
  <c r="ABB85" i="4"/>
  <c r="AAV114" i="4"/>
  <c r="AAT83" i="4"/>
  <c r="ABA107" i="4"/>
  <c r="ABE84" i="4"/>
  <c r="ABG111" i="4"/>
  <c r="ABG35" i="4"/>
  <c r="AAT140" i="4"/>
  <c r="AAX15" i="4"/>
  <c r="ABD142" i="4"/>
  <c r="ABH73" i="4"/>
  <c r="ABB123" i="4"/>
  <c r="AAU118" i="4"/>
  <c r="AAX145" i="4"/>
  <c r="AAW4" i="4"/>
  <c r="AAY50" i="4"/>
  <c r="ABH91" i="4"/>
  <c r="AAZ98" i="4"/>
  <c r="AAR147" i="4"/>
  <c r="ABF143" i="4"/>
  <c r="ABF128" i="4"/>
  <c r="AAY136" i="4"/>
  <c r="AAR89" i="4"/>
  <c r="ABG97" i="4"/>
  <c r="AAS136" i="4"/>
  <c r="ABH111" i="4"/>
  <c r="ABB69" i="4"/>
  <c r="AAW87" i="4"/>
  <c r="AAY101" i="4"/>
  <c r="ABE68" i="4"/>
  <c r="AAW3" i="4"/>
  <c r="AAY145" i="4"/>
  <c r="AAZ81" i="4"/>
  <c r="AAV102" i="4"/>
  <c r="AAV144" i="4"/>
  <c r="ABB72" i="4"/>
  <c r="ABE138" i="4"/>
  <c r="ABG69" i="4"/>
  <c r="ABC73" i="4"/>
  <c r="AAQ108" i="4"/>
  <c r="AAQ3" i="4"/>
  <c r="AAZ16" i="4"/>
  <c r="AAZ7" i="4"/>
  <c r="ABA140" i="4"/>
  <c r="ABA137" i="4"/>
  <c r="ABB99" i="4"/>
  <c r="AAV89" i="4"/>
  <c r="AAT123" i="4"/>
  <c r="ABH23" i="4"/>
  <c r="ABD43" i="4"/>
  <c r="AAR111" i="4"/>
  <c r="AAU101" i="4"/>
  <c r="AAY86" i="4"/>
  <c r="AAZ113" i="4"/>
  <c r="AAQ41" i="4"/>
  <c r="AAW64" i="4"/>
  <c r="AAT85" i="4"/>
  <c r="AAQ7" i="4"/>
  <c r="AAW123" i="4"/>
  <c r="ABG88" i="4"/>
  <c r="AAU70" i="4"/>
  <c r="AAW55" i="4"/>
  <c r="ABB89" i="4"/>
  <c r="ABC15" i="4"/>
  <c r="ABD3" i="4"/>
  <c r="AAV146" i="4"/>
  <c r="ABC102" i="4"/>
  <c r="ABE16" i="4"/>
  <c r="ABA91" i="4"/>
  <c r="AAW30" i="4"/>
  <c r="AAY147" i="4"/>
  <c r="AAS109" i="4"/>
  <c r="ABF91" i="4"/>
  <c r="AAY59" i="4"/>
  <c r="ABF17" i="4"/>
  <c r="ABG138" i="4"/>
  <c r="ABF98" i="4"/>
  <c r="ABA56" i="4"/>
  <c r="AAU132" i="4"/>
  <c r="AAT99" i="4"/>
  <c r="ABE61" i="4"/>
  <c r="AAZ101" i="4"/>
  <c r="ABB100" i="4"/>
  <c r="AAY132" i="4"/>
  <c r="AAS107" i="4"/>
  <c r="ABE119" i="4"/>
  <c r="AAY138" i="4"/>
  <c r="ABH6" i="4"/>
  <c r="AAT100" i="4"/>
  <c r="AAX51" i="4"/>
  <c r="AAY48" i="4"/>
  <c r="ABD54" i="4"/>
  <c r="AAW82" i="4"/>
  <c r="ABF126" i="4"/>
  <c r="ABB54" i="4"/>
  <c r="ABD102" i="4"/>
  <c r="ABD56" i="4"/>
  <c r="AAV39" i="4"/>
  <c r="ABD139" i="4"/>
  <c r="AAS103" i="4"/>
  <c r="ABB52" i="4"/>
  <c r="ABB95" i="4"/>
  <c r="ABC146" i="4"/>
  <c r="ABH140" i="4"/>
  <c r="AAZ32" i="4"/>
  <c r="AAR27" i="4"/>
  <c r="AAS71" i="4"/>
  <c r="ABH127" i="4"/>
  <c r="AAW96" i="4"/>
  <c r="AAU123" i="4"/>
  <c r="ABA72" i="4"/>
  <c r="ABF67" i="4"/>
  <c r="AAY17" i="4"/>
  <c r="AAR72" i="4"/>
  <c r="AAV10" i="4"/>
  <c r="ABF112" i="4"/>
  <c r="AAQ107" i="4"/>
  <c r="AAX63" i="4"/>
  <c r="ABD129" i="4"/>
  <c r="ABB71" i="4"/>
  <c r="AAX31" i="4"/>
  <c r="ABA61" i="4"/>
  <c r="AAS101" i="4"/>
  <c r="ABD86" i="4"/>
  <c r="AAW98" i="4"/>
  <c r="AAX80" i="4"/>
  <c r="ABH97" i="4"/>
  <c r="ABE100" i="4"/>
  <c r="ABA142" i="4"/>
  <c r="AAQ106" i="4"/>
  <c r="ABD9" i="4"/>
  <c r="ABE114" i="4"/>
  <c r="ABC90" i="4"/>
  <c r="ABD99" i="4"/>
  <c r="AAS39" i="4"/>
  <c r="ABD77" i="4"/>
  <c r="AAS134" i="4"/>
  <c r="AAQ70" i="4"/>
  <c r="ABC144" i="4"/>
  <c r="AAV71" i="4"/>
  <c r="AAS6" i="4"/>
  <c r="AAW115" i="4"/>
  <c r="AAT42" i="4"/>
  <c r="AAQ133" i="4"/>
  <c r="AAR115" i="4"/>
  <c r="AAX134" i="4"/>
  <c r="AAV134" i="4"/>
  <c r="ABB101" i="4"/>
  <c r="ABC25" i="4"/>
  <c r="ABG90" i="4"/>
  <c r="AAQ15" i="4"/>
  <c r="ABF134" i="4"/>
  <c r="AAZ56" i="4"/>
  <c r="AAR86" i="4"/>
  <c r="ABE42" i="4"/>
  <c r="ABB74" i="4"/>
  <c r="ABB114" i="4"/>
  <c r="AAS32" i="4"/>
  <c r="AAT7" i="4"/>
  <c r="ABH117" i="4"/>
  <c r="ABH142" i="4"/>
  <c r="AAR44" i="4"/>
  <c r="AAV127" i="4"/>
  <c r="AAQ109" i="4"/>
  <c r="AAU14" i="4"/>
  <c r="AAQ8" i="4"/>
  <c r="AAT127" i="4"/>
  <c r="AAS72" i="4"/>
  <c r="AAQ68" i="4"/>
  <c r="ABC133" i="4"/>
  <c r="ABF34" i="4"/>
  <c r="ABF55" i="4"/>
  <c r="ABH96" i="4"/>
  <c r="AAY146" i="4"/>
  <c r="AAV145" i="4"/>
  <c r="ABB3" i="4"/>
  <c r="ABC52" i="4"/>
  <c r="ABH85" i="4"/>
  <c r="AAS93" i="4"/>
  <c r="ABE39" i="4"/>
  <c r="ABA51" i="4"/>
  <c r="AAT98" i="4"/>
  <c r="AAR149" i="4"/>
  <c r="AAS18" i="4"/>
  <c r="AAX21" i="4"/>
  <c r="AAW83" i="4"/>
  <c r="ABA149" i="4"/>
  <c r="AAV33" i="4"/>
  <c r="ABG20" i="4"/>
  <c r="AAX59" i="4"/>
  <c r="ABB111" i="4"/>
  <c r="AAU48" i="4"/>
  <c r="AAQ30" i="4"/>
  <c r="AAY144" i="4"/>
  <c r="AAY15" i="4"/>
  <c r="ABH78" i="4"/>
  <c r="ABG44" i="4"/>
  <c r="AAQ131" i="4"/>
  <c r="ABE144" i="4"/>
  <c r="AAT143" i="4"/>
  <c r="AAQ9" i="4"/>
  <c r="AAY29" i="4"/>
  <c r="AAZ145" i="4"/>
  <c r="AAW142" i="4"/>
  <c r="ABD10" i="4"/>
  <c r="AAR137" i="4"/>
  <c r="AAT134" i="4"/>
  <c r="ABC103" i="4"/>
  <c r="ABB67" i="4"/>
  <c r="AAZ138" i="4"/>
  <c r="ABD116" i="4"/>
  <c r="AAT56" i="4"/>
  <c r="ABE45" i="4"/>
  <c r="AAY107" i="4"/>
  <c r="ABF19" i="4"/>
  <c r="AAR21" i="4"/>
  <c r="ABA78" i="4"/>
  <c r="AAU50" i="4"/>
  <c r="AAV58" i="4"/>
  <c r="ABB22" i="4"/>
  <c r="ABB37" i="4"/>
  <c r="AAR37" i="4"/>
  <c r="AAW91" i="4"/>
  <c r="ABC74" i="4"/>
  <c r="ABE92" i="4"/>
  <c r="ABA50" i="4"/>
  <c r="ABG14" i="4"/>
  <c r="ABE111" i="4"/>
  <c r="AAZ143" i="4"/>
  <c r="ABF29" i="4"/>
  <c r="AAT80" i="4"/>
  <c r="AAV82" i="4"/>
  <c r="ABA118" i="4"/>
  <c r="ABF83" i="4"/>
  <c r="AAZ109" i="4"/>
  <c r="ABE105" i="4"/>
  <c r="AAV48" i="4"/>
  <c r="AAY4" i="4"/>
  <c r="ABB108" i="4"/>
  <c r="ABG61" i="4"/>
  <c r="AAV118" i="4"/>
  <c r="AAX133" i="4"/>
  <c r="AAW113" i="4"/>
  <c r="AAZ79" i="4"/>
  <c r="AAY65" i="4"/>
  <c r="ABA35" i="4"/>
  <c r="ABB26" i="4"/>
  <c r="AAQ76" i="4"/>
  <c r="ABE104" i="4"/>
  <c r="ABE47" i="4"/>
  <c r="ABC46" i="4"/>
  <c r="AAU81" i="4"/>
  <c r="ABA122" i="4"/>
  <c r="AAR33" i="4"/>
  <c r="ABG70" i="4"/>
  <c r="AAW15" i="4"/>
  <c r="ABE6" i="4"/>
  <c r="AAX65" i="4"/>
  <c r="ABC85" i="4"/>
  <c r="AAQ60" i="4"/>
  <c r="AAQ101" i="4"/>
  <c r="AAX82" i="4"/>
  <c r="AAV149" i="4"/>
  <c r="ABC27" i="4"/>
  <c r="ABH28" i="4"/>
  <c r="AAU141" i="4"/>
  <c r="AAV6" i="4"/>
  <c r="ABF148" i="4"/>
  <c r="AAZ50" i="4"/>
  <c r="AAS98" i="4"/>
  <c r="ABC63" i="4"/>
  <c r="ABB133" i="4"/>
  <c r="AAZ80" i="4"/>
  <c r="AAU137" i="4"/>
  <c r="AAV126" i="4"/>
  <c r="AAZ61" i="4"/>
  <c r="AAS67" i="4"/>
  <c r="AAS148" i="4"/>
  <c r="ABA38" i="4"/>
  <c r="ABF115" i="4"/>
  <c r="AAR25" i="4"/>
  <c r="AAX100" i="4"/>
  <c r="ABC17" i="4"/>
  <c r="AAU142" i="4"/>
  <c r="ABF76" i="4"/>
  <c r="AAW139" i="4"/>
  <c r="AAV115" i="4"/>
  <c r="ABF12" i="4"/>
  <c r="ABH21" i="4"/>
  <c r="AAS122" i="4"/>
  <c r="ABA13" i="4"/>
  <c r="AAT26" i="4"/>
  <c r="AAR66" i="4"/>
  <c r="ABC89" i="4"/>
  <c r="AAZ84" i="4"/>
  <c r="AAZ139" i="4"/>
  <c r="AAR78" i="4"/>
  <c r="AAT65" i="4"/>
  <c r="ABH3" i="4"/>
  <c r="AAZ46" i="4"/>
  <c r="AAV32" i="4"/>
  <c r="ABF136" i="4"/>
  <c r="AAS126" i="4"/>
  <c r="ABH82" i="4"/>
  <c r="ABE60" i="4"/>
  <c r="ABE136" i="4"/>
  <c r="AAT55" i="4"/>
  <c r="ABF30" i="4"/>
  <c r="ABD2" i="4"/>
  <c r="ABH113" i="4"/>
  <c r="AAY27" i="4"/>
  <c r="AAY148" i="4"/>
  <c r="ABA93" i="4"/>
  <c r="AAZ53" i="4"/>
  <c r="AAU9" i="4"/>
  <c r="ABC4" i="4"/>
  <c r="ABC109" i="4"/>
  <c r="ABG11" i="4"/>
  <c r="ABG146" i="4"/>
  <c r="AAR13" i="4"/>
  <c r="AAY83" i="4"/>
  <c r="ABC86" i="4"/>
  <c r="AAU104" i="4"/>
  <c r="AAZ96" i="4"/>
  <c r="ABB134" i="4"/>
  <c r="AAU103" i="4"/>
  <c r="ABE28" i="4"/>
  <c r="AAX109" i="4"/>
  <c r="AAU110" i="4"/>
  <c r="ABA132" i="4"/>
  <c r="AAY117" i="4"/>
  <c r="ABB10" i="4"/>
  <c r="AAU52" i="4"/>
  <c r="AAU67" i="4"/>
  <c r="AAV147" i="4"/>
  <c r="AAQ143" i="4"/>
  <c r="AAT118" i="4"/>
  <c r="ABH129" i="4"/>
  <c r="AAZ76" i="4"/>
  <c r="AAR60" i="4"/>
  <c r="ABC18" i="4"/>
  <c r="ABG83" i="4"/>
  <c r="ABG81" i="4"/>
  <c r="AAV29" i="4"/>
  <c r="ABA100" i="4"/>
  <c r="AAX98" i="4"/>
  <c r="ABA129" i="4"/>
  <c r="AAX126" i="4"/>
  <c r="AAW76" i="4"/>
  <c r="AAR116" i="4"/>
  <c r="AAZ87" i="4"/>
  <c r="AAU33" i="4"/>
  <c r="ABA55" i="4"/>
  <c r="AAZ141" i="4"/>
  <c r="ABB139" i="4"/>
  <c r="AAV92" i="4"/>
  <c r="AAT28" i="4"/>
  <c r="AAQ81" i="4"/>
  <c r="ABD130" i="4"/>
  <c r="AAX115" i="4"/>
  <c r="ABG49" i="4"/>
  <c r="ABA42" i="4"/>
  <c r="AAW37" i="4"/>
  <c r="AAR59" i="4"/>
  <c r="AAU99" i="4"/>
  <c r="AAT5" i="4"/>
  <c r="ABD15" i="4"/>
  <c r="AAS8" i="4"/>
  <c r="ABC112" i="4"/>
  <c r="AAZ115" i="4"/>
  <c r="ABF144" i="4"/>
  <c r="AAS33" i="4"/>
  <c r="AAU116" i="4"/>
  <c r="AAQ139" i="4"/>
  <c r="AAX5" i="4"/>
  <c r="AAW25" i="4"/>
  <c r="AAR6" i="4"/>
  <c r="AAW101" i="4"/>
  <c r="AAT146" i="4"/>
  <c r="ABB144" i="4"/>
  <c r="AAS65" i="4"/>
  <c r="AAV63" i="4"/>
  <c r="ABB80" i="4"/>
  <c r="ABD111" i="4"/>
  <c r="ABE103" i="4"/>
  <c r="ABG145" i="4"/>
  <c r="ABE115" i="4"/>
  <c r="ABA143" i="4"/>
  <c r="ABH56" i="4"/>
  <c r="AAV54" i="4"/>
  <c r="AAQ73" i="4"/>
  <c r="ABA41" i="4"/>
  <c r="AAU71" i="4"/>
  <c r="AAY23" i="4"/>
  <c r="AAQ111" i="4"/>
  <c r="ABB47" i="4"/>
  <c r="ABD83" i="4"/>
  <c r="AAX57" i="4"/>
  <c r="AAT54" i="4"/>
  <c r="AAX86" i="4"/>
  <c r="AAY11" i="4"/>
  <c r="ABB132" i="4"/>
  <c r="ABB96" i="4"/>
  <c r="ABB146" i="4"/>
  <c r="ABH33" i="4"/>
  <c r="AAS77" i="4"/>
  <c r="ABF84" i="4"/>
  <c r="ABH74" i="4"/>
  <c r="AAZ108" i="4"/>
  <c r="ABH146" i="4"/>
  <c r="AAZ140" i="4"/>
  <c r="AAR109" i="4"/>
  <c r="ABE58" i="4"/>
  <c r="AAY122" i="4"/>
  <c r="AAS96" i="4"/>
  <c r="ABG62" i="4"/>
  <c r="AAX99" i="4"/>
  <c r="AAX119" i="4"/>
  <c r="AAU51" i="4"/>
  <c r="AAX107" i="4"/>
  <c r="AAW145" i="4"/>
  <c r="ABE127" i="4"/>
  <c r="AAS54" i="4"/>
  <c r="ABH134" i="4"/>
  <c r="AAU135" i="4"/>
  <c r="ABE93" i="4"/>
  <c r="AAT136" i="4"/>
  <c r="AAT129" i="4"/>
  <c r="ABD146" i="4"/>
  <c r="AAT90" i="4"/>
  <c r="AAV47" i="4"/>
  <c r="AAR47" i="4"/>
  <c r="AAS25" i="4"/>
  <c r="AAV88" i="4"/>
  <c r="AAT47" i="4"/>
  <c r="AAZ94" i="4"/>
  <c r="AAZ106" i="4"/>
  <c r="ABG133" i="4"/>
  <c r="AAX84" i="4"/>
  <c r="ABG149" i="4"/>
  <c r="ABA106" i="4"/>
  <c r="ABH94" i="4"/>
  <c r="AAY85" i="4"/>
  <c r="ABF71" i="4"/>
  <c r="ABE130" i="4"/>
  <c r="ABH26" i="4"/>
  <c r="ABC7" i="4"/>
  <c r="ABF118" i="4"/>
  <c r="AAT58" i="4"/>
  <c r="AAY13" i="4"/>
  <c r="ABC59" i="4"/>
  <c r="ABE10" i="4"/>
  <c r="ABD119" i="4"/>
  <c r="ABB58" i="4"/>
  <c r="ABG77" i="4"/>
  <c r="ABH135" i="4"/>
  <c r="ABG99" i="4"/>
  <c r="AAU97" i="4"/>
  <c r="ABD30" i="4"/>
  <c r="ABC23" i="4"/>
  <c r="ABD85" i="4"/>
  <c r="AAT75" i="4"/>
  <c r="AAZ114" i="4"/>
  <c r="AAZ11" i="4"/>
  <c r="ABA126" i="4"/>
  <c r="ABH139" i="4"/>
  <c r="AAX122" i="4"/>
  <c r="ABG30" i="4"/>
  <c r="ABB97" i="4"/>
  <c r="AAT70" i="4"/>
  <c r="ABE147" i="4"/>
  <c r="ABG13" i="4"/>
  <c r="ABE64" i="4"/>
  <c r="AAX106" i="4"/>
  <c r="AAZ77" i="4"/>
  <c r="ABC13" i="4"/>
  <c r="ABE15" i="4"/>
  <c r="AAQ35" i="4"/>
  <c r="AAX33" i="4"/>
  <c r="AAY5" i="4"/>
  <c r="ABG39" i="4"/>
  <c r="ABG64" i="4"/>
  <c r="AAY63" i="4"/>
  <c r="AAZ110" i="4"/>
  <c r="ABE7" i="4"/>
  <c r="AAZ15" i="4"/>
  <c r="AAX9" i="4"/>
  <c r="AAT38" i="4"/>
  <c r="AAV109" i="4"/>
  <c r="AAR11" i="4"/>
  <c r="AAX60" i="4"/>
  <c r="AAW9" i="4"/>
  <c r="AAS48" i="4"/>
  <c r="AAQ26" i="4"/>
  <c r="ABG75" i="4"/>
  <c r="ABA19" i="4"/>
  <c r="ABD40" i="4"/>
  <c r="ABE123" i="4"/>
  <c r="AAY6" i="4"/>
  <c r="ABD63" i="4"/>
  <c r="AAX44" i="4"/>
  <c r="ABC132" i="4"/>
  <c r="AAV49" i="4"/>
  <c r="ABG45" i="4"/>
  <c r="ABE4" i="4"/>
  <c r="ABG2" i="4"/>
  <c r="AAU64" i="4"/>
  <c r="ABC41" i="4"/>
  <c r="ABA144" i="4"/>
  <c r="ABF40" i="4"/>
  <c r="AAS89" i="4"/>
  <c r="AAQ59" i="4"/>
  <c r="ABA133" i="4"/>
  <c r="AAZ116" i="4"/>
  <c r="AAR12" i="4"/>
  <c r="AAQ44" i="4"/>
  <c r="AAT111" i="4"/>
  <c r="ABD132" i="4"/>
  <c r="AAS53" i="4"/>
  <c r="ABG58" i="4"/>
  <c r="ABD104" i="4"/>
  <c r="ABG82" i="4"/>
  <c r="ABE140" i="4"/>
  <c r="ABD18" i="4"/>
  <c r="AAY116" i="4"/>
  <c r="ABG112" i="4"/>
  <c r="AAQ113" i="4"/>
  <c r="ABD81" i="4"/>
  <c r="AAQ82" i="4"/>
  <c r="AAT62" i="4"/>
  <c r="AAV138" i="4"/>
  <c r="AAR87" i="4"/>
  <c r="ABB81" i="4"/>
  <c r="AAX95" i="4"/>
  <c r="AAR17" i="4"/>
  <c r="AAS143" i="4"/>
  <c r="AAZ44" i="4"/>
  <c r="ABB103" i="4"/>
  <c r="AAQ75" i="4"/>
  <c r="AAU42" i="4"/>
  <c r="AAS142" i="4"/>
  <c r="AAX108" i="4"/>
  <c r="ABA14" i="4"/>
  <c r="AAY129" i="4"/>
  <c r="AAS94" i="4"/>
  <c r="AAS69" i="4"/>
  <c r="AAS44" i="4"/>
  <c r="AAR119" i="4"/>
  <c r="AAR90" i="4"/>
  <c r="AAU98" i="4"/>
  <c r="AAV110" i="4"/>
  <c r="AAR83" i="4"/>
  <c r="ABA134" i="4"/>
  <c r="AAT18" i="4"/>
  <c r="ABC16" i="4"/>
  <c r="AAX92" i="4"/>
  <c r="AAV69" i="4"/>
  <c r="AAT51" i="4"/>
  <c r="ABE65" i="4"/>
  <c r="ABH128" i="4"/>
  <c r="AAS50" i="4"/>
  <c r="AAZ31" i="4"/>
  <c r="ABF135" i="4"/>
  <c r="ABF141" i="4"/>
  <c r="ABD36" i="4"/>
  <c r="ABA29" i="4"/>
  <c r="AAU36" i="4"/>
  <c r="AAZ60" i="4"/>
  <c r="AAT36" i="4"/>
  <c r="AAU35" i="4"/>
  <c r="AAQ71" i="4"/>
  <c r="ABB60" i="4"/>
  <c r="ABG53" i="4"/>
  <c r="AAT14" i="4"/>
  <c r="ABD12" i="4"/>
  <c r="AAS12" i="4"/>
  <c r="ABF21" i="4"/>
  <c r="AAQ100" i="4"/>
  <c r="AAY72" i="4"/>
  <c r="ABA74" i="4"/>
  <c r="ABD41" i="4"/>
  <c r="ABA71" i="4"/>
  <c r="AAQ36" i="4"/>
  <c r="ABE118" i="4"/>
  <c r="AAY142" i="4"/>
  <c r="AAT27" i="4"/>
  <c r="AAW69" i="4"/>
  <c r="AAU139" i="4"/>
  <c r="AAZ117" i="4"/>
  <c r="ABE34" i="4"/>
  <c r="ABE131" i="4"/>
  <c r="AAY77" i="4"/>
  <c r="ABG141" i="4"/>
  <c r="AAW39" i="4"/>
  <c r="ABC122" i="4"/>
  <c r="AAS45" i="4"/>
  <c r="ABA103" i="4"/>
  <c r="AAQ94" i="4"/>
  <c r="ABB28" i="4"/>
  <c r="ABH118" i="4"/>
  <c r="ABA44" i="4"/>
  <c r="AAY66" i="4"/>
  <c r="ABC126" i="4"/>
  <c r="ABG131" i="4"/>
  <c r="AAU3" i="4"/>
  <c r="ABB73" i="4"/>
  <c r="AAQ28" i="4"/>
  <c r="ABE129" i="4"/>
  <c r="AAV53" i="4"/>
  <c r="ABG43" i="4"/>
  <c r="ABG38" i="4"/>
  <c r="AAU4" i="4"/>
  <c r="AAV142" i="4"/>
  <c r="ABC131" i="4"/>
  <c r="ABG55" i="4"/>
  <c r="ABH110" i="4"/>
  <c r="ABC110" i="4"/>
  <c r="ABD126" i="4"/>
  <c r="AAQ32" i="4"/>
  <c r="AAR81" i="4"/>
  <c r="ABH70" i="4"/>
  <c r="AAU95" i="4"/>
  <c r="ABE107" i="4"/>
  <c r="ABD22" i="4"/>
  <c r="AAR105" i="4"/>
  <c r="AAW49" i="4"/>
  <c r="AAU140" i="4"/>
  <c r="AAW136" i="4"/>
  <c r="AAS37" i="4"/>
  <c r="AAS108" i="4"/>
  <c r="ABG25" i="4"/>
  <c r="ABF27" i="4"/>
  <c r="ABF140" i="4"/>
  <c r="AAT133" i="4"/>
  <c r="ABG113" i="4"/>
  <c r="ABG51" i="4"/>
  <c r="AAW59" i="4"/>
  <c r="AAY25" i="4"/>
  <c r="ABC26" i="4"/>
  <c r="ABB141" i="4"/>
  <c r="ABD55" i="4"/>
  <c r="ABF2" i="4"/>
  <c r="AAQ39" i="4"/>
  <c r="ABB16" i="4"/>
  <c r="AAS36" i="4"/>
  <c r="AAS7" i="4"/>
  <c r="AAQ16" i="4"/>
  <c r="AAX111" i="4"/>
  <c r="ABA30" i="4"/>
  <c r="AAS91" i="4"/>
  <c r="AAY64" i="4"/>
  <c r="ABB59" i="4"/>
  <c r="ABD115" i="4"/>
  <c r="ABC123" i="4"/>
  <c r="ABH44" i="4"/>
  <c r="AAU16" i="4"/>
  <c r="AAU94" i="4"/>
  <c r="AAT37" i="4"/>
  <c r="AAT141" i="4"/>
  <c r="ABF6" i="4"/>
  <c r="AAS14" i="4"/>
  <c r="AAR29" i="4"/>
  <c r="AAT49" i="4"/>
  <c r="AAZ100" i="4"/>
  <c r="ABE37" i="4"/>
  <c r="AAT59" i="4"/>
  <c r="AAZ49" i="4"/>
  <c r="AAU127" i="4"/>
  <c r="ABE70" i="4"/>
  <c r="ABA26" i="4"/>
  <c r="ABC51" i="4"/>
  <c r="ABF102" i="4"/>
  <c r="ABA105" i="4"/>
  <c r="ABB65" i="4"/>
  <c r="AAV35" i="4"/>
  <c r="AAX69" i="4"/>
  <c r="AAX96" i="4"/>
  <c r="AAV106" i="4"/>
  <c r="ABA127" i="4"/>
  <c r="AAR101" i="4"/>
  <c r="AAY118" i="4"/>
  <c r="ABG116" i="4"/>
  <c r="ABG93" i="4"/>
  <c r="AAY143" i="4"/>
  <c r="ABC32" i="4"/>
  <c r="ABF45" i="4"/>
  <c r="AAR113" i="4"/>
  <c r="AAX147" i="4"/>
  <c r="ABH36" i="4"/>
  <c r="ABD69" i="4"/>
  <c r="ABE109" i="4"/>
  <c r="ABB18" i="4"/>
  <c r="AAV11" i="4"/>
  <c r="ABH41" i="4"/>
  <c r="ABG67" i="4"/>
  <c r="AAU74" i="4"/>
  <c r="ABG86" i="4"/>
  <c r="AAS2" i="4"/>
  <c r="ABA139" i="4"/>
  <c r="AAU11" i="4"/>
  <c r="AAY89" i="4"/>
  <c r="ABA5" i="4"/>
  <c r="ABA52" i="4"/>
  <c r="ABA27" i="4"/>
  <c r="AAU15" i="4"/>
  <c r="AAV13" i="4"/>
  <c r="ABB142" i="4"/>
  <c r="ABF122" i="4"/>
  <c r="AAW75" i="4"/>
  <c r="ABC64" i="4"/>
  <c r="AAQ69" i="4"/>
  <c r="ABG147" i="4"/>
  <c r="AAQ47" i="4"/>
  <c r="AAZ104" i="4"/>
  <c r="ABG105" i="4"/>
  <c r="ABG22" i="4"/>
  <c r="ABF85" i="4"/>
  <c r="ABD133" i="4"/>
  <c r="AAZ136" i="4"/>
  <c r="AAX64" i="4"/>
  <c r="AAR63" i="4"/>
  <c r="AAT19" i="4"/>
  <c r="AAS47" i="4"/>
  <c r="AAQ61" i="4"/>
  <c r="AAR62" i="4"/>
  <c r="ABH147" i="4"/>
  <c r="AAQ25" i="4"/>
  <c r="AAW74" i="4"/>
  <c r="AAW110" i="4"/>
  <c r="ABH46" i="4"/>
  <c r="AAQ10" i="4"/>
  <c r="AAY26" i="4"/>
  <c r="ABA11" i="4"/>
  <c r="AAW94" i="4"/>
  <c r="AAQ56" i="4"/>
  <c r="ABA75" i="4"/>
  <c r="ABG56" i="4"/>
  <c r="ABF97" i="4"/>
  <c r="AAZ149" i="4"/>
  <c r="AAZ29" i="4"/>
  <c r="AAZ74" i="4"/>
  <c r="AAU128" i="4"/>
  <c r="AAQ90" i="4"/>
  <c r="ABG144" i="4"/>
  <c r="AAR131" i="4"/>
  <c r="ABG50" i="4"/>
  <c r="ABC101" i="4"/>
  <c r="ABH35" i="4"/>
  <c r="ABE98" i="4"/>
  <c r="AAT95" i="4"/>
  <c r="AAZ3" i="4"/>
  <c r="ABE126" i="4"/>
  <c r="ABB42" i="4"/>
  <c r="ABG46" i="4"/>
  <c r="AAV72" i="4"/>
  <c r="AAQ65" i="4"/>
  <c r="ABB55" i="4"/>
  <c r="AAW16" i="4"/>
  <c r="AAV16" i="4"/>
  <c r="AAU117" i="4"/>
  <c r="AAU88" i="4"/>
  <c r="AAY81" i="4"/>
  <c r="AAW65" i="4"/>
  <c r="ABC108" i="4"/>
  <c r="AAU2" i="4"/>
  <c r="AAX41" i="4"/>
  <c r="AAS139" i="4"/>
  <c r="ABG95" i="4"/>
  <c r="AAY109" i="4"/>
  <c r="ABB110" i="4"/>
  <c r="ABB106" i="4"/>
  <c r="AAU108" i="4"/>
  <c r="ABE14" i="4"/>
  <c r="ABH93" i="4"/>
  <c r="ABG109" i="4"/>
  <c r="ABC30" i="4"/>
  <c r="ABD109" i="4"/>
  <c r="AAY126" i="4"/>
  <c r="ABC87" i="4"/>
  <c r="AAW48" i="4"/>
  <c r="AAV21" i="4"/>
  <c r="AAQ5" i="4"/>
  <c r="AAZ131" i="4"/>
  <c r="AAS123" i="4"/>
  <c r="ABE110" i="4"/>
  <c r="AAU106" i="4"/>
  <c r="AAZ130" i="4"/>
  <c r="ABA33" i="4"/>
  <c r="AAT30" i="4"/>
  <c r="AAR26" i="4"/>
  <c r="ABE128" i="4"/>
  <c r="AAT110" i="4"/>
  <c r="AAY84" i="4"/>
  <c r="ABG91" i="4"/>
  <c r="ABF137" i="4"/>
  <c r="AAT64" i="4"/>
  <c r="AAU7" i="4"/>
  <c r="AAY67" i="4"/>
  <c r="AAX117" i="4"/>
  <c r="AAR9" i="4"/>
  <c r="ABF129" i="4"/>
  <c r="ABC141" i="4"/>
  <c r="ABA88" i="4"/>
  <c r="AAX49" i="4"/>
  <c r="ABB2" i="4"/>
  <c r="ABG19" i="4"/>
  <c r="AAY19" i="4"/>
  <c r="ABD44" i="4"/>
  <c r="AAV101" i="4"/>
  <c r="ABF7" i="4"/>
  <c r="ABG21" i="4"/>
  <c r="ABD92" i="4"/>
  <c r="ABE112" i="4"/>
  <c r="ABH71" i="4"/>
  <c r="AAU25" i="4"/>
  <c r="ABA10" i="4"/>
  <c r="AAU40" i="4"/>
  <c r="AAU107" i="4"/>
  <c r="AAS43" i="4"/>
  <c r="ABA58" i="4"/>
  <c r="ABC20" i="4"/>
  <c r="ABA43" i="4"/>
  <c r="AAY53" i="4"/>
  <c r="ABE5" i="4"/>
  <c r="ABA4" i="4"/>
  <c r="AAQ122" i="4"/>
  <c r="ABH32" i="4"/>
  <c r="AAQ45" i="4"/>
  <c r="ABH49" i="4"/>
  <c r="ABH77" i="4"/>
  <c r="AAY2" i="4"/>
  <c r="ABB76" i="4"/>
  <c r="ABC50" i="4"/>
  <c r="AAU68" i="4"/>
  <c r="ABB5" i="4"/>
  <c r="ABG122" i="4"/>
  <c r="AAQ21" i="4"/>
  <c r="AAX77" i="4"/>
  <c r="AAR70" i="4"/>
  <c r="AAX38" i="4"/>
  <c r="AAU58" i="4"/>
  <c r="AAW133" i="4"/>
  <c r="AAS80" i="4"/>
  <c r="AAW35" i="4"/>
  <c r="ABD39" i="4"/>
  <c r="ABG3" i="4"/>
  <c r="ABF74" i="4"/>
  <c r="ABD73" i="4"/>
  <c r="AAW134" i="4"/>
  <c r="ABG134" i="4"/>
  <c r="AAV59" i="4"/>
  <c r="AAU143" i="4"/>
  <c r="AAR135" i="4"/>
  <c r="ABF16" i="4"/>
  <c r="ABA138" i="4"/>
  <c r="ABA135" i="4"/>
  <c r="ABD137" i="4"/>
  <c r="ABE11" i="4"/>
  <c r="AAT2" i="4"/>
  <c r="AAV143" i="4"/>
  <c r="AAR134" i="4"/>
  <c r="AAW102" i="4"/>
  <c r="ABH101" i="4"/>
  <c r="AAY90" i="4"/>
  <c r="ABF41" i="4"/>
  <c r="ABG71" i="4"/>
  <c r="AAS20" i="4"/>
  <c r="AAQ80" i="4"/>
  <c r="ABE146" i="4"/>
  <c r="AAR114" i="4"/>
  <c r="ABB25" i="4"/>
  <c r="AAR51" i="4"/>
  <c r="AAV78" i="4"/>
  <c r="ABH29" i="4"/>
  <c r="AAT119" i="4"/>
  <c r="AAV135" i="4"/>
  <c r="ABG115" i="4"/>
  <c r="AAQ148" i="4"/>
  <c r="ABA62" i="4"/>
  <c r="ABD82" i="4"/>
  <c r="AAY51" i="4"/>
  <c r="AAR32" i="4"/>
  <c r="AAS34" i="4"/>
  <c r="AAS130" i="4"/>
  <c r="AAR91" i="4"/>
  <c r="ABE96" i="4"/>
  <c r="ABB48" i="4"/>
  <c r="AAZ126" i="4"/>
  <c r="AAT135" i="4"/>
  <c r="AAY82" i="4"/>
  <c r="AAY31" i="4"/>
  <c r="AAU5" i="4"/>
  <c r="AAV104" i="4"/>
  <c r="AAW86" i="4"/>
  <c r="AAR28" i="4"/>
  <c r="AAX17" i="4"/>
  <c r="ABF80" i="4"/>
  <c r="AAY35" i="4"/>
  <c r="ABF138" i="4"/>
  <c r="ABG41" i="4"/>
  <c r="AAZ4" i="4"/>
  <c r="ABF15" i="4"/>
  <c r="AAW26" i="4"/>
  <c r="ABH4" i="4"/>
  <c r="AAX54" i="4"/>
  <c r="AAU62" i="4"/>
  <c r="AAU73" i="4"/>
  <c r="AAU131" i="4"/>
  <c r="ABH27" i="4"/>
  <c r="AAY119" i="4"/>
  <c r="AAU44" i="4"/>
  <c r="ABC148" i="4"/>
  <c r="AAU57" i="4"/>
  <c r="AAS100" i="4"/>
  <c r="ABH126" i="4"/>
  <c r="AAU28" i="4"/>
  <c r="ABC8" i="4"/>
  <c r="ABF13" i="4"/>
  <c r="AAX46" i="4"/>
  <c r="AAT35" i="4"/>
  <c r="AAQ17" i="4"/>
  <c r="AAS22" i="4"/>
  <c r="AAQ20" i="4"/>
  <c r="AAT25" i="4"/>
  <c r="ABE87" i="4"/>
  <c r="ABE41" i="4"/>
  <c r="ABE35" i="4"/>
  <c r="AAY97" i="4"/>
  <c r="ABC142" i="4"/>
  <c r="AAX81" i="4"/>
  <c r="AAW12" i="4"/>
  <c r="ABG48" i="4"/>
  <c r="ABD98" i="4"/>
  <c r="AAZ119" i="4"/>
  <c r="AAQ93" i="4"/>
  <c r="AAU130" i="4"/>
  <c r="AAV77" i="4"/>
  <c r="ABB7" i="4"/>
  <c r="AAQ105" i="4"/>
  <c r="ABG42" i="4"/>
  <c r="ABE57" i="4"/>
  <c r="AAV130" i="4"/>
  <c r="AAR22" i="4"/>
  <c r="AAY127" i="4"/>
  <c r="AAQ110" i="4"/>
  <c r="ABE133" i="4"/>
  <c r="AAX72" i="4"/>
  <c r="ABF99" i="4"/>
  <c r="ABD57" i="4"/>
  <c r="ABH62" i="4"/>
  <c r="AAQ146" i="4"/>
  <c r="AAW135" i="4"/>
  <c r="ABB130" i="4"/>
  <c r="AAT122" i="4"/>
  <c r="ABF109" i="4"/>
  <c r="ABF96" i="4"/>
  <c r="ABD128" i="4"/>
  <c r="ABC49" i="4"/>
  <c r="ABE23" i="4"/>
  <c r="ABD106" i="4"/>
  <c r="AAT77" i="4"/>
  <c r="ABA90" i="4"/>
  <c r="ABD71" i="4"/>
  <c r="AAT23" i="4"/>
  <c r="AAR4" i="4"/>
  <c r="ABH131" i="4"/>
  <c r="AAS146" i="4"/>
  <c r="AAS58" i="4"/>
  <c r="AAT29" i="4"/>
  <c r="AAY33" i="4"/>
  <c r="AAZ99" i="4"/>
  <c r="AAQ43" i="4"/>
  <c r="AAZ86" i="4"/>
  <c r="AAV132" i="4"/>
  <c r="ABC61" i="4"/>
  <c r="ABG59" i="4"/>
  <c r="ABF64" i="4"/>
  <c r="AAX127" i="4"/>
  <c r="ABD107" i="4"/>
  <c r="AAU30" i="4"/>
  <c r="AAX10" i="4"/>
  <c r="ABC71" i="4"/>
  <c r="ABF106" i="4"/>
  <c r="ABA113" i="4"/>
  <c r="AAT10" i="4"/>
  <c r="AAT97" i="4"/>
  <c r="ABF36" i="4"/>
  <c r="AAZ58" i="4"/>
  <c r="ABA28" i="4"/>
  <c r="AAY70" i="4"/>
  <c r="AAV93" i="4"/>
  <c r="AAX129" i="4"/>
  <c r="AAT81" i="4"/>
  <c r="AAX18" i="4"/>
  <c r="AAQ99" i="4"/>
  <c r="ABH102" i="4"/>
  <c r="AAW33" i="4"/>
  <c r="ABD23" i="4"/>
  <c r="ABE91" i="4"/>
  <c r="ABH83" i="4"/>
  <c r="ABA8" i="4"/>
  <c r="ABE134" i="4"/>
  <c r="AAR69" i="4"/>
  <c r="AAW138" i="4"/>
  <c r="AAQ4" i="4"/>
  <c r="AAS13" i="4"/>
  <c r="ABD48" i="4"/>
  <c r="ABE94" i="4"/>
  <c r="AAZ2" i="4"/>
  <c r="AAR112" i="4"/>
  <c r="AAT96" i="4"/>
  <c r="ABC72" i="4"/>
  <c r="AAV136" i="4"/>
  <c r="AAQ42" i="4"/>
  <c r="AAX70" i="4"/>
  <c r="AAY104" i="4"/>
  <c r="ABB57" i="4"/>
  <c r="ABE46" i="4"/>
  <c r="AAZ75" i="4"/>
  <c r="ABD13" i="4"/>
  <c r="AAX116" i="4"/>
  <c r="AAT112" i="4"/>
  <c r="ABG36" i="4"/>
  <c r="AAS29" i="4"/>
  <c r="ABA45" i="4"/>
  <c r="AAR40" i="4"/>
  <c r="AAZ148" i="4"/>
  <c r="AAU129" i="4"/>
  <c r="ABE30" i="4"/>
  <c r="AAX55" i="4"/>
  <c r="ABH55" i="4"/>
  <c r="ABA86" i="4"/>
  <c r="AAQ31" i="4"/>
  <c r="AAV25" i="4"/>
  <c r="ABA130" i="4"/>
  <c r="AAT88" i="4"/>
  <c r="ABA66" i="4"/>
  <c r="ABA3" i="4"/>
  <c r="AAQ132" i="4"/>
  <c r="AAU46" i="4"/>
  <c r="ABD46" i="4"/>
  <c r="AAT72" i="4"/>
  <c r="AAX139" i="4"/>
  <c r="ABF44" i="4"/>
  <c r="ABG110" i="4"/>
  <c r="AAU22" i="4"/>
  <c r="ABH89" i="4"/>
  <c r="AAR108" i="4"/>
  <c r="ABB79" i="4"/>
  <c r="ABE77" i="4"/>
  <c r="ABH103" i="4"/>
  <c r="ABB88" i="4"/>
  <c r="AAV105" i="4"/>
  <c r="AAY69" i="4"/>
  <c r="AAV73" i="4"/>
  <c r="AAY42" i="4"/>
  <c r="ABG28" i="4"/>
  <c r="ABH116" i="4"/>
  <c r="ABA112" i="4"/>
  <c r="AAX40" i="4"/>
  <c r="AAS81" i="4"/>
  <c r="AAW127" i="4"/>
  <c r="AAQ98" i="4"/>
  <c r="AAX29" i="4"/>
  <c r="AAT53" i="4"/>
  <c r="AAX123" i="4"/>
  <c r="AAV61" i="4"/>
  <c r="ABH50" i="4"/>
  <c r="AAZ40" i="4"/>
  <c r="ABH66" i="4"/>
  <c r="AAY135" i="4"/>
  <c r="ABH2" i="4"/>
  <c r="AAT44" i="4"/>
  <c r="AAU55" i="4"/>
  <c r="ABE86" i="4"/>
  <c r="AAX30" i="4"/>
  <c r="AAR2" i="4"/>
  <c r="AAR99" i="4"/>
  <c r="ABH51" i="4"/>
  <c r="AAV12" i="4"/>
  <c r="ABG72" i="4"/>
  <c r="AAT117" i="4"/>
  <c r="ABH40" i="4"/>
  <c r="AAU17" i="4"/>
  <c r="ABE50" i="4"/>
  <c r="ABF50" i="4"/>
  <c r="AAS78" i="4"/>
  <c r="ABB35" i="4"/>
  <c r="AAT69" i="4"/>
  <c r="ABH10" i="4"/>
  <c r="AAU78" i="4"/>
  <c r="AAT60" i="4"/>
  <c r="AAV26" i="4"/>
  <c r="AAW46" i="4"/>
  <c r="AAY141" i="4"/>
  <c r="ABG54" i="4"/>
  <c r="ABD101" i="4"/>
  <c r="ABC2" i="4"/>
  <c r="AAT78" i="4"/>
  <c r="AAY68" i="4"/>
  <c r="ABD88" i="4"/>
  <c r="ABD6" i="4"/>
  <c r="ABH105" i="4"/>
  <c r="ABB14" i="4"/>
  <c r="ABA123" i="4"/>
  <c r="ABC92" i="4"/>
  <c r="AAX93" i="4"/>
  <c r="AAS117" i="4"/>
  <c r="AAS132" i="4"/>
  <c r="AAS140" i="4"/>
  <c r="AAR138" i="4"/>
  <c r="ABA18" i="4"/>
  <c r="AAR56" i="4"/>
  <c r="AAW116" i="4"/>
  <c r="AAR139" i="4"/>
  <c r="ABB34" i="4"/>
  <c r="ABC136" i="4"/>
  <c r="ABF130" i="4"/>
  <c r="ABE90" i="4"/>
  <c r="AAS62" i="4"/>
  <c r="ABG123" i="4"/>
  <c r="AAS76" i="4"/>
  <c r="ABF119" i="4"/>
  <c r="AAQ145" i="4"/>
  <c r="AAW54" i="4"/>
  <c r="AAX39" i="4"/>
  <c r="AAS79" i="4"/>
  <c r="ABC11" i="4"/>
  <c r="ABF94" i="4"/>
  <c r="AAQ103" i="4"/>
  <c r="AAY91" i="4"/>
  <c r="ABF82" i="4"/>
  <c r="AAW62" i="4"/>
  <c r="ABD131" i="4"/>
  <c r="ABB61" i="4"/>
  <c r="AAW38" i="4"/>
  <c r="AAY113" i="4"/>
  <c r="ABF92" i="4"/>
  <c r="ABB82" i="4"/>
  <c r="ABH107" i="4"/>
  <c r="AAZ62" i="4"/>
  <c r="AAR45" i="4"/>
  <c r="ABB39" i="4"/>
  <c r="AAR55" i="4"/>
  <c r="AAW72" i="4"/>
  <c r="ABB11" i="4"/>
  <c r="ABF123" i="4"/>
  <c r="ABE48" i="4"/>
  <c r="AAT84" i="4"/>
  <c r="AAR75" i="4"/>
  <c r="AAQ58" i="4"/>
  <c r="AAQ51" i="4"/>
  <c r="AAT94" i="4"/>
  <c r="ABD11" i="4"/>
  <c r="AAS31" i="4"/>
  <c r="ABB23" i="4"/>
  <c r="ABF18" i="4"/>
  <c r="AAR100" i="4"/>
  <c r="AAZ103" i="4"/>
  <c r="AAU43" i="4"/>
  <c r="AAX52" i="4"/>
  <c r="AAY87" i="4"/>
  <c r="ABC29" i="4"/>
  <c r="AAX6" i="4"/>
  <c r="ABG87" i="4"/>
  <c r="AAU79" i="4"/>
  <c r="AAZ26" i="4"/>
  <c r="AAZ14" i="4"/>
  <c r="AAX28" i="4"/>
  <c r="ABD76" i="4"/>
  <c r="ABB70" i="4"/>
  <c r="AAV41" i="4"/>
  <c r="ABG31" i="4"/>
  <c r="AAV20" i="4"/>
  <c r="ABA17" i="4"/>
  <c r="AAZ66" i="4"/>
  <c r="ABB19" i="4"/>
  <c r="AAU34" i="4"/>
  <c r="ABD38" i="4"/>
  <c r="AAV95" i="4"/>
  <c r="ABE73" i="4"/>
  <c r="ABE97" i="4"/>
  <c r="ABB143" i="4"/>
  <c r="AAW132" i="4"/>
  <c r="AAT109" i="4"/>
  <c r="AAW97" i="4"/>
  <c r="AAX132" i="4"/>
  <c r="AAT101" i="4"/>
  <c r="ABB112" i="4"/>
  <c r="ABC3" i="4"/>
  <c r="ABD20" i="4"/>
  <c r="AAS21" i="4"/>
  <c r="AAT108" i="4"/>
  <c r="ABD64" i="4"/>
  <c r="AAW128" i="4"/>
  <c r="ABH114" i="4"/>
  <c r="ABF22" i="4"/>
  <c r="ABG137" i="4"/>
  <c r="ABA98" i="4"/>
  <c r="AAS114" i="4"/>
  <c r="AAQ77" i="4"/>
  <c r="AAY115" i="4"/>
  <c r="ABD140" i="4"/>
  <c r="AAV31" i="4"/>
  <c r="AAX8" i="4"/>
  <c r="AAU77" i="4"/>
  <c r="AAV2" i="4"/>
  <c r="AAR48" i="4"/>
  <c r="AAS129" i="4"/>
  <c r="ABG27" i="4"/>
  <c r="ABC39" i="4"/>
  <c r="ABG52" i="4"/>
  <c r="AAU92" i="4"/>
  <c r="AAS86" i="4"/>
  <c r="AAY52" i="4"/>
  <c r="ABD148" i="4"/>
  <c r="ABH13" i="4"/>
  <c r="ABB64" i="4"/>
  <c r="ABH141" i="4"/>
  <c r="AAY39" i="4"/>
  <c r="ABF70" i="4"/>
  <c r="ABA117" i="4"/>
  <c r="AAR77" i="4"/>
  <c r="ABD90" i="4"/>
  <c r="AAR39" i="4"/>
  <c r="ABC69" i="4"/>
  <c r="ABE3" i="4"/>
  <c r="ABH7" i="4"/>
  <c r="AAY73" i="4"/>
  <c r="AAR49" i="4"/>
  <c r="AAZ45" i="4"/>
  <c r="ABF86" i="4"/>
  <c r="AAS68" i="4"/>
  <c r="AAS30" i="4"/>
  <c r="ABG106" i="4"/>
  <c r="AAU37" i="4"/>
  <c r="AAY88" i="4"/>
  <c r="ABB29" i="4"/>
  <c r="ABC79" i="4"/>
  <c r="AAX20" i="4"/>
  <c r="AAR38" i="4"/>
  <c r="AAX42" i="4"/>
  <c r="ABD32" i="4"/>
  <c r="AAU145" i="4"/>
  <c r="AAZ39" i="4"/>
  <c r="ABB84" i="4"/>
  <c r="ABF37" i="4"/>
  <c r="AAW22" i="4"/>
  <c r="AAU8" i="4"/>
  <c r="AAQ112" i="4"/>
  <c r="ABB20" i="4"/>
  <c r="ABB27" i="4"/>
  <c r="AAU21" i="4"/>
  <c r="AAV117" i="4"/>
  <c r="AAT11" i="4"/>
  <c r="ABF20" i="4"/>
  <c r="ABH11" i="4"/>
  <c r="AAU85" i="4"/>
  <c r="ABG128" i="4"/>
  <c r="ABG119" i="4"/>
  <c r="AAY139" i="4"/>
  <c r="AAV7" i="4"/>
  <c r="AAS3" i="4"/>
  <c r="ABC21" i="4"/>
  <c r="AAZ27" i="4"/>
  <c r="AAW41" i="4"/>
  <c r="AAR19" i="4"/>
  <c r="ABD28" i="4"/>
  <c r="AAS87" i="4"/>
  <c r="ABF59" i="4"/>
  <c r="AAW56" i="4"/>
  <c r="ABD72" i="4"/>
  <c r="ABE38" i="4"/>
  <c r="AAY16" i="4"/>
  <c r="ABA49" i="4"/>
  <c r="ABB17" i="4"/>
  <c r="AAS35" i="4"/>
  <c r="AAR79" i="4"/>
  <c r="ABE51" i="4"/>
  <c r="AAT107" i="4"/>
  <c r="AAU23" i="4"/>
  <c r="AAR7" i="4"/>
  <c r="ABH5" i="4"/>
  <c r="AAV45" i="4"/>
  <c r="ABB9" i="4"/>
  <c r="AAX12" i="4"/>
  <c r="ABB45" i="4"/>
  <c r="AAW20" i="4"/>
  <c r="ABF95" i="4"/>
  <c r="AAT61" i="4"/>
  <c r="AAU114" i="4"/>
  <c r="ABB113" i="4"/>
  <c r="ABA25" i="4"/>
  <c r="ABF57" i="4"/>
  <c r="ABC75" i="4"/>
  <c r="AAS5" i="4"/>
  <c r="AAQ114" i="4"/>
  <c r="AAW93" i="4"/>
  <c r="ABF56" i="4"/>
  <c r="AAS112" i="4"/>
  <c r="ABA73" i="4"/>
  <c r="ABG127" i="4"/>
  <c r="ABA23" i="4"/>
  <c r="ABF14" i="4"/>
  <c r="ABC60" i="4"/>
  <c r="AAQ102" i="4"/>
  <c r="ABD135" i="4"/>
  <c r="AAV141" i="4"/>
  <c r="ABC149" i="4"/>
  <c r="ABB90" i="4"/>
  <c r="AAU41" i="4"/>
  <c r="ABB38" i="4"/>
  <c r="ABC83" i="4"/>
  <c r="ABC81" i="4"/>
  <c r="ABA70" i="4"/>
  <c r="ABD138" i="4"/>
  <c r="ABB127" i="4"/>
  <c r="ABA94" i="4"/>
  <c r="AAV57" i="4"/>
  <c r="AAZ33" i="4"/>
  <c r="AAV19" i="4"/>
  <c r="ABB126" i="4"/>
  <c r="AAX110" i="4"/>
  <c r="AAY103" i="4"/>
  <c r="AAQ11" i="4"/>
  <c r="AAU122" i="4"/>
  <c r="ABH69" i="4"/>
  <c r="AAZ20" i="4"/>
  <c r="ABH149" i="4"/>
  <c r="ABC107" i="4"/>
  <c r="AAS57" i="4"/>
  <c r="AAT145" i="4"/>
  <c r="AAS51" i="4"/>
  <c r="ABH48" i="4"/>
  <c r="ABE29" i="4"/>
  <c r="AAZ52" i="4"/>
  <c r="AAR146" i="4"/>
  <c r="AAQ13" i="4"/>
  <c r="ABD42" i="4"/>
  <c r="AAT33" i="4"/>
  <c r="AAV27" i="4"/>
  <c r="ABA20" i="4"/>
  <c r="ABA46" i="4"/>
  <c r="AAQ49" i="4"/>
  <c r="AAS74" i="4"/>
  <c r="ABH57" i="4"/>
  <c r="AAT74" i="4"/>
  <c r="AAX94" i="4"/>
  <c r="ABC54" i="4"/>
  <c r="ABD4" i="4"/>
  <c r="ABC137" i="4"/>
  <c r="AAQ134" i="4"/>
  <c r="AAX2" i="4"/>
  <c r="AAS61" i="4"/>
  <c r="AAS40" i="4"/>
  <c r="AAR10" i="4"/>
  <c r="AAX48" i="4"/>
  <c r="ABC76" i="4"/>
  <c r="ABB33" i="4"/>
  <c r="ABC128" i="4"/>
  <c r="AAZ5" i="4"/>
  <c r="ABG6" i="4"/>
  <c r="AAY21" i="4"/>
  <c r="ABA7" i="4"/>
  <c r="ABE13" i="4"/>
  <c r="AAW144" i="4"/>
  <c r="ABE2" i="4"/>
  <c r="ABA9" i="4"/>
  <c r="ABE31" i="4"/>
  <c r="AAR144" i="4"/>
  <c r="AAR148" i="4"/>
  <c r="ABF23" i="4"/>
  <c r="AAV83" i="4"/>
  <c r="AAZ47" i="4"/>
  <c r="AAW79" i="4"/>
  <c r="ABH80" i="4"/>
  <c r="ABD60" i="4"/>
  <c r="ABF60" i="4"/>
  <c r="ABC80" i="4"/>
  <c r="ABC43" i="4"/>
  <c r="ABE71" i="4"/>
  <c r="ABE62" i="4"/>
  <c r="AAT12" i="4"/>
  <c r="ABD108" i="4"/>
  <c r="AAR142" i="4"/>
  <c r="AAQ62" i="4"/>
  <c r="AAV28" i="4"/>
  <c r="AAS84" i="4"/>
  <c r="ABB107" i="4"/>
  <c r="AAU20" i="4"/>
  <c r="AAR122" i="4"/>
  <c r="AAT8" i="4"/>
  <c r="AAS9" i="4"/>
  <c r="AAT114" i="4"/>
  <c r="ABE8" i="4"/>
  <c r="ABH61" i="4"/>
  <c r="AAV80" i="4"/>
  <c r="ABA110" i="4"/>
  <c r="ABF104" i="4"/>
  <c r="ABC104" i="4"/>
  <c r="AAT137" i="4"/>
  <c r="AAR58" i="4"/>
  <c r="AAW5" i="4"/>
  <c r="ABG9" i="4"/>
  <c r="AAZ21" i="4"/>
  <c r="AAQ14" i="4"/>
  <c r="ABF139" i="4"/>
  <c r="AAZ122" i="4"/>
  <c r="ABE55" i="4"/>
  <c r="ABH45" i="4"/>
  <c r="AAT21" i="4"/>
  <c r="AAW147" i="4"/>
  <c r="ABD26" i="4"/>
  <c r="ABE67" i="4"/>
  <c r="ABG117" i="4"/>
  <c r="AAZ90" i="4"/>
  <c r="AAQ126" i="4"/>
  <c r="ABA119" i="4"/>
  <c r="ABA15" i="4"/>
  <c r="ABB128" i="4"/>
  <c r="AAV3" i="4"/>
  <c r="AAX68" i="4"/>
  <c r="AAY75" i="4"/>
  <c r="ABH31" i="4"/>
  <c r="AAX67" i="4"/>
  <c r="ABE26" i="4"/>
  <c r="AAX14" i="4"/>
  <c r="ABD118" i="4"/>
  <c r="ABD29" i="4"/>
  <c r="AAR102" i="4"/>
  <c r="AAR104" i="4"/>
  <c r="ABC53" i="4"/>
  <c r="AAT73" i="4"/>
  <c r="AAQ54" i="4"/>
  <c r="AAW29" i="4"/>
  <c r="AAY54" i="4"/>
  <c r="AAR46" i="4"/>
  <c r="ABG37" i="4"/>
  <c r="ABD68" i="4"/>
  <c r="ABC147" i="4"/>
  <c r="AAZ72" i="4"/>
  <c r="AAY46" i="4"/>
  <c r="AAY18" i="4"/>
  <c r="AAU12" i="4"/>
  <c r="AAW106" i="4"/>
  <c r="ABD141" i="4"/>
  <c r="AAV5" i="4"/>
  <c r="AAW84" i="4"/>
  <c r="AAW66" i="4"/>
  <c r="ABA95" i="4"/>
  <c r="ABF66" i="4"/>
  <c r="ABE106" i="4"/>
  <c r="AAT104" i="4"/>
  <c r="ABA69" i="4"/>
  <c r="AAW31" i="4"/>
  <c r="ABB66" i="4"/>
  <c r="AAS16" i="4"/>
  <c r="ABD33" i="4"/>
  <c r="ABB41" i="4"/>
  <c r="ABG10" i="4"/>
  <c r="AAU31" i="4"/>
  <c r="AAY112" i="4"/>
  <c r="ABC58" i="4"/>
  <c r="AAV9" i="4"/>
  <c r="AAR61" i="4"/>
  <c r="AAT50" i="4"/>
  <c r="AAU102" i="4"/>
  <c r="AAS63" i="4"/>
  <c r="AAY7" i="4"/>
  <c r="AAU6" i="4"/>
  <c r="AAX11" i="4"/>
  <c r="AAU56" i="4"/>
  <c r="AAV52" i="4"/>
  <c r="AAS28" i="4"/>
  <c r="AAT32" i="4"/>
  <c r="ABF9" i="4"/>
  <c r="AAT39" i="4"/>
  <c r="ABF11" i="4"/>
  <c r="AAT71" i="4"/>
  <c r="ABB49" i="4"/>
  <c r="AAT132" i="4"/>
  <c r="ABG29" i="4"/>
  <c r="ABG47" i="4"/>
  <c r="AAU69" i="4"/>
  <c r="AAV22" i="4"/>
  <c r="ABC88" i="4"/>
  <c r="AAT68" i="4"/>
  <c r="AAX144" i="4"/>
  <c r="ABA111" i="4"/>
  <c r="AAU53" i="4"/>
  <c r="AAV68" i="4"/>
  <c r="AAS73" i="4"/>
  <c r="AAV51" i="4"/>
  <c r="ABH65" i="4"/>
  <c r="AAT130" i="4"/>
  <c r="AAW23" i="4"/>
  <c r="AAT52" i="4"/>
  <c r="AAV38" i="4"/>
  <c r="AAU91" i="4"/>
  <c r="ABC77" i="4"/>
  <c r="ABG136" i="4"/>
  <c r="ABH99" i="4"/>
  <c r="AAU83" i="4"/>
  <c r="AAW28" i="4"/>
  <c r="AAY62" i="4"/>
  <c r="ABG102" i="4"/>
  <c r="AAX74" i="4"/>
  <c r="AAQ66" i="4"/>
  <c r="AAS49" i="4"/>
  <c r="AAW57" i="4"/>
  <c r="ABG17" i="4"/>
  <c r="ABA31" i="4"/>
  <c r="AAW13" i="4"/>
  <c r="AAZ36" i="4"/>
  <c r="AAW90" i="4"/>
  <c r="AAV34" i="4"/>
  <c r="ABB102" i="4"/>
  <c r="AAX43" i="4"/>
  <c r="ABH22" i="4"/>
  <c r="ABC6" i="4"/>
  <c r="ABF52" i="4"/>
  <c r="ABB31" i="4"/>
  <c r="AAX105" i="4"/>
  <c r="AAX34" i="4"/>
  <c r="AAX58" i="4"/>
  <c r="ABD35" i="4"/>
  <c r="ABF4" i="4"/>
  <c r="ABB62" i="4"/>
  <c r="M25" i="7"/>
  <c r="J66" i="2"/>
  <c r="J67" i="2"/>
  <c r="J68" i="2"/>
  <c r="L27" i="1"/>
  <c r="AA27" i="1"/>
  <c r="GS1" i="1"/>
  <c r="OR1" i="1"/>
  <c r="H82" i="7"/>
  <c r="H97" i="7"/>
  <c r="C22" i="7"/>
  <c r="H72" i="7"/>
  <c r="C24" i="7"/>
  <c r="H53" i="7"/>
  <c r="N26" i="7"/>
  <c r="RR28" i="1"/>
  <c r="BS7" i="1"/>
  <c r="F26" i="1"/>
  <c r="C163" i="1"/>
  <c r="E26" i="1"/>
  <c r="C164" i="1" s="1"/>
  <c r="AE132" i="1"/>
  <c r="N133" i="1"/>
  <c r="BD133" i="1"/>
  <c r="AS132" i="1"/>
  <c r="J132" i="1"/>
  <c r="AU133" i="1"/>
  <c r="M132" i="1"/>
  <c r="AS133" i="1"/>
  <c r="C23" i="7"/>
  <c r="Q132" i="1"/>
  <c r="AQ132" i="1"/>
  <c r="AW133" i="1"/>
  <c r="BA132" i="1"/>
  <c r="AW132" i="1"/>
  <c r="AZ132" i="1"/>
  <c r="BH133" i="1"/>
  <c r="AK133" i="1"/>
  <c r="AL132" i="1"/>
  <c r="AL133" i="1"/>
  <c r="BF133" i="1"/>
  <c r="AH133" i="1"/>
  <c r="Y132" i="1"/>
  <c r="Z132" i="1"/>
  <c r="P133" i="1"/>
  <c r="AT132" i="1"/>
  <c r="Z133" i="1" a="1"/>
  <c r="Z133" i="1" s="1"/>
  <c r="RW26" i="1"/>
  <c r="W132" i="1"/>
  <c r="BC132" i="1"/>
  <c r="P132" i="1"/>
  <c r="AC133" i="1"/>
  <c r="BD132" i="1"/>
  <c r="AF132" i="1"/>
  <c r="AI132" i="1"/>
  <c r="AN133" i="1"/>
  <c r="AD133" i="1"/>
  <c r="BG132" i="1"/>
  <c r="AQ133" i="1"/>
  <c r="H133" i="1"/>
  <c r="AI133" i="1"/>
  <c r="K132" i="1"/>
  <c r="AU132" i="1"/>
  <c r="S133" i="1"/>
  <c r="AB133" i="1"/>
  <c r="M133" i="1"/>
  <c r="AH132" i="1"/>
  <c r="BF132" i="1"/>
  <c r="AT133" i="1"/>
  <c r="BA133" i="1"/>
  <c r="G133" i="1"/>
  <c r="AO132" i="1"/>
  <c r="AC132" i="1"/>
  <c r="AZ133" i="1"/>
  <c r="Y133" i="1"/>
  <c r="BH132" i="1"/>
  <c r="AR133" i="1"/>
  <c r="H132" i="1"/>
  <c r="BG133" i="1"/>
  <c r="K133" i="1"/>
  <c r="BC133" i="1"/>
  <c r="AO133" i="1"/>
  <c r="AY133" i="1"/>
  <c r="G132" i="1"/>
  <c r="AX133" i="1"/>
  <c r="N132" i="1"/>
  <c r="T133" i="1"/>
  <c r="V132" i="1"/>
  <c r="S132" i="1"/>
  <c r="AN132" i="1"/>
  <c r="W133" i="1"/>
  <c r="T132" i="1"/>
  <c r="Q133" i="1"/>
  <c r="AE133" i="1"/>
  <c r="AR132" i="1"/>
  <c r="BB133" i="1"/>
  <c r="AY132" i="1"/>
  <c r="J133" i="1"/>
  <c r="C130" i="1"/>
  <c r="AX132" i="1"/>
  <c r="AB132" i="1"/>
  <c r="V133" i="1"/>
  <c r="AD132" i="1"/>
  <c r="AK132" i="1"/>
  <c r="BB132" i="1"/>
  <c r="AF133" i="1"/>
  <c r="QH134" i="1"/>
  <c r="QH132" i="1"/>
  <c r="QH131" i="1"/>
  <c r="RU27" i="1"/>
  <c r="RT27" i="1" s="1"/>
  <c r="NJ27" i="1"/>
  <c r="NF27" i="1"/>
  <c r="NY27" i="1"/>
  <c r="NR27" i="1"/>
  <c r="PT27" i="1"/>
  <c r="OH27" i="1"/>
  <c r="QR27" i="1"/>
  <c r="QY27" i="1"/>
  <c r="NW27" i="1"/>
  <c r="OT27" i="1"/>
  <c r="PP27" i="1"/>
  <c r="QQ27" i="1"/>
  <c r="QW27" i="1"/>
  <c r="PN27" i="1"/>
  <c r="NG27" i="1"/>
  <c r="NQ27" i="1"/>
  <c r="QP27" i="1"/>
  <c r="NX27" i="1"/>
  <c r="PV27" i="1"/>
  <c r="OA27" i="1"/>
  <c r="QL27" i="1"/>
  <c r="QG27" i="1"/>
  <c r="MX27" i="1"/>
  <c r="BK27" i="1"/>
  <c r="RI27" i="1"/>
  <c r="ND27" i="1"/>
  <c r="NO27" i="1"/>
  <c r="RO27" i="1"/>
  <c r="PS27" i="1"/>
  <c r="QJ27" i="1"/>
  <c r="OE27" i="1"/>
  <c r="MZ27" i="1"/>
  <c r="RK27" i="1"/>
  <c r="RM27" i="1"/>
  <c r="QK27" i="1"/>
  <c r="RQ27" i="1"/>
  <c r="QO27" i="1"/>
  <c r="PX27" i="1"/>
  <c r="OJ27" i="1"/>
  <c r="PR27" i="1"/>
  <c r="PL27" i="1"/>
  <c r="QX27" i="1"/>
  <c r="NC27" i="1"/>
  <c r="PE27" i="1"/>
  <c r="PY27" i="1"/>
  <c r="NU27" i="1"/>
  <c r="NL27" i="1"/>
  <c r="NZ27" i="1"/>
  <c r="PB27" i="1"/>
  <c r="RS27" i="1"/>
  <c r="OW27" i="1"/>
  <c r="RH27" i="1"/>
  <c r="QB27" i="1"/>
  <c r="QD27" i="1"/>
  <c r="QN27" i="1"/>
  <c r="OI27" i="1"/>
  <c r="RA27" i="1"/>
  <c r="QM27" i="1"/>
  <c r="QS27" i="1"/>
  <c r="OB27" i="1"/>
  <c r="QA27" i="1"/>
  <c r="NT27" i="1"/>
  <c r="OK27" i="1"/>
  <c r="OZ27" i="1"/>
  <c r="QZ27" i="1"/>
  <c r="PD27" i="1"/>
  <c r="PO27" i="1"/>
  <c r="RG27" i="1"/>
  <c r="QE27" i="1"/>
  <c r="QT27" i="1"/>
  <c r="RL27" i="1"/>
  <c r="QV27" i="1"/>
  <c r="RF27" i="1"/>
  <c r="QC27" i="1"/>
  <c r="ON27" i="1"/>
  <c r="OY27" i="1"/>
  <c r="PH27" i="1"/>
  <c r="PI27" i="1"/>
  <c r="OC27" i="1"/>
  <c r="QI27" i="1"/>
  <c r="OF27" i="1"/>
  <c r="RR27" i="1"/>
  <c r="PQ27" i="1"/>
  <c r="OO27" i="1"/>
  <c r="QU27" i="1"/>
  <c r="PW27" i="1"/>
  <c r="RP27" i="1"/>
  <c r="OM27" i="1"/>
  <c r="PJ27" i="1"/>
  <c r="PC27" i="1"/>
  <c r="OS27" i="1"/>
  <c r="PA27" i="1"/>
  <c r="RJ27" i="1"/>
  <c r="OV27" i="1"/>
  <c r="PM27" i="1"/>
  <c r="PZ27" i="1"/>
  <c r="NM27" i="1"/>
  <c r="PG27" i="1"/>
  <c r="OU27" i="1"/>
  <c r="OL27" i="1"/>
  <c r="OQ27" i="1"/>
  <c r="PF27" i="1"/>
  <c r="RC27" i="1"/>
  <c r="OR27" i="1"/>
  <c r="OP27" i="1"/>
  <c r="PK134" i="1"/>
  <c r="PK132" i="1"/>
  <c r="PK131" i="1"/>
  <c r="PU134" i="1"/>
  <c r="PU132" i="1"/>
  <c r="PU131" i="1"/>
  <c r="RN134" i="1"/>
  <c r="RN131" i="1"/>
  <c r="RN132" i="1"/>
  <c r="RD134" i="1"/>
  <c r="RD131" i="1"/>
  <c r="RD132" i="1"/>
  <c r="BS94" i="1"/>
  <c r="I91" i="7" s="1"/>
  <c r="BT55" i="1"/>
  <c r="BU55" i="1" s="1"/>
  <c r="BS18" i="1"/>
  <c r="BT18" i="1" s="1"/>
  <c r="BU18" i="1" s="1"/>
  <c r="H61" i="7"/>
  <c r="BS120" i="1"/>
  <c r="BT120" i="1" s="1"/>
  <c r="BU120" i="1" s="1"/>
  <c r="BS74" i="1"/>
  <c r="BT74" i="1" s="1"/>
  <c r="BU74" i="1" s="1"/>
  <c r="H81" i="7"/>
  <c r="H96" i="7"/>
  <c r="BT29" i="1"/>
  <c r="BU29" i="1" s="1"/>
  <c r="H52" i="7"/>
  <c r="H92" i="7"/>
  <c r="BT8" i="1"/>
  <c r="BU8" i="1" s="1"/>
  <c r="BT6" i="1"/>
  <c r="BU6" i="1" s="1"/>
  <c r="K4" i="7" s="1"/>
  <c r="H38" i="7"/>
  <c r="H120" i="7"/>
  <c r="H46" i="7"/>
  <c r="I90" i="7"/>
  <c r="H103" i="7"/>
  <c r="K122" i="7"/>
  <c r="K9" i="7"/>
  <c r="H9" i="7"/>
  <c r="I120" i="7"/>
  <c r="H123" i="7"/>
  <c r="H121" i="7"/>
  <c r="I124" i="7"/>
  <c r="H119" i="7"/>
  <c r="J63" i="7"/>
  <c r="I64" i="7"/>
  <c r="I94" i="7"/>
  <c r="H47" i="7"/>
  <c r="I47" i="7"/>
  <c r="I102" i="7"/>
  <c r="I77" i="7"/>
  <c r="I89" i="7"/>
  <c r="I61" i="7"/>
  <c r="I70" i="7"/>
  <c r="I44" i="7"/>
  <c r="I80" i="7"/>
  <c r="I101" i="7"/>
  <c r="I75" i="7"/>
  <c r="K90" i="7"/>
  <c r="I96" i="7"/>
  <c r="I38" i="7"/>
  <c r="I73" i="7"/>
  <c r="I81" i="7"/>
  <c r="I109" i="7"/>
  <c r="I45" i="7"/>
  <c r="I78" i="7"/>
  <c r="I49" i="7"/>
  <c r="I99" i="7"/>
  <c r="J107" i="7"/>
  <c r="I58" i="7"/>
  <c r="I40" i="7"/>
  <c r="I53" i="7"/>
  <c r="I56" i="7"/>
  <c r="I86" i="7"/>
  <c r="I74" i="7"/>
  <c r="I41" i="7"/>
  <c r="H41" i="7"/>
  <c r="I113" i="7"/>
  <c r="J48" i="7"/>
  <c r="I106" i="7"/>
  <c r="I95" i="7"/>
  <c r="H95" i="7"/>
  <c r="I82" i="7"/>
  <c r="I69" i="7"/>
  <c r="I65" i="7"/>
  <c r="I98" i="7"/>
  <c r="I114" i="7"/>
  <c r="I97" i="7"/>
  <c r="I9" i="7"/>
  <c r="I103" i="7"/>
  <c r="I50" i="7"/>
  <c r="I27" i="7"/>
  <c r="I111" i="7"/>
  <c r="I33" i="7"/>
  <c r="H35" i="7"/>
  <c r="J8" i="7"/>
  <c r="I55" i="7"/>
  <c r="H32" i="7"/>
  <c r="I87" i="7"/>
  <c r="J14" i="7"/>
  <c r="I68" i="7"/>
  <c r="I13" i="7"/>
  <c r="I7" i="7"/>
  <c r="J28" i="7"/>
  <c r="J12" i="7"/>
  <c r="I108" i="7"/>
  <c r="I23" i="7"/>
  <c r="J36" i="7"/>
  <c r="I54" i="7"/>
  <c r="I57" i="7"/>
  <c r="I76" i="7"/>
  <c r="I17" i="7"/>
  <c r="H20" i="7"/>
  <c r="I46" i="7"/>
  <c r="I60" i="7"/>
  <c r="H18" i="7"/>
  <c r="I18" i="7"/>
  <c r="I112" i="7"/>
  <c r="H21" i="7"/>
  <c r="I31" i="7"/>
  <c r="I67" i="7"/>
  <c r="K34" i="7"/>
  <c r="I79" i="7"/>
  <c r="I93" i="7"/>
  <c r="I83" i="7"/>
  <c r="H30" i="7"/>
  <c r="I30" i="7"/>
  <c r="H16" i="7"/>
  <c r="I66" i="7"/>
  <c r="I42" i="7"/>
  <c r="H10" i="7"/>
  <c r="I110" i="7"/>
  <c r="I22" i="7"/>
  <c r="I43" i="7"/>
  <c r="I52" i="7"/>
  <c r="BS5" i="1"/>
  <c r="H3" i="7"/>
  <c r="I59" i="7"/>
  <c r="I104" i="7"/>
  <c r="I85" i="7"/>
  <c r="I115" i="7"/>
  <c r="K1" i="4"/>
  <c r="J64" i="2" l="1"/>
  <c r="J65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7" i="2"/>
  <c r="J18" i="2"/>
  <c r="J19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RQ28" i="1"/>
  <c r="BS28" i="1" s="1"/>
  <c r="BT28" i="1" s="1"/>
  <c r="GT1" i="1"/>
  <c r="OS1" i="1"/>
  <c r="I92" i="7"/>
  <c r="I72" i="7"/>
  <c r="N25" i="7"/>
  <c r="AB134" i="1"/>
  <c r="BD134" i="1"/>
  <c r="AN134" i="1"/>
  <c r="G134" i="1"/>
  <c r="AD134" i="1"/>
  <c r="S134" i="1"/>
  <c r="BT7" i="1"/>
  <c r="BU7" i="1" s="1"/>
  <c r="K5" i="7" s="1"/>
  <c r="I5" i="7"/>
  <c r="AC134" i="1"/>
  <c r="AH134" i="1"/>
  <c r="BF134" i="1"/>
  <c r="AU134" i="1"/>
  <c r="AY134" i="1"/>
  <c r="BH134" i="1"/>
  <c r="AK134" i="1"/>
  <c r="H134" i="1"/>
  <c r="G157" i="1" s="1"/>
  <c r="J137" i="1" s="1"/>
  <c r="AI134" i="1"/>
  <c r="N134" i="1"/>
  <c r="K134" i="1"/>
  <c r="G164" i="1"/>
  <c r="J164" i="1" s="1"/>
  <c r="M164" i="1" s="1"/>
  <c r="P164" i="1" s="1"/>
  <c r="S164" i="1" s="1"/>
  <c r="V164" i="1" s="1"/>
  <c r="Y164" i="1" s="1"/>
  <c r="AB164" i="1" s="1"/>
  <c r="AE164" i="1" s="1"/>
  <c r="BB134" i="1"/>
  <c r="AO134" i="1"/>
  <c r="W134" i="1"/>
  <c r="AX134" i="1"/>
  <c r="OQ134" i="1"/>
  <c r="OQ131" i="1"/>
  <c r="OQ132" i="1"/>
  <c r="PJ134" i="1"/>
  <c r="PJ132" i="1"/>
  <c r="PJ131" i="1"/>
  <c r="PH134" i="1"/>
  <c r="PH131" i="1"/>
  <c r="PH132" i="1"/>
  <c r="QZ134" i="1"/>
  <c r="QZ131" i="1"/>
  <c r="QZ132" i="1"/>
  <c r="QB134" i="1"/>
  <c r="QB132" i="1"/>
  <c r="QB131" i="1"/>
  <c r="PL134" i="1"/>
  <c r="PL132" i="1"/>
  <c r="PL131" i="1"/>
  <c r="PS134" i="1"/>
  <c r="PS132" i="1"/>
  <c r="PS131" i="1"/>
  <c r="QP134" i="1"/>
  <c r="QP132" i="1"/>
  <c r="QP131" i="1"/>
  <c r="RT134" i="1"/>
  <c r="RT131" i="1"/>
  <c r="RT132" i="1"/>
  <c r="R3" i="5"/>
  <c r="R15" i="5"/>
  <c r="R5" i="5"/>
  <c r="R18" i="5"/>
  <c r="R8" i="5"/>
  <c r="R10" i="5"/>
  <c r="R11" i="5"/>
  <c r="R7" i="5"/>
  <c r="R12" i="5"/>
  <c r="R9" i="5"/>
  <c r="R6" i="5"/>
  <c r="R4" i="5"/>
  <c r="R17" i="5"/>
  <c r="R14" i="5"/>
  <c r="R16" i="5"/>
  <c r="R13" i="5"/>
  <c r="AR134" i="1"/>
  <c r="BG134" i="1"/>
  <c r="AZ134" i="1"/>
  <c r="E129" i="1"/>
  <c r="E130" i="1" s="1"/>
  <c r="BJ26" i="1"/>
  <c r="Z134" i="1"/>
  <c r="AQ134" i="1"/>
  <c r="V134" i="1"/>
  <c r="AF134" i="1"/>
  <c r="BA134" i="1"/>
  <c r="AT134" i="1"/>
  <c r="NM134" i="1"/>
  <c r="NM132" i="1"/>
  <c r="NM131" i="1"/>
  <c r="QU134" i="1"/>
  <c r="QU131" i="1"/>
  <c r="QU132" i="1"/>
  <c r="RF134" i="1"/>
  <c r="RF131" i="1"/>
  <c r="RF132" i="1"/>
  <c r="QA134" i="1"/>
  <c r="QA132" i="1"/>
  <c r="QA131" i="1"/>
  <c r="PB134" i="1"/>
  <c r="PB131" i="1"/>
  <c r="PB132" i="1"/>
  <c r="QO134" i="1"/>
  <c r="QO131" i="1"/>
  <c r="QO132" i="1"/>
  <c r="RI134" i="1"/>
  <c r="RI132" i="1"/>
  <c r="RI131" i="1"/>
  <c r="QW134" i="1"/>
  <c r="QW132" i="1"/>
  <c r="QW131" i="1"/>
  <c r="NF134" i="1"/>
  <c r="NF131" i="1"/>
  <c r="NF132" i="1"/>
  <c r="PZ134" i="1"/>
  <c r="PZ132" i="1"/>
  <c r="PZ131" i="1"/>
  <c r="OO134" i="1"/>
  <c r="OO131" i="1"/>
  <c r="OO132" i="1"/>
  <c r="QV134" i="1"/>
  <c r="QV132" i="1"/>
  <c r="QV131" i="1"/>
  <c r="OB134" i="1"/>
  <c r="OB131" i="1"/>
  <c r="OB132" i="1"/>
  <c r="NZ134" i="1"/>
  <c r="NZ131" i="1"/>
  <c r="NZ132" i="1"/>
  <c r="QQ134" i="1"/>
  <c r="QQ132" i="1"/>
  <c r="QQ131" i="1"/>
  <c r="NJ134" i="1"/>
  <c r="NJ131" i="1"/>
  <c r="NJ132" i="1"/>
  <c r="AL134" i="1"/>
  <c r="Q134" i="1"/>
  <c r="J134" i="1"/>
  <c r="G163" i="1"/>
  <c r="C165" i="1"/>
  <c r="J69" i="2" s="1"/>
  <c r="PG134" i="1"/>
  <c r="PG132" i="1"/>
  <c r="PG131" i="1"/>
  <c r="PW134" i="1"/>
  <c r="PW131" i="1"/>
  <c r="PW132" i="1"/>
  <c r="QC134" i="1"/>
  <c r="QC132" i="1"/>
  <c r="QC131" i="1"/>
  <c r="NT134" i="1"/>
  <c r="NT131" i="1"/>
  <c r="NT132" i="1"/>
  <c r="RS134" i="1"/>
  <c r="RS131" i="1"/>
  <c r="RS132" i="1"/>
  <c r="PX134" i="1"/>
  <c r="PX132" i="1"/>
  <c r="PX131" i="1"/>
  <c r="ND134" i="1"/>
  <c r="ND131" i="1"/>
  <c r="ND132" i="1"/>
  <c r="PN134" i="1"/>
  <c r="PN131" i="1"/>
  <c r="PN132" i="1"/>
  <c r="NY134" i="1"/>
  <c r="NY132" i="1"/>
  <c r="NY131" i="1"/>
  <c r="RW133" i="1"/>
  <c r="RW132" i="1"/>
  <c r="OU134" i="1"/>
  <c r="OU132" i="1"/>
  <c r="OU131" i="1"/>
  <c r="RP134" i="1"/>
  <c r="RP132" i="1"/>
  <c r="RP131" i="1"/>
  <c r="ON134" i="1"/>
  <c r="ON131" i="1"/>
  <c r="ON132" i="1"/>
  <c r="OK134" i="1"/>
  <c r="OK131" i="1"/>
  <c r="OK132" i="1"/>
  <c r="OW134" i="1"/>
  <c r="OW131" i="1"/>
  <c r="OW132" i="1"/>
  <c r="OJ134" i="1"/>
  <c r="OJ131" i="1"/>
  <c r="OJ132" i="1"/>
  <c r="NO134" i="1"/>
  <c r="NO131" i="1"/>
  <c r="NO132" i="1"/>
  <c r="NG134" i="1"/>
  <c r="NG132" i="1"/>
  <c r="NG131" i="1"/>
  <c r="NR134" i="1"/>
  <c r="NR131" i="1"/>
  <c r="NR132" i="1"/>
  <c r="OV134" i="1"/>
  <c r="OV131" i="1"/>
  <c r="OV132" i="1"/>
  <c r="RR134" i="1"/>
  <c r="RR132" i="1"/>
  <c r="RR131" i="1"/>
  <c r="QT134" i="1"/>
  <c r="QT131" i="1"/>
  <c r="QT132" i="1"/>
  <c r="QM134" i="1"/>
  <c r="QM132" i="1"/>
  <c r="QM131" i="1"/>
  <c r="NU134" i="1"/>
  <c r="NU131" i="1"/>
  <c r="NU132" i="1"/>
  <c r="RM134" i="1"/>
  <c r="RM132" i="1"/>
  <c r="RM131" i="1"/>
  <c r="QG134" i="1"/>
  <c r="QG131" i="1"/>
  <c r="QG132" i="1"/>
  <c r="OT134" i="1"/>
  <c r="OT131" i="1"/>
  <c r="OT132" i="1"/>
  <c r="T134" i="1"/>
  <c r="AE134" i="1"/>
  <c r="PM134" i="1"/>
  <c r="PM131" i="1"/>
  <c r="PM132" i="1"/>
  <c r="PQ134" i="1"/>
  <c r="PQ131" i="1"/>
  <c r="PQ132" i="1"/>
  <c r="RL134" i="1"/>
  <c r="RL131" i="1"/>
  <c r="RL132" i="1"/>
  <c r="QS134" i="1"/>
  <c r="QS131" i="1"/>
  <c r="QS132" i="1"/>
  <c r="NL134" i="1"/>
  <c r="NL131" i="1"/>
  <c r="NL132" i="1"/>
  <c r="QK134" i="1"/>
  <c r="QK131" i="1"/>
  <c r="QK132" i="1"/>
  <c r="MX134" i="1"/>
  <c r="MX131" i="1"/>
  <c r="MX132" i="1"/>
  <c r="PP134" i="1"/>
  <c r="PP131" i="1"/>
  <c r="PP132" i="1"/>
  <c r="RU134" i="1"/>
  <c r="RU131" i="1"/>
  <c r="RU132" i="1"/>
  <c r="OP134" i="1"/>
  <c r="OP132" i="1"/>
  <c r="OP131" i="1"/>
  <c r="RJ134" i="1"/>
  <c r="RJ132" i="1"/>
  <c r="RJ131" i="1"/>
  <c r="OF134" i="1"/>
  <c r="OF131" i="1"/>
  <c r="OF132" i="1"/>
  <c r="QE134" i="1"/>
  <c r="QE131" i="1"/>
  <c r="QE132" i="1"/>
  <c r="RA134" i="1"/>
  <c r="RA131" i="1"/>
  <c r="RA132" i="1"/>
  <c r="PY134" i="1"/>
  <c r="PY131" i="1"/>
  <c r="PY132" i="1"/>
  <c r="RK134" i="1"/>
  <c r="RK132" i="1"/>
  <c r="RK131" i="1"/>
  <c r="QL134" i="1"/>
  <c r="QL132" i="1"/>
  <c r="QL131" i="1"/>
  <c r="NW134" i="1"/>
  <c r="NW131" i="1"/>
  <c r="NW132" i="1"/>
  <c r="AS134" i="1"/>
  <c r="Y134" i="1"/>
  <c r="AW134" i="1"/>
  <c r="M134" i="1"/>
  <c r="OL134" i="1"/>
  <c r="OL131" i="1"/>
  <c r="OL132" i="1"/>
  <c r="OM134" i="1"/>
  <c r="OM131" i="1"/>
  <c r="OM132" i="1"/>
  <c r="OY134" i="1"/>
  <c r="OY132" i="1"/>
  <c r="OY131" i="1"/>
  <c r="OZ134" i="1"/>
  <c r="OZ132" i="1"/>
  <c r="OZ131" i="1"/>
  <c r="RH134" i="1"/>
  <c r="RH131" i="1"/>
  <c r="RH132" i="1"/>
  <c r="PR134" i="1"/>
  <c r="PR132" i="1"/>
  <c r="PR131" i="1"/>
  <c r="RO134" i="1"/>
  <c r="RO131" i="1"/>
  <c r="RO132" i="1"/>
  <c r="BS27" i="1"/>
  <c r="NQ134" i="1"/>
  <c r="NQ132" i="1"/>
  <c r="NQ131" i="1"/>
  <c r="PT134" i="1"/>
  <c r="PT131" i="1"/>
  <c r="PT132" i="1"/>
  <c r="P134" i="1"/>
  <c r="OR134" i="1"/>
  <c r="OR132" i="1"/>
  <c r="OR131" i="1"/>
  <c r="PA134" i="1"/>
  <c r="PA131" i="1"/>
  <c r="PA132" i="1"/>
  <c r="QI134" i="1"/>
  <c r="QI131" i="1"/>
  <c r="QI132" i="1"/>
  <c r="RG134" i="1"/>
  <c r="RG132" i="1"/>
  <c r="RG131" i="1"/>
  <c r="OI134" i="1"/>
  <c r="OI132" i="1"/>
  <c r="OI131" i="1"/>
  <c r="PE134" i="1"/>
  <c r="PE132" i="1"/>
  <c r="PE131" i="1"/>
  <c r="MZ134" i="1"/>
  <c r="MZ131" i="1"/>
  <c r="MZ132" i="1"/>
  <c r="OA134" i="1"/>
  <c r="OA132" i="1"/>
  <c r="OA131" i="1"/>
  <c r="QY134" i="1"/>
  <c r="QY131" i="1"/>
  <c r="QY132" i="1"/>
  <c r="RC134" i="1"/>
  <c r="RC131" i="1"/>
  <c r="RC132" i="1"/>
  <c r="OS134" i="1"/>
  <c r="OS131" i="1"/>
  <c r="OS132" i="1"/>
  <c r="OC134" i="1"/>
  <c r="OC131" i="1"/>
  <c r="OC132" i="1"/>
  <c r="PO134" i="1"/>
  <c r="PO131" i="1"/>
  <c r="PO132" i="1"/>
  <c r="QN134" i="1"/>
  <c r="QN131" i="1"/>
  <c r="QN132" i="1"/>
  <c r="NC134" i="1"/>
  <c r="NC131" i="1"/>
  <c r="NC132" i="1"/>
  <c r="OE134" i="1"/>
  <c r="OE132" i="1"/>
  <c r="OE131" i="1"/>
  <c r="PV134" i="1"/>
  <c r="PV132" i="1"/>
  <c r="PV131" i="1"/>
  <c r="QR134" i="1"/>
  <c r="QR132" i="1"/>
  <c r="QR131" i="1"/>
  <c r="PF134" i="1"/>
  <c r="PF132" i="1"/>
  <c r="PF131" i="1"/>
  <c r="PC134" i="1"/>
  <c r="PC131" i="1"/>
  <c r="PC132" i="1"/>
  <c r="PI134" i="1"/>
  <c r="PI131" i="1"/>
  <c r="PI132" i="1"/>
  <c r="PD134" i="1"/>
  <c r="PD132" i="1"/>
  <c r="PD131" i="1"/>
  <c r="QD134" i="1"/>
  <c r="QD132" i="1"/>
  <c r="QD131" i="1"/>
  <c r="QX134" i="1"/>
  <c r="QX131" i="1"/>
  <c r="QX132" i="1"/>
  <c r="QJ134" i="1"/>
  <c r="QJ131" i="1"/>
  <c r="QJ132" i="1"/>
  <c r="NX134" i="1"/>
  <c r="NX132" i="1"/>
  <c r="NX131" i="1"/>
  <c r="OH134" i="1"/>
  <c r="OH132" i="1"/>
  <c r="OH131" i="1"/>
  <c r="BC134" i="1"/>
  <c r="BT94" i="1"/>
  <c r="BU94" i="1" s="1"/>
  <c r="I117" i="7"/>
  <c r="I15" i="7"/>
  <c r="J15" i="7"/>
  <c r="J6" i="7"/>
  <c r="I71" i="7"/>
  <c r="J122" i="7"/>
  <c r="J9" i="7"/>
  <c r="K120" i="7"/>
  <c r="I123" i="7"/>
  <c r="J124" i="7"/>
  <c r="I119" i="7"/>
  <c r="I121" i="7"/>
  <c r="J64" i="7"/>
  <c r="J117" i="7"/>
  <c r="J94" i="7"/>
  <c r="I63" i="7"/>
  <c r="J89" i="7"/>
  <c r="J70" i="7"/>
  <c r="K61" i="7"/>
  <c r="J102" i="7"/>
  <c r="K77" i="7"/>
  <c r="J81" i="7"/>
  <c r="K38" i="7"/>
  <c r="K44" i="7"/>
  <c r="J96" i="7"/>
  <c r="J45" i="7"/>
  <c r="J101" i="7"/>
  <c r="J90" i="7"/>
  <c r="K80" i="7"/>
  <c r="J75" i="7"/>
  <c r="J78" i="7"/>
  <c r="J99" i="7"/>
  <c r="J109" i="7"/>
  <c r="J53" i="7"/>
  <c r="J73" i="7"/>
  <c r="K58" i="7"/>
  <c r="I107" i="7"/>
  <c r="J49" i="7"/>
  <c r="K106" i="7"/>
  <c r="K107" i="7"/>
  <c r="J86" i="7"/>
  <c r="J56" i="7"/>
  <c r="J41" i="7"/>
  <c r="I48" i="7"/>
  <c r="J40" i="7"/>
  <c r="J95" i="7"/>
  <c r="I39" i="7"/>
  <c r="K63" i="7"/>
  <c r="J88" i="7"/>
  <c r="I88" i="7"/>
  <c r="J84" i="7"/>
  <c r="I84" i="7"/>
  <c r="K48" i="7"/>
  <c r="J51" i="7"/>
  <c r="I51" i="7"/>
  <c r="J113" i="7"/>
  <c r="J74" i="7"/>
  <c r="J82" i="7"/>
  <c r="K15" i="7"/>
  <c r="J65" i="7"/>
  <c r="J114" i="7"/>
  <c r="J4" i="7"/>
  <c r="J98" i="7"/>
  <c r="J50" i="7"/>
  <c r="K27" i="7"/>
  <c r="K6" i="7"/>
  <c r="K14" i="7"/>
  <c r="K12" i="7"/>
  <c r="J33" i="7"/>
  <c r="J87" i="7"/>
  <c r="I32" i="7"/>
  <c r="I37" i="7"/>
  <c r="J55" i="7"/>
  <c r="J71" i="7"/>
  <c r="K8" i="7"/>
  <c r="J54" i="7"/>
  <c r="K13" i="7"/>
  <c r="K28" i="7"/>
  <c r="J108" i="7"/>
  <c r="I29" i="7"/>
  <c r="J76" i="7"/>
  <c r="J57" i="7"/>
  <c r="K36" i="7"/>
  <c r="K23" i="7"/>
  <c r="K7" i="7"/>
  <c r="J7" i="7"/>
  <c r="J30" i="7"/>
  <c r="K17" i="7"/>
  <c r="I20" i="7"/>
  <c r="J60" i="7"/>
  <c r="J67" i="7"/>
  <c r="J83" i="7"/>
  <c r="J42" i="7"/>
  <c r="I21" i="7"/>
  <c r="J112" i="7"/>
  <c r="J93" i="7"/>
  <c r="J34" i="7"/>
  <c r="J46" i="7"/>
  <c r="K35" i="7"/>
  <c r="J35" i="7"/>
  <c r="J85" i="7"/>
  <c r="J115" i="7"/>
  <c r="I16" i="7"/>
  <c r="K29" i="7"/>
  <c r="J29" i="7"/>
  <c r="I3" i="7"/>
  <c r="J59" i="7"/>
  <c r="J66" i="7"/>
  <c r="K22" i="7"/>
  <c r="J22" i="7"/>
  <c r="J104" i="7"/>
  <c r="K37" i="7"/>
  <c r="J37" i="7"/>
  <c r="BT5" i="1"/>
  <c r="J19" i="7"/>
  <c r="K19" i="7"/>
  <c r="J43" i="7"/>
  <c r="I11" i="7"/>
  <c r="I10" i="7"/>
  <c r="L1" i="4"/>
  <c r="M24" i="7" l="1"/>
  <c r="RQ131" i="1"/>
  <c r="RQ134" i="1"/>
  <c r="RQ132" i="1"/>
  <c r="BU28" i="1"/>
  <c r="K26" i="7" s="1"/>
  <c r="J26" i="7"/>
  <c r="I26" i="7"/>
  <c r="GU1" i="1"/>
  <c r="OT1" i="1"/>
  <c r="J157" i="1"/>
  <c r="M137" i="1" s="1"/>
  <c r="M157" i="1" s="1"/>
  <c r="P137" i="1" s="1"/>
  <c r="P157" i="1" s="1"/>
  <c r="S137" i="1" s="1"/>
  <c r="S157" i="1" s="1"/>
  <c r="V137" i="1" s="1"/>
  <c r="V157" i="1" s="1"/>
  <c r="Y137" i="1" s="1"/>
  <c r="Y157" i="1" s="1"/>
  <c r="AB137" i="1" s="1"/>
  <c r="AB157" i="1" s="1"/>
  <c r="AE137" i="1" s="1"/>
  <c r="AE157" i="1" s="1"/>
  <c r="AH137" i="1" s="1"/>
  <c r="AH157" i="1" s="1"/>
  <c r="AK137" i="1" s="1"/>
  <c r="AK157" i="1" s="1"/>
  <c r="AN137" i="1" s="1"/>
  <c r="AN157" i="1" s="1"/>
  <c r="J5" i="7"/>
  <c r="C166" i="1"/>
  <c r="E82" i="4" s="1"/>
  <c r="F3" i="1"/>
  <c r="J163" i="1"/>
  <c r="G165" i="1"/>
  <c r="BT27" i="1"/>
  <c r="BU27" i="1" s="1"/>
  <c r="K24" i="7" s="1"/>
  <c r="I24" i="7"/>
  <c r="BJ129" i="1"/>
  <c r="BJ131" i="1" s="1"/>
  <c r="BK26" i="1"/>
  <c r="M23" i="7"/>
  <c r="AH164" i="1"/>
  <c r="J91" i="7"/>
  <c r="J120" i="7"/>
  <c r="K123" i="7"/>
  <c r="J123" i="7"/>
  <c r="K119" i="7"/>
  <c r="J119" i="7"/>
  <c r="K121" i="7"/>
  <c r="J121" i="7"/>
  <c r="K124" i="7"/>
  <c r="K64" i="7"/>
  <c r="K117" i="7"/>
  <c r="K94" i="7"/>
  <c r="K102" i="7"/>
  <c r="J44" i="7"/>
  <c r="J61" i="7"/>
  <c r="J77" i="7"/>
  <c r="K70" i="7"/>
  <c r="K81" i="7"/>
  <c r="K101" i="7"/>
  <c r="K89" i="7"/>
  <c r="K45" i="7"/>
  <c r="J38" i="7"/>
  <c r="K73" i="7"/>
  <c r="K96" i="7"/>
  <c r="K75" i="7"/>
  <c r="J47" i="7"/>
  <c r="K47" i="7"/>
  <c r="J80" i="7"/>
  <c r="K99" i="7"/>
  <c r="J106" i="7"/>
  <c r="K109" i="7"/>
  <c r="K78" i="7"/>
  <c r="K53" i="7"/>
  <c r="J58" i="7"/>
  <c r="K56" i="7"/>
  <c r="K49" i="7"/>
  <c r="K88" i="7"/>
  <c r="K41" i="7"/>
  <c r="K95" i="7"/>
  <c r="K86" i="7"/>
  <c r="K84" i="7"/>
  <c r="K51" i="7"/>
  <c r="K40" i="7"/>
  <c r="K72" i="7"/>
  <c r="J72" i="7"/>
  <c r="K97" i="7"/>
  <c r="J97" i="7"/>
  <c r="K79" i="7"/>
  <c r="J79" i="7"/>
  <c r="K110" i="7"/>
  <c r="J110" i="7"/>
  <c r="K52" i="7"/>
  <c r="J52" i="7"/>
  <c r="K74" i="7"/>
  <c r="K68" i="7"/>
  <c r="J68" i="7"/>
  <c r="K103" i="7"/>
  <c r="J103" i="7"/>
  <c r="K111" i="7"/>
  <c r="J111" i="7"/>
  <c r="K113" i="7"/>
  <c r="K39" i="7"/>
  <c r="J39" i="7"/>
  <c r="K69" i="7"/>
  <c r="J69" i="7"/>
  <c r="K92" i="7"/>
  <c r="J92" i="7"/>
  <c r="K82" i="7"/>
  <c r="K114" i="7"/>
  <c r="K65" i="7"/>
  <c r="K98" i="7"/>
  <c r="K50" i="7"/>
  <c r="K54" i="7"/>
  <c r="K33" i="7"/>
  <c r="K108" i="7"/>
  <c r="J27" i="7"/>
  <c r="K71" i="7"/>
  <c r="K55" i="7"/>
  <c r="K91" i="7"/>
  <c r="J32" i="7"/>
  <c r="K32" i="7"/>
  <c r="K30" i="7"/>
  <c r="J13" i="7"/>
  <c r="K57" i="7"/>
  <c r="K87" i="7"/>
  <c r="J17" i="7"/>
  <c r="J23" i="7"/>
  <c r="K76" i="7"/>
  <c r="K20" i="7"/>
  <c r="J20" i="7"/>
  <c r="K60" i="7"/>
  <c r="K46" i="7"/>
  <c r="K93" i="7"/>
  <c r="K83" i="7"/>
  <c r="J21" i="7"/>
  <c r="K21" i="7"/>
  <c r="K42" i="7"/>
  <c r="K112" i="7"/>
  <c r="K67" i="7"/>
  <c r="J18" i="7"/>
  <c r="K18" i="7"/>
  <c r="K104" i="7"/>
  <c r="K115" i="7"/>
  <c r="J11" i="7"/>
  <c r="K11" i="7"/>
  <c r="K43" i="7"/>
  <c r="K59" i="7"/>
  <c r="K10" i="7"/>
  <c r="J10" i="7"/>
  <c r="K66" i="7"/>
  <c r="K85" i="7"/>
  <c r="BU5" i="1"/>
  <c r="J3" i="7"/>
  <c r="K16" i="7"/>
  <c r="J16" i="7"/>
  <c r="AQ137" i="1" l="1"/>
  <c r="AQ157" i="1" s="1"/>
  <c r="AT137" i="1" s="1"/>
  <c r="AT157" i="1" s="1"/>
  <c r="AW137" i="1" s="1"/>
  <c r="AW157" i="1" s="1"/>
  <c r="AZ137" i="1" s="1"/>
  <c r="AZ157" i="1" s="1"/>
  <c r="BC137" i="1" s="1"/>
  <c r="BC157" i="1" s="1"/>
  <c r="BF137" i="1" s="1"/>
  <c r="BF157" i="1" s="1"/>
  <c r="BU131" i="1"/>
  <c r="E148" i="4"/>
  <c r="GV1" i="1"/>
  <c r="OU1" i="1"/>
  <c r="E147" i="4"/>
  <c r="N23" i="7"/>
  <c r="N24" i="7"/>
  <c r="E118" i="4"/>
  <c r="E144" i="4"/>
  <c r="E12" i="4"/>
  <c r="E105" i="4"/>
  <c r="E126" i="4"/>
  <c r="E98" i="4"/>
  <c r="E89" i="4"/>
  <c r="E125" i="4"/>
  <c r="E19" i="4"/>
  <c r="E54" i="4"/>
  <c r="E37" i="4"/>
  <c r="E133" i="4"/>
  <c r="E14" i="4"/>
  <c r="E20" i="4"/>
  <c r="E142" i="4"/>
  <c r="E124" i="4"/>
  <c r="E146" i="4"/>
  <c r="E87" i="4"/>
  <c r="E58" i="4"/>
  <c r="E101" i="4"/>
  <c r="E32" i="4"/>
  <c r="E63" i="4"/>
  <c r="E71" i="4"/>
  <c r="E80" i="4"/>
  <c r="E60" i="4"/>
  <c r="E16" i="4"/>
  <c r="E76" i="4"/>
  <c r="E40" i="4"/>
  <c r="R25" i="5"/>
  <c r="E130" i="4"/>
  <c r="E97" i="4"/>
  <c r="E68" i="4"/>
  <c r="E59" i="4"/>
  <c r="E93" i="4"/>
  <c r="E106" i="4"/>
  <c r="E13" i="4"/>
  <c r="R23" i="5"/>
  <c r="E41" i="4"/>
  <c r="E121" i="4"/>
  <c r="E81" i="4"/>
  <c r="E112" i="4"/>
  <c r="E132" i="4"/>
  <c r="E56" i="4"/>
  <c r="E65" i="4"/>
  <c r="E39" i="4"/>
  <c r="E117" i="4"/>
  <c r="E79" i="4"/>
  <c r="E22" i="4"/>
  <c r="E35" i="4"/>
  <c r="E72" i="4"/>
  <c r="E127" i="4"/>
  <c r="E47" i="4"/>
  <c r="E9" i="4"/>
  <c r="E31" i="4"/>
  <c r="E123" i="4"/>
  <c r="E75" i="4"/>
  <c r="E104" i="4"/>
  <c r="E5" i="4"/>
  <c r="E29" i="4"/>
  <c r="E135" i="4"/>
  <c r="E122" i="4"/>
  <c r="E139" i="4"/>
  <c r="E45" i="4"/>
  <c r="E66" i="4"/>
  <c r="E49" i="4"/>
  <c r="E74" i="4"/>
  <c r="E94" i="4"/>
  <c r="E48" i="4"/>
  <c r="E25" i="4"/>
  <c r="E69" i="4"/>
  <c r="E4" i="4"/>
  <c r="E62" i="4"/>
  <c r="R24" i="5"/>
  <c r="E77" i="4"/>
  <c r="E50" i="4"/>
  <c r="E30" i="4"/>
  <c r="E15" i="4"/>
  <c r="E8" i="4"/>
  <c r="E44" i="4"/>
  <c r="E85" i="4"/>
  <c r="E131" i="4"/>
  <c r="R20" i="5"/>
  <c r="E134" i="4"/>
  <c r="E3" i="4"/>
  <c r="E73" i="4"/>
  <c r="E38" i="4"/>
  <c r="E149" i="4"/>
  <c r="E83" i="4"/>
  <c r="E91" i="4"/>
  <c r="E99" i="4"/>
  <c r="E2" i="4"/>
  <c r="E36" i="4"/>
  <c r="E42" i="4"/>
  <c r="E119" i="4"/>
  <c r="E28" i="4"/>
  <c r="E141" i="4"/>
  <c r="E26" i="4"/>
  <c r="E103" i="4"/>
  <c r="E78" i="4"/>
  <c r="E57" i="4"/>
  <c r="E23" i="4"/>
  <c r="E96" i="4"/>
  <c r="E116" i="4"/>
  <c r="E100" i="4"/>
  <c r="E115" i="4"/>
  <c r="E102" i="4"/>
  <c r="E10" i="4"/>
  <c r="E92" i="4"/>
  <c r="E108" i="4"/>
  <c r="E17" i="4"/>
  <c r="E33" i="4"/>
  <c r="E143" i="4"/>
  <c r="E53" i="4"/>
  <c r="E110" i="4"/>
  <c r="E95" i="4"/>
  <c r="J24" i="7"/>
  <c r="E18" i="4"/>
  <c r="E21" i="4"/>
  <c r="E6" i="4"/>
  <c r="E128" i="4"/>
  <c r="E7" i="4"/>
  <c r="E88" i="4"/>
  <c r="E52" i="4"/>
  <c r="E120" i="4"/>
  <c r="E11" i="4"/>
  <c r="E107" i="4"/>
  <c r="E84" i="4"/>
  <c r="E27" i="4"/>
  <c r="R27" i="5"/>
  <c r="E90" i="4"/>
  <c r="E114" i="4"/>
  <c r="R19" i="5"/>
  <c r="R26" i="5"/>
  <c r="M163" i="1"/>
  <c r="J165" i="1"/>
  <c r="J166" i="1" s="1"/>
  <c r="K79" i="6"/>
  <c r="D102" i="6"/>
  <c r="D47" i="6"/>
  <c r="D70" i="6"/>
  <c r="C38" i="6"/>
  <c r="D118" i="6"/>
  <c r="K93" i="6"/>
  <c r="C134" i="6"/>
  <c r="D79" i="6"/>
  <c r="D62" i="6"/>
  <c r="K95" i="6"/>
  <c r="K39" i="6"/>
  <c r="K5" i="6"/>
  <c r="K71" i="6"/>
  <c r="D46" i="6"/>
  <c r="D143" i="6"/>
  <c r="K69" i="6"/>
  <c r="C103" i="6"/>
  <c r="C47" i="6"/>
  <c r="C14" i="6"/>
  <c r="K87" i="6"/>
  <c r="C142" i="6"/>
  <c r="K31" i="6"/>
  <c r="C63" i="6"/>
  <c r="H119" i="6"/>
  <c r="E15" i="6"/>
  <c r="E6" i="6"/>
  <c r="K77" i="6"/>
  <c r="C86" i="6"/>
  <c r="C135" i="6"/>
  <c r="D135" i="6"/>
  <c r="D110" i="6"/>
  <c r="C70" i="6"/>
  <c r="D54" i="6"/>
  <c r="C87" i="6"/>
  <c r="D63" i="6"/>
  <c r="K61" i="6"/>
  <c r="C71" i="6"/>
  <c r="K45" i="6"/>
  <c r="K21" i="6"/>
  <c r="C95" i="6"/>
  <c r="E23" i="6"/>
  <c r="D7" i="6"/>
  <c r="H142" i="6"/>
  <c r="K47" i="6"/>
  <c r="H127" i="6"/>
  <c r="K13" i="6"/>
  <c r="C62" i="6"/>
  <c r="K103" i="6"/>
  <c r="C119" i="6"/>
  <c r="K53" i="6"/>
  <c r="K29" i="6"/>
  <c r="H62" i="6"/>
  <c r="E14" i="6"/>
  <c r="C102" i="6"/>
  <c r="D94" i="6"/>
  <c r="C79" i="6"/>
  <c r="D22" i="6"/>
  <c r="E7" i="6"/>
  <c r="H118" i="6"/>
  <c r="D134" i="6"/>
  <c r="D71" i="6"/>
  <c r="C39" i="6"/>
  <c r="C22" i="6"/>
  <c r="K85" i="6"/>
  <c r="D38" i="6"/>
  <c r="E39" i="6"/>
  <c r="C110" i="6"/>
  <c r="D126" i="6"/>
  <c r="D86" i="6"/>
  <c r="C30" i="6"/>
  <c r="D23" i="6"/>
  <c r="C55" i="6"/>
  <c r="K111" i="6"/>
  <c r="D127" i="6"/>
  <c r="H126" i="6"/>
  <c r="K37" i="6"/>
  <c r="D14" i="6"/>
  <c r="K15" i="6"/>
  <c r="K127" i="6"/>
  <c r="K135" i="6"/>
  <c r="C15" i="6"/>
  <c r="C31" i="6"/>
  <c r="D111" i="6"/>
  <c r="C46" i="6"/>
  <c r="K23" i="6"/>
  <c r="K143" i="6"/>
  <c r="D142" i="6"/>
  <c r="D15" i="6"/>
  <c r="K7" i="6"/>
  <c r="C54" i="6"/>
  <c r="C111" i="6"/>
  <c r="C23" i="6"/>
  <c r="H63" i="6"/>
  <c r="C78" i="6"/>
  <c r="H143" i="6"/>
  <c r="H103" i="6"/>
  <c r="D119" i="6"/>
  <c r="E31" i="6"/>
  <c r="C127" i="6"/>
  <c r="K55" i="6"/>
  <c r="C126" i="6"/>
  <c r="H102" i="6"/>
  <c r="C7" i="6"/>
  <c r="D103" i="6"/>
  <c r="D6" i="6"/>
  <c r="D95" i="6"/>
  <c r="K119" i="6"/>
  <c r="C94" i="6"/>
  <c r="D55" i="6"/>
  <c r="D30" i="6"/>
  <c r="C6" i="6"/>
  <c r="C143" i="6"/>
  <c r="D31" i="6"/>
  <c r="D87" i="6"/>
  <c r="K63" i="6"/>
  <c r="D39" i="6"/>
  <c r="D78" i="6"/>
  <c r="C118" i="6"/>
  <c r="E47" i="6"/>
  <c r="E55" i="6"/>
  <c r="E63" i="6"/>
  <c r="E64" i="4"/>
  <c r="R21" i="5"/>
  <c r="E138" i="4"/>
  <c r="E136" i="4"/>
  <c r="E109" i="4"/>
  <c r="E43" i="4"/>
  <c r="E34" i="4"/>
  <c r="E129" i="4"/>
  <c r="E61" i="4"/>
  <c r="E46" i="4"/>
  <c r="E137" i="4"/>
  <c r="E150" i="4"/>
  <c r="E67" i="4"/>
  <c r="R22" i="5"/>
  <c r="E51" i="4"/>
  <c r="E140" i="4"/>
  <c r="E55" i="4"/>
  <c r="E145" i="4"/>
  <c r="E71" i="6"/>
  <c r="M125" i="7"/>
  <c r="J28" i="5"/>
  <c r="BJ130" i="1"/>
  <c r="E113" i="4"/>
  <c r="E70" i="4"/>
  <c r="E24" i="4"/>
  <c r="E86" i="4"/>
  <c r="G166" i="1"/>
  <c r="E111" i="4"/>
  <c r="AK164" i="1"/>
  <c r="E79" i="6"/>
  <c r="K3" i="7"/>
  <c r="K133" i="6" l="1"/>
  <c r="K125" i="6"/>
  <c r="K101" i="6"/>
  <c r="K117" i="6"/>
  <c r="K109" i="6"/>
  <c r="K141" i="6"/>
  <c r="OV1" i="1"/>
  <c r="GW1" i="1"/>
  <c r="C48" i="6"/>
  <c r="C49" i="6" s="1"/>
  <c r="C8" i="6"/>
  <c r="C9" i="6" s="1"/>
  <c r="C96" i="6"/>
  <c r="C97" i="6" s="1"/>
  <c r="C120" i="6"/>
  <c r="C121" i="6" s="1"/>
  <c r="D144" i="6"/>
  <c r="D145" i="6" s="1"/>
  <c r="D80" i="6"/>
  <c r="K78" i="6" s="1"/>
  <c r="C104" i="6"/>
  <c r="C105" i="6" s="1"/>
  <c r="C64" i="6"/>
  <c r="C65" i="6" s="1"/>
  <c r="D48" i="6"/>
  <c r="K46" i="6" s="1"/>
  <c r="D88" i="6"/>
  <c r="D89" i="6" s="1"/>
  <c r="D128" i="6"/>
  <c r="K126" i="6" s="1"/>
  <c r="D24" i="6"/>
  <c r="K22" i="6" s="1"/>
  <c r="IR153" i="4"/>
  <c r="C112" i="6"/>
  <c r="C113" i="6" s="1"/>
  <c r="D72" i="6"/>
  <c r="D73" i="6" s="1"/>
  <c r="H144" i="6"/>
  <c r="D40" i="6"/>
  <c r="K38" i="6" s="1"/>
  <c r="D8" i="6"/>
  <c r="D9" i="6" s="1"/>
  <c r="KF153" i="4"/>
  <c r="H104" i="6"/>
  <c r="J153" i="4"/>
  <c r="HS153" i="4"/>
  <c r="IX153" i="4"/>
  <c r="HG153" i="4"/>
  <c r="UO153" i="4"/>
  <c r="HW153" i="4"/>
  <c r="GV153" i="4"/>
  <c r="JP153" i="4"/>
  <c r="IP153" i="4"/>
  <c r="IJ153" i="4"/>
  <c r="H153" i="4"/>
  <c r="G153" i="4"/>
  <c r="C56" i="6"/>
  <c r="C57" i="6" s="1"/>
  <c r="C88" i="6"/>
  <c r="C89" i="6" s="1"/>
  <c r="HF153" i="4"/>
  <c r="IZ153" i="4"/>
  <c r="C136" i="6"/>
  <c r="C137" i="6" s="1"/>
  <c r="I153" i="4"/>
  <c r="JW153" i="4"/>
  <c r="HE153" i="4"/>
  <c r="JO153" i="4"/>
  <c r="HR153" i="4"/>
  <c r="IA153" i="4"/>
  <c r="HM153" i="4"/>
  <c r="JC153" i="4"/>
  <c r="E153" i="4"/>
  <c r="GY153" i="4"/>
  <c r="JX153" i="4"/>
  <c r="D136" i="6"/>
  <c r="D120" i="6"/>
  <c r="JN153" i="4"/>
  <c r="KG153" i="4"/>
  <c r="IS153" i="4"/>
  <c r="UM153" i="4"/>
  <c r="IB153" i="4"/>
  <c r="JY153" i="4"/>
  <c r="GN153" i="4"/>
  <c r="JD153" i="4"/>
  <c r="GE153" i="4"/>
  <c r="IU153" i="4"/>
  <c r="IN153" i="4"/>
  <c r="C32" i="6"/>
  <c r="C33" i="6" s="1"/>
  <c r="H120" i="6"/>
  <c r="E8" i="6"/>
  <c r="E9" i="6" s="1"/>
  <c r="C40" i="6"/>
  <c r="C41" i="6" s="1"/>
  <c r="KB153" i="4"/>
  <c r="HX153" i="4"/>
  <c r="UQ153" i="4"/>
  <c r="JU153" i="4"/>
  <c r="IE153" i="4"/>
  <c r="UG153" i="4"/>
  <c r="KE153" i="4"/>
  <c r="GL153" i="4"/>
  <c r="HB153" i="4"/>
  <c r="HO153" i="4"/>
  <c r="GG153" i="4"/>
  <c r="HY153" i="4"/>
  <c r="C128" i="6"/>
  <c r="C129" i="6" s="1"/>
  <c r="UA153" i="4"/>
  <c r="HA153" i="4"/>
  <c r="IM153" i="4"/>
  <c r="JM153" i="4"/>
  <c r="GF153" i="4"/>
  <c r="JQ153" i="4"/>
  <c r="HN153" i="4"/>
  <c r="HC153" i="4"/>
  <c r="HI153" i="4"/>
  <c r="IH153" i="4"/>
  <c r="IQ153" i="4"/>
  <c r="II153" i="4"/>
  <c r="UJ153" i="4"/>
  <c r="KA153" i="4"/>
  <c r="UF153" i="4"/>
  <c r="HL153" i="4"/>
  <c r="JL153" i="4"/>
  <c r="HJ153" i="4"/>
  <c r="GR153" i="4"/>
  <c r="HD153" i="4"/>
  <c r="GQ153" i="4"/>
  <c r="JI153" i="4"/>
  <c r="D32" i="6"/>
  <c r="D96" i="6"/>
  <c r="JH153" i="4"/>
  <c r="GO153" i="4"/>
  <c r="UN153" i="4"/>
  <c r="JF153" i="4"/>
  <c r="JR153" i="4"/>
  <c r="IK153" i="4"/>
  <c r="D16" i="6"/>
  <c r="D56" i="6"/>
  <c r="D104" i="6"/>
  <c r="GK153" i="4"/>
  <c r="K153" i="4"/>
  <c r="UB153" i="4"/>
  <c r="UI153" i="4"/>
  <c r="IL153" i="4"/>
  <c r="IV153" i="4"/>
  <c r="JB153" i="4"/>
  <c r="GM153" i="4"/>
  <c r="JJ153" i="4"/>
  <c r="GD153" i="4"/>
  <c r="L153" i="4"/>
  <c r="GS153" i="4"/>
  <c r="UC153" i="4"/>
  <c r="KH153" i="4"/>
  <c r="IG153" i="4"/>
  <c r="IT153" i="4"/>
  <c r="HZ153" i="4"/>
  <c r="GH153" i="4"/>
  <c r="GZ153" i="4"/>
  <c r="UH153" i="4"/>
  <c r="ID153" i="4"/>
  <c r="E16" i="6"/>
  <c r="E17" i="6" s="1"/>
  <c r="C72" i="6"/>
  <c r="C73" i="6" s="1"/>
  <c r="C144" i="6"/>
  <c r="C145" i="6" s="1"/>
  <c r="GJ153" i="4"/>
  <c r="UD153" i="4"/>
  <c r="IY153" i="4"/>
  <c r="KC153" i="4"/>
  <c r="JV153" i="4"/>
  <c r="UR153" i="4"/>
  <c r="JK153" i="4"/>
  <c r="GP153" i="4"/>
  <c r="UL153" i="4"/>
  <c r="IO153" i="4"/>
  <c r="UP153" i="4"/>
  <c r="GX153" i="4"/>
  <c r="JZ153" i="4"/>
  <c r="HQ153" i="4"/>
  <c r="GW153" i="4"/>
  <c r="HU153" i="4"/>
  <c r="IW153" i="4"/>
  <c r="KD153" i="4"/>
  <c r="HT153" i="4"/>
  <c r="IC153" i="4"/>
  <c r="HP153" i="4"/>
  <c r="HH153" i="4"/>
  <c r="IF153" i="4"/>
  <c r="JE153" i="4"/>
  <c r="H128" i="6"/>
  <c r="H64" i="6"/>
  <c r="D112" i="6"/>
  <c r="D64" i="6"/>
  <c r="JS153" i="4"/>
  <c r="HK153" i="4"/>
  <c r="R29" i="5"/>
  <c r="UE153" i="4"/>
  <c r="GU153" i="4"/>
  <c r="GI153" i="4"/>
  <c r="JA153" i="4"/>
  <c r="UK153" i="4"/>
  <c r="F153" i="4"/>
  <c r="GT153" i="4"/>
  <c r="JT153" i="4"/>
  <c r="HV153" i="4"/>
  <c r="JG153" i="4"/>
  <c r="C80" i="6"/>
  <c r="C81" i="6" s="1"/>
  <c r="C24" i="6"/>
  <c r="C25" i="6" s="1"/>
  <c r="C16" i="6"/>
  <c r="C17" i="6" s="1"/>
  <c r="E22" i="6"/>
  <c r="E24" i="6" s="1"/>
  <c r="M165" i="1"/>
  <c r="P163" i="1"/>
  <c r="AN164" i="1"/>
  <c r="E87" i="6"/>
  <c r="K40" i="6" l="1"/>
  <c r="M40" i="6" s="1"/>
  <c r="H145" i="6"/>
  <c r="H129" i="6"/>
  <c r="K128" i="6"/>
  <c r="M128" i="6" s="1"/>
  <c r="H121" i="6"/>
  <c r="H105" i="6"/>
  <c r="K80" i="6"/>
  <c r="M80" i="6" s="1"/>
  <c r="H65" i="6"/>
  <c r="K48" i="6"/>
  <c r="M48" i="6" s="1"/>
  <c r="K24" i="6"/>
  <c r="M24" i="6" s="1"/>
  <c r="OW1" i="1"/>
  <c r="GX1" i="1"/>
  <c r="K86" i="6"/>
  <c r="D81" i="6"/>
  <c r="K142" i="6"/>
  <c r="D49" i="6"/>
  <c r="D25" i="6"/>
  <c r="D129" i="6"/>
  <c r="D41" i="6"/>
  <c r="K6" i="6"/>
  <c r="K70" i="6"/>
  <c r="K94" i="6"/>
  <c r="D97" i="6"/>
  <c r="K30" i="6"/>
  <c r="D33" i="6"/>
  <c r="K102" i="6"/>
  <c r="D105" i="6"/>
  <c r="K118" i="6"/>
  <c r="D121" i="6"/>
  <c r="K54" i="6"/>
  <c r="D57" i="6"/>
  <c r="K134" i="6"/>
  <c r="D137" i="6"/>
  <c r="D65" i="6"/>
  <c r="K62" i="6"/>
  <c r="D113" i="6"/>
  <c r="K110" i="6"/>
  <c r="K14" i="6"/>
  <c r="D17" i="6"/>
  <c r="P165" i="1"/>
  <c r="P166" i="1" s="1"/>
  <c r="S163" i="1"/>
  <c r="E30" i="6"/>
  <c r="E32" i="6" s="1"/>
  <c r="M166" i="1"/>
  <c r="E25" i="6"/>
  <c r="AQ164" i="1"/>
  <c r="E95" i="6"/>
  <c r="K96" i="6" l="1"/>
  <c r="M96" i="6" s="1"/>
  <c r="K144" i="6"/>
  <c r="M144" i="6" s="1"/>
  <c r="K136" i="6"/>
  <c r="M136" i="6" s="1"/>
  <c r="K120" i="6"/>
  <c r="M120" i="6" s="1"/>
  <c r="K112" i="6"/>
  <c r="M112" i="6" s="1"/>
  <c r="K104" i="6"/>
  <c r="M104" i="6" s="1"/>
  <c r="K88" i="6"/>
  <c r="M88" i="6" s="1"/>
  <c r="K72" i="6"/>
  <c r="M72" i="6" s="1"/>
  <c r="K64" i="6"/>
  <c r="M64" i="6" s="1"/>
  <c r="K56" i="6"/>
  <c r="M56" i="6" s="1"/>
  <c r="K32" i="6"/>
  <c r="M32" i="6" s="1"/>
  <c r="K16" i="6"/>
  <c r="M16" i="6" s="1"/>
  <c r="K8" i="6"/>
  <c r="M8" i="6" s="1"/>
  <c r="OX1" i="1"/>
  <c r="GY1" i="1"/>
  <c r="E33" i="6"/>
  <c r="V163" i="1"/>
  <c r="S165" i="1"/>
  <c r="S166" i="1" s="1"/>
  <c r="E38" i="6"/>
  <c r="E40" i="6" s="1"/>
  <c r="AT164" i="1"/>
  <c r="E103" i="6"/>
  <c r="OY1" i="1" l="1"/>
  <c r="GZ1" i="1"/>
  <c r="V165" i="1"/>
  <c r="Y163" i="1"/>
  <c r="E46" i="6"/>
  <c r="E48" i="6" s="1"/>
  <c r="E41" i="6"/>
  <c r="AW164" i="1"/>
  <c r="E111" i="6"/>
  <c r="S1" i="4"/>
  <c r="HA1" i="1" l="1"/>
  <c r="OZ1" i="1"/>
  <c r="E49" i="6"/>
  <c r="V166" i="1"/>
  <c r="AB163" i="1"/>
  <c r="E54" i="6"/>
  <c r="E56" i="6" s="1"/>
  <c r="Y165" i="1"/>
  <c r="AZ164" i="1"/>
  <c r="E119" i="6"/>
  <c r="T1" i="4"/>
  <c r="HB1" i="1" l="1"/>
  <c r="PA1" i="1"/>
  <c r="AE163" i="1"/>
  <c r="E62" i="6"/>
  <c r="E64" i="6" s="1"/>
  <c r="AB165" i="1"/>
  <c r="AB166" i="1" s="1"/>
  <c r="E57" i="6"/>
  <c r="Y166" i="1"/>
  <c r="BC164" i="1"/>
  <c r="E127" i="6"/>
  <c r="S153" i="4"/>
  <c r="U1" i="4"/>
  <c r="HC1" i="1" l="1"/>
  <c r="PB1" i="1"/>
  <c r="E65" i="6"/>
  <c r="E70" i="6"/>
  <c r="E72" i="6" s="1"/>
  <c r="AE165" i="1"/>
  <c r="AH163" i="1"/>
  <c r="BF164" i="1"/>
  <c r="E135" i="6"/>
  <c r="T153" i="4"/>
  <c r="V1" i="4"/>
  <c r="HD1" i="1" l="1"/>
  <c r="PC1" i="1"/>
  <c r="AK163" i="1"/>
  <c r="E78" i="6"/>
  <c r="E80" i="6" s="1"/>
  <c r="AH165" i="1"/>
  <c r="AH166" i="1" s="1"/>
  <c r="E73" i="6"/>
  <c r="AE166" i="1"/>
  <c r="E143" i="6"/>
  <c r="U153" i="4"/>
  <c r="W1" i="4"/>
  <c r="PD1" i="1" l="1"/>
  <c r="HE1" i="1"/>
  <c r="E81" i="6"/>
  <c r="AN163" i="1"/>
  <c r="E86" i="6"/>
  <c r="E88" i="6" s="1"/>
  <c r="AK165" i="1"/>
  <c r="X1" i="4"/>
  <c r="V153" i="4"/>
  <c r="HF1" i="1" l="1"/>
  <c r="PE1" i="1"/>
  <c r="AN165" i="1"/>
  <c r="AN166" i="1" s="1"/>
  <c r="AQ163" i="1"/>
  <c r="E94" i="6"/>
  <c r="E96" i="6" s="1"/>
  <c r="E89" i="6"/>
  <c r="AK166" i="1"/>
  <c r="Y1" i="4"/>
  <c r="W153" i="4"/>
  <c r="HG1" i="1" l="1"/>
  <c r="PF1" i="1"/>
  <c r="E102" i="6"/>
  <c r="E104" i="6" s="1"/>
  <c r="AQ165" i="1"/>
  <c r="AQ166" i="1" s="1"/>
  <c r="AT163" i="1"/>
  <c r="E97" i="6"/>
  <c r="Z1" i="4"/>
  <c r="X153" i="4"/>
  <c r="HH1" i="1" l="1"/>
  <c r="PG1" i="1"/>
  <c r="AT165" i="1"/>
  <c r="AT166" i="1" s="1"/>
  <c r="AW163" i="1"/>
  <c r="E110" i="6"/>
  <c r="E112" i="6" s="1"/>
  <c r="E105" i="6"/>
  <c r="AA1" i="4"/>
  <c r="Y153" i="4"/>
  <c r="PH1" i="1" l="1"/>
  <c r="HI1" i="1"/>
  <c r="AZ163" i="1"/>
  <c r="E118" i="6"/>
  <c r="E120" i="6" s="1"/>
  <c r="AW165" i="1"/>
  <c r="AW166" i="1" s="1"/>
  <c r="E113" i="6"/>
  <c r="AB1" i="4"/>
  <c r="Z153" i="4"/>
  <c r="PI1" i="1" l="1"/>
  <c r="HJ1" i="1"/>
  <c r="E121" i="6"/>
  <c r="E126" i="6"/>
  <c r="E128" i="6" s="1"/>
  <c r="BC163" i="1"/>
  <c r="AZ165" i="1"/>
  <c r="AC1" i="4"/>
  <c r="AA153" i="4"/>
  <c r="PJ1" i="1" l="1"/>
  <c r="HK1" i="1"/>
  <c r="BC165" i="1"/>
  <c r="BC166" i="1" s="1"/>
  <c r="E134" i="6"/>
  <c r="E136" i="6" s="1"/>
  <c r="BF163" i="1"/>
  <c r="E129" i="6"/>
  <c r="AZ166" i="1"/>
  <c r="AB153" i="4"/>
  <c r="AD1" i="4"/>
  <c r="PK1" i="1" l="1"/>
  <c r="HL1" i="1"/>
  <c r="E142" i="6"/>
  <c r="E144" i="6" s="1"/>
  <c r="BF165" i="1"/>
  <c r="BF166" i="1" s="1"/>
  <c r="E137" i="6"/>
  <c r="AE1" i="4"/>
  <c r="AC153" i="4"/>
  <c r="HM1" i="1" l="1"/>
  <c r="PL1" i="1"/>
  <c r="E145" i="6"/>
  <c r="AF1" i="4"/>
  <c r="AD153" i="4"/>
  <c r="PM1" i="1" l="1"/>
  <c r="HN1" i="1"/>
  <c r="AG1" i="4"/>
  <c r="AE153" i="4"/>
  <c r="PN1" i="1" l="1"/>
  <c r="HO1" i="1"/>
  <c r="AF153" i="4"/>
  <c r="AH1" i="4"/>
  <c r="HP1" i="1" l="1"/>
  <c r="PO1" i="1"/>
  <c r="AG153" i="4"/>
  <c r="AI1" i="4"/>
  <c r="PP1" i="1" l="1"/>
  <c r="HQ1" i="1"/>
  <c r="AH153" i="4"/>
  <c r="HR1" i="1" l="1"/>
  <c r="PQ1" i="1"/>
  <c r="AK1" i="4"/>
  <c r="AL1" i="4" s="1"/>
  <c r="AI153" i="4"/>
  <c r="HS1" i="1" l="1"/>
  <c r="PR1" i="1"/>
  <c r="AK153" i="4"/>
  <c r="AM1" i="4"/>
  <c r="PS1" i="1" l="1"/>
  <c r="HT1" i="1"/>
  <c r="AL153" i="4"/>
  <c r="AN1" i="4"/>
  <c r="PT1" i="1" l="1"/>
  <c r="HU1" i="1"/>
  <c r="AM153" i="4"/>
  <c r="AO1" i="4"/>
  <c r="PU1" i="1" l="1"/>
  <c r="HV1" i="1"/>
  <c r="AN153" i="4"/>
  <c r="AP1" i="4"/>
  <c r="HW1" i="1" l="1"/>
  <c r="PV1" i="1"/>
  <c r="AO153" i="4"/>
  <c r="AQ1" i="4"/>
  <c r="PW1" i="1" l="1"/>
  <c r="HX1" i="1"/>
  <c r="AR1" i="4"/>
  <c r="AP153" i="4"/>
  <c r="PX1" i="1" l="1"/>
  <c r="HY1" i="1"/>
  <c r="AQ153" i="4"/>
  <c r="AS1" i="4"/>
  <c r="HZ1" i="1" l="1"/>
  <c r="PY1" i="1"/>
  <c r="AR153" i="4"/>
  <c r="AT1" i="4"/>
  <c r="IA1" i="1" l="1"/>
  <c r="PZ1" i="1"/>
  <c r="AS153" i="4"/>
  <c r="AU1" i="4"/>
  <c r="IB1" i="1" l="1"/>
  <c r="QA1" i="1"/>
  <c r="AT153" i="4"/>
  <c r="AV1" i="4"/>
  <c r="IC1" i="1" l="1"/>
  <c r="QB1" i="1"/>
  <c r="AU153" i="4"/>
  <c r="AW1" i="4"/>
  <c r="QC1" i="1" l="1"/>
  <c r="ID1" i="1"/>
  <c r="AX1" i="4"/>
  <c r="AV153" i="4"/>
  <c r="QD1" i="1" l="1"/>
  <c r="IE1" i="1"/>
  <c r="AW153" i="4"/>
  <c r="AY1" i="4"/>
  <c r="QE1" i="1" l="1"/>
  <c r="IF1" i="1"/>
  <c r="AX153" i="4"/>
  <c r="AZ1" i="4"/>
  <c r="QF1" i="1" l="1"/>
  <c r="IG1" i="1"/>
  <c r="AY153" i="4"/>
  <c r="BA1" i="4"/>
  <c r="QG1" i="1" l="1"/>
  <c r="IH1" i="1"/>
  <c r="BB1" i="4"/>
  <c r="AZ153" i="4"/>
  <c r="QH1" i="1" l="1"/>
  <c r="II1" i="1"/>
  <c r="BC1" i="4"/>
  <c r="BB153" i="4"/>
  <c r="BA153" i="4"/>
  <c r="QI1" i="1" l="1"/>
  <c r="IJ1" i="1"/>
  <c r="BD1" i="4"/>
  <c r="IK1" i="1" l="1"/>
  <c r="QJ1" i="1"/>
  <c r="BC153" i="4"/>
  <c r="BE1" i="4"/>
  <c r="QK1" i="1" l="1"/>
  <c r="IL1" i="1"/>
  <c r="BD153" i="4"/>
  <c r="QL1" i="1" l="1"/>
  <c r="IM1" i="1"/>
  <c r="BE153" i="4"/>
  <c r="QM1" i="1" l="1"/>
  <c r="IN1" i="1"/>
  <c r="V159" i="1"/>
  <c r="AB159" i="1"/>
  <c r="Y159" i="1"/>
  <c r="AK159" i="1"/>
  <c r="J161" i="1"/>
  <c r="S161" i="1"/>
  <c r="AT161" i="1"/>
  <c r="AQ161" i="1"/>
  <c r="G159" i="1"/>
  <c r="AB161" i="1"/>
  <c r="AN161" i="1"/>
  <c r="AK161" i="1"/>
  <c r="AH161" i="1"/>
  <c r="M161" i="1"/>
  <c r="AE161" i="1"/>
  <c r="AW161" i="1"/>
  <c r="BF161" i="1"/>
  <c r="BM2" i="1"/>
  <c r="BC161" i="1"/>
  <c r="M159" i="1"/>
  <c r="AN159" i="1"/>
  <c r="AZ161" i="1"/>
  <c r="Y161" i="1"/>
  <c r="P161" i="1"/>
  <c r="J159" i="1"/>
  <c r="V161" i="1"/>
  <c r="S159" i="1"/>
  <c r="G161" i="1"/>
  <c r="AQ159" i="1"/>
  <c r="P159" i="1"/>
  <c r="AE159" i="1"/>
  <c r="IO1" i="1" l="1"/>
  <c r="QN1" i="1"/>
  <c r="BN2" i="1"/>
  <c r="P1" i="7"/>
  <c r="M1" i="5"/>
  <c r="BM90" i="1"/>
  <c r="BM125" i="1"/>
  <c r="BM127" i="1"/>
  <c r="BM121" i="1"/>
  <c r="BM5" i="1"/>
  <c r="BM97" i="1"/>
  <c r="BM105" i="1"/>
  <c r="BM38" i="1"/>
  <c r="BM81" i="1"/>
  <c r="BM72" i="1"/>
  <c r="BM73" i="1"/>
  <c r="BM35" i="1"/>
  <c r="BM113" i="1"/>
  <c r="BM13" i="1"/>
  <c r="BM53" i="1"/>
  <c r="BM46" i="1"/>
  <c r="BM47" i="1"/>
  <c r="BM18" i="1"/>
  <c r="BM79" i="1"/>
  <c r="BM10" i="1"/>
  <c r="BM45" i="1"/>
  <c r="BM39" i="1"/>
  <c r="BM119" i="1"/>
  <c r="BM108" i="1"/>
  <c r="BM58" i="1"/>
  <c r="BM94" i="1"/>
  <c r="BM118" i="1"/>
  <c r="BM56" i="1"/>
  <c r="BM76" i="1"/>
  <c r="BM98" i="1"/>
  <c r="BM36" i="1"/>
  <c r="BM120" i="1"/>
  <c r="BM126" i="1"/>
  <c r="BM89" i="1"/>
  <c r="BM19" i="1"/>
  <c r="BM62" i="1"/>
  <c r="BM51" i="1"/>
  <c r="BM42" i="1"/>
  <c r="BM107" i="1"/>
  <c r="BM102" i="1"/>
  <c r="BM83" i="1"/>
  <c r="BM106" i="1"/>
  <c r="BM63" i="1"/>
  <c r="BM40" i="1"/>
  <c r="BM6" i="1"/>
  <c r="BM55" i="1"/>
  <c r="BM23" i="1"/>
  <c r="BM123" i="1"/>
  <c r="BM111" i="1"/>
  <c r="BM96" i="1"/>
  <c r="BM114" i="1"/>
  <c r="BM91" i="1"/>
  <c r="BM67" i="1"/>
  <c r="BM49" i="1"/>
  <c r="BM112" i="1"/>
  <c r="BM116" i="1"/>
  <c r="BM61" i="1"/>
  <c r="BM100" i="1"/>
  <c r="BM48" i="1"/>
  <c r="BM15" i="1"/>
  <c r="BM52" i="1"/>
  <c r="BM88" i="1"/>
  <c r="BM43" i="1"/>
  <c r="BM64" i="1"/>
  <c r="BM68" i="1"/>
  <c r="BM12" i="1"/>
  <c r="BM22" i="1"/>
  <c r="BM27" i="1"/>
  <c r="BM11" i="1"/>
  <c r="BM20" i="1"/>
  <c r="BM103" i="1"/>
  <c r="BM34" i="1"/>
  <c r="BM25" i="1"/>
  <c r="BM74" i="1"/>
  <c r="BM80" i="1"/>
  <c r="BM26" i="1"/>
  <c r="BM28" i="1"/>
  <c r="BM17" i="1"/>
  <c r="BM21" i="1"/>
  <c r="BM95" i="1"/>
  <c r="BM122" i="1"/>
  <c r="BM86" i="1"/>
  <c r="BM41" i="1"/>
  <c r="BM117" i="1"/>
  <c r="BM82" i="1"/>
  <c r="BM69" i="1"/>
  <c r="BM31" i="1"/>
  <c r="BM85" i="1"/>
  <c r="BM93" i="1"/>
  <c r="BM87" i="1"/>
  <c r="BM50" i="1"/>
  <c r="BM7" i="1"/>
  <c r="BM92" i="1"/>
  <c r="BM71" i="1"/>
  <c r="BM57" i="1"/>
  <c r="BM54" i="1"/>
  <c r="BM16" i="1"/>
  <c r="BM65" i="1"/>
  <c r="BM59" i="1"/>
  <c r="BM24" i="1"/>
  <c r="BM66" i="1"/>
  <c r="BM37" i="1"/>
  <c r="BM77" i="1"/>
  <c r="BM32" i="1"/>
  <c r="BM99" i="1"/>
  <c r="BM109" i="1"/>
  <c r="BM84" i="1"/>
  <c r="BM9" i="1"/>
  <c r="BM70" i="1"/>
  <c r="BM104" i="1"/>
  <c r="BM75" i="1"/>
  <c r="BM110" i="1"/>
  <c r="BM60" i="1"/>
  <c r="BM33" i="1"/>
  <c r="BM8" i="1"/>
  <c r="IP1" i="1" l="1"/>
  <c r="QO1" i="1"/>
  <c r="P119" i="7"/>
  <c r="P120" i="7"/>
  <c r="P121" i="7"/>
  <c r="P123" i="7"/>
  <c r="P124" i="7"/>
  <c r="P117" i="7"/>
  <c r="P116" i="7"/>
  <c r="P118" i="7"/>
  <c r="P112" i="7"/>
  <c r="P47" i="7"/>
  <c r="P101" i="7"/>
  <c r="P81" i="7"/>
  <c r="P105" i="7"/>
  <c r="P91" i="7"/>
  <c r="P95" i="7"/>
  <c r="P94" i="7"/>
  <c r="P109" i="7"/>
  <c r="P88" i="7"/>
  <c r="P89" i="7"/>
  <c r="P96" i="7"/>
  <c r="P84" i="7"/>
  <c r="P74" i="7"/>
  <c r="P83" i="7"/>
  <c r="P68" i="7"/>
  <c r="P114" i="7"/>
  <c r="P69" i="7"/>
  <c r="P73" i="7"/>
  <c r="P110" i="7"/>
  <c r="P103" i="7"/>
  <c r="P98" i="7"/>
  <c r="P93" i="7"/>
  <c r="P102" i="7"/>
  <c r="P97" i="7"/>
  <c r="P115" i="7"/>
  <c r="P65" i="7"/>
  <c r="P85" i="7"/>
  <c r="P87" i="7"/>
  <c r="P108" i="7"/>
  <c r="P71" i="7"/>
  <c r="P77" i="7"/>
  <c r="P90" i="7"/>
  <c r="P75" i="7"/>
  <c r="P79" i="7"/>
  <c r="P104" i="7"/>
  <c r="P67" i="7"/>
  <c r="P111" i="7"/>
  <c r="P80" i="7"/>
  <c r="P106" i="7"/>
  <c r="P82" i="7"/>
  <c r="P72" i="7"/>
  <c r="P100" i="7"/>
  <c r="P86" i="7"/>
  <c r="P70" i="7"/>
  <c r="P92" i="7"/>
  <c r="P66" i="7"/>
  <c r="P78" i="7"/>
  <c r="P107" i="7"/>
  <c r="P56" i="7"/>
  <c r="P61" i="7"/>
  <c r="P60" i="7"/>
  <c r="P62" i="7"/>
  <c r="P57" i="7"/>
  <c r="P59" i="7"/>
  <c r="P58" i="7"/>
  <c r="P64" i="7"/>
  <c r="P63" i="7"/>
  <c r="P52" i="7"/>
  <c r="P55" i="7"/>
  <c r="P50" i="7"/>
  <c r="P40" i="7"/>
  <c r="P51" i="7"/>
  <c r="P49" i="7"/>
  <c r="P43" i="7"/>
  <c r="P39" i="7"/>
  <c r="P48" i="7"/>
  <c r="P38" i="7"/>
  <c r="P45" i="7"/>
  <c r="P46" i="7"/>
  <c r="P54" i="7"/>
  <c r="P44" i="7"/>
  <c r="P53" i="7"/>
  <c r="P8" i="7"/>
  <c r="P35" i="7"/>
  <c r="P22" i="7"/>
  <c r="P14" i="7"/>
  <c r="P36" i="7"/>
  <c r="P6" i="7"/>
  <c r="P20" i="7"/>
  <c r="P29" i="7"/>
  <c r="P23" i="7"/>
  <c r="P15" i="7"/>
  <c r="P30" i="7"/>
  <c r="P25" i="7"/>
  <c r="P10" i="7"/>
  <c r="P32" i="7"/>
  <c r="P9" i="7"/>
  <c r="P37" i="7"/>
  <c r="P21" i="7"/>
  <c r="P31" i="7"/>
  <c r="P11" i="7"/>
  <c r="P16" i="7"/>
  <c r="P34" i="7"/>
  <c r="P24" i="7"/>
  <c r="P12" i="7"/>
  <c r="P17" i="7"/>
  <c r="P13" i="7"/>
  <c r="P33" i="7"/>
  <c r="P18" i="7"/>
  <c r="P19" i="7"/>
  <c r="P4" i="7"/>
  <c r="P5" i="7"/>
  <c r="P7" i="7"/>
  <c r="AZ159" i="1"/>
  <c r="AH159" i="1"/>
  <c r="M17" i="5"/>
  <c r="M22" i="5"/>
  <c r="M19" i="5"/>
  <c r="M5" i="5"/>
  <c r="M23" i="5"/>
  <c r="M3" i="5"/>
  <c r="M15" i="5"/>
  <c r="M11" i="5"/>
  <c r="M20" i="5"/>
  <c r="P3" i="7"/>
  <c r="M4" i="5"/>
  <c r="AW159" i="1"/>
  <c r="AT159" i="1"/>
  <c r="BC159" i="1"/>
  <c r="BF159" i="1"/>
  <c r="BM30" i="1"/>
  <c r="BM29" i="1"/>
  <c r="BM44" i="1"/>
  <c r="BM124" i="1"/>
  <c r="BM78" i="1"/>
  <c r="BM101" i="1"/>
  <c r="BM115" i="1"/>
  <c r="P76" i="7" l="1"/>
  <c r="P122" i="7"/>
  <c r="M6" i="5"/>
  <c r="M27" i="5" s="1"/>
  <c r="P28" i="7"/>
  <c r="P99" i="7"/>
  <c r="P113" i="7"/>
  <c r="QP1" i="1"/>
  <c r="IQ1" i="1"/>
  <c r="P27" i="7"/>
  <c r="P42" i="7"/>
  <c r="BM129" i="1"/>
  <c r="P41" i="7"/>
  <c r="P26" i="7"/>
  <c r="IR1" i="1" l="1"/>
  <c r="QQ1" i="1"/>
  <c r="P125" i="7"/>
  <c r="M28" i="5"/>
  <c r="QR1" i="1" l="1"/>
  <c r="IS1" i="1"/>
  <c r="E100" i="7"/>
  <c r="E62" i="7"/>
  <c r="E118" i="7"/>
  <c r="E105" i="7"/>
  <c r="E25" i="7"/>
  <c r="QS1" i="1" l="1"/>
  <c r="IT1" i="1"/>
  <c r="F116" i="7"/>
  <c r="E116" i="7"/>
  <c r="F100" i="7"/>
  <c r="E125" i="7"/>
  <c r="F105" i="7"/>
  <c r="F118" i="7"/>
  <c r="F62" i="7"/>
  <c r="IU1" i="1" l="1"/>
  <c r="QT1" i="1"/>
  <c r="G116" i="7"/>
  <c r="G100" i="7"/>
  <c r="G25" i="7"/>
  <c r="BP129" i="1"/>
  <c r="BP131" i="1" s="1"/>
  <c r="H25" i="7"/>
  <c r="F25" i="7"/>
  <c r="G105" i="7"/>
  <c r="G62" i="7"/>
  <c r="G118" i="7"/>
  <c r="QU1" i="1" l="1"/>
  <c r="IV1" i="1"/>
  <c r="F125" i="7"/>
  <c r="H116" i="7"/>
  <c r="H105" i="7"/>
  <c r="H118" i="7"/>
  <c r="H100" i="7"/>
  <c r="BQ129" i="1"/>
  <c r="BQ131" i="1" s="1"/>
  <c r="H62" i="7"/>
  <c r="I25" i="7"/>
  <c r="IW1" i="1" l="1"/>
  <c r="QV1" i="1"/>
  <c r="G125" i="7"/>
  <c r="I116" i="7"/>
  <c r="I118" i="7"/>
  <c r="I105" i="7"/>
  <c r="I100" i="7"/>
  <c r="BR129" i="1"/>
  <c r="BR131" i="1" s="1"/>
  <c r="J25" i="7"/>
  <c r="I62" i="7"/>
  <c r="QW1" i="1" l="1"/>
  <c r="IX1" i="1"/>
  <c r="H125" i="7"/>
  <c r="J116" i="7"/>
  <c r="J105" i="7"/>
  <c r="J118" i="7"/>
  <c r="BS129" i="1"/>
  <c r="BS131" i="1" s="1"/>
  <c r="J100" i="7"/>
  <c r="K25" i="7"/>
  <c r="J62" i="7"/>
  <c r="IY1" i="1" l="1"/>
  <c r="QX1" i="1"/>
  <c r="I125" i="7"/>
  <c r="K116" i="7"/>
  <c r="K105" i="7"/>
  <c r="K118" i="7"/>
  <c r="K100" i="7"/>
  <c r="K62" i="7"/>
  <c r="QY1" i="1" l="1"/>
  <c r="IZ1" i="1"/>
  <c r="RY34" i="1"/>
  <c r="RY132" i="1" s="1"/>
  <c r="JA1" i="1" l="1"/>
  <c r="QZ1" i="1"/>
  <c r="RY133" i="1"/>
  <c r="JB1" i="1" l="1"/>
  <c r="RA1" i="1"/>
  <c r="BT129" i="1"/>
  <c r="BT131" i="1" s="1"/>
  <c r="J31" i="7"/>
  <c r="JC1" i="1" l="1"/>
  <c r="RB1" i="1"/>
  <c r="J125" i="7"/>
  <c r="K31" i="7"/>
  <c r="JD1" i="1" l="1"/>
  <c r="RC1" i="1"/>
  <c r="R57" i="1"/>
  <c r="U57" i="1"/>
  <c r="L57" i="1"/>
  <c r="AJ57" i="1"/>
  <c r="F15" i="5"/>
  <c r="K15" i="5" s="1"/>
  <c r="K27" i="5" s="1"/>
  <c r="BK57" i="1"/>
  <c r="N55" i="7" s="1"/>
  <c r="RD1" i="1" l="1"/>
  <c r="JE1" i="1"/>
  <c r="N54" i="7"/>
  <c r="JF1" i="1" l="1"/>
  <c r="RE1" i="1"/>
  <c r="R50" i="1"/>
  <c r="RF1" i="1" l="1"/>
  <c r="JG1" i="1"/>
  <c r="BK50" i="1"/>
  <c r="N48" i="7" s="1"/>
  <c r="RG1" i="1" l="1"/>
  <c r="JH1" i="1"/>
  <c r="N47" i="7"/>
  <c r="RH1" i="1" l="1"/>
  <c r="JI1" i="1"/>
  <c r="AJ15" i="1"/>
  <c r="JJ1" i="1" l="1"/>
  <c r="RI1" i="1"/>
  <c r="BK15" i="1"/>
  <c r="L15" i="1"/>
  <c r="U15" i="1"/>
  <c r="F6" i="1"/>
  <c r="JK1" i="1" l="1"/>
  <c r="RJ1" i="1"/>
  <c r="N12" i="7"/>
  <c r="N13" i="7"/>
  <c r="BK6" i="1"/>
  <c r="JL1" i="1" l="1"/>
  <c r="RL1" i="1" s="1"/>
  <c r="RK1" i="1"/>
  <c r="N4" i="7"/>
  <c r="AP37" i="1" l="1"/>
  <c r="AJ37" i="1"/>
  <c r="R37" i="1"/>
  <c r="X37" i="1"/>
  <c r="U37" i="1"/>
  <c r="BK37" i="1"/>
  <c r="N35" i="7" s="1"/>
  <c r="N34" i="7" l="1"/>
  <c r="BK122" i="1" l="1"/>
  <c r="N120" i="7" s="1"/>
  <c r="N119" i="7" l="1"/>
  <c r="F10" i="1"/>
  <c r="BE10" i="1" s="1"/>
  <c r="BE130" i="1" l="1"/>
  <c r="BE133" i="1"/>
  <c r="H135" i="6" s="1"/>
  <c r="BE132" i="1"/>
  <c r="AV10" i="1"/>
  <c r="AG10" i="1"/>
  <c r="AM10" i="1"/>
  <c r="U10" i="1"/>
  <c r="O10" i="1"/>
  <c r="L10" i="1"/>
  <c r="L130" i="1" s="1"/>
  <c r="AA10" i="1"/>
  <c r="AJ10" i="1"/>
  <c r="X10" i="1"/>
  <c r="AP10" i="1"/>
  <c r="R10" i="1"/>
  <c r="I10" i="1"/>
  <c r="I130" i="1" s="1"/>
  <c r="F130" i="1"/>
  <c r="BQ130" i="1"/>
  <c r="E164" i="1"/>
  <c r="BO130" i="1"/>
  <c r="BR130" i="1"/>
  <c r="BS130" i="1"/>
  <c r="AY159" i="1"/>
  <c r="BK10" i="1"/>
  <c r="E163" i="1"/>
  <c r="BH159" i="1"/>
  <c r="AS159" i="1"/>
  <c r="BP130" i="1"/>
  <c r="BB159" i="1"/>
  <c r="BT130" i="1"/>
  <c r="AD159" i="1"/>
  <c r="BE134" i="1" l="1"/>
  <c r="BE159" i="1" s="1"/>
  <c r="H134" i="6"/>
  <c r="H136" i="6" s="1"/>
  <c r="AM130" i="1"/>
  <c r="AM132" i="1"/>
  <c r="AM133" i="1"/>
  <c r="H87" i="6" s="1"/>
  <c r="AG130" i="1"/>
  <c r="AG132" i="1"/>
  <c r="AG133" i="1"/>
  <c r="H71" i="6" s="1"/>
  <c r="AV130" i="1"/>
  <c r="AV132" i="1"/>
  <c r="AV133" i="1"/>
  <c r="H111" i="6" s="1"/>
  <c r="O130" i="1"/>
  <c r="O132" i="1"/>
  <c r="O133" i="1"/>
  <c r="H23" i="6" s="1"/>
  <c r="U132" i="1"/>
  <c r="U133" i="1"/>
  <c r="H39" i="6" s="1"/>
  <c r="U130" i="1"/>
  <c r="L132" i="1"/>
  <c r="H14" i="6" s="1"/>
  <c r="L133" i="1"/>
  <c r="H15" i="6" s="1"/>
  <c r="G126" i="7"/>
  <c r="G129" i="7" s="1"/>
  <c r="I126" i="7"/>
  <c r="I129" i="7" s="1"/>
  <c r="H126" i="7"/>
  <c r="H128" i="7" s="1"/>
  <c r="J126" i="7"/>
  <c r="J129" i="7" s="1"/>
  <c r="F126" i="7"/>
  <c r="F128" i="7" s="1"/>
  <c r="E126" i="7"/>
  <c r="E128" i="7" s="1"/>
  <c r="AP132" i="1"/>
  <c r="AP133" i="1"/>
  <c r="H95" i="6" s="1"/>
  <c r="AP130" i="1"/>
  <c r="X130" i="1"/>
  <c r="X133" i="1"/>
  <c r="H47" i="6" s="1"/>
  <c r="X132" i="1"/>
  <c r="AJ132" i="1"/>
  <c r="AJ130" i="1"/>
  <c r="AJ133" i="1"/>
  <c r="H79" i="6" s="1"/>
  <c r="AA130" i="1"/>
  <c r="AA132" i="1"/>
  <c r="AA133" i="1"/>
  <c r="H55" i="6" s="1"/>
  <c r="I132" i="1"/>
  <c r="H6" i="6" s="1"/>
  <c r="I133" i="1"/>
  <c r="H7" i="6" s="1"/>
  <c r="R130" i="1"/>
  <c r="R132" i="1"/>
  <c r="R133" i="1"/>
  <c r="H31" i="6" s="1"/>
  <c r="B173" i="4"/>
  <c r="B164" i="4"/>
  <c r="B186" i="4"/>
  <c r="B180" i="4"/>
  <c r="B177" i="4"/>
  <c r="C176" i="4"/>
  <c r="B167" i="4"/>
  <c r="C159" i="4"/>
  <c r="B170" i="4"/>
  <c r="C181" i="4"/>
  <c r="B161" i="4"/>
  <c r="C157" i="4"/>
  <c r="C177" i="4"/>
  <c r="C186" i="4"/>
  <c r="C158" i="4"/>
  <c r="C164" i="4"/>
  <c r="C162" i="4"/>
  <c r="B182" i="4"/>
  <c r="C166" i="4"/>
  <c r="C183" i="4"/>
  <c r="C165" i="4"/>
  <c r="B174" i="4"/>
  <c r="C184" i="4"/>
  <c r="C169" i="4"/>
  <c r="C160" i="4"/>
  <c r="B169" i="4"/>
  <c r="B156" i="4"/>
  <c r="B165" i="4"/>
  <c r="C167" i="4"/>
  <c r="C189" i="4"/>
  <c r="B158" i="4"/>
  <c r="B155" i="4"/>
  <c r="C175" i="4"/>
  <c r="B187" i="4"/>
  <c r="B163" i="4"/>
  <c r="B166" i="4"/>
  <c r="B176" i="4"/>
  <c r="C163" i="4"/>
  <c r="C168" i="4"/>
  <c r="B179" i="4"/>
  <c r="C188" i="4"/>
  <c r="B172" i="4"/>
  <c r="B160" i="4"/>
  <c r="C155" i="4"/>
  <c r="B189" i="4"/>
  <c r="B171" i="4"/>
  <c r="C179" i="4"/>
  <c r="B184" i="4"/>
  <c r="B175" i="4"/>
  <c r="B168" i="4"/>
  <c r="C170" i="4"/>
  <c r="B188" i="4"/>
  <c r="B157" i="4"/>
  <c r="C161" i="4"/>
  <c r="C185" i="4"/>
  <c r="B185" i="4"/>
  <c r="B162" i="4"/>
  <c r="C178" i="4"/>
  <c r="B178" i="4"/>
  <c r="C174" i="4"/>
  <c r="B181" i="4"/>
  <c r="C187" i="4"/>
  <c r="C180" i="4"/>
  <c r="C171" i="4"/>
  <c r="C173" i="4"/>
  <c r="B183" i="4"/>
  <c r="B159" i="4"/>
  <c r="C172" i="4"/>
  <c r="C156" i="4"/>
  <c r="C182" i="4"/>
  <c r="E165" i="1"/>
  <c r="H163" i="1"/>
  <c r="H164" i="1" a="1"/>
  <c r="H164" i="1" s="1"/>
  <c r="N8" i="7"/>
  <c r="BK129" i="1"/>
  <c r="H137" i="6" l="1"/>
  <c r="AV134" i="1"/>
  <c r="AV159" i="1" s="1"/>
  <c r="H110" i="6"/>
  <c r="H112" i="6" s="1"/>
  <c r="AG134" i="1"/>
  <c r="AG159" i="1" s="1"/>
  <c r="H70" i="6"/>
  <c r="H72" i="6" s="1"/>
  <c r="AM134" i="1"/>
  <c r="AM159" i="1" s="1"/>
  <c r="H86" i="6"/>
  <c r="H88" i="6" s="1"/>
  <c r="H38" i="6"/>
  <c r="H40" i="6" s="1"/>
  <c r="U134" i="1"/>
  <c r="U159" i="1" s="1"/>
  <c r="O134" i="1"/>
  <c r="O159" i="1" s="1"/>
  <c r="H22" i="6"/>
  <c r="H24" i="6" s="1"/>
  <c r="G128" i="7"/>
  <c r="E129" i="7"/>
  <c r="L134" i="1"/>
  <c r="L159" i="1" s="1"/>
  <c r="I128" i="7"/>
  <c r="H16" i="6"/>
  <c r="J128" i="7"/>
  <c r="H129" i="7"/>
  <c r="F129" i="7"/>
  <c r="AA134" i="1"/>
  <c r="AA159" i="1" s="1"/>
  <c r="H54" i="6"/>
  <c r="H56" i="6" s="1"/>
  <c r="H78" i="6"/>
  <c r="H80" i="6" s="1"/>
  <c r="AJ134" i="1"/>
  <c r="AJ159" i="1" s="1"/>
  <c r="X134" i="1"/>
  <c r="X159" i="1" s="1"/>
  <c r="H46" i="6"/>
  <c r="H48" i="6" s="1"/>
  <c r="AP134" i="1"/>
  <c r="AP159" i="1" s="1"/>
  <c r="H94" i="6"/>
  <c r="H96" i="6" s="1"/>
  <c r="H8" i="6"/>
  <c r="I134" i="1"/>
  <c r="I159" i="1" s="1"/>
  <c r="H30" i="6"/>
  <c r="H32" i="6" s="1"/>
  <c r="R134" i="1"/>
  <c r="R159" i="1" s="1"/>
  <c r="F2" i="1"/>
  <c r="K28" i="5"/>
  <c r="N125" i="7"/>
  <c r="K164" i="1"/>
  <c r="F7" i="6"/>
  <c r="K163" i="1"/>
  <c r="H165" i="1"/>
  <c r="F6" i="6"/>
  <c r="BK130" i="1"/>
  <c r="H113" i="6" l="1"/>
  <c r="H73" i="6"/>
  <c r="H89" i="6"/>
  <c r="H25" i="6"/>
  <c r="H41" i="6"/>
  <c r="H17" i="6"/>
  <c r="H57" i="6"/>
  <c r="H49" i="6"/>
  <c r="H81" i="6"/>
  <c r="H97" i="6"/>
  <c r="H166" i="1"/>
  <c r="H9" i="6"/>
  <c r="H33" i="6"/>
  <c r="N164" i="1"/>
  <c r="F15" i="6"/>
  <c r="G127" i="7"/>
  <c r="F127" i="7"/>
  <c r="I127" i="7"/>
  <c r="H127" i="7"/>
  <c r="J127" i="7"/>
  <c r="E127" i="7"/>
  <c r="F8" i="6"/>
  <c r="F9" i="6" s="1"/>
  <c r="F14" i="6"/>
  <c r="K165" i="1"/>
  <c r="N163" i="1"/>
  <c r="F16" i="6" l="1"/>
  <c r="F17" i="6" s="1"/>
  <c r="F23" i="6"/>
  <c r="Q164" i="1"/>
  <c r="Q163" i="1"/>
  <c r="F22" i="6"/>
  <c r="N165" i="1"/>
  <c r="N166" i="1" s="1"/>
  <c r="K166" i="1"/>
  <c r="F24" i="6" l="1"/>
  <c r="F25" i="6" s="1"/>
  <c r="F30" i="6"/>
  <c r="Q165" i="1"/>
  <c r="T163" i="1"/>
  <c r="T164" i="1"/>
  <c r="F31" i="6"/>
  <c r="T165" i="1" l="1"/>
  <c r="T166" i="1" s="1"/>
  <c r="F38" i="6"/>
  <c r="W163" i="1"/>
  <c r="W164" i="1"/>
  <c r="F39" i="6"/>
  <c r="F32" i="6"/>
  <c r="F33" i="6" s="1"/>
  <c r="Q166" i="1"/>
  <c r="F46" i="6" l="1"/>
  <c r="Z163" i="1"/>
  <c r="W165" i="1"/>
  <c r="W166" i="1" s="1"/>
  <c r="Z164" i="1"/>
  <c r="F47" i="6"/>
  <c r="F40" i="6"/>
  <c r="F41" i="6" s="1"/>
  <c r="AC163" i="1" l="1"/>
  <c r="F54" i="6"/>
  <c r="Z165" i="1"/>
  <c r="Z166" i="1" s="1"/>
  <c r="AC164" i="1"/>
  <c r="F55" i="6"/>
  <c r="F48" i="6"/>
  <c r="F49" i="6" s="1"/>
  <c r="AF164" i="1" l="1"/>
  <c r="F63" i="6"/>
  <c r="F56" i="6"/>
  <c r="F57" i="6" s="1"/>
  <c r="AF163" i="1"/>
  <c r="F62" i="6"/>
  <c r="AC165" i="1"/>
  <c r="F64" i="6" l="1"/>
  <c r="F65" i="6" s="1"/>
  <c r="AI163" i="1"/>
  <c r="AF165" i="1"/>
  <c r="AF166" i="1" s="1"/>
  <c r="F70" i="6"/>
  <c r="AC166" i="1"/>
  <c r="F71" i="6"/>
  <c r="AI164" i="1"/>
  <c r="F72" i="6" l="1"/>
  <c r="F73" i="6" s="1"/>
  <c r="AL164" i="1"/>
  <c r="F79" i="6"/>
  <c r="F78" i="6"/>
  <c r="AL163" i="1"/>
  <c r="AI165" i="1"/>
  <c r="F80" i="6" l="1"/>
  <c r="F81" i="6" s="1"/>
  <c r="F86" i="6"/>
  <c r="AO163" i="1"/>
  <c r="AL165" i="1"/>
  <c r="AL166" i="1" s="1"/>
  <c r="F87" i="6"/>
  <c r="AO164" i="1"/>
  <c r="AI166" i="1"/>
  <c r="AR163" i="1" l="1"/>
  <c r="AO165" i="1"/>
  <c r="AO166" i="1" s="1"/>
  <c r="F94" i="6"/>
  <c r="F95" i="6"/>
  <c r="AR164" i="1"/>
  <c r="F88" i="6"/>
  <c r="F89" i="6" s="1"/>
  <c r="AU164" i="1" l="1"/>
  <c r="F103" i="6"/>
  <c r="F96" i="6"/>
  <c r="F97" i="6" s="1"/>
  <c r="AU163" i="1"/>
  <c r="AR165" i="1"/>
  <c r="F102" i="6"/>
  <c r="F104" i="6" l="1"/>
  <c r="F105" i="6" s="1"/>
  <c r="F110" i="6"/>
  <c r="AU165" i="1"/>
  <c r="AU166" i="1" s="1"/>
  <c r="AX163" i="1"/>
  <c r="AR166" i="1"/>
  <c r="AX164" i="1"/>
  <c r="F111" i="6"/>
  <c r="F118" i="6" l="1"/>
  <c r="BA163" i="1"/>
  <c r="AX165" i="1"/>
  <c r="AX166" i="1" s="1"/>
  <c r="BA164" i="1"/>
  <c r="F119" i="6"/>
  <c r="F112" i="6"/>
  <c r="F113" i="6" s="1"/>
  <c r="F127" i="6" l="1"/>
  <c r="BD164" i="1"/>
  <c r="BA165" i="1"/>
  <c r="F126" i="6"/>
  <c r="BD163" i="1"/>
  <c r="F120" i="6"/>
  <c r="F121" i="6" s="1"/>
  <c r="F128" i="6" l="1"/>
  <c r="F129" i="6" s="1"/>
  <c r="BG164" i="1"/>
  <c r="F135" i="6"/>
  <c r="F134" i="6"/>
  <c r="BG163" i="1"/>
  <c r="BD165" i="1"/>
  <c r="BA166" i="1"/>
  <c r="F136" i="6" l="1"/>
  <c r="F137" i="6" s="1"/>
  <c r="BG165" i="1"/>
  <c r="BG166" i="1" s="1"/>
  <c r="F142" i="6"/>
  <c r="F143" i="6"/>
  <c r="BD166" i="1"/>
  <c r="F144" i="6" l="1"/>
  <c r="F145" i="6" s="1"/>
  <c r="E3" i="1"/>
  <c r="D3" i="5" l="1"/>
  <c r="D8" i="5"/>
  <c r="D20" i="5"/>
  <c r="C10" i="5"/>
  <c r="C25" i="5"/>
  <c r="D5" i="5"/>
  <c r="D9" i="5"/>
  <c r="C11" i="5"/>
  <c r="C21" i="5"/>
  <c r="C8" i="5"/>
  <c r="C4" i="5"/>
  <c r="D21" i="5"/>
  <c r="C6" i="5"/>
  <c r="D10" i="5"/>
  <c r="D6" i="5"/>
  <c r="D22" i="5"/>
  <c r="D18" i="5"/>
  <c r="C23" i="5"/>
  <c r="C13" i="5"/>
  <c r="P24" i="5"/>
  <c r="D17" i="5"/>
  <c r="D11" i="5"/>
  <c r="C19" i="5"/>
  <c r="C9" i="5"/>
  <c r="C5" i="5"/>
  <c r="C14" i="5"/>
  <c r="C12" i="5"/>
  <c r="D26" i="5"/>
  <c r="C17" i="5"/>
  <c r="D19" i="5"/>
  <c r="P26" i="5"/>
  <c r="C7" i="5"/>
  <c r="D15" i="5"/>
  <c r="D12" i="5"/>
  <c r="D14" i="5"/>
  <c r="D4" i="5"/>
  <c r="D13" i="5"/>
  <c r="C20" i="5"/>
  <c r="C24" i="5"/>
  <c r="C18" i="5"/>
  <c r="D25" i="5"/>
  <c r="D24" i="5"/>
  <c r="C16" i="5"/>
  <c r="C26" i="5"/>
  <c r="C15" i="5"/>
  <c r="C22" i="5"/>
  <c r="C3" i="5"/>
  <c r="D7" i="5"/>
  <c r="D23" i="5"/>
  <c r="D16" i="5"/>
  <c r="E9" i="5" l="1"/>
  <c r="G9" i="5"/>
  <c r="H9" i="5" s="1"/>
  <c r="C27" i="5"/>
  <c r="C28" i="5" s="1"/>
  <c r="G3" i="5"/>
  <c r="H3" i="5" s="1"/>
  <c r="E3" i="5"/>
  <c r="G19" i="5"/>
  <c r="H19" i="5" s="1"/>
  <c r="E19" i="5"/>
  <c r="G4" i="5"/>
  <c r="H4" i="5" s="1"/>
  <c r="E4" i="5"/>
  <c r="G22" i="5"/>
  <c r="H22" i="5" s="1"/>
  <c r="E22" i="5"/>
  <c r="G8" i="5"/>
  <c r="H8" i="5" s="1"/>
  <c r="E8" i="5"/>
  <c r="G21" i="5"/>
  <c r="H21" i="5" s="1"/>
  <c r="E21" i="5"/>
  <c r="G11" i="5"/>
  <c r="H11" i="5" s="1"/>
  <c r="E11" i="5"/>
  <c r="G13" i="5"/>
  <c r="H13" i="5" s="1"/>
  <c r="E13" i="5"/>
  <c r="G26" i="5"/>
  <c r="H26" i="5" s="1"/>
  <c r="E26" i="5"/>
  <c r="G23" i="5"/>
  <c r="H23" i="5" s="1"/>
  <c r="E23" i="5"/>
  <c r="E17" i="5"/>
  <c r="G17" i="5"/>
  <c r="H17" i="5" s="1"/>
  <c r="G25" i="5"/>
  <c r="H25" i="5" s="1"/>
  <c r="E25" i="5"/>
  <c r="G16" i="5"/>
  <c r="H16" i="5" s="1"/>
  <c r="E16" i="5"/>
  <c r="E18" i="5"/>
  <c r="G18" i="5"/>
  <c r="H18" i="5" s="1"/>
  <c r="G10" i="5"/>
  <c r="H10" i="5" s="1"/>
  <c r="E10" i="5"/>
  <c r="E7" i="5"/>
  <c r="G7" i="5"/>
  <c r="H7" i="5" s="1"/>
  <c r="E24" i="5"/>
  <c r="G24" i="5"/>
  <c r="H24" i="5" s="1"/>
  <c r="G15" i="5"/>
  <c r="H15" i="5" s="1"/>
  <c r="E15" i="5"/>
  <c r="E12" i="5"/>
  <c r="G12" i="5"/>
  <c r="H12" i="5" s="1"/>
  <c r="E20" i="5"/>
  <c r="G20" i="5"/>
  <c r="H20" i="5" s="1"/>
  <c r="G14" i="5"/>
  <c r="H14" i="5" s="1"/>
  <c r="E14" i="5"/>
  <c r="E5" i="5"/>
  <c r="G5" i="5"/>
  <c r="H5" i="5" s="1"/>
  <c r="G6" i="5"/>
  <c r="H6" i="5" s="1"/>
  <c r="E6" i="5"/>
  <c r="E27" i="5" l="1"/>
  <c r="H27" i="5"/>
  <c r="H28" i="5" s="1"/>
  <c r="E28" i="5" l="1"/>
  <c r="P25" i="5"/>
  <c r="P2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Naushad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For Finding NOT in Sales Sheet ITEM, Don't Delete. This is Linked to Sales Sheet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For Finding NOT in Sales Sheet ITEM, Don't Delete. This is Linked to Sales Sheet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9E622847-DA82-41EB-8ECC-040A8E6D64B2}">
      <text>
        <r>
          <rPr>
            <b/>
            <sz val="9"/>
            <color indexed="81"/>
            <rFont val="Tahoma"/>
            <family val="2"/>
          </rPr>
          <t>For Finding NOT in Sales Sheet ITEM, Don't Delete. This is Linked to Sales Sheet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Naushad</author>
    <author>Adhil</author>
  </authors>
  <commentList>
    <comment ref="G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J3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M3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P3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S3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V3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Y3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B3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E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H3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K3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N3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Q3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T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W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AZ3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BC3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BF3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BI3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1st Date is Manual. Rest All Dates Automatic
</t>
        </r>
      </text>
    </comment>
    <comment ref="G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H4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I4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J4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K4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L4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M4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N4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O4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P4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Q4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R4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S4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T4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U4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V4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W4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X4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Y4" authorId="0" shapeId="0" xr:uid="{5557CBFB-23A6-4304-BFEA-7789AC3F18EA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Z4" authorId="0" shapeId="0" xr:uid="{0726C0B2-7A06-478B-A355-482BDA25727F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A4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B4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C4" authorId="0" shapeId="0" xr:uid="{00000000-0006-0000-0000-00002A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D4" authorId="0" shapeId="0" xr:uid="{00000000-0006-0000-0000-00002B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E4" authorId="0" shapeId="0" xr:uid="{00000000-0006-0000-0000-00002C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F4" authorId="0" shapeId="0" xr:uid="{00000000-0006-0000-0000-00002D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G4" authorId="0" shapeId="0" xr:uid="{00000000-0006-0000-0000-00002E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H4" authorId="0" shapeId="0" xr:uid="{00000000-0006-0000-0000-00002F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I4" authorId="0" shapeId="0" xr:uid="{00000000-0006-0000-0000-000030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J4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K4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L4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M4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N4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O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P4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Q4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R4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S4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T4" authorId="0" shapeId="0" xr:uid="{00000000-0006-0000-0000-00003B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U4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V4" authorId="0" shapeId="0" xr:uid="{00000000-0006-0000-0000-00003D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W4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X4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Y4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AZ4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A4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B4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C4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D4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E4" authorId="0" shapeId="0" xr:uid="{00000000-0006-0000-0000-000046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F4" authorId="0" shapeId="0" xr:uid="{00000000-0006-0000-0000-000047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G4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H4" authorId="0" shapeId="0" xr:uid="{00000000-0006-0000-0000-000049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BI4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Spelling of these Headings should not be changed. All these are Linked to Formula
</t>
        </r>
      </text>
    </comment>
    <comment ref="RX4" authorId="0" shapeId="0" xr:uid="{00000000-0006-0000-0000-00004B000000}">
      <text>
        <r>
          <rPr>
            <sz val="14"/>
            <color indexed="81"/>
            <rFont val="Tahoma"/>
            <family val="2"/>
          </rPr>
          <t>To know if the Item in this Sheet is Added in Sales Sheet (And Also to see any Item is Duplicated in Sales Sheet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Y4" authorId="0" shapeId="0" xr:uid="{00000000-0006-0000-0000-00004C000000}">
      <text>
        <r>
          <rPr>
            <sz val="14"/>
            <color indexed="81"/>
            <rFont val="Tahoma"/>
            <family val="2"/>
          </rPr>
          <t>To know if the Qty. Not Deleted from New Items Cans (While Copying, the Top Items Qty. will be pasted down, Need to be deleted) - This is happening while Insirting new Items.</t>
        </r>
      </text>
    </comment>
    <comment ref="E130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F130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G130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I130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J130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L130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M130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O130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P130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R130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S130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U130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V130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X130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Y130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A130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B130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D130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E130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G130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H130" authorId="1" shapeId="0" xr:uid="{00000000-0006-0000-0000-000061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J130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K130" authorId="1" shapeId="0" xr:uid="{00000000-0006-0000-0000-000063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M130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N130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P130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Q130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S130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T130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V130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W130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AY130" authorId="1" shapeId="0" xr:uid="{00000000-0006-0000-0000-00006C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AZ130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BB130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BC130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BE130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BF130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 xml:space="preserve">Don't Drage these TRUE / FALSE Columns. </t>
        </r>
      </text>
    </comment>
    <comment ref="BH130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Don't Drage these TRUE / FALSE Columns. Copy Three Columns at a Time (Sub Columns below Dates)</t>
        </r>
      </text>
    </comment>
    <comment ref="BJ13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13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2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These Spellings Linked to Summary Sheet</t>
        </r>
      </text>
    </comment>
    <comment ref="C133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These Spellings Linked to Summary Sheet</t>
        </r>
      </text>
    </comment>
    <comment ref="BU133" authorId="1" shapeId="0" xr:uid="{00000000-0006-0000-0000-00007C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134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134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34" authorId="1" shapeId="0" xr:uid="{D62BBE43-0317-4E07-92E7-6E9EB7C7258B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135" authorId="1" shapeId="0" xr:uid="{00000000-0006-0000-0000-000086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135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35" authorId="1" shapeId="0" xr:uid="{133261DD-D47E-4F41-98C4-C22B981B97A6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136" authorId="1" shapeId="0" xr:uid="{00000000-0006-0000-0000-00008D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36" authorId="1" shapeId="0" xr:uid="{B66C8F1D-E495-426E-9B58-29BE7E786883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137" authorId="1" shapeId="0" xr:uid="{00000000-0006-0000-0000-000091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137" authorId="1" shapeId="0" xr:uid="{00000000-0006-0000-0000-000093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37" authorId="1" shapeId="0" xr:uid="{00000000-0006-0000-0000-000094000000}">
      <text>
        <r>
          <rPr>
            <b/>
            <sz val="9"/>
            <color indexed="81"/>
            <rFont val="Tahoma"/>
            <family val="2"/>
          </rPr>
          <t>Don't Drage These TRUE / FALSE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0" authorId="0" shapeId="0" xr:uid="{00000000-0006-0000-0000-000095000000}">
      <text>
        <r>
          <rPr>
            <sz val="11"/>
            <color indexed="81"/>
            <rFont val="Tahoma"/>
            <family val="2"/>
          </rPr>
          <t xml:space="preserve">Only the Dates when the Sales Happened will Appear in this RAW
</t>
        </r>
      </text>
    </comment>
    <comment ref="C161" authorId="0" shapeId="0" xr:uid="{00000000-0006-0000-0000-000096000000}">
      <text>
        <r>
          <rPr>
            <b/>
            <sz val="14"/>
            <color indexed="81"/>
            <rFont val="Tahoma"/>
            <family val="2"/>
          </rPr>
          <t>To Know if the Sales Sheet DATE Column is Added as per this Sheet DATES</t>
        </r>
      </text>
    </comment>
    <comment ref="B163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This is NEEDED. LINKED to Summary-Group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4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This is NEEDED. LINKED to Summary-Group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This is to know if the Dates in this Sheet is updated in Summary-Group SHEET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8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Paste Special Value the above Difference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Naushad</author>
  </authors>
  <commentList>
    <comment ref="B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1" authorId="0" shapeId="0" xr:uid="{55414DA1-754B-4A46-B8DF-4892F45CD853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9" authorId="0" shapeId="0" xr:uid="{DAD3F46D-BC29-461F-98C7-E9F4DD22FAD7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27" authorId="0" shapeId="0" xr:uid="{F55FEBC8-5157-460C-8071-6588E48D9955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35" authorId="0" shapeId="0" xr:uid="{7D33B6E7-1215-4C74-9690-06F339D3E663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43" authorId="0" shapeId="0" xr:uid="{024F7E42-8EFA-42CE-8C3E-0D774FBD2315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51" authorId="0" shapeId="0" xr:uid="{A8CC184D-E96A-4FAA-A972-7C3DB3DC3746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59" authorId="0" shapeId="0" xr:uid="{1F60B6A1-83A4-4CB7-BAB7-741929073BCE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67" authorId="0" shapeId="0" xr:uid="{CAD805AB-46A5-4872-980B-F6F09F639DBC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75" authorId="0" shapeId="0" xr:uid="{57950F9F-D6C7-41E2-BF13-8C0AC3C9AF78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83" authorId="0" shapeId="0" xr:uid="{7E5BC66F-609B-483B-B02B-EABBA3E2B5EB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91" authorId="0" shapeId="0" xr:uid="{D6D56E43-62E1-42AF-82F7-02D48F25934B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99" authorId="0" shapeId="0" xr:uid="{8005A9DF-5478-4ADB-B6D8-BE943716174B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07" authorId="0" shapeId="0" xr:uid="{F01E4660-5699-4957-89AB-AF838A55092F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15" authorId="0" shapeId="0" xr:uid="{57545673-1313-4823-ABB4-904B9FA547E0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23" authorId="0" shapeId="0" xr:uid="{549BE685-8D22-48F5-BEEA-90799E804266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31" authorId="0" shapeId="0" xr:uid="{B43A40E9-DBB0-4F64-9B5B-984592E18F0F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  <comment ref="B139" authorId="0" shapeId="0" xr:uid="{AE59472F-B3D1-4A5C-8699-42CD2415EE8D}">
      <text>
        <r>
          <rPr>
            <b/>
            <sz val="9"/>
            <color indexed="81"/>
            <rFont val="Tahoma"/>
            <family val="2"/>
          </rPr>
          <t>ONLY 1st Day is MANUAL. Rest All DATES and DATA are Automatic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Naushad</author>
  </authors>
  <commentList>
    <comment ref="R2" authorId="0" shapeId="0" xr:uid="{00000000-0006-0000-0400-000001000000}">
      <text>
        <r>
          <rPr>
            <sz val="14"/>
            <color indexed="81"/>
            <rFont val="Tahoma"/>
            <family val="2"/>
          </rPr>
          <t>To Know if Any of the Unnecessary Item in Summary need to be Deleted (the Items not in ENTRY SHEET)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<sst xmlns="http://schemas.openxmlformats.org/spreadsheetml/2006/main" count="1550" uniqueCount="490">
  <si>
    <t>Total Balance from these Cans---&gt;</t>
  </si>
  <si>
    <t>Important NOTE:-  BELOW is NOT the SUM of the ABOVE (It is the Days in STOCK for Items more than one YEAR (for Calculating Average Days in Stock for above 1 Year Items)</t>
  </si>
  <si>
    <t>N/A</t>
  </si>
  <si>
    <t>TRAVELBAG No.1-25 Kg</t>
  </si>
  <si>
    <t>SS (Slipper Sandal)</t>
  </si>
  <si>
    <t>SchoolBag No.1-25 Kg</t>
  </si>
  <si>
    <t>Sandal2 Men</t>
  </si>
  <si>
    <t>S2</t>
  </si>
  <si>
    <t>New Slipper</t>
  </si>
  <si>
    <t>M2</t>
  </si>
  <si>
    <t>LHH1+LHH2-Mix Bags</t>
  </si>
  <si>
    <t>Laptop Bags#1-25 Kg</t>
  </si>
  <si>
    <t>Ladies2-Open</t>
  </si>
  <si>
    <t>Ladies2-Composite</t>
  </si>
  <si>
    <t>Ladies2-Close</t>
  </si>
  <si>
    <t>Ladies2-Bulky Shoes(Cross strap)</t>
  </si>
  <si>
    <t>Ladies Shoes-Bulky Heels</t>
  </si>
  <si>
    <t>HB2</t>
  </si>
  <si>
    <t>HB1 (Special)</t>
  </si>
  <si>
    <t>G2+G3-White Bags-N1029</t>
  </si>
  <si>
    <t>G2+G3-Plastic Bags-N1004</t>
  </si>
  <si>
    <t>G2+G3-Plastic Bags-N1003</t>
  </si>
  <si>
    <t>Canvas Men</t>
  </si>
  <si>
    <t>C2</t>
  </si>
  <si>
    <t>BELT-New Grade</t>
  </si>
  <si>
    <t>BBC2</t>
  </si>
  <si>
    <t>BBC1</t>
  </si>
  <si>
    <t>GC-Shoes</t>
  </si>
  <si>
    <t>Average Days Above 1 Year</t>
  </si>
  <si>
    <t>Above 1 Year</t>
  </si>
  <si>
    <t>6 to 12 Months</t>
  </si>
  <si>
    <t>3 to 6 Months</t>
  </si>
  <si>
    <t>2 to 3 Months</t>
  </si>
  <si>
    <t>1 to 2 Months</t>
  </si>
  <si>
    <t>&lt; 1 Month</t>
  </si>
  <si>
    <t>Closing Stock</t>
  </si>
  <si>
    <t>Opening Stock</t>
  </si>
  <si>
    <t>Average Monthly Sales</t>
  </si>
  <si>
    <t>Qty.</t>
  </si>
  <si>
    <t>Sale Price</t>
  </si>
  <si>
    <t>Profit/Bag</t>
  </si>
  <si>
    <t>Total Profit</t>
  </si>
  <si>
    <t>Total Inventory</t>
  </si>
  <si>
    <t>Total GC-Shoes</t>
  </si>
  <si>
    <t>Shoes</t>
  </si>
  <si>
    <t>Cost / Bag</t>
  </si>
  <si>
    <t>Profit / Bag</t>
  </si>
  <si>
    <t>Total Sales</t>
  </si>
  <si>
    <t>1st Cell Manual, 2nd Cell onwards Drag to Right----&gt;</t>
  </si>
  <si>
    <t>Raw Numbers</t>
  </si>
  <si>
    <t>Value</t>
  </si>
  <si>
    <t>Sales Happened Dates</t>
  </si>
  <si>
    <t>Qty. Sold</t>
  </si>
  <si>
    <t>Unit Price</t>
  </si>
  <si>
    <t>Total Sale</t>
  </si>
  <si>
    <t>Unit Cost</t>
  </si>
  <si>
    <t>Stock</t>
  </si>
  <si>
    <t>TOTAL</t>
  </si>
  <si>
    <t>Opening Cash</t>
  </si>
  <si>
    <t>Cash IN</t>
  </si>
  <si>
    <t>Cash OUT</t>
  </si>
  <si>
    <t>Payments</t>
  </si>
  <si>
    <t>Total Payments</t>
  </si>
  <si>
    <t>Balance Cash</t>
  </si>
  <si>
    <t>&lt;--Date</t>
  </si>
  <si>
    <t>Total Sales for Items not in Current Sales Sheet</t>
  </si>
  <si>
    <t>Not Added in Sales</t>
  </si>
  <si>
    <t>Don't Delete This COLUMN</t>
  </si>
  <si>
    <t>to be Deleted from this Sheet</t>
  </si>
  <si>
    <t>Chekinig for Sales Sheet Date Update</t>
  </si>
  <si>
    <t>Countblank for this Raw is made on Third Line below of the Ageing TOTAL (To Avoid Deleting the Entire Raw)</t>
  </si>
  <si>
    <t>Qty</t>
  </si>
  <si>
    <t>Sales</t>
  </si>
  <si>
    <t>Checking for Summary-Group Dates Updated</t>
  </si>
  <si>
    <t>&lt;---Last Sale</t>
  </si>
  <si>
    <t>Total</t>
  </si>
  <si>
    <t>Stock Value</t>
  </si>
  <si>
    <t>Canvas</t>
  </si>
  <si>
    <t>HB3</t>
  </si>
  <si>
    <t>RollerShoes</t>
  </si>
  <si>
    <t>S3</t>
  </si>
  <si>
    <t>SS2</t>
  </si>
  <si>
    <t>Europe-French Shoes 2</t>
  </si>
  <si>
    <t>Europe-French Shoes 3</t>
  </si>
  <si>
    <t>Europe-German Shoes 2</t>
  </si>
  <si>
    <t>Europe-German Shoes 3</t>
  </si>
  <si>
    <t>M3</t>
  </si>
  <si>
    <t>C3</t>
  </si>
  <si>
    <t>Canvas  Junior</t>
  </si>
  <si>
    <t>CB2</t>
  </si>
  <si>
    <t>China  Mix Shoes</t>
  </si>
  <si>
    <t>Comb-G2+G3-Seethru Bags-N1019</t>
  </si>
  <si>
    <t>Comb-G2+G3-Seethru/Red-N1010</t>
  </si>
  <si>
    <t>Comb-G2+G3-White Bags-N1021</t>
  </si>
  <si>
    <t>Comb-L2+G3-Seethru/Blue-N1011</t>
  </si>
  <si>
    <t>Europe-French Shoes 1</t>
  </si>
  <si>
    <t>HB1-New Grade</t>
  </si>
  <si>
    <t>HB2-New Grade</t>
  </si>
  <si>
    <t>Ladies MiX(Open+Close)</t>
  </si>
  <si>
    <t>N1027-G2+G3-PlasticRedBags.</t>
  </si>
  <si>
    <t>N1030-L2+G2+G3-Orange Bags</t>
  </si>
  <si>
    <t>MB2</t>
  </si>
  <si>
    <t>Sandal2 Junior</t>
  </si>
  <si>
    <t>SchoolBag No.1-Bale</t>
  </si>
  <si>
    <t>Total Shoes</t>
  </si>
  <si>
    <t>CASH</t>
  </si>
  <si>
    <t>BANK</t>
  </si>
  <si>
    <t>354-6886-GC-MRKU5716542-30-4-18</t>
  </si>
  <si>
    <t>352-6880-GC-MRKU6244142-25-4-18</t>
  </si>
  <si>
    <t>355-PS1136-US-BMOU6543780-11-5-</t>
  </si>
  <si>
    <t>361-7010-GC-MRSU3450097-06-8-18</t>
  </si>
  <si>
    <t>363-PS1163-LR-TCNU3637180-22.8.</t>
  </si>
  <si>
    <t>366-7111-GC-MRKU4001040-21-10-1</t>
  </si>
  <si>
    <t>BELT#1</t>
  </si>
  <si>
    <t>Comb-G2+G3-Yellow-1496-2</t>
  </si>
  <si>
    <t>Comb-G2+G3+B2B3-YellowBag-N1033</t>
  </si>
  <si>
    <t>Comb-G2+G3-Cream-N1034</t>
  </si>
  <si>
    <t>Ladies2-Mix(Small heels)</t>
  </si>
  <si>
    <t>TRAVELBAG No.1</t>
  </si>
  <si>
    <t>368-7127-GC-PONU7501078-31-10-1</t>
  </si>
  <si>
    <t>Inventory</t>
  </si>
  <si>
    <t>GC-Shoes &amp; Hand Bags</t>
  </si>
  <si>
    <t>GC-Hand Bags</t>
  </si>
  <si>
    <t>Total GC-Hand Bags</t>
  </si>
  <si>
    <t>Total GC-Shoes &amp; Hand Bags</t>
  </si>
  <si>
    <t>367-PS1175-US-MSKU0594823-30-10</t>
  </si>
  <si>
    <t>Opening Balance</t>
  </si>
  <si>
    <t>Closing Balance</t>
  </si>
  <si>
    <t>For Bank Cash Purpose</t>
  </si>
  <si>
    <r>
      <t>Cash deposit in Bank (</t>
    </r>
    <r>
      <rPr>
        <b/>
        <sz val="11"/>
        <color rgb="FFFF0000"/>
        <rFont val="Calibri"/>
        <family val="2"/>
        <scheme val="minor"/>
      </rPr>
      <t>Enter Only in Cash Column</t>
    </r>
    <r>
      <rPr>
        <sz val="11"/>
        <color rgb="FFFF0000"/>
        <rFont val="Calibri"/>
        <family val="2"/>
        <scheme val="minor"/>
      </rPr>
      <t>)</t>
    </r>
  </si>
  <si>
    <t>Total Qty.</t>
  </si>
  <si>
    <t>Difference</t>
  </si>
  <si>
    <t>R/Off</t>
  </si>
  <si>
    <t>Stock Qty.</t>
  </si>
  <si>
    <t>Can Sl.No. Always Start from 1 ---&gt;</t>
  </si>
  <si>
    <t>Number of Days upto Last Sale Date--&gt;</t>
  </si>
  <si>
    <t>365-PS1173-RM-TGBU6769810-4-10-</t>
  </si>
  <si>
    <t>L2 Mix</t>
  </si>
  <si>
    <t>N1021-G2+G3-White Bags</t>
  </si>
  <si>
    <t>N1049-G2+G3 Mix-RedBags</t>
  </si>
  <si>
    <t>371-7167-GC-HASU4097451-28.11.1</t>
  </si>
  <si>
    <t>Not Deleted New Items Cans(While Copying)</t>
  </si>
  <si>
    <r>
      <t xml:space="preserve">Items in Sales Sheet &amp; in Costing Sheet, But not in ENTRY Sheet.  </t>
    </r>
    <r>
      <rPr>
        <b/>
        <sz val="8"/>
        <color rgb="FFFF0000"/>
        <rFont val="Calibri"/>
        <family val="2"/>
        <scheme val="minor"/>
      </rPr>
      <t>The Items Showing FALSE to be Added in Entry Sheet.</t>
    </r>
  </si>
  <si>
    <t>CLOSING STOCK</t>
  </si>
  <si>
    <t>364-PS1169-LR-FDCU0184295-05.10</t>
  </si>
  <si>
    <t>372-7172-GC-MSKU0898786-5-12-18</t>
  </si>
  <si>
    <t>370-PS1181-LR-SUDU8881485-22.11</t>
  </si>
  <si>
    <t>374-7212-GC-MRSU3705644-27-12-1</t>
  </si>
  <si>
    <t>Needs to HIDE from This Row</t>
  </si>
  <si>
    <t>369-PS1176-RM-EITU1671054-16-11</t>
  </si>
  <si>
    <t>377-7257-GC-MSKU0458935-28-1-19</t>
  </si>
  <si>
    <t>373-PS1184-RM-EITU1411920-14-12</t>
  </si>
  <si>
    <t>376-PS1188-LR-TCLU1838022-24-1-</t>
  </si>
  <si>
    <t>378-PS1191-LR-CMAU4669750-13-2-</t>
  </si>
  <si>
    <t>Percentage</t>
  </si>
  <si>
    <t>Gum Boots</t>
  </si>
  <si>
    <t>Junior Leather #1</t>
  </si>
  <si>
    <t>Junior Leather #2</t>
  </si>
  <si>
    <t>L1+L2-Ladies MIx -Light Green</t>
  </si>
  <si>
    <t>Ladies2-Mix(New Grade)</t>
  </si>
  <si>
    <t>MB1</t>
  </si>
  <si>
    <t>MB3</t>
  </si>
  <si>
    <t>S2+S3 Mix-22Kg</t>
  </si>
  <si>
    <t>SB1</t>
  </si>
  <si>
    <t>SB2</t>
  </si>
  <si>
    <t>Winter CB2</t>
  </si>
  <si>
    <t>Winter CB3</t>
  </si>
  <si>
    <t>Winter House Shoes 2</t>
  </si>
  <si>
    <t>Winter MB2</t>
  </si>
  <si>
    <t>Winter MB3</t>
  </si>
  <si>
    <t>380-7362-GC-MRKU4711000-7-4-19</t>
  </si>
  <si>
    <t>375-PS1186-RM-EITU1447229-15-1-</t>
  </si>
  <si>
    <t>379-PS1195-RM-TLLU4175641-25-3-</t>
  </si>
  <si>
    <t>Handbag A</t>
  </si>
  <si>
    <t>Laptop Bags#1</t>
  </si>
  <si>
    <t>CB1</t>
  </si>
  <si>
    <t>CB3</t>
  </si>
  <si>
    <t>N1048-G2+G3 Mix-White</t>
  </si>
  <si>
    <t>381-7407-GC-MSKU8868598-11-5-19</t>
  </si>
  <si>
    <t>382-7427-GC-MRKU2027895-26-5-19</t>
  </si>
  <si>
    <t>Receipt from Credit Sales</t>
  </si>
  <si>
    <t>Ladies2-Open-Bulky</t>
  </si>
  <si>
    <t>383-7456-GC-PONU7330756-20-6-19</t>
  </si>
  <si>
    <t>384-7471-GC-TGBU5251262-30-6-19</t>
  </si>
  <si>
    <t>385-7485-GC-MRKU5672280-10-7-19</t>
  </si>
  <si>
    <t>School Bag No.1</t>
  </si>
  <si>
    <t>M1</t>
  </si>
  <si>
    <t>386-7500-GC-HASU5007690-24-7-19</t>
  </si>
  <si>
    <t>C4</t>
  </si>
  <si>
    <t>388-7522-GC-MRKU3110073-8-8-19</t>
  </si>
  <si>
    <t>387-7509-GC-MRKU3691390-30-7-19</t>
  </si>
  <si>
    <t>C1</t>
  </si>
  <si>
    <t>389-7524-GC-MRKU5186859-14-8-19</t>
  </si>
  <si>
    <t>390-7555-GC-HASU5101941-31-8-19</t>
  </si>
  <si>
    <t>391-7569-GC-MSKU8453502-09-9-19</t>
  </si>
  <si>
    <t>392-7583-GC-SUDU8711196-18-9-19</t>
  </si>
  <si>
    <t>393-7609-GC-MRKU2711070-05-10-1</t>
  </si>
  <si>
    <t>Sandal 3</t>
  </si>
  <si>
    <t>395-7637-GC-MIEU0044569-20-10-1</t>
  </si>
  <si>
    <t>394-7624-GC-PONU7921229-13-10-1</t>
  </si>
  <si>
    <t>396-7644-GC-MSKU9005950-24-10-1</t>
  </si>
  <si>
    <t>Canvas3</t>
  </si>
  <si>
    <t>M4</t>
  </si>
  <si>
    <t>398-7665-GC-MSKU1363460-03-11-1</t>
  </si>
  <si>
    <t>Travel Bag - Big Sack-90kg</t>
  </si>
  <si>
    <t>397-7651-GC-MRSU3960090-29-10-1</t>
  </si>
  <si>
    <t>N1069-L2+G3 Mix-BlueBags</t>
  </si>
  <si>
    <t>399-7682-GC-MSKU9701521-11-11-1</t>
  </si>
  <si>
    <t>400-7697-GC-MSKU0991590-21-11-1</t>
  </si>
  <si>
    <t>401-7710-GC-MRKU5020066-28-11-1</t>
  </si>
  <si>
    <t>Sandal 1</t>
  </si>
  <si>
    <t>403-7798-GC-MRSU3923672-12-1-20</t>
  </si>
  <si>
    <t>LB1</t>
  </si>
  <si>
    <t>LB2</t>
  </si>
  <si>
    <t>Men Heavy Boot (1+2)</t>
  </si>
  <si>
    <t>Winter CB1</t>
  </si>
  <si>
    <t>Winter LB2</t>
  </si>
  <si>
    <t>402-7727-GC-MSKU8201413-8-12-19</t>
  </si>
  <si>
    <t>405-7866-GC-MRKU3593829-15-2-20</t>
  </si>
  <si>
    <t>LHH Shoes B</t>
  </si>
  <si>
    <t>404-7847-GC-MSKU8299505-6-2-20</t>
  </si>
  <si>
    <t>HB2 NewGrade-Yellow</t>
  </si>
  <si>
    <t>406-7897-GC-PONU8000430-28-2-20</t>
  </si>
  <si>
    <t>407-7919-GC-MRSU3588039-11-3-20</t>
  </si>
  <si>
    <t>Four Wheel Roll Shoes</t>
  </si>
  <si>
    <t>408-7983-GC-MRKU4593016-13-6-20</t>
  </si>
  <si>
    <t>BELT#3</t>
  </si>
  <si>
    <t>S2+S3 Mix (10kg+15kg)-25kg</t>
  </si>
  <si>
    <t>409-8013-GC-PONU7617772-15-7-20</t>
  </si>
  <si>
    <t>Ladies HighHeel Cream Shoes</t>
  </si>
  <si>
    <t>N1079-G1+G2Mix-S/BlueBags.</t>
  </si>
  <si>
    <t>411-8138-GC-MRSU3901544-7-10-20</t>
  </si>
  <si>
    <t>S1+S2 Mix (10kg+15kg-)25kgBag</t>
  </si>
  <si>
    <t>410-8126-GC-PONU8045922-28-9-20</t>
  </si>
  <si>
    <t>S2+S3 Mix -25kg-(12kg+13kg)</t>
  </si>
  <si>
    <t>413-8213-GC-MSKU1871183-14-11-2</t>
  </si>
  <si>
    <t>412-8206-GC-MRKU2650863-10-11-2</t>
  </si>
  <si>
    <t>414-8253-GC-MRKU3545409-30-11-2</t>
  </si>
  <si>
    <t>LHH Shoes A</t>
  </si>
  <si>
    <t>416-8270-GC-MSKU9388839-12-12-2</t>
  </si>
  <si>
    <t>415-8255-GC-PONU7823135-5-12-20</t>
  </si>
  <si>
    <t>417-8300-GC-MRKU2552960-20-12-2</t>
  </si>
  <si>
    <t>Outlet-2</t>
  </si>
  <si>
    <t>S4</t>
  </si>
  <si>
    <t>418-8380-GC-MRKU2494360-19-1-21</t>
  </si>
  <si>
    <t>Outlet2</t>
  </si>
  <si>
    <t>Safety Boot 3</t>
  </si>
  <si>
    <t>419-8446-GC-MRKU6408903-14-2-21</t>
  </si>
  <si>
    <t>420-8459-GC-PONU7970943-21-2-21</t>
  </si>
  <si>
    <t>Safety Boot 2</t>
  </si>
  <si>
    <t>421-8519-GC-TCNU2887760-18-03-2</t>
  </si>
  <si>
    <t>422-8538-GC-MRKU2563558-29.3.21</t>
  </si>
  <si>
    <t>424-8587-GC-MRSU2829484-28-4-21</t>
  </si>
  <si>
    <t>423-8578-GC-MRKU2372309-20-4-21</t>
  </si>
  <si>
    <t>427-PS1322-MSKU0593175-20-5-21</t>
  </si>
  <si>
    <t>426-8624-GC-MRKU3415597-19-5-21</t>
  </si>
  <si>
    <t>425-8619-GC-MRKU2915710-15-5-21</t>
  </si>
  <si>
    <t>428-8676-GC-MRKU2729607-12-6-21</t>
  </si>
  <si>
    <t>429-8703-GC-MRKU4894257-21-6-21</t>
  </si>
  <si>
    <t>430-8717-MRKU3550262-27-7-21</t>
  </si>
  <si>
    <t>N1089-G2+G3+G4 Mix-RedBags</t>
  </si>
  <si>
    <t>431-8734-SUDU6994081-4-7-21</t>
  </si>
  <si>
    <t>Safety Boot 1</t>
  </si>
  <si>
    <t>432-8761-MRKU5085154-14-07-21</t>
  </si>
  <si>
    <t>434-8779-MSKU0628857-25-7-21</t>
  </si>
  <si>
    <t>433-8773-MRKU4022491-22-7-21</t>
  </si>
  <si>
    <t>436-8829-MRKU4138162-16-08-21</t>
  </si>
  <si>
    <t>Big Size Men 1</t>
  </si>
  <si>
    <t>Canvas New</t>
  </si>
  <si>
    <t>J4</t>
  </si>
  <si>
    <t>438-8864-TGHU6796119-29-8-21</t>
  </si>
  <si>
    <t>435-8821-MRKU5169790-13-08-21</t>
  </si>
  <si>
    <t>Cream-Boots-Men</t>
  </si>
  <si>
    <t>Cream Ladies Shoes</t>
  </si>
  <si>
    <t>Golf Men Shoes</t>
  </si>
  <si>
    <t>NewSlipper</t>
  </si>
  <si>
    <t>437-8845-PONU7519992-21-8-21</t>
  </si>
  <si>
    <t>441-PS1346-ST-TTNU9630950-7-9-2</t>
  </si>
  <si>
    <t>440-8905-MSKU9524302-14-9-21</t>
  </si>
  <si>
    <t>443-8923-MRSU3243211-23-9-21</t>
  </si>
  <si>
    <t>442-PS1347-ST-MSKU1825465-26-9-</t>
  </si>
  <si>
    <t>444-8946-MSKU1230739-4-10-21</t>
  </si>
  <si>
    <t>447-8991-MRKU5654332-27-10-21</t>
  </si>
  <si>
    <t>448-PS1363-ST-MRKU2842573-31-10</t>
  </si>
  <si>
    <t>446-PS1360-ST-MRKU4841827-25-10</t>
  </si>
  <si>
    <t>445-8974-MRKU3155334-22-10-21</t>
  </si>
  <si>
    <t>449-9020-MRKU3154507-9-11-21</t>
  </si>
  <si>
    <t>450-9034-PONU7511585-13-11-21</t>
  </si>
  <si>
    <t>453-9066-MRSU4596208-23-11-21</t>
  </si>
  <si>
    <t>452-PS1368-ST-MRSU4594951-18-11</t>
  </si>
  <si>
    <t>451-9048-MRKU2319937-17-11-21</t>
  </si>
  <si>
    <t>454-PS1372-ST-MRKU3867236-29-11</t>
  </si>
  <si>
    <t>455-9093-MRKU3807155-5-12-21</t>
  </si>
  <si>
    <t>456-9130-TCNU7532989-18-12-21</t>
  </si>
  <si>
    <t>457-PS1379-ST-MSKU0431385-20-12</t>
  </si>
  <si>
    <t>458-9143-MRKU2834752-22-12-21</t>
  </si>
  <si>
    <t>Used Wool Caps</t>
  </si>
  <si>
    <t>461-9186-MRKU3630049-4-1-22</t>
  </si>
  <si>
    <t>460-PS1382-ST-MRKU3234794-31-12</t>
  </si>
  <si>
    <t>459-9180-PONU7943399-31-12-21</t>
  </si>
  <si>
    <t>462-9198-SUDU8634572-8-1-22</t>
  </si>
  <si>
    <t>Cream-Boots-Child</t>
  </si>
  <si>
    <t>464-9236-MRKU2851317-24-01-22</t>
  </si>
  <si>
    <t>Wheel School Bag-90kg</t>
  </si>
  <si>
    <t>469-9335-MSKU8098408-26-02-22</t>
  </si>
  <si>
    <t>463-9219-MSKU0301360-18-01-22</t>
  </si>
  <si>
    <t>465-9262-MSKU1293830-31-1-22</t>
  </si>
  <si>
    <t>467-9309-MSKU0322949-17-02-22</t>
  </si>
  <si>
    <t>Cream-Boots-Ladies</t>
  </si>
  <si>
    <t>On Hand</t>
  </si>
  <si>
    <t>Avg Cost</t>
  </si>
  <si>
    <t>Asset Value</t>
  </si>
  <si>
    <t>468-PS1392-MSKU1374417-16-2-22</t>
  </si>
  <si>
    <t>466-9274-MRSU3677178-7-2-22</t>
  </si>
  <si>
    <t>470-9340-MRKU3520988-28-02-22</t>
  </si>
  <si>
    <t>Big Size Sports 1+2</t>
  </si>
  <si>
    <t>CB4</t>
  </si>
  <si>
    <t>LadiesComposite Shoes B</t>
  </si>
  <si>
    <t>MB4</t>
  </si>
  <si>
    <t>N1097-L2+G3+G4 Mix-RedBags</t>
  </si>
  <si>
    <t>475-PS1399-MRKU2149872-12-3-22</t>
  </si>
  <si>
    <t>472-9383-MSKU1415521-15-03-22</t>
  </si>
  <si>
    <t>Crocs No.1</t>
  </si>
  <si>
    <t>Crocs No.2</t>
  </si>
  <si>
    <t>471-9348-MSKU1597088-03-03-22</t>
  </si>
  <si>
    <t>473-9395-MRKU2231337-18-3-22</t>
  </si>
  <si>
    <t>474-9435-TGBU5409635-31-3-22</t>
  </si>
  <si>
    <t>Junior Leather #3</t>
  </si>
  <si>
    <t>476-9463-PONU8134803-9-4-22</t>
  </si>
  <si>
    <t>477-9504-MSKU1521884-25-4-22</t>
  </si>
  <si>
    <t>478-9535-MSKU1300055-8-5-22</t>
  </si>
  <si>
    <t>479-9571-MSKU0853349-20-5-22</t>
  </si>
  <si>
    <t>480-9613-MSKU9671258-5-6-22</t>
  </si>
  <si>
    <t>481-9621-MSKU1078014-8-6-22</t>
  </si>
  <si>
    <t>483-9684-MRKU2098604-28-6-22</t>
  </si>
  <si>
    <t>482-9671-MRKU4574567-24-06-22</t>
  </si>
  <si>
    <t>Laptop Bags#2</t>
  </si>
  <si>
    <t>484-9705-PONU7827697-08-07-22</t>
  </si>
  <si>
    <t>485-9715-MSKU9195341-14-07-22</t>
  </si>
  <si>
    <t>486-9739-MSKU8411805-20-7-22</t>
  </si>
  <si>
    <t>487-9752-MSKU8860447-25-7-22</t>
  </si>
  <si>
    <t>Outlet 3</t>
  </si>
  <si>
    <t>488-9831-MRKU2102047-27-08-22</t>
  </si>
  <si>
    <t>489-9852-MRKU4027050-8-9-22</t>
  </si>
  <si>
    <t>490-9878-PONU8197421-20-9-22</t>
  </si>
  <si>
    <t>491-9893-MSKU8948796-23-9-22</t>
  </si>
  <si>
    <t>492-9902-MRSU4445325-27-9-22</t>
  </si>
  <si>
    <t>495-9949-MRSU6218228-14-10-22</t>
  </si>
  <si>
    <t>493-9925-HASU5074002-5-10-22</t>
  </si>
  <si>
    <t>494-9944-CAAU5696328-12-10-22</t>
  </si>
  <si>
    <t>496-10015-TCNU1723951-7-11-22</t>
  </si>
  <si>
    <t>497-10037-MRSU5989982-14-11-22</t>
  </si>
  <si>
    <t>498-10078-MRSU6390514-26-11-22</t>
  </si>
  <si>
    <t>U/M</t>
  </si>
  <si>
    <t>Bales</t>
  </si>
  <si>
    <t>GC</t>
  </si>
  <si>
    <t>Bag</t>
  </si>
  <si>
    <t>-MIXED-</t>
  </si>
  <si>
    <t>503-10161-MRSU4340284-24-12-22</t>
  </si>
  <si>
    <t>499-10084-MSKU0622503-29-11-22</t>
  </si>
  <si>
    <t>500-10092-MRKU4558951-2-12-22</t>
  </si>
  <si>
    <t>501-10116-PONU8169944-10-12-22</t>
  </si>
  <si>
    <t>LHH Bulky Shoes B</t>
  </si>
  <si>
    <t>504-10190-SUDU5786484-5-1-23</t>
  </si>
  <si>
    <t>502-10126-HASU4119102-14-12-22</t>
  </si>
  <si>
    <t>LHH Bulky Shoes A</t>
  </si>
  <si>
    <t>506-10235-MRKU4862877-20-1-23</t>
  </si>
  <si>
    <t>505-10208-MSKU0085810-11-1-23</t>
  </si>
  <si>
    <t>507-10253-MIEU3045050-26-1-23</t>
  </si>
  <si>
    <t>508-10277-TGBU6797690-3-2-23</t>
  </si>
  <si>
    <t>Mixed Canvas 1+2+3</t>
  </si>
  <si>
    <t>Mixed CH 2+3</t>
  </si>
  <si>
    <t>509-10286-MSKU1927180-7-2-23</t>
  </si>
  <si>
    <t>510-10323-TGHU9777663-20-02-23</t>
  </si>
  <si>
    <t>N1103-L2+G3+G4 Mix Bags</t>
  </si>
  <si>
    <t>512-FS1054-TCLU5728168-15-3-23</t>
  </si>
  <si>
    <t>511-FS1048-MRSU5212734-6-3-23</t>
  </si>
  <si>
    <t>514-FS1090-MRKU4637135-30-4-23</t>
  </si>
  <si>
    <t>513-FS1076-PONU7538570-17-4-23</t>
  </si>
  <si>
    <t>515-FS1167-TCLU8769160-31-5-23</t>
  </si>
  <si>
    <t>517-FS1220-MRSU3523758-30-6-23</t>
  </si>
  <si>
    <t>516-FS1200-MRKU2628427-17-06-23</t>
  </si>
  <si>
    <t>519-FS1366-MRKU2538940-26-8-23</t>
  </si>
  <si>
    <t>518-FS1352-HASU4500567-19-8-23</t>
  </si>
  <si>
    <t>520-FS1376-MRKU4649748-1-9-23</t>
  </si>
  <si>
    <t>Outlet 2</t>
  </si>
  <si>
    <t>521-FS1388-MRSU5703609-7-9-23</t>
  </si>
  <si>
    <t>522-FS1394-MRSU5907264-11-9-23</t>
  </si>
  <si>
    <t>523-FS1406-MRKU4983950-18-9-23</t>
  </si>
  <si>
    <t>524-FS1440-TLLU6897875-30-9-23</t>
  </si>
  <si>
    <t>525-FS1449-MRSU3887512-03-10-23</t>
  </si>
  <si>
    <t>526-FS1468-MRSU5410067-12-10-23</t>
  </si>
  <si>
    <t>527-10631-MRSU3907033-18-10-23</t>
  </si>
  <si>
    <t>528-FS1498-MSKU0144934-29-10-23</t>
  </si>
  <si>
    <t>529-FS1513-MRKU2148876-3-11-23</t>
  </si>
  <si>
    <t>Ladies2-Mix</t>
  </si>
  <si>
    <t>SS Mix (Slipper Sandal)</t>
  </si>
  <si>
    <t>530-FS1543-MRKU5746758-14-11-23</t>
  </si>
  <si>
    <t>531-FS1558-HASU4687020-20-11-23</t>
  </si>
  <si>
    <t>Gum Boots Adult</t>
  </si>
  <si>
    <t>N1128-G1+G2 Mix Bags</t>
  </si>
  <si>
    <t>N1129-G2+G3 Mix Bags</t>
  </si>
  <si>
    <t>N1130-L2+G3+G4 Mix Bags</t>
  </si>
  <si>
    <t>N1131-L2+G3+G4 Mix Bags</t>
  </si>
  <si>
    <t>534-FS1618-MSKU8550713-13-12-23</t>
  </si>
  <si>
    <t>533-FS1607-HASU5162119-09-12-23</t>
  </si>
  <si>
    <t>532-FS1586-DFSU6207473-30-11-23</t>
  </si>
  <si>
    <t>535-FS1629-MRSU5290001-17-12-23</t>
  </si>
  <si>
    <t>536-FS1649-MRSU3167750-22-12-23</t>
  </si>
  <si>
    <t>540-FS1846-MRSU4987938-23.04.24</t>
  </si>
  <si>
    <t>539-FS1840-MRKU3279593-22.04.24</t>
  </si>
  <si>
    <t>537-FS1821-MRSU5033831-07.04.24</t>
  </si>
  <si>
    <t>538-FS1825-MRKU4259610-14.04.24</t>
  </si>
  <si>
    <t>541-FS1861-MRKU5758358-30.4.24</t>
  </si>
  <si>
    <t>543-FS1903-TCNU2577527-24.5.24</t>
  </si>
  <si>
    <t>544-FS1897-MSKU1735870-22.5.24</t>
  </si>
  <si>
    <t>545-FS1912-HASU4117157-30.5.24</t>
  </si>
  <si>
    <t>542-FS1870-SUDU8928319-03.5.24</t>
  </si>
  <si>
    <t>TRAVELBAG No.2</t>
  </si>
  <si>
    <t>546-FS2075-MSKU9333482-20.8.24</t>
  </si>
  <si>
    <t>% of Tot Asset</t>
  </si>
  <si>
    <t>547-FS2084-MRSU3756111-23.8.24</t>
  </si>
  <si>
    <t>548-FS2095-MRKU3834470-26.8.24</t>
  </si>
  <si>
    <t>549-FS2122-TCNU5316717-4.9.24</t>
  </si>
  <si>
    <t>Winter CB2(heavy)</t>
  </si>
  <si>
    <t>Army Boots</t>
  </si>
  <si>
    <t>552-S2215-MSKU0211349-7-10-24</t>
  </si>
  <si>
    <t>550-FS2177-TCNU8644216.22.9.24</t>
  </si>
  <si>
    <t>551-S2212-MRKU4938123-5-10-24</t>
  </si>
  <si>
    <t>555-FS2260-HASU4494079-30-10-24</t>
  </si>
  <si>
    <t>556-FS2279-GESU6364088-07-11-24</t>
  </si>
  <si>
    <t>558-FS2391-MSKU1538418-15-12-24</t>
  </si>
  <si>
    <t>557-FS2296-MRKU3962906-14-11-24</t>
  </si>
  <si>
    <t>CB2 Heavy</t>
  </si>
  <si>
    <t>Winter MB1</t>
  </si>
  <si>
    <t>559-FS2442-MRSU6153385-16.01.25</t>
  </si>
  <si>
    <t>560-FS2458-MRSU4945110-27.01.25</t>
  </si>
  <si>
    <t>561-FS2485-MRKU4231850-14.02.25</t>
  </si>
  <si>
    <t>562-FS2495-MRSU5078796-24.02.25</t>
  </si>
  <si>
    <t>564-FS2548-TRHU5670468-08.04.25</t>
  </si>
  <si>
    <t>BELT-NEW GRADE-45 KG</t>
  </si>
  <si>
    <t xml:space="preserve">New Item code </t>
  </si>
  <si>
    <t>FG-HANDBAGS-A-BALE-45KG</t>
  </si>
  <si>
    <t>FG-CAPS-1-BALE-45KG</t>
  </si>
  <si>
    <t>FG-CAPS-2-BALE-45KG</t>
  </si>
  <si>
    <t>FG-HANDBAGS-2-BALE-45KG</t>
  </si>
  <si>
    <t>FG-HANDBAGS-3-BALE-50KG</t>
  </si>
  <si>
    <t>FG-SCHOOL BAGS-1-BALE-45KG</t>
  </si>
  <si>
    <t>FG-BAGS-TRAVEL BAGS-BAG-90KG</t>
  </si>
  <si>
    <t>FG-TRAVEL BAGS-1-BALE-45KG</t>
  </si>
  <si>
    <t>FG-CHILDREN-2-BAG-25KG</t>
  </si>
  <si>
    <t>FG-CHILDREN-3-BAG-25KG</t>
  </si>
  <si>
    <t>FG-CHILDREN-4-BAG-25KG</t>
  </si>
  <si>
    <t>FG-BOOTS-CH-1-BAG-25KG</t>
  </si>
  <si>
    <t>FG-BOOTS-CH-2-BAG-25KG</t>
  </si>
  <si>
    <t>FG-BOOTS-CH-3-BAG-25KG</t>
  </si>
  <si>
    <t>FG-LADIES-CREAM-BOX-25KG</t>
  </si>
  <si>
    <t>FG-CANVAS-UN-CROCS-1-BAG-10KG</t>
  </si>
  <si>
    <t>FG-CANVAS-UN-CROCS-2-BAG-10KG</t>
  </si>
  <si>
    <t>FG-MEN-GOLF-1+2-BAG-25KG</t>
  </si>
  <si>
    <t>FG-BOOTS-ADULT-GUM BOOT-BAG-28KG</t>
  </si>
  <si>
    <t>FG-LADIES-L-CLOSE-2-BAG-25KG</t>
  </si>
  <si>
    <t>FG-LADIES-L-MIX-2-BAG-25KG</t>
  </si>
  <si>
    <t>FG-LADIES-OPEN FLAT-2-BAG-25KG</t>
  </si>
  <si>
    <t>FG-LADIES-HH BULKY-1-BAG-25KG</t>
  </si>
  <si>
    <t>FG-LADIES-HH BULKY-2-BAG-25KG</t>
  </si>
  <si>
    <t>FG-COMBINATION-N1131-BAG-25KG</t>
  </si>
  <si>
    <t>FG-MEN-1-BAG-25KG</t>
  </si>
  <si>
    <t>FG-MEN-2-BAG-25KG</t>
  </si>
  <si>
    <t>FG-MEN-3-BAG-25KG</t>
  </si>
  <si>
    <t>FG-MEN-4-BAG-25KG</t>
  </si>
  <si>
    <t>FG-BOOTS-M-1-BAG-25KG</t>
  </si>
  <si>
    <t>FG-BOOTS-M-2-BAG-25KG</t>
  </si>
  <si>
    <t>FG-BOOTS-M-3-BAG-25KG</t>
  </si>
  <si>
    <t>FG-ROLL SHOES-BAG-25KG</t>
  </si>
  <si>
    <t>FG-SPORTS-3-BAG-25KG</t>
  </si>
  <si>
    <t>FG-SPORTS-4-BAG-25KG</t>
  </si>
  <si>
    <t>FG-BOOTS-SAFETY-1-BAG-25KG</t>
  </si>
  <si>
    <t>FG-BOOTS-SAFETY-2-BAG-25KG</t>
  </si>
  <si>
    <t>FG-BOOTS-SAFETY-3-BAG-25KG</t>
  </si>
  <si>
    <t>FG-CANVAS-M-SANDAL-1-BAG-25KG</t>
  </si>
  <si>
    <t>FG-CANVAS-M-SANDAL-2-BAG-25KG</t>
  </si>
  <si>
    <t>FG-CANVAS-M-SANDAL-3-BAG-25KG</t>
  </si>
  <si>
    <t>FG-BOOTS-M-SPORT-1-BAG-25KG</t>
  </si>
  <si>
    <t>FG-BOOTS-M-SPORT-2-BAG-25KG</t>
  </si>
  <si>
    <t>FG-CANVAS-SS-1+2-BAG-25KG</t>
  </si>
  <si>
    <t>FG-BOOTS-WINTER-CH-2-BAG-25KG</t>
  </si>
  <si>
    <t>FG-BOOTS-WINTER-CH-3-BAG-25KG</t>
  </si>
  <si>
    <t>FG-BOOTS-WINTER-M-2-BAG-25KG</t>
  </si>
  <si>
    <t>FG-BOOTS-WINTER-M-3-BAG-25KG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</si>
</sst>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\$###,##0;[Red]\$\(###,##0\);\-"/>
    <numFmt numFmtId="167" formatCode="###,##0\ &quot;Days&quot;;[Red]\$\(###,##0\)\ &quot;Days&quot;;\-"/>
    <numFmt numFmtId="168" formatCode="###,##0;[Red]\(###,##0\);\-"/>
    <numFmt numFmtId="169" formatCode="dd\-mm\-yy;\(dd\-mm\-yy\);\-"/>
    <numFmt numFmtId="170" formatCode="&quot;$&quot;#,##0_);[Red]\(&quot;$&quot;#,##0\);\-"/>
    <numFmt numFmtId="171" formatCode="#,##0_);[Red]\(#,##0\);\-"/>
    <numFmt numFmtId="172" formatCode="_(* #,##0.0_);_(* \(#,##0.0\);_(* &quot;-&quot;??_);_(@_)"/>
    <numFmt numFmtId="173" formatCode="###,##0%;[Red]\(###,##0\)%;\-"/>
    <numFmt numFmtId="174" formatCode="\$###,##0.00;[Red]\$\(###,##0.00\);\-"/>
    <numFmt numFmtId="175" formatCode="&quot;$&quot;#,##0.00_);[Red]\(&quot;$&quot;#,##0.00\);\-"/>
    <numFmt numFmtId="176" formatCode="&quot;$&quot;#,##0.0_);[Red]\(&quot;$&quot;#,##0.0\);\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323232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4"/>
      <color indexed="81"/>
      <name val="Tahoma"/>
      <family val="2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323232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1" fillId="15" borderId="0" applyNumberFormat="0" applyBorder="0" applyAlignment="0" applyProtection="0"/>
    <xf numFmtId="0" fontId="32" fillId="16" borderId="0" applyNumberFormat="0" applyBorder="0" applyAlignment="0" applyProtection="0"/>
    <xf numFmtId="0" fontId="33" fillId="17" borderId="0" applyNumberFormat="0" applyBorder="0" applyAlignment="0" applyProtection="0"/>
    <xf numFmtId="0" fontId="34" fillId="18" borderId="6" applyNumberFormat="0" applyAlignment="0" applyProtection="0"/>
    <xf numFmtId="0" fontId="35" fillId="19" borderId="7" applyNumberFormat="0" applyAlignment="0" applyProtection="0"/>
    <xf numFmtId="0" fontId="36" fillId="19" borderId="6" applyNumberFormat="0" applyAlignment="0" applyProtection="0"/>
    <xf numFmtId="0" fontId="37" fillId="0" borderId="8" applyNumberFormat="0" applyFill="0" applyAlignment="0" applyProtection="0"/>
    <xf numFmtId="0" fontId="38" fillId="20" borderId="9" applyNumberFormat="0" applyAlignment="0" applyProtection="0"/>
    <xf numFmtId="0" fontId="2" fillId="0" borderId="0" applyNumberFormat="0" applyFill="0" applyBorder="0" applyAlignment="0" applyProtection="0"/>
    <xf numFmtId="0" fontId="1" fillId="21" borderId="10" applyNumberFormat="0" applyFont="0" applyAlignment="0" applyProtection="0"/>
    <xf numFmtId="0" fontId="3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4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0" fillId="45" borderId="0" applyNumberFormat="0" applyBorder="0" applyAlignment="0" applyProtection="0"/>
    <xf numFmtId="0" fontId="4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</cellStyleXfs>
  <cellXfs count="245">
    <xf numFmtId="0" fontId="0" fillId="0" borderId="0" xfId="0"/>
    <xf numFmtId="0" fontId="0" fillId="0" borderId="0" xfId="0" applyAlignment="1">
      <alignment horizontal="right"/>
    </xf>
    <xf numFmtId="165" fontId="4" fillId="0" borderId="0" xfId="1" applyNumberFormat="1" applyFont="1" applyAlignment="1" applyProtection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165" fontId="0" fillId="0" borderId="0" xfId="1" applyNumberFormat="1" applyFont="1" applyProtection="1"/>
    <xf numFmtId="1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quotePrefix="1" applyFont="1" applyFill="1" applyAlignment="1">
      <alignment horizontal="center" vertical="center" wrapText="1"/>
    </xf>
    <xf numFmtId="0" fontId="7" fillId="3" borderId="0" xfId="0" quotePrefix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165" fontId="0" fillId="0" borderId="0" xfId="1" applyNumberFormat="1" applyFont="1" applyAlignment="1" applyProtection="1">
      <alignment vertical="center"/>
    </xf>
    <xf numFmtId="165" fontId="0" fillId="0" borderId="0" xfId="1" applyNumberFormat="1" applyFont="1" applyAlignment="1" applyProtection="1">
      <alignment horizontal="center" vertical="center"/>
    </xf>
    <xf numFmtId="165" fontId="0" fillId="3" borderId="0" xfId="1" applyNumberFormat="1" applyFont="1" applyFill="1" applyProtection="1"/>
    <xf numFmtId="43" fontId="0" fillId="0" borderId="0" xfId="1" applyFont="1" applyAlignment="1" applyProtection="1">
      <alignment vertical="center"/>
    </xf>
    <xf numFmtId="166" fontId="0" fillId="0" borderId="0" xfId="0" applyNumberFormat="1"/>
    <xf numFmtId="166" fontId="3" fillId="3" borderId="0" xfId="0" applyNumberFormat="1" applyFont="1" applyFill="1"/>
    <xf numFmtId="166" fontId="5" fillId="2" borderId="0" xfId="1" applyNumberFormat="1" applyFont="1" applyFill="1" applyProtection="1">
      <protection locked="0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0" fillId="5" borderId="0" xfId="0" applyFill="1" applyAlignment="1">
      <alignment horizontal="right"/>
    </xf>
    <xf numFmtId="167" fontId="0" fillId="0" borderId="0" xfId="1" applyNumberFormat="1" applyFont="1" applyAlignment="1" applyProtection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6" fontId="3" fillId="0" borderId="0" xfId="1" applyNumberFormat="1" applyFont="1"/>
    <xf numFmtId="166" fontId="3" fillId="0" borderId="0" xfId="1" applyNumberFormat="1" applyFont="1" applyAlignment="1">
      <alignment horizontal="right"/>
    </xf>
    <xf numFmtId="0" fontId="3" fillId="3" borderId="0" xfId="0" applyFont="1" applyFill="1"/>
    <xf numFmtId="168" fontId="3" fillId="3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167" fontId="3" fillId="6" borderId="0" xfId="1" applyNumberFormat="1" applyFont="1" applyFill="1" applyAlignment="1" applyProtection="1">
      <alignment horizontal="center"/>
    </xf>
    <xf numFmtId="0" fontId="3" fillId="6" borderId="0" xfId="0" applyFont="1" applyFill="1" applyAlignment="1">
      <alignment horizontal="center" vertical="center" wrapText="1"/>
    </xf>
    <xf numFmtId="166" fontId="0" fillId="5" borderId="0" xfId="0" applyNumberFormat="1" applyFill="1"/>
    <xf numFmtId="0" fontId="4" fillId="0" borderId="0" xfId="0" applyFont="1" applyAlignment="1">
      <alignment horizontal="center" vertical="center"/>
    </xf>
    <xf numFmtId="15" fontId="3" fillId="3" borderId="0" xfId="0" applyNumberFormat="1" applyFont="1" applyFill="1" applyAlignment="1">
      <alignment horizontal="center"/>
    </xf>
    <xf numFmtId="0" fontId="0" fillId="0" borderId="0" xfId="0" quotePrefix="1"/>
    <xf numFmtId="0" fontId="0" fillId="0" borderId="0" xfId="0" applyProtection="1">
      <protection locked="0"/>
    </xf>
    <xf numFmtId="165" fontId="0" fillId="2" borderId="0" xfId="1" applyNumberFormat="1" applyFont="1" applyFill="1" applyProtection="1">
      <protection locked="0"/>
    </xf>
    <xf numFmtId="165" fontId="0" fillId="0" borderId="0" xfId="1" applyNumberFormat="1" applyFont="1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165" fontId="0" fillId="3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0" applyNumberFormat="1"/>
    <xf numFmtId="15" fontId="0" fillId="0" borderId="0" xfId="0" applyNumberFormat="1" applyAlignment="1">
      <alignment horizontal="center"/>
    </xf>
    <xf numFmtId="0" fontId="2" fillId="0" borderId="0" xfId="0" quotePrefix="1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15" fontId="10" fillId="3" borderId="0" xfId="0" applyNumberFormat="1" applyFont="1" applyFill="1" applyAlignment="1">
      <alignment horizontal="center" vertical="center" textRotation="45" wrapText="1"/>
    </xf>
    <xf numFmtId="15" fontId="10" fillId="0" borderId="0" xfId="0" applyNumberFormat="1" applyFont="1" applyAlignment="1">
      <alignment horizontal="center" vertical="center" textRotation="45" wrapText="1"/>
    </xf>
    <xf numFmtId="165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166" fontId="3" fillId="0" borderId="0" xfId="0" applyNumberFormat="1" applyFont="1"/>
    <xf numFmtId="165" fontId="5" fillId="2" borderId="0" xfId="1" applyNumberFormat="1" applyFont="1" applyFill="1" applyAlignment="1" applyProtection="1">
      <alignment horizontal="center" vertical="center"/>
    </xf>
    <xf numFmtId="166" fontId="5" fillId="2" borderId="0" xfId="1" applyNumberFormat="1" applyFont="1" applyFill="1" applyAlignment="1" applyProtection="1">
      <alignment horizontal="center" vertical="center" wrapText="1"/>
    </xf>
    <xf numFmtId="166" fontId="5" fillId="0" borderId="0" xfId="1" applyNumberFormat="1" applyFont="1" applyFill="1" applyAlignment="1" applyProtection="1">
      <alignment horizontal="center" vertical="center" wrapText="1"/>
    </xf>
    <xf numFmtId="0" fontId="0" fillId="3" borderId="0" xfId="0" applyFill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66" fontId="5" fillId="0" borderId="0" xfId="1" applyNumberFormat="1" applyFont="1" applyFill="1" applyProtection="1"/>
    <xf numFmtId="0" fontId="0" fillId="3" borderId="0" xfId="0" applyFill="1"/>
    <xf numFmtId="165" fontId="0" fillId="3" borderId="2" xfId="0" applyNumberFormat="1" applyFill="1" applyBorder="1"/>
    <xf numFmtId="0" fontId="0" fillId="5" borderId="0" xfId="0" applyFill="1"/>
    <xf numFmtId="0" fontId="11" fillId="0" borderId="0" xfId="0" applyFont="1"/>
    <xf numFmtId="43" fontId="0" fillId="0" borderId="0" xfId="1" applyFont="1" applyProtection="1"/>
    <xf numFmtId="0" fontId="15" fillId="3" borderId="0" xfId="0" applyFont="1" applyFill="1" applyAlignment="1" applyProtection="1">
      <alignment horizontal="right"/>
      <protection locked="0"/>
    </xf>
    <xf numFmtId="166" fontId="3" fillId="2" borderId="0" xfId="0" applyNumberFormat="1" applyFont="1" applyFill="1" applyProtection="1">
      <protection locked="0"/>
    </xf>
    <xf numFmtId="0" fontId="2" fillId="0" borderId="0" xfId="0" applyFont="1"/>
    <xf numFmtId="0" fontId="14" fillId="0" borderId="0" xfId="0" applyFont="1"/>
    <xf numFmtId="43" fontId="17" fillId="2" borderId="0" xfId="1" applyFont="1" applyFill="1" applyAlignment="1" applyProtection="1">
      <alignment horizontal="left"/>
    </xf>
    <xf numFmtId="0" fontId="0" fillId="2" borderId="0" xfId="0" applyFill="1" applyAlignment="1">
      <alignment horizontal="center"/>
    </xf>
    <xf numFmtId="165" fontId="0" fillId="0" borderId="0" xfId="1" applyNumberFormat="1" applyFont="1" applyAlignment="1" applyProtection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166" fontId="5" fillId="0" borderId="0" xfId="1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8" fontId="5" fillId="0" borderId="0" xfId="1" applyNumberFormat="1" applyFont="1" applyFill="1" applyAlignment="1" applyProtection="1">
      <alignment horizontal="center"/>
    </xf>
    <xf numFmtId="0" fontId="20" fillId="3" borderId="2" xfId="0" applyFont="1" applyFill="1" applyBorder="1"/>
    <xf numFmtId="15" fontId="8" fillId="0" borderId="0" xfId="0" applyNumberFormat="1" applyFont="1" applyAlignment="1">
      <alignment horizontal="center"/>
    </xf>
    <xf numFmtId="0" fontId="0" fillId="8" borderId="0" xfId="0" applyFill="1" applyProtection="1">
      <protection locked="0"/>
    </xf>
    <xf numFmtId="0" fontId="8" fillId="8" borderId="0" xfId="0" applyFont="1" applyFill="1" applyAlignment="1">
      <alignment horizontal="center"/>
    </xf>
    <xf numFmtId="43" fontId="8" fillId="8" borderId="0" xfId="1" applyFont="1" applyFill="1" applyProtection="1"/>
    <xf numFmtId="165" fontId="5" fillId="9" borderId="0" xfId="1" applyNumberFormat="1" applyFont="1" applyFill="1" applyProtection="1">
      <protection locked="0"/>
    </xf>
    <xf numFmtId="0" fontId="20" fillId="0" borderId="0" xfId="0" applyFont="1" applyAlignment="1">
      <alignment horizontal="right"/>
    </xf>
    <xf numFmtId="15" fontId="0" fillId="0" borderId="0" xfId="0" applyNumberFormat="1" applyAlignment="1">
      <alignment horizontal="center" vertical="center"/>
    </xf>
    <xf numFmtId="165" fontId="0" fillId="0" borderId="0" xfId="1" applyNumberFormat="1" applyFont="1" applyFill="1" applyAlignment="1" applyProtection="1">
      <alignment horizontal="center"/>
    </xf>
    <xf numFmtId="0" fontId="22" fillId="3" borderId="0" xfId="0" applyFont="1" applyFill="1" applyAlignment="1">
      <alignment horizontal="center"/>
    </xf>
    <xf numFmtId="168" fontId="22" fillId="3" borderId="0" xfId="0" applyNumberFormat="1" applyFont="1" applyFill="1" applyAlignment="1">
      <alignment horizontal="center" vertical="center"/>
    </xf>
    <xf numFmtId="166" fontId="21" fillId="3" borderId="0" xfId="1" applyNumberFormat="1" applyFont="1" applyFill="1" applyAlignment="1" applyProtection="1">
      <alignment horizontal="center"/>
    </xf>
    <xf numFmtId="0" fontId="22" fillId="0" borderId="0" xfId="0" applyFont="1"/>
    <xf numFmtId="0" fontId="22" fillId="5" borderId="0" xfId="0" applyFont="1" applyFill="1" applyAlignment="1">
      <alignment horizontal="right"/>
    </xf>
    <xf numFmtId="166" fontId="22" fillId="5" borderId="0" xfId="0" applyNumberFormat="1" applyFont="1" applyFill="1" applyAlignment="1">
      <alignment horizontal="center"/>
    </xf>
    <xf numFmtId="15" fontId="3" fillId="5" borderId="0" xfId="0" applyNumberFormat="1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166" fontId="3" fillId="7" borderId="0" xfId="0" applyNumberFormat="1" applyFont="1" applyFill="1" applyProtection="1">
      <protection locked="0"/>
    </xf>
    <xf numFmtId="170" fontId="0" fillId="0" borderId="0" xfId="0" applyNumberFormat="1"/>
    <xf numFmtId="43" fontId="0" fillId="0" borderId="0" xfId="1" applyFont="1" applyAlignment="1" applyProtection="1">
      <alignment horizontal="center"/>
    </xf>
    <xf numFmtId="165" fontId="8" fillId="8" borderId="0" xfId="1" applyNumberFormat="1" applyFont="1" applyFill="1" applyProtection="1">
      <protection locked="0"/>
    </xf>
    <xf numFmtId="43" fontId="0" fillId="0" borderId="0" xfId="1" applyFont="1" applyAlignment="1">
      <alignment horizontal="left" vertical="center"/>
    </xf>
    <xf numFmtId="166" fontId="8" fillId="0" borderId="0" xfId="0" applyNumberFormat="1" applyFont="1" applyAlignment="1">
      <alignment horizontal="center"/>
    </xf>
    <xf numFmtId="166" fontId="3" fillId="0" borderId="0" xfId="0" applyNumberFormat="1" applyFont="1" applyProtection="1">
      <protection locked="0"/>
    </xf>
    <xf numFmtId="0" fontId="22" fillId="11" borderId="0" xfId="0" applyFont="1" applyFill="1" applyAlignment="1">
      <alignment horizont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0" fillId="2" borderId="0" xfId="1" applyNumberFormat="1" applyFont="1" applyFill="1"/>
    <xf numFmtId="170" fontId="3" fillId="0" borderId="0" xfId="0" applyNumberFormat="1" applyFont="1"/>
    <xf numFmtId="0" fontId="2" fillId="0" borderId="0" xfId="0" applyFont="1" applyProtection="1">
      <protection locked="0"/>
    </xf>
    <xf numFmtId="0" fontId="0" fillId="5" borderId="0" xfId="0" applyFill="1" applyAlignment="1">
      <alignment horizontal="center" vertical="center" wrapText="1"/>
    </xf>
    <xf numFmtId="0" fontId="0" fillId="8" borderId="0" xfId="0" applyFill="1"/>
    <xf numFmtId="170" fontId="3" fillId="3" borderId="0" xfId="0" applyNumberFormat="1" applyFont="1" applyFill="1"/>
    <xf numFmtId="170" fontId="3" fillId="10" borderId="0" xfId="0" applyNumberFormat="1" applyFont="1" applyFill="1"/>
    <xf numFmtId="170" fontId="0" fillId="8" borderId="0" xfId="0" applyNumberFormat="1" applyFill="1"/>
    <xf numFmtId="170" fontId="3" fillId="8" borderId="0" xfId="0" applyNumberFormat="1" applyFont="1" applyFill="1"/>
    <xf numFmtId="171" fontId="0" fillId="0" borderId="0" xfId="0" applyNumberFormat="1" applyAlignment="1">
      <alignment horizontal="center"/>
    </xf>
    <xf numFmtId="171" fontId="0" fillId="8" borderId="0" xfId="0" applyNumberFormat="1" applyFill="1" applyAlignment="1">
      <alignment horizontal="center"/>
    </xf>
    <xf numFmtId="0" fontId="3" fillId="2" borderId="0" xfId="0" applyFont="1" applyFill="1"/>
    <xf numFmtId="165" fontId="0" fillId="2" borderId="0" xfId="1" applyNumberFormat="1" applyFont="1" applyFill="1" applyAlignment="1">
      <alignment horizontal="center" vertical="center"/>
    </xf>
    <xf numFmtId="172" fontId="0" fillId="2" borderId="0" xfId="1" applyNumberFormat="1" applyFont="1" applyFill="1"/>
    <xf numFmtId="0" fontId="0" fillId="0" borderId="0" xfId="0" applyAlignment="1" applyProtection="1">
      <alignment horizontal="center"/>
      <protection locked="0"/>
    </xf>
    <xf numFmtId="166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/>
    </xf>
    <xf numFmtId="171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40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3" fillId="6" borderId="0" xfId="0" applyFont="1" applyFill="1"/>
    <xf numFmtId="165" fontId="0" fillId="6" borderId="0" xfId="1" applyNumberFormat="1" applyFont="1" applyFill="1" applyProtection="1"/>
    <xf numFmtId="166" fontId="3" fillId="6" borderId="0" xfId="0" applyNumberFormat="1" applyFont="1" applyFill="1"/>
    <xf numFmtId="165" fontId="5" fillId="6" borderId="0" xfId="1" applyNumberFormat="1" applyFont="1" applyFill="1" applyProtection="1">
      <protection locked="0"/>
    </xf>
    <xf numFmtId="166" fontId="5" fillId="6" borderId="0" xfId="1" applyNumberFormat="1" applyFont="1" applyFill="1" applyProtection="1">
      <protection locked="0"/>
    </xf>
    <xf numFmtId="166" fontId="5" fillId="6" borderId="0" xfId="1" applyNumberFormat="1" applyFont="1" applyFill="1" applyProtection="1"/>
    <xf numFmtId="0" fontId="0" fillId="6" borderId="0" xfId="0" applyFill="1"/>
    <xf numFmtId="165" fontId="0" fillId="6" borderId="0" xfId="0" applyNumberFormat="1" applyFill="1"/>
    <xf numFmtId="170" fontId="3" fillId="6" borderId="0" xfId="0" applyNumberFormat="1" applyFont="1" applyFill="1"/>
    <xf numFmtId="166" fontId="3" fillId="8" borderId="0" xfId="0" applyNumberFormat="1" applyFont="1" applyFill="1" applyAlignment="1">
      <alignment horizontal="center"/>
    </xf>
    <xf numFmtId="165" fontId="3" fillId="0" borderId="0" xfId="1" applyNumberFormat="1" applyFont="1" applyProtection="1"/>
    <xf numFmtId="169" fontId="3" fillId="0" borderId="0" xfId="1" applyNumberFormat="1" applyFont="1" applyAlignment="1" applyProtection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right"/>
    </xf>
    <xf numFmtId="165" fontId="3" fillId="0" borderId="0" xfId="1" applyNumberFormat="1" applyFont="1" applyAlignment="1" applyProtection="1">
      <alignment horizontal="center" vertical="center"/>
    </xf>
    <xf numFmtId="43" fontId="0" fillId="0" borderId="0" xfId="1" applyFont="1" applyProtection="1">
      <protection locked="0"/>
    </xf>
    <xf numFmtId="171" fontId="0" fillId="0" borderId="0" xfId="0" applyNumberFormat="1"/>
    <xf numFmtId="171" fontId="0" fillId="0" borderId="0" xfId="1" applyNumberFormat="1" applyFont="1" applyFill="1" applyProtection="1"/>
    <xf numFmtId="0" fontId="3" fillId="13" borderId="0" xfId="0" applyFont="1" applyFill="1"/>
    <xf numFmtId="165" fontId="0" fillId="0" borderId="0" xfId="0" applyNumberFormat="1" applyAlignment="1">
      <alignment horizontal="center"/>
    </xf>
    <xf numFmtId="0" fontId="24" fillId="14" borderId="0" xfId="0" applyFont="1" applyFill="1" applyProtection="1">
      <protection locked="0"/>
    </xf>
    <xf numFmtId="43" fontId="3" fillId="0" borderId="0" xfId="0" applyNumberFormat="1" applyFont="1"/>
    <xf numFmtId="1" fontId="0" fillId="0" borderId="0" xfId="0" applyNumberFormat="1" applyAlignment="1">
      <alignment horizontal="center" vertical="center"/>
    </xf>
    <xf numFmtId="43" fontId="3" fillId="0" borderId="0" xfId="1" applyFont="1"/>
    <xf numFmtId="43" fontId="0" fillId="2" borderId="0" xfId="1" applyFont="1" applyFill="1" applyProtection="1">
      <protection locked="0"/>
    </xf>
    <xf numFmtId="42" fontId="3" fillId="2" borderId="0" xfId="0" applyNumberFormat="1" applyFont="1" applyFill="1" applyAlignment="1" applyProtection="1">
      <alignment horizontal="left" wrapText="1"/>
      <protection locked="0"/>
    </xf>
    <xf numFmtId="43" fontId="0" fillId="0" borderId="0" xfId="1" applyFont="1"/>
    <xf numFmtId="43" fontId="5" fillId="2" borderId="0" xfId="1" applyFont="1" applyFill="1" applyAlignment="1" applyProtection="1">
      <alignment horizontal="center" vertical="center" wrapText="1"/>
    </xf>
    <xf numFmtId="43" fontId="0" fillId="3" borderId="2" xfId="1" applyFont="1" applyFill="1" applyBorder="1"/>
    <xf numFmtId="43" fontId="3" fillId="0" borderId="0" xfId="1" applyFont="1" applyAlignment="1">
      <alignment horizontal="center" vertical="center" wrapText="1"/>
    </xf>
    <xf numFmtId="43" fontId="3" fillId="5" borderId="0" xfId="1" applyFont="1" applyFill="1" applyAlignment="1">
      <alignment horizontal="center" vertical="center" wrapText="1"/>
    </xf>
    <xf numFmtId="43" fontId="3" fillId="3" borderId="0" xfId="1" applyFont="1" applyFill="1"/>
    <xf numFmtId="43" fontId="0" fillId="8" borderId="0" xfId="1" applyFont="1" applyFill="1"/>
    <xf numFmtId="43" fontId="20" fillId="12" borderId="0" xfId="1" applyFont="1" applyFill="1" applyAlignment="1">
      <alignment horizontal="center"/>
    </xf>
    <xf numFmtId="43" fontId="0" fillId="5" borderId="0" xfId="1" applyFont="1" applyFill="1"/>
    <xf numFmtId="43" fontId="3" fillId="0" borderId="0" xfId="1" applyFont="1" applyAlignment="1" applyProtection="1">
      <alignment horizontal="center" vertical="center"/>
    </xf>
    <xf numFmtId="43" fontId="3" fillId="0" borderId="0" xfId="1" applyFont="1" applyAlignment="1">
      <alignment horizontal="center"/>
    </xf>
    <xf numFmtId="43" fontId="0" fillId="2" borderId="0" xfId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  <xf numFmtId="43" fontId="27" fillId="0" borderId="0" xfId="1" applyFont="1"/>
    <xf numFmtId="0" fontId="27" fillId="0" borderId="0" xfId="0" applyFont="1" applyAlignment="1">
      <alignment horizontal="center"/>
    </xf>
    <xf numFmtId="0" fontId="27" fillId="0" borderId="0" xfId="0" applyFont="1"/>
    <xf numFmtId="167" fontId="27" fillId="0" borderId="0" xfId="1" applyNumberFormat="1" applyFont="1" applyAlignment="1" applyProtection="1">
      <alignment horizontal="center"/>
    </xf>
    <xf numFmtId="0" fontId="42" fillId="3" borderId="0" xfId="0" quotePrefix="1" applyFont="1" applyFill="1" applyAlignment="1">
      <alignment horizontal="center" vertical="center" wrapText="1"/>
    </xf>
    <xf numFmtId="0" fontId="42" fillId="4" borderId="0" xfId="0" quotePrefix="1" applyFont="1" applyFill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165" fontId="27" fillId="0" borderId="0" xfId="1" applyNumberFormat="1" applyFont="1"/>
    <xf numFmtId="165" fontId="27" fillId="0" borderId="0" xfId="0" applyNumberFormat="1" applyFont="1"/>
    <xf numFmtId="170" fontId="27" fillId="0" borderId="0" xfId="0" applyNumberFormat="1" applyFont="1"/>
    <xf numFmtId="170" fontId="42" fillId="5" borderId="0" xfId="1" applyNumberFormat="1" applyFont="1" applyFill="1"/>
    <xf numFmtId="165" fontId="27" fillId="5" borderId="0" xfId="1" applyNumberFormat="1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173" fontId="42" fillId="2" borderId="0" xfId="4" applyNumberFormat="1" applyFont="1" applyFill="1" applyAlignment="1">
      <alignment horizontal="center"/>
    </xf>
    <xf numFmtId="165" fontId="27" fillId="2" borderId="0" xfId="1" applyNumberFormat="1" applyFont="1" applyFill="1"/>
    <xf numFmtId="171" fontId="27" fillId="0" borderId="0" xfId="0" applyNumberFormat="1" applyFont="1" applyAlignment="1">
      <alignment horizontal="center" vertical="center"/>
    </xf>
    <xf numFmtId="43" fontId="5" fillId="6" borderId="0" xfId="1" applyFont="1" applyFill="1" applyProtection="1">
      <protection locked="0"/>
    </xf>
    <xf numFmtId="43" fontId="3" fillId="7" borderId="0" xfId="1" applyFont="1" applyFill="1" applyProtection="1">
      <protection locked="0"/>
    </xf>
    <xf numFmtId="8" fontId="3" fillId="0" borderId="0" xfId="0" applyNumberFormat="1" applyFont="1"/>
    <xf numFmtId="8" fontId="3" fillId="2" borderId="0" xfId="0" applyNumberFormat="1" applyFont="1" applyFill="1" applyAlignment="1">
      <alignment horizontal="center"/>
    </xf>
    <xf numFmtId="8" fontId="3" fillId="7" borderId="0" xfId="0" applyNumberFormat="1" applyFont="1" applyFill="1" applyAlignment="1">
      <alignment horizontal="center"/>
    </xf>
    <xf numFmtId="8" fontId="0" fillId="0" borderId="0" xfId="0" applyNumberFormat="1"/>
    <xf numFmtId="8" fontId="22" fillId="11" borderId="0" xfId="0" applyNumberFormat="1" applyFont="1" applyFill="1" applyAlignment="1">
      <alignment horizontal="center"/>
    </xf>
    <xf numFmtId="8" fontId="3" fillId="0" borderId="0" xfId="0" applyNumberFormat="1" applyFont="1" applyAlignment="1">
      <alignment horizontal="right"/>
    </xf>
    <xf numFmtId="8" fontId="22" fillId="3" borderId="0" xfId="0" applyNumberFormat="1" applyFont="1" applyFill="1" applyAlignment="1">
      <alignment horizontal="center"/>
    </xf>
    <xf numFmtId="8" fontId="22" fillId="5" borderId="0" xfId="0" applyNumberFormat="1" applyFont="1" applyFill="1" applyAlignment="1">
      <alignment horizontal="right"/>
    </xf>
    <xf numFmtId="6" fontId="5" fillId="0" borderId="0" xfId="1" applyNumberFormat="1" applyFont="1" applyFill="1" applyAlignment="1" applyProtection="1">
      <alignment horizontal="center"/>
    </xf>
    <xf numFmtId="6" fontId="3" fillId="0" borderId="0" xfId="0" applyNumberFormat="1" applyFont="1"/>
    <xf numFmtId="6" fontId="21" fillId="3" borderId="0" xfId="1" applyNumberFormat="1" applyFont="1" applyFill="1" applyAlignment="1" applyProtection="1">
      <alignment horizontal="center"/>
    </xf>
    <xf numFmtId="6" fontId="22" fillId="0" borderId="0" xfId="0" applyNumberFormat="1" applyFont="1"/>
    <xf numFmtId="6" fontId="22" fillId="5" borderId="0" xfId="0" applyNumberFormat="1" applyFont="1" applyFill="1" applyAlignment="1">
      <alignment horizontal="center"/>
    </xf>
    <xf numFmtId="0" fontId="5" fillId="0" borderId="0" xfId="1" applyNumberFormat="1" applyFont="1" applyFill="1" applyAlignment="1" applyProtection="1">
      <alignment horizontal="center"/>
    </xf>
    <xf numFmtId="0" fontId="22" fillId="3" borderId="0" xfId="0" applyFont="1" applyFill="1" applyAlignment="1">
      <alignment horizontal="center" vertical="center"/>
    </xf>
    <xf numFmtId="170" fontId="22" fillId="0" borderId="0" xfId="1" applyNumberFormat="1" applyFont="1" applyProtection="1"/>
    <xf numFmtId="0" fontId="27" fillId="0" borderId="0" xfId="0" applyFont="1" applyAlignment="1">
      <alignment horizontal="center" vertical="center"/>
    </xf>
    <xf numFmtId="42" fontId="27" fillId="2" borderId="0" xfId="0" applyNumberFormat="1" applyFont="1" applyFill="1" applyAlignment="1" applyProtection="1">
      <alignment horizontal="left"/>
      <protection locked="0"/>
    </xf>
    <xf numFmtId="0" fontId="24" fillId="14" borderId="0" xfId="0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left"/>
      <protection locked="0"/>
    </xf>
    <xf numFmtId="43" fontId="42" fillId="2" borderId="0" xfId="1" applyFont="1" applyFill="1" applyAlignment="1">
      <alignment horizontal="right"/>
    </xf>
    <xf numFmtId="165" fontId="42" fillId="2" borderId="0" xfId="1" applyNumberFormat="1" applyFont="1" applyFill="1" applyAlignment="1">
      <alignment horizontal="right"/>
    </xf>
    <xf numFmtId="165" fontId="45" fillId="46" borderId="0" xfId="0" applyNumberFormat="1" applyFont="1" applyFill="1"/>
    <xf numFmtId="0" fontId="42" fillId="5" borderId="0" xfId="0" applyFont="1" applyFill="1" applyAlignment="1">
      <alignment horizontal="right"/>
    </xf>
    <xf numFmtId="0" fontId="42" fillId="2" borderId="0" xfId="0" applyFont="1" applyFill="1" applyAlignment="1">
      <alignment horizontal="right"/>
    </xf>
    <xf numFmtId="174" fontId="5" fillId="2" borderId="0" xfId="1" applyNumberFormat="1" applyFont="1" applyFill="1" applyProtection="1">
      <protection locked="0"/>
    </xf>
    <xf numFmtId="175" fontId="0" fillId="8" borderId="0" xfId="0" applyNumberFormat="1" applyFill="1"/>
    <xf numFmtId="176" fontId="0" fillId="8" borderId="0" xfId="0" applyNumberFormat="1" applyFill="1"/>
    <xf numFmtId="176" fontId="3" fillId="0" borderId="0" xfId="0" applyNumberFormat="1" applyFont="1"/>
    <xf numFmtId="175" fontId="3" fillId="0" borderId="0" xfId="0" applyNumberFormat="1" applyFont="1"/>
    <xf numFmtId="174" fontId="21" fillId="3" borderId="0" xfId="1" applyNumberFormat="1" applyFont="1" applyFill="1" applyAlignment="1" applyProtection="1">
      <alignment horizontal="center"/>
    </xf>
    <xf numFmtId="175" fontId="0" fillId="3" borderId="2" xfId="0" applyNumberFormat="1" applyFill="1" applyBorder="1"/>
    <xf numFmtId="10" fontId="0" fillId="0" borderId="0" xfId="0" applyNumberFormat="1"/>
    <xf numFmtId="9" fontId="0" fillId="0" borderId="0" xfId="0" applyNumberFormat="1"/>
    <xf numFmtId="4" fontId="0" fillId="0" borderId="0" xfId="0" applyNumberFormat="1"/>
    <xf numFmtId="15" fontId="10" fillId="5" borderId="0" xfId="0" applyNumberFormat="1" applyFont="1" applyFill="1" applyAlignment="1">
      <alignment horizontal="center" vertical="center" wrapText="1"/>
    </xf>
    <xf numFmtId="15" fontId="10" fillId="3" borderId="0" xfId="0" applyNumberFormat="1" applyFont="1" applyFill="1" applyAlignment="1">
      <alignment horizontal="center" vertical="center" wrapText="1"/>
    </xf>
    <xf numFmtId="0" fontId="7" fillId="3" borderId="0" xfId="0" quotePrefix="1" applyFont="1" applyFill="1" applyAlignment="1">
      <alignment horizontal="center" vertical="center" wrapText="1"/>
    </xf>
    <xf numFmtId="43" fontId="10" fillId="5" borderId="0" xfId="1" applyFont="1" applyFill="1" applyAlignment="1">
      <alignment horizontal="center" vertical="center" wrapText="1"/>
    </xf>
    <xf numFmtId="15" fontId="10" fillId="0" borderId="0" xfId="0" applyNumberFormat="1" applyFont="1" applyAlignment="1">
      <alignment horizontal="center" vertical="center"/>
    </xf>
    <xf numFmtId="43" fontId="10" fillId="3" borderId="0" xfId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vertical="center" wrapText="1"/>
    </xf>
    <xf numFmtId="8" fontId="3" fillId="3" borderId="0" xfId="0" applyNumberFormat="1" applyFont="1" applyFill="1" applyAlignment="1">
      <alignment horizontal="center"/>
    </xf>
    <xf numFmtId="8" fontId="3" fillId="5" borderId="0" xfId="0" applyNumberFormat="1" applyFont="1" applyFill="1" applyAlignment="1">
      <alignment horizontal="center"/>
    </xf>
    <xf numFmtId="8" fontId="3" fillId="5" borderId="0" xfId="0" applyNumberFormat="1" applyFont="1" applyFill="1" applyAlignment="1">
      <alignment horizontal="center" vertical="center" wrapText="1"/>
    </xf>
    <xf numFmtId="0" fontId="42" fillId="5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</cellXfs>
  <cellStyles count="5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1 2" xfId="53" xr:uid="{52DE3DDA-322C-4189-A2F6-62065DBCA402}"/>
    <cellStyle name="60% - Accent2" xfId="32" builtinId="36" customBuiltin="1"/>
    <cellStyle name="60% - Accent2 2" xfId="54" xr:uid="{2A4DAD0C-5B66-4D1D-ADEA-78DAEFC0E0C7}"/>
    <cellStyle name="60% - Accent3" xfId="36" builtinId="40" customBuiltin="1"/>
    <cellStyle name="60% - Accent3 2" xfId="55" xr:uid="{5C390400-5266-4DE7-A32B-0E2D7B84A025}"/>
    <cellStyle name="60% - Accent4" xfId="40" builtinId="44" customBuiltin="1"/>
    <cellStyle name="60% - Accent4 2" xfId="56" xr:uid="{6C4D8CA8-B7FE-4D8B-9844-872E116E35EA}"/>
    <cellStyle name="60% - Accent5" xfId="44" builtinId="48" customBuiltin="1"/>
    <cellStyle name="60% - Accent5 2" xfId="57" xr:uid="{C4C62351-B8FA-4286-8CD2-3FC230E9566B}"/>
    <cellStyle name="60% - Accent6" xfId="48" builtinId="52" customBuiltin="1"/>
    <cellStyle name="60% - Accent6 2" xfId="58" xr:uid="{864917B1-84A9-4A1E-87A8-646F6321C7D0}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0" xr:uid="{00000000-0005-0000-0000-00001C000000}"/>
    <cellStyle name="Explanatory Text" xfId="23" builtinId="53" customBuiltin="1"/>
    <cellStyle name="Followed Hyperlink" xfId="6" builtinId="9" hidden="1"/>
    <cellStyle name="Followed Hyperlink" xfId="8" builtinId="9" hidde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5" builtinId="8" hidden="1"/>
    <cellStyle name="Hyperlink" xfId="7" builtinId="8" hidden="1"/>
    <cellStyle name="Input" xfId="16" builtinId="20" customBuiltin="1"/>
    <cellStyle name="Linked Cell" xfId="19" builtinId="24" customBuiltin="1"/>
    <cellStyle name="Neutral" xfId="15" builtinId="28" customBuiltin="1"/>
    <cellStyle name="Neutral 2" xfId="52" xr:uid="{2FA326E7-8E95-4E74-A6E9-AB20B5A03612}"/>
    <cellStyle name="Normal" xfId="0" builtinId="0"/>
    <cellStyle name="Normal 2" xfId="2" xr:uid="{00000000-0005-0000-0000-00002B000000}"/>
    <cellStyle name="Normal 2 2" xfId="3" xr:uid="{00000000-0005-0000-0000-00002C000000}"/>
    <cellStyle name="Note" xfId="22" builtinId="10" customBuiltin="1"/>
    <cellStyle name="Output" xfId="17" builtinId="21" customBuiltin="1"/>
    <cellStyle name="Percent" xfId="4" builtinId="5"/>
    <cellStyle name="Title" xfId="51" builtinId="15" customBuiltin="1"/>
    <cellStyle name="Title 2" xfId="49" xr:uid="{00000000-0005-0000-0000-000030000000}"/>
    <cellStyle name="Total" xfId="24" builtinId="25" customBuiltin="1"/>
    <cellStyle name="Warning Text" xfId="21" builtinId="11" customBuiltin="1"/>
  </cellStyles>
  <dxfs count="23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99"/>
      <color rgb="FFFFCCFF"/>
      <color rgb="FF66FFFF"/>
      <color rgb="FF00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9525</xdr:rowOff>
    </xdr:from>
    <xdr:to>
      <xdr:col>21</xdr:col>
      <xdr:colOff>142875</xdr:colOff>
      <xdr:row>24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800350" y="876300"/>
          <a:ext cx="8791575" cy="415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000" b="1">
              <a:solidFill>
                <a:srgbClr val="FF0000"/>
              </a:solidFill>
            </a:rPr>
            <a:t>THIS SHEET WE ARE NOT USING NOW. NO NEED TO UPDATE. BUT JUST</a:t>
          </a:r>
          <a:r>
            <a:rPr lang="en-GB" sz="4000" b="1" baseline="0">
              <a:solidFill>
                <a:srgbClr val="FF0000"/>
              </a:solidFill>
            </a:rPr>
            <a:t> KEEP IT FOR FUTURE PURPOSE IF NEEDED.   HIDE THIS SHEET FOR THE TIME BEING</a:t>
          </a:r>
          <a:endParaRPr lang="en-GB" sz="40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workbookViewId="0">
      <pane xSplit="4" ySplit="1" topLeftCell="E35" activePane="bottomRight" state="frozen"/>
      <selection activeCell="F92" sqref="F92"/>
      <selection pane="topRight" activeCell="F92" sqref="F92"/>
      <selection pane="bottomLeft" activeCell="F92" sqref="F92"/>
      <selection pane="bottomRight" activeCell="H7" sqref="H7"/>
    </sheetView>
  </sheetViews>
  <sheetFormatPr defaultColWidth="8.54296875" defaultRowHeight="14.5" x14ac:dyDescent="0.35"/>
  <cols>
    <col min="3" max="3" width="22.54296875" bestFit="1" customWidth="1"/>
    <col min="4" max="4" width="26.36328125" bestFit="1" customWidth="1"/>
    <col min="5" max="7" width="9.453125"/>
    <col min="8" max="8" width="12.6328125" customWidth="1"/>
    <col min="10" max="10" width="29.453125" customWidth="1"/>
    <col min="11" max="11" width="36.1796875" bestFit="1" customWidth="1"/>
  </cols>
  <sheetData>
    <row r="1" spans="1:11" ht="33.75" customHeight="1" x14ac:dyDescent="0.35">
      <c r="A1" s="127" t="s">
        <v>2</v>
      </c>
      <c r="B1" s="127" t="s">
        <v>2</v>
      </c>
      <c r="C1" s="127" t="s">
        <v>2</v>
      </c>
      <c r="E1" t="s">
        <v>309</v>
      </c>
      <c r="F1" t="s">
        <v>353</v>
      </c>
      <c r="G1" t="s">
        <v>310</v>
      </c>
      <c r="H1" t="s">
        <v>311</v>
      </c>
      <c r="I1" t="s">
        <v>420</v>
      </c>
      <c r="J1" s="19" t="s">
        <v>142</v>
      </c>
    </row>
    <row r="2" spans="1:11" x14ac:dyDescent="0.35">
      <c r="A2" s="128">
        <f>IF(B2=0,0,COUNTIF(B$1:B2,2))</f>
        <v>0</v>
      </c>
      <c r="B2" s="115">
        <f>IF(G2=0,0,IF(COUNTIFS(Sales!B$1:B$151,C2,Sales!C$1:C$151,D2)&gt;0,0,IF(COUNTIFS(Sales!B$1:B$151,C2,Sales!C$1:C$151,D2)=0,IF(LEFT(D2,5)="Total",0,2),0)))</f>
        <v>0</v>
      </c>
      <c r="C2" s="115" t="str">
        <f t="shared" ref="C2" si="0">IFERROR(IF(LEFT(D2,5)="Total",RIGHT(D2,LEN(D2)-6),C3),"TOTAL")</f>
        <v>GC-Hand Bags</v>
      </c>
      <c r="D2" t="s">
        <v>120</v>
      </c>
      <c r="E2" s="164"/>
      <c r="G2" s="164"/>
      <c r="H2" s="164"/>
    </row>
    <row r="3" spans="1:11" x14ac:dyDescent="0.35">
      <c r="A3" s="128">
        <f>IF(B3=0,0,COUNTIF(B$1:B3,2))</f>
        <v>0</v>
      </c>
      <c r="B3" s="115">
        <f>IF(G3=0,0,IF(COUNTIFS(Sales!B$1:B$151,C3,Sales!C$1:C$151,D3)&gt;0,0,IF(COUNTIFS(Sales!B$1:B$151,C3,Sales!C$1:C$151,D3)=0,IF(LEFT(D3,5)="Total",0,2),0)))</f>
        <v>0</v>
      </c>
      <c r="C3" s="115" t="str">
        <f t="shared" ref="C3:C68" si="1">IFERROR(IF(LEFT(D3,5)="Total",RIGHT(D3,LEN(D3)-6),C4),"TOTAL")</f>
        <v>GC-Hand Bags</v>
      </c>
      <c r="D3" t="s">
        <v>44</v>
      </c>
      <c r="E3" s="164"/>
      <c r="G3" s="164"/>
      <c r="H3" s="164"/>
    </row>
    <row r="4" spans="1:11" x14ac:dyDescent="0.35">
      <c r="A4" s="128">
        <f>IF(B4=0,0,COUNTIF(B$1:B4,2))</f>
        <v>0</v>
      </c>
      <c r="B4" s="115">
        <f>IF(G4=0,0,IF(COUNTIFS(Sales!B$1:B$151,C4,Sales!C$1:C$151,D4)&gt;0,0,IF(COUNTIFS(Sales!B$1:B$151,C4,Sales!C$1:C$151,D4)=0,IF(LEFT(D4,5)="Total",0,2),0)))</f>
        <v>0</v>
      </c>
      <c r="C4" s="115" t="str">
        <f t="shared" si="1"/>
        <v>GC-Hand Bags</v>
      </c>
      <c r="D4" t="s">
        <v>121</v>
      </c>
      <c r="E4" s="164"/>
      <c r="G4" s="164"/>
      <c r="H4" s="164"/>
      <c r="J4" t="b">
        <f>IF(C4=0,TRUE,IF(COUNTIFS(ENTRY!B:B,C4,ENTRY!C:C,D4)=1,TRUE,FALSE))</f>
        <v>1</v>
      </c>
    </row>
    <row r="5" spans="1:11" x14ac:dyDescent="0.35">
      <c r="A5" s="128">
        <f>IF(B5=0,0,COUNTIF(B$1:B5,2))</f>
        <v>0</v>
      </c>
      <c r="B5" s="115">
        <f>IF(G5=0,0,IF(COUNTIFS(Sales!B$1:B$151,C5,Sales!C$1:C$151,D5)&gt;0,0,IF(COUNTIFS(Sales!B$1:B$151,C5,Sales!C$1:C$151,D5)=0,IF(LEFT(D5,5)="Total",0,2),0)))</f>
        <v>0</v>
      </c>
      <c r="C5" s="115" t="str">
        <f t="shared" si="1"/>
        <v>GC-Hand Bags</v>
      </c>
      <c r="D5" t="s">
        <v>122</v>
      </c>
      <c r="E5" s="164"/>
      <c r="G5" s="164"/>
      <c r="H5" s="164"/>
      <c r="J5" t="b">
        <f>IF(C5=0,TRUE,IF(COUNTIFS(ENTRY!B:B,C5,ENTRY!C:C,D5)=1,TRUE,FALSE))</f>
        <v>1</v>
      </c>
    </row>
    <row r="6" spans="1:11" x14ac:dyDescent="0.35">
      <c r="A6" s="128">
        <f>IF(B6=0,0,COUNTIF(B$1:B6,2))</f>
        <v>0</v>
      </c>
      <c r="B6" s="115">
        <f>IF(G6=0,0,IF(COUNTIFS(Sales!B$1:B$151,C6,Sales!C$1:C$151,D6)&gt;0,0,IF(COUNTIFS(Sales!B$1:B$151,C6,Sales!C$1:C$151,D6)=0,IF(LEFT(D6,5)="Total",0,2),0)))</f>
        <v>0</v>
      </c>
      <c r="C6" s="115" t="str">
        <f t="shared" si="1"/>
        <v>GC-Hand Bags</v>
      </c>
      <c r="D6" t="s">
        <v>26</v>
      </c>
      <c r="E6" s="164"/>
      <c r="G6" s="164"/>
      <c r="H6" s="164"/>
      <c r="I6" s="228"/>
      <c r="J6" t="b">
        <f>IF(C6=0,TRUE,IF(COUNTIFS(ENTRY!B:B,C6,ENTRY!C:C,D6)=1,TRUE,FALSE))</f>
        <v>1</v>
      </c>
      <c r="K6" t="str">
        <f>VLOOKUP(D6,ENTRY!C:D,2,0)</f>
        <v>FG-CAPS-1-BALE-45KG</v>
      </c>
    </row>
    <row r="7" spans="1:11" x14ac:dyDescent="0.35">
      <c r="A7" s="128">
        <f>IF(B7=0,0,COUNTIF(B$1:B7,2))</f>
        <v>0</v>
      </c>
      <c r="B7" s="115">
        <f>IF(G7=0,0,IF(COUNTIFS(Sales!B$1:B$151,C7,Sales!C$1:C$151,D7)&gt;0,0,IF(COUNTIFS(Sales!B$1:B$151,C7,Sales!C$1:C$151,D7)=0,IF(LEFT(D7,5)="Total",0,2),0)))</f>
        <v>0</v>
      </c>
      <c r="C7" s="115" t="str">
        <f t="shared" si="1"/>
        <v>GC-Hand Bags</v>
      </c>
      <c r="D7" t="s">
        <v>25</v>
      </c>
      <c r="E7" s="164">
        <v>15</v>
      </c>
      <c r="F7" t="s">
        <v>354</v>
      </c>
      <c r="G7" s="164">
        <f t="shared" ref="G7:G8" si="2">H7/E7</f>
        <v>106.28400000000001</v>
      </c>
      <c r="H7" s="164">
        <v>1594.26</v>
      </c>
      <c r="I7" s="227"/>
      <c r="J7" t="b">
        <f>IF(C7=0,TRUE,IF(COUNTIFS(ENTRY!B:B,C7,ENTRY!C:C,D7)=1,TRUE,FALSE))</f>
        <v>1</v>
      </c>
      <c r="K7" t="str">
        <f>VLOOKUP(D7,ENTRY!C:D,2,0)</f>
        <v>FG-CAPS-2-BALE-45KG</v>
      </c>
    </row>
    <row r="8" spans="1:11" x14ac:dyDescent="0.35">
      <c r="A8" s="128">
        <f>IF(B8=0,0,COUNTIF(B$1:B8,2))</f>
        <v>0</v>
      </c>
      <c r="B8" s="115">
        <f>IF(G8=0,0,IF(COUNTIFS(Sales!B$1:B$151,C8,Sales!C$1:C$151,D8)&gt;0,0,IF(COUNTIFS(Sales!B$1:B$151,C8,Sales!C$1:C$151,D8)=0,IF(LEFT(D8,5)="Total",0,2),0)))</f>
        <v>0</v>
      </c>
      <c r="C8" s="115" t="str">
        <f t="shared" si="1"/>
        <v>GC-Hand Bags</v>
      </c>
      <c r="D8" t="s">
        <v>221</v>
      </c>
      <c r="E8" s="164">
        <v>44</v>
      </c>
      <c r="F8" t="s">
        <v>354</v>
      </c>
      <c r="G8" s="164">
        <f t="shared" si="2"/>
        <v>73.398636363636356</v>
      </c>
      <c r="H8" s="164">
        <v>3229.54</v>
      </c>
      <c r="I8" s="227"/>
      <c r="J8" t="b">
        <f>IF(C8=0,TRUE,IF(COUNTIFS(ENTRY!B:B,C8,ENTRY!C:C,D8)=1,TRUE,FALSE))</f>
        <v>1</v>
      </c>
      <c r="K8" t="str">
        <f>VLOOKUP(D8,ENTRY!C:D,2,0)</f>
        <v>FG-HANDBAGS-2-BALE-45KG</v>
      </c>
    </row>
    <row r="9" spans="1:11" x14ac:dyDescent="0.35">
      <c r="A9" s="128">
        <f>IF(B9=0,0,COUNTIF(B$1:B9,2))</f>
        <v>0</v>
      </c>
      <c r="B9" s="115">
        <f>IF(G9=0,0,IF(COUNTIFS(Sales!B$1:B$151,C9,Sales!C$1:C$151,D9)&gt;0,0,IF(COUNTIFS(Sales!B$1:B$151,C9,Sales!C$1:C$151,D9)=0,IF(LEFT(D9,5)="Total",0,2),0)))</f>
        <v>0</v>
      </c>
      <c r="C9" s="115" t="str">
        <f t="shared" si="1"/>
        <v>GC-Hand Bags</v>
      </c>
      <c r="D9" t="s">
        <v>174</v>
      </c>
      <c r="E9" s="164"/>
      <c r="F9" t="s">
        <v>354</v>
      </c>
      <c r="G9" s="164"/>
      <c r="H9" s="164"/>
      <c r="I9" s="227"/>
      <c r="J9" t="b">
        <f>IF(C9=0,TRUE,IF(COUNTIFS(ENTRY!B:B,C9,ENTRY!C:C,D9)=1,TRUE,FALSE))</f>
        <v>1</v>
      </c>
    </row>
    <row r="10" spans="1:11" x14ac:dyDescent="0.35">
      <c r="A10" s="128">
        <f>IF(B10=0,0,COUNTIF(B$1:B10,2))</f>
        <v>0</v>
      </c>
      <c r="B10" s="115">
        <f>IF(G10=0,0,IF(COUNTIFS(Sales!B$1:B$151,C10,Sales!C$1:C$151,D10)&gt;0,0,IF(COUNTIFS(Sales!B$1:B$151,C10,Sales!C$1:C$151,D10)=0,IF(LEFT(D10,5)="Total",0,2),0)))</f>
        <v>0</v>
      </c>
      <c r="C10" s="115" t="str">
        <f t="shared" si="1"/>
        <v>GC-Hand Bags</v>
      </c>
      <c r="D10" t="s">
        <v>173</v>
      </c>
      <c r="E10" s="164">
        <v>1</v>
      </c>
      <c r="F10" t="s">
        <v>354</v>
      </c>
      <c r="G10" s="164">
        <f>H10/E10</f>
        <v>88.33</v>
      </c>
      <c r="H10" s="164">
        <v>88.33</v>
      </c>
      <c r="I10" s="227"/>
      <c r="J10" t="b">
        <f>IF(C10=0,TRUE,IF(COUNTIFS(ENTRY!B:B,C10,ENTRY!C:C,D10)=1,TRUE,FALSE))</f>
        <v>1</v>
      </c>
      <c r="K10" t="str">
        <f>VLOOKUP(D10,ENTRY!C:D,2,0)</f>
        <v>FG-HANDBAGS-A-BALE-45KG</v>
      </c>
    </row>
    <row r="11" spans="1:11" x14ac:dyDescent="0.35">
      <c r="A11" s="128">
        <f>IF(B11=0,0,COUNTIF(B$1:B11,2))</f>
        <v>0</v>
      </c>
      <c r="B11" s="115">
        <f>IF(G11=0,0,IF(COUNTIFS(Sales!B$1:B$151,C11,Sales!C$1:C$151,D11)&gt;0,0,IF(COUNTIFS(Sales!B$1:B$151,C11,Sales!C$1:C$151,D11)=0,IF(LEFT(D11,5)="Total",0,2),0)))</f>
        <v>0</v>
      </c>
      <c r="C11" s="115" t="str">
        <f t="shared" si="1"/>
        <v>GC-Hand Bags</v>
      </c>
      <c r="D11" t="s">
        <v>78</v>
      </c>
      <c r="E11" s="164">
        <v>6</v>
      </c>
      <c r="F11" t="s">
        <v>355</v>
      </c>
      <c r="G11" s="164">
        <f t="shared" ref="G11:G14" si="3">H11/E11</f>
        <v>47.145000000000003</v>
      </c>
      <c r="H11" s="164">
        <v>282.87</v>
      </c>
      <c r="I11" s="227"/>
      <c r="J11" t="b">
        <f>IF(C11=0,TRUE,IF(COUNTIFS(ENTRY!B:B,C11,ENTRY!C:C,D11)=1,TRUE,FALSE))</f>
        <v>1</v>
      </c>
      <c r="K11" t="str">
        <f>VLOOKUP(D11,ENTRY!C:D,2,0)</f>
        <v>FG-HANDBAGS-3-BALE-50KG</v>
      </c>
    </row>
    <row r="12" spans="1:11" x14ac:dyDescent="0.35">
      <c r="A12" s="128">
        <f>IF(B12=0,0,COUNTIF(B$1:B12,2))</f>
        <v>0</v>
      </c>
      <c r="B12" s="115">
        <f>IF(G12=0,0,IF(COUNTIFS(Sales!B$1:B$151,C12,Sales!C$1:C$151,D12)&gt;0,0,IF(COUNTIFS(Sales!B$1:B$151,C12,Sales!C$1:C$151,D12)=0,IF(LEFT(D12,5)="Total",0,2),0)))</f>
        <v>0</v>
      </c>
      <c r="C12" s="115" t="str">
        <f t="shared" si="1"/>
        <v>GC-Hand Bags</v>
      </c>
      <c r="D12" t="s">
        <v>336</v>
      </c>
      <c r="E12" s="164"/>
      <c r="F12" t="s">
        <v>356</v>
      </c>
      <c r="G12" s="164"/>
      <c r="H12" s="164"/>
      <c r="I12" s="227"/>
      <c r="J12" t="b">
        <f>IF(C12=0,TRUE,IF(COUNTIFS(ENTRY!B:B,C12,ENTRY!C:C,D12)=1,TRUE,FALSE))</f>
        <v>1</v>
      </c>
    </row>
    <row r="13" spans="1:11" x14ac:dyDescent="0.35">
      <c r="A13" s="128">
        <f>IF(B13=0,0,COUNTIF(B$1:B13,2))</f>
        <v>0</v>
      </c>
      <c r="B13" s="115">
        <f>IF(G13=0,0,IF(COUNTIFS(Sales!B$1:B$151,C13,Sales!C$1:C$151,D13)&gt;0,0,IF(COUNTIFS(Sales!B$1:B$151,C13,Sales!C$1:C$151,D13)=0,IF(LEFT(D13,5)="Total",0,2),0)))</f>
        <v>0</v>
      </c>
      <c r="C13" s="115" t="str">
        <f t="shared" si="1"/>
        <v>GC-Hand Bags</v>
      </c>
      <c r="D13" t="s">
        <v>185</v>
      </c>
      <c r="E13" s="164"/>
      <c r="F13" t="s">
        <v>354</v>
      </c>
      <c r="G13" s="164"/>
      <c r="H13" s="164"/>
      <c r="I13" s="228"/>
      <c r="J13" t="b">
        <f>IF(C13=0,TRUE,IF(COUNTIFS(ENTRY!B:B,C13,ENTRY!C:C,D13)=1,TRUE,FALSE))</f>
        <v>1</v>
      </c>
      <c r="K13" t="str">
        <f>VLOOKUP(D13,ENTRY!C:D,2,0)</f>
        <v>FG-SCHOOL BAGS-1-BALE-45KG</v>
      </c>
    </row>
    <row r="14" spans="1:11" x14ac:dyDescent="0.35">
      <c r="A14" s="128">
        <f>IF(B14=0,0,COUNTIF(B$1:B14,2))</f>
        <v>0</v>
      </c>
      <c r="B14" s="115">
        <f>IF(G14=0,0,IF(COUNTIFS(Sales!B$1:B$151,C14,Sales!C$1:C$151,D14)&gt;0,0,IF(COUNTIFS(Sales!B$1:B$151,C14,Sales!C$1:C$151,D14)=0,IF(LEFT(D14,5)="Total",0,2),0)))</f>
        <v>0</v>
      </c>
      <c r="C14" s="115" t="str">
        <f t="shared" si="1"/>
        <v>GC-Hand Bags</v>
      </c>
      <c r="D14" t="s">
        <v>204</v>
      </c>
      <c r="E14" s="164">
        <v>2</v>
      </c>
      <c r="F14" t="s">
        <v>356</v>
      </c>
      <c r="G14" s="164">
        <f t="shared" si="3"/>
        <v>176.07499999999999</v>
      </c>
      <c r="H14" s="164">
        <v>352.15</v>
      </c>
      <c r="I14" s="227"/>
      <c r="J14" t="b">
        <f>IF(C14=0,TRUE,IF(COUNTIFS(ENTRY!B:B,C14,ENTRY!C:C,D14)=1,TRUE,FALSE))</f>
        <v>1</v>
      </c>
      <c r="K14" t="str">
        <f>VLOOKUP(D14,ENTRY!C:D,2,0)</f>
        <v>FG-BAGS-TRAVEL BAGS-BAG-90KG</v>
      </c>
    </row>
    <row r="15" spans="1:11" x14ac:dyDescent="0.35">
      <c r="A15" s="128">
        <f>IF(B15=0,0,COUNTIF(B$1:B15,2))</f>
        <v>0</v>
      </c>
      <c r="B15" s="115">
        <f>IF(G15=0,0,IF(COUNTIFS(Sales!B$1:B$151,C15,Sales!C$1:C$151,D15)&gt;0,0,IF(COUNTIFS(Sales!B$1:B$151,C15,Sales!C$1:C$151,D15)=0,IF(LEFT(D15,5)="Total",0,2),0)))</f>
        <v>0</v>
      </c>
      <c r="C15" s="115" t="str">
        <f t="shared" si="1"/>
        <v>GC-Hand Bags</v>
      </c>
      <c r="D15" t="s">
        <v>118</v>
      </c>
      <c r="E15" s="164"/>
      <c r="F15" t="s">
        <v>354</v>
      </c>
      <c r="G15" s="164"/>
      <c r="H15" s="164"/>
      <c r="I15" s="227"/>
      <c r="J15" t="b">
        <f>IF(C15=0,TRUE,IF(COUNTIFS(ENTRY!B:B,C15,ENTRY!C:C,D15)=1,TRUE,FALSE))</f>
        <v>1</v>
      </c>
      <c r="K15" t="str">
        <f>VLOOKUP(D15,ENTRY!C:D,2,0)</f>
        <v>FG-TRAVEL BAGS-1-BALE-45KG</v>
      </c>
    </row>
    <row r="16" spans="1:11" x14ac:dyDescent="0.35">
      <c r="A16" s="128">
        <f>IF(B16=0,0,COUNTIF(B$1:B16,2))</f>
        <v>0</v>
      </c>
      <c r="B16" s="115">
        <f>IF(G16=0,0,IF(COUNTIFS(Sales!B$1:B$151,C16,Sales!C$1:C$151,D16)&gt;0,0,IF(COUNTIFS(Sales!B$1:B$151,C16,Sales!C$1:C$151,D16)=0,IF(LEFT(D16,5)="Total",0,2),0)))</f>
        <v>0</v>
      </c>
      <c r="C16" s="115" t="str">
        <f t="shared" si="1"/>
        <v>GC-Hand Bags</v>
      </c>
      <c r="D16" t="s">
        <v>296</v>
      </c>
      <c r="E16" s="164"/>
      <c r="F16" t="s">
        <v>354</v>
      </c>
      <c r="G16" s="164"/>
      <c r="H16" s="164"/>
      <c r="I16" s="227"/>
      <c r="J16" t="b">
        <f>IF(C16=0,TRUE,IF(COUNTIFS(ENTRY!B:B,C16,ENTRY!C:C,D16)=1,TRUE,FALSE))</f>
        <v>1</v>
      </c>
    </row>
    <row r="17" spans="1:11" x14ac:dyDescent="0.35">
      <c r="A17" s="128">
        <f>IF(B17=0,0,COUNTIF(B$1:B17,2))</f>
        <v>0</v>
      </c>
      <c r="B17" s="115">
        <f>IF(G17=0,0,IF(COUNTIFS(Sales!B$1:B$151,C17,Sales!C$1:C$151,D17)&gt;0,0,IF(COUNTIFS(Sales!B$1:B$151,C17,Sales!C$1:C$151,D17)=0,IF(LEFT(D17,5)="Total",0,2),0)))</f>
        <v>0</v>
      </c>
      <c r="C17" s="115" t="str">
        <f>IFERROR(IF(LEFT(D17,5)="Total",RIGHT(D17,LEN(D17)-6),C19),"TOTAL")</f>
        <v>GC-Hand Bags</v>
      </c>
      <c r="D17" t="s">
        <v>226</v>
      </c>
      <c r="E17" s="164"/>
      <c r="F17" t="s">
        <v>356</v>
      </c>
      <c r="G17" s="164"/>
      <c r="H17" s="164"/>
      <c r="I17" s="228"/>
      <c r="J17" t="b">
        <f>IF(C17=0,TRUE,IF(COUNTIFS(ENTRY!B:B,C17,ENTRY!C:C,D17)=1,TRUE,FALSE))</f>
        <v>1</v>
      </c>
    </row>
    <row r="18" spans="1:11" x14ac:dyDescent="0.35">
      <c r="A18" s="128">
        <f>IF(B18=0,0,COUNTIF(B$1:B18,2))</f>
        <v>0</v>
      </c>
      <c r="B18" s="115">
        <f>IF(G18=0,0,IF(COUNTIFS(Sales!B$1:B$151,C18,Sales!C$1:C$151,D18)&gt;0,0,IF(COUNTIFS(Sales!B$1:B$151,C18,Sales!C$1:C$151,D18)=0,IF(LEFT(D18,5)="Total",0,2),0)))</f>
        <v>0</v>
      </c>
      <c r="C18" s="115" t="s">
        <v>122</v>
      </c>
      <c r="D18" t="s">
        <v>440</v>
      </c>
      <c r="E18" s="164"/>
      <c r="F18" t="s">
        <v>356</v>
      </c>
      <c r="G18" s="164"/>
      <c r="H18" s="164"/>
      <c r="I18" s="228"/>
      <c r="J18" t="b">
        <f>IF(C18=0,TRUE,IF(COUNTIFS(ENTRY!B:B,C18,ENTRY!C:C,D18)=1,TRUE,FALSE))</f>
        <v>1</v>
      </c>
    </row>
    <row r="19" spans="1:11" x14ac:dyDescent="0.35">
      <c r="A19" s="128">
        <f>IF(B19=0,0,COUNTIF(B$1:B19,2))</f>
        <v>0</v>
      </c>
      <c r="B19" s="115">
        <f>IF(G19=0,0,IF(COUNTIFS(Sales!B$1:B$151,C19,Sales!C$1:C$151,D19)&gt;0,0,IF(COUNTIFS(Sales!B$1:B$151,C19,Sales!C$1:C$151,D19)=0,IF(LEFT(D19,5)="Total",0,2),0)))</f>
        <v>0</v>
      </c>
      <c r="C19" s="115" t="str">
        <f t="shared" si="1"/>
        <v>GC-Hand Bags</v>
      </c>
      <c r="D19" t="s">
        <v>123</v>
      </c>
      <c r="E19" s="164"/>
      <c r="F19" t="s">
        <v>357</v>
      </c>
      <c r="G19" s="164"/>
      <c r="H19" s="164"/>
      <c r="I19" s="227"/>
      <c r="J19" t="b">
        <f>IF(C19=0,TRUE,IF(COUNTIFS(ENTRY!B:B,C19,ENTRY!C:C,D19)=1,TRUE,FALSE))</f>
        <v>1</v>
      </c>
    </row>
    <row r="20" spans="1:11" x14ac:dyDescent="0.35">
      <c r="A20" s="128">
        <f>IF(B20=0,0,COUNTIF(B$1:B20,2))</f>
        <v>0</v>
      </c>
      <c r="B20" s="115">
        <f>IF(G20=0,0,IF(COUNTIFS(Sales!B$1:B$151,C20,Sales!C$1:C$151,D20)&gt;0,0,IF(COUNTIFS(Sales!B$1:B$151,C20,Sales!C$1:C$151,D20)=0,IF(LEFT(D20,5)="Total",0,2),0)))</f>
        <v>0</v>
      </c>
      <c r="C20" s="115" t="str">
        <f t="shared" si="1"/>
        <v>GC-Shoes</v>
      </c>
      <c r="D20" t="s">
        <v>27</v>
      </c>
      <c r="E20" s="164"/>
      <c r="G20" s="164"/>
      <c r="H20" s="164"/>
      <c r="I20" s="227"/>
      <c r="J20" t="b">
        <f>IF(C20=0,TRUE,IF(COUNTIFS(ENTRY!B:B,C20,ENTRY!C:C,D20)=1,TRUE,FALSE))</f>
        <v>1</v>
      </c>
    </row>
    <row r="21" spans="1:11" x14ac:dyDescent="0.35">
      <c r="A21" s="128">
        <f>IF(B21=0,0,COUNTIF(B$1:B21,2))</f>
        <v>0</v>
      </c>
      <c r="B21" s="115">
        <f>IF(G21=0,0,IF(COUNTIFS(Sales!B$1:B$151,C21,Sales!C$1:C$151,D21)&gt;0,0,IF(COUNTIFS(Sales!B$1:B$151,C21,Sales!C$1:C$151,D21)=0,IF(LEFT(D21,5)="Total",0,2),0)))</f>
        <v>0</v>
      </c>
      <c r="C21" s="115" t="str">
        <f t="shared" si="1"/>
        <v>GC-Shoes</v>
      </c>
      <c r="D21" t="s">
        <v>274</v>
      </c>
      <c r="E21" s="164">
        <v>1</v>
      </c>
      <c r="F21" t="s">
        <v>356</v>
      </c>
      <c r="G21" s="164">
        <f t="shared" ref="G21:G33" si="4">H21/E21</f>
        <v>77.650000000000006</v>
      </c>
      <c r="H21" s="164">
        <v>77.650000000000006</v>
      </c>
      <c r="J21" t="b">
        <f>IF(C21=0,TRUE,IF(COUNTIFS(ENTRY!B:B,C21,ENTRY!C:C,D21)=1,TRUE,FALSE))</f>
        <v>1</v>
      </c>
      <c r="K21" t="str">
        <f>VLOOKUP(D21,ENTRY!C:D,2,0)</f>
        <v>FG-MEN-GOLF-1+2-BAG-25KG</v>
      </c>
    </row>
    <row r="22" spans="1:11" x14ac:dyDescent="0.35">
      <c r="A22" s="128">
        <f>IF(B22=0,0,COUNTIF(B$1:B22,2))</f>
        <v>0</v>
      </c>
      <c r="B22" s="115">
        <f>IF(G22=0,0,IF(COUNTIFS(Sales!B$1:B$151,C22,Sales!C$1:C$151,D22)&gt;0,0,IF(COUNTIFS(Sales!B$1:B$151,C22,Sales!C$1:C$151,D22)=0,IF(LEFT(D22,5)="Total",0,2),0)))</f>
        <v>0</v>
      </c>
      <c r="C22" s="115" t="str">
        <f t="shared" si="1"/>
        <v>GC-Shoes</v>
      </c>
      <c r="D22" t="s">
        <v>267</v>
      </c>
      <c r="E22" s="164"/>
      <c r="F22" t="s">
        <v>356</v>
      </c>
      <c r="G22" s="164"/>
      <c r="H22" s="164"/>
      <c r="I22" s="227"/>
      <c r="J22" t="b">
        <f>IF(C22=0,TRUE,IF(COUNTIFS(ENTRY!B:B,C22,ENTRY!C:C,D22)=1,TRUE,FALSE))</f>
        <v>1</v>
      </c>
    </row>
    <row r="23" spans="1:11" x14ac:dyDescent="0.35">
      <c r="A23" s="128">
        <f>IF(B23=0,0,COUNTIF(B$1:B23,2))</f>
        <v>0</v>
      </c>
      <c r="B23" s="115">
        <f>IF(G23=0,0,IF(COUNTIFS(Sales!B$1:B$151,C23,Sales!C$1:C$151,D23)&gt;0,0,IF(COUNTIFS(Sales!B$1:B$151,C23,Sales!C$1:C$151,D23)=0,IF(LEFT(D23,5)="Total",0,2),0)))</f>
        <v>0</v>
      </c>
      <c r="C23" s="115" t="str">
        <f t="shared" si="1"/>
        <v>GC-Shoes</v>
      </c>
      <c r="D23" t="s">
        <v>315</v>
      </c>
      <c r="E23" s="164"/>
      <c r="F23" t="s">
        <v>356</v>
      </c>
      <c r="G23" s="164"/>
      <c r="H23" s="164"/>
      <c r="I23" s="227"/>
      <c r="J23" t="b">
        <f>IF(C23=0,TRUE,IF(COUNTIFS(ENTRY!B:B,C23,ENTRY!C:C,D23)=1,TRUE,FALSE))</f>
        <v>1</v>
      </c>
    </row>
    <row r="24" spans="1:11" x14ac:dyDescent="0.35">
      <c r="A24" s="128">
        <f>IF(B24=0,0,COUNTIF(B$1:B24,2))</f>
        <v>0</v>
      </c>
      <c r="B24" s="115">
        <f>IF(G24=0,0,IF(COUNTIFS(Sales!B$1:B$151,C24,Sales!C$1:C$151,D24)&gt;0,0,IF(COUNTIFS(Sales!B$1:B$151,C24,Sales!C$1:C$151,D24)=0,IF(LEFT(D24,5)="Total",0,2),0)))</f>
        <v>0</v>
      </c>
      <c r="C24" s="115" t="str">
        <f t="shared" si="1"/>
        <v>GC-Shoes</v>
      </c>
      <c r="D24" t="s">
        <v>23</v>
      </c>
      <c r="E24" s="164">
        <v>112</v>
      </c>
      <c r="F24" t="s">
        <v>355</v>
      </c>
      <c r="G24" s="164">
        <f t="shared" si="4"/>
        <v>150.31580357142857</v>
      </c>
      <c r="H24" s="164">
        <v>16835.37</v>
      </c>
      <c r="I24" s="227"/>
      <c r="J24" t="b">
        <f>IF(C24=0,TRUE,IF(COUNTIFS(ENTRY!B:B,C24,ENTRY!C:C,D24)=1,TRUE,FALSE))</f>
        <v>1</v>
      </c>
      <c r="K24" t="str">
        <f>VLOOKUP(D24,ENTRY!C:D,2,0)</f>
        <v>FG-CHILDREN-2-BAG-25KG</v>
      </c>
    </row>
    <row r="25" spans="1:11" x14ac:dyDescent="0.35">
      <c r="A25" s="128">
        <f>IF(B25=0,0,COUNTIF(B$1:B25,2))</f>
        <v>0</v>
      </c>
      <c r="B25" s="115">
        <f>IF(G25=0,0,IF(COUNTIFS(Sales!B$1:B$151,C25,Sales!C$1:C$151,D25)&gt;0,0,IF(COUNTIFS(Sales!B$1:B$151,C25,Sales!C$1:C$151,D25)=0,IF(LEFT(D25,5)="Total",0,2),0)))</f>
        <v>0</v>
      </c>
      <c r="C25" s="115" t="str">
        <f t="shared" si="1"/>
        <v>GC-Shoes</v>
      </c>
      <c r="D25" t="s">
        <v>87</v>
      </c>
      <c r="E25" s="164">
        <v>137</v>
      </c>
      <c r="F25" t="s">
        <v>355</v>
      </c>
      <c r="G25" s="164">
        <f t="shared" si="4"/>
        <v>66.209489051094891</v>
      </c>
      <c r="H25" s="164">
        <v>9070.7000000000007</v>
      </c>
      <c r="I25" s="227"/>
      <c r="J25" t="b">
        <f>IF(C25=0,TRUE,IF(COUNTIFS(ENTRY!B:B,C25,ENTRY!C:C,D25)=1,TRUE,FALSE))</f>
        <v>1</v>
      </c>
      <c r="K25" t="str">
        <f>VLOOKUP(D25,ENTRY!C:D,2,0)</f>
        <v>FG-CHILDREN-3-BAG-25KG</v>
      </c>
    </row>
    <row r="26" spans="1:11" x14ac:dyDescent="0.35">
      <c r="A26" s="128">
        <f>IF(B26=0,0,COUNTIF(B$1:B26,2))</f>
        <v>0</v>
      </c>
      <c r="B26" s="115">
        <f>IF(G26=0,0,IF(COUNTIFS(Sales!B$1:B$151,C26,Sales!C$1:C$151,D26)&gt;0,0,IF(COUNTIFS(Sales!B$1:B$151,C26,Sales!C$1:C$151,D26)=0,IF(LEFT(D26,5)="Total",0,2),0)))</f>
        <v>0</v>
      </c>
      <c r="C26" s="115" t="str">
        <f t="shared" si="1"/>
        <v>GC-Shoes</v>
      </c>
      <c r="D26" t="s">
        <v>188</v>
      </c>
      <c r="E26" s="164">
        <v>60</v>
      </c>
      <c r="F26" t="s">
        <v>356</v>
      </c>
      <c r="G26" s="164">
        <f t="shared" si="4"/>
        <v>30.780999999999999</v>
      </c>
      <c r="H26" s="164">
        <v>1846.86</v>
      </c>
      <c r="I26" s="227"/>
      <c r="J26" t="b">
        <f>IF(C26=0,TRUE,IF(COUNTIFS(ENTRY!B:B,C26,ENTRY!C:C,D26)=1,TRUE,FALSE))</f>
        <v>1</v>
      </c>
      <c r="K26" t="str">
        <f>VLOOKUP(D26,ENTRY!C:D,2,0)</f>
        <v>FG-CHILDREN-4-BAG-25KG</v>
      </c>
    </row>
    <row r="27" spans="1:11" x14ac:dyDescent="0.35">
      <c r="A27" s="128">
        <f>IF(B27=0,0,COUNTIF(B$1:B27,2))</f>
        <v>0</v>
      </c>
      <c r="B27" s="115">
        <f>IF(G27=0,0,IF(COUNTIFS(Sales!B$1:B$151,C27,Sales!C$1:C$151,D27)&gt;0,0,IF(COUNTIFS(Sales!B$1:B$151,C27,Sales!C$1:C$151,D27)=0,IF(LEFT(D27,5)="Total",0,2),0)))</f>
        <v>0</v>
      </c>
      <c r="C27" s="115" t="str">
        <f t="shared" si="1"/>
        <v>GC-Shoes</v>
      </c>
      <c r="D27" t="s">
        <v>175</v>
      </c>
      <c r="E27" s="164">
        <v>373</v>
      </c>
      <c r="F27" t="s">
        <v>356</v>
      </c>
      <c r="G27" s="164">
        <f t="shared" si="4"/>
        <v>185.78327077747991</v>
      </c>
      <c r="H27" s="164">
        <v>69297.16</v>
      </c>
      <c r="I27" s="227"/>
      <c r="J27" t="b">
        <f>IF(C27=0,TRUE,IF(COUNTIFS(ENTRY!B:B,C27,ENTRY!C:C,D27)=1,TRUE,FALSE))</f>
        <v>1</v>
      </c>
      <c r="K27" t="str">
        <f>VLOOKUP(D27,ENTRY!C:D,2,0)</f>
        <v>FG-BOOTS-CH-1-BAG-25KG</v>
      </c>
    </row>
    <row r="28" spans="1:11" x14ac:dyDescent="0.35">
      <c r="A28" s="128">
        <f>IF(B28=0,0,COUNTIF(B$1:B28,2))</f>
        <v>0</v>
      </c>
      <c r="B28" s="115">
        <f>IF(G28=0,0,IF(COUNTIFS(Sales!B$1:B$151,C28,Sales!C$1:C$151,D28)&gt;0,0,IF(COUNTIFS(Sales!B$1:B$151,C28,Sales!C$1:C$151,D28)=0,IF(LEFT(D28,5)="Total",0,2),0)))</f>
        <v>0</v>
      </c>
      <c r="C28" s="115" t="str">
        <f t="shared" si="1"/>
        <v>GC-Shoes</v>
      </c>
      <c r="D28" t="s">
        <v>89</v>
      </c>
      <c r="E28" s="164">
        <v>326</v>
      </c>
      <c r="F28" t="s">
        <v>356</v>
      </c>
      <c r="G28" s="164">
        <f t="shared" si="4"/>
        <v>99.935981595092031</v>
      </c>
      <c r="H28" s="164">
        <v>32579.13</v>
      </c>
      <c r="I28" s="227"/>
      <c r="J28" t="b">
        <f>IF(C28=0,TRUE,IF(COUNTIFS(ENTRY!B:B,C28,ENTRY!C:C,D28)=1,TRUE,FALSE))</f>
        <v>1</v>
      </c>
      <c r="K28" t="str">
        <f>VLOOKUP(D28,ENTRY!C:D,2,0)</f>
        <v>FG-BOOTS-CH-2-BAG-25KG</v>
      </c>
    </row>
    <row r="29" spans="1:11" x14ac:dyDescent="0.35">
      <c r="A29" s="128">
        <f>IF(B29=0,0,COUNTIF(B$1:B29,2))</f>
        <v>0</v>
      </c>
      <c r="B29" s="115">
        <f>IF(G29=0,0,IF(COUNTIFS(Sales!B$1:B$151,C29,Sales!C$1:C$151,D29)&gt;0,0,IF(COUNTIFS(Sales!B$1:B$151,C29,Sales!C$1:C$151,D29)=0,IF(LEFT(D29,5)="Total",0,2),0)))</f>
        <v>0</v>
      </c>
      <c r="C29" s="115" t="str">
        <f t="shared" si="1"/>
        <v>GC-Shoes</v>
      </c>
      <c r="D29" t="s">
        <v>399</v>
      </c>
      <c r="E29" s="164">
        <v>45</v>
      </c>
      <c r="F29" t="s">
        <v>356</v>
      </c>
      <c r="G29" s="164">
        <f t="shared" si="4"/>
        <v>43.889111111111113</v>
      </c>
      <c r="H29" s="164">
        <v>1975.01</v>
      </c>
      <c r="I29" s="227"/>
      <c r="J29" t="b">
        <f>IF(C29=0,TRUE,IF(COUNTIFS(ENTRY!B:B,C29,ENTRY!C:C,D29)=1,TRUE,FALSE))</f>
        <v>1</v>
      </c>
      <c r="K29" t="str">
        <f>VLOOKUP(D29,ENTRY!C:D,2,0)</f>
        <v>FG-BOOTS-ADULT-GUM BOOT-BAG-28KG</v>
      </c>
    </row>
    <row r="30" spans="1:11" x14ac:dyDescent="0.35">
      <c r="A30" s="128">
        <f>IF(B30=0,0,COUNTIF(B$1:B30,2))</f>
        <v>0</v>
      </c>
      <c r="B30" s="115">
        <f>IF(G30=0,0,IF(COUNTIFS(Sales!B$1:B$151,C30,Sales!C$1:C$151,D30)&gt;0,0,IF(COUNTIFS(Sales!B$1:B$151,C30,Sales!C$1:C$151,D30)=0,IF(LEFT(D30,5)="Total",0,2),0)))</f>
        <v>0</v>
      </c>
      <c r="C30" s="115" t="str">
        <f t="shared" si="1"/>
        <v>GC-Shoes</v>
      </c>
      <c r="D30" t="s">
        <v>176</v>
      </c>
      <c r="E30" s="164">
        <v>494</v>
      </c>
      <c r="F30" t="s">
        <v>356</v>
      </c>
      <c r="G30" s="164">
        <f t="shared" si="4"/>
        <v>59.467874493927127</v>
      </c>
      <c r="H30" s="164">
        <v>29377.13</v>
      </c>
      <c r="I30" s="227"/>
      <c r="J30" t="b">
        <f>IF(C30=0,TRUE,IF(COUNTIFS(ENTRY!B:B,C30,ENTRY!C:C,D30)=1,TRUE,FALSE))</f>
        <v>1</v>
      </c>
      <c r="K30" t="str">
        <f>VLOOKUP(D30,ENTRY!C:D,2,0)</f>
        <v>FG-BOOTS-CH-3-BAG-25KG</v>
      </c>
    </row>
    <row r="31" spans="1:11" x14ac:dyDescent="0.35">
      <c r="A31" s="128">
        <f>IF(B31=0,0,COUNTIF(B$1:B31,2))</f>
        <v>0</v>
      </c>
      <c r="B31" s="115">
        <f>IF(G31=0,0,IF(COUNTIFS(Sales!B$1:B$151,C31,Sales!C$1:C$151,D31)&gt;0,0,IF(COUNTIFS(Sales!B$1:B$151,C31,Sales!C$1:C$151,D31)=0,IF(LEFT(D31,5)="Total",0,2),0)))</f>
        <v>0</v>
      </c>
      <c r="C31" s="115" t="str">
        <f t="shared" si="1"/>
        <v>GC-Shoes</v>
      </c>
      <c r="D31" t="s">
        <v>273</v>
      </c>
      <c r="E31" s="164">
        <v>10</v>
      </c>
      <c r="F31" t="s">
        <v>356</v>
      </c>
      <c r="G31" s="164">
        <f t="shared" si="4"/>
        <v>244.23899999999998</v>
      </c>
      <c r="H31" s="164">
        <v>2442.39</v>
      </c>
      <c r="I31" s="227"/>
      <c r="J31" t="b">
        <f>IF(C31=0,TRUE,IF(COUNTIFS(ENTRY!B:B,C31,ENTRY!C:C,D31)=1,TRUE,FALSE))</f>
        <v>1</v>
      </c>
      <c r="K31" t="str">
        <f>VLOOKUP(D31,ENTRY!C:D,2,0)</f>
        <v>FG-LADIES-CREAM-BOX-25KG</v>
      </c>
    </row>
    <row r="32" spans="1:11" x14ac:dyDescent="0.35">
      <c r="A32" s="128">
        <f>IF(B32=0,0,COUNTIF(B$1:B32,2))</f>
        <v>0</v>
      </c>
      <c r="B32" s="115">
        <f>IF(G32=0,0,IF(COUNTIFS(Sales!B$1:B$151,C32,Sales!C$1:C$151,D32)&gt;0,0,IF(COUNTIFS(Sales!B$1:B$151,C32,Sales!C$1:C$151,D32)=0,IF(LEFT(D32,5)="Total",0,2),0)))</f>
        <v>0</v>
      </c>
      <c r="C32" s="115" t="str">
        <f t="shared" si="1"/>
        <v>GC-Shoes</v>
      </c>
      <c r="D32" t="s">
        <v>322</v>
      </c>
      <c r="E32" s="164"/>
      <c r="F32" t="s">
        <v>356</v>
      </c>
      <c r="G32" s="164"/>
      <c r="H32" s="164"/>
      <c r="I32" s="227"/>
      <c r="J32" t="b">
        <f>IF(C32=0,TRUE,IF(COUNTIFS(ENTRY!B:B,C32,ENTRY!C:C,D32)=1,TRUE,FALSE))</f>
        <v>1</v>
      </c>
      <c r="K32" t="str">
        <f>VLOOKUP(D32,ENTRY!C:D,2,0)</f>
        <v>FG-CANVAS-UN-CROCS-1-BAG-10KG</v>
      </c>
    </row>
    <row r="33" spans="1:11" x14ac:dyDescent="0.35">
      <c r="A33" s="128">
        <f>IF(B33=0,0,COUNTIF(B$1:B33,2))</f>
        <v>0</v>
      </c>
      <c r="B33" s="115">
        <f>IF(G33=0,0,IF(COUNTIFS(Sales!B$1:B$151,C33,Sales!C$1:C$151,D33)&gt;0,0,IF(COUNTIFS(Sales!B$1:B$151,C33,Sales!C$1:C$151,D33)=0,IF(LEFT(D33,5)="Total",0,2),0)))</f>
        <v>0</v>
      </c>
      <c r="C33" s="115" t="str">
        <f t="shared" si="1"/>
        <v>GC-Shoes</v>
      </c>
      <c r="D33" t="s">
        <v>323</v>
      </c>
      <c r="E33" s="164">
        <v>13</v>
      </c>
      <c r="F33" t="s">
        <v>356</v>
      </c>
      <c r="G33" s="164">
        <f t="shared" si="4"/>
        <v>51.336923076923078</v>
      </c>
      <c r="H33" s="164">
        <v>667.38</v>
      </c>
      <c r="I33" s="228"/>
      <c r="J33" t="b">
        <f>IF(C33=0,TRUE,IF(COUNTIFS(ENTRY!B:B,C33,ENTRY!C:C,D33)=1,TRUE,FALSE))</f>
        <v>1</v>
      </c>
      <c r="K33" t="str">
        <f>VLOOKUP(D33,ENTRY!C:D,2,0)</f>
        <v>FG-CANVAS-UN-CROCS-2-BAG-10KG</v>
      </c>
    </row>
    <row r="34" spans="1:11" x14ac:dyDescent="0.35">
      <c r="A34" s="128">
        <f>IF(B34=0,0,COUNTIF(B$1:B34,2))</f>
        <v>0</v>
      </c>
      <c r="B34" s="115">
        <f>IF(G34=0,0,IF(COUNTIFS(Sales!B$1:B$151,C34,Sales!C$1:C$151,D34)&gt;0,0,IF(COUNTIFS(Sales!B$1:B$151,C34,Sales!C$1:C$151,D34)=0,IF(LEFT(D34,5)="Total",0,2),0)))</f>
        <v>0</v>
      </c>
      <c r="C34" s="115" t="str">
        <f t="shared" si="1"/>
        <v>GC-Shoes</v>
      </c>
      <c r="D34" t="s">
        <v>14</v>
      </c>
      <c r="E34" s="164">
        <v>90</v>
      </c>
      <c r="F34" t="s">
        <v>356</v>
      </c>
      <c r="G34" s="164">
        <f t="shared" ref="G34:G38" si="5">H34/E34</f>
        <v>76.659222222222226</v>
      </c>
      <c r="H34" s="164">
        <v>6899.33</v>
      </c>
      <c r="I34" s="227"/>
      <c r="J34" t="b">
        <f>IF(C34=0,TRUE,IF(COUNTIFS(ENTRY!B:B,C34,ENTRY!C:C,D34)=1,TRUE,FALSE))</f>
        <v>1</v>
      </c>
      <c r="K34" t="str">
        <f>VLOOKUP(D34,ENTRY!C:D,2,0)</f>
        <v>FG-LADIES-L-CLOSE-2-BAG-25KG</v>
      </c>
    </row>
    <row r="35" spans="1:11" x14ac:dyDescent="0.35">
      <c r="A35" s="128">
        <f>IF(B35=0,0,COUNTIF(B$1:B35,2))</f>
        <v>0</v>
      </c>
      <c r="B35" s="115">
        <f>IF(G35=0,0,IF(COUNTIFS(Sales!B$1:B$151,C35,Sales!C$1:C$151,D35)&gt;0,0,IF(COUNTIFS(Sales!B$1:B$151,C35,Sales!C$1:C$151,D35)=0,IF(LEFT(D35,5)="Total",0,2),0)))</f>
        <v>0</v>
      </c>
      <c r="C35" s="115" t="str">
        <f t="shared" si="1"/>
        <v>GC-Shoes</v>
      </c>
      <c r="D35" t="s">
        <v>395</v>
      </c>
      <c r="E35" s="164">
        <v>251</v>
      </c>
      <c r="F35" t="s">
        <v>356</v>
      </c>
      <c r="G35" s="164">
        <f t="shared" si="5"/>
        <v>50.829920318725101</v>
      </c>
      <c r="H35" s="164">
        <v>12758.31</v>
      </c>
      <c r="I35" s="227"/>
      <c r="J35" t="b">
        <f>IF(C35=0,TRUE,IF(COUNTIFS(ENTRY!B:B,C35,ENTRY!C:C,D35)=1,TRUE,FALSE))</f>
        <v>1</v>
      </c>
      <c r="K35" t="str">
        <f>VLOOKUP(D35,ENTRY!C:D,2,0)</f>
        <v>FG-LADIES-L-MIX-2-BAG-25KG</v>
      </c>
    </row>
    <row r="36" spans="1:11" x14ac:dyDescent="0.35">
      <c r="A36" s="128">
        <f>IF(B36=0,0,COUNTIF(B$1:B36,2))</f>
        <v>0</v>
      </c>
      <c r="B36" s="115">
        <f>IF(G36=0,0,IF(COUNTIFS(Sales!B$1:B$151,C36,Sales!C$1:C$151,D36)&gt;0,0,IF(COUNTIFS(Sales!B$1:B$151,C36,Sales!C$1:C$151,D36)=0,IF(LEFT(D36,5)="Total",0,2),0)))</f>
        <v>0</v>
      </c>
      <c r="C36" s="115" t="str">
        <f t="shared" si="1"/>
        <v>GC-Shoes</v>
      </c>
      <c r="D36" t="s">
        <v>12</v>
      </c>
      <c r="E36" s="164"/>
      <c r="F36" t="s">
        <v>356</v>
      </c>
      <c r="G36" s="164"/>
      <c r="H36" s="164"/>
      <c r="I36" s="227"/>
      <c r="J36" t="b">
        <f>IF(C36=0,TRUE,IF(COUNTIFS(ENTRY!B:B,C36,ENTRY!C:C,D36)=1,TRUE,FALSE))</f>
        <v>1</v>
      </c>
      <c r="K36" t="str">
        <f>VLOOKUP(D36,ENTRY!C:D,2,0)</f>
        <v>FG-LADIES-OPEN FLAT-2-BAG-25KG</v>
      </c>
    </row>
    <row r="37" spans="1:11" x14ac:dyDescent="0.35">
      <c r="A37" s="128">
        <f>IF(B37=0,0,COUNTIF(B$1:B37,2))</f>
        <v>0</v>
      </c>
      <c r="B37" s="115">
        <f>IF(G37=0,0,IF(COUNTIFS(Sales!B$1:B$151,C37,Sales!C$1:C$151,D37)&gt;0,0,IF(COUNTIFS(Sales!B$1:B$151,C37,Sales!C$1:C$151,D37)=0,IF(LEFT(D37,5)="Total",0,2),0)))</f>
        <v>0</v>
      </c>
      <c r="C37" s="115" t="str">
        <f t="shared" si="1"/>
        <v>GC-Shoes</v>
      </c>
      <c r="D37" t="s">
        <v>365</v>
      </c>
      <c r="E37" s="164"/>
      <c r="F37" t="s">
        <v>356</v>
      </c>
      <c r="G37" s="164"/>
      <c r="H37" s="164"/>
      <c r="I37" s="227"/>
      <c r="J37" t="b">
        <f>IF(C37=0,TRUE,IF(COUNTIFS(ENTRY!B:B,C37,ENTRY!C:C,D37)=1,TRUE,FALSE))</f>
        <v>1</v>
      </c>
      <c r="K37" t="str">
        <f>VLOOKUP(D37,ENTRY!C:D,2,0)</f>
        <v>FG-LADIES-HH BULKY-1-BAG-25KG</v>
      </c>
    </row>
    <row r="38" spans="1:11" x14ac:dyDescent="0.35">
      <c r="A38" s="128">
        <f>IF(B38=0,0,COUNTIF(B$1:B38,2))</f>
        <v>0</v>
      </c>
      <c r="B38" s="115">
        <f>IF(G38=0,0,IF(COUNTIFS(Sales!B$1:B$151,C38,Sales!C$1:C$151,D38)&gt;0,0,IF(COUNTIFS(Sales!B$1:B$151,C38,Sales!C$1:C$151,D38)=0,IF(LEFT(D38,5)="Total",0,2),0)))</f>
        <v>0</v>
      </c>
      <c r="C38" s="115" t="str">
        <f t="shared" si="1"/>
        <v>GC-Shoes</v>
      </c>
      <c r="D38" t="s">
        <v>362</v>
      </c>
      <c r="E38" s="164">
        <v>9</v>
      </c>
      <c r="F38" t="s">
        <v>356</v>
      </c>
      <c r="G38" s="164">
        <f t="shared" si="5"/>
        <v>41.580000000000005</v>
      </c>
      <c r="H38" s="164">
        <v>374.22</v>
      </c>
      <c r="I38" s="227"/>
      <c r="J38" t="b">
        <f>IF(C38=0,TRUE,IF(COUNTIFS(ENTRY!B:B,C38,ENTRY!C:C,D38)=1,TRUE,FALSE))</f>
        <v>1</v>
      </c>
      <c r="K38" t="str">
        <f>VLOOKUP(D38,ENTRY!C:D,2,0)</f>
        <v>FG-LADIES-HH BULKY-2-BAG-25KG</v>
      </c>
    </row>
    <row r="39" spans="1:11" x14ac:dyDescent="0.35">
      <c r="A39" s="128">
        <f>IF(B39=0,0,COUNTIF(B$1:B39,2))</f>
        <v>0</v>
      </c>
      <c r="B39" s="115">
        <f>IF(G39=0,0,IF(COUNTIFS(Sales!B$1:B$151,C39,Sales!C$1:C$151,D39)&gt;0,0,IF(COUNTIFS(Sales!B$1:B$151,C39,Sales!C$1:C$151,D39)=0,IF(LEFT(D39,5)="Total",0,2),0)))</f>
        <v>0</v>
      </c>
      <c r="C39" s="115" t="str">
        <f t="shared" si="1"/>
        <v>GC-Shoes</v>
      </c>
      <c r="D39" t="s">
        <v>219</v>
      </c>
      <c r="E39" s="164"/>
      <c r="F39" t="s">
        <v>356</v>
      </c>
      <c r="G39" s="164"/>
      <c r="H39" s="164"/>
      <c r="I39" s="227"/>
      <c r="J39" t="b">
        <f>IF(C39=0,TRUE,IF(COUNTIFS(ENTRY!B:B,C39,ENTRY!C:C,D39)=1,TRUE,FALSE))</f>
        <v>1</v>
      </c>
    </row>
    <row r="40" spans="1:11" x14ac:dyDescent="0.35">
      <c r="A40" s="128">
        <f>IF(B40=0,0,COUNTIF(B$1:B40,2))</f>
        <v>0</v>
      </c>
      <c r="B40" s="115">
        <f>IF(G40=0,0,IF(COUNTIFS(Sales!B$1:B$151,C40,Sales!C$1:C$151,D40)&gt;0,0,IF(COUNTIFS(Sales!B$1:B$151,C40,Sales!C$1:C$151,D40)=0,IF(LEFT(D40,5)="Total",0,2),0)))</f>
        <v>0</v>
      </c>
      <c r="C40" s="115" t="str">
        <f t="shared" si="1"/>
        <v>GC-Shoes</v>
      </c>
      <c r="D40" t="s">
        <v>186</v>
      </c>
      <c r="E40" s="164">
        <v>28</v>
      </c>
      <c r="F40" t="s">
        <v>355</v>
      </c>
      <c r="G40" s="164">
        <f t="shared" ref="G40:G59" si="6">H40/E40</f>
        <v>267.88928571428568</v>
      </c>
      <c r="H40" s="164">
        <v>7500.9</v>
      </c>
      <c r="I40" s="227"/>
      <c r="J40" t="b">
        <f>IF(C40=0,TRUE,IF(COUNTIFS(ENTRY!B:B,C40,ENTRY!C:C,D40)=1,TRUE,FALSE))</f>
        <v>1</v>
      </c>
      <c r="K40" t="str">
        <f>VLOOKUP(D40,ENTRY!C:D,2,0)</f>
        <v>FG-MEN-1-BAG-25KG</v>
      </c>
    </row>
    <row r="41" spans="1:11" x14ac:dyDescent="0.35">
      <c r="A41" s="128">
        <f>IF(B41=0,0,COUNTIF(B$1:B41,2))</f>
        <v>0</v>
      </c>
      <c r="B41" s="115">
        <f>IF(G41=0,0,IF(COUNTIFS(Sales!B$1:B$151,C41,Sales!C$1:C$151,D41)&gt;0,0,IF(COUNTIFS(Sales!B$1:B$151,C41,Sales!C$1:C$151,D41)=0,IF(LEFT(D41,5)="Total",0,2),0)))</f>
        <v>0</v>
      </c>
      <c r="C41" s="115" t="str">
        <f t="shared" si="1"/>
        <v>GC-Shoes</v>
      </c>
      <c r="D41" t="s">
        <v>9</v>
      </c>
      <c r="E41" s="164">
        <v>181</v>
      </c>
      <c r="F41" t="s">
        <v>356</v>
      </c>
      <c r="G41" s="164">
        <f t="shared" si="6"/>
        <v>166.02337016574586</v>
      </c>
      <c r="H41" s="164">
        <v>30050.23</v>
      </c>
      <c r="I41" s="227"/>
      <c r="J41" t="b">
        <f>IF(C41=0,TRUE,IF(COUNTIFS(ENTRY!B:B,C41,ENTRY!C:C,D41)=1,TRUE,FALSE))</f>
        <v>1</v>
      </c>
      <c r="K41" t="str">
        <f>VLOOKUP(D41,ENTRY!C:D,2,0)</f>
        <v>FG-MEN-2-BAG-25KG</v>
      </c>
    </row>
    <row r="42" spans="1:11" x14ac:dyDescent="0.35">
      <c r="A42" s="128">
        <f>IF(B42=0,0,COUNTIF(B$1:B42,2))</f>
        <v>0</v>
      </c>
      <c r="B42" s="115">
        <f>IF(G42=0,0,IF(COUNTIFS(Sales!B$1:B$151,C42,Sales!C$1:C$151,D42)&gt;0,0,IF(COUNTIFS(Sales!B$1:B$151,C42,Sales!C$1:C$151,D42)=0,IF(LEFT(D42,5)="Total",0,2),0)))</f>
        <v>0</v>
      </c>
      <c r="C42" s="115" t="str">
        <f t="shared" si="1"/>
        <v>GC-Shoes</v>
      </c>
      <c r="D42" t="s">
        <v>86</v>
      </c>
      <c r="E42" s="164">
        <v>705</v>
      </c>
      <c r="F42" t="s">
        <v>356</v>
      </c>
      <c r="G42" s="164">
        <f t="shared" si="6"/>
        <v>100.1809219858156</v>
      </c>
      <c r="H42" s="164">
        <v>70627.55</v>
      </c>
      <c r="I42" s="227"/>
      <c r="J42" t="b">
        <f>IF(C42=0,TRUE,IF(COUNTIFS(ENTRY!B:B,C42,ENTRY!C:C,D42)=1,TRUE,FALSE))</f>
        <v>1</v>
      </c>
      <c r="K42" t="str">
        <f>VLOOKUP(D42,ENTRY!C:D,2,0)</f>
        <v>FG-MEN-3-BAG-25KG</v>
      </c>
    </row>
    <row r="43" spans="1:11" x14ac:dyDescent="0.35">
      <c r="A43" s="128">
        <f>IF(B43=0,0,COUNTIF(B$1:B43,2))</f>
        <v>0</v>
      </c>
      <c r="B43" s="115">
        <f>IF(G43=0,0,IF(COUNTIFS(Sales!B$1:B$151,C43,Sales!C$1:C$151,D43)&gt;0,0,IF(COUNTIFS(Sales!B$1:B$151,C43,Sales!C$1:C$151,D43)=0,IF(LEFT(D43,5)="Total",0,2),0)))</f>
        <v>0</v>
      </c>
      <c r="C43" s="115" t="str">
        <f t="shared" si="1"/>
        <v>GC-Shoes</v>
      </c>
      <c r="D43" t="s">
        <v>202</v>
      </c>
      <c r="E43" s="164">
        <v>93</v>
      </c>
      <c r="F43" t="s">
        <v>355</v>
      </c>
      <c r="G43" s="164">
        <f t="shared" si="6"/>
        <v>53.800215053763445</v>
      </c>
      <c r="H43" s="164">
        <v>5003.42</v>
      </c>
      <c r="I43" s="227"/>
      <c r="J43" t="b">
        <f>IF(C43=0,TRUE,IF(COUNTIFS(ENTRY!B:B,C43,ENTRY!C:C,D43)=1,TRUE,FALSE))</f>
        <v>1</v>
      </c>
      <c r="K43" t="str">
        <f>VLOOKUP(D43,ENTRY!C:D,2,0)</f>
        <v>FG-MEN-4-BAG-25KG</v>
      </c>
    </row>
    <row r="44" spans="1:11" x14ac:dyDescent="0.35">
      <c r="A44" s="128">
        <f>IF(B44=0,0,COUNTIF(B$1:B44,2))</f>
        <v>0</v>
      </c>
      <c r="B44" s="115">
        <f>IF(G44=0,0,IF(COUNTIFS(Sales!B$1:B$151,C44,Sales!C$1:C$151,D44)&gt;0,0,IF(COUNTIFS(Sales!B$1:B$151,C44,Sales!C$1:C$151,D44)=0,IF(LEFT(D44,5)="Total",0,2),0)))</f>
        <v>0</v>
      </c>
      <c r="C44" s="115" t="str">
        <f t="shared" si="1"/>
        <v>GC-Shoes</v>
      </c>
      <c r="D44" t="s">
        <v>160</v>
      </c>
      <c r="E44" s="164">
        <v>6</v>
      </c>
      <c r="F44" t="s">
        <v>356</v>
      </c>
      <c r="G44" s="164">
        <f t="shared" si="6"/>
        <v>220.37</v>
      </c>
      <c r="H44" s="164">
        <v>1322.22</v>
      </c>
      <c r="I44" s="227"/>
      <c r="J44" t="b">
        <f>IF(C44=0,TRUE,IF(COUNTIFS(ENTRY!B:B,C44,ENTRY!C:C,D44)=1,TRUE,FALSE))</f>
        <v>1</v>
      </c>
      <c r="K44" t="str">
        <f>VLOOKUP(D44,ENTRY!C:D,2,0)</f>
        <v>FG-BOOTS-M-1-BAG-25KG</v>
      </c>
    </row>
    <row r="45" spans="1:11" x14ac:dyDescent="0.35">
      <c r="A45" s="128">
        <f>IF(B45=0,0,COUNTIF(B$1:B45,2))</f>
        <v>0</v>
      </c>
      <c r="B45" s="115">
        <f>IF(G45=0,0,IF(COUNTIFS(Sales!B$1:B$151,C45,Sales!C$1:C$151,D45)&gt;0,0,IF(COUNTIFS(Sales!B$1:B$151,C45,Sales!C$1:C$151,D45)=0,IF(LEFT(D45,5)="Total",0,2),0)))</f>
        <v>0</v>
      </c>
      <c r="C45" s="115" t="str">
        <f t="shared" si="1"/>
        <v>GC-Shoes</v>
      </c>
      <c r="D45" t="s">
        <v>101</v>
      </c>
      <c r="E45" s="164">
        <v>92</v>
      </c>
      <c r="F45" t="s">
        <v>356</v>
      </c>
      <c r="G45" s="164">
        <f t="shared" si="6"/>
        <v>118.19173913043478</v>
      </c>
      <c r="H45" s="164">
        <v>10873.64</v>
      </c>
      <c r="I45" s="227"/>
      <c r="J45" t="b">
        <f>IF(C45=0,TRUE,IF(COUNTIFS(ENTRY!B:B,C45,ENTRY!C:C,D45)=1,TRUE,FALSE))</f>
        <v>1</v>
      </c>
      <c r="K45" t="str">
        <f>VLOOKUP(D45,ENTRY!C:D,2,0)</f>
        <v>FG-BOOTS-M-2-BAG-25KG</v>
      </c>
    </row>
    <row r="46" spans="1:11" x14ac:dyDescent="0.35">
      <c r="A46" s="128">
        <f>IF(B46=0,0,COUNTIF(B$1:B46,2))</f>
        <v>0</v>
      </c>
      <c r="B46" s="115">
        <f>IF(G46=0,0,IF(COUNTIFS(Sales!B$1:B$151,C46,Sales!C$1:C$151,D46)&gt;0,0,IF(COUNTIFS(Sales!B$1:B$151,C46,Sales!C$1:C$151,D46)=0,IF(LEFT(D46,5)="Total",0,2),0)))</f>
        <v>0</v>
      </c>
      <c r="C46" s="115" t="str">
        <f t="shared" si="1"/>
        <v>GC-Shoes</v>
      </c>
      <c r="D46" t="s">
        <v>161</v>
      </c>
      <c r="E46" s="164">
        <v>385</v>
      </c>
      <c r="F46" t="s">
        <v>356</v>
      </c>
      <c r="G46" s="164">
        <f t="shared" si="6"/>
        <v>60.268207792207789</v>
      </c>
      <c r="H46" s="164">
        <v>23203.26</v>
      </c>
      <c r="I46" s="227"/>
      <c r="J46" t="b">
        <f>IF(C46=0,TRUE,IF(COUNTIFS(ENTRY!B:B,C46,ENTRY!C:C,D46)=1,TRUE,FALSE))</f>
        <v>1</v>
      </c>
      <c r="K46" t="str">
        <f>VLOOKUP(D46,ENTRY!C:D,2,0)</f>
        <v>FG-BOOTS-M-3-BAG-25KG</v>
      </c>
    </row>
    <row r="47" spans="1:11" x14ac:dyDescent="0.35">
      <c r="A47" s="128">
        <f>IF(B47=0,0,COUNTIF(B$1:B47,2))</f>
        <v>0</v>
      </c>
      <c r="B47" s="115">
        <f>IF(G47=0,0,IF(COUNTIFS(Sales!B$1:B$151,C47,Sales!C$1:C$151,D47)&gt;0,0,IF(COUNTIFS(Sales!B$1:B$151,C47,Sales!C$1:C$151,D47)=0,IF(LEFT(D47,5)="Total",0,2),0)))</f>
        <v>0</v>
      </c>
      <c r="C47" s="115" t="str">
        <f t="shared" si="1"/>
        <v>GC-Shoes</v>
      </c>
      <c r="D47" t="s">
        <v>403</v>
      </c>
      <c r="E47" s="164"/>
      <c r="F47" t="s">
        <v>356</v>
      </c>
      <c r="G47" s="164"/>
      <c r="H47" s="164"/>
      <c r="I47" s="227"/>
      <c r="J47" t="b">
        <f>IF(C47=0,TRUE,IF(COUNTIFS(ENTRY!B:B,C47,ENTRY!C:C,D47)=1,TRUE,FALSE))</f>
        <v>1</v>
      </c>
      <c r="K47" t="str">
        <f>VLOOKUP(D47,ENTRY!C:D,2,0)</f>
        <v>FG-COMBINATION-N1131-BAG-25KG</v>
      </c>
    </row>
    <row r="48" spans="1:11" x14ac:dyDescent="0.35">
      <c r="A48" s="128">
        <f>IF(B48=0,0,COUNTIF(B$1:B48,2))</f>
        <v>0</v>
      </c>
      <c r="B48" s="115">
        <f>IF(G48=0,0,IF(COUNTIFS(Sales!B$1:B$151,C48,Sales!C$1:C$151,D48)&gt;0,0,IF(COUNTIFS(Sales!B$1:B$151,C48,Sales!C$1:C$151,D48)=0,IF(LEFT(D48,5)="Total",0,2),0)))</f>
        <v>0</v>
      </c>
      <c r="C48" s="115" t="str">
        <f t="shared" si="1"/>
        <v>GC-Shoes</v>
      </c>
      <c r="D48" t="s">
        <v>79</v>
      </c>
      <c r="E48" s="164">
        <v>32</v>
      </c>
      <c r="F48" t="s">
        <v>356</v>
      </c>
      <c r="G48" s="164">
        <f t="shared" si="6"/>
        <v>75.258750000000006</v>
      </c>
      <c r="H48" s="164">
        <v>2408.2800000000002</v>
      </c>
      <c r="I48" s="227"/>
      <c r="J48" t="b">
        <f>IF(C48=0,TRUE,IF(COUNTIFS(ENTRY!B:B,C48,ENTRY!C:C,D48)=1,TRUE,FALSE))</f>
        <v>1</v>
      </c>
      <c r="K48" t="str">
        <f>VLOOKUP(D48,ENTRY!C:D,2,0)</f>
        <v>FG-ROLL SHOES-BAG-25KG</v>
      </c>
    </row>
    <row r="49" spans="1:11" x14ac:dyDescent="0.35">
      <c r="A49" s="128">
        <f>IF(B49=0,0,COUNTIF(B$1:B49,2))</f>
        <v>0</v>
      </c>
      <c r="B49" s="115">
        <f>IF(G49=0,0,IF(COUNTIFS(Sales!B$1:B$151,C49,Sales!C$1:C$151,D49)&gt;0,0,IF(COUNTIFS(Sales!B$1:B$151,C49,Sales!C$1:C$151,D49)=0,IF(LEFT(D49,5)="Total",0,2),0)))</f>
        <v>0</v>
      </c>
      <c r="C49" s="115" t="str">
        <f t="shared" si="1"/>
        <v>GC-Shoes</v>
      </c>
      <c r="D49" t="s">
        <v>80</v>
      </c>
      <c r="E49" s="164">
        <v>9</v>
      </c>
      <c r="F49" t="s">
        <v>356</v>
      </c>
      <c r="G49" s="164">
        <f t="shared" si="6"/>
        <v>122.85888888888888</v>
      </c>
      <c r="H49" s="164">
        <v>1105.73</v>
      </c>
      <c r="I49" s="227"/>
      <c r="J49" t="b">
        <f>IF(C49=0,TRUE,IF(COUNTIFS(ENTRY!B:B,C49,ENTRY!C:C,D49)=1,TRUE,FALSE))</f>
        <v>1</v>
      </c>
      <c r="K49" t="str">
        <f>VLOOKUP(D49,ENTRY!C:D,2,0)</f>
        <v>FG-SPORTS-3-BAG-25KG</v>
      </c>
    </row>
    <row r="50" spans="1:11" x14ac:dyDescent="0.35">
      <c r="A50" s="128">
        <f>IF(B50=0,0,COUNTIF(B$1:B50,2))</f>
        <v>0</v>
      </c>
      <c r="B50" s="115">
        <f>IF(G50=0,0,IF(COUNTIFS(Sales!B$1:B$151,C50,Sales!C$1:C$151,D50)&gt;0,0,IF(COUNTIFS(Sales!B$1:B$151,C50,Sales!C$1:C$151,D50)=0,IF(LEFT(D50,5)="Total",0,2),0)))</f>
        <v>0</v>
      </c>
      <c r="C50" s="115" t="str">
        <f t="shared" si="1"/>
        <v>GC-Shoes</v>
      </c>
      <c r="D50" t="s">
        <v>243</v>
      </c>
      <c r="E50" s="164">
        <v>386</v>
      </c>
      <c r="F50" t="s">
        <v>356</v>
      </c>
      <c r="G50" s="164">
        <f t="shared" si="6"/>
        <v>52.359559585492228</v>
      </c>
      <c r="H50" s="164">
        <v>20210.79</v>
      </c>
      <c r="I50" s="227"/>
      <c r="J50" t="b">
        <f>IF(C50=0,TRUE,IF(COUNTIFS(ENTRY!B:B,C50,ENTRY!C:C,D50)=1,TRUE,FALSE))</f>
        <v>1</v>
      </c>
      <c r="K50" t="str">
        <f>VLOOKUP(D50,ENTRY!C:D,2,0)</f>
        <v>FG-SPORTS-4-BAG-25KG</v>
      </c>
    </row>
    <row r="51" spans="1:11" x14ac:dyDescent="0.35">
      <c r="A51" s="128">
        <f>IF(B51=0,0,COUNTIF(B$1:B51,2))</f>
        <v>0</v>
      </c>
      <c r="B51" s="115">
        <f>IF(G51=0,0,IF(COUNTIFS(Sales!B$1:B$151,C51,Sales!C$1:C$151,D51)&gt;0,0,IF(COUNTIFS(Sales!B$1:B$151,C51,Sales!C$1:C$151,D51)=0,IF(LEFT(D51,5)="Total",0,2),0)))</f>
        <v>0</v>
      </c>
      <c r="C51" s="115" t="str">
        <f t="shared" si="1"/>
        <v>GC-Shoes</v>
      </c>
      <c r="D51" t="s">
        <v>262</v>
      </c>
      <c r="E51" s="164"/>
      <c r="G51" s="164"/>
      <c r="H51" s="164"/>
      <c r="I51" s="227"/>
      <c r="J51" t="b">
        <f>IF(C51=0,TRUE,IF(COUNTIFS(ENTRY!B:B,C51,ENTRY!C:C,D51)=1,TRUE,FALSE))</f>
        <v>1</v>
      </c>
      <c r="K51" t="str">
        <f>VLOOKUP(D51,ENTRY!C:D,2,0)</f>
        <v>FG-BOOTS-SAFETY-1-BAG-25KG</v>
      </c>
    </row>
    <row r="52" spans="1:11" x14ac:dyDescent="0.35">
      <c r="A52" s="128">
        <f>IF(B52=0,0,COUNTIF(B$1:B52,2))</f>
        <v>0</v>
      </c>
      <c r="B52" s="115">
        <f>IF(G52=0,0,IF(COUNTIFS(Sales!B$1:B$151,C52,Sales!C$1:C$151,D52)&gt;0,0,IF(COUNTIFS(Sales!B$1:B$151,C52,Sales!C$1:C$151,D52)=0,IF(LEFT(D52,5)="Total",0,2),0)))</f>
        <v>0</v>
      </c>
      <c r="C52" s="115" t="str">
        <f t="shared" si="1"/>
        <v>GC-Shoes</v>
      </c>
      <c r="D52" t="s">
        <v>249</v>
      </c>
      <c r="E52" s="164"/>
      <c r="F52" t="s">
        <v>356</v>
      </c>
      <c r="G52" s="164"/>
      <c r="H52" s="164"/>
      <c r="I52" s="227"/>
      <c r="J52" t="b">
        <f>IF(C52=0,TRUE,IF(COUNTIFS(ENTRY!B:B,C52,ENTRY!C:C,D52)=1,TRUE,FALSE))</f>
        <v>1</v>
      </c>
      <c r="K52" t="str">
        <f>VLOOKUP(D52,ENTRY!C:D,2,0)</f>
        <v>FG-BOOTS-SAFETY-2-BAG-25KG</v>
      </c>
    </row>
    <row r="53" spans="1:11" x14ac:dyDescent="0.35">
      <c r="A53" s="128">
        <f>IF(B53=0,0,COUNTIF(B$1:B53,2))</f>
        <v>0</v>
      </c>
      <c r="B53" s="115">
        <f>IF(G53=0,0,IF(COUNTIFS(Sales!B$1:B$151,C53,Sales!C$1:C$151,D53)&gt;0,0,IF(COUNTIFS(Sales!B$1:B$151,C53,Sales!C$1:C$151,D53)=0,IF(LEFT(D53,5)="Total",0,2),0)))</f>
        <v>0</v>
      </c>
      <c r="C53" s="115" t="str">
        <f t="shared" si="1"/>
        <v>GC-Shoes</v>
      </c>
      <c r="D53" t="s">
        <v>246</v>
      </c>
      <c r="E53" s="164">
        <v>1</v>
      </c>
      <c r="F53" t="s">
        <v>356</v>
      </c>
      <c r="G53" s="164">
        <f t="shared" si="6"/>
        <v>62.9</v>
      </c>
      <c r="H53" s="164">
        <v>62.9</v>
      </c>
      <c r="I53" s="227"/>
      <c r="J53" t="b">
        <f>IF(C53=0,TRUE,IF(COUNTIFS(ENTRY!B:B,C53,ENTRY!C:C,D53)=1,TRUE,FALSE))</f>
        <v>1</v>
      </c>
      <c r="K53" t="str">
        <f>VLOOKUP(D53,ENTRY!C:D,2,0)</f>
        <v>FG-BOOTS-SAFETY-3-BAG-25KG</v>
      </c>
    </row>
    <row r="54" spans="1:11" x14ac:dyDescent="0.35">
      <c r="A54" s="128">
        <f>IF(B54=0,0,COUNTIF(B$1:B54,2))</f>
        <v>0</v>
      </c>
      <c r="B54" s="115">
        <f>IF(G54=0,0,IF(COUNTIFS(Sales!B$1:B$151,C54,Sales!C$1:C$151,D54)&gt;0,0,IF(COUNTIFS(Sales!B$1:B$151,C54,Sales!C$1:C$151,D54)=0,IF(LEFT(D54,5)="Total",0,2),0)))</f>
        <v>0</v>
      </c>
      <c r="C54" s="115" t="str">
        <f>IFERROR(IF(LEFT(D54,5)="Total",RIGHT(D54,LEN(D54)-6),C56),"TOTAL")</f>
        <v>GC-Shoes</v>
      </c>
      <c r="D54" t="s">
        <v>210</v>
      </c>
      <c r="E54" s="164"/>
      <c r="F54" t="s">
        <v>356</v>
      </c>
      <c r="G54" s="164"/>
      <c r="H54" s="164"/>
      <c r="I54" s="227"/>
      <c r="J54" t="b">
        <f>IF(C54=0,TRUE,IF(COUNTIFS(ENTRY!B:B,C54,ENTRY!C:C,D54)=1,TRUE,FALSE))</f>
        <v>1</v>
      </c>
      <c r="K54" t="str">
        <f>VLOOKUP(D54,ENTRY!C:D,2,0)</f>
        <v>FG-CANVAS-M-SANDAL-1-BAG-25KG</v>
      </c>
    </row>
    <row r="55" spans="1:11" x14ac:dyDescent="0.35">
      <c r="A55" s="128">
        <f>IF(B55=0,0,COUNTIF(B$1:B55,2))</f>
        <v>0</v>
      </c>
      <c r="B55" s="115">
        <f>IF(G55=0,0,IF(COUNTIFS(Sales!B$1:B$151,C55,Sales!C$1:C$151,D55)&gt;0,0,IF(COUNTIFS(Sales!B$1:B$151,C55,Sales!C$1:C$151,D55)=0,IF(LEFT(D55,5)="Total",0,2),0)))</f>
        <v>0</v>
      </c>
      <c r="C55" s="115" t="str">
        <f>IFERROR(IF(LEFT(D55,5)="Total",RIGHT(D55,LEN(D55)-6),C57),"TOTAL")</f>
        <v>GC-Shoes</v>
      </c>
      <c r="D55" t="s">
        <v>6</v>
      </c>
      <c r="E55" s="164"/>
      <c r="F55" t="s">
        <v>356</v>
      </c>
      <c r="G55" s="164"/>
      <c r="H55" s="164"/>
      <c r="I55" s="227"/>
      <c r="J55" t="b">
        <f>IF(C55=0,TRUE,IF(COUNTIFS(ENTRY!B:B,C55,ENTRY!C:C,D55)=1,TRUE,FALSE))</f>
        <v>1</v>
      </c>
      <c r="K55" t="str">
        <f>VLOOKUP(D55,ENTRY!C:D,2,0)</f>
        <v>FG-CANVAS-M-SANDAL-2-BAG-25KG</v>
      </c>
    </row>
    <row r="56" spans="1:11" x14ac:dyDescent="0.35">
      <c r="A56" s="128">
        <f>IF(B56=0,0,COUNTIF(B$1:B56,2))</f>
        <v>0</v>
      </c>
      <c r="B56" s="115">
        <f>IF(G56=0,0,IF(COUNTIFS(Sales!B$1:B$151,C56,Sales!C$1:C$151,D56)&gt;0,0,IF(COUNTIFS(Sales!B$1:B$151,C56,Sales!C$1:C$151,D56)=0,IF(LEFT(D56,5)="Total",0,2),0)))</f>
        <v>0</v>
      </c>
      <c r="C56" s="115" t="str">
        <f t="shared" si="1"/>
        <v>GC-Shoes</v>
      </c>
      <c r="D56" t="s">
        <v>197</v>
      </c>
      <c r="E56" s="164"/>
      <c r="F56" t="s">
        <v>356</v>
      </c>
      <c r="G56" s="164"/>
      <c r="H56" s="164"/>
      <c r="I56" s="227"/>
      <c r="J56" t="b">
        <f>IF(C56=0,TRUE,IF(COUNTIFS(ENTRY!B:B,C56,ENTRY!C:C,D56)=1,TRUE,FALSE))</f>
        <v>1</v>
      </c>
      <c r="K56" t="str">
        <f>VLOOKUP(D56,ENTRY!C:D,2,0)</f>
        <v>FG-CANVAS-M-SANDAL-3-BAG-25KG</v>
      </c>
    </row>
    <row r="57" spans="1:11" x14ac:dyDescent="0.35">
      <c r="A57" s="128">
        <f>IF(B57=0,0,COUNTIF(B$1:B57,2))</f>
        <v>0</v>
      </c>
      <c r="B57" s="115">
        <f>IF(G57=0,0,IF(COUNTIFS(Sales!B$1:B$151,C57,Sales!C$1:C$151,D57)&gt;0,0,IF(COUNTIFS(Sales!B$1:B$151,C57,Sales!C$1:C$151,D57)=0,IF(LEFT(D57,5)="Total",0,2),0)))</f>
        <v>0</v>
      </c>
      <c r="C57" s="115" t="str">
        <f t="shared" si="1"/>
        <v>GC-Shoes</v>
      </c>
      <c r="D57" t="s">
        <v>163</v>
      </c>
      <c r="E57" s="164"/>
      <c r="F57" t="s">
        <v>356</v>
      </c>
      <c r="G57" s="164"/>
      <c r="H57" s="164"/>
      <c r="I57" s="227"/>
      <c r="J57" t="b">
        <f>IF(C57=0,TRUE,IF(COUNTIFS(ENTRY!B:B,C57,ENTRY!C:C,D57)=1,TRUE,FALSE))</f>
        <v>1</v>
      </c>
      <c r="K57" t="str">
        <f>VLOOKUP(D57,ENTRY!C:D,2,0)</f>
        <v>FG-BOOTS-M-SPORT-1-BAG-25KG</v>
      </c>
    </row>
    <row r="58" spans="1:11" x14ac:dyDescent="0.35">
      <c r="A58" s="128">
        <f>IF(B58=0,0,COUNTIF(B$1:B58,2))</f>
        <v>0</v>
      </c>
      <c r="B58" s="115">
        <f>IF(G58=0,0,IF(COUNTIFS(Sales!B$1:B$151,C58,Sales!C$1:C$151,D58)&gt;0,0,IF(COUNTIFS(Sales!B$1:B$151,C58,Sales!C$1:C$151,D58)=0,IF(LEFT(D58,5)="Total",0,2),0)))</f>
        <v>0</v>
      </c>
      <c r="C58" s="115" t="str">
        <f t="shared" si="1"/>
        <v>GC-Shoes</v>
      </c>
      <c r="D58" t="s">
        <v>164</v>
      </c>
      <c r="E58" s="164"/>
      <c r="F58" t="s">
        <v>356</v>
      </c>
      <c r="G58" s="164"/>
      <c r="H58" s="164"/>
      <c r="I58" s="227"/>
      <c r="J58" t="b">
        <f>IF(C58=0,TRUE,IF(COUNTIFS(ENTRY!B:B,C58,ENTRY!C:C,D58)=1,TRUE,FALSE))</f>
        <v>1</v>
      </c>
      <c r="K58" t="str">
        <f>VLOOKUP(D58,ENTRY!C:D,2,0)</f>
        <v>FG-BOOTS-M-SPORT-2-BAG-25KG</v>
      </c>
    </row>
    <row r="59" spans="1:11" x14ac:dyDescent="0.35">
      <c r="A59" s="128">
        <f>IF(B59=0,0,COUNTIF(B$1:B59,2))</f>
        <v>0</v>
      </c>
      <c r="B59" s="115">
        <f>IF(G59=0,0,IF(COUNTIFS(Sales!B$1:B$151,C59,Sales!C$1:C$151,D59)&gt;0,0,IF(COUNTIFS(Sales!B$1:B$151,C59,Sales!C$1:C$151,D59)=0,IF(LEFT(D59,5)="Total",0,2),0)))</f>
        <v>0</v>
      </c>
      <c r="C59" s="115" t="str">
        <f>IFERROR(IF(LEFT(D59,5)="Total",RIGHT(D59,LEN(D59)-6),C60),"TOTAL")</f>
        <v>GC-Shoes</v>
      </c>
      <c r="D59" t="s">
        <v>396</v>
      </c>
      <c r="E59" s="164">
        <v>50</v>
      </c>
      <c r="F59" t="s">
        <v>356</v>
      </c>
      <c r="G59" s="164">
        <f t="shared" si="6"/>
        <v>77.692599999999999</v>
      </c>
      <c r="H59" s="164">
        <v>3884.63</v>
      </c>
      <c r="I59" s="227"/>
      <c r="J59" t="b">
        <f>IF(C59=0,TRUE,IF(COUNTIFS(ENTRY!B:B,C59,ENTRY!C:C,D59)=1,TRUE,FALSE))</f>
        <v>1</v>
      </c>
      <c r="K59" t="str">
        <f>VLOOKUP(D59,ENTRY!C:D,2,0)</f>
        <v>FG-CANVAS-SS-1+2-BAG-25KG</v>
      </c>
    </row>
    <row r="60" spans="1:11" x14ac:dyDescent="0.35">
      <c r="A60" s="128">
        <f>IF(B60=0,0,COUNTIF(B$1:B60,2))</f>
        <v>0</v>
      </c>
      <c r="B60" s="115">
        <f>IF(G60=0,0,IF(COUNTIFS(Sales!B$1:B$151,C60,Sales!C$1:C$151,D60)&gt;0,0,IF(COUNTIFS(Sales!B$1:B$151,C60,Sales!C$1:C$151,D60)=0,IF(LEFT(D60,5)="Total",0,2),0)))</f>
        <v>0</v>
      </c>
      <c r="C60" s="115" t="str">
        <f t="shared" si="1"/>
        <v>GC-Shoes</v>
      </c>
      <c r="D60" t="s">
        <v>215</v>
      </c>
      <c r="E60" s="164"/>
      <c r="F60" t="s">
        <v>356</v>
      </c>
      <c r="G60" s="164"/>
      <c r="H60" s="164"/>
      <c r="I60" s="227"/>
      <c r="J60" t="b">
        <f>IF(C60=0,TRUE,IF(COUNTIFS(ENTRY!B:B,C60,ENTRY!C:C,D60)=1,TRUE,FALSE))</f>
        <v>1</v>
      </c>
    </row>
    <row r="61" spans="1:11" x14ac:dyDescent="0.35">
      <c r="A61" s="128">
        <f>IF(B61=0,0,COUNTIF(B$1:B61,2))</f>
        <v>0</v>
      </c>
      <c r="B61" s="115">
        <f>IF(G61=0,0,IF(COUNTIFS(Sales!B$1:B$151,C61,Sales!C$1:C$151,D61)&gt;0,0,IF(COUNTIFS(Sales!B$1:B$151,C61,Sales!C$1:C$151,D61)=0,IF(LEFT(D61,5)="Total",0,2),0)))</f>
        <v>0</v>
      </c>
      <c r="C61" s="115" t="str">
        <f t="shared" si="1"/>
        <v>GC-Shoes</v>
      </c>
      <c r="D61" t="s">
        <v>165</v>
      </c>
      <c r="E61" s="164">
        <v>388</v>
      </c>
      <c r="F61" t="s">
        <v>356</v>
      </c>
      <c r="G61" s="164">
        <f t="shared" ref="G61:G64" si="7">H61/E61</f>
        <v>68.789252577319587</v>
      </c>
      <c r="H61" s="164">
        <v>26690.23</v>
      </c>
      <c r="I61" s="228"/>
      <c r="J61" t="b">
        <f>IF(C61=0,TRUE,IF(COUNTIFS(ENTRY!B:B,C61,ENTRY!C:C,D61)=1,TRUE,FALSE))</f>
        <v>1</v>
      </c>
      <c r="K61" t="str">
        <f>VLOOKUP(D61,ENTRY!C:D,2,0)</f>
        <v>FG-BOOTS-WINTER-CH-2-BAG-25KG</v>
      </c>
    </row>
    <row r="62" spans="1:11" x14ac:dyDescent="0.35">
      <c r="A62" s="128">
        <f>IF(B62=0,0,COUNTIF(B$1:B62,2))</f>
        <v>0</v>
      </c>
      <c r="B62" s="115">
        <f>IF(G62=0,0,IF(COUNTIFS(Sales!B$1:B$151,C62,Sales!C$1:C$151,D62)&gt;0,0,IF(COUNTIFS(Sales!B$1:B$151,C62,Sales!C$1:C$151,D62)=0,IF(LEFT(D62,5)="Total",0,2),0)))</f>
        <v>0</v>
      </c>
      <c r="C62" s="115" t="str">
        <f t="shared" si="1"/>
        <v>GC-Shoes</v>
      </c>
      <c r="D62" t="s">
        <v>166</v>
      </c>
      <c r="E62" s="164">
        <v>1100</v>
      </c>
      <c r="F62" t="s">
        <v>356</v>
      </c>
      <c r="G62" s="164">
        <f t="shared" si="7"/>
        <v>35.249518181818182</v>
      </c>
      <c r="H62" s="164">
        <v>38774.47</v>
      </c>
      <c r="I62" s="227"/>
      <c r="J62" t="b">
        <f>IF(C62=0,TRUE,IF(COUNTIFS(ENTRY!B:B,C62,ENTRY!C:C,D62)=1,TRUE,FALSE))</f>
        <v>1</v>
      </c>
      <c r="K62" t="str">
        <f>VLOOKUP(D62,ENTRY!C:D,2,0)</f>
        <v>FG-BOOTS-WINTER-CH-3-BAG-25KG</v>
      </c>
    </row>
    <row r="63" spans="1:11" x14ac:dyDescent="0.35">
      <c r="A63" s="128">
        <f>IF(B63=0,0,COUNTIF(B$1:B63,2))</f>
        <v>0</v>
      </c>
      <c r="B63" s="115">
        <f>IF(G63=0,0,IF(COUNTIFS(Sales!B$1:B$151,C63,Sales!C$1:C$151,D63)&gt;0,0,IF(COUNTIFS(Sales!B$1:B$151,C63,Sales!C$1:C$151,D63)=0,IF(LEFT(D63,5)="Total",0,2),0)))</f>
        <v>0</v>
      </c>
      <c r="C63" s="115" t="str">
        <f t="shared" si="1"/>
        <v>GC-Shoes</v>
      </c>
      <c r="D63" t="s">
        <v>168</v>
      </c>
      <c r="E63" s="164"/>
      <c r="F63" t="s">
        <v>356</v>
      </c>
      <c r="G63" s="164"/>
      <c r="H63" s="164"/>
      <c r="I63" s="227"/>
      <c r="J63" t="b">
        <f>IF(C63=0,TRUE,IF(COUNTIFS(ENTRY!B:B,C63,ENTRY!C:C,D63)=1,TRUE,FALSE))</f>
        <v>1</v>
      </c>
      <c r="K63" t="str">
        <f>VLOOKUP(D63,ENTRY!C:D,2,0)</f>
        <v>FG-BOOTS-WINTER-M-2-BAG-25KG</v>
      </c>
    </row>
    <row r="64" spans="1:11" x14ac:dyDescent="0.35">
      <c r="A64" s="128">
        <f>IF(B64=0,0,COUNTIF(B$1:B64,2))</f>
        <v>0</v>
      </c>
      <c r="B64" s="115">
        <f>IF(G64=0,0,IF(COUNTIFS(Sales!B$1:B$151,C64,Sales!C$1:C$151,D64)&gt;0,0,IF(COUNTIFS(Sales!B$1:B$151,C64,Sales!C$1:C$151,D64)=0,IF(LEFT(D64,5)="Total",0,2),0)))</f>
        <v>0</v>
      </c>
      <c r="C64" s="115" t="str">
        <f t="shared" si="1"/>
        <v>GC-Shoes</v>
      </c>
      <c r="D64" t="s">
        <v>169</v>
      </c>
      <c r="E64" s="164">
        <v>527</v>
      </c>
      <c r="F64" t="s">
        <v>356</v>
      </c>
      <c r="G64" s="164">
        <f t="shared" si="7"/>
        <v>41.832808349146106</v>
      </c>
      <c r="H64" s="164">
        <v>22045.89</v>
      </c>
      <c r="I64" s="228"/>
      <c r="J64" t="b">
        <f>IF(C64=0,TRUE,IF(COUNTIFS(ENTRY!B:B,C64,ENTRY!C:C,D64)=1,TRUE,FALSE))</f>
        <v>1</v>
      </c>
      <c r="K64" t="str">
        <f>VLOOKUP(D64,ENTRY!C:D,2,0)</f>
        <v>FG-BOOTS-WINTER-M-3-BAG-25KG</v>
      </c>
    </row>
    <row r="65" spans="1:10" x14ac:dyDescent="0.35">
      <c r="A65" s="128">
        <f>IF(B65=0,0,COUNTIF(B$1:B65,2))</f>
        <v>0</v>
      </c>
      <c r="B65" s="115">
        <f>IF(G65=0,0,IF(COUNTIFS(Sales!B$1:B$151,C65,Sales!C$1:C$151,D65)&gt;0,0,IF(COUNTIFS(Sales!B$1:B$151,C65,Sales!C$1:C$151,D65)=0,IF(LEFT(D65,5)="Total",0,2),0)))</f>
        <v>0</v>
      </c>
      <c r="C65" s="115" t="str">
        <f t="shared" si="1"/>
        <v>GC-Shoes</v>
      </c>
      <c r="D65" t="s">
        <v>43</v>
      </c>
      <c r="E65" s="164">
        <f>SUM(E6:E64)</f>
        <v>5972</v>
      </c>
      <c r="F65" t="s">
        <v>357</v>
      </c>
      <c r="G65" s="164"/>
      <c r="H65" s="164">
        <f>SUM(H6:H64)</f>
        <v>453511.93000000005</v>
      </c>
      <c r="I65" s="227"/>
      <c r="J65" t="b">
        <f>IF(C65=0,TRUE,IF(COUNTIFS(ENTRY!B:B,C65,ENTRY!C:C,D65)=1,TRUE,FALSE))</f>
        <v>1</v>
      </c>
    </row>
    <row r="66" spans="1:10" x14ac:dyDescent="0.35">
      <c r="A66" s="128">
        <f>IF(B66=0,0,COUNTIF(B$1:B66,2))</f>
        <v>0</v>
      </c>
      <c r="B66" s="115">
        <f>IF(G66=0,0,IF(COUNTIFS(Sales!B$1:B$151,C66,Sales!C$1:C$151,D66)&gt;0,0,IF(COUNTIFS(Sales!B$1:B$151,C66,Sales!C$1:C$151,D66)=0,IF(LEFT(D66,5)="Total",0,2),0)))</f>
        <v>0</v>
      </c>
      <c r="C66" s="115" t="str">
        <f t="shared" si="1"/>
        <v>GC-Shoes &amp; Hand Bags</v>
      </c>
      <c r="D66" t="s">
        <v>124</v>
      </c>
      <c r="E66" s="164">
        <f>E65</f>
        <v>5972</v>
      </c>
      <c r="F66" t="s">
        <v>357</v>
      </c>
      <c r="G66" s="164"/>
      <c r="H66" s="164">
        <f>H65</f>
        <v>453511.93000000005</v>
      </c>
      <c r="I66" s="227"/>
      <c r="J66" t="b">
        <f>IF(C66=0,TRUE,IF(COUNTIFS(ENTRY!B:B,C66,ENTRY!C:C,D66)=1,TRUE,FALSE))</f>
        <v>1</v>
      </c>
    </row>
    <row r="67" spans="1:10" x14ac:dyDescent="0.35">
      <c r="A67" s="128">
        <f>IF(B67=0,0,COUNTIF(B$1:B67,2))</f>
        <v>0</v>
      </c>
      <c r="B67" s="115">
        <f>IF(G67=0,0,IF(COUNTIFS(Sales!B$1:B$151,C67,Sales!C$1:C$151,D67)&gt;0,0,IF(COUNTIFS(Sales!B$1:B$151,C67,Sales!C$1:C$151,D67)=0,IF(LEFT(D67,5)="Total",0,2),0)))</f>
        <v>0</v>
      </c>
      <c r="C67" s="115" t="str">
        <f t="shared" si="1"/>
        <v>Shoes</v>
      </c>
      <c r="D67" t="s">
        <v>104</v>
      </c>
      <c r="E67" s="164">
        <f>E66</f>
        <v>5972</v>
      </c>
      <c r="F67" t="s">
        <v>357</v>
      </c>
      <c r="G67" s="164"/>
      <c r="H67" s="164">
        <f>H66</f>
        <v>453511.93000000005</v>
      </c>
      <c r="I67" s="227"/>
      <c r="J67" t="b">
        <f>IF(C67=0,TRUE,IF(COUNTIFS(ENTRY!B:B,C67,ENTRY!C:C,D67)=1,TRUE,FALSE))</f>
        <v>1</v>
      </c>
    </row>
    <row r="68" spans="1:10" x14ac:dyDescent="0.35">
      <c r="A68" s="128">
        <f>IF(B68=0,0,COUNTIF(B$1:B68,2))</f>
        <v>0</v>
      </c>
      <c r="B68" s="115">
        <f>IF(G68=0,0,IF(COUNTIFS(Sales!B$1:B$151,C68,Sales!C$1:C$151,D68)&gt;0,0,IF(COUNTIFS(Sales!B$1:B$151,C68,Sales!C$1:C$151,D68)=0,IF(LEFT(D68,5)="Total",0,2),0)))</f>
        <v>0</v>
      </c>
      <c r="C68" s="115" t="str">
        <f t="shared" si="1"/>
        <v>Inventory</v>
      </c>
      <c r="D68" t="s">
        <v>42</v>
      </c>
      <c r="E68" s="164">
        <f>E67</f>
        <v>5972</v>
      </c>
      <c r="F68" t="s">
        <v>357</v>
      </c>
      <c r="G68" s="164"/>
      <c r="H68" s="164">
        <f>H67</f>
        <v>453511.93000000005</v>
      </c>
      <c r="I68" s="227"/>
      <c r="J68" t="b">
        <f>IF(C68=0,TRUE,IF(COUNTIFS(ENTRY!B:B,C68,ENTRY!C:C,D68)=1,TRUE,FALSE))</f>
        <v>1</v>
      </c>
    </row>
    <row r="69" spans="1:10" x14ac:dyDescent="0.35">
      <c r="A69" s="128">
        <f>IF(B69=0,0,COUNTIF(B$1:B69,2))</f>
        <v>0</v>
      </c>
      <c r="B69" s="115">
        <f>IF(G69=0,0,IF(COUNTIFS(Sales!B$1:B$151,C69,Sales!C$1:C$151,D69)&gt;0,0,IF(COUNTIFS(Sales!B$1:B$151,C69,Sales!C$1:C$151,D69)=0,IF(LEFT(D69,5)="Total",0,2),0)))</f>
        <v>0</v>
      </c>
      <c r="C69" s="115" t="str">
        <f t="shared" ref="C69" si="8">IFERROR(IF(LEFT(D69,5)="Total",RIGHT(D69,LEN(D69)-6),C70),"TOTAL")</f>
        <v>TOTAL</v>
      </c>
      <c r="D69" t="s">
        <v>57</v>
      </c>
      <c r="E69" s="164">
        <f>E68</f>
        <v>5972</v>
      </c>
      <c r="F69" t="s">
        <v>357</v>
      </c>
      <c r="G69" s="164"/>
      <c r="H69" s="164">
        <f>H68</f>
        <v>453511.93000000005</v>
      </c>
      <c r="I69" s="227"/>
      <c r="J69" t="b">
        <f>IF(C69=0,TRUE,IF(COUNTIFS(ENTRY!B:B,C69,ENTRY!C:C,D69)=1,TRUE,FALSE))</f>
        <v>1</v>
      </c>
    </row>
  </sheetData>
  <conditionalFormatting sqref="E1:F1 J2:J69">
    <cfRule type="containsText" dxfId="235" priority="1" operator="containsText" text="FALSE">
      <formula>NOT(ISERROR(SEARCH("FALSE",E1)))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H189"/>
  <sheetViews>
    <sheetView zoomScaleNormal="100" workbookViewId="0">
      <pane xSplit="5" ySplit="1" topLeftCell="AAQ2" activePane="bottomRight" state="frozen"/>
      <selection activeCell="F92" sqref="F92"/>
      <selection pane="topRight" activeCell="F92" sqref="F92"/>
      <selection pane="bottomLeft" activeCell="F92" sqref="F92"/>
      <selection pane="bottomRight" activeCell="ABI1" sqref="ABI1:ACB1048576"/>
    </sheetView>
  </sheetViews>
  <sheetFormatPr defaultColWidth="8.54296875" defaultRowHeight="14.5" x14ac:dyDescent="0.35"/>
  <cols>
    <col min="1" max="1" width="8.54296875" style="43"/>
    <col min="2" max="2" width="18.54296875" style="43" customWidth="1"/>
    <col min="3" max="3" width="33.453125" style="43" customWidth="1"/>
    <col min="4" max="5" width="8.54296875" style="43"/>
    <col min="6" max="564" width="10" style="43" hidden="1" customWidth="1"/>
    <col min="565" max="566" width="7.90625" style="43" hidden="1" customWidth="1"/>
    <col min="567" max="718" width="0" style="43" hidden="1" customWidth="1"/>
    <col min="719" max="16384" width="8.54296875" style="43"/>
  </cols>
  <sheetData>
    <row r="1" spans="2:736" x14ac:dyDescent="0.35">
      <c r="D1"/>
      <c r="E1" s="1" t="s">
        <v>48</v>
      </c>
      <c r="F1" s="88">
        <v>45292</v>
      </c>
      <c r="G1" s="88">
        <f t="shared" ref="G1" si="0">F1+1</f>
        <v>45293</v>
      </c>
      <c r="H1" s="88">
        <f t="shared" ref="H1" si="1">G1+1</f>
        <v>45294</v>
      </c>
      <c r="I1" s="88">
        <f t="shared" ref="I1" si="2">H1+1</f>
        <v>45295</v>
      </c>
      <c r="J1" s="88">
        <f t="shared" ref="J1" si="3">I1+1</f>
        <v>45296</v>
      </c>
      <c r="K1" s="88">
        <f t="shared" ref="K1" si="4">J1+1</f>
        <v>45297</v>
      </c>
      <c r="L1" s="88">
        <f t="shared" ref="L1" si="5">K1+1</f>
        <v>45298</v>
      </c>
      <c r="M1" s="88">
        <v>45299</v>
      </c>
      <c r="N1" s="88">
        <v>45300</v>
      </c>
      <c r="O1" s="88">
        <v>45301</v>
      </c>
      <c r="P1" s="88">
        <v>45302</v>
      </c>
      <c r="Q1" s="88">
        <v>45303</v>
      </c>
      <c r="R1" s="88">
        <v>45304</v>
      </c>
      <c r="S1" s="88">
        <f t="shared" ref="S1" si="6">R1+1</f>
        <v>45305</v>
      </c>
      <c r="T1" s="88">
        <f t="shared" ref="T1" si="7">S1+1</f>
        <v>45306</v>
      </c>
      <c r="U1" s="88">
        <f t="shared" ref="U1" si="8">T1+1</f>
        <v>45307</v>
      </c>
      <c r="V1" s="88">
        <f t="shared" ref="V1" si="9">U1+1</f>
        <v>45308</v>
      </c>
      <c r="W1" s="88">
        <f t="shared" ref="W1" si="10">V1+1</f>
        <v>45309</v>
      </c>
      <c r="X1" s="88">
        <f t="shared" ref="X1" si="11">W1+1</f>
        <v>45310</v>
      </c>
      <c r="Y1" s="88">
        <f t="shared" ref="Y1" si="12">X1+1</f>
        <v>45311</v>
      </c>
      <c r="Z1" s="88">
        <f t="shared" ref="Z1" si="13">Y1+1</f>
        <v>45312</v>
      </c>
      <c r="AA1" s="88">
        <f t="shared" ref="AA1" si="14">Z1+1</f>
        <v>45313</v>
      </c>
      <c r="AB1" s="88">
        <f t="shared" ref="AB1" si="15">AA1+1</f>
        <v>45314</v>
      </c>
      <c r="AC1" s="88">
        <f t="shared" ref="AC1" si="16">AB1+1</f>
        <v>45315</v>
      </c>
      <c r="AD1" s="88">
        <f t="shared" ref="AD1" si="17">AC1+1</f>
        <v>45316</v>
      </c>
      <c r="AE1" s="88">
        <f t="shared" ref="AE1" si="18">AD1+1</f>
        <v>45317</v>
      </c>
      <c r="AF1" s="88">
        <f t="shared" ref="AF1" si="19">AE1+1</f>
        <v>45318</v>
      </c>
      <c r="AG1" s="88">
        <f t="shared" ref="AG1" si="20">AF1+1</f>
        <v>45319</v>
      </c>
      <c r="AH1" s="88">
        <f t="shared" ref="AH1" si="21">AG1+1</f>
        <v>45320</v>
      </c>
      <c r="AI1" s="88">
        <f t="shared" ref="AI1" si="22">AH1+1</f>
        <v>45321</v>
      </c>
      <c r="AJ1" s="88">
        <v>45322</v>
      </c>
      <c r="AK1" s="88">
        <f t="shared" ref="AK1" si="23">AJ1+1</f>
        <v>45323</v>
      </c>
      <c r="AL1" s="88">
        <f t="shared" ref="AL1" si="24">AK1+1</f>
        <v>45324</v>
      </c>
      <c r="AM1" s="88">
        <f t="shared" ref="AM1" si="25">AL1+1</f>
        <v>45325</v>
      </c>
      <c r="AN1" s="88">
        <f t="shared" ref="AN1" si="26">AM1+1</f>
        <v>45326</v>
      </c>
      <c r="AO1" s="88">
        <f t="shared" ref="AO1" si="27">AN1+1</f>
        <v>45327</v>
      </c>
      <c r="AP1" s="88">
        <f t="shared" ref="AP1" si="28">AO1+1</f>
        <v>45328</v>
      </c>
      <c r="AQ1" s="88">
        <f t="shared" ref="AQ1" si="29">AP1+1</f>
        <v>45329</v>
      </c>
      <c r="AR1" s="88">
        <f t="shared" ref="AR1" si="30">AQ1+1</f>
        <v>45330</v>
      </c>
      <c r="AS1" s="88">
        <f t="shared" ref="AS1" si="31">AR1+1</f>
        <v>45331</v>
      </c>
      <c r="AT1" s="88">
        <f t="shared" ref="AT1" si="32">AS1+1</f>
        <v>45332</v>
      </c>
      <c r="AU1" s="88">
        <f t="shared" ref="AU1" si="33">AT1+1</f>
        <v>45333</v>
      </c>
      <c r="AV1" s="88">
        <f t="shared" ref="AV1" si="34">AU1+1</f>
        <v>45334</v>
      </c>
      <c r="AW1" s="88">
        <f t="shared" ref="AW1" si="35">AV1+1</f>
        <v>45335</v>
      </c>
      <c r="AX1" s="88">
        <f t="shared" ref="AX1" si="36">AW1+1</f>
        <v>45336</v>
      </c>
      <c r="AY1" s="88">
        <f t="shared" ref="AY1" si="37">AX1+1</f>
        <v>45337</v>
      </c>
      <c r="AZ1" s="88">
        <f t="shared" ref="AZ1" si="38">AY1+1</f>
        <v>45338</v>
      </c>
      <c r="BA1" s="88">
        <f t="shared" ref="BA1:BB1" si="39">AZ1+1</f>
        <v>45339</v>
      </c>
      <c r="BB1" s="88">
        <f t="shared" si="39"/>
        <v>45340</v>
      </c>
      <c r="BC1" s="88">
        <f t="shared" ref="BC1" si="40">BB1+1</f>
        <v>45341</v>
      </c>
      <c r="BD1" s="88">
        <f t="shared" ref="BD1" si="41">BC1+1</f>
        <v>45342</v>
      </c>
      <c r="BE1" s="88">
        <f t="shared" ref="BE1" si="42">BD1+1</f>
        <v>45343</v>
      </c>
      <c r="BF1" s="88">
        <v>45344</v>
      </c>
      <c r="BG1" s="88">
        <v>45345</v>
      </c>
      <c r="BH1" s="88">
        <v>45346</v>
      </c>
      <c r="BI1" s="88">
        <v>45347</v>
      </c>
      <c r="BJ1" s="88">
        <v>45348</v>
      </c>
      <c r="BK1" s="88">
        <v>45349</v>
      </c>
      <c r="BL1" s="88">
        <v>45350</v>
      </c>
      <c r="BM1" s="88">
        <v>45351</v>
      </c>
      <c r="BN1" s="88">
        <v>45352</v>
      </c>
      <c r="BO1" s="88">
        <v>45353</v>
      </c>
      <c r="BP1" s="88">
        <v>45354</v>
      </c>
      <c r="BQ1" s="88">
        <v>45355</v>
      </c>
      <c r="BR1" s="88">
        <v>45356</v>
      </c>
      <c r="BS1" s="88">
        <v>45357</v>
      </c>
      <c r="BT1" s="88">
        <v>45358</v>
      </c>
      <c r="BU1" s="88">
        <v>45359</v>
      </c>
      <c r="BV1" s="88">
        <v>45360</v>
      </c>
      <c r="BW1" s="88">
        <v>45361</v>
      </c>
      <c r="BX1" s="88">
        <v>45362</v>
      </c>
      <c r="BY1" s="88">
        <v>45363</v>
      </c>
      <c r="BZ1" s="88">
        <v>45364</v>
      </c>
      <c r="CA1" s="88">
        <v>45365</v>
      </c>
      <c r="CB1" s="88">
        <v>45366</v>
      </c>
      <c r="CC1" s="88">
        <v>45367</v>
      </c>
      <c r="CD1" s="88">
        <v>45368</v>
      </c>
      <c r="CE1" s="88">
        <v>45369</v>
      </c>
      <c r="CF1" s="88">
        <v>45370</v>
      </c>
      <c r="CG1" s="88">
        <v>45371</v>
      </c>
      <c r="CH1" s="88">
        <v>45372</v>
      </c>
      <c r="CI1" s="88">
        <v>45373</v>
      </c>
      <c r="CJ1" s="88">
        <v>45374</v>
      </c>
      <c r="CK1" s="88">
        <v>45375</v>
      </c>
      <c r="CL1" s="88">
        <v>45376</v>
      </c>
      <c r="CM1" s="88">
        <v>45377</v>
      </c>
      <c r="CN1" s="88">
        <v>45378</v>
      </c>
      <c r="CO1" s="88">
        <v>45379</v>
      </c>
      <c r="CP1" s="88">
        <v>45380</v>
      </c>
      <c r="CQ1" s="88">
        <v>45381</v>
      </c>
      <c r="CR1" s="88">
        <v>45382</v>
      </c>
      <c r="CS1" s="88">
        <v>45383</v>
      </c>
      <c r="CT1" s="88">
        <v>45384</v>
      </c>
      <c r="CU1" s="88">
        <v>45385</v>
      </c>
      <c r="CV1" s="88">
        <v>45386</v>
      </c>
      <c r="CW1" s="88">
        <v>45387</v>
      </c>
      <c r="CX1" s="88">
        <v>45388</v>
      </c>
      <c r="CY1" s="88">
        <v>45389</v>
      </c>
      <c r="CZ1" s="88">
        <v>45390</v>
      </c>
      <c r="DA1" s="88">
        <v>45391</v>
      </c>
      <c r="DB1" s="88">
        <v>45392</v>
      </c>
      <c r="DC1" s="88">
        <v>45393</v>
      </c>
      <c r="DD1" s="88">
        <v>45394</v>
      </c>
      <c r="DE1" s="88">
        <v>45395</v>
      </c>
      <c r="DF1" s="88">
        <v>45396</v>
      </c>
      <c r="DG1" s="88">
        <v>45397</v>
      </c>
      <c r="DH1" s="88">
        <v>45398</v>
      </c>
      <c r="DI1" s="88">
        <v>45399</v>
      </c>
      <c r="DJ1" s="88">
        <v>45400</v>
      </c>
      <c r="DK1" s="88">
        <v>45401</v>
      </c>
      <c r="DL1" s="88">
        <v>45402</v>
      </c>
      <c r="DM1" s="88">
        <v>45403</v>
      </c>
      <c r="DN1" s="88">
        <v>45404</v>
      </c>
      <c r="DO1" s="88">
        <v>45405</v>
      </c>
      <c r="DP1" s="88">
        <v>45406</v>
      </c>
      <c r="DQ1" s="88">
        <v>45407</v>
      </c>
      <c r="DR1" s="88">
        <v>45408</v>
      </c>
      <c r="DS1" s="88">
        <v>45409</v>
      </c>
      <c r="DT1" s="88">
        <v>45410</v>
      </c>
      <c r="DU1" s="88">
        <v>45411</v>
      </c>
      <c r="DV1" s="88">
        <v>45412</v>
      </c>
      <c r="DW1" s="88">
        <v>45413</v>
      </c>
      <c r="DX1" s="88">
        <v>45414</v>
      </c>
      <c r="DY1" s="88">
        <v>45415</v>
      </c>
      <c r="DZ1" s="88">
        <v>45416</v>
      </c>
      <c r="EA1" s="88">
        <v>45417</v>
      </c>
      <c r="EB1" s="88">
        <v>45418</v>
      </c>
      <c r="EC1" s="88">
        <v>45419</v>
      </c>
      <c r="ED1" s="88">
        <v>45420</v>
      </c>
      <c r="EE1" s="88">
        <v>45421</v>
      </c>
      <c r="EF1" s="88">
        <v>45422</v>
      </c>
      <c r="EG1" s="88">
        <v>45423</v>
      </c>
      <c r="EH1" s="88">
        <v>45424</v>
      </c>
      <c r="EI1" s="88">
        <v>45425</v>
      </c>
      <c r="EJ1" s="88">
        <v>45426</v>
      </c>
      <c r="EK1" s="88">
        <v>45427</v>
      </c>
      <c r="EL1" s="88">
        <v>45428</v>
      </c>
      <c r="EM1" s="88">
        <v>45429</v>
      </c>
      <c r="EN1" s="88">
        <v>45430</v>
      </c>
      <c r="EO1" s="88">
        <v>45431</v>
      </c>
      <c r="EP1" s="88">
        <v>45432</v>
      </c>
      <c r="EQ1" s="88">
        <v>45433</v>
      </c>
      <c r="ER1" s="88">
        <v>45434</v>
      </c>
      <c r="ES1" s="88">
        <v>45435</v>
      </c>
      <c r="ET1" s="88">
        <v>45436</v>
      </c>
      <c r="EU1" s="88">
        <v>45437</v>
      </c>
      <c r="EV1" s="88">
        <v>45438</v>
      </c>
      <c r="EW1" s="88">
        <v>45439</v>
      </c>
      <c r="EX1" s="88">
        <v>45440</v>
      </c>
      <c r="EY1" s="88">
        <v>45441</v>
      </c>
      <c r="EZ1" s="88">
        <v>45442</v>
      </c>
      <c r="FA1" s="88">
        <v>45443</v>
      </c>
      <c r="FB1" s="88">
        <v>45444</v>
      </c>
      <c r="FC1" s="88">
        <v>45445</v>
      </c>
      <c r="FD1" s="88">
        <v>45446</v>
      </c>
      <c r="FE1" s="88">
        <v>45447</v>
      </c>
      <c r="FF1" s="88">
        <v>45448</v>
      </c>
      <c r="FG1" s="88">
        <v>45449</v>
      </c>
      <c r="FH1" s="88">
        <v>45450</v>
      </c>
      <c r="FI1" s="88">
        <v>45451</v>
      </c>
      <c r="FJ1" s="88">
        <v>45452</v>
      </c>
      <c r="FK1" s="88">
        <v>45453</v>
      </c>
      <c r="FL1" s="88">
        <v>45454</v>
      </c>
      <c r="FM1" s="88">
        <v>45455</v>
      </c>
      <c r="FN1" s="88">
        <v>45456</v>
      </c>
      <c r="FO1" s="88">
        <v>45457</v>
      </c>
      <c r="FP1" s="88">
        <v>45458</v>
      </c>
      <c r="FQ1" s="88">
        <v>45459</v>
      </c>
      <c r="FR1" s="88">
        <v>45460</v>
      </c>
      <c r="FS1" s="88">
        <v>45461</v>
      </c>
      <c r="FT1" s="88">
        <v>45462</v>
      </c>
      <c r="FU1" s="88">
        <v>45463</v>
      </c>
      <c r="FV1" s="88">
        <v>45464</v>
      </c>
      <c r="FW1" s="88">
        <v>45465</v>
      </c>
      <c r="FX1" s="88">
        <v>45466</v>
      </c>
      <c r="FY1" s="88">
        <v>45467</v>
      </c>
      <c r="FZ1" s="88">
        <v>45468</v>
      </c>
      <c r="GA1" s="88">
        <v>45469</v>
      </c>
      <c r="GB1" s="88">
        <v>45470</v>
      </c>
      <c r="GC1" s="88">
        <v>45471</v>
      </c>
      <c r="GD1" s="88">
        <f t="shared" ref="GD1" si="43">GC1+1</f>
        <v>45472</v>
      </c>
      <c r="GE1" s="88">
        <f t="shared" ref="GE1" si="44">GD1+1</f>
        <v>45473</v>
      </c>
      <c r="GF1" s="88">
        <f t="shared" ref="GF1" si="45">GE1+1</f>
        <v>45474</v>
      </c>
      <c r="GG1" s="88">
        <f t="shared" ref="GG1" si="46">GF1+1</f>
        <v>45475</v>
      </c>
      <c r="GH1" s="88">
        <f t="shared" ref="GH1" si="47">GG1+1</f>
        <v>45476</v>
      </c>
      <c r="GI1" s="88">
        <f t="shared" ref="GI1" si="48">GH1+1</f>
        <v>45477</v>
      </c>
      <c r="GJ1" s="88">
        <f t="shared" ref="GJ1" si="49">GI1+1</f>
        <v>45478</v>
      </c>
      <c r="GK1" s="88">
        <f t="shared" ref="GK1" si="50">GJ1+1</f>
        <v>45479</v>
      </c>
      <c r="GL1" s="88">
        <f t="shared" ref="GL1" si="51">GK1+1</f>
        <v>45480</v>
      </c>
      <c r="GM1" s="88">
        <f t="shared" ref="GM1" si="52">GL1+1</f>
        <v>45481</v>
      </c>
      <c r="GN1" s="88">
        <f t="shared" ref="GN1" si="53">GM1+1</f>
        <v>45482</v>
      </c>
      <c r="GO1" s="88">
        <f t="shared" ref="GO1" si="54">GN1+1</f>
        <v>45483</v>
      </c>
      <c r="GP1" s="88">
        <f t="shared" ref="GP1" si="55">GO1+1</f>
        <v>45484</v>
      </c>
      <c r="GQ1" s="88">
        <f t="shared" ref="GQ1" si="56">GP1+1</f>
        <v>45485</v>
      </c>
      <c r="GR1" s="88">
        <f t="shared" ref="GR1" si="57">GQ1+1</f>
        <v>45486</v>
      </c>
      <c r="GS1" s="88">
        <f t="shared" ref="GS1" si="58">GR1+1</f>
        <v>45487</v>
      </c>
      <c r="GT1" s="88">
        <f t="shared" ref="GT1" si="59">GS1+1</f>
        <v>45488</v>
      </c>
      <c r="GU1" s="88">
        <f t="shared" ref="GU1" si="60">GT1+1</f>
        <v>45489</v>
      </c>
      <c r="GV1" s="88">
        <f t="shared" ref="GV1" si="61">GU1+1</f>
        <v>45490</v>
      </c>
      <c r="GW1" s="88">
        <f t="shared" ref="GW1" si="62">GV1+1</f>
        <v>45491</v>
      </c>
      <c r="GX1" s="88">
        <f t="shared" ref="GX1" si="63">GW1+1</f>
        <v>45492</v>
      </c>
      <c r="GY1" s="88">
        <f t="shared" ref="GY1" si="64">GX1+1</f>
        <v>45493</v>
      </c>
      <c r="GZ1" s="88">
        <f t="shared" ref="GZ1" si="65">GY1+1</f>
        <v>45494</v>
      </c>
      <c r="HA1" s="88">
        <f t="shared" ref="HA1" si="66">GZ1+1</f>
        <v>45495</v>
      </c>
      <c r="HB1" s="88">
        <f t="shared" ref="HB1" si="67">HA1+1</f>
        <v>45496</v>
      </c>
      <c r="HC1" s="88">
        <f t="shared" ref="HC1" si="68">HB1+1</f>
        <v>45497</v>
      </c>
      <c r="HD1" s="88">
        <f t="shared" ref="HD1" si="69">HC1+1</f>
        <v>45498</v>
      </c>
      <c r="HE1" s="88">
        <f t="shared" ref="HE1" si="70">HD1+1</f>
        <v>45499</v>
      </c>
      <c r="HF1" s="88">
        <f t="shared" ref="HF1" si="71">HE1+1</f>
        <v>45500</v>
      </c>
      <c r="HG1" s="88">
        <f t="shared" ref="HG1" si="72">HF1+1</f>
        <v>45501</v>
      </c>
      <c r="HH1" s="88">
        <f t="shared" ref="HH1:HK1" si="73">HG1+1</f>
        <v>45502</v>
      </c>
      <c r="HI1" s="88">
        <f t="shared" si="73"/>
        <v>45503</v>
      </c>
      <c r="HJ1" s="88">
        <f t="shared" si="73"/>
        <v>45504</v>
      </c>
      <c r="HK1" s="88">
        <f t="shared" si="73"/>
        <v>45505</v>
      </c>
      <c r="HL1" s="88">
        <f t="shared" ref="HL1" si="74">HK1+1</f>
        <v>45506</v>
      </c>
      <c r="HM1" s="88">
        <f t="shared" ref="HM1" si="75">HL1+1</f>
        <v>45507</v>
      </c>
      <c r="HN1" s="88">
        <f t="shared" ref="HN1" si="76">HM1+1</f>
        <v>45508</v>
      </c>
      <c r="HO1" s="88">
        <f t="shared" ref="HO1" si="77">HN1+1</f>
        <v>45509</v>
      </c>
      <c r="HP1" s="88">
        <f t="shared" ref="HP1" si="78">HO1+1</f>
        <v>45510</v>
      </c>
      <c r="HQ1" s="88">
        <f t="shared" ref="HQ1" si="79">HP1+1</f>
        <v>45511</v>
      </c>
      <c r="HR1" s="88">
        <f t="shared" ref="HR1" si="80">HQ1+1</f>
        <v>45512</v>
      </c>
      <c r="HS1" s="88">
        <f t="shared" ref="HS1" si="81">HR1+1</f>
        <v>45513</v>
      </c>
      <c r="HT1" s="88">
        <f t="shared" ref="HT1" si="82">HS1+1</f>
        <v>45514</v>
      </c>
      <c r="HU1" s="88">
        <f t="shared" ref="HU1" si="83">HT1+1</f>
        <v>45515</v>
      </c>
      <c r="HV1" s="88">
        <f t="shared" ref="HV1" si="84">HU1+1</f>
        <v>45516</v>
      </c>
      <c r="HW1" s="88">
        <f t="shared" ref="HW1" si="85">HV1+1</f>
        <v>45517</v>
      </c>
      <c r="HX1" s="88">
        <f t="shared" ref="HX1:HY1" si="86">HW1+1</f>
        <v>45518</v>
      </c>
      <c r="HY1" s="88">
        <f t="shared" si="86"/>
        <v>45519</v>
      </c>
      <c r="HZ1" s="88">
        <f t="shared" ref="HZ1" si="87">HY1+1</f>
        <v>45520</v>
      </c>
      <c r="IA1" s="88">
        <f t="shared" ref="IA1" si="88">HZ1+1</f>
        <v>45521</v>
      </c>
      <c r="IB1" s="88">
        <f t="shared" ref="IB1" si="89">IA1+1</f>
        <v>45522</v>
      </c>
      <c r="IC1" s="88">
        <f t="shared" ref="IC1" si="90">IB1+1</f>
        <v>45523</v>
      </c>
      <c r="ID1" s="88">
        <f t="shared" ref="ID1" si="91">IC1+1</f>
        <v>45524</v>
      </c>
      <c r="IE1" s="88">
        <f t="shared" ref="IE1:II1" si="92">ID1+1</f>
        <v>45525</v>
      </c>
      <c r="IF1" s="88">
        <f t="shared" si="92"/>
        <v>45526</v>
      </c>
      <c r="IG1" s="88">
        <f t="shared" si="92"/>
        <v>45527</v>
      </c>
      <c r="IH1" s="88">
        <f t="shared" si="92"/>
        <v>45528</v>
      </c>
      <c r="II1" s="88">
        <f t="shared" si="92"/>
        <v>45529</v>
      </c>
      <c r="IJ1" s="88">
        <f t="shared" ref="IJ1" si="93">II1+1</f>
        <v>45530</v>
      </c>
      <c r="IK1" s="88">
        <f t="shared" ref="IK1" si="94">IJ1+1</f>
        <v>45531</v>
      </c>
      <c r="IL1" s="88">
        <f t="shared" ref="IL1" si="95">IK1+1</f>
        <v>45532</v>
      </c>
      <c r="IM1" s="88">
        <f t="shared" ref="IM1" si="96">IL1+1</f>
        <v>45533</v>
      </c>
      <c r="IN1" s="88">
        <f t="shared" ref="IN1" si="97">IM1+1</f>
        <v>45534</v>
      </c>
      <c r="IO1" s="88">
        <f t="shared" ref="IO1" si="98">IN1+1</f>
        <v>45535</v>
      </c>
      <c r="IP1" s="88">
        <f t="shared" ref="IP1" si="99">IO1+1</f>
        <v>45536</v>
      </c>
      <c r="IQ1" s="88">
        <f t="shared" ref="IQ1" si="100">IP1+1</f>
        <v>45537</v>
      </c>
      <c r="IR1" s="88">
        <f t="shared" ref="IR1" si="101">IQ1+1</f>
        <v>45538</v>
      </c>
      <c r="IS1" s="88">
        <f t="shared" ref="IS1" si="102">IR1+1</f>
        <v>45539</v>
      </c>
      <c r="IT1" s="88">
        <f t="shared" ref="IT1" si="103">IS1+1</f>
        <v>45540</v>
      </c>
      <c r="IU1" s="88">
        <f t="shared" ref="IU1" si="104">IT1+1</f>
        <v>45541</v>
      </c>
      <c r="IV1" s="88">
        <f t="shared" ref="IV1" si="105">IU1+1</f>
        <v>45542</v>
      </c>
      <c r="IW1" s="88">
        <f t="shared" ref="IW1" si="106">IV1+1</f>
        <v>45543</v>
      </c>
      <c r="IX1" s="88">
        <f t="shared" ref="IX1" si="107">IW1+1</f>
        <v>45544</v>
      </c>
      <c r="IY1" s="88">
        <f t="shared" ref="IY1" si="108">IX1+1</f>
        <v>45545</v>
      </c>
      <c r="IZ1" s="88">
        <f t="shared" ref="IZ1" si="109">IY1+1</f>
        <v>45546</v>
      </c>
      <c r="JA1" s="88">
        <f t="shared" ref="JA1" si="110">IZ1+1</f>
        <v>45547</v>
      </c>
      <c r="JB1" s="88">
        <f t="shared" ref="JB1" si="111">JA1+1</f>
        <v>45548</v>
      </c>
      <c r="JC1" s="88">
        <f t="shared" ref="JC1" si="112">JB1+1</f>
        <v>45549</v>
      </c>
      <c r="JD1" s="88">
        <f t="shared" ref="JD1" si="113">JC1+1</f>
        <v>45550</v>
      </c>
      <c r="JE1" s="88">
        <f t="shared" ref="JE1" si="114">JD1+1</f>
        <v>45551</v>
      </c>
      <c r="JF1" s="88">
        <f t="shared" ref="JF1" si="115">JE1+1</f>
        <v>45552</v>
      </c>
      <c r="JG1" s="88">
        <f t="shared" ref="JG1" si="116">JF1+1</f>
        <v>45553</v>
      </c>
      <c r="JH1" s="88">
        <f t="shared" ref="JH1" si="117">JG1+1</f>
        <v>45554</v>
      </c>
      <c r="JI1" s="88">
        <f t="shared" ref="JI1" si="118">JH1+1</f>
        <v>45555</v>
      </c>
      <c r="JJ1" s="88">
        <f t="shared" ref="JJ1" si="119">JI1+1</f>
        <v>45556</v>
      </c>
      <c r="JK1" s="88">
        <f t="shared" ref="JK1" si="120">JJ1+1</f>
        <v>45557</v>
      </c>
      <c r="JL1" s="88">
        <f t="shared" ref="JL1" si="121">JK1+1</f>
        <v>45558</v>
      </c>
      <c r="JM1" s="88">
        <f t="shared" ref="JM1" si="122">JL1+1</f>
        <v>45559</v>
      </c>
      <c r="JN1" s="88">
        <f t="shared" ref="JN1" si="123">JM1+1</f>
        <v>45560</v>
      </c>
      <c r="JO1" s="88">
        <f t="shared" ref="JO1" si="124">JN1+1</f>
        <v>45561</v>
      </c>
      <c r="JP1" s="88">
        <f t="shared" ref="JP1" si="125">JO1+1</f>
        <v>45562</v>
      </c>
      <c r="JQ1" s="88">
        <f t="shared" ref="JQ1" si="126">JP1+1</f>
        <v>45563</v>
      </c>
      <c r="JR1" s="88">
        <f t="shared" ref="JR1" si="127">JQ1+1</f>
        <v>45564</v>
      </c>
      <c r="JS1" s="88">
        <f t="shared" ref="JS1" si="128">JR1+1</f>
        <v>45565</v>
      </c>
      <c r="JT1" s="88">
        <f t="shared" ref="JT1" si="129">JS1+1</f>
        <v>45566</v>
      </c>
      <c r="JU1" s="88">
        <f t="shared" ref="JU1" si="130">JT1+1</f>
        <v>45567</v>
      </c>
      <c r="JV1" s="88">
        <f t="shared" ref="JV1" si="131">JU1+1</f>
        <v>45568</v>
      </c>
      <c r="JW1" s="88">
        <f t="shared" ref="JW1" si="132">JV1+1</f>
        <v>45569</v>
      </c>
      <c r="JX1" s="88">
        <f t="shared" ref="JX1" si="133">JW1+1</f>
        <v>45570</v>
      </c>
      <c r="JY1" s="88">
        <f t="shared" ref="JY1" si="134">JX1+1</f>
        <v>45571</v>
      </c>
      <c r="JZ1" s="88">
        <f t="shared" ref="JZ1" si="135">JY1+1</f>
        <v>45572</v>
      </c>
      <c r="KA1" s="88">
        <f t="shared" ref="KA1" si="136">JZ1+1</f>
        <v>45573</v>
      </c>
      <c r="KB1" s="88">
        <f t="shared" ref="KB1" si="137">KA1+1</f>
        <v>45574</v>
      </c>
      <c r="KC1" s="88">
        <f t="shared" ref="KC1" si="138">KB1+1</f>
        <v>45575</v>
      </c>
      <c r="KD1" s="88">
        <f t="shared" ref="KD1" si="139">KC1+1</f>
        <v>45576</v>
      </c>
      <c r="KE1" s="88">
        <f t="shared" ref="KE1" si="140">KD1+1</f>
        <v>45577</v>
      </c>
      <c r="KF1" s="88">
        <f t="shared" ref="KF1" si="141">KE1+1</f>
        <v>45578</v>
      </c>
      <c r="KG1" s="88">
        <f t="shared" ref="KG1" si="142">KF1+1</f>
        <v>45579</v>
      </c>
      <c r="KH1" s="88">
        <f t="shared" ref="KH1" si="143">KG1+1</f>
        <v>45580</v>
      </c>
      <c r="KI1" s="88">
        <v>45581</v>
      </c>
      <c r="KJ1" s="88">
        <v>45582</v>
      </c>
      <c r="KK1" s="88">
        <v>45583</v>
      </c>
      <c r="KL1" s="88">
        <v>45584</v>
      </c>
      <c r="KM1" s="88">
        <v>45585</v>
      </c>
      <c r="KN1" s="88">
        <v>45586</v>
      </c>
      <c r="KO1" s="88">
        <v>45587</v>
      </c>
      <c r="KP1" s="88">
        <v>45588</v>
      </c>
      <c r="KQ1" s="88">
        <v>45589</v>
      </c>
      <c r="KR1" s="88">
        <v>45590</v>
      </c>
      <c r="KS1" s="88">
        <v>45591</v>
      </c>
      <c r="KT1" s="88">
        <v>45592</v>
      </c>
      <c r="KU1" s="88">
        <v>45593</v>
      </c>
      <c r="KV1" s="88">
        <v>45594</v>
      </c>
      <c r="KW1" s="88">
        <v>45595</v>
      </c>
      <c r="KX1" s="88">
        <v>45596</v>
      </c>
      <c r="KY1" s="88">
        <v>45597</v>
      </c>
      <c r="KZ1" s="88">
        <v>45598</v>
      </c>
      <c r="LA1" s="88">
        <v>45599</v>
      </c>
      <c r="LB1" s="88">
        <v>45600</v>
      </c>
      <c r="LC1" s="88">
        <v>45601</v>
      </c>
      <c r="LD1" s="88">
        <v>45602</v>
      </c>
      <c r="LE1" s="88">
        <v>45603</v>
      </c>
      <c r="LF1" s="88">
        <v>45604</v>
      </c>
      <c r="LG1" s="88">
        <v>45605</v>
      </c>
      <c r="LH1" s="88">
        <v>45606</v>
      </c>
      <c r="LI1" s="88">
        <v>45607</v>
      </c>
      <c r="LJ1" s="88">
        <v>45608</v>
      </c>
      <c r="LK1" s="88">
        <v>45609</v>
      </c>
      <c r="LL1" s="88">
        <v>45610</v>
      </c>
      <c r="LM1" s="88">
        <v>45611</v>
      </c>
      <c r="LN1" s="88">
        <v>45612</v>
      </c>
      <c r="LO1" s="88">
        <v>45613</v>
      </c>
      <c r="LP1" s="88">
        <v>45614</v>
      </c>
      <c r="LQ1" s="88">
        <v>45615</v>
      </c>
      <c r="LR1" s="88">
        <v>45616</v>
      </c>
      <c r="LS1" s="88">
        <v>45617</v>
      </c>
      <c r="LT1" s="88">
        <v>45618</v>
      </c>
      <c r="LU1" s="88">
        <v>45619</v>
      </c>
      <c r="LV1" s="88">
        <v>45620</v>
      </c>
      <c r="LW1" s="88">
        <v>45621</v>
      </c>
      <c r="LX1" s="88">
        <v>45622</v>
      </c>
      <c r="LY1" s="88">
        <v>45623</v>
      </c>
      <c r="LZ1" s="88">
        <v>45624</v>
      </c>
      <c r="MA1" s="88">
        <v>45625</v>
      </c>
      <c r="MB1" s="88">
        <v>45626</v>
      </c>
      <c r="MC1" s="88">
        <v>45627</v>
      </c>
      <c r="MD1" s="88">
        <v>45628</v>
      </c>
      <c r="ME1" s="88">
        <v>45629</v>
      </c>
      <c r="MF1" s="88">
        <v>45630</v>
      </c>
      <c r="MG1" s="88">
        <v>45631</v>
      </c>
      <c r="MH1" s="88">
        <v>45632</v>
      </c>
      <c r="MI1" s="88">
        <v>45633</v>
      </c>
      <c r="MJ1" s="88">
        <v>45634</v>
      </c>
      <c r="MK1" s="88">
        <v>45635</v>
      </c>
      <c r="ML1" s="88">
        <v>45636</v>
      </c>
      <c r="MM1" s="88">
        <v>45637</v>
      </c>
      <c r="MN1" s="88">
        <v>45638</v>
      </c>
      <c r="MO1" s="88">
        <v>45639</v>
      </c>
      <c r="MP1" s="88">
        <v>45640</v>
      </c>
      <c r="MQ1" s="88">
        <v>45641</v>
      </c>
      <c r="MR1" s="88">
        <v>45642</v>
      </c>
      <c r="MS1" s="88">
        <v>45643</v>
      </c>
      <c r="MT1" s="88">
        <v>45644</v>
      </c>
      <c r="MU1" s="88">
        <v>45645</v>
      </c>
      <c r="MV1" s="88">
        <v>45646</v>
      </c>
      <c r="MW1" s="88">
        <v>45647</v>
      </c>
      <c r="MX1" s="88">
        <v>45648</v>
      </c>
      <c r="MY1" s="88">
        <v>45649</v>
      </c>
      <c r="MZ1" s="88">
        <v>45650</v>
      </c>
      <c r="NA1" s="88">
        <v>45651</v>
      </c>
      <c r="NB1" s="88">
        <v>45652</v>
      </c>
      <c r="NC1" s="88">
        <v>45653</v>
      </c>
      <c r="ND1" s="88">
        <v>45654</v>
      </c>
      <c r="NE1" s="88">
        <v>45655</v>
      </c>
      <c r="NF1" s="88">
        <v>45656</v>
      </c>
      <c r="NG1" s="88">
        <v>45657</v>
      </c>
      <c r="NH1" s="88">
        <v>45658</v>
      </c>
      <c r="NI1" s="88">
        <v>45659</v>
      </c>
      <c r="NJ1" s="88">
        <v>45660</v>
      </c>
      <c r="NK1" s="88">
        <v>45661</v>
      </c>
      <c r="NL1" s="88">
        <v>45662</v>
      </c>
      <c r="NM1" s="88">
        <v>45663</v>
      </c>
      <c r="NN1" s="88">
        <v>45664</v>
      </c>
      <c r="NO1" s="88">
        <v>45665</v>
      </c>
      <c r="NP1" s="88">
        <v>45666</v>
      </c>
      <c r="NQ1" s="88">
        <v>45667</v>
      </c>
      <c r="NR1" s="88">
        <v>45668</v>
      </c>
      <c r="NS1" s="88">
        <v>45669</v>
      </c>
      <c r="NT1" s="88">
        <v>45670</v>
      </c>
      <c r="NU1" s="88">
        <v>45671</v>
      </c>
      <c r="NV1" s="88">
        <v>45672</v>
      </c>
      <c r="NW1" s="88">
        <v>45673</v>
      </c>
      <c r="NX1" s="88">
        <v>45674</v>
      </c>
      <c r="NY1" s="88">
        <v>45675</v>
      </c>
      <c r="NZ1" s="88">
        <v>45676</v>
      </c>
      <c r="OA1" s="88">
        <v>45677</v>
      </c>
      <c r="OB1" s="88">
        <v>45678</v>
      </c>
      <c r="OC1" s="88">
        <v>45679</v>
      </c>
      <c r="OD1" s="88">
        <v>45680</v>
      </c>
      <c r="OE1" s="88">
        <v>45681</v>
      </c>
      <c r="OF1" s="88">
        <v>45682</v>
      </c>
      <c r="OG1" s="88">
        <v>45683</v>
      </c>
      <c r="OH1" s="88">
        <v>45684</v>
      </c>
      <c r="OI1" s="88">
        <v>45685</v>
      </c>
      <c r="OJ1" s="88">
        <v>45686</v>
      </c>
      <c r="OK1" s="88">
        <v>45687</v>
      </c>
      <c r="OL1" s="88">
        <v>45688</v>
      </c>
      <c r="OM1" s="88">
        <v>45689</v>
      </c>
      <c r="ON1" s="88">
        <v>45690</v>
      </c>
      <c r="OO1" s="88">
        <v>45691</v>
      </c>
      <c r="OP1" s="88">
        <v>45692</v>
      </c>
      <c r="OQ1" s="88">
        <v>45693</v>
      </c>
      <c r="OR1" s="88">
        <v>45694</v>
      </c>
      <c r="OS1" s="88">
        <v>45695</v>
      </c>
      <c r="OT1" s="88">
        <v>45696</v>
      </c>
      <c r="OU1" s="88">
        <v>45697</v>
      </c>
      <c r="OV1" s="88">
        <v>45698</v>
      </c>
      <c r="OW1" s="88">
        <v>45699</v>
      </c>
      <c r="OX1" s="88">
        <v>45700</v>
      </c>
      <c r="OY1" s="88">
        <v>45701</v>
      </c>
      <c r="OZ1" s="88">
        <v>45702</v>
      </c>
      <c r="PA1" s="88">
        <v>45703</v>
      </c>
      <c r="PB1" s="88">
        <v>45704</v>
      </c>
      <c r="PC1" s="88">
        <v>45705</v>
      </c>
      <c r="PD1" s="88">
        <v>45706</v>
      </c>
      <c r="PE1" s="88">
        <v>45707</v>
      </c>
      <c r="PF1" s="88">
        <v>45708</v>
      </c>
      <c r="PG1" s="88">
        <v>45709</v>
      </c>
      <c r="PH1" s="88">
        <v>45710</v>
      </c>
      <c r="PI1" s="88">
        <v>45711</v>
      </c>
      <c r="PJ1" s="88">
        <v>45712</v>
      </c>
      <c r="PK1" s="88">
        <v>45713</v>
      </c>
      <c r="PL1" s="88">
        <v>45714</v>
      </c>
      <c r="PM1" s="88">
        <v>45715</v>
      </c>
      <c r="PN1" s="88">
        <v>45716</v>
      </c>
      <c r="PO1" s="88">
        <v>45717</v>
      </c>
      <c r="PP1" s="88">
        <v>45718</v>
      </c>
      <c r="PQ1" s="88">
        <v>45719</v>
      </c>
      <c r="PR1" s="88">
        <v>45720</v>
      </c>
      <c r="PS1" s="88">
        <v>45721</v>
      </c>
      <c r="PT1" s="88">
        <v>45722</v>
      </c>
      <c r="PU1" s="88">
        <v>45723</v>
      </c>
      <c r="PV1" s="88">
        <v>45724</v>
      </c>
      <c r="PW1" s="88">
        <v>45725</v>
      </c>
      <c r="PX1" s="88">
        <v>45726</v>
      </c>
      <c r="PY1" s="88">
        <v>45727</v>
      </c>
      <c r="PZ1" s="88">
        <v>45728</v>
      </c>
      <c r="QA1" s="88">
        <v>45729</v>
      </c>
      <c r="QB1" s="88">
        <v>45730</v>
      </c>
      <c r="QC1" s="88">
        <v>45731</v>
      </c>
      <c r="QD1" s="88">
        <v>45732</v>
      </c>
      <c r="QE1" s="88">
        <v>45733</v>
      </c>
      <c r="QF1" s="88">
        <v>45734</v>
      </c>
      <c r="QG1" s="88">
        <v>45735</v>
      </c>
      <c r="QH1" s="88">
        <v>45736</v>
      </c>
      <c r="QI1" s="88">
        <v>45737</v>
      </c>
      <c r="QJ1" s="88">
        <v>45738</v>
      </c>
      <c r="QK1" s="88">
        <v>45739</v>
      </c>
      <c r="QL1" s="88">
        <v>45740</v>
      </c>
      <c r="QM1" s="88">
        <v>45741</v>
      </c>
      <c r="QN1" s="88">
        <v>45742</v>
      </c>
      <c r="QO1" s="88">
        <v>45743</v>
      </c>
      <c r="QP1" s="88">
        <v>45744</v>
      </c>
      <c r="QQ1" s="88">
        <v>45745</v>
      </c>
      <c r="QR1" s="88">
        <v>45746</v>
      </c>
      <c r="QS1" s="88">
        <v>45747</v>
      </c>
      <c r="QT1" s="88">
        <v>45748</v>
      </c>
      <c r="QU1" s="88">
        <v>45749</v>
      </c>
      <c r="QV1" s="88">
        <v>45750</v>
      </c>
      <c r="QW1" s="88">
        <v>45751</v>
      </c>
      <c r="QX1" s="88">
        <v>45752</v>
      </c>
      <c r="QY1" s="88">
        <v>45753</v>
      </c>
      <c r="QZ1" s="88">
        <v>45754</v>
      </c>
      <c r="RA1" s="88">
        <v>45755</v>
      </c>
      <c r="RB1" s="88">
        <v>45756</v>
      </c>
      <c r="RC1" s="88">
        <v>45757</v>
      </c>
      <c r="RD1" s="88">
        <v>45758</v>
      </c>
      <c r="RE1" s="88">
        <v>45759</v>
      </c>
      <c r="RF1" s="88">
        <v>45760</v>
      </c>
      <c r="RG1" s="88">
        <v>45761</v>
      </c>
      <c r="RH1" s="88">
        <v>45762</v>
      </c>
      <c r="RI1" s="88">
        <v>45763</v>
      </c>
      <c r="RJ1" s="88">
        <v>45764</v>
      </c>
      <c r="RK1" s="88">
        <v>45765</v>
      </c>
      <c r="RL1" s="88">
        <v>45766</v>
      </c>
      <c r="RM1" s="88">
        <v>45767</v>
      </c>
      <c r="RN1" s="88">
        <v>45768</v>
      </c>
      <c r="RO1" s="88">
        <v>45769</v>
      </c>
      <c r="RP1" s="88">
        <v>45770</v>
      </c>
      <c r="RQ1" s="88">
        <v>45771</v>
      </c>
      <c r="RR1" s="88">
        <v>45772</v>
      </c>
      <c r="RS1" s="88">
        <v>45773</v>
      </c>
      <c r="RT1" s="88">
        <v>45774</v>
      </c>
      <c r="RU1" s="88">
        <v>45775</v>
      </c>
      <c r="RV1" s="88">
        <v>45776</v>
      </c>
      <c r="RW1" s="88">
        <v>45777</v>
      </c>
      <c r="RX1" s="88">
        <v>45778</v>
      </c>
      <c r="RY1" s="88">
        <v>45779</v>
      </c>
      <c r="RZ1" s="88">
        <v>45780</v>
      </c>
      <c r="SA1" s="88">
        <v>45781</v>
      </c>
      <c r="SB1" s="88">
        <v>45782</v>
      </c>
      <c r="SC1" s="88">
        <v>45783</v>
      </c>
      <c r="SD1" s="88">
        <v>45784</v>
      </c>
      <c r="SE1" s="88">
        <v>45785</v>
      </c>
      <c r="SF1" s="88">
        <v>45786</v>
      </c>
      <c r="SG1" s="88">
        <v>45787</v>
      </c>
      <c r="SH1" s="88">
        <v>45788</v>
      </c>
      <c r="SI1" s="88">
        <v>45789</v>
      </c>
      <c r="SJ1" s="88">
        <v>45790</v>
      </c>
      <c r="SK1" s="88">
        <v>45791</v>
      </c>
      <c r="SL1" s="88">
        <v>45792</v>
      </c>
      <c r="SM1" s="88">
        <v>45793</v>
      </c>
      <c r="SN1" s="88">
        <v>45794</v>
      </c>
      <c r="SO1" s="88">
        <v>45795</v>
      </c>
      <c r="SP1" s="88">
        <v>45796</v>
      </c>
      <c r="SQ1" s="88">
        <v>45797</v>
      </c>
      <c r="SR1" s="88">
        <v>45798</v>
      </c>
      <c r="SS1" s="88">
        <v>45799</v>
      </c>
      <c r="ST1" s="88">
        <v>45800</v>
      </c>
      <c r="SU1" s="88">
        <v>45801</v>
      </c>
      <c r="SV1" s="88">
        <v>45802</v>
      </c>
      <c r="SW1" s="88">
        <v>45803</v>
      </c>
      <c r="SX1" s="88">
        <v>45804</v>
      </c>
      <c r="SY1" s="88">
        <v>45805</v>
      </c>
      <c r="SZ1" s="88">
        <v>45806</v>
      </c>
      <c r="TA1" s="88">
        <v>45807</v>
      </c>
      <c r="TB1" s="88">
        <v>45808</v>
      </c>
      <c r="TC1" s="88">
        <v>45809</v>
      </c>
      <c r="TD1" s="88">
        <v>45810</v>
      </c>
      <c r="TE1" s="88">
        <v>45811</v>
      </c>
      <c r="TF1" s="88">
        <v>45812</v>
      </c>
      <c r="TG1" s="88">
        <v>45813</v>
      </c>
      <c r="TH1" s="88">
        <v>45814</v>
      </c>
      <c r="TI1" s="88">
        <v>45815</v>
      </c>
      <c r="TJ1" s="88">
        <v>45816</v>
      </c>
      <c r="TK1" s="88">
        <v>45817</v>
      </c>
      <c r="TL1" s="88">
        <v>45818</v>
      </c>
      <c r="TM1" s="88">
        <v>45819</v>
      </c>
      <c r="TN1" s="88">
        <v>45820</v>
      </c>
      <c r="TO1" s="88">
        <v>45821</v>
      </c>
      <c r="TP1" s="88">
        <v>45822</v>
      </c>
      <c r="TQ1" s="88">
        <v>45823</v>
      </c>
      <c r="TR1" s="88">
        <v>45824</v>
      </c>
      <c r="TS1" s="88">
        <v>45825</v>
      </c>
      <c r="TT1" s="88">
        <v>45826</v>
      </c>
      <c r="TU1" s="88">
        <v>45827</v>
      </c>
      <c r="TV1" s="88">
        <v>45828</v>
      </c>
      <c r="TW1" s="88">
        <v>45829</v>
      </c>
      <c r="TX1" s="88">
        <v>45830</v>
      </c>
      <c r="TY1" s="88">
        <v>45831</v>
      </c>
      <c r="TZ1" s="88">
        <v>45832</v>
      </c>
      <c r="UA1" s="88">
        <f t="shared" ref="UA1" si="144">TZ1+1</f>
        <v>45833</v>
      </c>
      <c r="UB1" s="88">
        <f t="shared" ref="UB1" si="145">UA1+1</f>
        <v>45834</v>
      </c>
      <c r="UC1" s="88">
        <f t="shared" ref="UC1" si="146">UB1+1</f>
        <v>45835</v>
      </c>
      <c r="UD1" s="88">
        <f t="shared" ref="UD1" si="147">UC1+1</f>
        <v>45836</v>
      </c>
      <c r="UE1" s="88">
        <f t="shared" ref="UE1" si="148">UD1+1</f>
        <v>45837</v>
      </c>
      <c r="UF1" s="88">
        <f t="shared" ref="UF1" si="149">UE1+1</f>
        <v>45838</v>
      </c>
      <c r="UG1" s="88">
        <f t="shared" ref="UG1" si="150">UF1+1</f>
        <v>45839</v>
      </c>
      <c r="UH1" s="88">
        <f t="shared" ref="UH1" si="151">UG1+1</f>
        <v>45840</v>
      </c>
      <c r="UI1" s="88">
        <f t="shared" ref="UI1" si="152">UH1+1</f>
        <v>45841</v>
      </c>
      <c r="UJ1" s="88">
        <f t="shared" ref="UJ1" si="153">UI1+1</f>
        <v>45842</v>
      </c>
      <c r="UK1" s="88">
        <f t="shared" ref="UK1" si="154">UJ1+1</f>
        <v>45843</v>
      </c>
      <c r="UL1" s="88">
        <f t="shared" ref="UL1" si="155">UK1+1</f>
        <v>45844</v>
      </c>
      <c r="UM1" s="88">
        <f t="shared" ref="UM1" si="156">UL1+1</f>
        <v>45845</v>
      </c>
      <c r="UN1" s="88">
        <f t="shared" ref="UN1" si="157">UM1+1</f>
        <v>45846</v>
      </c>
      <c r="UO1" s="88">
        <f t="shared" ref="UO1" si="158">UN1+1</f>
        <v>45847</v>
      </c>
      <c r="UP1" s="88">
        <f t="shared" ref="UP1" si="159">UO1+1</f>
        <v>45848</v>
      </c>
      <c r="UQ1" s="88">
        <f t="shared" ref="UQ1:UR1" si="160">UP1+1</f>
        <v>45849</v>
      </c>
      <c r="UR1" s="88">
        <f t="shared" si="160"/>
        <v>45850</v>
      </c>
      <c r="US1" s="88">
        <v>46045</v>
      </c>
      <c r="UT1" s="88">
        <v>46046</v>
      </c>
      <c r="UU1" s="88">
        <v>46047</v>
      </c>
      <c r="UV1" s="88">
        <v>46048</v>
      </c>
      <c r="UW1" s="88">
        <v>46049</v>
      </c>
      <c r="UX1" s="88">
        <v>46050</v>
      </c>
      <c r="UY1" s="88">
        <v>46051</v>
      </c>
      <c r="UZ1" s="88">
        <v>46052</v>
      </c>
      <c r="VA1" s="88">
        <v>46053</v>
      </c>
      <c r="VB1" s="88">
        <v>46054</v>
      </c>
      <c r="VC1" s="88">
        <v>46055</v>
      </c>
      <c r="VD1" s="88">
        <v>46056</v>
      </c>
      <c r="VE1" s="88">
        <v>46057</v>
      </c>
      <c r="VF1" s="88">
        <v>46058</v>
      </c>
      <c r="VG1" s="88">
        <v>46059</v>
      </c>
      <c r="VH1" s="88">
        <v>46060</v>
      </c>
      <c r="VI1" s="88">
        <v>46061</v>
      </c>
      <c r="VJ1" s="88">
        <v>46062</v>
      </c>
      <c r="VK1" s="88">
        <v>46063</v>
      </c>
      <c r="VL1" s="88">
        <v>46064</v>
      </c>
      <c r="VM1" s="88">
        <v>46065</v>
      </c>
      <c r="VN1" s="88">
        <v>46066</v>
      </c>
      <c r="VO1" s="88">
        <v>46067</v>
      </c>
      <c r="VP1" s="88">
        <v>46068</v>
      </c>
      <c r="VQ1" s="88">
        <v>46069</v>
      </c>
      <c r="VR1" s="88">
        <v>46070</v>
      </c>
      <c r="VS1" s="88">
        <v>46071</v>
      </c>
      <c r="VT1" s="88">
        <v>46072</v>
      </c>
      <c r="VU1" s="88">
        <v>46073</v>
      </c>
      <c r="VV1" s="88">
        <v>46074</v>
      </c>
      <c r="VW1" s="88">
        <v>46075</v>
      </c>
      <c r="VX1" s="88">
        <v>46076</v>
      </c>
      <c r="VY1" s="88">
        <v>46077</v>
      </c>
      <c r="VZ1" s="88">
        <v>46078</v>
      </c>
      <c r="WA1" s="88">
        <v>46079</v>
      </c>
      <c r="WB1" s="88">
        <v>46080</v>
      </c>
      <c r="WC1" s="88">
        <v>46081</v>
      </c>
      <c r="WD1" s="88">
        <v>46082</v>
      </c>
      <c r="WE1" s="88">
        <v>46083</v>
      </c>
      <c r="WF1" s="88">
        <v>46084</v>
      </c>
      <c r="WG1" s="88">
        <v>46085</v>
      </c>
      <c r="WH1" s="88">
        <v>46086</v>
      </c>
      <c r="WI1" s="88">
        <v>46087</v>
      </c>
      <c r="WJ1" s="88">
        <v>46088</v>
      </c>
      <c r="WK1" s="88">
        <v>46089</v>
      </c>
      <c r="WL1" s="88">
        <v>46090</v>
      </c>
      <c r="WM1" s="88">
        <v>46091</v>
      </c>
      <c r="WN1" s="88">
        <v>46092</v>
      </c>
      <c r="WO1" s="88">
        <v>46093</v>
      </c>
      <c r="WP1" s="88">
        <v>46094</v>
      </c>
      <c r="WQ1" s="88">
        <v>46095</v>
      </c>
      <c r="WR1" s="88">
        <v>46096</v>
      </c>
      <c r="WS1" s="88">
        <v>46097</v>
      </c>
      <c r="WT1" s="88">
        <v>46098</v>
      </c>
      <c r="WU1" s="88">
        <v>46099</v>
      </c>
      <c r="WV1" s="88">
        <v>46100</v>
      </c>
      <c r="WW1" s="88">
        <v>46101</v>
      </c>
      <c r="WX1" s="88">
        <v>46102</v>
      </c>
      <c r="WY1" s="88">
        <v>46103</v>
      </c>
      <c r="WZ1" s="88">
        <v>46104</v>
      </c>
      <c r="XA1" s="88">
        <v>46105</v>
      </c>
      <c r="XB1" s="88">
        <v>46106</v>
      </c>
      <c r="XC1" s="88">
        <v>46107</v>
      </c>
      <c r="XD1" s="88">
        <v>46108</v>
      </c>
      <c r="XE1" s="88">
        <v>46109</v>
      </c>
      <c r="XF1" s="88">
        <v>46110</v>
      </c>
      <c r="XG1" s="88">
        <v>46111</v>
      </c>
      <c r="XH1" s="88">
        <v>46112</v>
      </c>
      <c r="XI1" s="88">
        <v>46113</v>
      </c>
      <c r="XJ1" s="88">
        <v>46114</v>
      </c>
      <c r="XK1" s="88">
        <v>46115</v>
      </c>
      <c r="XL1" s="88">
        <v>46116</v>
      </c>
      <c r="XM1" s="88">
        <v>46117</v>
      </c>
      <c r="XN1" s="88">
        <v>46118</v>
      </c>
      <c r="XO1" s="88">
        <v>46119</v>
      </c>
      <c r="XP1" s="88">
        <v>46120</v>
      </c>
      <c r="XQ1" s="88">
        <v>46121</v>
      </c>
      <c r="XR1" s="88">
        <v>46122</v>
      </c>
      <c r="XS1" s="88">
        <v>46123</v>
      </c>
      <c r="XT1" s="88">
        <v>46124</v>
      </c>
      <c r="XU1" s="88">
        <v>46125</v>
      </c>
      <c r="XV1" s="88">
        <v>46126</v>
      </c>
      <c r="XW1" s="88">
        <v>46127</v>
      </c>
      <c r="XX1" s="88">
        <v>46128</v>
      </c>
      <c r="XY1" s="88">
        <v>46129</v>
      </c>
      <c r="XZ1" s="88">
        <v>46130</v>
      </c>
      <c r="YA1" s="88">
        <v>46131</v>
      </c>
      <c r="YB1" s="88">
        <v>46132</v>
      </c>
      <c r="YC1" s="88">
        <v>46133</v>
      </c>
      <c r="YD1" s="88">
        <v>46134</v>
      </c>
      <c r="YE1" s="88">
        <v>46135</v>
      </c>
      <c r="YF1" s="88">
        <v>46136</v>
      </c>
      <c r="YG1" s="88">
        <v>46137</v>
      </c>
      <c r="YH1" s="88">
        <v>46138</v>
      </c>
      <c r="YI1" s="88">
        <v>46139</v>
      </c>
      <c r="YJ1" s="88">
        <v>46140</v>
      </c>
      <c r="YK1" s="88">
        <v>46141</v>
      </c>
      <c r="YL1" s="88">
        <v>46142</v>
      </c>
      <c r="YM1" s="88">
        <v>46143</v>
      </c>
      <c r="YN1" s="88">
        <v>46144</v>
      </c>
      <c r="YO1" s="88">
        <v>46145</v>
      </c>
      <c r="YP1" s="88">
        <v>46146</v>
      </c>
      <c r="YQ1" s="88">
        <v>46147</v>
      </c>
      <c r="YR1" s="88">
        <v>46148</v>
      </c>
      <c r="YS1" s="88">
        <v>46149</v>
      </c>
      <c r="YT1" s="88">
        <v>46150</v>
      </c>
      <c r="YU1" s="88">
        <v>46151</v>
      </c>
      <c r="YV1" s="88">
        <v>46152</v>
      </c>
      <c r="YW1" s="88">
        <v>46153</v>
      </c>
      <c r="YX1" s="88">
        <v>46154</v>
      </c>
      <c r="YY1" s="88">
        <v>46155</v>
      </c>
      <c r="YZ1" s="88">
        <v>46156</v>
      </c>
      <c r="ZA1" s="88">
        <v>46157</v>
      </c>
      <c r="ZB1" s="88">
        <v>46158</v>
      </c>
      <c r="ZC1" s="88">
        <v>46159</v>
      </c>
      <c r="ZD1" s="88">
        <v>46160</v>
      </c>
      <c r="ZE1" s="88">
        <v>46161</v>
      </c>
      <c r="ZF1" s="88">
        <v>46162</v>
      </c>
      <c r="ZG1" s="88">
        <v>46163</v>
      </c>
      <c r="ZH1" s="88">
        <v>46164</v>
      </c>
      <c r="ZI1" s="88">
        <v>46165</v>
      </c>
      <c r="ZJ1" s="88">
        <v>46166</v>
      </c>
      <c r="ZK1" s="88">
        <v>46167</v>
      </c>
      <c r="ZL1" s="88">
        <v>46168</v>
      </c>
      <c r="ZM1" s="88">
        <v>46169</v>
      </c>
      <c r="ZN1" s="88">
        <v>46170</v>
      </c>
      <c r="ZO1" s="88">
        <v>46171</v>
      </c>
      <c r="ZP1" s="88">
        <v>46172</v>
      </c>
      <c r="ZQ1" s="88">
        <v>46173</v>
      </c>
      <c r="ZR1" s="88">
        <v>46174</v>
      </c>
      <c r="ZS1" s="88">
        <v>46175</v>
      </c>
      <c r="ZT1" s="88">
        <v>46176</v>
      </c>
      <c r="ZU1" s="88">
        <v>46177</v>
      </c>
      <c r="ZV1" s="88">
        <v>46178</v>
      </c>
      <c r="ZW1" s="88">
        <v>46179</v>
      </c>
      <c r="ZX1" s="88">
        <v>46180</v>
      </c>
      <c r="ZY1" s="88">
        <v>46181</v>
      </c>
      <c r="ZZ1" s="88">
        <v>46182</v>
      </c>
      <c r="AAA1" s="88">
        <v>46183</v>
      </c>
      <c r="AAB1" s="88">
        <v>46184</v>
      </c>
      <c r="AAC1" s="88">
        <v>46185</v>
      </c>
      <c r="AAD1" s="88">
        <v>46186</v>
      </c>
      <c r="AAE1" s="88">
        <v>46187</v>
      </c>
      <c r="AAF1" s="88">
        <v>46188</v>
      </c>
      <c r="AAG1" s="88">
        <v>46189</v>
      </c>
      <c r="AAH1" s="88">
        <v>46190</v>
      </c>
      <c r="AAI1" s="88">
        <v>46191</v>
      </c>
      <c r="AAJ1" s="88">
        <v>46192</v>
      </c>
      <c r="AAK1" s="88">
        <v>46193</v>
      </c>
      <c r="AAL1" s="88">
        <v>46194</v>
      </c>
      <c r="AAM1" s="88">
        <v>46195</v>
      </c>
      <c r="AAN1" s="88">
        <v>46196</v>
      </c>
      <c r="AAO1" s="88">
        <v>46197</v>
      </c>
      <c r="AAP1" s="88">
        <v>46198</v>
      </c>
      <c r="AAQ1" s="88">
        <v>46199</v>
      </c>
      <c r="AAR1" s="88">
        <v>46200</v>
      </c>
      <c r="AAS1" s="88">
        <v>46201</v>
      </c>
      <c r="AAT1" s="88">
        <v>46202</v>
      </c>
      <c r="AAU1" s="88">
        <v>46203</v>
      </c>
      <c r="AAV1" s="88">
        <v>46204</v>
      </c>
      <c r="AAW1" s="88">
        <v>46205</v>
      </c>
      <c r="AAX1" s="88">
        <v>46206</v>
      </c>
      <c r="AAY1" s="88">
        <v>46207</v>
      </c>
      <c r="AAZ1" s="88">
        <v>46208</v>
      </c>
      <c r="ABA1" s="88">
        <v>46209</v>
      </c>
      <c r="ABB1" s="88">
        <v>46210</v>
      </c>
      <c r="ABC1" s="88">
        <v>46211</v>
      </c>
      <c r="ABD1" s="88">
        <v>46212</v>
      </c>
      <c r="ABE1" s="88">
        <v>46213</v>
      </c>
      <c r="ABF1" s="88">
        <v>46214</v>
      </c>
      <c r="ABG1" s="88">
        <v>46215</v>
      </c>
      <c r="ABH1" s="88">
        <v>46216</v>
      </c>
    </row>
    <row r="2" spans="2:736" x14ac:dyDescent="0.35">
      <c r="B2" t="s">
        <v>122</v>
      </c>
      <c r="C2" t="s">
        <v>44</v>
      </c>
      <c r="D2" s="53">
        <f t="shared" ref="D2:D5" ca="1" si="161">CELL("row",D2)</f>
        <v>2</v>
      </c>
      <c r="E2" s="72">
        <f>COUNTIF(ENTRY!C$4:C$294,C2)</f>
        <v>1</v>
      </c>
      <c r="F2" s="45">
        <v>0</v>
      </c>
      <c r="G2" s="45">
        <v>0</v>
      </c>
      <c r="H2" s="45">
        <v>0</v>
      </c>
      <c r="I2" s="45">
        <v>0</v>
      </c>
      <c r="J2" s="45">
        <v>0</v>
      </c>
      <c r="K2" s="45">
        <v>0</v>
      </c>
      <c r="L2" s="45">
        <v>0</v>
      </c>
      <c r="M2" s="45">
        <v>0</v>
      </c>
      <c r="N2" s="45">
        <v>0</v>
      </c>
      <c r="O2" s="45">
        <v>0</v>
      </c>
      <c r="P2" s="45">
        <v>0</v>
      </c>
      <c r="Q2" s="45">
        <v>0</v>
      </c>
      <c r="R2" s="45">
        <v>0</v>
      </c>
      <c r="S2" s="45">
        <v>0</v>
      </c>
      <c r="T2" s="45">
        <v>0</v>
      </c>
      <c r="U2" s="45">
        <v>0</v>
      </c>
      <c r="V2" s="45">
        <v>0</v>
      </c>
      <c r="W2" s="45">
        <v>0</v>
      </c>
      <c r="X2" s="45">
        <v>0</v>
      </c>
      <c r="Y2" s="45">
        <v>0</v>
      </c>
      <c r="Z2" s="45">
        <v>0</v>
      </c>
      <c r="AA2" s="45">
        <v>0</v>
      </c>
      <c r="AB2" s="45">
        <v>0</v>
      </c>
      <c r="AC2" s="45">
        <v>0</v>
      </c>
      <c r="AD2" s="45">
        <v>0</v>
      </c>
      <c r="AE2" s="45">
        <v>0</v>
      </c>
      <c r="AF2" s="45">
        <v>0</v>
      </c>
      <c r="AG2" s="45">
        <v>0</v>
      </c>
      <c r="AH2" s="45">
        <v>0</v>
      </c>
      <c r="AI2" s="45">
        <v>0</v>
      </c>
      <c r="AJ2" s="45">
        <v>0</v>
      </c>
      <c r="AK2" s="45">
        <v>0</v>
      </c>
      <c r="AL2" s="45">
        <v>0</v>
      </c>
      <c r="AM2" s="45">
        <v>0</v>
      </c>
      <c r="AN2" s="45">
        <v>0</v>
      </c>
      <c r="AO2" s="45">
        <v>0</v>
      </c>
      <c r="AP2" s="45">
        <v>0</v>
      </c>
      <c r="AQ2" s="45">
        <v>0</v>
      </c>
      <c r="AR2" s="45">
        <v>0</v>
      </c>
      <c r="AS2" s="45">
        <v>0</v>
      </c>
      <c r="AT2" s="45">
        <v>0</v>
      </c>
      <c r="AU2" s="45">
        <v>0</v>
      </c>
      <c r="AV2" s="45">
        <v>0</v>
      </c>
      <c r="AW2" s="45">
        <v>0</v>
      </c>
      <c r="AX2" s="45">
        <v>0</v>
      </c>
      <c r="AY2" s="45">
        <v>0</v>
      </c>
      <c r="AZ2" s="45">
        <v>0</v>
      </c>
      <c r="BA2" s="45">
        <v>0</v>
      </c>
      <c r="BB2" s="45">
        <v>0</v>
      </c>
      <c r="BC2" s="45">
        <v>0</v>
      </c>
      <c r="BD2" s="45">
        <v>0</v>
      </c>
      <c r="BE2" s="45">
        <v>0</v>
      </c>
      <c r="BF2" s="45">
        <v>0</v>
      </c>
      <c r="BG2" s="45">
        <v>0</v>
      </c>
      <c r="BH2" s="45">
        <v>0</v>
      </c>
      <c r="BI2" s="45">
        <v>0</v>
      </c>
      <c r="BJ2" s="45">
        <v>0</v>
      </c>
      <c r="BK2" s="45">
        <v>0</v>
      </c>
      <c r="BL2" s="45">
        <v>0</v>
      </c>
      <c r="BM2" s="45">
        <v>0</v>
      </c>
      <c r="BN2" s="45">
        <v>0</v>
      </c>
      <c r="BO2" s="45">
        <v>0</v>
      </c>
      <c r="BP2" s="45">
        <v>0</v>
      </c>
      <c r="BQ2" s="45">
        <v>0</v>
      </c>
      <c r="BR2" s="45">
        <v>0</v>
      </c>
      <c r="BS2" s="45">
        <v>0</v>
      </c>
      <c r="BT2" s="45">
        <v>0</v>
      </c>
      <c r="BU2" s="45">
        <v>0</v>
      </c>
      <c r="BV2" s="45">
        <v>0</v>
      </c>
      <c r="BW2" s="45">
        <v>0</v>
      </c>
      <c r="BX2" s="45">
        <v>0</v>
      </c>
      <c r="BY2" s="45">
        <v>0</v>
      </c>
      <c r="BZ2" s="45">
        <v>0</v>
      </c>
      <c r="CA2" s="45">
        <v>0</v>
      </c>
      <c r="CB2" s="45">
        <v>0</v>
      </c>
      <c r="CC2" s="45">
        <v>0</v>
      </c>
      <c r="CD2" s="45">
        <v>0</v>
      </c>
      <c r="CE2" s="45">
        <v>0</v>
      </c>
      <c r="CF2" s="45">
        <v>0</v>
      </c>
      <c r="CG2" s="45">
        <v>0</v>
      </c>
      <c r="CH2" s="45">
        <v>0</v>
      </c>
      <c r="CI2" s="45">
        <v>0</v>
      </c>
      <c r="CJ2" s="45">
        <v>0</v>
      </c>
      <c r="CK2" s="45">
        <v>0</v>
      </c>
      <c r="CL2" s="45">
        <v>0</v>
      </c>
      <c r="CM2" s="45">
        <v>0</v>
      </c>
      <c r="CN2" s="45">
        <v>0</v>
      </c>
      <c r="CO2" s="45">
        <v>0</v>
      </c>
      <c r="CP2" s="45">
        <v>0</v>
      </c>
      <c r="CQ2" s="45">
        <v>0</v>
      </c>
      <c r="CR2" s="45">
        <v>0</v>
      </c>
      <c r="CS2" s="45">
        <v>0</v>
      </c>
      <c r="CT2" s="45">
        <v>0</v>
      </c>
      <c r="CU2" s="45">
        <v>0</v>
      </c>
      <c r="CV2" s="45">
        <v>0</v>
      </c>
      <c r="CW2" s="45">
        <v>0</v>
      </c>
      <c r="CX2" s="45">
        <v>0</v>
      </c>
      <c r="CY2" s="45">
        <v>0</v>
      </c>
      <c r="CZ2" s="45">
        <v>0</v>
      </c>
      <c r="DA2" s="45">
        <v>0</v>
      </c>
      <c r="DB2" s="45">
        <v>0</v>
      </c>
      <c r="DC2" s="45">
        <v>0</v>
      </c>
      <c r="DD2" s="45">
        <v>0</v>
      </c>
      <c r="DE2" s="45">
        <v>0</v>
      </c>
      <c r="DF2" s="45">
        <v>0</v>
      </c>
      <c r="DG2" s="45">
        <v>0</v>
      </c>
      <c r="DH2" s="45">
        <v>0</v>
      </c>
      <c r="DI2" s="45">
        <v>0</v>
      </c>
      <c r="DJ2" s="45">
        <v>0</v>
      </c>
      <c r="DK2" s="45">
        <v>0</v>
      </c>
      <c r="DL2" s="45">
        <v>0</v>
      </c>
      <c r="DM2" s="45">
        <v>0</v>
      </c>
      <c r="DN2" s="45">
        <v>0</v>
      </c>
      <c r="DO2" s="45">
        <v>0</v>
      </c>
      <c r="DP2" s="45">
        <v>0</v>
      </c>
      <c r="DQ2" s="45">
        <v>0</v>
      </c>
      <c r="DR2" s="45">
        <v>0</v>
      </c>
      <c r="DS2" s="45">
        <v>0</v>
      </c>
      <c r="DT2" s="45">
        <v>0</v>
      </c>
      <c r="DU2" s="45">
        <v>0</v>
      </c>
      <c r="DV2" s="45">
        <v>0</v>
      </c>
      <c r="DW2" s="45">
        <v>0</v>
      </c>
      <c r="DX2" s="45">
        <v>0</v>
      </c>
      <c r="DY2" s="45">
        <v>0</v>
      </c>
      <c r="DZ2" s="45">
        <v>0</v>
      </c>
      <c r="EA2" s="45">
        <v>0</v>
      </c>
      <c r="EB2" s="45">
        <v>0</v>
      </c>
      <c r="EC2" s="45">
        <v>0</v>
      </c>
      <c r="ED2" s="45">
        <v>0</v>
      </c>
      <c r="EE2" s="45">
        <v>0</v>
      </c>
      <c r="EF2" s="45">
        <v>0</v>
      </c>
      <c r="EG2" s="45">
        <v>0</v>
      </c>
      <c r="EH2" s="45">
        <v>0</v>
      </c>
      <c r="EI2" s="45">
        <v>0</v>
      </c>
      <c r="EJ2" s="45">
        <v>0</v>
      </c>
      <c r="EK2" s="45">
        <v>0</v>
      </c>
      <c r="EL2" s="45">
        <v>0</v>
      </c>
      <c r="EM2" s="45">
        <v>0</v>
      </c>
      <c r="EN2" s="45">
        <v>0</v>
      </c>
      <c r="EO2" s="45">
        <v>0</v>
      </c>
      <c r="EP2" s="45">
        <v>0</v>
      </c>
      <c r="EQ2" s="45">
        <v>0</v>
      </c>
      <c r="ER2" s="45">
        <v>0</v>
      </c>
      <c r="ES2" s="45">
        <v>0</v>
      </c>
      <c r="ET2" s="45">
        <v>0</v>
      </c>
      <c r="EU2" s="45">
        <v>0</v>
      </c>
      <c r="EV2" s="45">
        <v>0</v>
      </c>
      <c r="EW2" s="45">
        <v>0</v>
      </c>
      <c r="EX2" s="45">
        <v>0</v>
      </c>
      <c r="EY2" s="45">
        <v>0</v>
      </c>
      <c r="EZ2" s="45">
        <v>0</v>
      </c>
      <c r="FA2" s="45">
        <v>0</v>
      </c>
      <c r="FB2" s="45">
        <v>0</v>
      </c>
      <c r="FC2" s="45">
        <v>0</v>
      </c>
      <c r="FD2" s="45">
        <v>0</v>
      </c>
      <c r="FE2" s="45">
        <v>0</v>
      </c>
      <c r="FF2" s="45">
        <v>0</v>
      </c>
      <c r="FG2" s="45">
        <v>0</v>
      </c>
      <c r="FH2" s="45">
        <v>0</v>
      </c>
      <c r="FI2" s="45">
        <v>0</v>
      </c>
      <c r="FJ2" s="45">
        <v>0</v>
      </c>
      <c r="FK2" s="45">
        <v>0</v>
      </c>
      <c r="FL2" s="45">
        <v>0</v>
      </c>
      <c r="FM2" s="45">
        <v>0</v>
      </c>
      <c r="FN2" s="45">
        <v>0</v>
      </c>
      <c r="FO2" s="45">
        <v>0</v>
      </c>
      <c r="FP2" s="45">
        <v>0</v>
      </c>
      <c r="FQ2" s="45">
        <v>0</v>
      </c>
      <c r="FR2" s="45">
        <v>0</v>
      </c>
      <c r="FS2" s="45">
        <v>0</v>
      </c>
      <c r="FT2" s="45">
        <v>0</v>
      </c>
      <c r="FU2" s="45">
        <v>0</v>
      </c>
      <c r="FV2" s="45">
        <v>0</v>
      </c>
      <c r="FW2" s="45">
        <v>0</v>
      </c>
      <c r="FX2" s="45">
        <v>0</v>
      </c>
      <c r="FY2" s="45">
        <v>0</v>
      </c>
      <c r="FZ2" s="45">
        <v>0</v>
      </c>
      <c r="GA2" s="45">
        <v>0</v>
      </c>
      <c r="GB2" s="45">
        <v>0</v>
      </c>
      <c r="GC2" s="45">
        <v>0</v>
      </c>
      <c r="GD2" s="45">
        <v>0</v>
      </c>
      <c r="GE2" s="45">
        <v>0</v>
      </c>
      <c r="GF2" s="45">
        <v>0</v>
      </c>
      <c r="GG2" s="45">
        <v>0</v>
      </c>
      <c r="GH2" s="45">
        <v>0</v>
      </c>
      <c r="GI2" s="45">
        <v>0</v>
      </c>
      <c r="GJ2" s="45">
        <v>0</v>
      </c>
      <c r="GK2" s="45">
        <v>0</v>
      </c>
      <c r="GL2" s="45">
        <v>0</v>
      </c>
      <c r="GM2" s="45">
        <v>0</v>
      </c>
      <c r="GN2" s="45">
        <v>0</v>
      </c>
      <c r="GO2" s="45">
        <v>0</v>
      </c>
      <c r="GP2" s="45">
        <v>0</v>
      </c>
      <c r="GQ2" s="45">
        <v>0</v>
      </c>
      <c r="GR2" s="45">
        <v>0</v>
      </c>
      <c r="GS2" s="45">
        <v>0</v>
      </c>
      <c r="GT2" s="45">
        <v>0</v>
      </c>
      <c r="GU2" s="45">
        <v>0</v>
      </c>
      <c r="GV2" s="45">
        <v>0</v>
      </c>
      <c r="GW2" s="45">
        <v>0</v>
      </c>
      <c r="GX2" s="45">
        <v>0</v>
      </c>
      <c r="GY2" s="45">
        <v>0</v>
      </c>
      <c r="GZ2" s="45">
        <v>0</v>
      </c>
      <c r="HA2" s="45">
        <v>0</v>
      </c>
      <c r="HB2" s="45">
        <v>0</v>
      </c>
      <c r="HC2" s="45">
        <v>0</v>
      </c>
      <c r="HD2" s="45">
        <v>0</v>
      </c>
      <c r="HE2" s="45">
        <v>0</v>
      </c>
      <c r="HF2" s="45">
        <v>0</v>
      </c>
      <c r="HG2" s="45">
        <v>0</v>
      </c>
      <c r="HH2" s="45">
        <v>0</v>
      </c>
      <c r="HI2" s="45">
        <v>0</v>
      </c>
      <c r="HJ2" s="45">
        <v>0</v>
      </c>
      <c r="HK2" s="45">
        <v>0</v>
      </c>
      <c r="HL2" s="45">
        <v>0</v>
      </c>
      <c r="HM2" s="45">
        <v>0</v>
      </c>
      <c r="HN2" s="45">
        <v>0</v>
      </c>
      <c r="HO2" s="45">
        <v>0</v>
      </c>
      <c r="HP2" s="45">
        <v>0</v>
      </c>
      <c r="HQ2" s="45">
        <v>0</v>
      </c>
      <c r="HR2" s="45">
        <v>0</v>
      </c>
      <c r="HS2" s="45">
        <v>0</v>
      </c>
      <c r="HT2" s="45">
        <v>0</v>
      </c>
      <c r="HU2" s="45">
        <v>0</v>
      </c>
      <c r="HV2" s="45">
        <v>0</v>
      </c>
      <c r="HW2" s="45">
        <v>0</v>
      </c>
      <c r="HX2" s="45">
        <v>0</v>
      </c>
      <c r="HY2" s="45">
        <v>0</v>
      </c>
      <c r="HZ2" s="45">
        <v>0</v>
      </c>
      <c r="IA2" s="45">
        <v>0</v>
      </c>
      <c r="IB2" s="45">
        <v>0</v>
      </c>
      <c r="IC2" s="45">
        <v>0</v>
      </c>
      <c r="ID2" s="45">
        <v>0</v>
      </c>
      <c r="IE2" s="45">
        <v>0</v>
      </c>
      <c r="IF2" s="45">
        <v>0</v>
      </c>
      <c r="IG2" s="45">
        <v>0</v>
      </c>
      <c r="IH2" s="45">
        <v>0</v>
      </c>
      <c r="II2" s="45">
        <v>0</v>
      </c>
      <c r="IJ2" s="45">
        <v>0</v>
      </c>
      <c r="IK2" s="45">
        <v>0</v>
      </c>
      <c r="IL2" s="45">
        <v>0</v>
      </c>
      <c r="IM2" s="45">
        <v>0</v>
      </c>
      <c r="IN2" s="45">
        <v>0</v>
      </c>
      <c r="IO2" s="45">
        <v>0</v>
      </c>
      <c r="IP2" s="45">
        <v>0</v>
      </c>
      <c r="IQ2" s="45">
        <v>0</v>
      </c>
      <c r="IR2" s="45">
        <v>0</v>
      </c>
      <c r="IS2" s="45">
        <v>0</v>
      </c>
      <c r="IT2" s="45">
        <v>0</v>
      </c>
      <c r="IU2" s="45">
        <v>0</v>
      </c>
      <c r="IV2" s="45">
        <v>0</v>
      </c>
      <c r="IW2" s="45">
        <v>0</v>
      </c>
      <c r="IX2" s="45">
        <v>0</v>
      </c>
      <c r="IY2" s="45">
        <v>0</v>
      </c>
      <c r="IZ2" s="45">
        <v>0</v>
      </c>
      <c r="JA2" s="45">
        <v>0</v>
      </c>
      <c r="JB2" s="45">
        <v>0</v>
      </c>
      <c r="JC2" s="45">
        <v>0</v>
      </c>
      <c r="JD2" s="45">
        <v>0</v>
      </c>
      <c r="JE2" s="45">
        <v>0</v>
      </c>
      <c r="JF2" s="45">
        <v>0</v>
      </c>
      <c r="JG2" s="45">
        <v>0</v>
      </c>
      <c r="JH2" s="45">
        <v>0</v>
      </c>
      <c r="JI2" s="45">
        <v>0</v>
      </c>
      <c r="JJ2" s="45">
        <v>0</v>
      </c>
      <c r="JK2" s="45">
        <v>0</v>
      </c>
      <c r="JL2" s="45">
        <v>0</v>
      </c>
      <c r="JM2" s="45">
        <v>0</v>
      </c>
      <c r="JN2" s="45">
        <v>0</v>
      </c>
      <c r="JO2" s="45">
        <v>0</v>
      </c>
      <c r="JP2" s="45">
        <v>0</v>
      </c>
      <c r="JQ2" s="45">
        <v>0</v>
      </c>
      <c r="JR2" s="45">
        <v>0</v>
      </c>
      <c r="JS2" s="45">
        <v>0</v>
      </c>
      <c r="JT2" s="45">
        <v>0</v>
      </c>
      <c r="JU2" s="45">
        <v>0</v>
      </c>
      <c r="JV2" s="45">
        <v>0</v>
      </c>
      <c r="JW2" s="45">
        <v>0</v>
      </c>
      <c r="JX2" s="45">
        <v>0</v>
      </c>
      <c r="JY2" s="45">
        <v>0</v>
      </c>
      <c r="JZ2" s="45">
        <v>0</v>
      </c>
      <c r="KA2" s="45">
        <v>0</v>
      </c>
      <c r="KB2" s="45">
        <v>0</v>
      </c>
      <c r="KC2" s="45">
        <v>0</v>
      </c>
      <c r="KD2" s="45">
        <v>0</v>
      </c>
      <c r="KE2" s="45">
        <v>0</v>
      </c>
      <c r="KF2" s="45">
        <v>0</v>
      </c>
      <c r="KG2" s="45">
        <v>0</v>
      </c>
      <c r="KH2" s="45">
        <v>0</v>
      </c>
      <c r="KI2" s="45">
        <v>0</v>
      </c>
      <c r="KJ2" s="45">
        <v>0</v>
      </c>
      <c r="KK2" s="45">
        <v>0</v>
      </c>
      <c r="KL2" s="45">
        <v>0</v>
      </c>
      <c r="KM2" s="45">
        <v>0</v>
      </c>
      <c r="KN2" s="45">
        <v>0</v>
      </c>
      <c r="KO2" s="45">
        <v>0</v>
      </c>
      <c r="KP2" s="45">
        <v>0</v>
      </c>
      <c r="KQ2" s="45">
        <v>0</v>
      </c>
      <c r="KR2" s="45">
        <v>0</v>
      </c>
      <c r="KS2" s="45">
        <v>0</v>
      </c>
      <c r="KT2" s="45">
        <v>0</v>
      </c>
      <c r="KU2" s="45">
        <v>0</v>
      </c>
      <c r="KV2" s="45">
        <v>0</v>
      </c>
      <c r="KW2" s="45">
        <v>0</v>
      </c>
      <c r="KX2" s="45">
        <v>0</v>
      </c>
      <c r="KY2" s="45">
        <v>0</v>
      </c>
      <c r="KZ2" s="45">
        <v>0</v>
      </c>
      <c r="LA2" s="45">
        <v>0</v>
      </c>
      <c r="LB2" s="45">
        <v>0</v>
      </c>
      <c r="LC2" s="45">
        <v>0</v>
      </c>
      <c r="LD2" s="45">
        <v>0</v>
      </c>
      <c r="LE2" s="45">
        <v>0</v>
      </c>
      <c r="LF2" s="45">
        <v>0</v>
      </c>
      <c r="LG2" s="45">
        <v>0</v>
      </c>
      <c r="LH2" s="45">
        <v>0</v>
      </c>
      <c r="LI2" s="45">
        <v>0</v>
      </c>
      <c r="LJ2" s="45">
        <v>0</v>
      </c>
      <c r="LK2" s="45">
        <v>0</v>
      </c>
      <c r="LL2" s="45">
        <v>0</v>
      </c>
      <c r="LM2" s="45">
        <v>0</v>
      </c>
      <c r="LN2" s="45">
        <v>0</v>
      </c>
      <c r="LO2" s="45">
        <v>0</v>
      </c>
      <c r="LP2" s="45">
        <v>0</v>
      </c>
      <c r="LQ2" s="45">
        <v>0</v>
      </c>
      <c r="LR2" s="45">
        <v>0</v>
      </c>
      <c r="LS2" s="45">
        <v>0</v>
      </c>
      <c r="LT2" s="45">
        <v>0</v>
      </c>
      <c r="LU2" s="45">
        <v>0</v>
      </c>
      <c r="LV2" s="45">
        <v>0</v>
      </c>
      <c r="LW2" s="45">
        <v>0</v>
      </c>
      <c r="LX2" s="45">
        <v>0</v>
      </c>
      <c r="LY2" s="45">
        <v>0</v>
      </c>
      <c r="LZ2" s="45">
        <v>0</v>
      </c>
      <c r="MA2" s="45">
        <v>0</v>
      </c>
      <c r="MB2" s="45">
        <v>0</v>
      </c>
      <c r="MC2" s="45">
        <v>0</v>
      </c>
      <c r="MD2" s="45">
        <v>0</v>
      </c>
      <c r="ME2" s="45">
        <v>0</v>
      </c>
      <c r="MF2" s="45">
        <v>0</v>
      </c>
      <c r="MG2" s="45">
        <v>0</v>
      </c>
      <c r="MH2" s="45">
        <v>0</v>
      </c>
      <c r="MI2" s="45">
        <v>0</v>
      </c>
      <c r="MJ2" s="45">
        <v>0</v>
      </c>
      <c r="MK2" s="45">
        <v>0</v>
      </c>
      <c r="ML2" s="45">
        <v>0</v>
      </c>
      <c r="MM2" s="45">
        <v>0</v>
      </c>
      <c r="MN2" s="45">
        <v>0</v>
      </c>
      <c r="MO2" s="45">
        <v>0</v>
      </c>
      <c r="MP2" s="45">
        <v>0</v>
      </c>
      <c r="MQ2" s="45">
        <v>0</v>
      </c>
      <c r="MR2" s="45">
        <v>0</v>
      </c>
      <c r="MS2" s="45">
        <v>0</v>
      </c>
      <c r="MT2" s="45">
        <v>0</v>
      </c>
      <c r="MU2" s="45">
        <v>0</v>
      </c>
      <c r="MV2" s="45">
        <v>0</v>
      </c>
      <c r="MW2" s="45">
        <v>0</v>
      </c>
      <c r="MX2" s="45">
        <v>0</v>
      </c>
      <c r="MY2" s="45">
        <v>0</v>
      </c>
      <c r="MZ2" s="45">
        <v>0</v>
      </c>
      <c r="NA2" s="45">
        <v>0</v>
      </c>
      <c r="NB2" s="45">
        <v>0</v>
      </c>
      <c r="NC2" s="45">
        <v>0</v>
      </c>
      <c r="ND2" s="45">
        <v>0</v>
      </c>
      <c r="NE2" s="45">
        <v>0</v>
      </c>
      <c r="NF2" s="45">
        <v>0</v>
      </c>
      <c r="NG2" s="45">
        <v>0</v>
      </c>
      <c r="NH2" s="45">
        <v>0</v>
      </c>
      <c r="NI2" s="45">
        <v>0</v>
      </c>
      <c r="NJ2" s="45">
        <v>0</v>
      </c>
      <c r="NK2" s="45">
        <v>0</v>
      </c>
      <c r="NL2" s="45">
        <v>0</v>
      </c>
      <c r="NM2" s="45">
        <v>0</v>
      </c>
      <c r="NN2" s="45">
        <v>0</v>
      </c>
      <c r="NO2" s="45">
        <v>0</v>
      </c>
      <c r="NP2" s="45">
        <v>0</v>
      </c>
      <c r="NQ2" s="45">
        <v>0</v>
      </c>
      <c r="NR2" s="45">
        <v>0</v>
      </c>
      <c r="NS2" s="45">
        <v>0</v>
      </c>
      <c r="NT2" s="45">
        <v>0</v>
      </c>
      <c r="NU2" s="45">
        <v>0</v>
      </c>
      <c r="NV2" s="45">
        <v>0</v>
      </c>
      <c r="NW2" s="45">
        <v>0</v>
      </c>
      <c r="NX2" s="45">
        <v>0</v>
      </c>
      <c r="NY2" s="45">
        <v>0</v>
      </c>
      <c r="NZ2" s="45">
        <v>0</v>
      </c>
      <c r="OA2" s="45">
        <v>0</v>
      </c>
      <c r="OB2" s="45">
        <v>0</v>
      </c>
      <c r="OC2" s="45">
        <v>0</v>
      </c>
      <c r="OD2" s="45">
        <v>0</v>
      </c>
      <c r="OE2" s="45">
        <v>0</v>
      </c>
      <c r="OF2" s="45">
        <v>0</v>
      </c>
      <c r="OG2" s="45">
        <v>0</v>
      </c>
      <c r="OH2" s="45">
        <v>0</v>
      </c>
      <c r="OI2" s="45">
        <v>0</v>
      </c>
      <c r="OJ2" s="45">
        <v>0</v>
      </c>
      <c r="OK2" s="45">
        <v>0</v>
      </c>
      <c r="OL2" s="45">
        <v>0</v>
      </c>
      <c r="OM2" s="45">
        <v>0</v>
      </c>
      <c r="ON2" s="45">
        <v>0</v>
      </c>
      <c r="OO2" s="45">
        <v>0</v>
      </c>
      <c r="OP2" s="45">
        <v>0</v>
      </c>
      <c r="OQ2" s="45">
        <v>0</v>
      </c>
      <c r="OR2" s="45">
        <v>0</v>
      </c>
      <c r="OS2" s="45">
        <v>0</v>
      </c>
      <c r="OT2" s="45">
        <v>0</v>
      </c>
      <c r="OU2" s="45">
        <v>0</v>
      </c>
      <c r="OV2" s="45">
        <v>0</v>
      </c>
      <c r="OW2" s="45">
        <v>0</v>
      </c>
      <c r="OX2" s="45">
        <v>0</v>
      </c>
      <c r="OY2" s="45">
        <v>0</v>
      </c>
      <c r="OZ2" s="45">
        <v>0</v>
      </c>
      <c r="PA2" s="45">
        <v>0</v>
      </c>
      <c r="PB2" s="45">
        <v>0</v>
      </c>
      <c r="PC2" s="45">
        <v>0</v>
      </c>
      <c r="PD2" s="45">
        <v>0</v>
      </c>
      <c r="PE2" s="45">
        <v>0</v>
      </c>
      <c r="PF2" s="45">
        <v>0</v>
      </c>
      <c r="PG2" s="45">
        <v>0</v>
      </c>
      <c r="PH2" s="45">
        <v>0</v>
      </c>
      <c r="PI2" s="45">
        <v>0</v>
      </c>
      <c r="PJ2" s="45">
        <v>0</v>
      </c>
      <c r="PK2" s="45">
        <v>0</v>
      </c>
      <c r="PL2" s="45">
        <v>0</v>
      </c>
      <c r="PM2" s="45">
        <v>0</v>
      </c>
      <c r="PN2" s="45">
        <v>0</v>
      </c>
      <c r="PO2" s="45">
        <v>0</v>
      </c>
      <c r="PP2" s="45">
        <v>0</v>
      </c>
      <c r="PQ2" s="45">
        <v>0</v>
      </c>
      <c r="PR2" s="45">
        <v>0</v>
      </c>
      <c r="PS2" s="45">
        <v>0</v>
      </c>
      <c r="PT2" s="45">
        <v>0</v>
      </c>
      <c r="PU2" s="45">
        <v>0</v>
      </c>
      <c r="PV2" s="45">
        <v>0</v>
      </c>
      <c r="PW2" s="45">
        <v>0</v>
      </c>
      <c r="PX2" s="45">
        <v>0</v>
      </c>
      <c r="PY2" s="45">
        <v>0</v>
      </c>
      <c r="PZ2" s="45">
        <v>0</v>
      </c>
      <c r="QA2" s="45">
        <v>0</v>
      </c>
      <c r="QB2" s="45">
        <v>0</v>
      </c>
      <c r="QC2" s="45">
        <v>0</v>
      </c>
      <c r="QD2" s="45">
        <v>0</v>
      </c>
      <c r="QE2" s="45">
        <v>0</v>
      </c>
      <c r="QF2" s="45">
        <v>0</v>
      </c>
      <c r="QG2" s="45">
        <v>0</v>
      </c>
      <c r="QH2" s="45">
        <v>0</v>
      </c>
      <c r="QI2" s="45">
        <v>0</v>
      </c>
      <c r="QJ2" s="45">
        <v>0</v>
      </c>
      <c r="QK2" s="45">
        <v>0</v>
      </c>
      <c r="QL2" s="45">
        <v>0</v>
      </c>
      <c r="QM2" s="45">
        <v>0</v>
      </c>
      <c r="QN2" s="45">
        <v>0</v>
      </c>
      <c r="QO2" s="45">
        <v>0</v>
      </c>
      <c r="QP2" s="45">
        <v>0</v>
      </c>
      <c r="QQ2" s="45">
        <v>0</v>
      </c>
      <c r="QR2" s="45">
        <v>0</v>
      </c>
      <c r="QS2" s="45">
        <v>0</v>
      </c>
      <c r="QT2" s="45">
        <v>0</v>
      </c>
      <c r="QU2" s="45">
        <v>0</v>
      </c>
      <c r="QV2" s="45">
        <v>0</v>
      </c>
      <c r="QW2" s="45">
        <v>0</v>
      </c>
      <c r="QX2" s="45">
        <v>0</v>
      </c>
      <c r="QY2" s="45">
        <v>0</v>
      </c>
      <c r="QZ2" s="45">
        <v>0</v>
      </c>
      <c r="RA2" s="45">
        <v>0</v>
      </c>
      <c r="RB2" s="45">
        <v>0</v>
      </c>
      <c r="RC2" s="45">
        <v>0</v>
      </c>
      <c r="RD2" s="45">
        <v>0</v>
      </c>
      <c r="RE2" s="45">
        <v>0</v>
      </c>
      <c r="RF2" s="45">
        <v>0</v>
      </c>
      <c r="RG2" s="45">
        <v>0</v>
      </c>
      <c r="RH2" s="45">
        <v>0</v>
      </c>
      <c r="RI2" s="45">
        <v>0</v>
      </c>
      <c r="RJ2" s="45">
        <v>0</v>
      </c>
      <c r="RK2" s="45">
        <v>0</v>
      </c>
      <c r="RL2" s="45">
        <v>0</v>
      </c>
      <c r="RM2" s="45">
        <v>0</v>
      </c>
      <c r="RN2" s="45">
        <v>0</v>
      </c>
      <c r="RO2" s="45">
        <v>0</v>
      </c>
      <c r="RP2" s="45">
        <v>0</v>
      </c>
      <c r="RQ2" s="45">
        <v>0</v>
      </c>
      <c r="RR2" s="45">
        <v>0</v>
      </c>
      <c r="RS2" s="45">
        <v>0</v>
      </c>
      <c r="RT2" s="45">
        <v>0</v>
      </c>
      <c r="RU2" s="45">
        <v>0</v>
      </c>
      <c r="RV2" s="45">
        <v>0</v>
      </c>
      <c r="RW2" s="45">
        <v>0</v>
      </c>
      <c r="RX2" s="45">
        <v>0</v>
      </c>
      <c r="RY2" s="45">
        <v>0</v>
      </c>
      <c r="RZ2" s="45">
        <v>0</v>
      </c>
      <c r="SA2" s="45">
        <v>0</v>
      </c>
      <c r="SB2" s="45">
        <v>0</v>
      </c>
      <c r="SC2" s="45">
        <v>0</v>
      </c>
      <c r="SD2" s="45">
        <v>0</v>
      </c>
      <c r="SE2" s="45">
        <v>0</v>
      </c>
      <c r="SF2" s="45">
        <v>0</v>
      </c>
      <c r="SG2" s="45">
        <v>0</v>
      </c>
      <c r="SH2" s="45">
        <v>0</v>
      </c>
      <c r="SI2" s="45">
        <v>0</v>
      </c>
      <c r="SJ2" s="45">
        <v>0</v>
      </c>
      <c r="SK2" s="45">
        <v>0</v>
      </c>
      <c r="SL2" s="45">
        <v>0</v>
      </c>
      <c r="SM2" s="45">
        <v>0</v>
      </c>
      <c r="SN2" s="45">
        <v>0</v>
      </c>
      <c r="SO2" s="45">
        <v>0</v>
      </c>
      <c r="SP2" s="45">
        <v>0</v>
      </c>
      <c r="SQ2" s="45">
        <v>0</v>
      </c>
      <c r="SR2" s="45">
        <v>0</v>
      </c>
      <c r="SS2" s="45">
        <v>0</v>
      </c>
      <c r="ST2" s="45">
        <v>0</v>
      </c>
      <c r="SU2" s="45">
        <v>0</v>
      </c>
      <c r="SV2" s="45">
        <v>0</v>
      </c>
      <c r="SW2" s="45">
        <v>0</v>
      </c>
      <c r="SX2" s="45">
        <v>0</v>
      </c>
      <c r="SY2" s="45">
        <v>0</v>
      </c>
      <c r="SZ2" s="45">
        <v>0</v>
      </c>
      <c r="TA2" s="45">
        <v>0</v>
      </c>
      <c r="TB2" s="45">
        <v>0</v>
      </c>
      <c r="TC2" s="45">
        <v>0</v>
      </c>
      <c r="TD2" s="45">
        <v>0</v>
      </c>
      <c r="TE2" s="45">
        <v>0</v>
      </c>
      <c r="TF2" s="45">
        <v>0</v>
      </c>
      <c r="TG2" s="45">
        <v>0</v>
      </c>
      <c r="TH2" s="45">
        <v>0</v>
      </c>
      <c r="TI2" s="45">
        <v>0</v>
      </c>
      <c r="TJ2" s="45">
        <v>0</v>
      </c>
      <c r="TK2" s="45">
        <v>0</v>
      </c>
      <c r="TL2" s="45">
        <v>0</v>
      </c>
      <c r="TM2" s="45">
        <v>0</v>
      </c>
      <c r="TN2" s="45">
        <v>0</v>
      </c>
      <c r="TO2" s="45">
        <v>0</v>
      </c>
      <c r="TP2" s="45">
        <v>0</v>
      </c>
      <c r="TQ2" s="45">
        <v>0</v>
      </c>
      <c r="TR2" s="45">
        <v>0</v>
      </c>
      <c r="TS2" s="45">
        <v>0</v>
      </c>
      <c r="TT2" s="45">
        <v>0</v>
      </c>
      <c r="TU2" s="45">
        <v>0</v>
      </c>
      <c r="TV2" s="45">
        <v>0</v>
      </c>
      <c r="TW2" s="45">
        <v>0</v>
      </c>
      <c r="TX2" s="45">
        <v>0</v>
      </c>
      <c r="TY2" s="45">
        <v>0</v>
      </c>
      <c r="TZ2" s="45">
        <v>0</v>
      </c>
      <c r="UA2" s="45">
        <v>0</v>
      </c>
      <c r="UB2" s="45">
        <v>0</v>
      </c>
      <c r="UC2" s="45">
        <v>0</v>
      </c>
      <c r="UD2" s="45">
        <v>0</v>
      </c>
      <c r="UE2" s="45">
        <v>0</v>
      </c>
      <c r="UF2" s="45">
        <v>0</v>
      </c>
      <c r="UG2" s="45">
        <v>0</v>
      </c>
      <c r="UH2" s="45">
        <v>0</v>
      </c>
      <c r="UI2" s="45">
        <v>0</v>
      </c>
      <c r="UJ2" s="45">
        <v>0</v>
      </c>
      <c r="UK2" s="45">
        <v>0</v>
      </c>
      <c r="UL2" s="45">
        <v>0</v>
      </c>
      <c r="UM2" s="45">
        <v>0</v>
      </c>
      <c r="UN2" s="45">
        <v>0</v>
      </c>
      <c r="UO2" s="45">
        <v>0</v>
      </c>
      <c r="UP2" s="45">
        <v>0</v>
      </c>
      <c r="UQ2" s="45">
        <v>0</v>
      </c>
      <c r="UR2" s="45">
        <v>0</v>
      </c>
      <c r="US2" s="45">
        <v>0</v>
      </c>
      <c r="UT2" s="45">
        <v>0</v>
      </c>
      <c r="UU2" s="45">
        <v>0</v>
      </c>
      <c r="UV2" s="45">
        <v>0</v>
      </c>
      <c r="UW2" s="45">
        <v>0</v>
      </c>
      <c r="UX2" s="45">
        <v>0</v>
      </c>
      <c r="UY2" s="45">
        <v>0</v>
      </c>
      <c r="UZ2" s="45">
        <v>0</v>
      </c>
      <c r="VA2" s="45">
        <v>0</v>
      </c>
      <c r="VB2" s="45">
        <v>0</v>
      </c>
      <c r="VC2" s="45">
        <v>0</v>
      </c>
      <c r="VD2" s="45">
        <v>0</v>
      </c>
      <c r="VE2" s="45">
        <v>0</v>
      </c>
      <c r="VF2" s="45">
        <v>0</v>
      </c>
      <c r="VG2" s="45">
        <v>0</v>
      </c>
      <c r="VH2" s="45">
        <v>0</v>
      </c>
      <c r="VI2" s="45">
        <v>0</v>
      </c>
      <c r="VJ2" s="45">
        <v>0</v>
      </c>
      <c r="VK2" s="45">
        <v>0</v>
      </c>
      <c r="VL2" s="45">
        <v>0</v>
      </c>
      <c r="VM2" s="45">
        <v>0</v>
      </c>
      <c r="VN2" s="45">
        <v>0</v>
      </c>
      <c r="VO2" s="45">
        <v>0</v>
      </c>
      <c r="VP2" s="45">
        <v>0</v>
      </c>
      <c r="VQ2" s="45">
        <v>0</v>
      </c>
      <c r="VR2" s="45">
        <v>0</v>
      </c>
      <c r="VS2" s="45">
        <v>0</v>
      </c>
      <c r="VT2" s="45">
        <v>0</v>
      </c>
      <c r="VU2" s="45">
        <v>0</v>
      </c>
      <c r="VV2" s="45">
        <v>0</v>
      </c>
      <c r="VW2" s="45">
        <v>0</v>
      </c>
      <c r="VX2" s="45">
        <v>0</v>
      </c>
      <c r="VY2" s="45">
        <v>0</v>
      </c>
      <c r="VZ2" s="45">
        <v>0</v>
      </c>
      <c r="WA2" s="45">
        <v>0</v>
      </c>
      <c r="WB2" s="45">
        <v>0</v>
      </c>
      <c r="WC2" s="45">
        <v>0</v>
      </c>
      <c r="WD2" s="45">
        <v>0</v>
      </c>
      <c r="WE2" s="45">
        <v>0</v>
      </c>
      <c r="WF2" s="45">
        <v>0</v>
      </c>
      <c r="WG2" s="45">
        <v>0</v>
      </c>
      <c r="WH2" s="45">
        <v>0</v>
      </c>
      <c r="WI2" s="45">
        <v>0</v>
      </c>
      <c r="WJ2" s="45">
        <v>0</v>
      </c>
      <c r="WK2" s="45">
        <v>0</v>
      </c>
      <c r="WL2" s="45">
        <v>0</v>
      </c>
      <c r="WM2" s="45">
        <v>0</v>
      </c>
      <c r="WN2" s="45">
        <v>0</v>
      </c>
      <c r="WO2" s="45">
        <v>0</v>
      </c>
      <c r="WP2" s="45">
        <v>0</v>
      </c>
      <c r="WQ2" s="45">
        <v>0</v>
      </c>
      <c r="WR2" s="45">
        <v>0</v>
      </c>
      <c r="WS2" s="45">
        <v>0</v>
      </c>
      <c r="WT2" s="45">
        <v>0</v>
      </c>
      <c r="WU2" s="45">
        <v>0</v>
      </c>
      <c r="WV2" s="45">
        <v>0</v>
      </c>
      <c r="WW2" s="45">
        <v>0</v>
      </c>
      <c r="WX2" s="45">
        <v>0</v>
      </c>
      <c r="WY2" s="45">
        <v>0</v>
      </c>
      <c r="WZ2" s="45">
        <v>0</v>
      </c>
      <c r="XA2" s="45">
        <v>0</v>
      </c>
      <c r="XB2" s="45">
        <v>0</v>
      </c>
      <c r="XC2" s="45">
        <v>0</v>
      </c>
      <c r="XD2" s="45">
        <v>0</v>
      </c>
      <c r="XE2" s="45">
        <v>0</v>
      </c>
      <c r="XF2" s="45">
        <v>0</v>
      </c>
      <c r="XG2" s="45">
        <v>0</v>
      </c>
      <c r="XH2" s="45">
        <v>0</v>
      </c>
      <c r="XI2" s="45">
        <v>0</v>
      </c>
      <c r="XJ2" s="45">
        <v>0</v>
      </c>
      <c r="XK2" s="45">
        <v>0</v>
      </c>
      <c r="XL2" s="45">
        <v>0</v>
      </c>
      <c r="XM2" s="45">
        <v>0</v>
      </c>
      <c r="XN2" s="45">
        <v>0</v>
      </c>
      <c r="XO2" s="45">
        <v>0</v>
      </c>
      <c r="XP2" s="45">
        <v>0</v>
      </c>
      <c r="XQ2" s="45">
        <v>0</v>
      </c>
      <c r="XR2" s="45">
        <v>0</v>
      </c>
      <c r="XS2" s="45">
        <v>0</v>
      </c>
      <c r="XT2" s="45">
        <v>0</v>
      </c>
      <c r="XU2" s="45">
        <v>0</v>
      </c>
      <c r="XV2" s="45">
        <v>0</v>
      </c>
      <c r="XW2" s="45">
        <v>0</v>
      </c>
      <c r="XX2" s="45">
        <v>0</v>
      </c>
      <c r="XY2" s="45">
        <v>0</v>
      </c>
      <c r="XZ2" s="45">
        <v>0</v>
      </c>
      <c r="YA2" s="45">
        <v>0</v>
      </c>
      <c r="YB2" s="45">
        <v>0</v>
      </c>
      <c r="YC2" s="45">
        <v>0</v>
      </c>
      <c r="YD2" s="45">
        <v>0</v>
      </c>
      <c r="YE2" s="45">
        <v>0</v>
      </c>
      <c r="YF2" s="45">
        <v>0</v>
      </c>
      <c r="YG2" s="45">
        <v>0</v>
      </c>
      <c r="YH2" s="45">
        <v>0</v>
      </c>
      <c r="YI2" s="45">
        <v>0</v>
      </c>
      <c r="YJ2" s="45">
        <v>0</v>
      </c>
      <c r="YK2" s="45">
        <v>0</v>
      </c>
      <c r="YL2" s="45">
        <v>0</v>
      </c>
      <c r="YM2" s="45">
        <v>0</v>
      </c>
      <c r="YN2" s="45">
        <v>0</v>
      </c>
      <c r="YO2" s="45">
        <v>0</v>
      </c>
      <c r="YP2" s="45">
        <v>0</v>
      </c>
      <c r="YQ2" s="45">
        <v>0</v>
      </c>
      <c r="YR2" s="45">
        <v>0</v>
      </c>
      <c r="YS2" s="45">
        <v>0</v>
      </c>
      <c r="YT2" s="45">
        <v>0</v>
      </c>
      <c r="YU2" s="45">
        <v>0</v>
      </c>
      <c r="YV2" s="45">
        <v>0</v>
      </c>
      <c r="YW2" s="45">
        <v>0</v>
      </c>
      <c r="YX2" s="45">
        <v>0</v>
      </c>
      <c r="YY2" s="45">
        <v>0</v>
      </c>
      <c r="YZ2" s="45">
        <v>0</v>
      </c>
      <c r="ZA2" s="45">
        <v>0</v>
      </c>
      <c r="ZB2" s="45">
        <v>0</v>
      </c>
      <c r="ZC2" s="45">
        <v>0</v>
      </c>
      <c r="ZD2" s="45">
        <v>0</v>
      </c>
      <c r="ZE2" s="45">
        <v>0</v>
      </c>
      <c r="ZF2" s="45">
        <v>0</v>
      </c>
      <c r="ZG2" s="45">
        <v>0</v>
      </c>
      <c r="ZH2" s="45">
        <v>0</v>
      </c>
      <c r="ZI2" s="45">
        <v>0</v>
      </c>
      <c r="ZJ2" s="45">
        <v>0</v>
      </c>
      <c r="ZK2" s="45">
        <v>0</v>
      </c>
      <c r="ZL2" s="45">
        <v>0</v>
      </c>
      <c r="ZM2" s="45">
        <v>0</v>
      </c>
      <c r="ZN2" s="45">
        <v>0</v>
      </c>
      <c r="ZO2" s="45">
        <v>0</v>
      </c>
      <c r="ZP2" s="45">
        <v>0</v>
      </c>
      <c r="ZQ2" s="45">
        <v>0</v>
      </c>
      <c r="ZR2" s="45">
        <v>0</v>
      </c>
      <c r="ZS2" s="45">
        <v>0</v>
      </c>
      <c r="ZT2" s="45">
        <v>0</v>
      </c>
      <c r="ZU2" s="45">
        <v>0</v>
      </c>
      <c r="ZV2" s="45">
        <v>0</v>
      </c>
      <c r="ZW2" s="45">
        <v>0</v>
      </c>
      <c r="ZX2" s="45">
        <v>0</v>
      </c>
      <c r="ZY2" s="45">
        <v>0</v>
      </c>
      <c r="ZZ2" s="45">
        <v>0</v>
      </c>
      <c r="AAA2" s="45">
        <v>0</v>
      </c>
      <c r="AAB2" s="45">
        <v>0</v>
      </c>
      <c r="AAC2" s="45">
        <v>0</v>
      </c>
      <c r="AAD2" s="45">
        <v>0</v>
      </c>
      <c r="AAE2" s="45">
        <v>0</v>
      </c>
      <c r="AAF2" s="45">
        <v>0</v>
      </c>
      <c r="AAG2" s="45">
        <v>0</v>
      </c>
      <c r="AAH2" s="45">
        <v>0</v>
      </c>
      <c r="AAI2" s="45">
        <v>0</v>
      </c>
      <c r="AAJ2" s="45">
        <v>0</v>
      </c>
      <c r="AAK2" s="45">
        <v>0</v>
      </c>
      <c r="AAL2" s="45">
        <v>0</v>
      </c>
      <c r="AAM2" s="45">
        <v>0</v>
      </c>
      <c r="AAN2" s="45">
        <v>0</v>
      </c>
      <c r="AAO2" s="45">
        <v>0</v>
      </c>
      <c r="AAP2" s="45">
        <v>0</v>
      </c>
      <c r="AAQ2" s="45">
        <f ca="1">IF(LEFT($C2,5)="Total",0,IF(COUNTIF(ENTRY!$G$3:$BM$3,AAQ$1)=0,"CopyPasteValue",IFERROR(HLOOKUP(AAQ$1,ENTRY!$G$3:$BI$133,SUMIFS(ENTRY!$A$2:$A$133,ENTRY!$B$2:$B$133,$B2,ENTRY!$C$2:$C$133,$C2)-2,FALSE),0)))</f>
        <v>0</v>
      </c>
      <c r="AAR2" s="45">
        <f ca="1">IF(LEFT($C2,5)="Total",0,IF(COUNTIF(ENTRY!$G$3:$BM$3,AAR$1)=0,"CopyPasteValue",IFERROR(HLOOKUP(AAR$1,ENTRY!$G$3:$BI$133,SUMIFS(ENTRY!$A$2:$A$133,ENTRY!$B$2:$B$133,$B2,ENTRY!$C$2:$C$133,$C2)-2,FALSE),0)))</f>
        <v>0</v>
      </c>
      <c r="AAS2" s="45">
        <f ca="1">IF(LEFT($C2,5)="Total",0,IF(COUNTIF(ENTRY!$G$3:$BM$3,AAS$1)=0,"CopyPasteValue",IFERROR(HLOOKUP(AAS$1,ENTRY!$G$3:$BI$133,SUMIFS(ENTRY!$A$2:$A$133,ENTRY!$B$2:$B$133,$B2,ENTRY!$C$2:$C$133,$C2)-2,FALSE),0)))</f>
        <v>0</v>
      </c>
      <c r="AAT2" s="45">
        <f ca="1">IF(LEFT($C2,5)="Total",0,IF(COUNTIF(ENTRY!$G$3:$BM$3,AAT$1)=0,"CopyPasteValue",IFERROR(HLOOKUP(AAT$1,ENTRY!$G$3:$BI$133,SUMIFS(ENTRY!$A$2:$A$133,ENTRY!$B$2:$B$133,$B2,ENTRY!$C$2:$C$133,$C2)-2,FALSE),0)))</f>
        <v>0</v>
      </c>
      <c r="AAU2" s="45">
        <f ca="1">IF(LEFT($C2,5)="Total",0,IF(COUNTIF(ENTRY!$G$3:$BM$3,AAU$1)=0,"CopyPasteValue",IFERROR(HLOOKUP(AAU$1,ENTRY!$G$3:$BI$133,SUMIFS(ENTRY!$A$2:$A$133,ENTRY!$B$2:$B$133,$B2,ENTRY!$C$2:$C$133,$C2)-2,FALSE),0)))</f>
        <v>0</v>
      </c>
      <c r="AAV2" s="45">
        <f ca="1">IF(LEFT($C2,5)="Total",0,IF(COUNTIF(ENTRY!$G$3:$BM$3,AAV$1)=0,"CopyPasteValue",IFERROR(HLOOKUP(AAV$1,ENTRY!$G$3:$BI$133,SUMIFS(ENTRY!$A$2:$A$133,ENTRY!$B$2:$B$133,$B2,ENTRY!$C$2:$C$133,$C2)-2,FALSE),0)))</f>
        <v>0</v>
      </c>
      <c r="AAW2" s="45">
        <f ca="1">IF(LEFT($C2,5)="Total",0,IF(COUNTIF(ENTRY!$G$3:$BM$3,AAW$1)=0,"CopyPasteValue",IFERROR(HLOOKUP(AAW$1,ENTRY!$G$3:$BI$133,SUMIFS(ENTRY!$A$2:$A$133,ENTRY!$B$2:$B$133,$B2,ENTRY!$C$2:$C$133,$C2)-2,FALSE),0)))</f>
        <v>0</v>
      </c>
      <c r="AAX2" s="45">
        <f ca="1">IF(LEFT($C2,5)="Total",0,IF(COUNTIF(ENTRY!$G$3:$BM$3,AAX$1)=0,"CopyPasteValue",IFERROR(HLOOKUP(AAX$1,ENTRY!$G$3:$BI$133,SUMIFS(ENTRY!$A$2:$A$133,ENTRY!$B$2:$B$133,$B2,ENTRY!$C$2:$C$133,$C2)-2,FALSE),0)))</f>
        <v>0</v>
      </c>
      <c r="AAY2" s="45">
        <f ca="1">IF(LEFT($C2,5)="Total",0,IF(COUNTIF(ENTRY!$G$3:$BM$3,AAY$1)=0,"CopyPasteValue",IFERROR(HLOOKUP(AAY$1,ENTRY!$G$3:$BI$133,SUMIFS(ENTRY!$A$2:$A$133,ENTRY!$B$2:$B$133,$B2,ENTRY!$C$2:$C$133,$C2)-2,FALSE),0)))</f>
        <v>0</v>
      </c>
      <c r="AAZ2" s="45">
        <f ca="1">IF(LEFT($C2,5)="Total",0,IF(COUNTIF(ENTRY!$G$3:$BM$3,AAZ$1)=0,"CopyPasteValue",IFERROR(HLOOKUP(AAZ$1,ENTRY!$G$3:$BI$133,SUMIFS(ENTRY!$A$2:$A$133,ENTRY!$B$2:$B$133,$B2,ENTRY!$C$2:$C$133,$C2)-2,FALSE),0)))</f>
        <v>0</v>
      </c>
      <c r="ABA2" s="45">
        <f ca="1">IF(LEFT($C2,5)="Total",0,IF(COUNTIF(ENTRY!$G$3:$BM$3,ABA$1)=0,"CopyPasteValue",IFERROR(HLOOKUP(ABA$1,ENTRY!$G$3:$BI$133,SUMIFS(ENTRY!$A$2:$A$133,ENTRY!$B$2:$B$133,$B2,ENTRY!$C$2:$C$133,$C2)-2,FALSE),0)))</f>
        <v>0</v>
      </c>
      <c r="ABB2" s="45">
        <f ca="1">IF(LEFT($C2,5)="Total",0,IF(COUNTIF(ENTRY!$G$3:$BM$3,ABB$1)=0,"CopyPasteValue",IFERROR(HLOOKUP(ABB$1,ENTRY!$G$3:$BI$133,SUMIFS(ENTRY!$A$2:$A$133,ENTRY!$B$2:$B$133,$B2,ENTRY!$C$2:$C$133,$C2)-2,FALSE),0)))</f>
        <v>0</v>
      </c>
      <c r="ABC2" s="45">
        <f ca="1">IF(LEFT($C2,5)="Total",0,IF(COUNTIF(ENTRY!$G$3:$BM$3,ABC$1)=0,"CopyPasteValue",IFERROR(HLOOKUP(ABC$1,ENTRY!$G$3:$BI$133,SUMIFS(ENTRY!$A$2:$A$133,ENTRY!$B$2:$B$133,$B2,ENTRY!$C$2:$C$133,$C2)-2,FALSE),0)))</f>
        <v>0</v>
      </c>
      <c r="ABD2" s="45">
        <f ca="1">IF(LEFT($C2,5)="Total",0,IF(COUNTIF(ENTRY!$G$3:$BM$3,ABD$1)=0,"CopyPasteValue",IFERROR(HLOOKUP(ABD$1,ENTRY!$G$3:$BI$133,SUMIFS(ENTRY!$A$2:$A$133,ENTRY!$B$2:$B$133,$B2,ENTRY!$C$2:$C$133,$C2)-2,FALSE),0)))</f>
        <v>0</v>
      </c>
      <c r="ABE2" s="45">
        <f ca="1">IF(LEFT($C2,5)="Total",0,IF(COUNTIF(ENTRY!$G$3:$BM$3,ABE$1)=0,"CopyPasteValue",IFERROR(HLOOKUP(ABE$1,ENTRY!$G$3:$BI$133,SUMIFS(ENTRY!$A$2:$A$133,ENTRY!$B$2:$B$133,$B2,ENTRY!$C$2:$C$133,$C2)-2,FALSE),0)))</f>
        <v>0</v>
      </c>
      <c r="ABF2" s="45">
        <f ca="1">IF(LEFT($C2,5)="Total",0,IF(COUNTIF(ENTRY!$G$3:$BM$3,ABF$1)=0,"CopyPasteValue",IFERROR(HLOOKUP(ABF$1,ENTRY!$G$3:$BI$133,SUMIFS(ENTRY!$A$2:$A$133,ENTRY!$B$2:$B$133,$B2,ENTRY!$C$2:$C$133,$C2)-2,FALSE),0)))</f>
        <v>0</v>
      </c>
      <c r="ABG2" s="45">
        <f ca="1">IF(LEFT($C2,5)="Total",0,IF(COUNTIF(ENTRY!$G$3:$BM$3,ABG$1)=0,"CopyPasteValue",IFERROR(HLOOKUP(ABG$1,ENTRY!$G$3:$BI$133,SUMIFS(ENTRY!$A$2:$A$133,ENTRY!$B$2:$B$133,$B2,ENTRY!$C$2:$C$133,$C2)-2,FALSE),0)))</f>
        <v>0</v>
      </c>
      <c r="ABH2" s="45">
        <f ca="1">IF(LEFT($C2,5)="Total",0,IF(COUNTIF(ENTRY!$G$3:$BM$3,ABH$1)=0,"CopyPasteValue",IFERROR(HLOOKUP(ABH$1,ENTRY!$G$3:$BI$133,SUMIFS(ENTRY!$A$2:$A$133,ENTRY!$B$2:$B$133,$B2,ENTRY!$C$2:$C$133,$C2)-2,FALSE),0)))</f>
        <v>0</v>
      </c>
    </row>
    <row r="3" spans="2:736" x14ac:dyDescent="0.35">
      <c r="B3" t="s">
        <v>122</v>
      </c>
      <c r="C3" t="s">
        <v>121</v>
      </c>
      <c r="D3" s="53">
        <f t="shared" ca="1" si="161"/>
        <v>3</v>
      </c>
      <c r="E3" s="72">
        <f>COUNTIF(ENTRY!C$4:C$294,C3)</f>
        <v>1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  <c r="AR3" s="45">
        <v>0</v>
      </c>
      <c r="AS3" s="45">
        <v>0</v>
      </c>
      <c r="AT3" s="45">
        <v>0</v>
      </c>
      <c r="AU3" s="45">
        <v>0</v>
      </c>
      <c r="AV3" s="45">
        <v>0</v>
      </c>
      <c r="AW3" s="45">
        <v>0</v>
      </c>
      <c r="AX3" s="45">
        <v>0</v>
      </c>
      <c r="AY3" s="45">
        <v>0</v>
      </c>
      <c r="AZ3" s="45">
        <v>0</v>
      </c>
      <c r="BA3" s="45">
        <v>0</v>
      </c>
      <c r="BB3" s="45">
        <v>0</v>
      </c>
      <c r="BC3" s="45">
        <v>0</v>
      </c>
      <c r="BD3" s="45">
        <v>0</v>
      </c>
      <c r="BE3" s="45">
        <v>0</v>
      </c>
      <c r="BF3" s="45">
        <v>0</v>
      </c>
      <c r="BG3" s="45">
        <v>0</v>
      </c>
      <c r="BH3" s="45">
        <v>0</v>
      </c>
      <c r="BI3" s="45">
        <v>0</v>
      </c>
      <c r="BJ3" s="45">
        <v>0</v>
      </c>
      <c r="BK3" s="45">
        <v>0</v>
      </c>
      <c r="BL3" s="45">
        <v>0</v>
      </c>
      <c r="BM3" s="45">
        <v>0</v>
      </c>
      <c r="BN3" s="45">
        <v>0</v>
      </c>
      <c r="BO3" s="45">
        <v>0</v>
      </c>
      <c r="BP3" s="45">
        <v>0</v>
      </c>
      <c r="BQ3" s="45">
        <v>0</v>
      </c>
      <c r="BR3" s="45">
        <v>0</v>
      </c>
      <c r="BS3" s="45">
        <v>0</v>
      </c>
      <c r="BT3" s="45">
        <v>0</v>
      </c>
      <c r="BU3" s="45">
        <v>0</v>
      </c>
      <c r="BV3" s="45">
        <v>0</v>
      </c>
      <c r="BW3" s="45">
        <v>0</v>
      </c>
      <c r="BX3" s="45">
        <v>0</v>
      </c>
      <c r="BY3" s="45">
        <v>0</v>
      </c>
      <c r="BZ3" s="45">
        <v>0</v>
      </c>
      <c r="CA3" s="45">
        <v>0</v>
      </c>
      <c r="CB3" s="45">
        <v>0</v>
      </c>
      <c r="CC3" s="45">
        <v>0</v>
      </c>
      <c r="CD3" s="45">
        <v>0</v>
      </c>
      <c r="CE3" s="45">
        <v>0</v>
      </c>
      <c r="CF3" s="45">
        <v>0</v>
      </c>
      <c r="CG3" s="45">
        <v>0</v>
      </c>
      <c r="CH3" s="45">
        <v>0</v>
      </c>
      <c r="CI3" s="45">
        <v>0</v>
      </c>
      <c r="CJ3" s="45">
        <v>0</v>
      </c>
      <c r="CK3" s="45">
        <v>0</v>
      </c>
      <c r="CL3" s="45">
        <v>0</v>
      </c>
      <c r="CM3" s="45">
        <v>0</v>
      </c>
      <c r="CN3" s="45">
        <v>0</v>
      </c>
      <c r="CO3" s="45">
        <v>0</v>
      </c>
      <c r="CP3" s="45">
        <v>0</v>
      </c>
      <c r="CQ3" s="45">
        <v>0</v>
      </c>
      <c r="CR3" s="45">
        <v>0</v>
      </c>
      <c r="CS3" s="45">
        <v>0</v>
      </c>
      <c r="CT3" s="45">
        <v>0</v>
      </c>
      <c r="CU3" s="45">
        <v>0</v>
      </c>
      <c r="CV3" s="45">
        <v>0</v>
      </c>
      <c r="CW3" s="45">
        <v>0</v>
      </c>
      <c r="CX3" s="45">
        <v>0</v>
      </c>
      <c r="CY3" s="45">
        <v>0</v>
      </c>
      <c r="CZ3" s="45">
        <v>0</v>
      </c>
      <c r="DA3" s="45">
        <v>0</v>
      </c>
      <c r="DB3" s="45">
        <v>0</v>
      </c>
      <c r="DC3" s="45">
        <v>0</v>
      </c>
      <c r="DD3" s="45">
        <v>0</v>
      </c>
      <c r="DE3" s="45">
        <v>0</v>
      </c>
      <c r="DF3" s="45">
        <v>0</v>
      </c>
      <c r="DG3" s="45">
        <v>0</v>
      </c>
      <c r="DH3" s="45">
        <v>0</v>
      </c>
      <c r="DI3" s="45">
        <v>0</v>
      </c>
      <c r="DJ3" s="45">
        <v>0</v>
      </c>
      <c r="DK3" s="45">
        <v>0</v>
      </c>
      <c r="DL3" s="45">
        <v>0</v>
      </c>
      <c r="DM3" s="45">
        <v>0</v>
      </c>
      <c r="DN3" s="45">
        <v>0</v>
      </c>
      <c r="DO3" s="45">
        <v>0</v>
      </c>
      <c r="DP3" s="45">
        <v>0</v>
      </c>
      <c r="DQ3" s="45">
        <v>0</v>
      </c>
      <c r="DR3" s="45">
        <v>0</v>
      </c>
      <c r="DS3" s="45">
        <v>0</v>
      </c>
      <c r="DT3" s="45">
        <v>0</v>
      </c>
      <c r="DU3" s="45">
        <v>0</v>
      </c>
      <c r="DV3" s="45">
        <v>0</v>
      </c>
      <c r="DW3" s="45">
        <v>0</v>
      </c>
      <c r="DX3" s="45">
        <v>0</v>
      </c>
      <c r="DY3" s="45">
        <v>0</v>
      </c>
      <c r="DZ3" s="45">
        <v>0</v>
      </c>
      <c r="EA3" s="45">
        <v>0</v>
      </c>
      <c r="EB3" s="45">
        <v>0</v>
      </c>
      <c r="EC3" s="45">
        <v>0</v>
      </c>
      <c r="ED3" s="45">
        <v>0</v>
      </c>
      <c r="EE3" s="45">
        <v>0</v>
      </c>
      <c r="EF3" s="45">
        <v>0</v>
      </c>
      <c r="EG3" s="45">
        <v>0</v>
      </c>
      <c r="EH3" s="45">
        <v>0</v>
      </c>
      <c r="EI3" s="45">
        <v>0</v>
      </c>
      <c r="EJ3" s="45">
        <v>0</v>
      </c>
      <c r="EK3" s="45">
        <v>0</v>
      </c>
      <c r="EL3" s="45">
        <v>0</v>
      </c>
      <c r="EM3" s="45">
        <v>0</v>
      </c>
      <c r="EN3" s="45">
        <v>0</v>
      </c>
      <c r="EO3" s="45">
        <v>0</v>
      </c>
      <c r="EP3" s="45">
        <v>0</v>
      </c>
      <c r="EQ3" s="45">
        <v>0</v>
      </c>
      <c r="ER3" s="45">
        <v>0</v>
      </c>
      <c r="ES3" s="45">
        <v>0</v>
      </c>
      <c r="ET3" s="45">
        <v>0</v>
      </c>
      <c r="EU3" s="45">
        <v>0</v>
      </c>
      <c r="EV3" s="45">
        <v>0</v>
      </c>
      <c r="EW3" s="45">
        <v>0</v>
      </c>
      <c r="EX3" s="45">
        <v>0</v>
      </c>
      <c r="EY3" s="45">
        <v>0</v>
      </c>
      <c r="EZ3" s="45">
        <v>0</v>
      </c>
      <c r="FA3" s="45">
        <v>0</v>
      </c>
      <c r="FB3" s="45">
        <v>0</v>
      </c>
      <c r="FC3" s="45">
        <v>0</v>
      </c>
      <c r="FD3" s="45">
        <v>0</v>
      </c>
      <c r="FE3" s="45">
        <v>0</v>
      </c>
      <c r="FF3" s="45">
        <v>0</v>
      </c>
      <c r="FG3" s="45">
        <v>0</v>
      </c>
      <c r="FH3" s="45">
        <v>0</v>
      </c>
      <c r="FI3" s="45">
        <v>0</v>
      </c>
      <c r="FJ3" s="45">
        <v>0</v>
      </c>
      <c r="FK3" s="45">
        <v>0</v>
      </c>
      <c r="FL3" s="45">
        <v>0</v>
      </c>
      <c r="FM3" s="45">
        <v>0</v>
      </c>
      <c r="FN3" s="45">
        <v>0</v>
      </c>
      <c r="FO3" s="45">
        <v>0</v>
      </c>
      <c r="FP3" s="45">
        <v>0</v>
      </c>
      <c r="FQ3" s="45">
        <v>0</v>
      </c>
      <c r="FR3" s="45">
        <v>0</v>
      </c>
      <c r="FS3" s="45">
        <v>0</v>
      </c>
      <c r="FT3" s="45">
        <v>0</v>
      </c>
      <c r="FU3" s="45">
        <v>0</v>
      </c>
      <c r="FV3" s="45">
        <v>0</v>
      </c>
      <c r="FW3" s="45">
        <v>0</v>
      </c>
      <c r="FX3" s="45">
        <v>0</v>
      </c>
      <c r="FY3" s="45">
        <v>0</v>
      </c>
      <c r="FZ3" s="45">
        <v>0</v>
      </c>
      <c r="GA3" s="45">
        <v>0</v>
      </c>
      <c r="GB3" s="45">
        <v>0</v>
      </c>
      <c r="GC3" s="45">
        <v>0</v>
      </c>
      <c r="GD3" s="45">
        <v>0</v>
      </c>
      <c r="GE3" s="45">
        <v>0</v>
      </c>
      <c r="GF3" s="45">
        <v>0</v>
      </c>
      <c r="GG3" s="45">
        <v>0</v>
      </c>
      <c r="GH3" s="45">
        <v>0</v>
      </c>
      <c r="GI3" s="45">
        <v>0</v>
      </c>
      <c r="GJ3" s="45">
        <v>0</v>
      </c>
      <c r="GK3" s="45">
        <v>0</v>
      </c>
      <c r="GL3" s="45">
        <v>0</v>
      </c>
      <c r="GM3" s="45">
        <v>0</v>
      </c>
      <c r="GN3" s="45">
        <v>0</v>
      </c>
      <c r="GO3" s="45">
        <v>0</v>
      </c>
      <c r="GP3" s="45">
        <v>0</v>
      </c>
      <c r="GQ3" s="45">
        <v>0</v>
      </c>
      <c r="GR3" s="45">
        <v>0</v>
      </c>
      <c r="GS3" s="45">
        <v>0</v>
      </c>
      <c r="GT3" s="45">
        <v>0</v>
      </c>
      <c r="GU3" s="45">
        <v>0</v>
      </c>
      <c r="GV3" s="45">
        <v>0</v>
      </c>
      <c r="GW3" s="45">
        <v>0</v>
      </c>
      <c r="GX3" s="45">
        <v>0</v>
      </c>
      <c r="GY3" s="45">
        <v>0</v>
      </c>
      <c r="GZ3" s="45">
        <v>0</v>
      </c>
      <c r="HA3" s="45">
        <v>0</v>
      </c>
      <c r="HB3" s="45">
        <v>0</v>
      </c>
      <c r="HC3" s="45">
        <v>0</v>
      </c>
      <c r="HD3" s="45">
        <v>0</v>
      </c>
      <c r="HE3" s="45">
        <v>0</v>
      </c>
      <c r="HF3" s="45">
        <v>0</v>
      </c>
      <c r="HG3" s="45">
        <v>0</v>
      </c>
      <c r="HH3" s="45">
        <v>0</v>
      </c>
      <c r="HI3" s="45">
        <v>0</v>
      </c>
      <c r="HJ3" s="45">
        <v>0</v>
      </c>
      <c r="HK3" s="45">
        <v>0</v>
      </c>
      <c r="HL3" s="45">
        <v>0</v>
      </c>
      <c r="HM3" s="45">
        <v>0</v>
      </c>
      <c r="HN3" s="45">
        <v>0</v>
      </c>
      <c r="HO3" s="45">
        <v>0</v>
      </c>
      <c r="HP3" s="45">
        <v>0</v>
      </c>
      <c r="HQ3" s="45">
        <v>0</v>
      </c>
      <c r="HR3" s="45">
        <v>0</v>
      </c>
      <c r="HS3" s="45">
        <v>0</v>
      </c>
      <c r="HT3" s="45">
        <v>0</v>
      </c>
      <c r="HU3" s="45">
        <v>0</v>
      </c>
      <c r="HV3" s="45">
        <v>0</v>
      </c>
      <c r="HW3" s="45">
        <v>0</v>
      </c>
      <c r="HX3" s="45">
        <v>0</v>
      </c>
      <c r="HY3" s="45">
        <v>0</v>
      </c>
      <c r="HZ3" s="45">
        <v>0</v>
      </c>
      <c r="IA3" s="45">
        <v>0</v>
      </c>
      <c r="IB3" s="45">
        <v>0</v>
      </c>
      <c r="IC3" s="45">
        <v>0</v>
      </c>
      <c r="ID3" s="45">
        <v>0</v>
      </c>
      <c r="IE3" s="45">
        <v>0</v>
      </c>
      <c r="IF3" s="45">
        <v>0</v>
      </c>
      <c r="IG3" s="45">
        <v>0</v>
      </c>
      <c r="IH3" s="45">
        <v>0</v>
      </c>
      <c r="II3" s="45">
        <v>0</v>
      </c>
      <c r="IJ3" s="45">
        <v>0</v>
      </c>
      <c r="IK3" s="45">
        <v>0</v>
      </c>
      <c r="IL3" s="45">
        <v>0</v>
      </c>
      <c r="IM3" s="45">
        <v>0</v>
      </c>
      <c r="IN3" s="45">
        <v>0</v>
      </c>
      <c r="IO3" s="45">
        <v>0</v>
      </c>
      <c r="IP3" s="45">
        <v>0</v>
      </c>
      <c r="IQ3" s="45">
        <v>0</v>
      </c>
      <c r="IR3" s="45">
        <v>0</v>
      </c>
      <c r="IS3" s="45">
        <v>0</v>
      </c>
      <c r="IT3" s="45">
        <v>0</v>
      </c>
      <c r="IU3" s="45">
        <v>0</v>
      </c>
      <c r="IV3" s="45">
        <v>0</v>
      </c>
      <c r="IW3" s="45">
        <v>0</v>
      </c>
      <c r="IX3" s="45">
        <v>0</v>
      </c>
      <c r="IY3" s="45">
        <v>0</v>
      </c>
      <c r="IZ3" s="45">
        <v>0</v>
      </c>
      <c r="JA3" s="45">
        <v>0</v>
      </c>
      <c r="JB3" s="45">
        <v>0</v>
      </c>
      <c r="JC3" s="45">
        <v>0</v>
      </c>
      <c r="JD3" s="45">
        <v>0</v>
      </c>
      <c r="JE3" s="45">
        <v>0</v>
      </c>
      <c r="JF3" s="45">
        <v>0</v>
      </c>
      <c r="JG3" s="45">
        <v>0</v>
      </c>
      <c r="JH3" s="45">
        <v>0</v>
      </c>
      <c r="JI3" s="45">
        <v>0</v>
      </c>
      <c r="JJ3" s="45">
        <v>0</v>
      </c>
      <c r="JK3" s="45">
        <v>0</v>
      </c>
      <c r="JL3" s="45">
        <v>0</v>
      </c>
      <c r="JM3" s="45">
        <v>0</v>
      </c>
      <c r="JN3" s="45">
        <v>0</v>
      </c>
      <c r="JO3" s="45">
        <v>0</v>
      </c>
      <c r="JP3" s="45">
        <v>0</v>
      </c>
      <c r="JQ3" s="45">
        <v>0</v>
      </c>
      <c r="JR3" s="45">
        <v>0</v>
      </c>
      <c r="JS3" s="45">
        <v>0</v>
      </c>
      <c r="JT3" s="45">
        <v>0</v>
      </c>
      <c r="JU3" s="45">
        <v>0</v>
      </c>
      <c r="JV3" s="45">
        <v>0</v>
      </c>
      <c r="JW3" s="45">
        <v>0</v>
      </c>
      <c r="JX3" s="45">
        <v>0</v>
      </c>
      <c r="JY3" s="45">
        <v>0</v>
      </c>
      <c r="JZ3" s="45">
        <v>0</v>
      </c>
      <c r="KA3" s="45">
        <v>0</v>
      </c>
      <c r="KB3" s="45">
        <v>0</v>
      </c>
      <c r="KC3" s="45">
        <v>0</v>
      </c>
      <c r="KD3" s="45">
        <v>0</v>
      </c>
      <c r="KE3" s="45">
        <v>0</v>
      </c>
      <c r="KF3" s="45">
        <v>0</v>
      </c>
      <c r="KG3" s="45">
        <v>0</v>
      </c>
      <c r="KH3" s="45">
        <v>0</v>
      </c>
      <c r="KI3" s="45">
        <v>0</v>
      </c>
      <c r="KJ3" s="45">
        <v>0</v>
      </c>
      <c r="KK3" s="45">
        <v>0</v>
      </c>
      <c r="KL3" s="45">
        <v>0</v>
      </c>
      <c r="KM3" s="45">
        <v>0</v>
      </c>
      <c r="KN3" s="45">
        <v>0</v>
      </c>
      <c r="KO3" s="45">
        <v>0</v>
      </c>
      <c r="KP3" s="45">
        <v>0</v>
      </c>
      <c r="KQ3" s="45">
        <v>0</v>
      </c>
      <c r="KR3" s="45">
        <v>0</v>
      </c>
      <c r="KS3" s="45">
        <v>0</v>
      </c>
      <c r="KT3" s="45">
        <v>0</v>
      </c>
      <c r="KU3" s="45">
        <v>0</v>
      </c>
      <c r="KV3" s="45">
        <v>0</v>
      </c>
      <c r="KW3" s="45">
        <v>0</v>
      </c>
      <c r="KX3" s="45">
        <v>0</v>
      </c>
      <c r="KY3" s="45">
        <v>0</v>
      </c>
      <c r="KZ3" s="45">
        <v>0</v>
      </c>
      <c r="LA3" s="45">
        <v>0</v>
      </c>
      <c r="LB3" s="45">
        <v>0</v>
      </c>
      <c r="LC3" s="45">
        <v>0</v>
      </c>
      <c r="LD3" s="45">
        <v>0</v>
      </c>
      <c r="LE3" s="45">
        <v>0</v>
      </c>
      <c r="LF3" s="45">
        <v>0</v>
      </c>
      <c r="LG3" s="45">
        <v>0</v>
      </c>
      <c r="LH3" s="45">
        <v>0</v>
      </c>
      <c r="LI3" s="45">
        <v>0</v>
      </c>
      <c r="LJ3" s="45">
        <v>0</v>
      </c>
      <c r="LK3" s="45">
        <v>0</v>
      </c>
      <c r="LL3" s="45">
        <v>0</v>
      </c>
      <c r="LM3" s="45">
        <v>0</v>
      </c>
      <c r="LN3" s="45">
        <v>0</v>
      </c>
      <c r="LO3" s="45">
        <v>0</v>
      </c>
      <c r="LP3" s="45">
        <v>0</v>
      </c>
      <c r="LQ3" s="45">
        <v>0</v>
      </c>
      <c r="LR3" s="45">
        <v>0</v>
      </c>
      <c r="LS3" s="45">
        <v>0</v>
      </c>
      <c r="LT3" s="45">
        <v>0</v>
      </c>
      <c r="LU3" s="45">
        <v>0</v>
      </c>
      <c r="LV3" s="45">
        <v>0</v>
      </c>
      <c r="LW3" s="45">
        <v>0</v>
      </c>
      <c r="LX3" s="45">
        <v>0</v>
      </c>
      <c r="LY3" s="45">
        <v>0</v>
      </c>
      <c r="LZ3" s="45">
        <v>0</v>
      </c>
      <c r="MA3" s="45">
        <v>0</v>
      </c>
      <c r="MB3" s="45">
        <v>0</v>
      </c>
      <c r="MC3" s="45">
        <v>0</v>
      </c>
      <c r="MD3" s="45">
        <v>0</v>
      </c>
      <c r="ME3" s="45">
        <v>0</v>
      </c>
      <c r="MF3" s="45">
        <v>0</v>
      </c>
      <c r="MG3" s="45">
        <v>0</v>
      </c>
      <c r="MH3" s="45">
        <v>0</v>
      </c>
      <c r="MI3" s="45">
        <v>0</v>
      </c>
      <c r="MJ3" s="45">
        <v>0</v>
      </c>
      <c r="MK3" s="45">
        <v>0</v>
      </c>
      <c r="ML3" s="45">
        <v>0</v>
      </c>
      <c r="MM3" s="45">
        <v>0</v>
      </c>
      <c r="MN3" s="45">
        <v>0</v>
      </c>
      <c r="MO3" s="45">
        <v>0</v>
      </c>
      <c r="MP3" s="45">
        <v>0</v>
      </c>
      <c r="MQ3" s="45">
        <v>0</v>
      </c>
      <c r="MR3" s="45">
        <v>0</v>
      </c>
      <c r="MS3" s="45">
        <v>0</v>
      </c>
      <c r="MT3" s="45">
        <v>0</v>
      </c>
      <c r="MU3" s="45">
        <v>0</v>
      </c>
      <c r="MV3" s="45">
        <v>0</v>
      </c>
      <c r="MW3" s="45">
        <v>0</v>
      </c>
      <c r="MX3" s="45">
        <v>0</v>
      </c>
      <c r="MY3" s="45">
        <v>0</v>
      </c>
      <c r="MZ3" s="45">
        <v>0</v>
      </c>
      <c r="NA3" s="45">
        <v>0</v>
      </c>
      <c r="NB3" s="45">
        <v>0</v>
      </c>
      <c r="NC3" s="45">
        <v>0</v>
      </c>
      <c r="ND3" s="45">
        <v>0</v>
      </c>
      <c r="NE3" s="45">
        <v>0</v>
      </c>
      <c r="NF3" s="45">
        <v>0</v>
      </c>
      <c r="NG3" s="45">
        <v>0</v>
      </c>
      <c r="NH3" s="45">
        <v>0</v>
      </c>
      <c r="NI3" s="45">
        <v>0</v>
      </c>
      <c r="NJ3" s="45">
        <v>0</v>
      </c>
      <c r="NK3" s="45">
        <v>0</v>
      </c>
      <c r="NL3" s="45">
        <v>0</v>
      </c>
      <c r="NM3" s="45">
        <v>0</v>
      </c>
      <c r="NN3" s="45">
        <v>0</v>
      </c>
      <c r="NO3" s="45">
        <v>0</v>
      </c>
      <c r="NP3" s="45">
        <v>0</v>
      </c>
      <c r="NQ3" s="45">
        <v>0</v>
      </c>
      <c r="NR3" s="45">
        <v>0</v>
      </c>
      <c r="NS3" s="45">
        <v>0</v>
      </c>
      <c r="NT3" s="45">
        <v>0</v>
      </c>
      <c r="NU3" s="45">
        <v>0</v>
      </c>
      <c r="NV3" s="45">
        <v>0</v>
      </c>
      <c r="NW3" s="45">
        <v>0</v>
      </c>
      <c r="NX3" s="45">
        <v>0</v>
      </c>
      <c r="NY3" s="45">
        <v>0</v>
      </c>
      <c r="NZ3" s="45">
        <v>0</v>
      </c>
      <c r="OA3" s="45">
        <v>0</v>
      </c>
      <c r="OB3" s="45">
        <v>0</v>
      </c>
      <c r="OC3" s="45">
        <v>0</v>
      </c>
      <c r="OD3" s="45">
        <v>0</v>
      </c>
      <c r="OE3" s="45">
        <v>0</v>
      </c>
      <c r="OF3" s="45">
        <v>0</v>
      </c>
      <c r="OG3" s="45">
        <v>0</v>
      </c>
      <c r="OH3" s="45">
        <v>0</v>
      </c>
      <c r="OI3" s="45">
        <v>0</v>
      </c>
      <c r="OJ3" s="45">
        <v>0</v>
      </c>
      <c r="OK3" s="45">
        <v>0</v>
      </c>
      <c r="OL3" s="45">
        <v>0</v>
      </c>
      <c r="OM3" s="45">
        <v>0</v>
      </c>
      <c r="ON3" s="45">
        <v>0</v>
      </c>
      <c r="OO3" s="45">
        <v>0</v>
      </c>
      <c r="OP3" s="45">
        <v>0</v>
      </c>
      <c r="OQ3" s="45">
        <v>0</v>
      </c>
      <c r="OR3" s="45">
        <v>0</v>
      </c>
      <c r="OS3" s="45">
        <v>0</v>
      </c>
      <c r="OT3" s="45">
        <v>0</v>
      </c>
      <c r="OU3" s="45">
        <v>0</v>
      </c>
      <c r="OV3" s="45">
        <v>0</v>
      </c>
      <c r="OW3" s="45">
        <v>0</v>
      </c>
      <c r="OX3" s="45">
        <v>0</v>
      </c>
      <c r="OY3" s="45">
        <v>0</v>
      </c>
      <c r="OZ3" s="45">
        <v>0</v>
      </c>
      <c r="PA3" s="45">
        <v>0</v>
      </c>
      <c r="PB3" s="45">
        <v>0</v>
      </c>
      <c r="PC3" s="45">
        <v>0</v>
      </c>
      <c r="PD3" s="45">
        <v>0</v>
      </c>
      <c r="PE3" s="45">
        <v>0</v>
      </c>
      <c r="PF3" s="45">
        <v>0</v>
      </c>
      <c r="PG3" s="45">
        <v>0</v>
      </c>
      <c r="PH3" s="45">
        <v>0</v>
      </c>
      <c r="PI3" s="45">
        <v>0</v>
      </c>
      <c r="PJ3" s="45">
        <v>0</v>
      </c>
      <c r="PK3" s="45">
        <v>0</v>
      </c>
      <c r="PL3" s="45">
        <v>0</v>
      </c>
      <c r="PM3" s="45">
        <v>0</v>
      </c>
      <c r="PN3" s="45">
        <v>0</v>
      </c>
      <c r="PO3" s="45">
        <v>0</v>
      </c>
      <c r="PP3" s="45">
        <v>0</v>
      </c>
      <c r="PQ3" s="45">
        <v>0</v>
      </c>
      <c r="PR3" s="45">
        <v>0</v>
      </c>
      <c r="PS3" s="45">
        <v>0</v>
      </c>
      <c r="PT3" s="45">
        <v>0</v>
      </c>
      <c r="PU3" s="45">
        <v>0</v>
      </c>
      <c r="PV3" s="45">
        <v>0</v>
      </c>
      <c r="PW3" s="45">
        <v>0</v>
      </c>
      <c r="PX3" s="45">
        <v>0</v>
      </c>
      <c r="PY3" s="45">
        <v>0</v>
      </c>
      <c r="PZ3" s="45">
        <v>0</v>
      </c>
      <c r="QA3" s="45">
        <v>0</v>
      </c>
      <c r="QB3" s="45">
        <v>0</v>
      </c>
      <c r="QC3" s="45">
        <v>0</v>
      </c>
      <c r="QD3" s="45">
        <v>0</v>
      </c>
      <c r="QE3" s="45">
        <v>0</v>
      </c>
      <c r="QF3" s="45">
        <v>0</v>
      </c>
      <c r="QG3" s="45">
        <v>0</v>
      </c>
      <c r="QH3" s="45">
        <v>0</v>
      </c>
      <c r="QI3" s="45">
        <v>0</v>
      </c>
      <c r="QJ3" s="45">
        <v>0</v>
      </c>
      <c r="QK3" s="45">
        <v>0</v>
      </c>
      <c r="QL3" s="45">
        <v>0</v>
      </c>
      <c r="QM3" s="45">
        <v>0</v>
      </c>
      <c r="QN3" s="45">
        <v>0</v>
      </c>
      <c r="QO3" s="45">
        <v>0</v>
      </c>
      <c r="QP3" s="45">
        <v>0</v>
      </c>
      <c r="QQ3" s="45">
        <v>0</v>
      </c>
      <c r="QR3" s="45">
        <v>0</v>
      </c>
      <c r="QS3" s="45">
        <v>0</v>
      </c>
      <c r="QT3" s="45">
        <v>0</v>
      </c>
      <c r="QU3" s="45">
        <v>0</v>
      </c>
      <c r="QV3" s="45">
        <v>0</v>
      </c>
      <c r="QW3" s="45">
        <v>0</v>
      </c>
      <c r="QX3" s="45">
        <v>0</v>
      </c>
      <c r="QY3" s="45">
        <v>0</v>
      </c>
      <c r="QZ3" s="45">
        <v>0</v>
      </c>
      <c r="RA3" s="45">
        <v>0</v>
      </c>
      <c r="RB3" s="45">
        <v>0</v>
      </c>
      <c r="RC3" s="45">
        <v>0</v>
      </c>
      <c r="RD3" s="45">
        <v>0</v>
      </c>
      <c r="RE3" s="45">
        <v>0</v>
      </c>
      <c r="RF3" s="45">
        <v>0</v>
      </c>
      <c r="RG3" s="45">
        <v>0</v>
      </c>
      <c r="RH3" s="45">
        <v>0</v>
      </c>
      <c r="RI3" s="45">
        <v>0</v>
      </c>
      <c r="RJ3" s="45">
        <v>0</v>
      </c>
      <c r="RK3" s="45">
        <v>0</v>
      </c>
      <c r="RL3" s="45">
        <v>0</v>
      </c>
      <c r="RM3" s="45">
        <v>0</v>
      </c>
      <c r="RN3" s="45">
        <v>0</v>
      </c>
      <c r="RO3" s="45">
        <v>0</v>
      </c>
      <c r="RP3" s="45">
        <v>0</v>
      </c>
      <c r="RQ3" s="45">
        <v>0</v>
      </c>
      <c r="RR3" s="45">
        <v>0</v>
      </c>
      <c r="RS3" s="45">
        <v>0</v>
      </c>
      <c r="RT3" s="45">
        <v>0</v>
      </c>
      <c r="RU3" s="45">
        <v>0</v>
      </c>
      <c r="RV3" s="45">
        <v>0</v>
      </c>
      <c r="RW3" s="45">
        <v>0</v>
      </c>
      <c r="RX3" s="45">
        <v>0</v>
      </c>
      <c r="RY3" s="45">
        <v>0</v>
      </c>
      <c r="RZ3" s="45">
        <v>0</v>
      </c>
      <c r="SA3" s="45">
        <v>0</v>
      </c>
      <c r="SB3" s="45">
        <v>0</v>
      </c>
      <c r="SC3" s="45">
        <v>0</v>
      </c>
      <c r="SD3" s="45">
        <v>0</v>
      </c>
      <c r="SE3" s="45">
        <v>0</v>
      </c>
      <c r="SF3" s="45">
        <v>0</v>
      </c>
      <c r="SG3" s="45">
        <v>0</v>
      </c>
      <c r="SH3" s="45">
        <v>0</v>
      </c>
      <c r="SI3" s="45">
        <v>0</v>
      </c>
      <c r="SJ3" s="45">
        <v>0</v>
      </c>
      <c r="SK3" s="45">
        <v>0</v>
      </c>
      <c r="SL3" s="45">
        <v>0</v>
      </c>
      <c r="SM3" s="45">
        <v>0</v>
      </c>
      <c r="SN3" s="45">
        <v>0</v>
      </c>
      <c r="SO3" s="45">
        <v>0</v>
      </c>
      <c r="SP3" s="45">
        <v>0</v>
      </c>
      <c r="SQ3" s="45">
        <v>0</v>
      </c>
      <c r="SR3" s="45">
        <v>0</v>
      </c>
      <c r="SS3" s="45">
        <v>0</v>
      </c>
      <c r="ST3" s="45">
        <v>0</v>
      </c>
      <c r="SU3" s="45">
        <v>0</v>
      </c>
      <c r="SV3" s="45">
        <v>0</v>
      </c>
      <c r="SW3" s="45">
        <v>0</v>
      </c>
      <c r="SX3" s="45">
        <v>0</v>
      </c>
      <c r="SY3" s="45">
        <v>0</v>
      </c>
      <c r="SZ3" s="45">
        <v>0</v>
      </c>
      <c r="TA3" s="45">
        <v>0</v>
      </c>
      <c r="TB3" s="45">
        <v>0</v>
      </c>
      <c r="TC3" s="45">
        <v>0</v>
      </c>
      <c r="TD3" s="45">
        <v>0</v>
      </c>
      <c r="TE3" s="45">
        <v>0</v>
      </c>
      <c r="TF3" s="45">
        <v>0</v>
      </c>
      <c r="TG3" s="45">
        <v>0</v>
      </c>
      <c r="TH3" s="45">
        <v>0</v>
      </c>
      <c r="TI3" s="45">
        <v>0</v>
      </c>
      <c r="TJ3" s="45">
        <v>0</v>
      </c>
      <c r="TK3" s="45">
        <v>0</v>
      </c>
      <c r="TL3" s="45">
        <v>0</v>
      </c>
      <c r="TM3" s="45">
        <v>0</v>
      </c>
      <c r="TN3" s="45">
        <v>0</v>
      </c>
      <c r="TO3" s="45">
        <v>0</v>
      </c>
      <c r="TP3" s="45">
        <v>0</v>
      </c>
      <c r="TQ3" s="45">
        <v>0</v>
      </c>
      <c r="TR3" s="45">
        <v>0</v>
      </c>
      <c r="TS3" s="45">
        <v>0</v>
      </c>
      <c r="TT3" s="45">
        <v>0</v>
      </c>
      <c r="TU3" s="45">
        <v>0</v>
      </c>
      <c r="TV3" s="45">
        <v>0</v>
      </c>
      <c r="TW3" s="45">
        <v>0</v>
      </c>
      <c r="TX3" s="45">
        <v>0</v>
      </c>
      <c r="TY3" s="45">
        <v>0</v>
      </c>
      <c r="TZ3" s="45">
        <v>0</v>
      </c>
      <c r="UA3" s="45">
        <v>0</v>
      </c>
      <c r="UB3" s="45">
        <v>0</v>
      </c>
      <c r="UC3" s="45">
        <v>0</v>
      </c>
      <c r="UD3" s="45">
        <v>0</v>
      </c>
      <c r="UE3" s="45">
        <v>0</v>
      </c>
      <c r="UF3" s="45">
        <v>0</v>
      </c>
      <c r="UG3" s="45">
        <v>0</v>
      </c>
      <c r="UH3" s="45">
        <v>0</v>
      </c>
      <c r="UI3" s="45">
        <v>0</v>
      </c>
      <c r="UJ3" s="45">
        <v>0</v>
      </c>
      <c r="UK3" s="45">
        <v>0</v>
      </c>
      <c r="UL3" s="45">
        <v>0</v>
      </c>
      <c r="UM3" s="45">
        <v>0</v>
      </c>
      <c r="UN3" s="45">
        <v>0</v>
      </c>
      <c r="UO3" s="45">
        <v>0</v>
      </c>
      <c r="UP3" s="45">
        <v>0</v>
      </c>
      <c r="UQ3" s="45">
        <v>0</v>
      </c>
      <c r="UR3" s="45">
        <v>0</v>
      </c>
      <c r="US3" s="45">
        <v>0</v>
      </c>
      <c r="UT3" s="45">
        <v>0</v>
      </c>
      <c r="UU3" s="45">
        <v>0</v>
      </c>
      <c r="UV3" s="45">
        <v>0</v>
      </c>
      <c r="UW3" s="45">
        <v>0</v>
      </c>
      <c r="UX3" s="45">
        <v>0</v>
      </c>
      <c r="UY3" s="45">
        <v>0</v>
      </c>
      <c r="UZ3" s="45">
        <v>0</v>
      </c>
      <c r="VA3" s="45">
        <v>0</v>
      </c>
      <c r="VB3" s="45">
        <v>0</v>
      </c>
      <c r="VC3" s="45">
        <v>0</v>
      </c>
      <c r="VD3" s="45">
        <v>0</v>
      </c>
      <c r="VE3" s="45">
        <v>0</v>
      </c>
      <c r="VF3" s="45">
        <v>0</v>
      </c>
      <c r="VG3" s="45">
        <v>0</v>
      </c>
      <c r="VH3" s="45">
        <v>0</v>
      </c>
      <c r="VI3" s="45">
        <v>0</v>
      </c>
      <c r="VJ3" s="45">
        <v>0</v>
      </c>
      <c r="VK3" s="45">
        <v>0</v>
      </c>
      <c r="VL3" s="45">
        <v>0</v>
      </c>
      <c r="VM3" s="45">
        <v>0</v>
      </c>
      <c r="VN3" s="45">
        <v>0</v>
      </c>
      <c r="VO3" s="45">
        <v>0</v>
      </c>
      <c r="VP3" s="45">
        <v>0</v>
      </c>
      <c r="VQ3" s="45">
        <v>0</v>
      </c>
      <c r="VR3" s="45">
        <v>0</v>
      </c>
      <c r="VS3" s="45">
        <v>0</v>
      </c>
      <c r="VT3" s="45">
        <v>0</v>
      </c>
      <c r="VU3" s="45">
        <v>0</v>
      </c>
      <c r="VV3" s="45">
        <v>0</v>
      </c>
      <c r="VW3" s="45">
        <v>0</v>
      </c>
      <c r="VX3" s="45">
        <v>0</v>
      </c>
      <c r="VY3" s="45">
        <v>0</v>
      </c>
      <c r="VZ3" s="45">
        <v>0</v>
      </c>
      <c r="WA3" s="45">
        <v>0</v>
      </c>
      <c r="WB3" s="45">
        <v>0</v>
      </c>
      <c r="WC3" s="45">
        <v>0</v>
      </c>
      <c r="WD3" s="45">
        <v>0</v>
      </c>
      <c r="WE3" s="45">
        <v>0</v>
      </c>
      <c r="WF3" s="45">
        <v>0</v>
      </c>
      <c r="WG3" s="45">
        <v>0</v>
      </c>
      <c r="WH3" s="45">
        <v>0</v>
      </c>
      <c r="WI3" s="45">
        <v>0</v>
      </c>
      <c r="WJ3" s="45">
        <v>0</v>
      </c>
      <c r="WK3" s="45">
        <v>0</v>
      </c>
      <c r="WL3" s="45">
        <v>0</v>
      </c>
      <c r="WM3" s="45">
        <v>0</v>
      </c>
      <c r="WN3" s="45">
        <v>0</v>
      </c>
      <c r="WO3" s="45">
        <v>0</v>
      </c>
      <c r="WP3" s="45">
        <v>0</v>
      </c>
      <c r="WQ3" s="45">
        <v>0</v>
      </c>
      <c r="WR3" s="45">
        <v>0</v>
      </c>
      <c r="WS3" s="45">
        <v>0</v>
      </c>
      <c r="WT3" s="45">
        <v>0</v>
      </c>
      <c r="WU3" s="45">
        <v>0</v>
      </c>
      <c r="WV3" s="45">
        <v>0</v>
      </c>
      <c r="WW3" s="45">
        <v>0</v>
      </c>
      <c r="WX3" s="45">
        <v>0</v>
      </c>
      <c r="WY3" s="45">
        <v>0</v>
      </c>
      <c r="WZ3" s="45">
        <v>0</v>
      </c>
      <c r="XA3" s="45">
        <v>0</v>
      </c>
      <c r="XB3" s="45">
        <v>0</v>
      </c>
      <c r="XC3" s="45">
        <v>0</v>
      </c>
      <c r="XD3" s="45">
        <v>0</v>
      </c>
      <c r="XE3" s="45">
        <v>0</v>
      </c>
      <c r="XF3" s="45">
        <v>0</v>
      </c>
      <c r="XG3" s="45">
        <v>0</v>
      </c>
      <c r="XH3" s="45">
        <v>0</v>
      </c>
      <c r="XI3" s="45">
        <v>0</v>
      </c>
      <c r="XJ3" s="45">
        <v>0</v>
      </c>
      <c r="XK3" s="45">
        <v>0</v>
      </c>
      <c r="XL3" s="45">
        <v>0</v>
      </c>
      <c r="XM3" s="45">
        <v>0</v>
      </c>
      <c r="XN3" s="45">
        <v>0</v>
      </c>
      <c r="XO3" s="45">
        <v>0</v>
      </c>
      <c r="XP3" s="45">
        <v>0</v>
      </c>
      <c r="XQ3" s="45">
        <v>0</v>
      </c>
      <c r="XR3" s="45">
        <v>0</v>
      </c>
      <c r="XS3" s="45">
        <v>0</v>
      </c>
      <c r="XT3" s="45">
        <v>0</v>
      </c>
      <c r="XU3" s="45">
        <v>0</v>
      </c>
      <c r="XV3" s="45">
        <v>0</v>
      </c>
      <c r="XW3" s="45">
        <v>0</v>
      </c>
      <c r="XX3" s="45">
        <v>0</v>
      </c>
      <c r="XY3" s="45">
        <v>0</v>
      </c>
      <c r="XZ3" s="45">
        <v>0</v>
      </c>
      <c r="YA3" s="45">
        <v>0</v>
      </c>
      <c r="YB3" s="45">
        <v>0</v>
      </c>
      <c r="YC3" s="45">
        <v>0</v>
      </c>
      <c r="YD3" s="45">
        <v>0</v>
      </c>
      <c r="YE3" s="45">
        <v>0</v>
      </c>
      <c r="YF3" s="45">
        <v>0</v>
      </c>
      <c r="YG3" s="45">
        <v>0</v>
      </c>
      <c r="YH3" s="45">
        <v>0</v>
      </c>
      <c r="YI3" s="45">
        <v>0</v>
      </c>
      <c r="YJ3" s="45">
        <v>0</v>
      </c>
      <c r="YK3" s="45">
        <v>0</v>
      </c>
      <c r="YL3" s="45">
        <v>0</v>
      </c>
      <c r="YM3" s="45">
        <v>0</v>
      </c>
      <c r="YN3" s="45">
        <v>0</v>
      </c>
      <c r="YO3" s="45">
        <v>0</v>
      </c>
      <c r="YP3" s="45">
        <v>0</v>
      </c>
      <c r="YQ3" s="45">
        <v>0</v>
      </c>
      <c r="YR3" s="45">
        <v>0</v>
      </c>
      <c r="YS3" s="45">
        <v>0</v>
      </c>
      <c r="YT3" s="45">
        <v>0</v>
      </c>
      <c r="YU3" s="45">
        <v>0</v>
      </c>
      <c r="YV3" s="45">
        <v>0</v>
      </c>
      <c r="YW3" s="45">
        <v>0</v>
      </c>
      <c r="YX3" s="45">
        <v>0</v>
      </c>
      <c r="YY3" s="45">
        <v>0</v>
      </c>
      <c r="YZ3" s="45">
        <v>0</v>
      </c>
      <c r="ZA3" s="45">
        <v>0</v>
      </c>
      <c r="ZB3" s="45">
        <v>0</v>
      </c>
      <c r="ZC3" s="45">
        <v>0</v>
      </c>
      <c r="ZD3" s="45">
        <v>0</v>
      </c>
      <c r="ZE3" s="45">
        <v>0</v>
      </c>
      <c r="ZF3" s="45">
        <v>0</v>
      </c>
      <c r="ZG3" s="45">
        <v>0</v>
      </c>
      <c r="ZH3" s="45">
        <v>0</v>
      </c>
      <c r="ZI3" s="45">
        <v>0</v>
      </c>
      <c r="ZJ3" s="45">
        <v>0</v>
      </c>
      <c r="ZK3" s="45">
        <v>0</v>
      </c>
      <c r="ZL3" s="45">
        <v>0</v>
      </c>
      <c r="ZM3" s="45">
        <v>0</v>
      </c>
      <c r="ZN3" s="45">
        <v>0</v>
      </c>
      <c r="ZO3" s="45">
        <v>0</v>
      </c>
      <c r="ZP3" s="45">
        <v>0</v>
      </c>
      <c r="ZQ3" s="45">
        <v>0</v>
      </c>
      <c r="ZR3" s="45">
        <v>0</v>
      </c>
      <c r="ZS3" s="45">
        <v>0</v>
      </c>
      <c r="ZT3" s="45">
        <v>0</v>
      </c>
      <c r="ZU3" s="45">
        <v>0</v>
      </c>
      <c r="ZV3" s="45">
        <v>0</v>
      </c>
      <c r="ZW3" s="45">
        <v>0</v>
      </c>
      <c r="ZX3" s="45">
        <v>0</v>
      </c>
      <c r="ZY3" s="45">
        <v>0</v>
      </c>
      <c r="ZZ3" s="45">
        <v>0</v>
      </c>
      <c r="AAA3" s="45">
        <v>0</v>
      </c>
      <c r="AAB3" s="45">
        <v>0</v>
      </c>
      <c r="AAC3" s="45">
        <v>0</v>
      </c>
      <c r="AAD3" s="45">
        <v>0</v>
      </c>
      <c r="AAE3" s="45">
        <v>0</v>
      </c>
      <c r="AAF3" s="45">
        <v>0</v>
      </c>
      <c r="AAG3" s="45">
        <v>0</v>
      </c>
      <c r="AAH3" s="45">
        <v>0</v>
      </c>
      <c r="AAI3" s="45">
        <v>0</v>
      </c>
      <c r="AAJ3" s="45">
        <v>0</v>
      </c>
      <c r="AAK3" s="45">
        <v>0</v>
      </c>
      <c r="AAL3" s="45">
        <v>0</v>
      </c>
      <c r="AAM3" s="45">
        <v>0</v>
      </c>
      <c r="AAN3" s="45">
        <v>0</v>
      </c>
      <c r="AAO3" s="45">
        <v>0</v>
      </c>
      <c r="AAP3" s="45">
        <v>0</v>
      </c>
      <c r="AAQ3" s="45">
        <f ca="1">IF(LEFT($C3,5)="Total",0,IF(COUNTIF(ENTRY!$G$3:$BM$3,AAQ$1)=0,"CopyPasteValue",IFERROR(HLOOKUP(AAQ$1,ENTRY!$G$3:$BI$133,SUMIFS(ENTRY!$A$2:$A$133,ENTRY!$B$2:$B$133,$B3,ENTRY!$C$2:$C$133,$C3)-2,FALSE),0)))</f>
        <v>0</v>
      </c>
      <c r="AAR3" s="45">
        <f ca="1">IF(LEFT($C3,5)="Total",0,IF(COUNTIF(ENTRY!$G$3:$BM$3,AAR$1)=0,"CopyPasteValue",IFERROR(HLOOKUP(AAR$1,ENTRY!$G$3:$BI$133,SUMIFS(ENTRY!$A$2:$A$133,ENTRY!$B$2:$B$133,$B3,ENTRY!$C$2:$C$133,$C3)-2,FALSE),0)))</f>
        <v>0</v>
      </c>
      <c r="AAS3" s="45">
        <f ca="1">IF(LEFT($C3,5)="Total",0,IF(COUNTIF(ENTRY!$G$3:$BM$3,AAS$1)=0,"CopyPasteValue",IFERROR(HLOOKUP(AAS$1,ENTRY!$G$3:$BI$133,SUMIFS(ENTRY!$A$2:$A$133,ENTRY!$B$2:$B$133,$B3,ENTRY!$C$2:$C$133,$C3)-2,FALSE),0)))</f>
        <v>0</v>
      </c>
      <c r="AAT3" s="45">
        <f ca="1">IF(LEFT($C3,5)="Total",0,IF(COUNTIF(ENTRY!$G$3:$BM$3,AAT$1)=0,"CopyPasteValue",IFERROR(HLOOKUP(AAT$1,ENTRY!$G$3:$BI$133,SUMIFS(ENTRY!$A$2:$A$133,ENTRY!$B$2:$B$133,$B3,ENTRY!$C$2:$C$133,$C3)-2,FALSE),0)))</f>
        <v>0</v>
      </c>
      <c r="AAU3" s="45">
        <f ca="1">IF(LEFT($C3,5)="Total",0,IF(COUNTIF(ENTRY!$G$3:$BM$3,AAU$1)=0,"CopyPasteValue",IFERROR(HLOOKUP(AAU$1,ENTRY!$G$3:$BI$133,SUMIFS(ENTRY!$A$2:$A$133,ENTRY!$B$2:$B$133,$B3,ENTRY!$C$2:$C$133,$C3)-2,FALSE),0)))</f>
        <v>0</v>
      </c>
      <c r="AAV3" s="45">
        <f ca="1">IF(LEFT($C3,5)="Total",0,IF(COUNTIF(ENTRY!$G$3:$BM$3,AAV$1)=0,"CopyPasteValue",IFERROR(HLOOKUP(AAV$1,ENTRY!$G$3:$BI$133,SUMIFS(ENTRY!$A$2:$A$133,ENTRY!$B$2:$B$133,$B3,ENTRY!$C$2:$C$133,$C3)-2,FALSE),0)))</f>
        <v>0</v>
      </c>
      <c r="AAW3" s="45">
        <f ca="1">IF(LEFT($C3,5)="Total",0,IF(COUNTIF(ENTRY!$G$3:$BM$3,AAW$1)=0,"CopyPasteValue",IFERROR(HLOOKUP(AAW$1,ENTRY!$G$3:$BI$133,SUMIFS(ENTRY!$A$2:$A$133,ENTRY!$B$2:$B$133,$B3,ENTRY!$C$2:$C$133,$C3)-2,FALSE),0)))</f>
        <v>0</v>
      </c>
      <c r="AAX3" s="45">
        <f ca="1">IF(LEFT($C3,5)="Total",0,IF(COUNTIF(ENTRY!$G$3:$BM$3,AAX$1)=0,"CopyPasteValue",IFERROR(HLOOKUP(AAX$1,ENTRY!$G$3:$BI$133,SUMIFS(ENTRY!$A$2:$A$133,ENTRY!$B$2:$B$133,$B3,ENTRY!$C$2:$C$133,$C3)-2,FALSE),0)))</f>
        <v>0</v>
      </c>
      <c r="AAY3" s="45">
        <f ca="1">IF(LEFT($C3,5)="Total",0,IF(COUNTIF(ENTRY!$G$3:$BM$3,AAY$1)=0,"CopyPasteValue",IFERROR(HLOOKUP(AAY$1,ENTRY!$G$3:$BI$133,SUMIFS(ENTRY!$A$2:$A$133,ENTRY!$B$2:$B$133,$B3,ENTRY!$C$2:$C$133,$C3)-2,FALSE),0)))</f>
        <v>0</v>
      </c>
      <c r="AAZ3" s="45">
        <f ca="1">IF(LEFT($C3,5)="Total",0,IF(COUNTIF(ENTRY!$G$3:$BM$3,AAZ$1)=0,"CopyPasteValue",IFERROR(HLOOKUP(AAZ$1,ENTRY!$G$3:$BI$133,SUMIFS(ENTRY!$A$2:$A$133,ENTRY!$B$2:$B$133,$B3,ENTRY!$C$2:$C$133,$C3)-2,FALSE),0)))</f>
        <v>0</v>
      </c>
      <c r="ABA3" s="45">
        <f ca="1">IF(LEFT($C3,5)="Total",0,IF(COUNTIF(ENTRY!$G$3:$BM$3,ABA$1)=0,"CopyPasteValue",IFERROR(HLOOKUP(ABA$1,ENTRY!$G$3:$BI$133,SUMIFS(ENTRY!$A$2:$A$133,ENTRY!$B$2:$B$133,$B3,ENTRY!$C$2:$C$133,$C3)-2,FALSE),0)))</f>
        <v>0</v>
      </c>
      <c r="ABB3" s="45">
        <f ca="1">IF(LEFT($C3,5)="Total",0,IF(COUNTIF(ENTRY!$G$3:$BM$3,ABB$1)=0,"CopyPasteValue",IFERROR(HLOOKUP(ABB$1,ENTRY!$G$3:$BI$133,SUMIFS(ENTRY!$A$2:$A$133,ENTRY!$B$2:$B$133,$B3,ENTRY!$C$2:$C$133,$C3)-2,FALSE),0)))</f>
        <v>0</v>
      </c>
      <c r="ABC3" s="45">
        <f ca="1">IF(LEFT($C3,5)="Total",0,IF(COUNTIF(ENTRY!$G$3:$BM$3,ABC$1)=0,"CopyPasteValue",IFERROR(HLOOKUP(ABC$1,ENTRY!$G$3:$BI$133,SUMIFS(ENTRY!$A$2:$A$133,ENTRY!$B$2:$B$133,$B3,ENTRY!$C$2:$C$133,$C3)-2,FALSE),0)))</f>
        <v>0</v>
      </c>
      <c r="ABD3" s="45">
        <f ca="1">IF(LEFT($C3,5)="Total",0,IF(COUNTIF(ENTRY!$G$3:$BM$3,ABD$1)=0,"CopyPasteValue",IFERROR(HLOOKUP(ABD$1,ENTRY!$G$3:$BI$133,SUMIFS(ENTRY!$A$2:$A$133,ENTRY!$B$2:$B$133,$B3,ENTRY!$C$2:$C$133,$C3)-2,FALSE),0)))</f>
        <v>0</v>
      </c>
      <c r="ABE3" s="45">
        <f ca="1">IF(LEFT($C3,5)="Total",0,IF(COUNTIF(ENTRY!$G$3:$BM$3,ABE$1)=0,"CopyPasteValue",IFERROR(HLOOKUP(ABE$1,ENTRY!$G$3:$BI$133,SUMIFS(ENTRY!$A$2:$A$133,ENTRY!$B$2:$B$133,$B3,ENTRY!$C$2:$C$133,$C3)-2,FALSE),0)))</f>
        <v>0</v>
      </c>
      <c r="ABF3" s="45">
        <f ca="1">IF(LEFT($C3,5)="Total",0,IF(COUNTIF(ENTRY!$G$3:$BM$3,ABF$1)=0,"CopyPasteValue",IFERROR(HLOOKUP(ABF$1,ENTRY!$G$3:$BI$133,SUMIFS(ENTRY!$A$2:$A$133,ENTRY!$B$2:$B$133,$B3,ENTRY!$C$2:$C$133,$C3)-2,FALSE),0)))</f>
        <v>0</v>
      </c>
      <c r="ABG3" s="45">
        <f ca="1">IF(LEFT($C3,5)="Total",0,IF(COUNTIF(ENTRY!$G$3:$BM$3,ABG$1)=0,"CopyPasteValue",IFERROR(HLOOKUP(ABG$1,ENTRY!$G$3:$BI$133,SUMIFS(ENTRY!$A$2:$A$133,ENTRY!$B$2:$B$133,$B3,ENTRY!$C$2:$C$133,$C3)-2,FALSE),0)))</f>
        <v>0</v>
      </c>
      <c r="ABH3" s="45">
        <f ca="1">IF(LEFT($C3,5)="Total",0,IF(COUNTIF(ENTRY!$G$3:$BM$3,ABH$1)=0,"CopyPasteValue",IFERROR(HLOOKUP(ABH$1,ENTRY!$G$3:$BI$133,SUMIFS(ENTRY!$A$2:$A$133,ENTRY!$B$2:$B$133,$B3,ENTRY!$C$2:$C$133,$C3)-2,FALSE),0)))</f>
        <v>0</v>
      </c>
    </row>
    <row r="4" spans="2:736" x14ac:dyDescent="0.35">
      <c r="B4" t="s">
        <v>122</v>
      </c>
      <c r="C4" t="s">
        <v>122</v>
      </c>
      <c r="D4" s="53">
        <f t="shared" ca="1" si="161"/>
        <v>4</v>
      </c>
      <c r="E4" s="72">
        <f>COUNTIF(ENTRY!C$4:C$294,C4)</f>
        <v>2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  <c r="AR4" s="45">
        <v>0</v>
      </c>
      <c r="AS4" s="45">
        <v>0</v>
      </c>
      <c r="AT4" s="45">
        <v>0</v>
      </c>
      <c r="AU4" s="45">
        <v>0</v>
      </c>
      <c r="AV4" s="45">
        <v>0</v>
      </c>
      <c r="AW4" s="45">
        <v>0</v>
      </c>
      <c r="AX4" s="45">
        <v>0</v>
      </c>
      <c r="AY4" s="45">
        <v>0</v>
      </c>
      <c r="AZ4" s="45">
        <v>0</v>
      </c>
      <c r="BA4" s="45">
        <v>0</v>
      </c>
      <c r="BB4" s="45">
        <v>0</v>
      </c>
      <c r="BC4" s="45">
        <v>0</v>
      </c>
      <c r="BD4" s="45">
        <v>0</v>
      </c>
      <c r="BE4" s="45">
        <v>0</v>
      </c>
      <c r="BF4" s="45">
        <v>0</v>
      </c>
      <c r="BG4" s="45">
        <v>0</v>
      </c>
      <c r="BH4" s="45">
        <v>0</v>
      </c>
      <c r="BI4" s="45">
        <v>0</v>
      </c>
      <c r="BJ4" s="45">
        <v>0</v>
      </c>
      <c r="BK4" s="45">
        <v>0</v>
      </c>
      <c r="BL4" s="45">
        <v>0</v>
      </c>
      <c r="BM4" s="45">
        <v>0</v>
      </c>
      <c r="BN4" s="45">
        <v>0</v>
      </c>
      <c r="BO4" s="45">
        <v>0</v>
      </c>
      <c r="BP4" s="45">
        <v>0</v>
      </c>
      <c r="BQ4" s="45">
        <v>0</v>
      </c>
      <c r="BR4" s="45">
        <v>0</v>
      </c>
      <c r="BS4" s="45">
        <v>0</v>
      </c>
      <c r="BT4" s="45">
        <v>0</v>
      </c>
      <c r="BU4" s="45">
        <v>0</v>
      </c>
      <c r="BV4" s="45">
        <v>0</v>
      </c>
      <c r="BW4" s="45">
        <v>0</v>
      </c>
      <c r="BX4" s="45">
        <v>0</v>
      </c>
      <c r="BY4" s="45">
        <v>0</v>
      </c>
      <c r="BZ4" s="45">
        <v>0</v>
      </c>
      <c r="CA4" s="45">
        <v>0</v>
      </c>
      <c r="CB4" s="45">
        <v>0</v>
      </c>
      <c r="CC4" s="45">
        <v>0</v>
      </c>
      <c r="CD4" s="45">
        <v>0</v>
      </c>
      <c r="CE4" s="45">
        <v>0</v>
      </c>
      <c r="CF4" s="45">
        <v>0</v>
      </c>
      <c r="CG4" s="45">
        <v>0</v>
      </c>
      <c r="CH4" s="45">
        <v>0</v>
      </c>
      <c r="CI4" s="45">
        <v>0</v>
      </c>
      <c r="CJ4" s="45">
        <v>0</v>
      </c>
      <c r="CK4" s="45">
        <v>0</v>
      </c>
      <c r="CL4" s="45">
        <v>0</v>
      </c>
      <c r="CM4" s="45">
        <v>0</v>
      </c>
      <c r="CN4" s="45">
        <v>0</v>
      </c>
      <c r="CO4" s="45">
        <v>0</v>
      </c>
      <c r="CP4" s="45">
        <v>0</v>
      </c>
      <c r="CQ4" s="45">
        <v>0</v>
      </c>
      <c r="CR4" s="45">
        <v>0</v>
      </c>
      <c r="CS4" s="45">
        <v>0</v>
      </c>
      <c r="CT4" s="45">
        <v>0</v>
      </c>
      <c r="CU4" s="45">
        <v>0</v>
      </c>
      <c r="CV4" s="45">
        <v>0</v>
      </c>
      <c r="CW4" s="45">
        <v>0</v>
      </c>
      <c r="CX4" s="45">
        <v>0</v>
      </c>
      <c r="CY4" s="45">
        <v>0</v>
      </c>
      <c r="CZ4" s="45">
        <v>0</v>
      </c>
      <c r="DA4" s="45">
        <v>0</v>
      </c>
      <c r="DB4" s="45">
        <v>0</v>
      </c>
      <c r="DC4" s="45">
        <v>0</v>
      </c>
      <c r="DD4" s="45">
        <v>0</v>
      </c>
      <c r="DE4" s="45">
        <v>0</v>
      </c>
      <c r="DF4" s="45">
        <v>0</v>
      </c>
      <c r="DG4" s="45">
        <v>0</v>
      </c>
      <c r="DH4" s="45">
        <v>0</v>
      </c>
      <c r="DI4" s="45">
        <v>0</v>
      </c>
      <c r="DJ4" s="45">
        <v>0</v>
      </c>
      <c r="DK4" s="45">
        <v>0</v>
      </c>
      <c r="DL4" s="45">
        <v>0</v>
      </c>
      <c r="DM4" s="45">
        <v>0</v>
      </c>
      <c r="DN4" s="45">
        <v>0</v>
      </c>
      <c r="DO4" s="45">
        <v>0</v>
      </c>
      <c r="DP4" s="45">
        <v>0</v>
      </c>
      <c r="DQ4" s="45">
        <v>0</v>
      </c>
      <c r="DR4" s="45">
        <v>0</v>
      </c>
      <c r="DS4" s="45">
        <v>0</v>
      </c>
      <c r="DT4" s="45">
        <v>0</v>
      </c>
      <c r="DU4" s="45">
        <v>0</v>
      </c>
      <c r="DV4" s="45">
        <v>0</v>
      </c>
      <c r="DW4" s="45">
        <v>0</v>
      </c>
      <c r="DX4" s="45">
        <v>0</v>
      </c>
      <c r="DY4" s="45">
        <v>0</v>
      </c>
      <c r="DZ4" s="45">
        <v>0</v>
      </c>
      <c r="EA4" s="45">
        <v>0</v>
      </c>
      <c r="EB4" s="45">
        <v>0</v>
      </c>
      <c r="EC4" s="45">
        <v>0</v>
      </c>
      <c r="ED4" s="45">
        <v>0</v>
      </c>
      <c r="EE4" s="45">
        <v>0</v>
      </c>
      <c r="EF4" s="45">
        <v>0</v>
      </c>
      <c r="EG4" s="45">
        <v>0</v>
      </c>
      <c r="EH4" s="45">
        <v>0</v>
      </c>
      <c r="EI4" s="45">
        <v>0</v>
      </c>
      <c r="EJ4" s="45">
        <v>0</v>
      </c>
      <c r="EK4" s="45">
        <v>0</v>
      </c>
      <c r="EL4" s="45">
        <v>0</v>
      </c>
      <c r="EM4" s="45">
        <v>0</v>
      </c>
      <c r="EN4" s="45">
        <v>0</v>
      </c>
      <c r="EO4" s="45">
        <v>0</v>
      </c>
      <c r="EP4" s="45">
        <v>0</v>
      </c>
      <c r="EQ4" s="45">
        <v>0</v>
      </c>
      <c r="ER4" s="45">
        <v>0</v>
      </c>
      <c r="ES4" s="45">
        <v>0</v>
      </c>
      <c r="ET4" s="45">
        <v>0</v>
      </c>
      <c r="EU4" s="45">
        <v>0</v>
      </c>
      <c r="EV4" s="45">
        <v>0</v>
      </c>
      <c r="EW4" s="45">
        <v>0</v>
      </c>
      <c r="EX4" s="45">
        <v>0</v>
      </c>
      <c r="EY4" s="45">
        <v>0</v>
      </c>
      <c r="EZ4" s="45">
        <v>0</v>
      </c>
      <c r="FA4" s="45">
        <v>0</v>
      </c>
      <c r="FB4" s="45">
        <v>0</v>
      </c>
      <c r="FC4" s="45">
        <v>0</v>
      </c>
      <c r="FD4" s="45">
        <v>0</v>
      </c>
      <c r="FE4" s="45">
        <v>0</v>
      </c>
      <c r="FF4" s="45">
        <v>0</v>
      </c>
      <c r="FG4" s="45">
        <v>0</v>
      </c>
      <c r="FH4" s="45">
        <v>0</v>
      </c>
      <c r="FI4" s="45">
        <v>0</v>
      </c>
      <c r="FJ4" s="45">
        <v>0</v>
      </c>
      <c r="FK4" s="45">
        <v>0</v>
      </c>
      <c r="FL4" s="45">
        <v>0</v>
      </c>
      <c r="FM4" s="45">
        <v>0</v>
      </c>
      <c r="FN4" s="45">
        <v>0</v>
      </c>
      <c r="FO4" s="45">
        <v>0</v>
      </c>
      <c r="FP4" s="45">
        <v>0</v>
      </c>
      <c r="FQ4" s="45">
        <v>0</v>
      </c>
      <c r="FR4" s="45">
        <v>0</v>
      </c>
      <c r="FS4" s="45">
        <v>0</v>
      </c>
      <c r="FT4" s="45">
        <v>0</v>
      </c>
      <c r="FU4" s="45">
        <v>0</v>
      </c>
      <c r="FV4" s="45">
        <v>0</v>
      </c>
      <c r="FW4" s="45">
        <v>0</v>
      </c>
      <c r="FX4" s="45">
        <v>0</v>
      </c>
      <c r="FY4" s="45">
        <v>0</v>
      </c>
      <c r="FZ4" s="45">
        <v>0</v>
      </c>
      <c r="GA4" s="45">
        <v>0</v>
      </c>
      <c r="GB4" s="45">
        <v>0</v>
      </c>
      <c r="GC4" s="45">
        <v>0</v>
      </c>
      <c r="GD4" s="45">
        <v>0</v>
      </c>
      <c r="GE4" s="45">
        <v>0</v>
      </c>
      <c r="GF4" s="45">
        <v>0</v>
      </c>
      <c r="GG4" s="45">
        <v>0</v>
      </c>
      <c r="GH4" s="45">
        <v>0</v>
      </c>
      <c r="GI4" s="45">
        <v>0</v>
      </c>
      <c r="GJ4" s="45">
        <v>0</v>
      </c>
      <c r="GK4" s="45">
        <v>0</v>
      </c>
      <c r="GL4" s="45">
        <v>0</v>
      </c>
      <c r="GM4" s="45">
        <v>0</v>
      </c>
      <c r="GN4" s="45">
        <v>0</v>
      </c>
      <c r="GO4" s="45">
        <v>0</v>
      </c>
      <c r="GP4" s="45">
        <v>0</v>
      </c>
      <c r="GQ4" s="45">
        <v>0</v>
      </c>
      <c r="GR4" s="45">
        <v>0</v>
      </c>
      <c r="GS4" s="45">
        <v>0</v>
      </c>
      <c r="GT4" s="45">
        <v>0</v>
      </c>
      <c r="GU4" s="45">
        <v>0</v>
      </c>
      <c r="GV4" s="45">
        <v>0</v>
      </c>
      <c r="GW4" s="45">
        <v>0</v>
      </c>
      <c r="GX4" s="45">
        <v>0</v>
      </c>
      <c r="GY4" s="45">
        <v>0</v>
      </c>
      <c r="GZ4" s="45">
        <v>0</v>
      </c>
      <c r="HA4" s="45">
        <v>0</v>
      </c>
      <c r="HB4" s="45">
        <v>0</v>
      </c>
      <c r="HC4" s="45">
        <v>0</v>
      </c>
      <c r="HD4" s="45">
        <v>0</v>
      </c>
      <c r="HE4" s="45">
        <v>0</v>
      </c>
      <c r="HF4" s="45">
        <v>0</v>
      </c>
      <c r="HG4" s="45">
        <v>0</v>
      </c>
      <c r="HH4" s="45">
        <v>0</v>
      </c>
      <c r="HI4" s="45">
        <v>0</v>
      </c>
      <c r="HJ4" s="45">
        <v>0</v>
      </c>
      <c r="HK4" s="45">
        <v>0</v>
      </c>
      <c r="HL4" s="45">
        <v>0</v>
      </c>
      <c r="HM4" s="45">
        <v>0</v>
      </c>
      <c r="HN4" s="45">
        <v>0</v>
      </c>
      <c r="HO4" s="45">
        <v>0</v>
      </c>
      <c r="HP4" s="45">
        <v>0</v>
      </c>
      <c r="HQ4" s="45">
        <v>0</v>
      </c>
      <c r="HR4" s="45">
        <v>0</v>
      </c>
      <c r="HS4" s="45">
        <v>0</v>
      </c>
      <c r="HT4" s="45">
        <v>0</v>
      </c>
      <c r="HU4" s="45">
        <v>0</v>
      </c>
      <c r="HV4" s="45">
        <v>0</v>
      </c>
      <c r="HW4" s="45">
        <v>0</v>
      </c>
      <c r="HX4" s="45">
        <v>0</v>
      </c>
      <c r="HY4" s="45">
        <v>0</v>
      </c>
      <c r="HZ4" s="45">
        <v>0</v>
      </c>
      <c r="IA4" s="45">
        <v>0</v>
      </c>
      <c r="IB4" s="45">
        <v>0</v>
      </c>
      <c r="IC4" s="45">
        <v>0</v>
      </c>
      <c r="ID4" s="45">
        <v>0</v>
      </c>
      <c r="IE4" s="45">
        <v>0</v>
      </c>
      <c r="IF4" s="45">
        <v>0</v>
      </c>
      <c r="IG4" s="45">
        <v>0</v>
      </c>
      <c r="IH4" s="45">
        <v>0</v>
      </c>
      <c r="II4" s="45">
        <v>0</v>
      </c>
      <c r="IJ4" s="45">
        <v>0</v>
      </c>
      <c r="IK4" s="45">
        <v>0</v>
      </c>
      <c r="IL4" s="45">
        <v>0</v>
      </c>
      <c r="IM4" s="45">
        <v>0</v>
      </c>
      <c r="IN4" s="45">
        <v>0</v>
      </c>
      <c r="IO4" s="45">
        <v>0</v>
      </c>
      <c r="IP4" s="45">
        <v>0</v>
      </c>
      <c r="IQ4" s="45">
        <v>0</v>
      </c>
      <c r="IR4" s="45">
        <v>0</v>
      </c>
      <c r="IS4" s="45">
        <v>0</v>
      </c>
      <c r="IT4" s="45">
        <v>0</v>
      </c>
      <c r="IU4" s="45">
        <v>0</v>
      </c>
      <c r="IV4" s="45">
        <v>0</v>
      </c>
      <c r="IW4" s="45">
        <v>0</v>
      </c>
      <c r="IX4" s="45">
        <v>0</v>
      </c>
      <c r="IY4" s="45">
        <v>0</v>
      </c>
      <c r="IZ4" s="45">
        <v>0</v>
      </c>
      <c r="JA4" s="45">
        <v>0</v>
      </c>
      <c r="JB4" s="45">
        <v>0</v>
      </c>
      <c r="JC4" s="45">
        <v>0</v>
      </c>
      <c r="JD4" s="45">
        <v>0</v>
      </c>
      <c r="JE4" s="45">
        <v>0</v>
      </c>
      <c r="JF4" s="45">
        <v>0</v>
      </c>
      <c r="JG4" s="45">
        <v>0</v>
      </c>
      <c r="JH4" s="45">
        <v>0</v>
      </c>
      <c r="JI4" s="45">
        <v>0</v>
      </c>
      <c r="JJ4" s="45">
        <v>0</v>
      </c>
      <c r="JK4" s="45">
        <v>0</v>
      </c>
      <c r="JL4" s="45">
        <v>0</v>
      </c>
      <c r="JM4" s="45">
        <v>0</v>
      </c>
      <c r="JN4" s="45">
        <v>0</v>
      </c>
      <c r="JO4" s="45">
        <v>0</v>
      </c>
      <c r="JP4" s="45">
        <v>0</v>
      </c>
      <c r="JQ4" s="45">
        <v>0</v>
      </c>
      <c r="JR4" s="45">
        <v>0</v>
      </c>
      <c r="JS4" s="45">
        <v>0</v>
      </c>
      <c r="JT4" s="45">
        <v>0</v>
      </c>
      <c r="JU4" s="45">
        <v>0</v>
      </c>
      <c r="JV4" s="45">
        <v>0</v>
      </c>
      <c r="JW4" s="45">
        <v>0</v>
      </c>
      <c r="JX4" s="45">
        <v>0</v>
      </c>
      <c r="JY4" s="45">
        <v>0</v>
      </c>
      <c r="JZ4" s="45">
        <v>0</v>
      </c>
      <c r="KA4" s="45">
        <v>0</v>
      </c>
      <c r="KB4" s="45">
        <v>0</v>
      </c>
      <c r="KC4" s="45">
        <v>0</v>
      </c>
      <c r="KD4" s="45">
        <v>0</v>
      </c>
      <c r="KE4" s="45">
        <v>0</v>
      </c>
      <c r="KF4" s="45">
        <v>0</v>
      </c>
      <c r="KG4" s="45">
        <v>0</v>
      </c>
      <c r="KH4" s="45">
        <v>0</v>
      </c>
      <c r="KI4" s="45">
        <v>0</v>
      </c>
      <c r="KJ4" s="45">
        <v>0</v>
      </c>
      <c r="KK4" s="45">
        <v>0</v>
      </c>
      <c r="KL4" s="45">
        <v>0</v>
      </c>
      <c r="KM4" s="45">
        <v>0</v>
      </c>
      <c r="KN4" s="45">
        <v>0</v>
      </c>
      <c r="KO4" s="45">
        <v>0</v>
      </c>
      <c r="KP4" s="45">
        <v>0</v>
      </c>
      <c r="KQ4" s="45">
        <v>0</v>
      </c>
      <c r="KR4" s="45">
        <v>0</v>
      </c>
      <c r="KS4" s="45">
        <v>0</v>
      </c>
      <c r="KT4" s="45">
        <v>0</v>
      </c>
      <c r="KU4" s="45">
        <v>0</v>
      </c>
      <c r="KV4" s="45">
        <v>0</v>
      </c>
      <c r="KW4" s="45">
        <v>0</v>
      </c>
      <c r="KX4" s="45">
        <v>0</v>
      </c>
      <c r="KY4" s="45">
        <v>0</v>
      </c>
      <c r="KZ4" s="45">
        <v>0</v>
      </c>
      <c r="LA4" s="45">
        <v>0</v>
      </c>
      <c r="LB4" s="45">
        <v>0</v>
      </c>
      <c r="LC4" s="45">
        <v>0</v>
      </c>
      <c r="LD4" s="45">
        <v>0</v>
      </c>
      <c r="LE4" s="45">
        <v>0</v>
      </c>
      <c r="LF4" s="45">
        <v>0</v>
      </c>
      <c r="LG4" s="45">
        <v>0</v>
      </c>
      <c r="LH4" s="45">
        <v>0</v>
      </c>
      <c r="LI4" s="45">
        <v>0</v>
      </c>
      <c r="LJ4" s="45">
        <v>0</v>
      </c>
      <c r="LK4" s="45">
        <v>0</v>
      </c>
      <c r="LL4" s="45">
        <v>0</v>
      </c>
      <c r="LM4" s="45">
        <v>0</v>
      </c>
      <c r="LN4" s="45">
        <v>0</v>
      </c>
      <c r="LO4" s="45">
        <v>0</v>
      </c>
      <c r="LP4" s="45">
        <v>0</v>
      </c>
      <c r="LQ4" s="45">
        <v>0</v>
      </c>
      <c r="LR4" s="45">
        <v>0</v>
      </c>
      <c r="LS4" s="45">
        <v>0</v>
      </c>
      <c r="LT4" s="45">
        <v>0</v>
      </c>
      <c r="LU4" s="45">
        <v>0</v>
      </c>
      <c r="LV4" s="45">
        <v>0</v>
      </c>
      <c r="LW4" s="45">
        <v>0</v>
      </c>
      <c r="LX4" s="45">
        <v>0</v>
      </c>
      <c r="LY4" s="45">
        <v>0</v>
      </c>
      <c r="LZ4" s="45">
        <v>0</v>
      </c>
      <c r="MA4" s="45">
        <v>0</v>
      </c>
      <c r="MB4" s="45">
        <v>0</v>
      </c>
      <c r="MC4" s="45">
        <v>0</v>
      </c>
      <c r="MD4" s="45">
        <v>0</v>
      </c>
      <c r="ME4" s="45">
        <v>0</v>
      </c>
      <c r="MF4" s="45">
        <v>0</v>
      </c>
      <c r="MG4" s="45">
        <v>0</v>
      </c>
      <c r="MH4" s="45">
        <v>0</v>
      </c>
      <c r="MI4" s="45">
        <v>0</v>
      </c>
      <c r="MJ4" s="45">
        <v>0</v>
      </c>
      <c r="MK4" s="45">
        <v>0</v>
      </c>
      <c r="ML4" s="45">
        <v>0</v>
      </c>
      <c r="MM4" s="45">
        <v>0</v>
      </c>
      <c r="MN4" s="45">
        <v>0</v>
      </c>
      <c r="MO4" s="45">
        <v>0</v>
      </c>
      <c r="MP4" s="45">
        <v>0</v>
      </c>
      <c r="MQ4" s="45">
        <v>0</v>
      </c>
      <c r="MR4" s="45">
        <v>0</v>
      </c>
      <c r="MS4" s="45">
        <v>0</v>
      </c>
      <c r="MT4" s="45">
        <v>0</v>
      </c>
      <c r="MU4" s="45">
        <v>0</v>
      </c>
      <c r="MV4" s="45">
        <v>0</v>
      </c>
      <c r="MW4" s="45">
        <v>0</v>
      </c>
      <c r="MX4" s="45">
        <v>0</v>
      </c>
      <c r="MY4" s="45">
        <v>0</v>
      </c>
      <c r="MZ4" s="45">
        <v>0</v>
      </c>
      <c r="NA4" s="45">
        <v>0</v>
      </c>
      <c r="NB4" s="45">
        <v>0</v>
      </c>
      <c r="NC4" s="45">
        <v>0</v>
      </c>
      <c r="ND4" s="45">
        <v>0</v>
      </c>
      <c r="NE4" s="45">
        <v>0</v>
      </c>
      <c r="NF4" s="45">
        <v>0</v>
      </c>
      <c r="NG4" s="45">
        <v>0</v>
      </c>
      <c r="NH4" s="45">
        <v>0</v>
      </c>
      <c r="NI4" s="45">
        <v>0</v>
      </c>
      <c r="NJ4" s="45">
        <v>0</v>
      </c>
      <c r="NK4" s="45">
        <v>0</v>
      </c>
      <c r="NL4" s="45">
        <v>0</v>
      </c>
      <c r="NM4" s="45">
        <v>0</v>
      </c>
      <c r="NN4" s="45">
        <v>0</v>
      </c>
      <c r="NO4" s="45">
        <v>0</v>
      </c>
      <c r="NP4" s="45">
        <v>0</v>
      </c>
      <c r="NQ4" s="45">
        <v>0</v>
      </c>
      <c r="NR4" s="45">
        <v>0</v>
      </c>
      <c r="NS4" s="45">
        <v>0</v>
      </c>
      <c r="NT4" s="45">
        <v>0</v>
      </c>
      <c r="NU4" s="45">
        <v>0</v>
      </c>
      <c r="NV4" s="45">
        <v>0</v>
      </c>
      <c r="NW4" s="45">
        <v>0</v>
      </c>
      <c r="NX4" s="45">
        <v>0</v>
      </c>
      <c r="NY4" s="45">
        <v>0</v>
      </c>
      <c r="NZ4" s="45">
        <v>0</v>
      </c>
      <c r="OA4" s="45">
        <v>0</v>
      </c>
      <c r="OB4" s="45">
        <v>0</v>
      </c>
      <c r="OC4" s="45">
        <v>0</v>
      </c>
      <c r="OD4" s="45">
        <v>0</v>
      </c>
      <c r="OE4" s="45">
        <v>0</v>
      </c>
      <c r="OF4" s="45">
        <v>0</v>
      </c>
      <c r="OG4" s="45">
        <v>0</v>
      </c>
      <c r="OH4" s="45">
        <v>0</v>
      </c>
      <c r="OI4" s="45">
        <v>0</v>
      </c>
      <c r="OJ4" s="45">
        <v>0</v>
      </c>
      <c r="OK4" s="45">
        <v>0</v>
      </c>
      <c r="OL4" s="45">
        <v>0</v>
      </c>
      <c r="OM4" s="45">
        <v>0</v>
      </c>
      <c r="ON4" s="45">
        <v>0</v>
      </c>
      <c r="OO4" s="45">
        <v>0</v>
      </c>
      <c r="OP4" s="45">
        <v>0</v>
      </c>
      <c r="OQ4" s="45">
        <v>0</v>
      </c>
      <c r="OR4" s="45">
        <v>0</v>
      </c>
      <c r="OS4" s="45">
        <v>0</v>
      </c>
      <c r="OT4" s="45">
        <v>0</v>
      </c>
      <c r="OU4" s="45">
        <v>0</v>
      </c>
      <c r="OV4" s="45">
        <v>0</v>
      </c>
      <c r="OW4" s="45">
        <v>0</v>
      </c>
      <c r="OX4" s="45">
        <v>0</v>
      </c>
      <c r="OY4" s="45">
        <v>0</v>
      </c>
      <c r="OZ4" s="45">
        <v>0</v>
      </c>
      <c r="PA4" s="45">
        <v>0</v>
      </c>
      <c r="PB4" s="45">
        <v>0</v>
      </c>
      <c r="PC4" s="45">
        <v>0</v>
      </c>
      <c r="PD4" s="45">
        <v>0</v>
      </c>
      <c r="PE4" s="45">
        <v>0</v>
      </c>
      <c r="PF4" s="45">
        <v>0</v>
      </c>
      <c r="PG4" s="45">
        <v>0</v>
      </c>
      <c r="PH4" s="45">
        <v>0</v>
      </c>
      <c r="PI4" s="45">
        <v>0</v>
      </c>
      <c r="PJ4" s="45">
        <v>0</v>
      </c>
      <c r="PK4" s="45">
        <v>0</v>
      </c>
      <c r="PL4" s="45">
        <v>0</v>
      </c>
      <c r="PM4" s="45">
        <v>0</v>
      </c>
      <c r="PN4" s="45">
        <v>0</v>
      </c>
      <c r="PO4" s="45">
        <v>0</v>
      </c>
      <c r="PP4" s="45">
        <v>0</v>
      </c>
      <c r="PQ4" s="45">
        <v>0</v>
      </c>
      <c r="PR4" s="45">
        <v>0</v>
      </c>
      <c r="PS4" s="45">
        <v>0</v>
      </c>
      <c r="PT4" s="45">
        <v>0</v>
      </c>
      <c r="PU4" s="45">
        <v>0</v>
      </c>
      <c r="PV4" s="45">
        <v>0</v>
      </c>
      <c r="PW4" s="45">
        <v>0</v>
      </c>
      <c r="PX4" s="45">
        <v>0</v>
      </c>
      <c r="PY4" s="45">
        <v>0</v>
      </c>
      <c r="PZ4" s="45">
        <v>0</v>
      </c>
      <c r="QA4" s="45">
        <v>0</v>
      </c>
      <c r="QB4" s="45">
        <v>0</v>
      </c>
      <c r="QC4" s="45">
        <v>0</v>
      </c>
      <c r="QD4" s="45">
        <v>0</v>
      </c>
      <c r="QE4" s="45">
        <v>0</v>
      </c>
      <c r="QF4" s="45">
        <v>0</v>
      </c>
      <c r="QG4" s="45">
        <v>0</v>
      </c>
      <c r="QH4" s="45">
        <v>0</v>
      </c>
      <c r="QI4" s="45">
        <v>0</v>
      </c>
      <c r="QJ4" s="45">
        <v>0</v>
      </c>
      <c r="QK4" s="45">
        <v>0</v>
      </c>
      <c r="QL4" s="45">
        <v>0</v>
      </c>
      <c r="QM4" s="45">
        <v>0</v>
      </c>
      <c r="QN4" s="45">
        <v>0</v>
      </c>
      <c r="QO4" s="45">
        <v>0</v>
      </c>
      <c r="QP4" s="45">
        <v>0</v>
      </c>
      <c r="QQ4" s="45">
        <v>0</v>
      </c>
      <c r="QR4" s="45">
        <v>0</v>
      </c>
      <c r="QS4" s="45">
        <v>0</v>
      </c>
      <c r="QT4" s="45">
        <v>0</v>
      </c>
      <c r="QU4" s="45">
        <v>0</v>
      </c>
      <c r="QV4" s="45">
        <v>0</v>
      </c>
      <c r="QW4" s="45">
        <v>0</v>
      </c>
      <c r="QX4" s="45">
        <v>0</v>
      </c>
      <c r="QY4" s="45">
        <v>0</v>
      </c>
      <c r="QZ4" s="45">
        <v>0</v>
      </c>
      <c r="RA4" s="45">
        <v>0</v>
      </c>
      <c r="RB4" s="45">
        <v>0</v>
      </c>
      <c r="RC4" s="45">
        <v>0</v>
      </c>
      <c r="RD4" s="45">
        <v>0</v>
      </c>
      <c r="RE4" s="45">
        <v>0</v>
      </c>
      <c r="RF4" s="45">
        <v>0</v>
      </c>
      <c r="RG4" s="45">
        <v>0</v>
      </c>
      <c r="RH4" s="45">
        <v>0</v>
      </c>
      <c r="RI4" s="45">
        <v>0</v>
      </c>
      <c r="RJ4" s="45">
        <v>0</v>
      </c>
      <c r="RK4" s="45">
        <v>0</v>
      </c>
      <c r="RL4" s="45">
        <v>0</v>
      </c>
      <c r="RM4" s="45">
        <v>0</v>
      </c>
      <c r="RN4" s="45">
        <v>0</v>
      </c>
      <c r="RO4" s="45">
        <v>0</v>
      </c>
      <c r="RP4" s="45">
        <v>0</v>
      </c>
      <c r="RQ4" s="45">
        <v>0</v>
      </c>
      <c r="RR4" s="45">
        <v>0</v>
      </c>
      <c r="RS4" s="45">
        <v>0</v>
      </c>
      <c r="RT4" s="45">
        <v>0</v>
      </c>
      <c r="RU4" s="45">
        <v>0</v>
      </c>
      <c r="RV4" s="45">
        <v>0</v>
      </c>
      <c r="RW4" s="45">
        <v>0</v>
      </c>
      <c r="RX4" s="45">
        <v>0</v>
      </c>
      <c r="RY4" s="45">
        <v>0</v>
      </c>
      <c r="RZ4" s="45">
        <v>0</v>
      </c>
      <c r="SA4" s="45">
        <v>0</v>
      </c>
      <c r="SB4" s="45">
        <v>0</v>
      </c>
      <c r="SC4" s="45">
        <v>0</v>
      </c>
      <c r="SD4" s="45">
        <v>0</v>
      </c>
      <c r="SE4" s="45">
        <v>0</v>
      </c>
      <c r="SF4" s="45">
        <v>0</v>
      </c>
      <c r="SG4" s="45">
        <v>0</v>
      </c>
      <c r="SH4" s="45">
        <v>0</v>
      </c>
      <c r="SI4" s="45">
        <v>0</v>
      </c>
      <c r="SJ4" s="45">
        <v>0</v>
      </c>
      <c r="SK4" s="45">
        <v>0</v>
      </c>
      <c r="SL4" s="45">
        <v>0</v>
      </c>
      <c r="SM4" s="45">
        <v>0</v>
      </c>
      <c r="SN4" s="45">
        <v>0</v>
      </c>
      <c r="SO4" s="45">
        <v>0</v>
      </c>
      <c r="SP4" s="45">
        <v>0</v>
      </c>
      <c r="SQ4" s="45">
        <v>0</v>
      </c>
      <c r="SR4" s="45">
        <v>0</v>
      </c>
      <c r="SS4" s="45">
        <v>0</v>
      </c>
      <c r="ST4" s="45">
        <v>0</v>
      </c>
      <c r="SU4" s="45">
        <v>0</v>
      </c>
      <c r="SV4" s="45">
        <v>0</v>
      </c>
      <c r="SW4" s="45">
        <v>0</v>
      </c>
      <c r="SX4" s="45">
        <v>0</v>
      </c>
      <c r="SY4" s="45">
        <v>0</v>
      </c>
      <c r="SZ4" s="45">
        <v>0</v>
      </c>
      <c r="TA4" s="45">
        <v>0</v>
      </c>
      <c r="TB4" s="45">
        <v>0</v>
      </c>
      <c r="TC4" s="45">
        <v>0</v>
      </c>
      <c r="TD4" s="45">
        <v>0</v>
      </c>
      <c r="TE4" s="45">
        <v>0</v>
      </c>
      <c r="TF4" s="45">
        <v>0</v>
      </c>
      <c r="TG4" s="45">
        <v>0</v>
      </c>
      <c r="TH4" s="45">
        <v>0</v>
      </c>
      <c r="TI4" s="45">
        <v>0</v>
      </c>
      <c r="TJ4" s="45">
        <v>0</v>
      </c>
      <c r="TK4" s="45">
        <v>0</v>
      </c>
      <c r="TL4" s="45">
        <v>0</v>
      </c>
      <c r="TM4" s="45">
        <v>0</v>
      </c>
      <c r="TN4" s="45">
        <v>0</v>
      </c>
      <c r="TO4" s="45">
        <v>0</v>
      </c>
      <c r="TP4" s="45">
        <v>0</v>
      </c>
      <c r="TQ4" s="45">
        <v>0</v>
      </c>
      <c r="TR4" s="45">
        <v>0</v>
      </c>
      <c r="TS4" s="45">
        <v>0</v>
      </c>
      <c r="TT4" s="45">
        <v>0</v>
      </c>
      <c r="TU4" s="45">
        <v>0</v>
      </c>
      <c r="TV4" s="45">
        <v>0</v>
      </c>
      <c r="TW4" s="45">
        <v>0</v>
      </c>
      <c r="TX4" s="45">
        <v>0</v>
      </c>
      <c r="TY4" s="45">
        <v>0</v>
      </c>
      <c r="TZ4" s="45">
        <v>0</v>
      </c>
      <c r="UA4" s="45">
        <v>0</v>
      </c>
      <c r="UB4" s="45">
        <v>0</v>
      </c>
      <c r="UC4" s="45">
        <v>0</v>
      </c>
      <c r="UD4" s="45">
        <v>0</v>
      </c>
      <c r="UE4" s="45">
        <v>0</v>
      </c>
      <c r="UF4" s="45">
        <v>0</v>
      </c>
      <c r="UG4" s="45">
        <v>0</v>
      </c>
      <c r="UH4" s="45">
        <v>0</v>
      </c>
      <c r="UI4" s="45">
        <v>0</v>
      </c>
      <c r="UJ4" s="45">
        <v>0</v>
      </c>
      <c r="UK4" s="45">
        <v>0</v>
      </c>
      <c r="UL4" s="45">
        <v>0</v>
      </c>
      <c r="UM4" s="45">
        <v>0</v>
      </c>
      <c r="UN4" s="45">
        <v>0</v>
      </c>
      <c r="UO4" s="45">
        <v>0</v>
      </c>
      <c r="UP4" s="45">
        <v>0</v>
      </c>
      <c r="UQ4" s="45">
        <v>0</v>
      </c>
      <c r="UR4" s="45">
        <v>0</v>
      </c>
      <c r="US4" s="45">
        <v>0</v>
      </c>
      <c r="UT4" s="45">
        <v>0</v>
      </c>
      <c r="UU4" s="45">
        <v>0</v>
      </c>
      <c r="UV4" s="45">
        <v>0</v>
      </c>
      <c r="UW4" s="45">
        <v>0</v>
      </c>
      <c r="UX4" s="45">
        <v>0</v>
      </c>
      <c r="UY4" s="45">
        <v>0</v>
      </c>
      <c r="UZ4" s="45">
        <v>0</v>
      </c>
      <c r="VA4" s="45">
        <v>0</v>
      </c>
      <c r="VB4" s="45">
        <v>0</v>
      </c>
      <c r="VC4" s="45">
        <v>0</v>
      </c>
      <c r="VD4" s="45">
        <v>0</v>
      </c>
      <c r="VE4" s="45">
        <v>0</v>
      </c>
      <c r="VF4" s="45">
        <v>0</v>
      </c>
      <c r="VG4" s="45">
        <v>0</v>
      </c>
      <c r="VH4" s="45">
        <v>0</v>
      </c>
      <c r="VI4" s="45">
        <v>0</v>
      </c>
      <c r="VJ4" s="45">
        <v>0</v>
      </c>
      <c r="VK4" s="45">
        <v>0</v>
      </c>
      <c r="VL4" s="45">
        <v>0</v>
      </c>
      <c r="VM4" s="45">
        <v>0</v>
      </c>
      <c r="VN4" s="45">
        <v>0</v>
      </c>
      <c r="VO4" s="45">
        <v>0</v>
      </c>
      <c r="VP4" s="45">
        <v>0</v>
      </c>
      <c r="VQ4" s="45">
        <v>0</v>
      </c>
      <c r="VR4" s="45">
        <v>0</v>
      </c>
      <c r="VS4" s="45">
        <v>0</v>
      </c>
      <c r="VT4" s="45">
        <v>0</v>
      </c>
      <c r="VU4" s="45">
        <v>0</v>
      </c>
      <c r="VV4" s="45">
        <v>0</v>
      </c>
      <c r="VW4" s="45">
        <v>0</v>
      </c>
      <c r="VX4" s="45">
        <v>0</v>
      </c>
      <c r="VY4" s="45">
        <v>0</v>
      </c>
      <c r="VZ4" s="45">
        <v>0</v>
      </c>
      <c r="WA4" s="45">
        <v>0</v>
      </c>
      <c r="WB4" s="45">
        <v>0</v>
      </c>
      <c r="WC4" s="45">
        <v>0</v>
      </c>
      <c r="WD4" s="45">
        <v>0</v>
      </c>
      <c r="WE4" s="45">
        <v>0</v>
      </c>
      <c r="WF4" s="45">
        <v>0</v>
      </c>
      <c r="WG4" s="45">
        <v>0</v>
      </c>
      <c r="WH4" s="45">
        <v>0</v>
      </c>
      <c r="WI4" s="45">
        <v>0</v>
      </c>
      <c r="WJ4" s="45">
        <v>0</v>
      </c>
      <c r="WK4" s="45">
        <v>0</v>
      </c>
      <c r="WL4" s="45">
        <v>0</v>
      </c>
      <c r="WM4" s="45">
        <v>0</v>
      </c>
      <c r="WN4" s="45">
        <v>0</v>
      </c>
      <c r="WO4" s="45">
        <v>0</v>
      </c>
      <c r="WP4" s="45">
        <v>0</v>
      </c>
      <c r="WQ4" s="45">
        <v>0</v>
      </c>
      <c r="WR4" s="45">
        <v>0</v>
      </c>
      <c r="WS4" s="45">
        <v>0</v>
      </c>
      <c r="WT4" s="45">
        <v>0</v>
      </c>
      <c r="WU4" s="45">
        <v>0</v>
      </c>
      <c r="WV4" s="45">
        <v>0</v>
      </c>
      <c r="WW4" s="45">
        <v>0</v>
      </c>
      <c r="WX4" s="45">
        <v>0</v>
      </c>
      <c r="WY4" s="45">
        <v>0</v>
      </c>
      <c r="WZ4" s="45">
        <v>0</v>
      </c>
      <c r="XA4" s="45">
        <v>0</v>
      </c>
      <c r="XB4" s="45">
        <v>0</v>
      </c>
      <c r="XC4" s="45">
        <v>0</v>
      </c>
      <c r="XD4" s="45">
        <v>0</v>
      </c>
      <c r="XE4" s="45">
        <v>0</v>
      </c>
      <c r="XF4" s="45">
        <v>0</v>
      </c>
      <c r="XG4" s="45">
        <v>0</v>
      </c>
      <c r="XH4" s="45">
        <v>0</v>
      </c>
      <c r="XI4" s="45">
        <v>0</v>
      </c>
      <c r="XJ4" s="45">
        <v>0</v>
      </c>
      <c r="XK4" s="45">
        <v>0</v>
      </c>
      <c r="XL4" s="45">
        <v>0</v>
      </c>
      <c r="XM4" s="45">
        <v>0</v>
      </c>
      <c r="XN4" s="45">
        <v>0</v>
      </c>
      <c r="XO4" s="45">
        <v>0</v>
      </c>
      <c r="XP4" s="45">
        <v>0</v>
      </c>
      <c r="XQ4" s="45">
        <v>0</v>
      </c>
      <c r="XR4" s="45">
        <v>0</v>
      </c>
      <c r="XS4" s="45">
        <v>0</v>
      </c>
      <c r="XT4" s="45">
        <v>0</v>
      </c>
      <c r="XU4" s="45">
        <v>0</v>
      </c>
      <c r="XV4" s="45">
        <v>0</v>
      </c>
      <c r="XW4" s="45">
        <v>0</v>
      </c>
      <c r="XX4" s="45">
        <v>0</v>
      </c>
      <c r="XY4" s="45">
        <v>0</v>
      </c>
      <c r="XZ4" s="45">
        <v>0</v>
      </c>
      <c r="YA4" s="45">
        <v>0</v>
      </c>
      <c r="YB4" s="45">
        <v>0</v>
      </c>
      <c r="YC4" s="45">
        <v>0</v>
      </c>
      <c r="YD4" s="45">
        <v>0</v>
      </c>
      <c r="YE4" s="45">
        <v>0</v>
      </c>
      <c r="YF4" s="45">
        <v>0</v>
      </c>
      <c r="YG4" s="45">
        <v>0</v>
      </c>
      <c r="YH4" s="45">
        <v>0</v>
      </c>
      <c r="YI4" s="45">
        <v>0</v>
      </c>
      <c r="YJ4" s="45">
        <v>0</v>
      </c>
      <c r="YK4" s="45">
        <v>0</v>
      </c>
      <c r="YL4" s="45">
        <v>0</v>
      </c>
      <c r="YM4" s="45">
        <v>0</v>
      </c>
      <c r="YN4" s="45">
        <v>0</v>
      </c>
      <c r="YO4" s="45">
        <v>0</v>
      </c>
      <c r="YP4" s="45">
        <v>0</v>
      </c>
      <c r="YQ4" s="45">
        <v>0</v>
      </c>
      <c r="YR4" s="45">
        <v>0</v>
      </c>
      <c r="YS4" s="45">
        <v>0</v>
      </c>
      <c r="YT4" s="45">
        <v>0</v>
      </c>
      <c r="YU4" s="45">
        <v>0</v>
      </c>
      <c r="YV4" s="45">
        <v>0</v>
      </c>
      <c r="YW4" s="45">
        <v>0</v>
      </c>
      <c r="YX4" s="45">
        <v>0</v>
      </c>
      <c r="YY4" s="45">
        <v>0</v>
      </c>
      <c r="YZ4" s="45">
        <v>0</v>
      </c>
      <c r="ZA4" s="45">
        <v>0</v>
      </c>
      <c r="ZB4" s="45">
        <v>0</v>
      </c>
      <c r="ZC4" s="45">
        <v>0</v>
      </c>
      <c r="ZD4" s="45">
        <v>0</v>
      </c>
      <c r="ZE4" s="45">
        <v>0</v>
      </c>
      <c r="ZF4" s="45">
        <v>0</v>
      </c>
      <c r="ZG4" s="45">
        <v>0</v>
      </c>
      <c r="ZH4" s="45">
        <v>0</v>
      </c>
      <c r="ZI4" s="45">
        <v>0</v>
      </c>
      <c r="ZJ4" s="45">
        <v>0</v>
      </c>
      <c r="ZK4" s="45">
        <v>0</v>
      </c>
      <c r="ZL4" s="45">
        <v>0</v>
      </c>
      <c r="ZM4" s="45">
        <v>0</v>
      </c>
      <c r="ZN4" s="45">
        <v>0</v>
      </c>
      <c r="ZO4" s="45">
        <v>0</v>
      </c>
      <c r="ZP4" s="45">
        <v>0</v>
      </c>
      <c r="ZQ4" s="45">
        <v>0</v>
      </c>
      <c r="ZR4" s="45">
        <v>0</v>
      </c>
      <c r="ZS4" s="45">
        <v>0</v>
      </c>
      <c r="ZT4" s="45">
        <v>0</v>
      </c>
      <c r="ZU4" s="45">
        <v>0</v>
      </c>
      <c r="ZV4" s="45">
        <v>0</v>
      </c>
      <c r="ZW4" s="45">
        <v>0</v>
      </c>
      <c r="ZX4" s="45">
        <v>0</v>
      </c>
      <c r="ZY4" s="45">
        <v>0</v>
      </c>
      <c r="ZZ4" s="45">
        <v>0</v>
      </c>
      <c r="AAA4" s="45">
        <v>0</v>
      </c>
      <c r="AAB4" s="45">
        <v>0</v>
      </c>
      <c r="AAC4" s="45">
        <v>0</v>
      </c>
      <c r="AAD4" s="45">
        <v>0</v>
      </c>
      <c r="AAE4" s="45">
        <v>0</v>
      </c>
      <c r="AAF4" s="45">
        <v>0</v>
      </c>
      <c r="AAG4" s="45">
        <v>0</v>
      </c>
      <c r="AAH4" s="45">
        <v>0</v>
      </c>
      <c r="AAI4" s="45">
        <v>0</v>
      </c>
      <c r="AAJ4" s="45">
        <v>0</v>
      </c>
      <c r="AAK4" s="45">
        <v>0</v>
      </c>
      <c r="AAL4" s="45">
        <v>0</v>
      </c>
      <c r="AAM4" s="45">
        <v>0</v>
      </c>
      <c r="AAN4" s="45">
        <v>0</v>
      </c>
      <c r="AAO4" s="45">
        <v>0</v>
      </c>
      <c r="AAP4" s="45">
        <v>0</v>
      </c>
      <c r="AAQ4" s="45">
        <f ca="1">IF(LEFT($C4,5)="Total",0,IF(COUNTIF(ENTRY!$G$3:$BM$3,AAQ$1)=0,"CopyPasteValue",IFERROR(HLOOKUP(AAQ$1,ENTRY!$G$3:$BI$133,SUMIFS(ENTRY!$A$2:$A$133,ENTRY!$B$2:$B$133,$B4,ENTRY!$C$2:$C$133,$C4)-2,FALSE),0)))</f>
        <v>0</v>
      </c>
      <c r="AAR4" s="45">
        <f ca="1">IF(LEFT($C4,5)="Total",0,IF(COUNTIF(ENTRY!$G$3:$BM$3,AAR$1)=0,"CopyPasteValue",IFERROR(HLOOKUP(AAR$1,ENTRY!$G$3:$BI$133,SUMIFS(ENTRY!$A$2:$A$133,ENTRY!$B$2:$B$133,$B4,ENTRY!$C$2:$C$133,$C4)-2,FALSE),0)))</f>
        <v>0</v>
      </c>
      <c r="AAS4" s="45">
        <f ca="1">IF(LEFT($C4,5)="Total",0,IF(COUNTIF(ENTRY!$G$3:$BM$3,AAS$1)=0,"CopyPasteValue",IFERROR(HLOOKUP(AAS$1,ENTRY!$G$3:$BI$133,SUMIFS(ENTRY!$A$2:$A$133,ENTRY!$B$2:$B$133,$B4,ENTRY!$C$2:$C$133,$C4)-2,FALSE),0)))</f>
        <v>0</v>
      </c>
      <c r="AAT4" s="45">
        <f ca="1">IF(LEFT($C4,5)="Total",0,IF(COUNTIF(ENTRY!$G$3:$BM$3,AAT$1)=0,"CopyPasteValue",IFERROR(HLOOKUP(AAT$1,ENTRY!$G$3:$BI$133,SUMIFS(ENTRY!$A$2:$A$133,ENTRY!$B$2:$B$133,$B4,ENTRY!$C$2:$C$133,$C4)-2,FALSE),0)))</f>
        <v>0</v>
      </c>
      <c r="AAU4" s="45">
        <f ca="1">IF(LEFT($C4,5)="Total",0,IF(COUNTIF(ENTRY!$G$3:$BM$3,AAU$1)=0,"CopyPasteValue",IFERROR(HLOOKUP(AAU$1,ENTRY!$G$3:$BI$133,SUMIFS(ENTRY!$A$2:$A$133,ENTRY!$B$2:$B$133,$B4,ENTRY!$C$2:$C$133,$C4)-2,FALSE),0)))</f>
        <v>0</v>
      </c>
      <c r="AAV4" s="45">
        <f ca="1">IF(LEFT($C4,5)="Total",0,IF(COUNTIF(ENTRY!$G$3:$BM$3,AAV$1)=0,"CopyPasteValue",IFERROR(HLOOKUP(AAV$1,ENTRY!$G$3:$BI$133,SUMIFS(ENTRY!$A$2:$A$133,ENTRY!$B$2:$B$133,$B4,ENTRY!$C$2:$C$133,$C4)-2,FALSE),0)))</f>
        <v>0</v>
      </c>
      <c r="AAW4" s="45">
        <f ca="1">IF(LEFT($C4,5)="Total",0,IF(COUNTIF(ENTRY!$G$3:$BM$3,AAW$1)=0,"CopyPasteValue",IFERROR(HLOOKUP(AAW$1,ENTRY!$G$3:$BI$133,SUMIFS(ENTRY!$A$2:$A$133,ENTRY!$B$2:$B$133,$B4,ENTRY!$C$2:$C$133,$C4)-2,FALSE),0)))</f>
        <v>0</v>
      </c>
      <c r="AAX4" s="45">
        <f ca="1">IF(LEFT($C4,5)="Total",0,IF(COUNTIF(ENTRY!$G$3:$BM$3,AAX$1)=0,"CopyPasteValue",IFERROR(HLOOKUP(AAX$1,ENTRY!$G$3:$BI$133,SUMIFS(ENTRY!$A$2:$A$133,ENTRY!$B$2:$B$133,$B4,ENTRY!$C$2:$C$133,$C4)-2,FALSE),0)))</f>
        <v>0</v>
      </c>
      <c r="AAY4" s="45">
        <f ca="1">IF(LEFT($C4,5)="Total",0,IF(COUNTIF(ENTRY!$G$3:$BM$3,AAY$1)=0,"CopyPasteValue",IFERROR(HLOOKUP(AAY$1,ENTRY!$G$3:$BI$133,SUMIFS(ENTRY!$A$2:$A$133,ENTRY!$B$2:$B$133,$B4,ENTRY!$C$2:$C$133,$C4)-2,FALSE),0)))</f>
        <v>0</v>
      </c>
      <c r="AAZ4" s="45">
        <f ca="1">IF(LEFT($C4,5)="Total",0,IF(COUNTIF(ENTRY!$G$3:$BM$3,AAZ$1)=0,"CopyPasteValue",IFERROR(HLOOKUP(AAZ$1,ENTRY!$G$3:$BI$133,SUMIFS(ENTRY!$A$2:$A$133,ENTRY!$B$2:$B$133,$B4,ENTRY!$C$2:$C$133,$C4)-2,FALSE),0)))</f>
        <v>0</v>
      </c>
      <c r="ABA4" s="45">
        <f ca="1">IF(LEFT($C4,5)="Total",0,IF(COUNTIF(ENTRY!$G$3:$BM$3,ABA$1)=0,"CopyPasteValue",IFERROR(HLOOKUP(ABA$1,ENTRY!$G$3:$BI$133,SUMIFS(ENTRY!$A$2:$A$133,ENTRY!$B$2:$B$133,$B4,ENTRY!$C$2:$C$133,$C4)-2,FALSE),0)))</f>
        <v>0</v>
      </c>
      <c r="ABB4" s="45">
        <f ca="1">IF(LEFT($C4,5)="Total",0,IF(COUNTIF(ENTRY!$G$3:$BM$3,ABB$1)=0,"CopyPasteValue",IFERROR(HLOOKUP(ABB$1,ENTRY!$G$3:$BI$133,SUMIFS(ENTRY!$A$2:$A$133,ENTRY!$B$2:$B$133,$B4,ENTRY!$C$2:$C$133,$C4)-2,FALSE),0)))</f>
        <v>0</v>
      </c>
      <c r="ABC4" s="45">
        <f ca="1">IF(LEFT($C4,5)="Total",0,IF(COUNTIF(ENTRY!$G$3:$BM$3,ABC$1)=0,"CopyPasteValue",IFERROR(HLOOKUP(ABC$1,ENTRY!$G$3:$BI$133,SUMIFS(ENTRY!$A$2:$A$133,ENTRY!$B$2:$B$133,$B4,ENTRY!$C$2:$C$133,$C4)-2,FALSE),0)))</f>
        <v>0</v>
      </c>
      <c r="ABD4" s="45">
        <f ca="1">IF(LEFT($C4,5)="Total",0,IF(COUNTIF(ENTRY!$G$3:$BM$3,ABD$1)=0,"CopyPasteValue",IFERROR(HLOOKUP(ABD$1,ENTRY!$G$3:$BI$133,SUMIFS(ENTRY!$A$2:$A$133,ENTRY!$B$2:$B$133,$B4,ENTRY!$C$2:$C$133,$C4)-2,FALSE),0)))</f>
        <v>0</v>
      </c>
      <c r="ABE4" s="45">
        <f ca="1">IF(LEFT($C4,5)="Total",0,IF(COUNTIF(ENTRY!$G$3:$BM$3,ABE$1)=0,"CopyPasteValue",IFERROR(HLOOKUP(ABE$1,ENTRY!$G$3:$BI$133,SUMIFS(ENTRY!$A$2:$A$133,ENTRY!$B$2:$B$133,$B4,ENTRY!$C$2:$C$133,$C4)-2,FALSE),0)))</f>
        <v>0</v>
      </c>
      <c r="ABF4" s="45">
        <f ca="1">IF(LEFT($C4,5)="Total",0,IF(COUNTIF(ENTRY!$G$3:$BM$3,ABF$1)=0,"CopyPasteValue",IFERROR(HLOOKUP(ABF$1,ENTRY!$G$3:$BI$133,SUMIFS(ENTRY!$A$2:$A$133,ENTRY!$B$2:$B$133,$B4,ENTRY!$C$2:$C$133,$C4)-2,FALSE),0)))</f>
        <v>0</v>
      </c>
      <c r="ABG4" s="45">
        <f ca="1">IF(LEFT($C4,5)="Total",0,IF(COUNTIF(ENTRY!$G$3:$BM$3,ABG$1)=0,"CopyPasteValue",IFERROR(HLOOKUP(ABG$1,ENTRY!$G$3:$BI$133,SUMIFS(ENTRY!$A$2:$A$133,ENTRY!$B$2:$B$133,$B4,ENTRY!$C$2:$C$133,$C4)-2,FALSE),0)))</f>
        <v>0</v>
      </c>
      <c r="ABH4" s="45">
        <f ca="1">IF(LEFT($C4,5)="Total",0,IF(COUNTIF(ENTRY!$G$3:$BM$3,ABH$1)=0,"CopyPasteValue",IFERROR(HLOOKUP(ABH$1,ENTRY!$G$3:$BI$133,SUMIFS(ENTRY!$A$2:$A$133,ENTRY!$B$2:$B$133,$B4,ENTRY!$C$2:$C$133,$C4)-2,FALSE),0)))</f>
        <v>0</v>
      </c>
    </row>
    <row r="5" spans="2:736" x14ac:dyDescent="0.35">
      <c r="B5" t="s">
        <v>122</v>
      </c>
      <c r="C5" t="s">
        <v>221</v>
      </c>
      <c r="D5" s="53">
        <f t="shared" ca="1" si="161"/>
        <v>5</v>
      </c>
      <c r="E5" s="72">
        <f>COUNTIF(ENTRY!C$4:C$294,C5)</f>
        <v>1</v>
      </c>
      <c r="F5" s="45">
        <v>0</v>
      </c>
      <c r="G5" s="45">
        <v>0</v>
      </c>
      <c r="H5" s="45">
        <v>0</v>
      </c>
      <c r="I5" s="45">
        <v>0</v>
      </c>
      <c r="J5" s="45">
        <v>3</v>
      </c>
      <c r="K5" s="45">
        <v>0</v>
      </c>
      <c r="L5" s="45">
        <v>0</v>
      </c>
      <c r="M5" s="45">
        <v>1</v>
      </c>
      <c r="N5" s="45">
        <v>1</v>
      </c>
      <c r="O5" s="45">
        <v>0</v>
      </c>
      <c r="P5" s="45">
        <v>0</v>
      </c>
      <c r="Q5" s="45">
        <v>3</v>
      </c>
      <c r="R5" s="45">
        <v>1</v>
      </c>
      <c r="S5" s="45">
        <v>0</v>
      </c>
      <c r="T5" s="45">
        <v>0</v>
      </c>
      <c r="U5" s="45">
        <v>0</v>
      </c>
      <c r="V5" s="45">
        <v>0</v>
      </c>
      <c r="W5" s="45">
        <v>1</v>
      </c>
      <c r="X5" s="45">
        <v>1</v>
      </c>
      <c r="Y5" s="45">
        <v>9</v>
      </c>
      <c r="Z5" s="45">
        <v>0</v>
      </c>
      <c r="AA5" s="45">
        <v>0</v>
      </c>
      <c r="AB5" s="45">
        <v>1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1</v>
      </c>
      <c r="AJ5" s="45">
        <v>1</v>
      </c>
      <c r="AK5" s="45">
        <v>1</v>
      </c>
      <c r="AL5" s="45">
        <v>1</v>
      </c>
      <c r="AM5" s="45">
        <v>1</v>
      </c>
      <c r="AN5" s="45">
        <v>0</v>
      </c>
      <c r="AO5" s="45">
        <v>1</v>
      </c>
      <c r="AP5" s="45">
        <v>1</v>
      </c>
      <c r="AQ5" s="45">
        <v>1</v>
      </c>
      <c r="AR5" s="45">
        <v>0</v>
      </c>
      <c r="AS5" s="45">
        <v>0</v>
      </c>
      <c r="AT5" s="45">
        <v>0</v>
      </c>
      <c r="AU5" s="45">
        <v>0</v>
      </c>
      <c r="AV5" s="45">
        <v>1</v>
      </c>
      <c r="AW5" s="45">
        <v>0</v>
      </c>
      <c r="AX5" s="45">
        <v>1</v>
      </c>
      <c r="AY5" s="45">
        <v>2</v>
      </c>
      <c r="AZ5" s="45">
        <v>0</v>
      </c>
      <c r="BA5" s="45">
        <v>0</v>
      </c>
      <c r="BB5" s="45">
        <v>0</v>
      </c>
      <c r="BC5" s="45">
        <v>0</v>
      </c>
      <c r="BD5" s="45">
        <v>0</v>
      </c>
      <c r="BE5" s="45">
        <v>1</v>
      </c>
      <c r="BF5" s="45">
        <v>2</v>
      </c>
      <c r="BG5" s="45">
        <v>0</v>
      </c>
      <c r="BH5" s="45">
        <v>0</v>
      </c>
      <c r="BI5" s="45">
        <v>0</v>
      </c>
      <c r="BJ5" s="45">
        <v>2</v>
      </c>
      <c r="BK5" s="45">
        <v>0</v>
      </c>
      <c r="BL5" s="45">
        <v>5</v>
      </c>
      <c r="BM5" s="45">
        <v>0</v>
      </c>
      <c r="BN5" s="45">
        <v>0</v>
      </c>
      <c r="BO5" s="45">
        <v>13</v>
      </c>
      <c r="BP5" s="45">
        <v>0</v>
      </c>
      <c r="BQ5" s="45">
        <v>2</v>
      </c>
      <c r="BR5" s="45">
        <v>0</v>
      </c>
      <c r="BS5" s="45">
        <v>0</v>
      </c>
      <c r="BT5" s="45">
        <v>2</v>
      </c>
      <c r="BU5" s="45">
        <v>0</v>
      </c>
      <c r="BV5" s="45">
        <v>0</v>
      </c>
      <c r="BW5" s="45">
        <v>0</v>
      </c>
      <c r="BX5" s="45">
        <v>0</v>
      </c>
      <c r="BY5" s="45">
        <v>2</v>
      </c>
      <c r="BZ5" s="45">
        <v>0</v>
      </c>
      <c r="CA5" s="45">
        <v>1</v>
      </c>
      <c r="CB5" s="45">
        <v>0</v>
      </c>
      <c r="CC5" s="45">
        <v>0</v>
      </c>
      <c r="CD5" s="45">
        <v>0</v>
      </c>
      <c r="CE5" s="45">
        <v>0</v>
      </c>
      <c r="CF5" s="45">
        <v>1</v>
      </c>
      <c r="CG5" s="45">
        <v>0</v>
      </c>
      <c r="CH5" s="45">
        <v>1</v>
      </c>
      <c r="CI5" s="45">
        <v>1</v>
      </c>
      <c r="CJ5" s="45">
        <v>0</v>
      </c>
      <c r="CK5" s="45">
        <v>0</v>
      </c>
      <c r="CL5" s="45">
        <v>0</v>
      </c>
      <c r="CM5" s="45">
        <v>4</v>
      </c>
      <c r="CN5" s="45">
        <v>0</v>
      </c>
      <c r="CO5" s="45">
        <v>0</v>
      </c>
      <c r="CP5" s="45">
        <v>0</v>
      </c>
      <c r="CQ5" s="45">
        <v>0</v>
      </c>
      <c r="CR5" s="45">
        <v>0</v>
      </c>
      <c r="CS5" s="45">
        <v>0</v>
      </c>
      <c r="CT5" s="45">
        <v>8</v>
      </c>
      <c r="CU5" s="45">
        <v>0</v>
      </c>
      <c r="CV5" s="45">
        <v>0</v>
      </c>
      <c r="CW5" s="45">
        <v>0</v>
      </c>
      <c r="CX5" s="45">
        <v>0</v>
      </c>
      <c r="CY5" s="45">
        <v>0</v>
      </c>
      <c r="CZ5" s="45">
        <v>0</v>
      </c>
      <c r="DA5" s="45">
        <v>0</v>
      </c>
      <c r="DB5" s="45">
        <v>1</v>
      </c>
      <c r="DC5" s="45">
        <v>2</v>
      </c>
      <c r="DD5" s="45">
        <v>2</v>
      </c>
      <c r="DE5" s="45">
        <v>0</v>
      </c>
      <c r="DF5" s="45">
        <v>0</v>
      </c>
      <c r="DG5" s="45">
        <v>1</v>
      </c>
      <c r="DH5" s="45">
        <v>4</v>
      </c>
      <c r="DI5" s="45">
        <v>2</v>
      </c>
      <c r="DJ5" s="45">
        <v>17</v>
      </c>
      <c r="DK5" s="45">
        <v>36</v>
      </c>
      <c r="DL5" s="45">
        <v>1</v>
      </c>
      <c r="DM5" s="45">
        <v>0</v>
      </c>
      <c r="DN5" s="45">
        <v>11</v>
      </c>
      <c r="DO5" s="45">
        <v>3</v>
      </c>
      <c r="DP5" s="45">
        <v>1</v>
      </c>
      <c r="DQ5" s="45">
        <v>1</v>
      </c>
      <c r="DR5" s="45">
        <v>0</v>
      </c>
      <c r="DS5" s="45">
        <v>0</v>
      </c>
      <c r="DT5" s="45">
        <v>0</v>
      </c>
      <c r="DU5" s="45">
        <v>4</v>
      </c>
      <c r="DV5" s="45">
        <v>1</v>
      </c>
      <c r="DW5" s="45">
        <v>0</v>
      </c>
      <c r="DX5" s="45">
        <v>1</v>
      </c>
      <c r="DY5" s="45">
        <v>0</v>
      </c>
      <c r="DZ5" s="45">
        <v>3</v>
      </c>
      <c r="EA5" s="45">
        <v>0</v>
      </c>
      <c r="EB5" s="45">
        <v>1</v>
      </c>
      <c r="EC5" s="45">
        <v>1</v>
      </c>
      <c r="ED5" s="45">
        <v>10</v>
      </c>
      <c r="EE5" s="45">
        <v>0</v>
      </c>
      <c r="EF5" s="45">
        <v>1</v>
      </c>
      <c r="EG5" s="45">
        <v>41</v>
      </c>
      <c r="EH5" s="45">
        <v>0</v>
      </c>
      <c r="EI5" s="45">
        <v>2</v>
      </c>
      <c r="EJ5" s="45">
        <v>1</v>
      </c>
      <c r="EK5" s="45">
        <v>2</v>
      </c>
      <c r="EL5" s="45">
        <v>3</v>
      </c>
      <c r="EM5" s="45">
        <v>0</v>
      </c>
      <c r="EN5" s="45">
        <v>12</v>
      </c>
      <c r="EO5" s="45">
        <v>0</v>
      </c>
      <c r="EP5" s="45">
        <v>2</v>
      </c>
      <c r="EQ5" s="45">
        <v>3</v>
      </c>
      <c r="ER5" s="45">
        <v>3</v>
      </c>
      <c r="ES5" s="45">
        <v>0</v>
      </c>
      <c r="ET5" s="45">
        <v>0</v>
      </c>
      <c r="EU5" s="45">
        <v>0</v>
      </c>
      <c r="EV5" s="45">
        <v>0</v>
      </c>
      <c r="EW5" s="45">
        <v>0</v>
      </c>
      <c r="EX5" s="45">
        <v>5</v>
      </c>
      <c r="EY5" s="45">
        <v>0</v>
      </c>
      <c r="EZ5" s="45">
        <v>0</v>
      </c>
      <c r="FA5" s="45">
        <v>0</v>
      </c>
      <c r="FB5" s="45">
        <v>0</v>
      </c>
      <c r="FC5" s="45">
        <v>0</v>
      </c>
      <c r="FD5" s="45">
        <v>0</v>
      </c>
      <c r="FE5" s="45">
        <v>0</v>
      </c>
      <c r="FF5" s="45">
        <v>0</v>
      </c>
      <c r="FG5" s="45">
        <v>0</v>
      </c>
      <c r="FH5" s="45">
        <v>0</v>
      </c>
      <c r="FI5" s="45">
        <v>0</v>
      </c>
      <c r="FJ5" s="45">
        <v>0</v>
      </c>
      <c r="FK5" s="45">
        <v>0</v>
      </c>
      <c r="FL5" s="45">
        <v>0</v>
      </c>
      <c r="FM5" s="45">
        <v>0</v>
      </c>
      <c r="FN5" s="45">
        <v>0</v>
      </c>
      <c r="FO5" s="45">
        <v>0</v>
      </c>
      <c r="FP5" s="45">
        <v>0</v>
      </c>
      <c r="FQ5" s="45">
        <v>0</v>
      </c>
      <c r="FR5" s="45">
        <v>0</v>
      </c>
      <c r="FS5" s="45">
        <v>0</v>
      </c>
      <c r="FT5" s="45">
        <v>0</v>
      </c>
      <c r="FU5" s="45">
        <v>0</v>
      </c>
      <c r="FV5" s="45">
        <v>0</v>
      </c>
      <c r="FW5" s="45">
        <v>0</v>
      </c>
      <c r="FX5" s="45">
        <v>0</v>
      </c>
      <c r="FY5" s="45">
        <v>0</v>
      </c>
      <c r="FZ5" s="45">
        <v>0</v>
      </c>
      <c r="GA5" s="45">
        <v>4</v>
      </c>
      <c r="GB5" s="45">
        <v>0</v>
      </c>
      <c r="GC5" s="45">
        <v>0</v>
      </c>
      <c r="GD5" s="45">
        <v>0</v>
      </c>
      <c r="GE5" s="45">
        <v>0</v>
      </c>
      <c r="GF5" s="45">
        <v>0</v>
      </c>
      <c r="GG5" s="45">
        <v>4</v>
      </c>
      <c r="GH5" s="45">
        <v>0</v>
      </c>
      <c r="GI5" s="45">
        <v>0</v>
      </c>
      <c r="GJ5" s="45">
        <v>0</v>
      </c>
      <c r="GK5" s="45">
        <v>0</v>
      </c>
      <c r="GL5" s="45">
        <v>0</v>
      </c>
      <c r="GM5" s="45">
        <v>0</v>
      </c>
      <c r="GN5" s="45">
        <v>0</v>
      </c>
      <c r="GO5" s="45">
        <v>0</v>
      </c>
      <c r="GP5" s="45">
        <v>0</v>
      </c>
      <c r="GQ5" s="45">
        <v>0</v>
      </c>
      <c r="GR5" s="45">
        <v>0</v>
      </c>
      <c r="GS5" s="45">
        <v>0</v>
      </c>
      <c r="GT5" s="45">
        <v>0</v>
      </c>
      <c r="GU5" s="45">
        <v>0</v>
      </c>
      <c r="GV5" s="45">
        <v>0</v>
      </c>
      <c r="GW5" s="45">
        <v>0</v>
      </c>
      <c r="GX5" s="45">
        <v>2</v>
      </c>
      <c r="GY5" s="45">
        <v>0</v>
      </c>
      <c r="GZ5" s="45">
        <v>0</v>
      </c>
      <c r="HA5" s="45">
        <v>0</v>
      </c>
      <c r="HB5" s="45">
        <v>0</v>
      </c>
      <c r="HC5" s="45">
        <v>0</v>
      </c>
      <c r="HD5" s="45">
        <v>0</v>
      </c>
      <c r="HE5" s="45">
        <v>0</v>
      </c>
      <c r="HF5" s="45">
        <v>0</v>
      </c>
      <c r="HG5" s="45">
        <v>0</v>
      </c>
      <c r="HH5" s="45">
        <v>0</v>
      </c>
      <c r="HI5" s="45">
        <v>0</v>
      </c>
      <c r="HJ5" s="45">
        <v>0</v>
      </c>
      <c r="HK5" s="45">
        <v>0</v>
      </c>
      <c r="HL5" s="45">
        <v>6</v>
      </c>
      <c r="HM5" s="45">
        <v>0</v>
      </c>
      <c r="HN5" s="45">
        <v>0</v>
      </c>
      <c r="HO5" s="45">
        <v>1</v>
      </c>
      <c r="HP5" s="45">
        <v>0</v>
      </c>
      <c r="HQ5" s="45">
        <v>0</v>
      </c>
      <c r="HR5" s="45">
        <v>0</v>
      </c>
      <c r="HS5" s="45">
        <v>0</v>
      </c>
      <c r="HT5" s="45">
        <v>0</v>
      </c>
      <c r="HU5" s="45">
        <v>0</v>
      </c>
      <c r="HV5" s="45">
        <v>0</v>
      </c>
      <c r="HW5" s="45">
        <v>7</v>
      </c>
      <c r="HX5" s="45">
        <v>0</v>
      </c>
      <c r="HY5" s="45">
        <v>0</v>
      </c>
      <c r="HZ5" s="45">
        <v>0</v>
      </c>
      <c r="IA5" s="45">
        <v>0</v>
      </c>
      <c r="IB5" s="45">
        <v>0</v>
      </c>
      <c r="IC5" s="45">
        <v>0</v>
      </c>
      <c r="ID5" s="45">
        <v>0</v>
      </c>
      <c r="IE5" s="45">
        <v>0</v>
      </c>
      <c r="IF5" s="45">
        <v>0</v>
      </c>
      <c r="IG5" s="45">
        <v>0</v>
      </c>
      <c r="IH5" s="45">
        <v>0</v>
      </c>
      <c r="II5" s="45">
        <v>0</v>
      </c>
      <c r="IJ5" s="45">
        <v>0</v>
      </c>
      <c r="IK5" s="45">
        <v>0</v>
      </c>
      <c r="IL5" s="45">
        <v>0</v>
      </c>
      <c r="IM5" s="45">
        <v>0</v>
      </c>
      <c r="IN5" s="45">
        <v>0</v>
      </c>
      <c r="IO5" s="45">
        <v>0</v>
      </c>
      <c r="IP5" s="45">
        <v>0</v>
      </c>
      <c r="IQ5" s="45">
        <v>0</v>
      </c>
      <c r="IR5" s="45">
        <v>0</v>
      </c>
      <c r="IS5" s="45">
        <v>0</v>
      </c>
      <c r="IT5" s="45">
        <v>0</v>
      </c>
      <c r="IU5" s="45">
        <v>0</v>
      </c>
      <c r="IV5" s="45">
        <v>0</v>
      </c>
      <c r="IW5" s="45">
        <v>0</v>
      </c>
      <c r="IX5" s="45">
        <v>0</v>
      </c>
      <c r="IY5" s="45">
        <v>0</v>
      </c>
      <c r="IZ5" s="45">
        <v>0</v>
      </c>
      <c r="JA5" s="45">
        <v>0</v>
      </c>
      <c r="JB5" s="45">
        <v>0</v>
      </c>
      <c r="JC5" s="45">
        <v>0</v>
      </c>
      <c r="JD5" s="45">
        <v>0</v>
      </c>
      <c r="JE5" s="45">
        <v>0</v>
      </c>
      <c r="JF5" s="45">
        <v>0</v>
      </c>
      <c r="JG5" s="45">
        <v>0</v>
      </c>
      <c r="JH5" s="45">
        <v>0</v>
      </c>
      <c r="JI5" s="45">
        <v>0</v>
      </c>
      <c r="JJ5" s="45">
        <v>0</v>
      </c>
      <c r="JK5" s="45">
        <v>0</v>
      </c>
      <c r="JL5" s="45">
        <v>0</v>
      </c>
      <c r="JM5" s="45">
        <v>0</v>
      </c>
      <c r="JN5" s="45">
        <v>0</v>
      </c>
      <c r="JO5" s="45">
        <v>0</v>
      </c>
      <c r="JP5" s="45">
        <v>0</v>
      </c>
      <c r="JQ5" s="45">
        <v>0</v>
      </c>
      <c r="JR5" s="45">
        <v>0</v>
      </c>
      <c r="JS5" s="45">
        <v>0</v>
      </c>
      <c r="JT5" s="45">
        <v>0</v>
      </c>
      <c r="JU5" s="45">
        <v>0</v>
      </c>
      <c r="JV5" s="45">
        <v>0</v>
      </c>
      <c r="JW5" s="45">
        <v>0</v>
      </c>
      <c r="JX5" s="45">
        <v>0</v>
      </c>
      <c r="JY5" s="45">
        <v>0</v>
      </c>
      <c r="JZ5" s="45">
        <v>0</v>
      </c>
      <c r="KA5" s="45">
        <v>0</v>
      </c>
      <c r="KB5" s="45">
        <v>0</v>
      </c>
      <c r="KC5" s="45">
        <v>0</v>
      </c>
      <c r="KD5" s="45">
        <v>0</v>
      </c>
      <c r="KE5" s="45">
        <v>0</v>
      </c>
      <c r="KF5" s="45">
        <v>0</v>
      </c>
      <c r="KG5" s="45">
        <v>0</v>
      </c>
      <c r="KH5" s="45">
        <v>0</v>
      </c>
      <c r="KI5" s="45">
        <v>0</v>
      </c>
      <c r="KJ5" s="45">
        <v>5</v>
      </c>
      <c r="KK5" s="45">
        <v>3</v>
      </c>
      <c r="KL5" s="45">
        <v>0</v>
      </c>
      <c r="KM5" s="45">
        <v>0</v>
      </c>
      <c r="KN5" s="45">
        <v>0</v>
      </c>
      <c r="KO5" s="45">
        <v>0</v>
      </c>
      <c r="KP5" s="45">
        <v>0</v>
      </c>
      <c r="KQ5" s="45">
        <v>0</v>
      </c>
      <c r="KR5" s="45">
        <v>0</v>
      </c>
      <c r="KS5" s="45">
        <v>0</v>
      </c>
      <c r="KT5" s="45">
        <v>0</v>
      </c>
      <c r="KU5" s="45">
        <v>0</v>
      </c>
      <c r="KV5" s="45">
        <v>0</v>
      </c>
      <c r="KW5" s="45">
        <v>0</v>
      </c>
      <c r="KX5" s="45">
        <v>0</v>
      </c>
      <c r="KY5" s="45">
        <v>0</v>
      </c>
      <c r="KZ5" s="45">
        <v>0</v>
      </c>
      <c r="LA5" s="45">
        <v>0</v>
      </c>
      <c r="LB5" s="45">
        <v>0</v>
      </c>
      <c r="LC5" s="45">
        <v>0</v>
      </c>
      <c r="LD5" s="45">
        <v>0</v>
      </c>
      <c r="LE5" s="45">
        <v>0</v>
      </c>
      <c r="LF5" s="45">
        <v>0</v>
      </c>
      <c r="LG5" s="45">
        <v>0</v>
      </c>
      <c r="LH5" s="45">
        <v>0</v>
      </c>
      <c r="LI5" s="45">
        <v>0</v>
      </c>
      <c r="LJ5" s="45">
        <v>0</v>
      </c>
      <c r="LK5" s="45">
        <v>0</v>
      </c>
      <c r="LL5" s="45">
        <v>16</v>
      </c>
      <c r="LM5" s="45">
        <v>0</v>
      </c>
      <c r="LN5" s="45">
        <v>0</v>
      </c>
      <c r="LO5" s="45">
        <v>0</v>
      </c>
      <c r="LP5" s="45">
        <v>0</v>
      </c>
      <c r="LQ5" s="45">
        <v>0</v>
      </c>
      <c r="LR5" s="45">
        <v>8</v>
      </c>
      <c r="LS5" s="45">
        <v>0</v>
      </c>
      <c r="LT5" s="45">
        <v>0</v>
      </c>
      <c r="LU5" s="45">
        <v>0</v>
      </c>
      <c r="LV5" s="45">
        <v>0</v>
      </c>
      <c r="LW5" s="45">
        <v>0</v>
      </c>
      <c r="LX5" s="45">
        <v>0</v>
      </c>
      <c r="LY5" s="45">
        <v>0</v>
      </c>
      <c r="LZ5" s="45">
        <v>0</v>
      </c>
      <c r="MA5" s="45">
        <v>0</v>
      </c>
      <c r="MB5" s="45">
        <v>0</v>
      </c>
      <c r="MC5" s="45">
        <v>0</v>
      </c>
      <c r="MD5" s="45">
        <v>0</v>
      </c>
      <c r="ME5" s="45">
        <v>0</v>
      </c>
      <c r="MF5" s="45">
        <v>0</v>
      </c>
      <c r="MG5" s="45">
        <v>0</v>
      </c>
      <c r="MH5" s="45">
        <v>0</v>
      </c>
      <c r="MI5" s="45">
        <v>0</v>
      </c>
      <c r="MJ5" s="45">
        <v>0</v>
      </c>
      <c r="MK5" s="45">
        <v>0</v>
      </c>
      <c r="ML5" s="45">
        <v>0</v>
      </c>
      <c r="MM5" s="45">
        <v>0</v>
      </c>
      <c r="MN5" s="45">
        <v>0</v>
      </c>
      <c r="MO5" s="45">
        <v>0</v>
      </c>
      <c r="MP5" s="45">
        <v>3</v>
      </c>
      <c r="MQ5" s="45">
        <v>0</v>
      </c>
      <c r="MR5" s="45">
        <v>0</v>
      </c>
      <c r="MS5" s="45">
        <v>0</v>
      </c>
      <c r="MT5" s="45">
        <v>0</v>
      </c>
      <c r="MU5" s="45">
        <v>0</v>
      </c>
      <c r="MV5" s="45">
        <v>0</v>
      </c>
      <c r="MW5" s="45">
        <v>0</v>
      </c>
      <c r="MX5" s="45">
        <v>0</v>
      </c>
      <c r="MY5" s="45">
        <v>0</v>
      </c>
      <c r="MZ5" s="45">
        <v>0</v>
      </c>
      <c r="NA5" s="45">
        <v>0</v>
      </c>
      <c r="NB5" s="45">
        <v>0</v>
      </c>
      <c r="NC5" s="45">
        <v>0</v>
      </c>
      <c r="ND5" s="45">
        <v>1</v>
      </c>
      <c r="NE5" s="45">
        <v>0</v>
      </c>
      <c r="NF5" s="45">
        <v>0</v>
      </c>
      <c r="NG5" s="45">
        <v>0</v>
      </c>
      <c r="NH5" s="45">
        <v>0</v>
      </c>
      <c r="NI5" s="45">
        <v>0</v>
      </c>
      <c r="NJ5" s="45">
        <v>0</v>
      </c>
      <c r="NK5" s="45">
        <v>0</v>
      </c>
      <c r="NL5" s="45">
        <v>0</v>
      </c>
      <c r="NM5" s="45">
        <v>0</v>
      </c>
      <c r="NN5" s="45">
        <v>0</v>
      </c>
      <c r="NO5" s="45">
        <v>0</v>
      </c>
      <c r="NP5" s="45">
        <v>0</v>
      </c>
      <c r="NQ5" s="45">
        <v>1</v>
      </c>
      <c r="NR5" s="45">
        <v>0</v>
      </c>
      <c r="NS5" s="45">
        <v>0</v>
      </c>
      <c r="NT5" s="45">
        <v>1</v>
      </c>
      <c r="NU5" s="45">
        <v>0</v>
      </c>
      <c r="NV5" s="45">
        <v>0</v>
      </c>
      <c r="NW5" s="45">
        <v>0</v>
      </c>
      <c r="NX5" s="45">
        <v>0</v>
      </c>
      <c r="NY5" s="45">
        <v>0</v>
      </c>
      <c r="NZ5" s="45">
        <v>0</v>
      </c>
      <c r="OA5" s="45">
        <v>1</v>
      </c>
      <c r="OB5" s="45">
        <v>0</v>
      </c>
      <c r="OC5" s="45">
        <v>0</v>
      </c>
      <c r="OD5" s="45">
        <v>0</v>
      </c>
      <c r="OE5" s="45">
        <v>0</v>
      </c>
      <c r="OF5" s="45">
        <v>0</v>
      </c>
      <c r="OG5" s="45">
        <v>0</v>
      </c>
      <c r="OH5" s="45">
        <v>0</v>
      </c>
      <c r="OI5" s="45">
        <v>31</v>
      </c>
      <c r="OJ5" s="45">
        <v>21</v>
      </c>
      <c r="OK5" s="45">
        <v>13</v>
      </c>
      <c r="OL5" s="45">
        <v>0</v>
      </c>
      <c r="OM5" s="45">
        <v>0</v>
      </c>
      <c r="ON5" s="45">
        <v>0</v>
      </c>
      <c r="OO5" s="45">
        <v>0</v>
      </c>
      <c r="OP5" s="45">
        <v>0</v>
      </c>
      <c r="OQ5" s="45">
        <v>0</v>
      </c>
      <c r="OR5" s="45">
        <v>0</v>
      </c>
      <c r="OS5" s="45">
        <v>0</v>
      </c>
      <c r="OT5" s="45">
        <v>0</v>
      </c>
      <c r="OU5" s="45">
        <v>0</v>
      </c>
      <c r="OV5" s="45">
        <v>0</v>
      </c>
      <c r="OW5" s="45">
        <v>0</v>
      </c>
      <c r="OX5" s="45">
        <v>0</v>
      </c>
      <c r="OY5" s="45">
        <v>38</v>
      </c>
      <c r="OZ5" s="45">
        <v>0</v>
      </c>
      <c r="PA5" s="45">
        <v>0</v>
      </c>
      <c r="PB5" s="45">
        <v>0</v>
      </c>
      <c r="PC5" s="45">
        <v>0</v>
      </c>
      <c r="PD5" s="45">
        <v>0</v>
      </c>
      <c r="PE5" s="45">
        <v>0</v>
      </c>
      <c r="PF5" s="45">
        <v>0</v>
      </c>
      <c r="PG5" s="45">
        <v>0</v>
      </c>
      <c r="PH5" s="45">
        <v>0</v>
      </c>
      <c r="PI5" s="45">
        <v>0</v>
      </c>
      <c r="PJ5" s="45">
        <v>0</v>
      </c>
      <c r="PK5" s="45">
        <v>0</v>
      </c>
      <c r="PL5" s="45">
        <v>0</v>
      </c>
      <c r="PM5" s="45">
        <v>0</v>
      </c>
      <c r="PN5" s="45">
        <v>0</v>
      </c>
      <c r="PO5" s="45">
        <v>1</v>
      </c>
      <c r="PP5" s="45">
        <v>0</v>
      </c>
      <c r="PQ5" s="45">
        <v>0</v>
      </c>
      <c r="PR5" s="45">
        <v>0</v>
      </c>
      <c r="PS5" s="45">
        <v>0</v>
      </c>
      <c r="PT5" s="45">
        <v>0</v>
      </c>
      <c r="PU5" s="45">
        <v>0</v>
      </c>
      <c r="PV5" s="45">
        <v>0</v>
      </c>
      <c r="PW5" s="45">
        <v>0</v>
      </c>
      <c r="PX5" s="45">
        <v>0</v>
      </c>
      <c r="PY5" s="45">
        <v>0</v>
      </c>
      <c r="PZ5" s="45">
        <v>1</v>
      </c>
      <c r="QA5" s="45">
        <v>0</v>
      </c>
      <c r="QB5" s="45">
        <v>0</v>
      </c>
      <c r="QC5" s="45">
        <v>0</v>
      </c>
      <c r="QD5" s="45">
        <v>0</v>
      </c>
      <c r="QE5" s="45">
        <v>0</v>
      </c>
      <c r="QF5" s="45">
        <v>0</v>
      </c>
      <c r="QG5" s="45">
        <v>1</v>
      </c>
      <c r="QH5" s="45">
        <v>0</v>
      </c>
      <c r="QI5" s="45">
        <v>0</v>
      </c>
      <c r="QJ5" s="45">
        <v>0</v>
      </c>
      <c r="QK5" s="45">
        <v>0</v>
      </c>
      <c r="QL5" s="45">
        <v>0</v>
      </c>
      <c r="QM5" s="45">
        <v>0</v>
      </c>
      <c r="QN5" s="45">
        <v>0</v>
      </c>
      <c r="QO5" s="45">
        <v>0</v>
      </c>
      <c r="QP5" s="45">
        <v>0</v>
      </c>
      <c r="QQ5" s="45">
        <v>0</v>
      </c>
      <c r="QR5" s="45">
        <v>0</v>
      </c>
      <c r="QS5" s="45">
        <v>0</v>
      </c>
      <c r="QT5" s="45">
        <v>1</v>
      </c>
      <c r="QU5" s="45">
        <v>0</v>
      </c>
      <c r="QV5" s="45">
        <v>0</v>
      </c>
      <c r="QW5" s="45">
        <v>1</v>
      </c>
      <c r="QX5" s="45">
        <v>0</v>
      </c>
      <c r="QY5" s="45">
        <v>0</v>
      </c>
      <c r="QZ5" s="45">
        <v>0</v>
      </c>
      <c r="RA5" s="45">
        <v>1</v>
      </c>
      <c r="RB5" s="45">
        <v>1</v>
      </c>
      <c r="RC5" s="45">
        <v>2</v>
      </c>
      <c r="RD5" s="45">
        <v>0</v>
      </c>
      <c r="RE5" s="45">
        <v>0</v>
      </c>
      <c r="RF5" s="45">
        <v>0</v>
      </c>
      <c r="RG5" s="45">
        <v>0</v>
      </c>
      <c r="RH5" s="45">
        <v>1</v>
      </c>
      <c r="RI5" s="45">
        <v>1</v>
      </c>
      <c r="RJ5" s="45">
        <v>0</v>
      </c>
      <c r="RK5" s="45">
        <v>1</v>
      </c>
      <c r="RL5" s="45">
        <v>0</v>
      </c>
      <c r="RM5" s="45">
        <v>0</v>
      </c>
      <c r="RN5" s="45">
        <v>0</v>
      </c>
      <c r="RO5" s="45">
        <v>0</v>
      </c>
      <c r="RP5" s="45">
        <v>3</v>
      </c>
      <c r="RQ5" s="45">
        <v>0</v>
      </c>
      <c r="RR5" s="45">
        <v>0</v>
      </c>
      <c r="RS5" s="45">
        <v>0</v>
      </c>
      <c r="RT5" s="45">
        <v>0</v>
      </c>
      <c r="RU5" s="45">
        <v>1</v>
      </c>
      <c r="RV5" s="45">
        <v>1</v>
      </c>
      <c r="RW5" s="45">
        <v>1</v>
      </c>
      <c r="RX5" s="45">
        <v>0</v>
      </c>
      <c r="RY5" s="45">
        <v>8</v>
      </c>
      <c r="RZ5" s="45">
        <v>0</v>
      </c>
      <c r="SA5" s="45">
        <v>0</v>
      </c>
      <c r="SB5" s="45">
        <v>0</v>
      </c>
      <c r="SC5" s="45">
        <v>1</v>
      </c>
      <c r="SD5" s="45">
        <v>0</v>
      </c>
      <c r="SE5" s="45">
        <v>1</v>
      </c>
      <c r="SF5" s="45">
        <v>0</v>
      </c>
      <c r="SG5" s="45">
        <v>0</v>
      </c>
      <c r="SH5" s="45">
        <v>0</v>
      </c>
      <c r="SI5" s="45">
        <v>0</v>
      </c>
      <c r="SJ5" s="45">
        <v>1</v>
      </c>
      <c r="SK5" s="45">
        <v>0</v>
      </c>
      <c r="SL5" s="45">
        <v>0</v>
      </c>
      <c r="SM5" s="45">
        <v>1</v>
      </c>
      <c r="SN5" s="45">
        <v>0</v>
      </c>
      <c r="SO5" s="45">
        <v>0</v>
      </c>
      <c r="SP5" s="45">
        <v>1</v>
      </c>
      <c r="SQ5" s="45">
        <v>2</v>
      </c>
      <c r="SR5" s="45">
        <v>1</v>
      </c>
      <c r="SS5" s="45">
        <v>0</v>
      </c>
      <c r="ST5" s="45">
        <v>0</v>
      </c>
      <c r="SU5" s="45">
        <v>0</v>
      </c>
      <c r="SV5" s="45">
        <v>0</v>
      </c>
      <c r="SW5" s="45">
        <v>0</v>
      </c>
      <c r="SX5" s="45">
        <v>0</v>
      </c>
      <c r="SY5" s="45">
        <v>1</v>
      </c>
      <c r="SZ5" s="45">
        <v>0</v>
      </c>
      <c r="TA5" s="45">
        <v>0</v>
      </c>
      <c r="TB5" s="45">
        <v>0</v>
      </c>
      <c r="TC5" s="45">
        <v>0</v>
      </c>
      <c r="TD5" s="45">
        <v>0</v>
      </c>
      <c r="TE5" s="45">
        <v>0</v>
      </c>
      <c r="TF5" s="45">
        <v>0</v>
      </c>
      <c r="TG5" s="45">
        <v>0</v>
      </c>
      <c r="TH5" s="45">
        <v>0</v>
      </c>
      <c r="TI5" s="45">
        <v>0</v>
      </c>
      <c r="TJ5" s="45">
        <v>0</v>
      </c>
      <c r="TK5" s="45">
        <v>0</v>
      </c>
      <c r="TL5" s="45">
        <v>0</v>
      </c>
      <c r="TM5" s="45">
        <v>0</v>
      </c>
      <c r="TN5" s="45">
        <v>0</v>
      </c>
      <c r="TO5" s="45">
        <v>0</v>
      </c>
      <c r="TP5" s="45">
        <v>0</v>
      </c>
      <c r="TQ5" s="45">
        <v>0</v>
      </c>
      <c r="TR5" s="45">
        <v>0</v>
      </c>
      <c r="TS5" s="45">
        <v>0</v>
      </c>
      <c r="TT5" s="45">
        <v>0</v>
      </c>
      <c r="TU5" s="45">
        <v>0</v>
      </c>
      <c r="TV5" s="45">
        <v>0</v>
      </c>
      <c r="TW5" s="45">
        <v>0</v>
      </c>
      <c r="TX5" s="45">
        <v>0</v>
      </c>
      <c r="TY5" s="45">
        <v>0</v>
      </c>
      <c r="TZ5" s="45">
        <v>5</v>
      </c>
      <c r="UA5" s="45">
        <v>0</v>
      </c>
      <c r="UB5" s="45">
        <v>0</v>
      </c>
      <c r="UC5" s="45">
        <v>0</v>
      </c>
      <c r="UD5" s="45">
        <v>0</v>
      </c>
      <c r="UE5" s="45">
        <v>0</v>
      </c>
      <c r="UF5" s="45">
        <v>0</v>
      </c>
      <c r="UG5" s="45">
        <v>0</v>
      </c>
      <c r="UH5" s="45">
        <v>0</v>
      </c>
      <c r="UI5" s="45">
        <v>0</v>
      </c>
      <c r="UJ5" s="45">
        <v>0</v>
      </c>
      <c r="UK5" s="45">
        <v>0</v>
      </c>
      <c r="UL5" s="45">
        <v>0</v>
      </c>
      <c r="UM5" s="45">
        <v>0</v>
      </c>
      <c r="UN5" s="45">
        <v>0</v>
      </c>
      <c r="UO5" s="45">
        <v>0</v>
      </c>
      <c r="UP5" s="45">
        <v>0</v>
      </c>
      <c r="UQ5" s="45">
        <v>0</v>
      </c>
      <c r="UR5" s="45">
        <v>0</v>
      </c>
      <c r="US5" s="45">
        <v>0</v>
      </c>
      <c r="UT5" s="45">
        <v>1</v>
      </c>
      <c r="UU5" s="45">
        <v>0</v>
      </c>
      <c r="UV5" s="45">
        <v>8</v>
      </c>
      <c r="UW5" s="45">
        <v>1</v>
      </c>
      <c r="UX5" s="45">
        <v>0</v>
      </c>
      <c r="UY5" s="45">
        <v>0</v>
      </c>
      <c r="UZ5" s="45">
        <v>0</v>
      </c>
      <c r="VA5" s="45">
        <v>0</v>
      </c>
      <c r="VB5" s="45">
        <v>0</v>
      </c>
      <c r="VC5" s="45">
        <v>0</v>
      </c>
      <c r="VD5" s="45">
        <v>0</v>
      </c>
      <c r="VE5" s="45">
        <v>0</v>
      </c>
      <c r="VF5" s="45">
        <v>0</v>
      </c>
      <c r="VG5" s="45">
        <v>0</v>
      </c>
      <c r="VH5" s="45">
        <v>0</v>
      </c>
      <c r="VI5" s="45">
        <v>0</v>
      </c>
      <c r="VJ5" s="45">
        <v>0</v>
      </c>
      <c r="VK5" s="45">
        <v>0</v>
      </c>
      <c r="VL5" s="45">
        <v>0</v>
      </c>
      <c r="VM5" s="45">
        <v>3</v>
      </c>
      <c r="VN5" s="45">
        <v>7</v>
      </c>
      <c r="VO5" s="45">
        <v>1</v>
      </c>
      <c r="VP5" s="45">
        <v>0</v>
      </c>
      <c r="VQ5" s="45">
        <v>4</v>
      </c>
      <c r="VR5" s="45">
        <v>2</v>
      </c>
      <c r="VS5" s="45">
        <v>0</v>
      </c>
      <c r="VT5" s="45">
        <v>0</v>
      </c>
      <c r="VU5" s="45">
        <v>3</v>
      </c>
      <c r="VV5" s="45">
        <v>5</v>
      </c>
      <c r="VW5" s="45">
        <v>0</v>
      </c>
      <c r="VX5" s="45">
        <v>10</v>
      </c>
      <c r="VY5" s="45">
        <v>0</v>
      </c>
      <c r="VZ5" s="45">
        <v>0</v>
      </c>
      <c r="WA5" s="45">
        <v>0</v>
      </c>
      <c r="WB5" s="45">
        <v>1</v>
      </c>
      <c r="WC5" s="45">
        <v>0</v>
      </c>
      <c r="WD5" s="45">
        <v>0</v>
      </c>
      <c r="WE5" s="45">
        <v>0</v>
      </c>
      <c r="WF5" s="45">
        <v>0</v>
      </c>
      <c r="WG5" s="45">
        <v>0</v>
      </c>
      <c r="WH5" s="45">
        <v>0</v>
      </c>
      <c r="WI5" s="45">
        <v>0</v>
      </c>
      <c r="WJ5" s="45">
        <v>0</v>
      </c>
      <c r="WK5" s="45">
        <v>0</v>
      </c>
      <c r="WL5" s="45">
        <v>0</v>
      </c>
      <c r="WM5" s="45">
        <v>0</v>
      </c>
      <c r="WN5" s="45">
        <v>0</v>
      </c>
      <c r="WO5" s="45">
        <v>0</v>
      </c>
      <c r="WP5" s="45">
        <v>0</v>
      </c>
      <c r="WQ5" s="45">
        <v>0</v>
      </c>
      <c r="WR5" s="45">
        <v>0</v>
      </c>
      <c r="WS5" s="45">
        <v>0</v>
      </c>
      <c r="WT5" s="45">
        <v>0</v>
      </c>
      <c r="WU5" s="45">
        <v>0</v>
      </c>
      <c r="WV5" s="45">
        <v>0</v>
      </c>
      <c r="WW5" s="45">
        <v>0</v>
      </c>
      <c r="WX5" s="45">
        <v>0</v>
      </c>
      <c r="WY5" s="45">
        <v>0</v>
      </c>
      <c r="WZ5" s="45">
        <v>0</v>
      </c>
      <c r="XA5" s="45">
        <v>0</v>
      </c>
      <c r="XB5" s="45">
        <v>0</v>
      </c>
      <c r="XC5" s="45">
        <v>0</v>
      </c>
      <c r="XD5" s="45">
        <v>0</v>
      </c>
      <c r="XE5" s="45">
        <v>0</v>
      </c>
      <c r="XF5" s="45">
        <v>0</v>
      </c>
      <c r="XG5" s="45">
        <v>0</v>
      </c>
      <c r="XH5" s="45">
        <v>0</v>
      </c>
      <c r="XI5" s="45">
        <v>0</v>
      </c>
      <c r="XJ5" s="45">
        <v>0</v>
      </c>
      <c r="XK5" s="45">
        <v>0</v>
      </c>
      <c r="XL5" s="45">
        <v>0</v>
      </c>
      <c r="XM5" s="45">
        <v>0</v>
      </c>
      <c r="XN5" s="45">
        <v>0</v>
      </c>
      <c r="XO5" s="45">
        <v>1</v>
      </c>
      <c r="XP5" s="45">
        <v>0</v>
      </c>
      <c r="XQ5" s="45">
        <v>0</v>
      </c>
      <c r="XR5" s="45">
        <v>0</v>
      </c>
      <c r="XS5" s="45">
        <v>0</v>
      </c>
      <c r="XT5" s="45">
        <v>0</v>
      </c>
      <c r="XU5" s="45">
        <v>0</v>
      </c>
      <c r="XV5" s="45">
        <v>0</v>
      </c>
      <c r="XW5" s="45">
        <v>0</v>
      </c>
      <c r="XX5" s="45">
        <v>0</v>
      </c>
      <c r="XY5" s="45">
        <v>1</v>
      </c>
      <c r="XZ5" s="45">
        <v>0</v>
      </c>
      <c r="YA5" s="45">
        <v>0</v>
      </c>
      <c r="YB5" s="45">
        <v>0</v>
      </c>
      <c r="YC5" s="45">
        <v>0</v>
      </c>
      <c r="YD5" s="45">
        <v>0</v>
      </c>
      <c r="YE5" s="45">
        <v>0</v>
      </c>
      <c r="YF5" s="45">
        <v>0</v>
      </c>
      <c r="YG5" s="45">
        <v>0</v>
      </c>
      <c r="YH5" s="45">
        <v>0</v>
      </c>
      <c r="YI5" s="45">
        <v>2</v>
      </c>
      <c r="YJ5" s="45">
        <v>0</v>
      </c>
      <c r="YK5" s="45">
        <v>0</v>
      </c>
      <c r="YL5" s="45">
        <v>0</v>
      </c>
      <c r="YM5" s="45">
        <v>0</v>
      </c>
      <c r="YN5" s="45">
        <v>0</v>
      </c>
      <c r="YO5" s="45">
        <v>0</v>
      </c>
      <c r="YP5" s="45">
        <v>0</v>
      </c>
      <c r="YQ5" s="45">
        <v>0</v>
      </c>
      <c r="YR5" s="45">
        <v>0</v>
      </c>
      <c r="YS5" s="45">
        <v>11</v>
      </c>
      <c r="YT5" s="45">
        <v>0</v>
      </c>
      <c r="YU5" s="45">
        <v>0</v>
      </c>
      <c r="YV5" s="45">
        <v>0</v>
      </c>
      <c r="YW5" s="45">
        <v>1</v>
      </c>
      <c r="YX5" s="45">
        <v>0</v>
      </c>
      <c r="YY5" s="45">
        <v>0</v>
      </c>
      <c r="YZ5" s="45">
        <v>0</v>
      </c>
      <c r="ZA5" s="45">
        <v>0</v>
      </c>
      <c r="ZB5" s="45">
        <v>1</v>
      </c>
      <c r="ZC5" s="45">
        <v>0</v>
      </c>
      <c r="ZD5" s="45">
        <v>0</v>
      </c>
      <c r="ZE5" s="45">
        <v>0</v>
      </c>
      <c r="ZF5" s="45">
        <v>0</v>
      </c>
      <c r="ZG5" s="45">
        <v>0</v>
      </c>
      <c r="ZH5" s="45">
        <v>0</v>
      </c>
      <c r="ZI5" s="45">
        <v>0</v>
      </c>
      <c r="ZJ5" s="45">
        <v>0</v>
      </c>
      <c r="ZK5" s="45">
        <v>0</v>
      </c>
      <c r="ZL5" s="45">
        <v>0</v>
      </c>
      <c r="ZM5" s="45">
        <v>0</v>
      </c>
      <c r="ZN5" s="45">
        <v>0</v>
      </c>
      <c r="ZO5" s="45">
        <v>0</v>
      </c>
      <c r="ZP5" s="45">
        <v>0</v>
      </c>
      <c r="ZQ5" s="45">
        <v>0</v>
      </c>
      <c r="ZR5" s="45">
        <v>0</v>
      </c>
      <c r="ZS5" s="45">
        <v>0</v>
      </c>
      <c r="ZT5" s="45">
        <v>0</v>
      </c>
      <c r="ZU5" s="45">
        <v>2</v>
      </c>
      <c r="ZV5" s="45">
        <v>0</v>
      </c>
      <c r="ZW5" s="45">
        <v>1</v>
      </c>
      <c r="ZX5" s="45">
        <v>0</v>
      </c>
      <c r="ZY5" s="45">
        <v>13</v>
      </c>
      <c r="ZZ5" s="45">
        <v>1</v>
      </c>
      <c r="AAA5" s="45">
        <v>0</v>
      </c>
      <c r="AAB5" s="45">
        <v>1</v>
      </c>
      <c r="AAC5" s="45">
        <v>0</v>
      </c>
      <c r="AAD5" s="45">
        <v>0</v>
      </c>
      <c r="AAE5" s="45">
        <v>0</v>
      </c>
      <c r="AAF5" s="45">
        <v>9</v>
      </c>
      <c r="AAG5" s="45">
        <v>0</v>
      </c>
      <c r="AAH5" s="45">
        <v>2</v>
      </c>
      <c r="AAI5" s="45">
        <v>3</v>
      </c>
      <c r="AAJ5" s="45">
        <v>0</v>
      </c>
      <c r="AAK5" s="45">
        <v>0</v>
      </c>
      <c r="AAL5" s="45">
        <v>0</v>
      </c>
      <c r="AAM5" s="45">
        <v>0</v>
      </c>
      <c r="AAN5" s="45">
        <v>3</v>
      </c>
      <c r="AAO5" s="45">
        <v>3</v>
      </c>
      <c r="AAP5" s="45">
        <v>2</v>
      </c>
      <c r="AAQ5" s="45">
        <f ca="1">IF(LEFT($C5,5)="Total",0,IF(COUNTIF(ENTRY!$G$3:$BM$3,AAQ$1)=0,"CopyPasteValue",IFERROR(HLOOKUP(AAQ$1,ENTRY!$G$3:$BI$133,SUMIFS(ENTRY!$A$2:$A$133,ENTRY!$B$2:$B$133,$B5,ENTRY!$C$2:$C$133,$C5)-2,FALSE),0)))</f>
        <v>2</v>
      </c>
      <c r="AAR5" s="45">
        <f ca="1">IF(LEFT($C5,5)="Total",0,IF(COUNTIF(ENTRY!$G$3:$BM$3,AAR$1)=0,"CopyPasteValue",IFERROR(HLOOKUP(AAR$1,ENTRY!$G$3:$BI$133,SUMIFS(ENTRY!$A$2:$A$133,ENTRY!$B$2:$B$133,$B5,ENTRY!$C$2:$C$133,$C5)-2,FALSE),0)))</f>
        <v>1</v>
      </c>
      <c r="AAS5" s="45">
        <f ca="1">IF(LEFT($C5,5)="Total",0,IF(COUNTIF(ENTRY!$G$3:$BM$3,AAS$1)=0,"CopyPasteValue",IFERROR(HLOOKUP(AAS$1,ENTRY!$G$3:$BI$133,SUMIFS(ENTRY!$A$2:$A$133,ENTRY!$B$2:$B$133,$B5,ENTRY!$C$2:$C$133,$C5)-2,FALSE),0)))</f>
        <v>0</v>
      </c>
      <c r="AAT5" s="45">
        <f ca="1">IF(LEFT($C5,5)="Total",0,IF(COUNTIF(ENTRY!$G$3:$BM$3,AAT$1)=0,"CopyPasteValue",IFERROR(HLOOKUP(AAT$1,ENTRY!$G$3:$BI$133,SUMIFS(ENTRY!$A$2:$A$133,ENTRY!$B$2:$B$133,$B5,ENTRY!$C$2:$C$133,$C5)-2,FALSE),0)))</f>
        <v>11</v>
      </c>
      <c r="AAU5" s="45">
        <f ca="1">IF(LEFT($C5,5)="Total",0,IF(COUNTIF(ENTRY!$G$3:$BM$3,AAU$1)=0,"CopyPasteValue",IFERROR(HLOOKUP(AAU$1,ENTRY!$G$3:$BI$133,SUMIFS(ENTRY!$A$2:$A$133,ENTRY!$B$2:$B$133,$B5,ENTRY!$C$2:$C$133,$C5)-2,FALSE),0)))</f>
        <v>0</v>
      </c>
      <c r="AAV5" s="45">
        <f ca="1">IF(LEFT($C5,5)="Total",0,IF(COUNTIF(ENTRY!$G$3:$BM$3,AAV$1)=0,"CopyPasteValue",IFERROR(HLOOKUP(AAV$1,ENTRY!$G$3:$BI$133,SUMIFS(ENTRY!$A$2:$A$133,ENTRY!$B$2:$B$133,$B5,ENTRY!$C$2:$C$133,$C5)-2,FALSE),0)))</f>
        <v>1</v>
      </c>
      <c r="AAW5" s="45">
        <f ca="1">IF(LEFT($C5,5)="Total",0,IF(COUNTIF(ENTRY!$G$3:$BM$3,AAW$1)=0,"CopyPasteValue",IFERROR(HLOOKUP(AAW$1,ENTRY!$G$3:$BI$133,SUMIFS(ENTRY!$A$2:$A$133,ENTRY!$B$2:$B$133,$B5,ENTRY!$C$2:$C$133,$C5)-2,FALSE),0)))</f>
        <v>7</v>
      </c>
      <c r="AAX5" s="45">
        <f ca="1">IF(LEFT($C5,5)="Total",0,IF(COUNTIF(ENTRY!$G$3:$BM$3,AAX$1)=0,"CopyPasteValue",IFERROR(HLOOKUP(AAX$1,ENTRY!$G$3:$BI$133,SUMIFS(ENTRY!$A$2:$A$133,ENTRY!$B$2:$B$133,$B5,ENTRY!$C$2:$C$133,$C5)-2,FALSE),0)))</f>
        <v>0</v>
      </c>
      <c r="AAY5" s="45">
        <f ca="1">IF(LEFT($C5,5)="Total",0,IF(COUNTIF(ENTRY!$G$3:$BM$3,AAY$1)=0,"CopyPasteValue",IFERROR(HLOOKUP(AAY$1,ENTRY!$G$3:$BI$133,SUMIFS(ENTRY!$A$2:$A$133,ENTRY!$B$2:$B$133,$B5,ENTRY!$C$2:$C$133,$C5)-2,FALSE),0)))</f>
        <v>2</v>
      </c>
      <c r="AAZ5" s="45">
        <f ca="1">IF(LEFT($C5,5)="Total",0,IF(COUNTIF(ENTRY!$G$3:$BM$3,AAZ$1)=0,"CopyPasteValue",IFERROR(HLOOKUP(AAZ$1,ENTRY!$G$3:$BI$133,SUMIFS(ENTRY!$A$2:$A$133,ENTRY!$B$2:$B$133,$B5,ENTRY!$C$2:$C$133,$C5)-2,FALSE),0)))</f>
        <v>0</v>
      </c>
      <c r="ABA5" s="45">
        <f ca="1">IF(LEFT($C5,5)="Total",0,IF(COUNTIF(ENTRY!$G$3:$BM$3,ABA$1)=0,"CopyPasteValue",IFERROR(HLOOKUP(ABA$1,ENTRY!$G$3:$BI$133,SUMIFS(ENTRY!$A$2:$A$133,ENTRY!$B$2:$B$133,$B5,ENTRY!$C$2:$C$133,$C5)-2,FALSE),0)))</f>
        <v>0</v>
      </c>
      <c r="ABB5" s="45">
        <f ca="1">IF(LEFT($C5,5)="Total",0,IF(COUNTIF(ENTRY!$G$3:$BM$3,ABB$1)=0,"CopyPasteValue",IFERROR(HLOOKUP(ABB$1,ENTRY!$G$3:$BI$133,SUMIFS(ENTRY!$A$2:$A$133,ENTRY!$B$2:$B$133,$B5,ENTRY!$C$2:$C$133,$C5)-2,FALSE),0)))</f>
        <v>0</v>
      </c>
      <c r="ABC5" s="45">
        <f ca="1">IF(LEFT($C5,5)="Total",0,IF(COUNTIF(ENTRY!$G$3:$BM$3,ABC$1)=0,"CopyPasteValue",IFERROR(HLOOKUP(ABC$1,ENTRY!$G$3:$BI$133,SUMIFS(ENTRY!$A$2:$A$133,ENTRY!$B$2:$B$133,$B5,ENTRY!$C$2:$C$133,$C5)-2,FALSE),0)))</f>
        <v>0</v>
      </c>
      <c r="ABD5" s="45">
        <f ca="1">IF(LEFT($C5,5)="Total",0,IF(COUNTIF(ENTRY!$G$3:$BM$3,ABD$1)=0,"CopyPasteValue",IFERROR(HLOOKUP(ABD$1,ENTRY!$G$3:$BI$133,SUMIFS(ENTRY!$A$2:$A$133,ENTRY!$B$2:$B$133,$B5,ENTRY!$C$2:$C$133,$C5)-2,FALSE),0)))</f>
        <v>0</v>
      </c>
      <c r="ABE5" s="45">
        <f ca="1">IF(LEFT($C5,5)="Total",0,IF(COUNTIF(ENTRY!$G$3:$BM$3,ABE$1)=0,"CopyPasteValue",IFERROR(HLOOKUP(ABE$1,ENTRY!$G$3:$BI$133,SUMIFS(ENTRY!$A$2:$A$133,ENTRY!$B$2:$B$133,$B5,ENTRY!$C$2:$C$133,$C5)-2,FALSE),0)))</f>
        <v>0</v>
      </c>
      <c r="ABF5" s="45">
        <f ca="1">IF(LEFT($C5,5)="Total",0,IF(COUNTIF(ENTRY!$G$3:$BM$3,ABF$1)=0,"CopyPasteValue",IFERROR(HLOOKUP(ABF$1,ENTRY!$G$3:$BI$133,SUMIFS(ENTRY!$A$2:$A$133,ENTRY!$B$2:$B$133,$B5,ENTRY!$C$2:$C$133,$C5)-2,FALSE),0)))</f>
        <v>0</v>
      </c>
      <c r="ABG5" s="45">
        <f ca="1">IF(LEFT($C5,5)="Total",0,IF(COUNTIF(ENTRY!$G$3:$BM$3,ABG$1)=0,"CopyPasteValue",IFERROR(HLOOKUP(ABG$1,ENTRY!$G$3:$BI$133,SUMIFS(ENTRY!$A$2:$A$133,ENTRY!$B$2:$B$133,$B5,ENTRY!$C$2:$C$133,$C5)-2,FALSE),0)))</f>
        <v>0</v>
      </c>
      <c r="ABH5" s="45">
        <f ca="1">IF(LEFT($C5,5)="Total",0,IF(COUNTIF(ENTRY!$G$3:$BM$3,ABH$1)=0,"CopyPasteValue",IFERROR(HLOOKUP(ABH$1,ENTRY!$G$3:$BI$133,SUMIFS(ENTRY!$A$2:$A$133,ENTRY!$B$2:$B$133,$B5,ENTRY!$C$2:$C$133,$C5)-2,FALSE),0)))</f>
        <v>0</v>
      </c>
    </row>
    <row r="6" spans="2:736" x14ac:dyDescent="0.35">
      <c r="B6" t="s">
        <v>122</v>
      </c>
      <c r="C6" t="s">
        <v>26</v>
      </c>
      <c r="D6" s="53">
        <f t="shared" ref="D6:D121" ca="1" si="162">CELL("row",D6)</f>
        <v>6</v>
      </c>
      <c r="E6" s="72">
        <f>COUNTIF(ENTRY!C$4:C$294,C6)</f>
        <v>1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1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  <c r="AR6" s="45">
        <v>0</v>
      </c>
      <c r="AS6" s="45">
        <v>0</v>
      </c>
      <c r="AT6" s="45">
        <v>0</v>
      </c>
      <c r="AU6" s="45">
        <v>0</v>
      </c>
      <c r="AV6" s="45">
        <v>0</v>
      </c>
      <c r="AW6" s="45">
        <v>0</v>
      </c>
      <c r="AX6" s="45">
        <v>0</v>
      </c>
      <c r="AY6" s="45">
        <v>0</v>
      </c>
      <c r="AZ6" s="45">
        <v>0</v>
      </c>
      <c r="BA6" s="45">
        <v>0</v>
      </c>
      <c r="BB6" s="45">
        <v>0</v>
      </c>
      <c r="BC6" s="45">
        <v>0</v>
      </c>
      <c r="BD6" s="45">
        <v>0</v>
      </c>
      <c r="BE6" s="45">
        <v>0</v>
      </c>
      <c r="BF6" s="45">
        <v>0</v>
      </c>
      <c r="BG6" s="45">
        <v>0</v>
      </c>
      <c r="BH6" s="45">
        <v>0</v>
      </c>
      <c r="BI6" s="45">
        <v>0</v>
      </c>
      <c r="BJ6" s="45">
        <v>1</v>
      </c>
      <c r="BK6" s="45">
        <v>0</v>
      </c>
      <c r="BL6" s="45">
        <v>0</v>
      </c>
      <c r="BM6" s="45">
        <v>0</v>
      </c>
      <c r="BN6" s="45">
        <v>0</v>
      </c>
      <c r="BO6" s="45">
        <v>0</v>
      </c>
      <c r="BP6" s="45">
        <v>0</v>
      </c>
      <c r="BQ6" s="45">
        <v>0</v>
      </c>
      <c r="BR6" s="45">
        <v>0</v>
      </c>
      <c r="BS6" s="45">
        <v>1</v>
      </c>
      <c r="BT6" s="45">
        <v>0</v>
      </c>
      <c r="BU6" s="45">
        <v>1</v>
      </c>
      <c r="BV6" s="45">
        <v>0</v>
      </c>
      <c r="BW6" s="45">
        <v>0</v>
      </c>
      <c r="BX6" s="45">
        <v>1</v>
      </c>
      <c r="BY6" s="45">
        <v>0</v>
      </c>
      <c r="BZ6" s="45">
        <v>0</v>
      </c>
      <c r="CA6" s="45">
        <v>0</v>
      </c>
      <c r="CB6" s="45">
        <v>2</v>
      </c>
      <c r="CC6" s="45">
        <v>0</v>
      </c>
      <c r="CD6" s="45">
        <v>0</v>
      </c>
      <c r="CE6" s="45">
        <v>1</v>
      </c>
      <c r="CF6" s="45">
        <v>0</v>
      </c>
      <c r="CG6" s="45">
        <v>0</v>
      </c>
      <c r="CH6" s="45">
        <v>0</v>
      </c>
      <c r="CI6" s="45">
        <v>0</v>
      </c>
      <c r="CJ6" s="45">
        <v>0</v>
      </c>
      <c r="CK6" s="45">
        <v>0</v>
      </c>
      <c r="CL6" s="45">
        <v>0</v>
      </c>
      <c r="CM6" s="45">
        <v>0</v>
      </c>
      <c r="CN6" s="45">
        <v>0</v>
      </c>
      <c r="CO6" s="45">
        <v>1</v>
      </c>
      <c r="CP6" s="45">
        <v>1</v>
      </c>
      <c r="CQ6" s="45">
        <v>0</v>
      </c>
      <c r="CR6" s="45">
        <v>0</v>
      </c>
      <c r="CS6" s="45">
        <v>1</v>
      </c>
      <c r="CT6" s="45">
        <v>0</v>
      </c>
      <c r="CU6" s="45">
        <v>0</v>
      </c>
      <c r="CV6" s="45">
        <v>0</v>
      </c>
      <c r="CW6" s="45">
        <v>1</v>
      </c>
      <c r="CX6" s="45">
        <v>0</v>
      </c>
      <c r="CY6" s="45">
        <v>0</v>
      </c>
      <c r="CZ6" s="45">
        <v>1</v>
      </c>
      <c r="DA6" s="45">
        <v>2</v>
      </c>
      <c r="DB6" s="45">
        <v>1</v>
      </c>
      <c r="DC6" s="45">
        <v>0</v>
      </c>
      <c r="DD6" s="45">
        <v>0</v>
      </c>
      <c r="DE6" s="45">
        <v>0</v>
      </c>
      <c r="DF6" s="45">
        <v>0</v>
      </c>
      <c r="DG6" s="45">
        <v>2</v>
      </c>
      <c r="DH6" s="45">
        <v>0</v>
      </c>
      <c r="DI6" s="45">
        <v>0</v>
      </c>
      <c r="DJ6" s="45">
        <v>1</v>
      </c>
      <c r="DK6" s="45">
        <v>0</v>
      </c>
      <c r="DL6" s="45">
        <v>0</v>
      </c>
      <c r="DM6" s="45">
        <v>0</v>
      </c>
      <c r="DN6" s="45">
        <v>1</v>
      </c>
      <c r="DO6" s="45">
        <v>0</v>
      </c>
      <c r="DP6" s="45">
        <v>0</v>
      </c>
      <c r="DQ6" s="45">
        <v>0</v>
      </c>
      <c r="DR6" s="45">
        <v>0</v>
      </c>
      <c r="DS6" s="45">
        <v>0</v>
      </c>
      <c r="DT6" s="45">
        <v>0</v>
      </c>
      <c r="DU6" s="45">
        <v>0</v>
      </c>
      <c r="DV6" s="45">
        <v>0</v>
      </c>
      <c r="DW6" s="45">
        <v>0</v>
      </c>
      <c r="DX6" s="45">
        <v>0</v>
      </c>
      <c r="DY6" s="45">
        <v>0</v>
      </c>
      <c r="DZ6" s="45">
        <v>0</v>
      </c>
      <c r="EA6" s="45">
        <v>0</v>
      </c>
      <c r="EB6" s="45">
        <v>0</v>
      </c>
      <c r="EC6" s="45">
        <v>0</v>
      </c>
      <c r="ED6" s="45">
        <v>0</v>
      </c>
      <c r="EE6" s="45">
        <v>0</v>
      </c>
      <c r="EF6" s="45">
        <v>0</v>
      </c>
      <c r="EG6" s="45">
        <v>0</v>
      </c>
      <c r="EH6" s="45">
        <v>0</v>
      </c>
      <c r="EI6" s="45">
        <v>0</v>
      </c>
      <c r="EJ6" s="45">
        <v>0</v>
      </c>
      <c r="EK6" s="45">
        <v>0</v>
      </c>
      <c r="EL6" s="45">
        <v>0</v>
      </c>
      <c r="EM6" s="45">
        <v>0</v>
      </c>
      <c r="EN6" s="45">
        <v>0</v>
      </c>
      <c r="EO6" s="45">
        <v>0</v>
      </c>
      <c r="EP6" s="45">
        <v>0</v>
      </c>
      <c r="EQ6" s="45">
        <v>0</v>
      </c>
      <c r="ER6" s="45">
        <v>0</v>
      </c>
      <c r="ES6" s="45">
        <v>0</v>
      </c>
      <c r="ET6" s="45">
        <v>0</v>
      </c>
      <c r="EU6" s="45">
        <v>0</v>
      </c>
      <c r="EV6" s="45">
        <v>0</v>
      </c>
      <c r="EW6" s="45">
        <v>0</v>
      </c>
      <c r="EX6" s="45">
        <v>0</v>
      </c>
      <c r="EY6" s="45">
        <v>0</v>
      </c>
      <c r="EZ6" s="45">
        <v>0</v>
      </c>
      <c r="FA6" s="45">
        <v>0</v>
      </c>
      <c r="FB6" s="45">
        <v>0</v>
      </c>
      <c r="FC6" s="45">
        <v>0</v>
      </c>
      <c r="FD6" s="45">
        <v>0</v>
      </c>
      <c r="FE6" s="45">
        <v>0</v>
      </c>
      <c r="FF6" s="45">
        <v>0</v>
      </c>
      <c r="FG6" s="45">
        <v>0</v>
      </c>
      <c r="FH6" s="45">
        <v>0</v>
      </c>
      <c r="FI6" s="45">
        <v>0</v>
      </c>
      <c r="FJ6" s="45">
        <v>0</v>
      </c>
      <c r="FK6" s="45">
        <v>0</v>
      </c>
      <c r="FL6" s="45">
        <v>0</v>
      </c>
      <c r="FM6" s="45">
        <v>0</v>
      </c>
      <c r="FN6" s="45">
        <v>0</v>
      </c>
      <c r="FO6" s="45">
        <v>0</v>
      </c>
      <c r="FP6" s="45">
        <v>0</v>
      </c>
      <c r="FQ6" s="45">
        <v>0</v>
      </c>
      <c r="FR6" s="45">
        <v>0</v>
      </c>
      <c r="FS6" s="45">
        <v>0</v>
      </c>
      <c r="FT6" s="45">
        <v>0</v>
      </c>
      <c r="FU6" s="45">
        <v>0</v>
      </c>
      <c r="FV6" s="45">
        <v>0</v>
      </c>
      <c r="FW6" s="45">
        <v>0</v>
      </c>
      <c r="FX6" s="45">
        <v>0</v>
      </c>
      <c r="FY6" s="45">
        <v>0</v>
      </c>
      <c r="FZ6" s="45">
        <v>0</v>
      </c>
      <c r="GA6" s="45">
        <v>2</v>
      </c>
      <c r="GB6" s="45">
        <v>0</v>
      </c>
      <c r="GC6" s="45">
        <v>0</v>
      </c>
      <c r="GD6" s="45">
        <v>0</v>
      </c>
      <c r="GE6" s="45">
        <v>0</v>
      </c>
      <c r="GF6" s="45">
        <v>0</v>
      </c>
      <c r="GG6" s="45">
        <v>2</v>
      </c>
      <c r="GH6" s="45">
        <v>0</v>
      </c>
      <c r="GI6" s="45">
        <v>0</v>
      </c>
      <c r="GJ6" s="45">
        <v>0</v>
      </c>
      <c r="GK6" s="45">
        <v>0</v>
      </c>
      <c r="GL6" s="45">
        <v>0</v>
      </c>
      <c r="GM6" s="45">
        <v>0</v>
      </c>
      <c r="GN6" s="45">
        <v>0</v>
      </c>
      <c r="GO6" s="45">
        <v>0</v>
      </c>
      <c r="GP6" s="45">
        <v>0</v>
      </c>
      <c r="GQ6" s="45">
        <v>0</v>
      </c>
      <c r="GR6" s="45">
        <v>0</v>
      </c>
      <c r="GS6" s="45">
        <v>0</v>
      </c>
      <c r="GT6" s="45">
        <v>0</v>
      </c>
      <c r="GU6" s="45">
        <v>0</v>
      </c>
      <c r="GV6" s="45">
        <v>0</v>
      </c>
      <c r="GW6" s="45">
        <v>0</v>
      </c>
      <c r="GX6" s="45">
        <v>0</v>
      </c>
      <c r="GY6" s="45">
        <v>0</v>
      </c>
      <c r="GZ6" s="45">
        <v>0</v>
      </c>
      <c r="HA6" s="45">
        <v>0</v>
      </c>
      <c r="HB6" s="45">
        <v>1</v>
      </c>
      <c r="HC6" s="45">
        <v>0</v>
      </c>
      <c r="HD6" s="45">
        <v>0</v>
      </c>
      <c r="HE6" s="45">
        <v>0</v>
      </c>
      <c r="HF6" s="45">
        <v>0</v>
      </c>
      <c r="HG6" s="45">
        <v>0</v>
      </c>
      <c r="HH6" s="45">
        <v>1</v>
      </c>
      <c r="HI6" s="45">
        <v>0</v>
      </c>
      <c r="HJ6" s="45">
        <v>0</v>
      </c>
      <c r="HK6" s="45">
        <v>0</v>
      </c>
      <c r="HL6" s="45">
        <v>0</v>
      </c>
      <c r="HM6" s="45">
        <v>0</v>
      </c>
      <c r="HN6" s="45">
        <v>0</v>
      </c>
      <c r="HO6" s="45">
        <v>1</v>
      </c>
      <c r="HP6" s="45">
        <v>0</v>
      </c>
      <c r="HQ6" s="45">
        <v>0</v>
      </c>
      <c r="HR6" s="45">
        <v>0</v>
      </c>
      <c r="HS6" s="45">
        <v>0</v>
      </c>
      <c r="HT6" s="45">
        <v>0</v>
      </c>
      <c r="HU6" s="45">
        <v>0</v>
      </c>
      <c r="HV6" s="45">
        <v>0</v>
      </c>
      <c r="HW6" s="45">
        <v>0</v>
      </c>
      <c r="HX6" s="45">
        <v>0</v>
      </c>
      <c r="HY6" s="45">
        <v>0</v>
      </c>
      <c r="HZ6" s="45">
        <v>0</v>
      </c>
      <c r="IA6" s="45">
        <v>0</v>
      </c>
      <c r="IB6" s="45">
        <v>0</v>
      </c>
      <c r="IC6" s="45">
        <v>0</v>
      </c>
      <c r="ID6" s="45">
        <v>0</v>
      </c>
      <c r="IE6" s="45">
        <v>0</v>
      </c>
      <c r="IF6" s="45">
        <v>0</v>
      </c>
      <c r="IG6" s="45">
        <v>0</v>
      </c>
      <c r="IH6" s="45">
        <v>0</v>
      </c>
      <c r="II6" s="45">
        <v>0</v>
      </c>
      <c r="IJ6" s="45">
        <v>0</v>
      </c>
      <c r="IK6" s="45">
        <v>0</v>
      </c>
      <c r="IL6" s="45">
        <v>0</v>
      </c>
      <c r="IM6" s="45">
        <v>0</v>
      </c>
      <c r="IN6" s="45">
        <v>0</v>
      </c>
      <c r="IO6" s="45">
        <v>0</v>
      </c>
      <c r="IP6" s="45">
        <v>0</v>
      </c>
      <c r="IQ6" s="45">
        <v>0</v>
      </c>
      <c r="IR6" s="45">
        <v>0</v>
      </c>
      <c r="IS6" s="45">
        <v>0</v>
      </c>
      <c r="IT6" s="45">
        <v>0</v>
      </c>
      <c r="IU6" s="45">
        <v>0</v>
      </c>
      <c r="IV6" s="45">
        <v>0</v>
      </c>
      <c r="IW6" s="45">
        <v>0</v>
      </c>
      <c r="IX6" s="45">
        <v>0</v>
      </c>
      <c r="IY6" s="45">
        <v>0</v>
      </c>
      <c r="IZ6" s="45">
        <v>0</v>
      </c>
      <c r="JA6" s="45">
        <v>0</v>
      </c>
      <c r="JB6" s="45">
        <v>0</v>
      </c>
      <c r="JC6" s="45">
        <v>0</v>
      </c>
      <c r="JD6" s="45">
        <v>0</v>
      </c>
      <c r="JE6" s="45">
        <v>0</v>
      </c>
      <c r="JF6" s="45">
        <v>0</v>
      </c>
      <c r="JG6" s="45">
        <v>0</v>
      </c>
      <c r="JH6" s="45">
        <v>0</v>
      </c>
      <c r="JI6" s="45">
        <v>0</v>
      </c>
      <c r="JJ6" s="45">
        <v>0</v>
      </c>
      <c r="JK6" s="45">
        <v>0</v>
      </c>
      <c r="JL6" s="45">
        <v>0</v>
      </c>
      <c r="JM6" s="45">
        <v>0</v>
      </c>
      <c r="JN6" s="45">
        <v>0</v>
      </c>
      <c r="JO6" s="45">
        <v>0</v>
      </c>
      <c r="JP6" s="45">
        <v>0</v>
      </c>
      <c r="JQ6" s="45">
        <v>0</v>
      </c>
      <c r="JR6" s="45">
        <v>0</v>
      </c>
      <c r="JS6" s="45">
        <v>0</v>
      </c>
      <c r="JT6" s="45">
        <v>0</v>
      </c>
      <c r="JU6" s="45">
        <v>0</v>
      </c>
      <c r="JV6" s="45">
        <v>0</v>
      </c>
      <c r="JW6" s="45">
        <v>0</v>
      </c>
      <c r="JX6" s="45">
        <v>0</v>
      </c>
      <c r="JY6" s="45">
        <v>0</v>
      </c>
      <c r="JZ6" s="45">
        <v>0</v>
      </c>
      <c r="KA6" s="45">
        <v>0</v>
      </c>
      <c r="KB6" s="45">
        <v>0</v>
      </c>
      <c r="KC6" s="45">
        <v>0</v>
      </c>
      <c r="KD6" s="45">
        <v>0</v>
      </c>
      <c r="KE6" s="45">
        <v>0</v>
      </c>
      <c r="KF6" s="45">
        <v>0</v>
      </c>
      <c r="KG6" s="45">
        <v>0</v>
      </c>
      <c r="KH6" s="45">
        <v>0</v>
      </c>
      <c r="KI6" s="45">
        <v>0</v>
      </c>
      <c r="KJ6" s="45">
        <v>1</v>
      </c>
      <c r="KK6" s="45">
        <v>0</v>
      </c>
      <c r="KL6" s="45">
        <v>0</v>
      </c>
      <c r="KM6" s="45">
        <v>0</v>
      </c>
      <c r="KN6" s="45">
        <v>0</v>
      </c>
      <c r="KO6" s="45">
        <v>0</v>
      </c>
      <c r="KP6" s="45">
        <v>0</v>
      </c>
      <c r="KQ6" s="45">
        <v>0</v>
      </c>
      <c r="KR6" s="45">
        <v>0</v>
      </c>
      <c r="KS6" s="45">
        <v>0</v>
      </c>
      <c r="KT6" s="45">
        <v>0</v>
      </c>
      <c r="KU6" s="45">
        <v>0</v>
      </c>
      <c r="KV6" s="45">
        <v>0</v>
      </c>
      <c r="KW6" s="45">
        <v>0</v>
      </c>
      <c r="KX6" s="45">
        <v>0</v>
      </c>
      <c r="KY6" s="45">
        <v>0</v>
      </c>
      <c r="KZ6" s="45">
        <v>0</v>
      </c>
      <c r="LA6" s="45">
        <v>0</v>
      </c>
      <c r="LB6" s="45">
        <v>0</v>
      </c>
      <c r="LC6" s="45">
        <v>0</v>
      </c>
      <c r="LD6" s="45">
        <v>1</v>
      </c>
      <c r="LE6" s="45">
        <v>1</v>
      </c>
      <c r="LF6" s="45">
        <v>0</v>
      </c>
      <c r="LG6" s="45">
        <v>0</v>
      </c>
      <c r="LH6" s="45">
        <v>0</v>
      </c>
      <c r="LI6" s="45">
        <v>1</v>
      </c>
      <c r="LJ6" s="45">
        <v>0</v>
      </c>
      <c r="LK6" s="45">
        <v>0</v>
      </c>
      <c r="LL6" s="45">
        <v>0</v>
      </c>
      <c r="LM6" s="45">
        <v>0</v>
      </c>
      <c r="LN6" s="45">
        <v>0</v>
      </c>
      <c r="LO6" s="45">
        <v>0</v>
      </c>
      <c r="LP6" s="45">
        <v>0</v>
      </c>
      <c r="LQ6" s="45">
        <v>0</v>
      </c>
      <c r="LR6" s="45">
        <v>0</v>
      </c>
      <c r="LS6" s="45">
        <v>0</v>
      </c>
      <c r="LT6" s="45">
        <v>0</v>
      </c>
      <c r="LU6" s="45">
        <v>0</v>
      </c>
      <c r="LV6" s="45">
        <v>0</v>
      </c>
      <c r="LW6" s="45">
        <v>0</v>
      </c>
      <c r="LX6" s="45">
        <v>0</v>
      </c>
      <c r="LY6" s="45">
        <v>0</v>
      </c>
      <c r="LZ6" s="45">
        <v>0</v>
      </c>
      <c r="MA6" s="45">
        <v>0</v>
      </c>
      <c r="MB6" s="45">
        <v>0</v>
      </c>
      <c r="MC6" s="45">
        <v>0</v>
      </c>
      <c r="MD6" s="45">
        <v>0</v>
      </c>
      <c r="ME6" s="45">
        <v>0</v>
      </c>
      <c r="MF6" s="45">
        <v>0</v>
      </c>
      <c r="MG6" s="45">
        <v>0</v>
      </c>
      <c r="MH6" s="45">
        <v>0</v>
      </c>
      <c r="MI6" s="45">
        <v>0</v>
      </c>
      <c r="MJ6" s="45">
        <v>0</v>
      </c>
      <c r="MK6" s="45">
        <v>0</v>
      </c>
      <c r="ML6" s="45">
        <v>0</v>
      </c>
      <c r="MM6" s="45">
        <v>0</v>
      </c>
      <c r="MN6" s="45">
        <v>2</v>
      </c>
      <c r="MO6" s="45">
        <v>0</v>
      </c>
      <c r="MP6" s="45">
        <v>0</v>
      </c>
      <c r="MQ6" s="45">
        <v>0</v>
      </c>
      <c r="MR6" s="45">
        <v>0</v>
      </c>
      <c r="MS6" s="45">
        <v>0</v>
      </c>
      <c r="MT6" s="45">
        <v>0</v>
      </c>
      <c r="MU6" s="45">
        <v>0</v>
      </c>
      <c r="MV6" s="45">
        <v>0</v>
      </c>
      <c r="MW6" s="45">
        <v>0</v>
      </c>
      <c r="MX6" s="45">
        <v>0</v>
      </c>
      <c r="MY6" s="45">
        <v>1</v>
      </c>
      <c r="MZ6" s="45">
        <v>0</v>
      </c>
      <c r="NA6" s="45">
        <v>0</v>
      </c>
      <c r="NB6" s="45">
        <v>0</v>
      </c>
      <c r="NC6" s="45">
        <v>0</v>
      </c>
      <c r="ND6" s="45">
        <v>0</v>
      </c>
      <c r="NE6" s="45">
        <v>0</v>
      </c>
      <c r="NF6" s="45">
        <v>0</v>
      </c>
      <c r="NG6" s="45">
        <v>0</v>
      </c>
      <c r="NH6" s="45">
        <v>0</v>
      </c>
      <c r="NI6" s="45">
        <v>1</v>
      </c>
      <c r="NJ6" s="45">
        <v>0</v>
      </c>
      <c r="NK6" s="45">
        <v>0</v>
      </c>
      <c r="NL6" s="45">
        <v>0</v>
      </c>
      <c r="NM6" s="45">
        <v>0</v>
      </c>
      <c r="NN6" s="45">
        <v>0</v>
      </c>
      <c r="NO6" s="45">
        <v>0</v>
      </c>
      <c r="NP6" s="45">
        <v>0</v>
      </c>
      <c r="NQ6" s="45">
        <v>0</v>
      </c>
      <c r="NR6" s="45">
        <v>0</v>
      </c>
      <c r="NS6" s="45">
        <v>0</v>
      </c>
      <c r="NT6" s="45">
        <v>1</v>
      </c>
      <c r="NU6" s="45">
        <v>0</v>
      </c>
      <c r="NV6" s="45">
        <v>0</v>
      </c>
      <c r="NW6" s="45">
        <v>0</v>
      </c>
      <c r="NX6" s="45">
        <v>0</v>
      </c>
      <c r="NY6" s="45">
        <v>0</v>
      </c>
      <c r="NZ6" s="45">
        <v>0</v>
      </c>
      <c r="OA6" s="45">
        <v>0</v>
      </c>
      <c r="OB6" s="45">
        <v>0</v>
      </c>
      <c r="OC6" s="45">
        <v>0</v>
      </c>
      <c r="OD6" s="45">
        <v>0</v>
      </c>
      <c r="OE6" s="45">
        <v>0</v>
      </c>
      <c r="OF6" s="45">
        <v>0</v>
      </c>
      <c r="OG6" s="45">
        <v>0</v>
      </c>
      <c r="OH6" s="45">
        <v>0</v>
      </c>
      <c r="OI6" s="45">
        <v>0</v>
      </c>
      <c r="OJ6" s="45">
        <v>0</v>
      </c>
      <c r="OK6" s="45">
        <v>0</v>
      </c>
      <c r="OL6" s="45">
        <v>0</v>
      </c>
      <c r="OM6" s="45">
        <v>0</v>
      </c>
      <c r="ON6" s="45">
        <v>0</v>
      </c>
      <c r="OO6" s="45">
        <v>0</v>
      </c>
      <c r="OP6" s="45">
        <v>0</v>
      </c>
      <c r="OQ6" s="45">
        <v>2</v>
      </c>
      <c r="OR6" s="45">
        <v>0</v>
      </c>
      <c r="OS6" s="45">
        <v>0</v>
      </c>
      <c r="OT6" s="45">
        <v>0</v>
      </c>
      <c r="OU6" s="45">
        <v>0</v>
      </c>
      <c r="OV6" s="45">
        <v>0</v>
      </c>
      <c r="OW6" s="45">
        <v>0</v>
      </c>
      <c r="OX6" s="45">
        <v>2</v>
      </c>
      <c r="OY6" s="45">
        <v>0</v>
      </c>
      <c r="OZ6" s="45">
        <v>0</v>
      </c>
      <c r="PA6" s="45">
        <v>0</v>
      </c>
      <c r="PB6" s="45">
        <v>0</v>
      </c>
      <c r="PC6" s="45">
        <v>0</v>
      </c>
      <c r="PD6" s="45">
        <v>0</v>
      </c>
      <c r="PE6" s="45">
        <v>0</v>
      </c>
      <c r="PF6" s="45">
        <v>0</v>
      </c>
      <c r="PG6" s="45">
        <v>0</v>
      </c>
      <c r="PH6" s="45">
        <v>0</v>
      </c>
      <c r="PI6" s="45">
        <v>0</v>
      </c>
      <c r="PJ6" s="45">
        <v>0</v>
      </c>
      <c r="PK6" s="45">
        <v>0</v>
      </c>
      <c r="PL6" s="45">
        <v>0</v>
      </c>
      <c r="PM6" s="45">
        <v>0</v>
      </c>
      <c r="PN6" s="45">
        <v>0</v>
      </c>
      <c r="PO6" s="45">
        <v>0</v>
      </c>
      <c r="PP6" s="45">
        <v>0</v>
      </c>
      <c r="PQ6" s="45">
        <v>0</v>
      </c>
      <c r="PR6" s="45">
        <v>0</v>
      </c>
      <c r="PS6" s="45">
        <v>0</v>
      </c>
      <c r="PT6" s="45">
        <v>0</v>
      </c>
      <c r="PU6" s="45">
        <v>0</v>
      </c>
      <c r="PV6" s="45">
        <v>0</v>
      </c>
      <c r="PW6" s="45">
        <v>0</v>
      </c>
      <c r="PX6" s="45">
        <v>1</v>
      </c>
      <c r="PY6" s="45">
        <v>0</v>
      </c>
      <c r="PZ6" s="45">
        <v>0</v>
      </c>
      <c r="QA6" s="45">
        <v>0</v>
      </c>
      <c r="QB6" s="45">
        <v>0</v>
      </c>
      <c r="QC6" s="45">
        <v>0</v>
      </c>
      <c r="QD6" s="45">
        <v>0</v>
      </c>
      <c r="QE6" s="45">
        <v>0</v>
      </c>
      <c r="QF6" s="45">
        <v>0</v>
      </c>
      <c r="QG6" s="45">
        <v>0</v>
      </c>
      <c r="QH6" s="45">
        <v>0</v>
      </c>
      <c r="QI6" s="45">
        <v>0</v>
      </c>
      <c r="QJ6" s="45">
        <v>0</v>
      </c>
      <c r="QK6" s="45">
        <v>0</v>
      </c>
      <c r="QL6" s="45">
        <v>0</v>
      </c>
      <c r="QM6" s="45">
        <v>0</v>
      </c>
      <c r="QN6" s="45">
        <v>0</v>
      </c>
      <c r="QO6" s="45">
        <v>0</v>
      </c>
      <c r="QP6" s="45">
        <v>0</v>
      </c>
      <c r="QQ6" s="45">
        <v>0</v>
      </c>
      <c r="QR6" s="45">
        <v>0</v>
      </c>
      <c r="QS6" s="45">
        <v>0</v>
      </c>
      <c r="QT6" s="45">
        <v>0</v>
      </c>
      <c r="QU6" s="45">
        <v>1</v>
      </c>
      <c r="QV6" s="45">
        <v>0</v>
      </c>
      <c r="QW6" s="45">
        <v>0</v>
      </c>
      <c r="QX6" s="45">
        <v>0</v>
      </c>
      <c r="QY6" s="45">
        <v>0</v>
      </c>
      <c r="QZ6" s="45">
        <v>0</v>
      </c>
      <c r="RA6" s="45">
        <v>0</v>
      </c>
      <c r="RB6" s="45">
        <v>0</v>
      </c>
      <c r="RC6" s="45">
        <v>0</v>
      </c>
      <c r="RD6" s="45">
        <v>0</v>
      </c>
      <c r="RE6" s="45">
        <v>0</v>
      </c>
      <c r="RF6" s="45">
        <v>0</v>
      </c>
      <c r="RG6" s="45">
        <v>0</v>
      </c>
      <c r="RH6" s="45">
        <v>0</v>
      </c>
      <c r="RI6" s="45">
        <v>0</v>
      </c>
      <c r="RJ6" s="45">
        <v>0</v>
      </c>
      <c r="RK6" s="45">
        <v>0</v>
      </c>
      <c r="RL6" s="45">
        <v>0</v>
      </c>
      <c r="RM6" s="45">
        <v>0</v>
      </c>
      <c r="RN6" s="45">
        <v>0</v>
      </c>
      <c r="RO6" s="45">
        <v>0</v>
      </c>
      <c r="RP6" s="45">
        <v>0</v>
      </c>
      <c r="RQ6" s="45">
        <v>0</v>
      </c>
      <c r="RR6" s="45">
        <v>0</v>
      </c>
      <c r="RS6" s="45">
        <v>0</v>
      </c>
      <c r="RT6" s="45">
        <v>0</v>
      </c>
      <c r="RU6" s="45">
        <v>0</v>
      </c>
      <c r="RV6" s="45">
        <v>0</v>
      </c>
      <c r="RW6" s="45">
        <v>0</v>
      </c>
      <c r="RX6" s="45">
        <v>0</v>
      </c>
      <c r="RY6" s="45">
        <v>0</v>
      </c>
      <c r="RZ6" s="45">
        <v>0</v>
      </c>
      <c r="SA6" s="45">
        <v>0</v>
      </c>
      <c r="SB6" s="45">
        <v>2</v>
      </c>
      <c r="SC6" s="45">
        <v>0</v>
      </c>
      <c r="SD6" s="45">
        <v>0</v>
      </c>
      <c r="SE6" s="45">
        <v>0</v>
      </c>
      <c r="SF6" s="45">
        <v>0</v>
      </c>
      <c r="SG6" s="45">
        <v>0</v>
      </c>
      <c r="SH6" s="45">
        <v>0</v>
      </c>
      <c r="SI6" s="45">
        <v>0</v>
      </c>
      <c r="SJ6" s="45">
        <v>0</v>
      </c>
      <c r="SK6" s="45">
        <v>0</v>
      </c>
      <c r="SL6" s="45">
        <v>0</v>
      </c>
      <c r="SM6" s="45">
        <v>0</v>
      </c>
      <c r="SN6" s="45">
        <v>0</v>
      </c>
      <c r="SO6" s="45">
        <v>0</v>
      </c>
      <c r="SP6" s="45">
        <v>0</v>
      </c>
      <c r="SQ6" s="45">
        <v>0</v>
      </c>
      <c r="SR6" s="45">
        <v>0</v>
      </c>
      <c r="SS6" s="45">
        <v>0</v>
      </c>
      <c r="ST6" s="45">
        <v>0</v>
      </c>
      <c r="SU6" s="45">
        <v>0</v>
      </c>
      <c r="SV6" s="45">
        <v>0</v>
      </c>
      <c r="SW6" s="45">
        <v>0</v>
      </c>
      <c r="SX6" s="45">
        <v>0</v>
      </c>
      <c r="SY6" s="45">
        <v>0</v>
      </c>
      <c r="SZ6" s="45">
        <v>0</v>
      </c>
      <c r="TA6" s="45">
        <v>0</v>
      </c>
      <c r="TB6" s="45">
        <v>0</v>
      </c>
      <c r="TC6" s="45">
        <v>0</v>
      </c>
      <c r="TD6" s="45">
        <v>0</v>
      </c>
      <c r="TE6" s="45">
        <v>0</v>
      </c>
      <c r="TF6" s="45">
        <v>0</v>
      </c>
      <c r="TG6" s="45">
        <v>0</v>
      </c>
      <c r="TH6" s="45">
        <v>0</v>
      </c>
      <c r="TI6" s="45">
        <v>0</v>
      </c>
      <c r="TJ6" s="45">
        <v>0</v>
      </c>
      <c r="TK6" s="45">
        <v>0</v>
      </c>
      <c r="TL6" s="45">
        <v>0</v>
      </c>
      <c r="TM6" s="45">
        <v>0</v>
      </c>
      <c r="TN6" s="45">
        <v>0</v>
      </c>
      <c r="TO6" s="45">
        <v>0</v>
      </c>
      <c r="TP6" s="45">
        <v>0</v>
      </c>
      <c r="TQ6" s="45">
        <v>0</v>
      </c>
      <c r="TR6" s="45">
        <v>0</v>
      </c>
      <c r="TS6" s="45">
        <v>0</v>
      </c>
      <c r="TT6" s="45">
        <v>0</v>
      </c>
      <c r="TU6" s="45">
        <v>0</v>
      </c>
      <c r="TV6" s="45">
        <v>0</v>
      </c>
      <c r="TW6" s="45">
        <v>1</v>
      </c>
      <c r="TX6" s="45">
        <v>0</v>
      </c>
      <c r="TY6" s="45">
        <v>0</v>
      </c>
      <c r="TZ6" s="45">
        <v>0</v>
      </c>
      <c r="UA6" s="45">
        <v>0</v>
      </c>
      <c r="UB6" s="45">
        <v>0</v>
      </c>
      <c r="UC6" s="45">
        <v>0</v>
      </c>
      <c r="UD6" s="45">
        <v>0</v>
      </c>
      <c r="UE6" s="45">
        <v>0</v>
      </c>
      <c r="UF6" s="45">
        <v>0</v>
      </c>
      <c r="UG6" s="45">
        <v>0</v>
      </c>
      <c r="UH6" s="45">
        <v>0</v>
      </c>
      <c r="UI6" s="45">
        <v>0</v>
      </c>
      <c r="UJ6" s="45">
        <v>0</v>
      </c>
      <c r="UK6" s="45">
        <v>0</v>
      </c>
      <c r="UL6" s="45">
        <v>0</v>
      </c>
      <c r="UM6" s="45">
        <v>0</v>
      </c>
      <c r="UN6" s="45">
        <v>0</v>
      </c>
      <c r="UO6" s="45">
        <v>0</v>
      </c>
      <c r="UP6" s="45">
        <v>0</v>
      </c>
      <c r="UQ6" s="45">
        <v>0</v>
      </c>
      <c r="UR6" s="45">
        <v>0</v>
      </c>
      <c r="US6" s="45">
        <v>0</v>
      </c>
      <c r="UT6" s="45">
        <v>0</v>
      </c>
      <c r="UU6" s="45">
        <v>0</v>
      </c>
      <c r="UV6" s="45">
        <v>0</v>
      </c>
      <c r="UW6" s="45">
        <v>0</v>
      </c>
      <c r="UX6" s="45">
        <v>0</v>
      </c>
      <c r="UY6" s="45">
        <v>0</v>
      </c>
      <c r="UZ6" s="45">
        <v>0</v>
      </c>
      <c r="VA6" s="45">
        <v>0</v>
      </c>
      <c r="VB6" s="45">
        <v>0</v>
      </c>
      <c r="VC6" s="45">
        <v>0</v>
      </c>
      <c r="VD6" s="45">
        <v>0</v>
      </c>
      <c r="VE6" s="45">
        <v>0</v>
      </c>
      <c r="VF6" s="45">
        <v>0</v>
      </c>
      <c r="VG6" s="45">
        <v>0</v>
      </c>
      <c r="VH6" s="45">
        <v>0</v>
      </c>
      <c r="VI6" s="45">
        <v>0</v>
      </c>
      <c r="VJ6" s="45">
        <v>0</v>
      </c>
      <c r="VK6" s="45">
        <v>0</v>
      </c>
      <c r="VL6" s="45">
        <v>0</v>
      </c>
      <c r="VM6" s="45">
        <v>2</v>
      </c>
      <c r="VN6" s="45">
        <v>0</v>
      </c>
      <c r="VO6" s="45">
        <v>0</v>
      </c>
      <c r="VP6" s="45">
        <v>0</v>
      </c>
      <c r="VQ6" s="45">
        <v>0</v>
      </c>
      <c r="VR6" s="45">
        <v>2</v>
      </c>
      <c r="VS6" s="45">
        <v>0</v>
      </c>
      <c r="VT6" s="45">
        <v>0</v>
      </c>
      <c r="VU6" s="45">
        <v>0</v>
      </c>
      <c r="VV6" s="45">
        <v>0</v>
      </c>
      <c r="VW6" s="45">
        <v>0</v>
      </c>
      <c r="VX6" s="45">
        <v>0</v>
      </c>
      <c r="VY6" s="45">
        <v>1</v>
      </c>
      <c r="VZ6" s="45">
        <v>1</v>
      </c>
      <c r="WA6" s="45">
        <v>0</v>
      </c>
      <c r="WB6" s="45">
        <v>1</v>
      </c>
      <c r="WC6" s="45">
        <v>0</v>
      </c>
      <c r="WD6" s="45">
        <v>0</v>
      </c>
      <c r="WE6" s="45">
        <v>0</v>
      </c>
      <c r="WF6" s="45">
        <v>0</v>
      </c>
      <c r="WG6" s="45">
        <v>0</v>
      </c>
      <c r="WH6" s="45">
        <v>0</v>
      </c>
      <c r="WI6" s="45">
        <v>0</v>
      </c>
      <c r="WJ6" s="45">
        <v>0</v>
      </c>
      <c r="WK6" s="45">
        <v>0</v>
      </c>
      <c r="WL6" s="45">
        <v>0</v>
      </c>
      <c r="WM6" s="45">
        <v>0</v>
      </c>
      <c r="WN6" s="45">
        <v>0</v>
      </c>
      <c r="WO6" s="45">
        <v>0</v>
      </c>
      <c r="WP6" s="45">
        <v>0</v>
      </c>
      <c r="WQ6" s="45">
        <v>0</v>
      </c>
      <c r="WR6" s="45">
        <v>0</v>
      </c>
      <c r="WS6" s="45">
        <v>0</v>
      </c>
      <c r="WT6" s="45">
        <v>0</v>
      </c>
      <c r="WU6" s="45">
        <v>0</v>
      </c>
      <c r="WV6" s="45">
        <v>0</v>
      </c>
      <c r="WW6" s="45">
        <v>0</v>
      </c>
      <c r="WX6" s="45">
        <v>0</v>
      </c>
      <c r="WY6" s="45">
        <v>0</v>
      </c>
      <c r="WZ6" s="45">
        <v>0</v>
      </c>
      <c r="XA6" s="45">
        <v>0</v>
      </c>
      <c r="XB6" s="45">
        <v>0</v>
      </c>
      <c r="XC6" s="45">
        <v>0</v>
      </c>
      <c r="XD6" s="45">
        <v>0</v>
      </c>
      <c r="XE6" s="45">
        <v>0</v>
      </c>
      <c r="XF6" s="45">
        <v>0</v>
      </c>
      <c r="XG6" s="45">
        <v>0</v>
      </c>
      <c r="XH6" s="45">
        <v>0</v>
      </c>
      <c r="XI6" s="45">
        <v>0</v>
      </c>
      <c r="XJ6" s="45">
        <v>0</v>
      </c>
      <c r="XK6" s="45">
        <v>0</v>
      </c>
      <c r="XL6" s="45">
        <v>0</v>
      </c>
      <c r="XM6" s="45">
        <v>0</v>
      </c>
      <c r="XN6" s="45">
        <v>0</v>
      </c>
      <c r="XO6" s="45">
        <v>1</v>
      </c>
      <c r="XP6" s="45">
        <v>0</v>
      </c>
      <c r="XQ6" s="45">
        <v>0</v>
      </c>
      <c r="XR6" s="45">
        <v>0</v>
      </c>
      <c r="XS6" s="45">
        <v>0</v>
      </c>
      <c r="XT6" s="45">
        <v>0</v>
      </c>
      <c r="XU6" s="45">
        <v>0</v>
      </c>
      <c r="XV6" s="45">
        <v>0</v>
      </c>
      <c r="XW6" s="45">
        <v>0</v>
      </c>
      <c r="XX6" s="45">
        <v>1</v>
      </c>
      <c r="XY6" s="45">
        <v>0</v>
      </c>
      <c r="XZ6" s="45">
        <v>0</v>
      </c>
      <c r="YA6" s="45">
        <v>0</v>
      </c>
      <c r="YB6" s="45">
        <v>0</v>
      </c>
      <c r="YC6" s="45">
        <v>0</v>
      </c>
      <c r="YD6" s="45">
        <v>0</v>
      </c>
      <c r="YE6" s="45">
        <v>0</v>
      </c>
      <c r="YF6" s="45">
        <v>0</v>
      </c>
      <c r="YG6" s="45">
        <v>0</v>
      </c>
      <c r="YH6" s="45">
        <v>0</v>
      </c>
      <c r="YI6" s="45">
        <v>0</v>
      </c>
      <c r="YJ6" s="45">
        <v>0</v>
      </c>
      <c r="YK6" s="45">
        <v>1</v>
      </c>
      <c r="YL6" s="45">
        <v>2</v>
      </c>
      <c r="YM6" s="45">
        <v>0</v>
      </c>
      <c r="YN6" s="45">
        <v>1</v>
      </c>
      <c r="YO6" s="45">
        <v>0</v>
      </c>
      <c r="YP6" s="45">
        <v>0</v>
      </c>
      <c r="YQ6" s="45">
        <v>0</v>
      </c>
      <c r="YR6" s="45">
        <v>0</v>
      </c>
      <c r="YS6" s="45">
        <v>0</v>
      </c>
      <c r="YT6" s="45">
        <v>0</v>
      </c>
      <c r="YU6" s="45">
        <v>0</v>
      </c>
      <c r="YV6" s="45">
        <v>0</v>
      </c>
      <c r="YW6" s="45">
        <v>0</v>
      </c>
      <c r="YX6" s="45">
        <v>0</v>
      </c>
      <c r="YY6" s="45">
        <v>0</v>
      </c>
      <c r="YZ6" s="45">
        <v>0</v>
      </c>
      <c r="ZA6" s="45">
        <v>0</v>
      </c>
      <c r="ZB6" s="45">
        <v>0</v>
      </c>
      <c r="ZC6" s="45">
        <v>0</v>
      </c>
      <c r="ZD6" s="45">
        <v>0</v>
      </c>
      <c r="ZE6" s="45">
        <v>0</v>
      </c>
      <c r="ZF6" s="45">
        <v>0</v>
      </c>
      <c r="ZG6" s="45">
        <v>0</v>
      </c>
      <c r="ZH6" s="45">
        <v>0</v>
      </c>
      <c r="ZI6" s="45">
        <v>0</v>
      </c>
      <c r="ZJ6" s="45">
        <v>0</v>
      </c>
      <c r="ZK6" s="45">
        <v>0</v>
      </c>
      <c r="ZL6" s="45">
        <v>1</v>
      </c>
      <c r="ZM6" s="45">
        <v>0</v>
      </c>
      <c r="ZN6" s="45">
        <v>0</v>
      </c>
      <c r="ZO6" s="45">
        <v>1</v>
      </c>
      <c r="ZP6" s="45">
        <v>0</v>
      </c>
      <c r="ZQ6" s="45">
        <v>0</v>
      </c>
      <c r="ZR6" s="45">
        <v>0</v>
      </c>
      <c r="ZS6" s="45">
        <v>0</v>
      </c>
      <c r="ZT6" s="45">
        <v>0</v>
      </c>
      <c r="ZU6" s="45">
        <v>0</v>
      </c>
      <c r="ZV6" s="45">
        <v>0</v>
      </c>
      <c r="ZW6" s="45">
        <v>0</v>
      </c>
      <c r="ZX6" s="45">
        <v>0</v>
      </c>
      <c r="ZY6" s="45">
        <v>0</v>
      </c>
      <c r="ZZ6" s="45">
        <v>0</v>
      </c>
      <c r="AAA6" s="45">
        <v>0</v>
      </c>
      <c r="AAB6" s="45">
        <v>0</v>
      </c>
      <c r="AAC6" s="45">
        <v>0</v>
      </c>
      <c r="AAD6" s="45">
        <v>0</v>
      </c>
      <c r="AAE6" s="45">
        <v>0</v>
      </c>
      <c r="AAF6" s="45">
        <v>0</v>
      </c>
      <c r="AAG6" s="45">
        <v>0</v>
      </c>
      <c r="AAH6" s="45">
        <v>0</v>
      </c>
      <c r="AAI6" s="45">
        <v>0</v>
      </c>
      <c r="AAJ6" s="45">
        <v>0</v>
      </c>
      <c r="AAK6" s="45">
        <v>0</v>
      </c>
      <c r="AAL6" s="45">
        <v>0</v>
      </c>
      <c r="AAM6" s="45">
        <v>0</v>
      </c>
      <c r="AAN6" s="45">
        <v>0</v>
      </c>
      <c r="AAO6" s="45">
        <v>0</v>
      </c>
      <c r="AAP6" s="45">
        <v>0</v>
      </c>
      <c r="AAQ6" s="45">
        <f ca="1">IF(LEFT($C6,5)="Total",0,IF(COUNTIF(ENTRY!$G$3:$BM$3,AAQ$1)=0,"CopyPasteValue",IFERROR(HLOOKUP(AAQ$1,ENTRY!$G$3:$BI$133,SUMIFS(ENTRY!$A$2:$A$133,ENTRY!$B$2:$B$133,$B6,ENTRY!$C$2:$C$133,$C6)-2,FALSE),0)))</f>
        <v>0</v>
      </c>
      <c r="AAR6" s="45">
        <f ca="1">IF(LEFT($C6,5)="Total",0,IF(COUNTIF(ENTRY!$G$3:$BM$3,AAR$1)=0,"CopyPasteValue",IFERROR(HLOOKUP(AAR$1,ENTRY!$G$3:$BI$133,SUMIFS(ENTRY!$A$2:$A$133,ENTRY!$B$2:$B$133,$B6,ENTRY!$C$2:$C$133,$C6)-2,FALSE),0)))</f>
        <v>0</v>
      </c>
      <c r="AAS6" s="45">
        <f ca="1">IF(LEFT($C6,5)="Total",0,IF(COUNTIF(ENTRY!$G$3:$BM$3,AAS$1)=0,"CopyPasteValue",IFERROR(HLOOKUP(AAS$1,ENTRY!$G$3:$BI$133,SUMIFS(ENTRY!$A$2:$A$133,ENTRY!$B$2:$B$133,$B6,ENTRY!$C$2:$C$133,$C6)-2,FALSE),0)))</f>
        <v>0</v>
      </c>
      <c r="AAT6" s="45">
        <f ca="1">IF(LEFT($C6,5)="Total",0,IF(COUNTIF(ENTRY!$G$3:$BM$3,AAT$1)=0,"CopyPasteValue",IFERROR(HLOOKUP(AAT$1,ENTRY!$G$3:$BI$133,SUMIFS(ENTRY!$A$2:$A$133,ENTRY!$B$2:$B$133,$B6,ENTRY!$C$2:$C$133,$C6)-2,FALSE),0)))</f>
        <v>0</v>
      </c>
      <c r="AAU6" s="45">
        <f ca="1">IF(LEFT($C6,5)="Total",0,IF(COUNTIF(ENTRY!$G$3:$BM$3,AAU$1)=0,"CopyPasteValue",IFERROR(HLOOKUP(AAU$1,ENTRY!$G$3:$BI$133,SUMIFS(ENTRY!$A$2:$A$133,ENTRY!$B$2:$B$133,$B6,ENTRY!$C$2:$C$133,$C6)-2,FALSE),0)))</f>
        <v>0</v>
      </c>
      <c r="AAV6" s="45">
        <f ca="1">IF(LEFT($C6,5)="Total",0,IF(COUNTIF(ENTRY!$G$3:$BM$3,AAV$1)=0,"CopyPasteValue",IFERROR(HLOOKUP(AAV$1,ENTRY!$G$3:$BI$133,SUMIFS(ENTRY!$A$2:$A$133,ENTRY!$B$2:$B$133,$B6,ENTRY!$C$2:$C$133,$C6)-2,FALSE),0)))</f>
        <v>0</v>
      </c>
      <c r="AAW6" s="45">
        <f ca="1">IF(LEFT($C6,5)="Total",0,IF(COUNTIF(ENTRY!$G$3:$BM$3,AAW$1)=0,"CopyPasteValue",IFERROR(HLOOKUP(AAW$1,ENTRY!$G$3:$BI$133,SUMIFS(ENTRY!$A$2:$A$133,ENTRY!$B$2:$B$133,$B6,ENTRY!$C$2:$C$133,$C6)-2,FALSE),0)))</f>
        <v>0</v>
      </c>
      <c r="AAX6" s="45">
        <f ca="1">IF(LEFT($C6,5)="Total",0,IF(COUNTIF(ENTRY!$G$3:$BM$3,AAX$1)=0,"CopyPasteValue",IFERROR(HLOOKUP(AAX$1,ENTRY!$G$3:$BI$133,SUMIFS(ENTRY!$A$2:$A$133,ENTRY!$B$2:$B$133,$B6,ENTRY!$C$2:$C$133,$C6)-2,FALSE),0)))</f>
        <v>0</v>
      </c>
      <c r="AAY6" s="45">
        <f ca="1">IF(LEFT($C6,5)="Total",0,IF(COUNTIF(ENTRY!$G$3:$BM$3,AAY$1)=0,"CopyPasteValue",IFERROR(HLOOKUP(AAY$1,ENTRY!$G$3:$BI$133,SUMIFS(ENTRY!$A$2:$A$133,ENTRY!$B$2:$B$133,$B6,ENTRY!$C$2:$C$133,$C6)-2,FALSE),0)))</f>
        <v>0</v>
      </c>
      <c r="AAZ6" s="45">
        <f ca="1">IF(LEFT($C6,5)="Total",0,IF(COUNTIF(ENTRY!$G$3:$BM$3,AAZ$1)=0,"CopyPasteValue",IFERROR(HLOOKUP(AAZ$1,ENTRY!$G$3:$BI$133,SUMIFS(ENTRY!$A$2:$A$133,ENTRY!$B$2:$B$133,$B6,ENTRY!$C$2:$C$133,$C6)-2,FALSE),0)))</f>
        <v>0</v>
      </c>
      <c r="ABA6" s="45">
        <f ca="1">IF(LEFT($C6,5)="Total",0,IF(COUNTIF(ENTRY!$G$3:$BM$3,ABA$1)=0,"CopyPasteValue",IFERROR(HLOOKUP(ABA$1,ENTRY!$G$3:$BI$133,SUMIFS(ENTRY!$A$2:$A$133,ENTRY!$B$2:$B$133,$B6,ENTRY!$C$2:$C$133,$C6)-2,FALSE),0)))</f>
        <v>0</v>
      </c>
      <c r="ABB6" s="45">
        <f ca="1">IF(LEFT($C6,5)="Total",0,IF(COUNTIF(ENTRY!$G$3:$BM$3,ABB$1)=0,"CopyPasteValue",IFERROR(HLOOKUP(ABB$1,ENTRY!$G$3:$BI$133,SUMIFS(ENTRY!$A$2:$A$133,ENTRY!$B$2:$B$133,$B6,ENTRY!$C$2:$C$133,$C6)-2,FALSE),0)))</f>
        <v>0</v>
      </c>
      <c r="ABC6" s="45">
        <f ca="1">IF(LEFT($C6,5)="Total",0,IF(COUNTIF(ENTRY!$G$3:$BM$3,ABC$1)=0,"CopyPasteValue",IFERROR(HLOOKUP(ABC$1,ENTRY!$G$3:$BI$133,SUMIFS(ENTRY!$A$2:$A$133,ENTRY!$B$2:$B$133,$B6,ENTRY!$C$2:$C$133,$C6)-2,FALSE),0)))</f>
        <v>0</v>
      </c>
      <c r="ABD6" s="45">
        <f ca="1">IF(LEFT($C6,5)="Total",0,IF(COUNTIF(ENTRY!$G$3:$BM$3,ABD$1)=0,"CopyPasteValue",IFERROR(HLOOKUP(ABD$1,ENTRY!$G$3:$BI$133,SUMIFS(ENTRY!$A$2:$A$133,ENTRY!$B$2:$B$133,$B6,ENTRY!$C$2:$C$133,$C6)-2,FALSE),0)))</f>
        <v>0</v>
      </c>
      <c r="ABE6" s="45">
        <f ca="1">IF(LEFT($C6,5)="Total",0,IF(COUNTIF(ENTRY!$G$3:$BM$3,ABE$1)=0,"CopyPasteValue",IFERROR(HLOOKUP(ABE$1,ENTRY!$G$3:$BI$133,SUMIFS(ENTRY!$A$2:$A$133,ENTRY!$B$2:$B$133,$B6,ENTRY!$C$2:$C$133,$C6)-2,FALSE),0)))</f>
        <v>0</v>
      </c>
      <c r="ABF6" s="45">
        <f ca="1">IF(LEFT($C6,5)="Total",0,IF(COUNTIF(ENTRY!$G$3:$BM$3,ABF$1)=0,"CopyPasteValue",IFERROR(HLOOKUP(ABF$1,ENTRY!$G$3:$BI$133,SUMIFS(ENTRY!$A$2:$A$133,ENTRY!$B$2:$B$133,$B6,ENTRY!$C$2:$C$133,$C6)-2,FALSE),0)))</f>
        <v>0</v>
      </c>
      <c r="ABG6" s="45">
        <f ca="1">IF(LEFT($C6,5)="Total",0,IF(COUNTIF(ENTRY!$G$3:$BM$3,ABG$1)=0,"CopyPasteValue",IFERROR(HLOOKUP(ABG$1,ENTRY!$G$3:$BI$133,SUMIFS(ENTRY!$A$2:$A$133,ENTRY!$B$2:$B$133,$B6,ENTRY!$C$2:$C$133,$C6)-2,FALSE),0)))</f>
        <v>0</v>
      </c>
      <c r="ABH6" s="45">
        <f ca="1">IF(LEFT($C6,5)="Total",0,IF(COUNTIF(ENTRY!$G$3:$BM$3,ABH$1)=0,"CopyPasteValue",IFERROR(HLOOKUP(ABH$1,ENTRY!$G$3:$BI$133,SUMIFS(ENTRY!$A$2:$A$133,ENTRY!$B$2:$B$133,$B6,ENTRY!$C$2:$C$133,$C6)-2,FALSE),0)))</f>
        <v>0</v>
      </c>
    </row>
    <row r="7" spans="2:736" x14ac:dyDescent="0.35">
      <c r="B7" t="s">
        <v>122</v>
      </c>
      <c r="C7" t="s">
        <v>25</v>
      </c>
      <c r="D7" s="53">
        <f t="shared" ca="1" si="162"/>
        <v>7</v>
      </c>
      <c r="E7" s="72">
        <f>COUNTIF(ENTRY!C$4:C$294,C7)</f>
        <v>1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1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3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  <c r="AR7" s="45">
        <v>0</v>
      </c>
      <c r="AS7" s="45">
        <v>0</v>
      </c>
      <c r="AT7" s="45">
        <v>0</v>
      </c>
      <c r="AU7" s="45">
        <v>0</v>
      </c>
      <c r="AV7" s="45">
        <v>0</v>
      </c>
      <c r="AW7" s="45">
        <v>0</v>
      </c>
      <c r="AX7" s="45">
        <v>0</v>
      </c>
      <c r="AY7" s="45">
        <v>1</v>
      </c>
      <c r="AZ7" s="45">
        <v>0</v>
      </c>
      <c r="BA7" s="45">
        <v>0</v>
      </c>
      <c r="BB7" s="45">
        <v>0</v>
      </c>
      <c r="BC7" s="45">
        <v>0</v>
      </c>
      <c r="BD7" s="45">
        <v>1</v>
      </c>
      <c r="BE7" s="45">
        <v>0</v>
      </c>
      <c r="BF7" s="45">
        <v>0</v>
      </c>
      <c r="BG7" s="45">
        <v>0</v>
      </c>
      <c r="BH7" s="45">
        <v>0</v>
      </c>
      <c r="BI7" s="45">
        <v>0</v>
      </c>
      <c r="BJ7" s="45">
        <v>3</v>
      </c>
      <c r="BK7" s="45">
        <v>0</v>
      </c>
      <c r="BL7" s="45">
        <v>0</v>
      </c>
      <c r="BM7" s="45">
        <v>1</v>
      </c>
      <c r="BN7" s="45">
        <v>0</v>
      </c>
      <c r="BO7" s="45">
        <v>0</v>
      </c>
      <c r="BP7" s="45">
        <v>0</v>
      </c>
      <c r="BQ7" s="45">
        <v>2</v>
      </c>
      <c r="BR7" s="45">
        <v>0</v>
      </c>
      <c r="BS7" s="45">
        <v>0</v>
      </c>
      <c r="BT7" s="45">
        <v>0</v>
      </c>
      <c r="BU7" s="45">
        <v>0</v>
      </c>
      <c r="BV7" s="45">
        <v>0</v>
      </c>
      <c r="BW7" s="45">
        <v>0</v>
      </c>
      <c r="BX7" s="45">
        <v>0</v>
      </c>
      <c r="BY7" s="45">
        <v>0</v>
      </c>
      <c r="BZ7" s="45">
        <v>0</v>
      </c>
      <c r="CA7" s="45">
        <v>0</v>
      </c>
      <c r="CB7" s="45">
        <v>0</v>
      </c>
      <c r="CC7" s="45">
        <v>0</v>
      </c>
      <c r="CD7" s="45">
        <v>0</v>
      </c>
      <c r="CE7" s="45">
        <v>0</v>
      </c>
      <c r="CF7" s="45">
        <v>0</v>
      </c>
      <c r="CG7" s="45">
        <v>0</v>
      </c>
      <c r="CH7" s="45">
        <v>0</v>
      </c>
      <c r="CI7" s="45">
        <v>0</v>
      </c>
      <c r="CJ7" s="45">
        <v>1</v>
      </c>
      <c r="CK7" s="45">
        <v>0</v>
      </c>
      <c r="CL7" s="45">
        <v>0</v>
      </c>
      <c r="CM7" s="45">
        <v>0</v>
      </c>
      <c r="CN7" s="45">
        <v>0</v>
      </c>
      <c r="CO7" s="45">
        <v>0</v>
      </c>
      <c r="CP7" s="45">
        <v>1</v>
      </c>
      <c r="CQ7" s="45">
        <v>0</v>
      </c>
      <c r="CR7" s="45">
        <v>0</v>
      </c>
      <c r="CS7" s="45">
        <v>0</v>
      </c>
      <c r="CT7" s="45">
        <v>0</v>
      </c>
      <c r="CU7" s="45">
        <v>2</v>
      </c>
      <c r="CV7" s="45">
        <v>0</v>
      </c>
      <c r="CW7" s="45">
        <v>0</v>
      </c>
      <c r="CX7" s="45">
        <v>0</v>
      </c>
      <c r="CY7" s="45">
        <v>0</v>
      </c>
      <c r="CZ7" s="45">
        <v>0</v>
      </c>
      <c r="DA7" s="45">
        <v>0</v>
      </c>
      <c r="DB7" s="45">
        <v>0</v>
      </c>
      <c r="DC7" s="45">
        <v>0</v>
      </c>
      <c r="DD7" s="45">
        <v>0</v>
      </c>
      <c r="DE7" s="45">
        <v>0</v>
      </c>
      <c r="DF7" s="45">
        <v>0</v>
      </c>
      <c r="DG7" s="45">
        <v>0</v>
      </c>
      <c r="DH7" s="45">
        <v>0</v>
      </c>
      <c r="DI7" s="45">
        <v>0</v>
      </c>
      <c r="DJ7" s="45">
        <v>0</v>
      </c>
      <c r="DK7" s="45">
        <v>0</v>
      </c>
      <c r="DL7" s="45">
        <v>0</v>
      </c>
      <c r="DM7" s="45">
        <v>0</v>
      </c>
      <c r="DN7" s="45">
        <v>0</v>
      </c>
      <c r="DO7" s="45">
        <v>0</v>
      </c>
      <c r="DP7" s="45">
        <v>0</v>
      </c>
      <c r="DQ7" s="45">
        <v>0</v>
      </c>
      <c r="DR7" s="45">
        <v>0</v>
      </c>
      <c r="DS7" s="45">
        <v>0</v>
      </c>
      <c r="DT7" s="45">
        <v>0</v>
      </c>
      <c r="DU7" s="45">
        <v>0</v>
      </c>
      <c r="DV7" s="45">
        <v>0</v>
      </c>
      <c r="DW7" s="45">
        <v>0</v>
      </c>
      <c r="DX7" s="45">
        <v>0</v>
      </c>
      <c r="DY7" s="45">
        <v>0</v>
      </c>
      <c r="DZ7" s="45">
        <v>0</v>
      </c>
      <c r="EA7" s="45">
        <v>0</v>
      </c>
      <c r="EB7" s="45">
        <v>0</v>
      </c>
      <c r="EC7" s="45">
        <v>0</v>
      </c>
      <c r="ED7" s="45">
        <v>0</v>
      </c>
      <c r="EE7" s="45">
        <v>0</v>
      </c>
      <c r="EF7" s="45">
        <v>0</v>
      </c>
      <c r="EG7" s="45">
        <v>0</v>
      </c>
      <c r="EH7" s="45">
        <v>0</v>
      </c>
      <c r="EI7" s="45">
        <v>0</v>
      </c>
      <c r="EJ7" s="45">
        <v>0</v>
      </c>
      <c r="EK7" s="45">
        <v>0</v>
      </c>
      <c r="EL7" s="45">
        <v>0</v>
      </c>
      <c r="EM7" s="45">
        <v>0</v>
      </c>
      <c r="EN7" s="45">
        <v>0</v>
      </c>
      <c r="EO7" s="45">
        <v>0</v>
      </c>
      <c r="EP7" s="45">
        <v>0</v>
      </c>
      <c r="EQ7" s="45">
        <v>0</v>
      </c>
      <c r="ER7" s="45">
        <v>0</v>
      </c>
      <c r="ES7" s="45">
        <v>0</v>
      </c>
      <c r="ET7" s="45">
        <v>0</v>
      </c>
      <c r="EU7" s="45">
        <v>0</v>
      </c>
      <c r="EV7" s="45">
        <v>0</v>
      </c>
      <c r="EW7" s="45">
        <v>0</v>
      </c>
      <c r="EX7" s="45">
        <v>0</v>
      </c>
      <c r="EY7" s="45">
        <v>0</v>
      </c>
      <c r="EZ7" s="45">
        <v>0</v>
      </c>
      <c r="FA7" s="45">
        <v>0</v>
      </c>
      <c r="FB7" s="45">
        <v>0</v>
      </c>
      <c r="FC7" s="45">
        <v>0</v>
      </c>
      <c r="FD7" s="45">
        <v>0</v>
      </c>
      <c r="FE7" s="45">
        <v>0</v>
      </c>
      <c r="FF7" s="45">
        <v>0</v>
      </c>
      <c r="FG7" s="45">
        <v>0</v>
      </c>
      <c r="FH7" s="45">
        <v>0</v>
      </c>
      <c r="FI7" s="45">
        <v>0</v>
      </c>
      <c r="FJ7" s="45">
        <v>0</v>
      </c>
      <c r="FK7" s="45">
        <v>0</v>
      </c>
      <c r="FL7" s="45">
        <v>0</v>
      </c>
      <c r="FM7" s="45">
        <v>0</v>
      </c>
      <c r="FN7" s="45">
        <v>0</v>
      </c>
      <c r="FO7" s="45">
        <v>0</v>
      </c>
      <c r="FP7" s="45">
        <v>0</v>
      </c>
      <c r="FQ7" s="45">
        <v>0</v>
      </c>
      <c r="FR7" s="45">
        <v>0</v>
      </c>
      <c r="FS7" s="45">
        <v>0</v>
      </c>
      <c r="FT7" s="45">
        <v>0</v>
      </c>
      <c r="FU7" s="45">
        <v>0</v>
      </c>
      <c r="FV7" s="45">
        <v>0</v>
      </c>
      <c r="FW7" s="45">
        <v>0</v>
      </c>
      <c r="FX7" s="45">
        <v>0</v>
      </c>
      <c r="FY7" s="45">
        <v>1</v>
      </c>
      <c r="FZ7" s="45">
        <v>0</v>
      </c>
      <c r="GA7" s="45">
        <v>1</v>
      </c>
      <c r="GB7" s="45">
        <v>0</v>
      </c>
      <c r="GC7" s="45">
        <v>0</v>
      </c>
      <c r="GD7" s="45">
        <v>0</v>
      </c>
      <c r="GE7" s="45">
        <v>0</v>
      </c>
      <c r="GF7" s="45">
        <v>0</v>
      </c>
      <c r="GG7" s="45">
        <v>2</v>
      </c>
      <c r="GH7" s="45">
        <v>0</v>
      </c>
      <c r="GI7" s="45">
        <v>0</v>
      </c>
      <c r="GJ7" s="45">
        <v>0</v>
      </c>
      <c r="GK7" s="45">
        <v>0</v>
      </c>
      <c r="GL7" s="45">
        <v>0</v>
      </c>
      <c r="GM7" s="45">
        <v>0</v>
      </c>
      <c r="GN7" s="45">
        <v>0</v>
      </c>
      <c r="GO7" s="45">
        <v>0</v>
      </c>
      <c r="GP7" s="45">
        <v>0</v>
      </c>
      <c r="GQ7" s="45">
        <v>0</v>
      </c>
      <c r="GR7" s="45">
        <v>0</v>
      </c>
      <c r="GS7" s="45">
        <v>0</v>
      </c>
      <c r="GT7" s="45">
        <v>0</v>
      </c>
      <c r="GU7" s="45">
        <v>0</v>
      </c>
      <c r="GV7" s="45">
        <v>0</v>
      </c>
      <c r="GW7" s="45">
        <v>0</v>
      </c>
      <c r="GX7" s="45">
        <v>0</v>
      </c>
      <c r="GY7" s="45">
        <v>0</v>
      </c>
      <c r="GZ7" s="45">
        <v>0</v>
      </c>
      <c r="HA7" s="45">
        <v>0</v>
      </c>
      <c r="HB7" s="45">
        <v>1</v>
      </c>
      <c r="HC7" s="45">
        <v>0</v>
      </c>
      <c r="HD7" s="45">
        <v>0</v>
      </c>
      <c r="HE7" s="45">
        <v>0</v>
      </c>
      <c r="HF7" s="45">
        <v>0</v>
      </c>
      <c r="HG7" s="45">
        <v>0</v>
      </c>
      <c r="HH7" s="45">
        <v>1</v>
      </c>
      <c r="HI7" s="45">
        <v>0</v>
      </c>
      <c r="HJ7" s="45">
        <v>0</v>
      </c>
      <c r="HK7" s="45">
        <v>0</v>
      </c>
      <c r="HL7" s="45">
        <v>0</v>
      </c>
      <c r="HM7" s="45">
        <v>0</v>
      </c>
      <c r="HN7" s="45">
        <v>0</v>
      </c>
      <c r="HO7" s="45">
        <v>1</v>
      </c>
      <c r="HP7" s="45">
        <v>0</v>
      </c>
      <c r="HQ7" s="45">
        <v>0</v>
      </c>
      <c r="HR7" s="45">
        <v>0</v>
      </c>
      <c r="HS7" s="45">
        <v>0</v>
      </c>
      <c r="HT7" s="45">
        <v>0</v>
      </c>
      <c r="HU7" s="45">
        <v>0</v>
      </c>
      <c r="HV7" s="45">
        <v>0</v>
      </c>
      <c r="HW7" s="45">
        <v>0</v>
      </c>
      <c r="HX7" s="45">
        <v>0</v>
      </c>
      <c r="HY7" s="45">
        <v>0</v>
      </c>
      <c r="HZ7" s="45">
        <v>0</v>
      </c>
      <c r="IA7" s="45">
        <v>0</v>
      </c>
      <c r="IB7" s="45">
        <v>0</v>
      </c>
      <c r="IC7" s="45">
        <v>0</v>
      </c>
      <c r="ID7" s="45">
        <v>0</v>
      </c>
      <c r="IE7" s="45">
        <v>0</v>
      </c>
      <c r="IF7" s="45">
        <v>0</v>
      </c>
      <c r="IG7" s="45">
        <v>0</v>
      </c>
      <c r="IH7" s="45">
        <v>0</v>
      </c>
      <c r="II7" s="45">
        <v>0</v>
      </c>
      <c r="IJ7" s="45">
        <v>0</v>
      </c>
      <c r="IK7" s="45">
        <v>0</v>
      </c>
      <c r="IL7" s="45">
        <v>0</v>
      </c>
      <c r="IM7" s="45">
        <v>0</v>
      </c>
      <c r="IN7" s="45">
        <v>0</v>
      </c>
      <c r="IO7" s="45">
        <v>0</v>
      </c>
      <c r="IP7" s="45">
        <v>0</v>
      </c>
      <c r="IQ7" s="45">
        <v>0</v>
      </c>
      <c r="IR7" s="45">
        <v>0</v>
      </c>
      <c r="IS7" s="45">
        <v>0</v>
      </c>
      <c r="IT7" s="45">
        <v>0</v>
      </c>
      <c r="IU7" s="45">
        <v>0</v>
      </c>
      <c r="IV7" s="45">
        <v>0</v>
      </c>
      <c r="IW7" s="45">
        <v>0</v>
      </c>
      <c r="IX7" s="45">
        <v>0</v>
      </c>
      <c r="IY7" s="45">
        <v>0</v>
      </c>
      <c r="IZ7" s="45">
        <v>0</v>
      </c>
      <c r="JA7" s="45">
        <v>0</v>
      </c>
      <c r="JB7" s="45">
        <v>0</v>
      </c>
      <c r="JC7" s="45">
        <v>0</v>
      </c>
      <c r="JD7" s="45">
        <v>0</v>
      </c>
      <c r="JE7" s="45">
        <v>0</v>
      </c>
      <c r="JF7" s="45">
        <v>0</v>
      </c>
      <c r="JG7" s="45">
        <v>0</v>
      </c>
      <c r="JH7" s="45">
        <v>0</v>
      </c>
      <c r="JI7" s="45">
        <v>0</v>
      </c>
      <c r="JJ7" s="45">
        <v>0</v>
      </c>
      <c r="JK7" s="45">
        <v>0</v>
      </c>
      <c r="JL7" s="45">
        <v>0</v>
      </c>
      <c r="JM7" s="45">
        <v>0</v>
      </c>
      <c r="JN7" s="45">
        <v>0</v>
      </c>
      <c r="JO7" s="45">
        <v>0</v>
      </c>
      <c r="JP7" s="45">
        <v>0</v>
      </c>
      <c r="JQ7" s="45">
        <v>0</v>
      </c>
      <c r="JR7" s="45">
        <v>0</v>
      </c>
      <c r="JS7" s="45">
        <v>0</v>
      </c>
      <c r="JT7" s="45">
        <v>0</v>
      </c>
      <c r="JU7" s="45">
        <v>0</v>
      </c>
      <c r="JV7" s="45">
        <v>0</v>
      </c>
      <c r="JW7" s="45">
        <v>0</v>
      </c>
      <c r="JX7" s="45">
        <v>0</v>
      </c>
      <c r="JY7" s="45">
        <v>0</v>
      </c>
      <c r="JZ7" s="45">
        <v>0</v>
      </c>
      <c r="KA7" s="45">
        <v>0</v>
      </c>
      <c r="KB7" s="45">
        <v>0</v>
      </c>
      <c r="KC7" s="45">
        <v>0</v>
      </c>
      <c r="KD7" s="45">
        <v>0</v>
      </c>
      <c r="KE7" s="45">
        <v>0</v>
      </c>
      <c r="KF7" s="45">
        <v>0</v>
      </c>
      <c r="KG7" s="45">
        <v>0</v>
      </c>
      <c r="KH7" s="45">
        <v>0</v>
      </c>
      <c r="KI7" s="45">
        <v>0</v>
      </c>
      <c r="KJ7" s="45">
        <v>1</v>
      </c>
      <c r="KK7" s="45">
        <v>1</v>
      </c>
      <c r="KL7" s="45">
        <v>0</v>
      </c>
      <c r="KM7" s="45">
        <v>0</v>
      </c>
      <c r="KN7" s="45">
        <v>0</v>
      </c>
      <c r="KO7" s="45">
        <v>0</v>
      </c>
      <c r="KP7" s="45">
        <v>0</v>
      </c>
      <c r="KQ7" s="45">
        <v>0</v>
      </c>
      <c r="KR7" s="45">
        <v>0</v>
      </c>
      <c r="KS7" s="45">
        <v>0</v>
      </c>
      <c r="KT7" s="45">
        <v>0</v>
      </c>
      <c r="KU7" s="45">
        <v>0</v>
      </c>
      <c r="KV7" s="45">
        <v>0</v>
      </c>
      <c r="KW7" s="45">
        <v>0</v>
      </c>
      <c r="KX7" s="45">
        <v>0</v>
      </c>
      <c r="KY7" s="45">
        <v>0</v>
      </c>
      <c r="KZ7" s="45">
        <v>0</v>
      </c>
      <c r="LA7" s="45">
        <v>0</v>
      </c>
      <c r="LB7" s="45">
        <v>0</v>
      </c>
      <c r="LC7" s="45">
        <v>0</v>
      </c>
      <c r="LD7" s="45">
        <v>2</v>
      </c>
      <c r="LE7" s="45">
        <v>0</v>
      </c>
      <c r="LF7" s="45">
        <v>0</v>
      </c>
      <c r="LG7" s="45">
        <v>0</v>
      </c>
      <c r="LH7" s="45">
        <v>0</v>
      </c>
      <c r="LI7" s="45">
        <v>0</v>
      </c>
      <c r="LJ7" s="45">
        <v>0</v>
      </c>
      <c r="LK7" s="45">
        <v>0</v>
      </c>
      <c r="LL7" s="45">
        <v>0</v>
      </c>
      <c r="LM7" s="45">
        <v>0</v>
      </c>
      <c r="LN7" s="45">
        <v>0</v>
      </c>
      <c r="LO7" s="45">
        <v>0</v>
      </c>
      <c r="LP7" s="45">
        <v>0</v>
      </c>
      <c r="LQ7" s="45">
        <v>0</v>
      </c>
      <c r="LR7" s="45">
        <v>1</v>
      </c>
      <c r="LS7" s="45">
        <v>0</v>
      </c>
      <c r="LT7" s="45">
        <v>1</v>
      </c>
      <c r="LU7" s="45">
        <v>0</v>
      </c>
      <c r="LV7" s="45">
        <v>0</v>
      </c>
      <c r="LW7" s="45">
        <v>0</v>
      </c>
      <c r="LX7" s="45">
        <v>0</v>
      </c>
      <c r="LY7" s="45">
        <v>0</v>
      </c>
      <c r="LZ7" s="45">
        <v>0</v>
      </c>
      <c r="MA7" s="45">
        <v>0</v>
      </c>
      <c r="MB7" s="45">
        <v>0</v>
      </c>
      <c r="MC7" s="45">
        <v>0</v>
      </c>
      <c r="MD7" s="45">
        <v>0</v>
      </c>
      <c r="ME7" s="45">
        <v>0</v>
      </c>
      <c r="MF7" s="45">
        <v>0</v>
      </c>
      <c r="MG7" s="45">
        <v>0</v>
      </c>
      <c r="MH7" s="45">
        <v>0</v>
      </c>
      <c r="MI7" s="45">
        <v>0</v>
      </c>
      <c r="MJ7" s="45">
        <v>0</v>
      </c>
      <c r="MK7" s="45">
        <v>0</v>
      </c>
      <c r="ML7" s="45">
        <v>0</v>
      </c>
      <c r="MM7" s="45">
        <v>0</v>
      </c>
      <c r="MN7" s="45">
        <v>2</v>
      </c>
      <c r="MO7" s="45">
        <v>0</v>
      </c>
      <c r="MP7" s="45">
        <v>0</v>
      </c>
      <c r="MQ7" s="45">
        <v>0</v>
      </c>
      <c r="MR7" s="45">
        <v>0</v>
      </c>
      <c r="MS7" s="45">
        <v>0</v>
      </c>
      <c r="MT7" s="45">
        <v>0</v>
      </c>
      <c r="MU7" s="45">
        <v>0</v>
      </c>
      <c r="MV7" s="45">
        <v>0</v>
      </c>
      <c r="MW7" s="45">
        <v>0</v>
      </c>
      <c r="MX7" s="45">
        <v>0</v>
      </c>
      <c r="MY7" s="45">
        <v>0</v>
      </c>
      <c r="MZ7" s="45">
        <v>0</v>
      </c>
      <c r="NA7" s="45">
        <v>0</v>
      </c>
      <c r="NB7" s="45">
        <v>1</v>
      </c>
      <c r="NC7" s="45">
        <v>0</v>
      </c>
      <c r="ND7" s="45">
        <v>0</v>
      </c>
      <c r="NE7" s="45">
        <v>0</v>
      </c>
      <c r="NF7" s="45">
        <v>1</v>
      </c>
      <c r="NG7" s="45">
        <v>0</v>
      </c>
      <c r="NH7" s="45">
        <v>0</v>
      </c>
      <c r="NI7" s="45">
        <v>0</v>
      </c>
      <c r="NJ7" s="45">
        <v>0</v>
      </c>
      <c r="NK7" s="45">
        <v>1</v>
      </c>
      <c r="NL7" s="45">
        <v>0</v>
      </c>
      <c r="NM7" s="45">
        <v>0</v>
      </c>
      <c r="NN7" s="45">
        <v>0</v>
      </c>
      <c r="NO7" s="45">
        <v>0</v>
      </c>
      <c r="NP7" s="45">
        <v>0</v>
      </c>
      <c r="NQ7" s="45">
        <v>0</v>
      </c>
      <c r="NR7" s="45">
        <v>0</v>
      </c>
      <c r="NS7" s="45">
        <v>0</v>
      </c>
      <c r="NT7" s="45">
        <v>1</v>
      </c>
      <c r="NU7" s="45">
        <v>0</v>
      </c>
      <c r="NV7" s="45">
        <v>0</v>
      </c>
      <c r="NW7" s="45">
        <v>0</v>
      </c>
      <c r="NX7" s="45">
        <v>0</v>
      </c>
      <c r="NY7" s="45">
        <v>0</v>
      </c>
      <c r="NZ7" s="45">
        <v>0</v>
      </c>
      <c r="OA7" s="45">
        <v>0</v>
      </c>
      <c r="OB7" s="45">
        <v>0</v>
      </c>
      <c r="OC7" s="45">
        <v>0</v>
      </c>
      <c r="OD7" s="45">
        <v>0</v>
      </c>
      <c r="OE7" s="45">
        <v>0</v>
      </c>
      <c r="OF7" s="45">
        <v>0</v>
      </c>
      <c r="OG7" s="45">
        <v>0</v>
      </c>
      <c r="OH7" s="45">
        <v>0</v>
      </c>
      <c r="OI7" s="45">
        <v>0</v>
      </c>
      <c r="OJ7" s="45">
        <v>0</v>
      </c>
      <c r="OK7" s="45">
        <v>0</v>
      </c>
      <c r="OL7" s="45">
        <v>0</v>
      </c>
      <c r="OM7" s="45">
        <v>0</v>
      </c>
      <c r="ON7" s="45">
        <v>0</v>
      </c>
      <c r="OO7" s="45">
        <v>0</v>
      </c>
      <c r="OP7" s="45">
        <v>0</v>
      </c>
      <c r="OQ7" s="45">
        <v>0</v>
      </c>
      <c r="OR7" s="45">
        <v>0</v>
      </c>
      <c r="OS7" s="45">
        <v>0</v>
      </c>
      <c r="OT7" s="45">
        <v>0</v>
      </c>
      <c r="OU7" s="45">
        <v>0</v>
      </c>
      <c r="OV7" s="45">
        <v>0</v>
      </c>
      <c r="OW7" s="45">
        <v>0</v>
      </c>
      <c r="OX7" s="45">
        <v>5</v>
      </c>
      <c r="OY7" s="45">
        <v>0</v>
      </c>
      <c r="OZ7" s="45">
        <v>0</v>
      </c>
      <c r="PA7" s="45">
        <v>0</v>
      </c>
      <c r="PB7" s="45">
        <v>0</v>
      </c>
      <c r="PC7" s="45">
        <v>0</v>
      </c>
      <c r="PD7" s="45">
        <v>0</v>
      </c>
      <c r="PE7" s="45">
        <v>0</v>
      </c>
      <c r="PF7" s="45">
        <v>0</v>
      </c>
      <c r="PG7" s="45">
        <v>0</v>
      </c>
      <c r="PH7" s="45">
        <v>0</v>
      </c>
      <c r="PI7" s="45">
        <v>0</v>
      </c>
      <c r="PJ7" s="45">
        <v>0</v>
      </c>
      <c r="PK7" s="45">
        <v>0</v>
      </c>
      <c r="PL7" s="45">
        <v>0</v>
      </c>
      <c r="PM7" s="45">
        <v>0</v>
      </c>
      <c r="PN7" s="45">
        <v>0</v>
      </c>
      <c r="PO7" s="45">
        <v>0</v>
      </c>
      <c r="PP7" s="45">
        <v>0</v>
      </c>
      <c r="PQ7" s="45">
        <v>0</v>
      </c>
      <c r="PR7" s="45">
        <v>0</v>
      </c>
      <c r="PS7" s="45">
        <v>0</v>
      </c>
      <c r="PT7" s="45">
        <v>0</v>
      </c>
      <c r="PU7" s="45">
        <v>0</v>
      </c>
      <c r="PV7" s="45">
        <v>0</v>
      </c>
      <c r="PW7" s="45">
        <v>0</v>
      </c>
      <c r="PX7" s="45">
        <v>0</v>
      </c>
      <c r="PY7" s="45">
        <v>0</v>
      </c>
      <c r="PZ7" s="45">
        <v>0</v>
      </c>
      <c r="QA7" s="45">
        <v>0</v>
      </c>
      <c r="QB7" s="45">
        <v>0</v>
      </c>
      <c r="QC7" s="45">
        <v>0</v>
      </c>
      <c r="QD7" s="45">
        <v>0</v>
      </c>
      <c r="QE7" s="45">
        <v>1</v>
      </c>
      <c r="QF7" s="45">
        <v>0</v>
      </c>
      <c r="QG7" s="45">
        <v>0</v>
      </c>
      <c r="QH7" s="45">
        <v>0</v>
      </c>
      <c r="QI7" s="45">
        <v>0</v>
      </c>
      <c r="QJ7" s="45">
        <v>0</v>
      </c>
      <c r="QK7" s="45">
        <v>0</v>
      </c>
      <c r="QL7" s="45">
        <v>0</v>
      </c>
      <c r="QM7" s="45">
        <v>0</v>
      </c>
      <c r="QN7" s="45">
        <v>0</v>
      </c>
      <c r="QO7" s="45">
        <v>0</v>
      </c>
      <c r="QP7" s="45">
        <v>0</v>
      </c>
      <c r="QQ7" s="45">
        <v>0</v>
      </c>
      <c r="QR7" s="45">
        <v>0</v>
      </c>
      <c r="QS7" s="45">
        <v>0</v>
      </c>
      <c r="QT7" s="45">
        <v>0</v>
      </c>
      <c r="QU7" s="45">
        <v>1</v>
      </c>
      <c r="QV7" s="45">
        <v>0</v>
      </c>
      <c r="QW7" s="45">
        <v>0</v>
      </c>
      <c r="QX7" s="45">
        <v>0</v>
      </c>
      <c r="QY7" s="45">
        <v>0</v>
      </c>
      <c r="QZ7" s="45">
        <v>0</v>
      </c>
      <c r="RA7" s="45">
        <v>0</v>
      </c>
      <c r="RB7" s="45">
        <v>0</v>
      </c>
      <c r="RC7" s="45">
        <v>0</v>
      </c>
      <c r="RD7" s="45">
        <v>0</v>
      </c>
      <c r="RE7" s="45">
        <v>0</v>
      </c>
      <c r="RF7" s="45">
        <v>0</v>
      </c>
      <c r="RG7" s="45">
        <v>0</v>
      </c>
      <c r="RH7" s="45">
        <v>0</v>
      </c>
      <c r="RI7" s="45">
        <v>0</v>
      </c>
      <c r="RJ7" s="45">
        <v>0</v>
      </c>
      <c r="RK7" s="45">
        <v>0</v>
      </c>
      <c r="RL7" s="45">
        <v>0</v>
      </c>
      <c r="RM7" s="45">
        <v>0</v>
      </c>
      <c r="RN7" s="45">
        <v>0</v>
      </c>
      <c r="RO7" s="45">
        <v>0</v>
      </c>
      <c r="RP7" s="45">
        <v>0</v>
      </c>
      <c r="RQ7" s="45">
        <v>0</v>
      </c>
      <c r="RR7" s="45">
        <v>0</v>
      </c>
      <c r="RS7" s="45">
        <v>0</v>
      </c>
      <c r="RT7" s="45">
        <v>0</v>
      </c>
      <c r="RU7" s="45">
        <v>0</v>
      </c>
      <c r="RV7" s="45">
        <v>0</v>
      </c>
      <c r="RW7" s="45">
        <v>0</v>
      </c>
      <c r="RX7" s="45">
        <v>0</v>
      </c>
      <c r="RY7" s="45">
        <v>0</v>
      </c>
      <c r="RZ7" s="45">
        <v>0</v>
      </c>
      <c r="SA7" s="45">
        <v>0</v>
      </c>
      <c r="SB7" s="45">
        <v>0</v>
      </c>
      <c r="SC7" s="45">
        <v>0</v>
      </c>
      <c r="SD7" s="45">
        <v>0</v>
      </c>
      <c r="SE7" s="45">
        <v>0</v>
      </c>
      <c r="SF7" s="45">
        <v>0</v>
      </c>
      <c r="SG7" s="45">
        <v>0</v>
      </c>
      <c r="SH7" s="45">
        <v>0</v>
      </c>
      <c r="SI7" s="45">
        <v>0</v>
      </c>
      <c r="SJ7" s="45">
        <v>0</v>
      </c>
      <c r="SK7" s="45">
        <v>0</v>
      </c>
      <c r="SL7" s="45">
        <v>0</v>
      </c>
      <c r="SM7" s="45">
        <v>0</v>
      </c>
      <c r="SN7" s="45">
        <v>0</v>
      </c>
      <c r="SO7" s="45">
        <v>0</v>
      </c>
      <c r="SP7" s="45">
        <v>0</v>
      </c>
      <c r="SQ7" s="45">
        <v>0</v>
      </c>
      <c r="SR7" s="45">
        <v>0</v>
      </c>
      <c r="SS7" s="45">
        <v>0</v>
      </c>
      <c r="ST7" s="45">
        <v>0</v>
      </c>
      <c r="SU7" s="45">
        <v>0</v>
      </c>
      <c r="SV7" s="45">
        <v>0</v>
      </c>
      <c r="SW7" s="45">
        <v>0</v>
      </c>
      <c r="SX7" s="45">
        <v>0</v>
      </c>
      <c r="SY7" s="45">
        <v>0</v>
      </c>
      <c r="SZ7" s="45">
        <v>0</v>
      </c>
      <c r="TA7" s="45">
        <v>0</v>
      </c>
      <c r="TB7" s="45">
        <v>0</v>
      </c>
      <c r="TC7" s="45">
        <v>0</v>
      </c>
      <c r="TD7" s="45">
        <v>0</v>
      </c>
      <c r="TE7" s="45">
        <v>0</v>
      </c>
      <c r="TF7" s="45">
        <v>0</v>
      </c>
      <c r="TG7" s="45">
        <v>0</v>
      </c>
      <c r="TH7" s="45">
        <v>0</v>
      </c>
      <c r="TI7" s="45">
        <v>0</v>
      </c>
      <c r="TJ7" s="45">
        <v>0</v>
      </c>
      <c r="TK7" s="45">
        <v>0</v>
      </c>
      <c r="TL7" s="45">
        <v>0</v>
      </c>
      <c r="TM7" s="45">
        <v>0</v>
      </c>
      <c r="TN7" s="45">
        <v>0</v>
      </c>
      <c r="TO7" s="45">
        <v>0</v>
      </c>
      <c r="TP7" s="45">
        <v>0</v>
      </c>
      <c r="TQ7" s="45">
        <v>0</v>
      </c>
      <c r="TR7" s="45">
        <v>0</v>
      </c>
      <c r="TS7" s="45">
        <v>0</v>
      </c>
      <c r="TT7" s="45">
        <v>0</v>
      </c>
      <c r="TU7" s="45">
        <v>0</v>
      </c>
      <c r="TV7" s="45">
        <v>0</v>
      </c>
      <c r="TW7" s="45">
        <v>0</v>
      </c>
      <c r="TX7" s="45">
        <v>0</v>
      </c>
      <c r="TY7" s="45">
        <v>0</v>
      </c>
      <c r="TZ7" s="45">
        <v>1</v>
      </c>
      <c r="UA7" s="45">
        <v>0</v>
      </c>
      <c r="UB7" s="45">
        <v>0</v>
      </c>
      <c r="UC7" s="45">
        <v>0</v>
      </c>
      <c r="UD7" s="45">
        <v>0</v>
      </c>
      <c r="UE7" s="45">
        <v>0</v>
      </c>
      <c r="UF7" s="45">
        <v>0</v>
      </c>
      <c r="UG7" s="45">
        <v>0</v>
      </c>
      <c r="UH7" s="45">
        <v>0</v>
      </c>
      <c r="UI7" s="45">
        <v>0</v>
      </c>
      <c r="UJ7" s="45">
        <v>0</v>
      </c>
      <c r="UK7" s="45">
        <v>0</v>
      </c>
      <c r="UL7" s="45">
        <v>0</v>
      </c>
      <c r="UM7" s="45">
        <v>0</v>
      </c>
      <c r="UN7" s="45">
        <v>0</v>
      </c>
      <c r="UO7" s="45">
        <v>0</v>
      </c>
      <c r="UP7" s="45">
        <v>0</v>
      </c>
      <c r="UQ7" s="45">
        <v>0</v>
      </c>
      <c r="UR7" s="45">
        <v>0</v>
      </c>
      <c r="US7" s="45">
        <v>0</v>
      </c>
      <c r="UT7" s="45">
        <v>0</v>
      </c>
      <c r="UU7" s="45">
        <v>0</v>
      </c>
      <c r="UV7" s="45">
        <v>1</v>
      </c>
      <c r="UW7" s="45">
        <v>1</v>
      </c>
      <c r="UX7" s="45">
        <v>0</v>
      </c>
      <c r="UY7" s="45">
        <v>0</v>
      </c>
      <c r="UZ7" s="45">
        <v>0</v>
      </c>
      <c r="VA7" s="45">
        <v>0</v>
      </c>
      <c r="VB7" s="45">
        <v>0</v>
      </c>
      <c r="VC7" s="45">
        <v>0</v>
      </c>
      <c r="VD7" s="45">
        <v>0</v>
      </c>
      <c r="VE7" s="45">
        <v>0</v>
      </c>
      <c r="VF7" s="45">
        <v>2</v>
      </c>
      <c r="VG7" s="45">
        <v>0</v>
      </c>
      <c r="VH7" s="45">
        <v>0</v>
      </c>
      <c r="VI7" s="45">
        <v>0</v>
      </c>
      <c r="VJ7" s="45">
        <v>0</v>
      </c>
      <c r="VK7" s="45">
        <v>0</v>
      </c>
      <c r="VL7" s="45">
        <v>0</v>
      </c>
      <c r="VM7" s="45">
        <v>2</v>
      </c>
      <c r="VN7" s="45">
        <v>0</v>
      </c>
      <c r="VO7" s="45">
        <v>0</v>
      </c>
      <c r="VP7" s="45">
        <v>0</v>
      </c>
      <c r="VQ7" s="45">
        <v>0</v>
      </c>
      <c r="VR7" s="45">
        <v>0</v>
      </c>
      <c r="VS7" s="45">
        <v>0</v>
      </c>
      <c r="VT7" s="45">
        <v>0</v>
      </c>
      <c r="VU7" s="45">
        <v>0</v>
      </c>
      <c r="VV7" s="45">
        <v>0</v>
      </c>
      <c r="VW7" s="45">
        <v>0</v>
      </c>
      <c r="VX7" s="45">
        <v>0</v>
      </c>
      <c r="VY7" s="45">
        <v>0</v>
      </c>
      <c r="VZ7" s="45">
        <v>0</v>
      </c>
      <c r="WA7" s="45">
        <v>0</v>
      </c>
      <c r="WB7" s="45">
        <v>0</v>
      </c>
      <c r="WC7" s="45">
        <v>1</v>
      </c>
      <c r="WD7" s="45">
        <v>0</v>
      </c>
      <c r="WE7" s="45">
        <v>0</v>
      </c>
      <c r="WF7" s="45">
        <v>0</v>
      </c>
      <c r="WG7" s="45">
        <v>0</v>
      </c>
      <c r="WH7" s="45">
        <v>0</v>
      </c>
      <c r="WI7" s="45">
        <v>0</v>
      </c>
      <c r="WJ7" s="45">
        <v>0</v>
      </c>
      <c r="WK7" s="45">
        <v>0</v>
      </c>
      <c r="WL7" s="45">
        <v>0</v>
      </c>
      <c r="WM7" s="45">
        <v>0</v>
      </c>
      <c r="WN7" s="45">
        <v>0</v>
      </c>
      <c r="WO7" s="45">
        <v>0</v>
      </c>
      <c r="WP7" s="45">
        <v>0</v>
      </c>
      <c r="WQ7" s="45">
        <v>0</v>
      </c>
      <c r="WR7" s="45">
        <v>0</v>
      </c>
      <c r="WS7" s="45">
        <v>0</v>
      </c>
      <c r="WT7" s="45">
        <v>0</v>
      </c>
      <c r="WU7" s="45">
        <v>0</v>
      </c>
      <c r="WV7" s="45">
        <v>1</v>
      </c>
      <c r="WW7" s="45">
        <v>0</v>
      </c>
      <c r="WX7" s="45">
        <v>0</v>
      </c>
      <c r="WY7" s="45">
        <v>0</v>
      </c>
      <c r="WZ7" s="45">
        <v>0</v>
      </c>
      <c r="XA7" s="45">
        <v>0</v>
      </c>
      <c r="XB7" s="45">
        <v>0</v>
      </c>
      <c r="XC7" s="45">
        <v>0</v>
      </c>
      <c r="XD7" s="45">
        <v>0</v>
      </c>
      <c r="XE7" s="45">
        <v>0</v>
      </c>
      <c r="XF7" s="45">
        <v>0</v>
      </c>
      <c r="XG7" s="45">
        <v>0</v>
      </c>
      <c r="XH7" s="45">
        <v>0</v>
      </c>
      <c r="XI7" s="45">
        <v>0</v>
      </c>
      <c r="XJ7" s="45">
        <v>0</v>
      </c>
      <c r="XK7" s="45">
        <v>0</v>
      </c>
      <c r="XL7" s="45">
        <v>0</v>
      </c>
      <c r="XM7" s="45">
        <v>0</v>
      </c>
      <c r="XN7" s="45">
        <v>0</v>
      </c>
      <c r="XO7" s="45">
        <v>0</v>
      </c>
      <c r="XP7" s="45">
        <v>0</v>
      </c>
      <c r="XQ7" s="45">
        <v>0</v>
      </c>
      <c r="XR7" s="45">
        <v>0</v>
      </c>
      <c r="XS7" s="45">
        <v>0</v>
      </c>
      <c r="XT7" s="45">
        <v>0</v>
      </c>
      <c r="XU7" s="45">
        <v>0</v>
      </c>
      <c r="XV7" s="45">
        <v>0</v>
      </c>
      <c r="XW7" s="45">
        <v>0</v>
      </c>
      <c r="XX7" s="45">
        <v>0</v>
      </c>
      <c r="XY7" s="45">
        <v>0</v>
      </c>
      <c r="XZ7" s="45">
        <v>0</v>
      </c>
      <c r="YA7" s="45">
        <v>0</v>
      </c>
      <c r="YB7" s="45">
        <v>0</v>
      </c>
      <c r="YC7" s="45">
        <v>0</v>
      </c>
      <c r="YD7" s="45">
        <v>0</v>
      </c>
      <c r="YE7" s="45">
        <v>0</v>
      </c>
      <c r="YF7" s="45">
        <v>0</v>
      </c>
      <c r="YG7" s="45">
        <v>0</v>
      </c>
      <c r="YH7" s="45">
        <v>0</v>
      </c>
      <c r="YI7" s="45">
        <v>0</v>
      </c>
      <c r="YJ7" s="45">
        <v>0</v>
      </c>
      <c r="YK7" s="45">
        <v>0</v>
      </c>
      <c r="YL7" s="45">
        <v>0</v>
      </c>
      <c r="YM7" s="45">
        <v>0</v>
      </c>
      <c r="YN7" s="45">
        <v>0</v>
      </c>
      <c r="YO7" s="45">
        <v>0</v>
      </c>
      <c r="YP7" s="45">
        <v>0</v>
      </c>
      <c r="YQ7" s="45">
        <v>0</v>
      </c>
      <c r="YR7" s="45">
        <v>0</v>
      </c>
      <c r="YS7" s="45">
        <v>0</v>
      </c>
      <c r="YT7" s="45">
        <v>0</v>
      </c>
      <c r="YU7" s="45">
        <v>0</v>
      </c>
      <c r="YV7" s="45">
        <v>0</v>
      </c>
      <c r="YW7" s="45">
        <v>0</v>
      </c>
      <c r="YX7" s="45">
        <v>0</v>
      </c>
      <c r="YY7" s="45">
        <v>1</v>
      </c>
      <c r="YZ7" s="45">
        <v>0</v>
      </c>
      <c r="ZA7" s="45">
        <v>0</v>
      </c>
      <c r="ZB7" s="45">
        <v>0</v>
      </c>
      <c r="ZC7" s="45">
        <v>0</v>
      </c>
      <c r="ZD7" s="45">
        <v>0</v>
      </c>
      <c r="ZE7" s="45">
        <v>0</v>
      </c>
      <c r="ZF7" s="45">
        <v>0</v>
      </c>
      <c r="ZG7" s="45">
        <v>0</v>
      </c>
      <c r="ZH7" s="45">
        <v>0</v>
      </c>
      <c r="ZI7" s="45">
        <v>0</v>
      </c>
      <c r="ZJ7" s="45">
        <v>0</v>
      </c>
      <c r="ZK7" s="45">
        <v>0</v>
      </c>
      <c r="ZL7" s="45">
        <v>0</v>
      </c>
      <c r="ZM7" s="45">
        <v>0</v>
      </c>
      <c r="ZN7" s="45">
        <v>0</v>
      </c>
      <c r="ZO7" s="45">
        <v>0</v>
      </c>
      <c r="ZP7" s="45">
        <v>0</v>
      </c>
      <c r="ZQ7" s="45">
        <v>0</v>
      </c>
      <c r="ZR7" s="45">
        <v>0</v>
      </c>
      <c r="ZS7" s="45">
        <v>0</v>
      </c>
      <c r="ZT7" s="45">
        <v>0</v>
      </c>
      <c r="ZU7" s="45">
        <v>0</v>
      </c>
      <c r="ZV7" s="45">
        <v>0</v>
      </c>
      <c r="ZW7" s="45">
        <v>0</v>
      </c>
      <c r="ZX7" s="45">
        <v>0</v>
      </c>
      <c r="ZY7" s="45">
        <v>0</v>
      </c>
      <c r="ZZ7" s="45">
        <v>0</v>
      </c>
      <c r="AAA7" s="45">
        <v>0</v>
      </c>
      <c r="AAB7" s="45">
        <v>0</v>
      </c>
      <c r="AAC7" s="45">
        <v>0</v>
      </c>
      <c r="AAD7" s="45">
        <v>0</v>
      </c>
      <c r="AAE7" s="45">
        <v>0</v>
      </c>
      <c r="AAF7" s="45">
        <v>1</v>
      </c>
      <c r="AAG7" s="45">
        <v>0</v>
      </c>
      <c r="AAH7" s="45">
        <v>0</v>
      </c>
      <c r="AAI7" s="45">
        <v>0</v>
      </c>
      <c r="AAJ7" s="45">
        <v>1</v>
      </c>
      <c r="AAK7" s="45">
        <v>0</v>
      </c>
      <c r="AAL7" s="45">
        <v>0</v>
      </c>
      <c r="AAM7" s="45">
        <v>0</v>
      </c>
      <c r="AAN7" s="45">
        <v>0</v>
      </c>
      <c r="AAO7" s="45">
        <v>0</v>
      </c>
      <c r="AAP7" s="45">
        <v>0</v>
      </c>
      <c r="AAQ7" s="45">
        <f ca="1">IF(LEFT($C7,5)="Total",0,IF(COUNTIF(ENTRY!$G$3:$BM$3,AAQ$1)=0,"CopyPasteValue",IFERROR(HLOOKUP(AAQ$1,ENTRY!$G$3:$BI$133,SUMIFS(ENTRY!$A$2:$A$133,ENTRY!$B$2:$B$133,$B7,ENTRY!$C$2:$C$133,$C7)-2,FALSE),0)))</f>
        <v>0</v>
      </c>
      <c r="AAR7" s="45">
        <f ca="1">IF(LEFT($C7,5)="Total",0,IF(COUNTIF(ENTRY!$G$3:$BM$3,AAR$1)=0,"CopyPasteValue",IFERROR(HLOOKUP(AAR$1,ENTRY!$G$3:$BI$133,SUMIFS(ENTRY!$A$2:$A$133,ENTRY!$B$2:$B$133,$B7,ENTRY!$C$2:$C$133,$C7)-2,FALSE),0)))</f>
        <v>0</v>
      </c>
      <c r="AAS7" s="45">
        <f ca="1">IF(LEFT($C7,5)="Total",0,IF(COUNTIF(ENTRY!$G$3:$BM$3,AAS$1)=0,"CopyPasteValue",IFERROR(HLOOKUP(AAS$1,ENTRY!$G$3:$BI$133,SUMIFS(ENTRY!$A$2:$A$133,ENTRY!$B$2:$B$133,$B7,ENTRY!$C$2:$C$133,$C7)-2,FALSE),0)))</f>
        <v>0</v>
      </c>
      <c r="AAT7" s="45">
        <f ca="1">IF(LEFT($C7,5)="Total",0,IF(COUNTIF(ENTRY!$G$3:$BM$3,AAT$1)=0,"CopyPasteValue",IFERROR(HLOOKUP(AAT$1,ENTRY!$G$3:$BI$133,SUMIFS(ENTRY!$A$2:$A$133,ENTRY!$B$2:$B$133,$B7,ENTRY!$C$2:$C$133,$C7)-2,FALSE),0)))</f>
        <v>0</v>
      </c>
      <c r="AAU7" s="45">
        <f ca="1">IF(LEFT($C7,5)="Total",0,IF(COUNTIF(ENTRY!$G$3:$BM$3,AAU$1)=0,"CopyPasteValue",IFERROR(HLOOKUP(AAU$1,ENTRY!$G$3:$BI$133,SUMIFS(ENTRY!$A$2:$A$133,ENTRY!$B$2:$B$133,$B7,ENTRY!$C$2:$C$133,$C7)-2,FALSE),0)))</f>
        <v>0</v>
      </c>
      <c r="AAV7" s="45">
        <f ca="1">IF(LEFT($C7,5)="Total",0,IF(COUNTIF(ENTRY!$G$3:$BM$3,AAV$1)=0,"CopyPasteValue",IFERROR(HLOOKUP(AAV$1,ENTRY!$G$3:$BI$133,SUMIFS(ENTRY!$A$2:$A$133,ENTRY!$B$2:$B$133,$B7,ENTRY!$C$2:$C$133,$C7)-2,FALSE),0)))</f>
        <v>0</v>
      </c>
      <c r="AAW7" s="45">
        <f ca="1">IF(LEFT($C7,5)="Total",0,IF(COUNTIF(ENTRY!$G$3:$BM$3,AAW$1)=0,"CopyPasteValue",IFERROR(HLOOKUP(AAW$1,ENTRY!$G$3:$BI$133,SUMIFS(ENTRY!$A$2:$A$133,ENTRY!$B$2:$B$133,$B7,ENTRY!$C$2:$C$133,$C7)-2,FALSE),0)))</f>
        <v>0</v>
      </c>
      <c r="AAX7" s="45">
        <f ca="1">IF(LEFT($C7,5)="Total",0,IF(COUNTIF(ENTRY!$G$3:$BM$3,AAX$1)=0,"CopyPasteValue",IFERROR(HLOOKUP(AAX$1,ENTRY!$G$3:$BI$133,SUMIFS(ENTRY!$A$2:$A$133,ENTRY!$B$2:$B$133,$B7,ENTRY!$C$2:$C$133,$C7)-2,FALSE),0)))</f>
        <v>0</v>
      </c>
      <c r="AAY7" s="45">
        <f ca="1">IF(LEFT($C7,5)="Total",0,IF(COUNTIF(ENTRY!$G$3:$BM$3,AAY$1)=0,"CopyPasteValue",IFERROR(HLOOKUP(AAY$1,ENTRY!$G$3:$BI$133,SUMIFS(ENTRY!$A$2:$A$133,ENTRY!$B$2:$B$133,$B7,ENTRY!$C$2:$C$133,$C7)-2,FALSE),0)))</f>
        <v>0</v>
      </c>
      <c r="AAZ7" s="45">
        <f ca="1">IF(LEFT($C7,5)="Total",0,IF(COUNTIF(ENTRY!$G$3:$BM$3,AAZ$1)=0,"CopyPasteValue",IFERROR(HLOOKUP(AAZ$1,ENTRY!$G$3:$BI$133,SUMIFS(ENTRY!$A$2:$A$133,ENTRY!$B$2:$B$133,$B7,ENTRY!$C$2:$C$133,$C7)-2,FALSE),0)))</f>
        <v>0</v>
      </c>
      <c r="ABA7" s="45">
        <f ca="1">IF(LEFT($C7,5)="Total",0,IF(COUNTIF(ENTRY!$G$3:$BM$3,ABA$1)=0,"CopyPasteValue",IFERROR(HLOOKUP(ABA$1,ENTRY!$G$3:$BI$133,SUMIFS(ENTRY!$A$2:$A$133,ENTRY!$B$2:$B$133,$B7,ENTRY!$C$2:$C$133,$C7)-2,FALSE),0)))</f>
        <v>0</v>
      </c>
      <c r="ABB7" s="45">
        <f ca="1">IF(LEFT($C7,5)="Total",0,IF(COUNTIF(ENTRY!$G$3:$BM$3,ABB$1)=0,"CopyPasteValue",IFERROR(HLOOKUP(ABB$1,ENTRY!$G$3:$BI$133,SUMIFS(ENTRY!$A$2:$A$133,ENTRY!$B$2:$B$133,$B7,ENTRY!$C$2:$C$133,$C7)-2,FALSE),0)))</f>
        <v>0</v>
      </c>
      <c r="ABC7" s="45">
        <f ca="1">IF(LEFT($C7,5)="Total",0,IF(COUNTIF(ENTRY!$G$3:$BM$3,ABC$1)=0,"CopyPasteValue",IFERROR(HLOOKUP(ABC$1,ENTRY!$G$3:$BI$133,SUMIFS(ENTRY!$A$2:$A$133,ENTRY!$B$2:$B$133,$B7,ENTRY!$C$2:$C$133,$C7)-2,FALSE),0)))</f>
        <v>0</v>
      </c>
      <c r="ABD7" s="45">
        <f ca="1">IF(LEFT($C7,5)="Total",0,IF(COUNTIF(ENTRY!$G$3:$BM$3,ABD$1)=0,"CopyPasteValue",IFERROR(HLOOKUP(ABD$1,ENTRY!$G$3:$BI$133,SUMIFS(ENTRY!$A$2:$A$133,ENTRY!$B$2:$B$133,$B7,ENTRY!$C$2:$C$133,$C7)-2,FALSE),0)))</f>
        <v>0</v>
      </c>
      <c r="ABE7" s="45">
        <f ca="1">IF(LEFT($C7,5)="Total",0,IF(COUNTIF(ENTRY!$G$3:$BM$3,ABE$1)=0,"CopyPasteValue",IFERROR(HLOOKUP(ABE$1,ENTRY!$G$3:$BI$133,SUMIFS(ENTRY!$A$2:$A$133,ENTRY!$B$2:$B$133,$B7,ENTRY!$C$2:$C$133,$C7)-2,FALSE),0)))</f>
        <v>0</v>
      </c>
      <c r="ABF7" s="45">
        <f ca="1">IF(LEFT($C7,5)="Total",0,IF(COUNTIF(ENTRY!$G$3:$BM$3,ABF$1)=0,"CopyPasteValue",IFERROR(HLOOKUP(ABF$1,ENTRY!$G$3:$BI$133,SUMIFS(ENTRY!$A$2:$A$133,ENTRY!$B$2:$B$133,$B7,ENTRY!$C$2:$C$133,$C7)-2,FALSE),0)))</f>
        <v>0</v>
      </c>
      <c r="ABG7" s="45">
        <f ca="1">IF(LEFT($C7,5)="Total",0,IF(COUNTIF(ENTRY!$G$3:$BM$3,ABG$1)=0,"CopyPasteValue",IFERROR(HLOOKUP(ABG$1,ENTRY!$G$3:$BI$133,SUMIFS(ENTRY!$A$2:$A$133,ENTRY!$B$2:$B$133,$B7,ENTRY!$C$2:$C$133,$C7)-2,FALSE),0)))</f>
        <v>0</v>
      </c>
      <c r="ABH7" s="45">
        <f ca="1">IF(LEFT($C7,5)="Total",0,IF(COUNTIF(ENTRY!$G$3:$BM$3,ABH$1)=0,"CopyPasteValue",IFERROR(HLOOKUP(ABH$1,ENTRY!$G$3:$BI$133,SUMIFS(ENTRY!$A$2:$A$133,ENTRY!$B$2:$B$133,$B7,ENTRY!$C$2:$C$133,$C7)-2,FALSE),0)))</f>
        <v>0</v>
      </c>
    </row>
    <row r="8" spans="2:736" x14ac:dyDescent="0.35">
      <c r="B8" t="s">
        <v>122</v>
      </c>
      <c r="C8" t="s">
        <v>226</v>
      </c>
      <c r="D8" s="53">
        <f ca="1">CELL("row",D8)</f>
        <v>8</v>
      </c>
      <c r="E8" s="72">
        <f>COUNTIF(ENTRY!C$4:C$294,C8)</f>
        <v>1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1</v>
      </c>
      <c r="L8" s="45">
        <v>0</v>
      </c>
      <c r="M8" s="45">
        <v>0</v>
      </c>
      <c r="N8" s="45">
        <v>0</v>
      </c>
      <c r="O8" s="45">
        <v>1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2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2</v>
      </c>
      <c r="AP8" s="45">
        <v>0</v>
      </c>
      <c r="AQ8" s="45">
        <v>1</v>
      </c>
      <c r="AR8" s="45">
        <v>0</v>
      </c>
      <c r="AS8" s="45">
        <v>0</v>
      </c>
      <c r="AT8" s="45">
        <v>0</v>
      </c>
      <c r="AU8" s="45">
        <v>0</v>
      </c>
      <c r="AV8" s="45">
        <v>0</v>
      </c>
      <c r="AW8" s="45">
        <v>0</v>
      </c>
      <c r="AX8" s="45">
        <v>0</v>
      </c>
      <c r="AY8" s="45">
        <v>0</v>
      </c>
      <c r="AZ8" s="45">
        <v>0</v>
      </c>
      <c r="BA8" s="45">
        <v>0</v>
      </c>
      <c r="BB8" s="45">
        <v>0</v>
      </c>
      <c r="BC8" s="45">
        <v>0</v>
      </c>
      <c r="BD8" s="45">
        <v>0</v>
      </c>
      <c r="BE8" s="45">
        <v>0</v>
      </c>
      <c r="BF8" s="45">
        <v>0</v>
      </c>
      <c r="BG8" s="45">
        <v>0</v>
      </c>
      <c r="BH8" s="45">
        <v>0</v>
      </c>
      <c r="BI8" s="45">
        <v>0</v>
      </c>
      <c r="BJ8" s="45">
        <v>0</v>
      </c>
      <c r="BK8" s="45">
        <v>1</v>
      </c>
      <c r="BL8" s="45">
        <v>0</v>
      </c>
      <c r="BM8" s="45">
        <v>0</v>
      </c>
      <c r="BN8" s="45">
        <v>0</v>
      </c>
      <c r="BO8" s="45">
        <v>0</v>
      </c>
      <c r="BP8" s="45">
        <v>0</v>
      </c>
      <c r="BQ8" s="45">
        <v>1</v>
      </c>
      <c r="BR8" s="45">
        <v>0</v>
      </c>
      <c r="BS8" s="45">
        <v>0</v>
      </c>
      <c r="BT8" s="45">
        <v>0</v>
      </c>
      <c r="BU8" s="45">
        <v>0</v>
      </c>
      <c r="BV8" s="45">
        <v>0</v>
      </c>
      <c r="BW8" s="45">
        <v>0</v>
      </c>
      <c r="BX8" s="45">
        <v>1</v>
      </c>
      <c r="BY8" s="45">
        <v>0</v>
      </c>
      <c r="BZ8" s="45">
        <v>1</v>
      </c>
      <c r="CA8" s="45">
        <v>0</v>
      </c>
      <c r="CB8" s="45">
        <v>0</v>
      </c>
      <c r="CC8" s="45">
        <v>0</v>
      </c>
      <c r="CD8" s="45">
        <v>0</v>
      </c>
      <c r="CE8" s="45">
        <v>0</v>
      </c>
      <c r="CF8" s="45">
        <v>0</v>
      </c>
      <c r="CG8" s="45">
        <v>0</v>
      </c>
      <c r="CH8" s="45">
        <v>0</v>
      </c>
      <c r="CI8" s="45">
        <v>1</v>
      </c>
      <c r="CJ8" s="45">
        <v>0</v>
      </c>
      <c r="CK8" s="45">
        <v>0</v>
      </c>
      <c r="CL8" s="45">
        <v>0</v>
      </c>
      <c r="CM8" s="45">
        <v>0</v>
      </c>
      <c r="CN8" s="45">
        <v>0</v>
      </c>
      <c r="CO8" s="45">
        <v>0</v>
      </c>
      <c r="CP8" s="45">
        <v>0</v>
      </c>
      <c r="CQ8" s="45">
        <v>0</v>
      </c>
      <c r="CR8" s="45">
        <v>0</v>
      </c>
      <c r="CS8" s="45">
        <v>2</v>
      </c>
      <c r="CT8" s="45">
        <v>0</v>
      </c>
      <c r="CU8" s="45">
        <v>0</v>
      </c>
      <c r="CV8" s="45">
        <v>0</v>
      </c>
      <c r="CW8" s="45">
        <v>0</v>
      </c>
      <c r="CX8" s="45">
        <v>0</v>
      </c>
      <c r="CY8" s="45">
        <v>0</v>
      </c>
      <c r="CZ8" s="45">
        <v>0</v>
      </c>
      <c r="DA8" s="45">
        <v>0</v>
      </c>
      <c r="DB8" s="45">
        <v>0</v>
      </c>
      <c r="DC8" s="45">
        <v>0</v>
      </c>
      <c r="DD8" s="45">
        <v>0</v>
      </c>
      <c r="DE8" s="45">
        <v>0</v>
      </c>
      <c r="DF8" s="45">
        <v>0</v>
      </c>
      <c r="DG8" s="45">
        <v>0</v>
      </c>
      <c r="DH8" s="45">
        <v>0</v>
      </c>
      <c r="DI8" s="45">
        <v>0</v>
      </c>
      <c r="DJ8" s="45">
        <v>0</v>
      </c>
      <c r="DK8" s="45">
        <v>0</v>
      </c>
      <c r="DL8" s="45">
        <v>0</v>
      </c>
      <c r="DM8" s="45">
        <v>0</v>
      </c>
      <c r="DN8" s="45">
        <v>0</v>
      </c>
      <c r="DO8" s="45">
        <v>0</v>
      </c>
      <c r="DP8" s="45">
        <v>0</v>
      </c>
      <c r="DQ8" s="45">
        <v>0</v>
      </c>
      <c r="DR8" s="45">
        <v>0</v>
      </c>
      <c r="DS8" s="45">
        <v>0</v>
      </c>
      <c r="DT8" s="45">
        <v>0</v>
      </c>
      <c r="DU8" s="45">
        <v>0</v>
      </c>
      <c r="DV8" s="45">
        <v>0</v>
      </c>
      <c r="DW8" s="45">
        <v>0</v>
      </c>
      <c r="DX8" s="45">
        <v>0</v>
      </c>
      <c r="DY8" s="45">
        <v>0</v>
      </c>
      <c r="DZ8" s="45">
        <v>0</v>
      </c>
      <c r="EA8" s="45">
        <v>0</v>
      </c>
      <c r="EB8" s="45">
        <v>0</v>
      </c>
      <c r="EC8" s="45">
        <v>0</v>
      </c>
      <c r="ED8" s="45">
        <v>0</v>
      </c>
      <c r="EE8" s="45">
        <v>0</v>
      </c>
      <c r="EF8" s="45">
        <v>0</v>
      </c>
      <c r="EG8" s="45">
        <v>0</v>
      </c>
      <c r="EH8" s="45">
        <v>0</v>
      </c>
      <c r="EI8" s="45">
        <v>0</v>
      </c>
      <c r="EJ8" s="45">
        <v>0</v>
      </c>
      <c r="EK8" s="45">
        <v>0</v>
      </c>
      <c r="EL8" s="45">
        <v>0</v>
      </c>
      <c r="EM8" s="45">
        <v>0</v>
      </c>
      <c r="EN8" s="45">
        <v>0</v>
      </c>
      <c r="EO8" s="45">
        <v>0</v>
      </c>
      <c r="EP8" s="45">
        <v>0</v>
      </c>
      <c r="EQ8" s="45">
        <v>0</v>
      </c>
      <c r="ER8" s="45">
        <v>0</v>
      </c>
      <c r="ES8" s="45">
        <v>0</v>
      </c>
      <c r="ET8" s="45">
        <v>0</v>
      </c>
      <c r="EU8" s="45">
        <v>0</v>
      </c>
      <c r="EV8" s="45">
        <v>0</v>
      </c>
      <c r="EW8" s="45">
        <v>0</v>
      </c>
      <c r="EX8" s="45">
        <v>0</v>
      </c>
      <c r="EY8" s="45">
        <v>0</v>
      </c>
      <c r="EZ8" s="45">
        <v>0</v>
      </c>
      <c r="FA8" s="45">
        <v>0</v>
      </c>
      <c r="FB8" s="45">
        <v>0</v>
      </c>
      <c r="FC8" s="45">
        <v>0</v>
      </c>
      <c r="FD8" s="45">
        <v>0</v>
      </c>
      <c r="FE8" s="45">
        <v>0</v>
      </c>
      <c r="FF8" s="45">
        <v>0</v>
      </c>
      <c r="FG8" s="45">
        <v>0</v>
      </c>
      <c r="FH8" s="45">
        <v>0</v>
      </c>
      <c r="FI8" s="45">
        <v>0</v>
      </c>
      <c r="FJ8" s="45">
        <v>0</v>
      </c>
      <c r="FK8" s="45">
        <v>0</v>
      </c>
      <c r="FL8" s="45">
        <v>0</v>
      </c>
      <c r="FM8" s="45">
        <v>0</v>
      </c>
      <c r="FN8" s="45">
        <v>0</v>
      </c>
      <c r="FO8" s="45">
        <v>0</v>
      </c>
      <c r="FP8" s="45">
        <v>0</v>
      </c>
      <c r="FQ8" s="45">
        <v>0</v>
      </c>
      <c r="FR8" s="45">
        <v>0</v>
      </c>
      <c r="FS8" s="45">
        <v>0</v>
      </c>
      <c r="FT8" s="45">
        <v>0</v>
      </c>
      <c r="FU8" s="45">
        <v>0</v>
      </c>
      <c r="FV8" s="45">
        <v>0</v>
      </c>
      <c r="FW8" s="45">
        <v>0</v>
      </c>
      <c r="FX8" s="45">
        <v>0</v>
      </c>
      <c r="FY8" s="45">
        <v>2</v>
      </c>
      <c r="FZ8" s="45">
        <v>2</v>
      </c>
      <c r="GA8" s="45">
        <v>0</v>
      </c>
      <c r="GB8" s="45">
        <v>0</v>
      </c>
      <c r="GC8" s="45">
        <v>0</v>
      </c>
      <c r="GD8" s="45">
        <v>0</v>
      </c>
      <c r="GE8" s="45">
        <v>0</v>
      </c>
      <c r="GF8" s="45">
        <v>2</v>
      </c>
      <c r="GG8" s="45">
        <v>0</v>
      </c>
      <c r="GH8" s="45">
        <v>1</v>
      </c>
      <c r="GI8" s="45">
        <v>1</v>
      </c>
      <c r="GJ8" s="45">
        <v>0</v>
      </c>
      <c r="GK8" s="45">
        <v>0</v>
      </c>
      <c r="GL8" s="45">
        <v>0</v>
      </c>
      <c r="GM8" s="45">
        <v>0</v>
      </c>
      <c r="GN8" s="45">
        <v>0</v>
      </c>
      <c r="GO8" s="45">
        <v>0</v>
      </c>
      <c r="GP8" s="45">
        <v>0</v>
      </c>
      <c r="GQ8" s="45">
        <v>0</v>
      </c>
      <c r="GR8" s="45">
        <v>0</v>
      </c>
      <c r="GS8" s="45">
        <v>0</v>
      </c>
      <c r="GT8" s="45">
        <v>0</v>
      </c>
      <c r="GU8" s="45">
        <v>0</v>
      </c>
      <c r="GV8" s="45">
        <v>0</v>
      </c>
      <c r="GW8" s="45">
        <v>0</v>
      </c>
      <c r="GX8" s="45">
        <v>0</v>
      </c>
      <c r="GY8" s="45">
        <v>0</v>
      </c>
      <c r="GZ8" s="45">
        <v>0</v>
      </c>
      <c r="HA8" s="45">
        <v>0</v>
      </c>
      <c r="HB8" s="45">
        <v>2</v>
      </c>
      <c r="HC8" s="45">
        <v>0</v>
      </c>
      <c r="HD8" s="45">
        <v>0</v>
      </c>
      <c r="HE8" s="45">
        <v>0</v>
      </c>
      <c r="HF8" s="45">
        <v>0</v>
      </c>
      <c r="HG8" s="45">
        <v>0</v>
      </c>
      <c r="HH8" s="45">
        <v>1</v>
      </c>
      <c r="HI8" s="45">
        <v>0</v>
      </c>
      <c r="HJ8" s="45">
        <v>1</v>
      </c>
      <c r="HK8" s="45">
        <v>0</v>
      </c>
      <c r="HL8" s="45">
        <v>2</v>
      </c>
      <c r="HM8" s="45">
        <v>0</v>
      </c>
      <c r="HN8" s="45">
        <v>0</v>
      </c>
      <c r="HO8" s="45">
        <v>4</v>
      </c>
      <c r="HP8" s="45">
        <v>0</v>
      </c>
      <c r="HQ8" s="45">
        <v>1</v>
      </c>
      <c r="HR8" s="45">
        <v>0</v>
      </c>
      <c r="HS8" s="45">
        <v>0</v>
      </c>
      <c r="HT8" s="45">
        <v>0</v>
      </c>
      <c r="HU8" s="45">
        <v>0</v>
      </c>
      <c r="HV8" s="45">
        <v>1</v>
      </c>
      <c r="HW8" s="45">
        <v>0</v>
      </c>
      <c r="HX8" s="45">
        <v>1</v>
      </c>
      <c r="HY8" s="45">
        <v>0</v>
      </c>
      <c r="HZ8" s="45">
        <v>2</v>
      </c>
      <c r="IA8" s="45">
        <v>0</v>
      </c>
      <c r="IB8" s="45">
        <v>0</v>
      </c>
      <c r="IC8" s="45">
        <v>0</v>
      </c>
      <c r="ID8" s="45">
        <v>0</v>
      </c>
      <c r="IE8" s="45">
        <v>0</v>
      </c>
      <c r="IF8" s="45">
        <v>0</v>
      </c>
      <c r="IG8" s="45">
        <v>0</v>
      </c>
      <c r="IH8" s="45">
        <v>0</v>
      </c>
      <c r="II8" s="45">
        <v>0</v>
      </c>
      <c r="IJ8" s="45">
        <v>1</v>
      </c>
      <c r="IK8" s="45">
        <v>0</v>
      </c>
      <c r="IL8" s="45">
        <v>0</v>
      </c>
      <c r="IM8" s="45">
        <v>0</v>
      </c>
      <c r="IN8" s="45">
        <v>0</v>
      </c>
      <c r="IO8" s="45">
        <v>0</v>
      </c>
      <c r="IP8" s="45">
        <v>0</v>
      </c>
      <c r="IQ8" s="45">
        <v>0</v>
      </c>
      <c r="IR8" s="45">
        <v>0</v>
      </c>
      <c r="IS8" s="45">
        <v>0</v>
      </c>
      <c r="IT8" s="45">
        <v>0</v>
      </c>
      <c r="IU8" s="45">
        <v>0</v>
      </c>
      <c r="IV8" s="45">
        <v>0</v>
      </c>
      <c r="IW8" s="45">
        <v>0</v>
      </c>
      <c r="IX8" s="45">
        <v>0</v>
      </c>
      <c r="IY8" s="45">
        <v>0</v>
      </c>
      <c r="IZ8" s="45">
        <v>0</v>
      </c>
      <c r="JA8" s="45">
        <v>0</v>
      </c>
      <c r="JB8" s="45">
        <v>0</v>
      </c>
      <c r="JC8" s="45">
        <v>0</v>
      </c>
      <c r="JD8" s="45">
        <v>0</v>
      </c>
      <c r="JE8" s="45">
        <v>0</v>
      </c>
      <c r="JF8" s="45">
        <v>0</v>
      </c>
      <c r="JG8" s="45">
        <v>0</v>
      </c>
      <c r="JH8" s="45">
        <v>0</v>
      </c>
      <c r="JI8" s="45">
        <v>0</v>
      </c>
      <c r="JJ8" s="45">
        <v>0</v>
      </c>
      <c r="JK8" s="45">
        <v>0</v>
      </c>
      <c r="JL8" s="45">
        <v>0</v>
      </c>
      <c r="JM8" s="45">
        <v>0</v>
      </c>
      <c r="JN8" s="45">
        <v>0</v>
      </c>
      <c r="JO8" s="45">
        <v>0</v>
      </c>
      <c r="JP8" s="45">
        <v>0</v>
      </c>
      <c r="JQ8" s="45">
        <v>0</v>
      </c>
      <c r="JR8" s="45">
        <v>0</v>
      </c>
      <c r="JS8" s="45">
        <v>0</v>
      </c>
      <c r="JT8" s="45">
        <v>0</v>
      </c>
      <c r="JU8" s="45">
        <v>0</v>
      </c>
      <c r="JV8" s="45">
        <v>0</v>
      </c>
      <c r="JW8" s="45">
        <v>0</v>
      </c>
      <c r="JX8" s="45">
        <v>0</v>
      </c>
      <c r="JY8" s="45">
        <v>0</v>
      </c>
      <c r="JZ8" s="45">
        <v>0</v>
      </c>
      <c r="KA8" s="45">
        <v>0</v>
      </c>
      <c r="KB8" s="45">
        <v>0</v>
      </c>
      <c r="KC8" s="45">
        <v>0</v>
      </c>
      <c r="KD8" s="45">
        <v>0</v>
      </c>
      <c r="KE8" s="45">
        <v>0</v>
      </c>
      <c r="KF8" s="45">
        <v>0</v>
      </c>
      <c r="KG8" s="45">
        <v>0</v>
      </c>
      <c r="KH8" s="45">
        <v>0</v>
      </c>
      <c r="KI8" s="45">
        <v>0</v>
      </c>
      <c r="KJ8" s="45">
        <v>0</v>
      </c>
      <c r="KK8" s="45">
        <v>0</v>
      </c>
      <c r="KL8" s="45">
        <v>0</v>
      </c>
      <c r="KM8" s="45">
        <v>0</v>
      </c>
      <c r="KN8" s="45">
        <v>2</v>
      </c>
      <c r="KO8" s="45">
        <v>0</v>
      </c>
      <c r="KP8" s="45">
        <v>0</v>
      </c>
      <c r="KQ8" s="45">
        <v>0</v>
      </c>
      <c r="KR8" s="45">
        <v>0</v>
      </c>
      <c r="KS8" s="45">
        <v>0</v>
      </c>
      <c r="KT8" s="45">
        <v>0</v>
      </c>
      <c r="KU8" s="45">
        <v>0</v>
      </c>
      <c r="KV8" s="45">
        <v>0</v>
      </c>
      <c r="KW8" s="45">
        <v>0</v>
      </c>
      <c r="KX8" s="45">
        <v>0</v>
      </c>
      <c r="KY8" s="45">
        <v>0</v>
      </c>
      <c r="KZ8" s="45">
        <v>0</v>
      </c>
      <c r="LA8" s="45">
        <v>0</v>
      </c>
      <c r="LB8" s="45">
        <v>0</v>
      </c>
      <c r="LC8" s="45">
        <v>0</v>
      </c>
      <c r="LD8" s="45">
        <v>0</v>
      </c>
      <c r="LE8" s="45">
        <v>0</v>
      </c>
      <c r="LF8" s="45">
        <v>0</v>
      </c>
      <c r="LG8" s="45">
        <v>0</v>
      </c>
      <c r="LH8" s="45">
        <v>0</v>
      </c>
      <c r="LI8" s="45">
        <v>0</v>
      </c>
      <c r="LJ8" s="45">
        <v>1</v>
      </c>
      <c r="LK8" s="45">
        <v>0</v>
      </c>
      <c r="LL8" s="45">
        <v>0</v>
      </c>
      <c r="LM8" s="45">
        <v>0</v>
      </c>
      <c r="LN8" s="45">
        <v>0</v>
      </c>
      <c r="LO8" s="45">
        <v>0</v>
      </c>
      <c r="LP8" s="45">
        <v>1</v>
      </c>
      <c r="LQ8" s="45">
        <v>0</v>
      </c>
      <c r="LR8" s="45">
        <v>0</v>
      </c>
      <c r="LS8" s="45">
        <v>0</v>
      </c>
      <c r="LT8" s="45">
        <v>0</v>
      </c>
      <c r="LU8" s="45">
        <v>0</v>
      </c>
      <c r="LV8" s="45">
        <v>0</v>
      </c>
      <c r="LW8" s="45">
        <v>0</v>
      </c>
      <c r="LX8" s="45">
        <v>1</v>
      </c>
      <c r="LY8" s="45">
        <v>0</v>
      </c>
      <c r="LZ8" s="45">
        <v>0</v>
      </c>
      <c r="MA8" s="45">
        <v>0</v>
      </c>
      <c r="MB8" s="45">
        <v>0</v>
      </c>
      <c r="MC8" s="45">
        <v>0</v>
      </c>
      <c r="MD8" s="45">
        <v>0</v>
      </c>
      <c r="ME8" s="45">
        <v>0</v>
      </c>
      <c r="MF8" s="45">
        <v>0</v>
      </c>
      <c r="MG8" s="45">
        <v>0</v>
      </c>
      <c r="MH8" s="45">
        <v>0</v>
      </c>
      <c r="MI8" s="45">
        <v>0</v>
      </c>
      <c r="MJ8" s="45">
        <v>0</v>
      </c>
      <c r="MK8" s="45">
        <v>0</v>
      </c>
      <c r="ML8" s="45">
        <v>0</v>
      </c>
      <c r="MM8" s="45">
        <v>1</v>
      </c>
      <c r="MN8" s="45">
        <v>0</v>
      </c>
      <c r="MO8" s="45">
        <v>0</v>
      </c>
      <c r="MP8" s="45">
        <v>0</v>
      </c>
      <c r="MQ8" s="45">
        <v>0</v>
      </c>
      <c r="MR8" s="45">
        <v>1</v>
      </c>
      <c r="MS8" s="45">
        <v>0</v>
      </c>
      <c r="MT8" s="45">
        <v>0</v>
      </c>
      <c r="MU8" s="45">
        <v>0</v>
      </c>
      <c r="MV8" s="45">
        <v>0</v>
      </c>
      <c r="MW8" s="45">
        <v>0</v>
      </c>
      <c r="MX8" s="45">
        <v>0</v>
      </c>
      <c r="MY8" s="45">
        <v>3</v>
      </c>
      <c r="MZ8" s="45">
        <v>0</v>
      </c>
      <c r="NA8" s="45">
        <v>0</v>
      </c>
      <c r="NB8" s="45">
        <v>1</v>
      </c>
      <c r="NC8" s="45">
        <v>0</v>
      </c>
      <c r="ND8" s="45">
        <v>0</v>
      </c>
      <c r="NE8" s="45">
        <v>0</v>
      </c>
      <c r="NF8" s="45">
        <v>0</v>
      </c>
      <c r="NG8" s="45">
        <v>0</v>
      </c>
      <c r="NH8" s="45">
        <v>0</v>
      </c>
      <c r="NI8" s="45">
        <v>0</v>
      </c>
      <c r="NJ8" s="45">
        <v>0</v>
      </c>
      <c r="NK8" s="45">
        <v>0</v>
      </c>
      <c r="NL8" s="45">
        <v>0</v>
      </c>
      <c r="NM8" s="45">
        <v>1</v>
      </c>
      <c r="NN8" s="45">
        <v>0</v>
      </c>
      <c r="NO8" s="45">
        <v>1</v>
      </c>
      <c r="NP8" s="45">
        <v>0</v>
      </c>
      <c r="NQ8" s="45">
        <v>0</v>
      </c>
      <c r="NR8" s="45">
        <v>1</v>
      </c>
      <c r="NS8" s="45">
        <v>0</v>
      </c>
      <c r="NT8" s="45">
        <v>1</v>
      </c>
      <c r="NU8" s="45">
        <v>0</v>
      </c>
      <c r="NV8" s="45">
        <v>0</v>
      </c>
      <c r="NW8" s="45">
        <v>0</v>
      </c>
      <c r="NX8" s="45">
        <v>0</v>
      </c>
      <c r="NY8" s="45">
        <v>0</v>
      </c>
      <c r="NZ8" s="45">
        <v>0</v>
      </c>
      <c r="OA8" s="45">
        <v>2</v>
      </c>
      <c r="OB8" s="45">
        <v>0</v>
      </c>
      <c r="OC8" s="45">
        <v>0</v>
      </c>
      <c r="OD8" s="45">
        <v>0</v>
      </c>
      <c r="OE8" s="45">
        <v>1</v>
      </c>
      <c r="OF8" s="45">
        <v>0</v>
      </c>
      <c r="OG8" s="45">
        <v>0</v>
      </c>
      <c r="OH8" s="45">
        <v>0</v>
      </c>
      <c r="OI8" s="45">
        <v>0</v>
      </c>
      <c r="OJ8" s="45">
        <v>0</v>
      </c>
      <c r="OK8" s="45">
        <v>0</v>
      </c>
      <c r="OL8" s="45">
        <v>0</v>
      </c>
      <c r="OM8" s="45">
        <v>0</v>
      </c>
      <c r="ON8" s="45">
        <v>0</v>
      </c>
      <c r="OO8" s="45">
        <v>1</v>
      </c>
      <c r="OP8" s="45">
        <v>0</v>
      </c>
      <c r="OQ8" s="45">
        <v>1</v>
      </c>
      <c r="OR8" s="45">
        <v>0</v>
      </c>
      <c r="OS8" s="45">
        <v>0</v>
      </c>
      <c r="OT8" s="45">
        <v>0</v>
      </c>
      <c r="OU8" s="45">
        <v>0</v>
      </c>
      <c r="OV8" s="45">
        <v>1</v>
      </c>
      <c r="OW8" s="45">
        <v>0</v>
      </c>
      <c r="OX8" s="45">
        <v>0</v>
      </c>
      <c r="OY8" s="45">
        <v>0</v>
      </c>
      <c r="OZ8" s="45">
        <v>0</v>
      </c>
      <c r="PA8" s="45">
        <v>0</v>
      </c>
      <c r="PB8" s="45">
        <v>0</v>
      </c>
      <c r="PC8" s="45">
        <v>0</v>
      </c>
      <c r="PD8" s="45">
        <v>0</v>
      </c>
      <c r="PE8" s="45">
        <v>0</v>
      </c>
      <c r="PF8" s="45">
        <v>0</v>
      </c>
      <c r="PG8" s="45">
        <v>0</v>
      </c>
      <c r="PH8" s="45">
        <v>0</v>
      </c>
      <c r="PI8" s="45">
        <v>0</v>
      </c>
      <c r="PJ8" s="45">
        <v>0</v>
      </c>
      <c r="PK8" s="45">
        <v>0</v>
      </c>
      <c r="PL8" s="45">
        <v>0</v>
      </c>
      <c r="PM8" s="45">
        <v>0</v>
      </c>
      <c r="PN8" s="45">
        <v>0</v>
      </c>
      <c r="PO8" s="45">
        <v>0</v>
      </c>
      <c r="PP8" s="45">
        <v>0</v>
      </c>
      <c r="PQ8" s="45">
        <v>0</v>
      </c>
      <c r="PR8" s="45">
        <v>0</v>
      </c>
      <c r="PS8" s="45">
        <v>0</v>
      </c>
      <c r="PT8" s="45">
        <v>0</v>
      </c>
      <c r="PU8" s="45">
        <v>0</v>
      </c>
      <c r="PV8" s="45">
        <v>1</v>
      </c>
      <c r="PW8" s="45">
        <v>0</v>
      </c>
      <c r="PX8" s="45">
        <v>0</v>
      </c>
      <c r="PY8" s="45">
        <v>0</v>
      </c>
      <c r="PZ8" s="45">
        <v>0</v>
      </c>
      <c r="QA8" s="45">
        <v>0</v>
      </c>
      <c r="QB8" s="45">
        <v>0</v>
      </c>
      <c r="QC8" s="45">
        <v>0</v>
      </c>
      <c r="QD8" s="45">
        <v>0</v>
      </c>
      <c r="QE8" s="45">
        <v>0</v>
      </c>
      <c r="QF8" s="45">
        <v>0</v>
      </c>
      <c r="QG8" s="45">
        <v>0</v>
      </c>
      <c r="QH8" s="45">
        <v>0</v>
      </c>
      <c r="QI8" s="45">
        <v>0</v>
      </c>
      <c r="QJ8" s="45">
        <v>0</v>
      </c>
      <c r="QK8" s="45">
        <v>0</v>
      </c>
      <c r="QL8" s="45">
        <v>0</v>
      </c>
      <c r="QM8" s="45">
        <v>0</v>
      </c>
      <c r="QN8" s="45">
        <v>0</v>
      </c>
      <c r="QO8" s="45">
        <v>0</v>
      </c>
      <c r="QP8" s="45">
        <v>0</v>
      </c>
      <c r="QQ8" s="45">
        <v>0</v>
      </c>
      <c r="QR8" s="45">
        <v>0</v>
      </c>
      <c r="QS8" s="45">
        <v>0</v>
      </c>
      <c r="QT8" s="45">
        <v>0</v>
      </c>
      <c r="QU8" s="45">
        <v>0</v>
      </c>
      <c r="QV8" s="45">
        <v>0</v>
      </c>
      <c r="QW8" s="45">
        <v>0</v>
      </c>
      <c r="QX8" s="45">
        <v>0</v>
      </c>
      <c r="QY8" s="45">
        <v>0</v>
      </c>
      <c r="QZ8" s="45">
        <v>0</v>
      </c>
      <c r="RA8" s="45">
        <v>1</v>
      </c>
      <c r="RB8" s="45">
        <v>0</v>
      </c>
      <c r="RC8" s="45">
        <v>0</v>
      </c>
      <c r="RD8" s="45">
        <v>0</v>
      </c>
      <c r="RE8" s="45">
        <v>0</v>
      </c>
      <c r="RF8" s="45">
        <v>0</v>
      </c>
      <c r="RG8" s="45">
        <v>1</v>
      </c>
      <c r="RH8" s="45">
        <v>0</v>
      </c>
      <c r="RI8" s="45">
        <v>0</v>
      </c>
      <c r="RJ8" s="45">
        <v>0</v>
      </c>
      <c r="RK8" s="45">
        <v>0</v>
      </c>
      <c r="RL8" s="45">
        <v>0</v>
      </c>
      <c r="RM8" s="45">
        <v>0</v>
      </c>
      <c r="RN8" s="45">
        <v>0</v>
      </c>
      <c r="RO8" s="45">
        <v>0</v>
      </c>
      <c r="RP8" s="45">
        <v>0</v>
      </c>
      <c r="RQ8" s="45">
        <v>0</v>
      </c>
      <c r="RR8" s="45">
        <v>0</v>
      </c>
      <c r="RS8" s="45">
        <v>0</v>
      </c>
      <c r="RT8" s="45">
        <v>0</v>
      </c>
      <c r="RU8" s="45">
        <v>0</v>
      </c>
      <c r="RV8" s="45">
        <v>0</v>
      </c>
      <c r="RW8" s="45">
        <v>0</v>
      </c>
      <c r="RX8" s="45">
        <v>0</v>
      </c>
      <c r="RY8" s="45">
        <v>0</v>
      </c>
      <c r="RZ8" s="45">
        <v>0</v>
      </c>
      <c r="SA8" s="45">
        <v>0</v>
      </c>
      <c r="SB8" s="45">
        <v>0</v>
      </c>
      <c r="SC8" s="45">
        <v>1</v>
      </c>
      <c r="SD8" s="45">
        <v>3</v>
      </c>
      <c r="SE8" s="45">
        <v>0</v>
      </c>
      <c r="SF8" s="45">
        <v>0</v>
      </c>
      <c r="SG8" s="45">
        <v>1</v>
      </c>
      <c r="SH8" s="45">
        <v>0</v>
      </c>
      <c r="SI8" s="45">
        <v>0</v>
      </c>
      <c r="SJ8" s="45">
        <v>0</v>
      </c>
      <c r="SK8" s="45">
        <v>0</v>
      </c>
      <c r="SL8" s="45">
        <v>0</v>
      </c>
      <c r="SM8" s="45">
        <v>0</v>
      </c>
      <c r="SN8" s="45">
        <v>0</v>
      </c>
      <c r="SO8" s="45">
        <v>0</v>
      </c>
      <c r="SP8" s="45">
        <v>1</v>
      </c>
      <c r="SQ8" s="45">
        <v>0</v>
      </c>
      <c r="SR8" s="45">
        <v>0</v>
      </c>
      <c r="SS8" s="45">
        <v>0</v>
      </c>
      <c r="ST8" s="45">
        <v>0</v>
      </c>
      <c r="SU8" s="45">
        <v>0</v>
      </c>
      <c r="SV8" s="45">
        <v>0</v>
      </c>
      <c r="SW8" s="45">
        <v>0</v>
      </c>
      <c r="SX8" s="45">
        <v>0</v>
      </c>
      <c r="SY8" s="45">
        <v>0</v>
      </c>
      <c r="SZ8" s="45">
        <v>0</v>
      </c>
      <c r="TA8" s="45">
        <v>0</v>
      </c>
      <c r="TB8" s="45">
        <v>0</v>
      </c>
      <c r="TC8" s="45">
        <v>0</v>
      </c>
      <c r="TD8" s="45">
        <v>0</v>
      </c>
      <c r="TE8" s="45">
        <v>0</v>
      </c>
      <c r="TF8" s="45">
        <v>0</v>
      </c>
      <c r="TG8" s="45">
        <v>0</v>
      </c>
      <c r="TH8" s="45">
        <v>0</v>
      </c>
      <c r="TI8" s="45">
        <v>0</v>
      </c>
      <c r="TJ8" s="45">
        <v>0</v>
      </c>
      <c r="TK8" s="45">
        <v>0</v>
      </c>
      <c r="TL8" s="45">
        <v>0</v>
      </c>
      <c r="TM8" s="45">
        <v>0</v>
      </c>
      <c r="TN8" s="45">
        <v>0</v>
      </c>
      <c r="TO8" s="45">
        <v>0</v>
      </c>
      <c r="TP8" s="45">
        <v>0</v>
      </c>
      <c r="TQ8" s="45">
        <v>0</v>
      </c>
      <c r="TR8" s="45">
        <v>0</v>
      </c>
      <c r="TS8" s="45">
        <v>0</v>
      </c>
      <c r="TT8" s="45">
        <v>0</v>
      </c>
      <c r="TU8" s="45">
        <v>0</v>
      </c>
      <c r="TV8" s="45">
        <v>0</v>
      </c>
      <c r="TW8" s="45">
        <v>1</v>
      </c>
      <c r="TX8" s="45">
        <v>0</v>
      </c>
      <c r="TY8" s="45">
        <v>0</v>
      </c>
      <c r="TZ8" s="45">
        <v>1</v>
      </c>
      <c r="UA8" s="45">
        <v>0</v>
      </c>
      <c r="UB8" s="45">
        <v>0</v>
      </c>
      <c r="UC8" s="45">
        <v>0</v>
      </c>
      <c r="UD8" s="45">
        <v>0</v>
      </c>
      <c r="UE8" s="45">
        <v>0</v>
      </c>
      <c r="UF8" s="45">
        <v>0</v>
      </c>
      <c r="UG8" s="45">
        <v>0</v>
      </c>
      <c r="UH8" s="45">
        <v>0</v>
      </c>
      <c r="UI8" s="45">
        <v>0</v>
      </c>
      <c r="UJ8" s="45">
        <v>0</v>
      </c>
      <c r="UK8" s="45">
        <v>0</v>
      </c>
      <c r="UL8" s="45">
        <v>0</v>
      </c>
      <c r="UM8" s="45">
        <v>0</v>
      </c>
      <c r="UN8" s="45">
        <v>0</v>
      </c>
      <c r="UO8" s="45">
        <v>0</v>
      </c>
      <c r="UP8" s="45">
        <v>0</v>
      </c>
      <c r="UQ8" s="45">
        <v>0</v>
      </c>
      <c r="UR8" s="45">
        <v>0</v>
      </c>
      <c r="US8" s="45">
        <v>0</v>
      </c>
      <c r="UT8" s="45">
        <v>0</v>
      </c>
      <c r="UU8" s="45">
        <v>0</v>
      </c>
      <c r="UV8" s="45">
        <v>0</v>
      </c>
      <c r="UW8" s="45">
        <v>0</v>
      </c>
      <c r="UX8" s="45">
        <v>0</v>
      </c>
      <c r="UY8" s="45">
        <v>0</v>
      </c>
      <c r="UZ8" s="45">
        <v>0</v>
      </c>
      <c r="VA8" s="45">
        <v>0</v>
      </c>
      <c r="VB8" s="45">
        <v>0</v>
      </c>
      <c r="VC8" s="45">
        <v>0</v>
      </c>
      <c r="VD8" s="45">
        <v>0</v>
      </c>
      <c r="VE8" s="45">
        <v>0</v>
      </c>
      <c r="VF8" s="45">
        <v>0</v>
      </c>
      <c r="VG8" s="45">
        <v>0</v>
      </c>
      <c r="VH8" s="45">
        <v>0</v>
      </c>
      <c r="VI8" s="45">
        <v>0</v>
      </c>
      <c r="VJ8" s="45">
        <v>0</v>
      </c>
      <c r="VK8" s="45">
        <v>0</v>
      </c>
      <c r="VL8" s="45">
        <v>0</v>
      </c>
      <c r="VM8" s="45">
        <v>2</v>
      </c>
      <c r="VN8" s="45">
        <v>0</v>
      </c>
      <c r="VO8" s="45">
        <v>0</v>
      </c>
      <c r="VP8" s="45">
        <v>0</v>
      </c>
      <c r="VQ8" s="45">
        <v>0</v>
      </c>
      <c r="VR8" s="45">
        <v>0</v>
      </c>
      <c r="VS8" s="45">
        <v>0</v>
      </c>
      <c r="VT8" s="45">
        <v>0</v>
      </c>
      <c r="VU8" s="45">
        <v>2</v>
      </c>
      <c r="VV8" s="45">
        <v>0</v>
      </c>
      <c r="VW8" s="45">
        <v>0</v>
      </c>
      <c r="VX8" s="45">
        <v>0</v>
      </c>
      <c r="VY8" s="45">
        <v>0</v>
      </c>
      <c r="VZ8" s="45">
        <v>0</v>
      </c>
      <c r="WA8" s="45">
        <v>0</v>
      </c>
      <c r="WB8" s="45">
        <v>0</v>
      </c>
      <c r="WC8" s="45">
        <v>0</v>
      </c>
      <c r="WD8" s="45">
        <v>0</v>
      </c>
      <c r="WE8" s="45">
        <v>0</v>
      </c>
      <c r="WF8" s="45">
        <v>0</v>
      </c>
      <c r="WG8" s="45">
        <v>0</v>
      </c>
      <c r="WH8" s="45">
        <v>0</v>
      </c>
      <c r="WI8" s="45">
        <v>0</v>
      </c>
      <c r="WJ8" s="45">
        <v>0</v>
      </c>
      <c r="WK8" s="45">
        <v>0</v>
      </c>
      <c r="WL8" s="45">
        <v>0</v>
      </c>
      <c r="WM8" s="45">
        <v>0</v>
      </c>
      <c r="WN8" s="45">
        <v>0</v>
      </c>
      <c r="WO8" s="45">
        <v>0</v>
      </c>
      <c r="WP8" s="45">
        <v>0</v>
      </c>
      <c r="WQ8" s="45">
        <v>0</v>
      </c>
      <c r="WR8" s="45">
        <v>0</v>
      </c>
      <c r="WS8" s="45">
        <v>0</v>
      </c>
      <c r="WT8" s="45">
        <v>0</v>
      </c>
      <c r="WU8" s="45">
        <v>0</v>
      </c>
      <c r="WV8" s="45">
        <v>0</v>
      </c>
      <c r="WW8" s="45">
        <v>0</v>
      </c>
      <c r="WX8" s="45">
        <v>0</v>
      </c>
      <c r="WY8" s="45">
        <v>0</v>
      </c>
      <c r="WZ8" s="45">
        <v>0</v>
      </c>
      <c r="XA8" s="45">
        <v>0</v>
      </c>
      <c r="XB8" s="45">
        <v>0</v>
      </c>
      <c r="XC8" s="45">
        <v>1</v>
      </c>
      <c r="XD8" s="45">
        <v>0</v>
      </c>
      <c r="XE8" s="45">
        <v>0</v>
      </c>
      <c r="XF8" s="45">
        <v>0</v>
      </c>
      <c r="XG8" s="45">
        <v>4</v>
      </c>
      <c r="XH8" s="45">
        <v>0</v>
      </c>
      <c r="XI8" s="45">
        <v>0</v>
      </c>
      <c r="XJ8" s="45">
        <v>0</v>
      </c>
      <c r="XK8" s="45">
        <v>0</v>
      </c>
      <c r="XL8" s="45">
        <v>0</v>
      </c>
      <c r="XM8" s="45">
        <v>0</v>
      </c>
      <c r="XN8" s="45">
        <v>0</v>
      </c>
      <c r="XO8" s="45">
        <v>0</v>
      </c>
      <c r="XP8" s="45">
        <v>0</v>
      </c>
      <c r="XQ8" s="45">
        <v>0</v>
      </c>
      <c r="XR8" s="45">
        <v>0</v>
      </c>
      <c r="XS8" s="45">
        <v>0</v>
      </c>
      <c r="XT8" s="45">
        <v>0</v>
      </c>
      <c r="XU8" s="45">
        <v>1</v>
      </c>
      <c r="XV8" s="45">
        <v>0</v>
      </c>
      <c r="XW8" s="45">
        <v>1</v>
      </c>
      <c r="XX8" s="45">
        <v>0</v>
      </c>
      <c r="XY8" s="45">
        <v>0</v>
      </c>
      <c r="XZ8" s="45">
        <v>0</v>
      </c>
      <c r="YA8" s="45">
        <v>0</v>
      </c>
      <c r="YB8" s="45">
        <v>0</v>
      </c>
      <c r="YC8" s="45">
        <v>0</v>
      </c>
      <c r="YD8" s="45">
        <v>0</v>
      </c>
      <c r="YE8" s="45">
        <v>0</v>
      </c>
      <c r="YF8" s="45">
        <v>0</v>
      </c>
      <c r="YG8" s="45">
        <v>0</v>
      </c>
      <c r="YH8" s="45">
        <v>0</v>
      </c>
      <c r="YI8" s="45">
        <v>0</v>
      </c>
      <c r="YJ8" s="45">
        <v>0</v>
      </c>
      <c r="YK8" s="45">
        <v>0</v>
      </c>
      <c r="YL8" s="45">
        <v>0</v>
      </c>
      <c r="YM8" s="45">
        <v>0</v>
      </c>
      <c r="YN8" s="45">
        <v>0</v>
      </c>
      <c r="YO8" s="45">
        <v>0</v>
      </c>
      <c r="YP8" s="45">
        <v>0</v>
      </c>
      <c r="YQ8" s="45">
        <v>0</v>
      </c>
      <c r="YR8" s="45">
        <v>0</v>
      </c>
      <c r="YS8" s="45">
        <v>0</v>
      </c>
      <c r="YT8" s="45">
        <v>0</v>
      </c>
      <c r="YU8" s="45">
        <v>0</v>
      </c>
      <c r="YV8" s="45">
        <v>0</v>
      </c>
      <c r="YW8" s="45">
        <v>0</v>
      </c>
      <c r="YX8" s="45">
        <v>0</v>
      </c>
      <c r="YY8" s="45">
        <v>0</v>
      </c>
      <c r="YZ8" s="45">
        <v>0</v>
      </c>
      <c r="ZA8" s="45">
        <v>0</v>
      </c>
      <c r="ZB8" s="45">
        <v>0</v>
      </c>
      <c r="ZC8" s="45">
        <v>0</v>
      </c>
      <c r="ZD8" s="45">
        <v>0</v>
      </c>
      <c r="ZE8" s="45">
        <v>0</v>
      </c>
      <c r="ZF8" s="45">
        <v>0</v>
      </c>
      <c r="ZG8" s="45">
        <v>0</v>
      </c>
      <c r="ZH8" s="45">
        <v>0</v>
      </c>
      <c r="ZI8" s="45">
        <v>0</v>
      </c>
      <c r="ZJ8" s="45">
        <v>0</v>
      </c>
      <c r="ZK8" s="45">
        <v>0</v>
      </c>
      <c r="ZL8" s="45">
        <v>0</v>
      </c>
      <c r="ZM8" s="45">
        <v>0</v>
      </c>
      <c r="ZN8" s="45">
        <v>0</v>
      </c>
      <c r="ZO8" s="45">
        <v>0</v>
      </c>
      <c r="ZP8" s="45">
        <v>0</v>
      </c>
      <c r="ZQ8" s="45">
        <v>0</v>
      </c>
      <c r="ZR8" s="45">
        <v>0</v>
      </c>
      <c r="ZS8" s="45">
        <v>0</v>
      </c>
      <c r="ZT8" s="45">
        <v>0</v>
      </c>
      <c r="ZU8" s="45">
        <v>0</v>
      </c>
      <c r="ZV8" s="45">
        <v>0</v>
      </c>
      <c r="ZW8" s="45">
        <v>0</v>
      </c>
      <c r="ZX8" s="45">
        <v>0</v>
      </c>
      <c r="ZY8" s="45">
        <v>0</v>
      </c>
      <c r="ZZ8" s="45">
        <v>0</v>
      </c>
      <c r="AAA8" s="45">
        <v>0</v>
      </c>
      <c r="AAB8" s="45">
        <v>0</v>
      </c>
      <c r="AAC8" s="45">
        <v>0</v>
      </c>
      <c r="AAD8" s="45">
        <v>0</v>
      </c>
      <c r="AAE8" s="45">
        <v>0</v>
      </c>
      <c r="AAF8" s="45">
        <v>0</v>
      </c>
      <c r="AAG8" s="45">
        <v>0</v>
      </c>
      <c r="AAH8" s="45">
        <v>0</v>
      </c>
      <c r="AAI8" s="45">
        <v>0</v>
      </c>
      <c r="AAJ8" s="45">
        <v>0</v>
      </c>
      <c r="AAK8" s="45">
        <v>0</v>
      </c>
      <c r="AAL8" s="45">
        <v>0</v>
      </c>
      <c r="AAM8" s="45">
        <v>0</v>
      </c>
      <c r="AAN8" s="45">
        <v>0</v>
      </c>
      <c r="AAO8" s="45">
        <v>0</v>
      </c>
      <c r="AAP8" s="45">
        <v>0</v>
      </c>
      <c r="AAQ8" s="45">
        <f ca="1">IF(LEFT($C8,5)="Total",0,IF(COUNTIF(ENTRY!$G$3:$BM$3,AAQ$1)=0,"CopyPasteValue",IFERROR(HLOOKUP(AAQ$1,ENTRY!$G$3:$BI$133,SUMIFS(ENTRY!$A$2:$A$133,ENTRY!$B$2:$B$133,$B8,ENTRY!$C$2:$C$133,$C8)-2,FALSE),0)))</f>
        <v>0</v>
      </c>
      <c r="AAR8" s="45">
        <f ca="1">IF(LEFT($C8,5)="Total",0,IF(COUNTIF(ENTRY!$G$3:$BM$3,AAR$1)=0,"CopyPasteValue",IFERROR(HLOOKUP(AAR$1,ENTRY!$G$3:$BI$133,SUMIFS(ENTRY!$A$2:$A$133,ENTRY!$B$2:$B$133,$B8,ENTRY!$C$2:$C$133,$C8)-2,FALSE),0)))</f>
        <v>0</v>
      </c>
      <c r="AAS8" s="45">
        <f ca="1">IF(LEFT($C8,5)="Total",0,IF(COUNTIF(ENTRY!$G$3:$BM$3,AAS$1)=0,"CopyPasteValue",IFERROR(HLOOKUP(AAS$1,ENTRY!$G$3:$BI$133,SUMIFS(ENTRY!$A$2:$A$133,ENTRY!$B$2:$B$133,$B8,ENTRY!$C$2:$C$133,$C8)-2,FALSE),0)))</f>
        <v>0</v>
      </c>
      <c r="AAT8" s="45">
        <f ca="1">IF(LEFT($C8,5)="Total",0,IF(COUNTIF(ENTRY!$G$3:$BM$3,AAT$1)=0,"CopyPasteValue",IFERROR(HLOOKUP(AAT$1,ENTRY!$G$3:$BI$133,SUMIFS(ENTRY!$A$2:$A$133,ENTRY!$B$2:$B$133,$B8,ENTRY!$C$2:$C$133,$C8)-2,FALSE),0)))</f>
        <v>0</v>
      </c>
      <c r="AAU8" s="45">
        <f ca="1">IF(LEFT($C8,5)="Total",0,IF(COUNTIF(ENTRY!$G$3:$BM$3,AAU$1)=0,"CopyPasteValue",IFERROR(HLOOKUP(AAU$1,ENTRY!$G$3:$BI$133,SUMIFS(ENTRY!$A$2:$A$133,ENTRY!$B$2:$B$133,$B8,ENTRY!$C$2:$C$133,$C8)-2,FALSE),0)))</f>
        <v>0</v>
      </c>
      <c r="AAV8" s="45">
        <f ca="1">IF(LEFT($C8,5)="Total",0,IF(COUNTIF(ENTRY!$G$3:$BM$3,AAV$1)=0,"CopyPasteValue",IFERROR(HLOOKUP(AAV$1,ENTRY!$G$3:$BI$133,SUMIFS(ENTRY!$A$2:$A$133,ENTRY!$B$2:$B$133,$B8,ENTRY!$C$2:$C$133,$C8)-2,FALSE),0)))</f>
        <v>0</v>
      </c>
      <c r="AAW8" s="45">
        <f ca="1">IF(LEFT($C8,5)="Total",0,IF(COUNTIF(ENTRY!$G$3:$BM$3,AAW$1)=0,"CopyPasteValue",IFERROR(HLOOKUP(AAW$1,ENTRY!$G$3:$BI$133,SUMIFS(ENTRY!$A$2:$A$133,ENTRY!$B$2:$B$133,$B8,ENTRY!$C$2:$C$133,$C8)-2,FALSE),0)))</f>
        <v>0</v>
      </c>
      <c r="AAX8" s="45">
        <f ca="1">IF(LEFT($C8,5)="Total",0,IF(COUNTIF(ENTRY!$G$3:$BM$3,AAX$1)=0,"CopyPasteValue",IFERROR(HLOOKUP(AAX$1,ENTRY!$G$3:$BI$133,SUMIFS(ENTRY!$A$2:$A$133,ENTRY!$B$2:$B$133,$B8,ENTRY!$C$2:$C$133,$C8)-2,FALSE),0)))</f>
        <v>0</v>
      </c>
      <c r="AAY8" s="45">
        <f ca="1">IF(LEFT($C8,5)="Total",0,IF(COUNTIF(ENTRY!$G$3:$BM$3,AAY$1)=0,"CopyPasteValue",IFERROR(HLOOKUP(AAY$1,ENTRY!$G$3:$BI$133,SUMIFS(ENTRY!$A$2:$A$133,ENTRY!$B$2:$B$133,$B8,ENTRY!$C$2:$C$133,$C8)-2,FALSE),0)))</f>
        <v>0</v>
      </c>
      <c r="AAZ8" s="45">
        <f ca="1">IF(LEFT($C8,5)="Total",0,IF(COUNTIF(ENTRY!$G$3:$BM$3,AAZ$1)=0,"CopyPasteValue",IFERROR(HLOOKUP(AAZ$1,ENTRY!$G$3:$BI$133,SUMIFS(ENTRY!$A$2:$A$133,ENTRY!$B$2:$B$133,$B8,ENTRY!$C$2:$C$133,$C8)-2,FALSE),0)))</f>
        <v>0</v>
      </c>
      <c r="ABA8" s="45">
        <f ca="1">IF(LEFT($C8,5)="Total",0,IF(COUNTIF(ENTRY!$G$3:$BM$3,ABA$1)=0,"CopyPasteValue",IFERROR(HLOOKUP(ABA$1,ENTRY!$G$3:$BI$133,SUMIFS(ENTRY!$A$2:$A$133,ENTRY!$B$2:$B$133,$B8,ENTRY!$C$2:$C$133,$C8)-2,FALSE),0)))</f>
        <v>0</v>
      </c>
      <c r="ABB8" s="45">
        <f ca="1">IF(LEFT($C8,5)="Total",0,IF(COUNTIF(ENTRY!$G$3:$BM$3,ABB$1)=0,"CopyPasteValue",IFERROR(HLOOKUP(ABB$1,ENTRY!$G$3:$BI$133,SUMIFS(ENTRY!$A$2:$A$133,ENTRY!$B$2:$B$133,$B8,ENTRY!$C$2:$C$133,$C8)-2,FALSE),0)))</f>
        <v>0</v>
      </c>
      <c r="ABC8" s="45">
        <f ca="1">IF(LEFT($C8,5)="Total",0,IF(COUNTIF(ENTRY!$G$3:$BM$3,ABC$1)=0,"CopyPasteValue",IFERROR(HLOOKUP(ABC$1,ENTRY!$G$3:$BI$133,SUMIFS(ENTRY!$A$2:$A$133,ENTRY!$B$2:$B$133,$B8,ENTRY!$C$2:$C$133,$C8)-2,FALSE),0)))</f>
        <v>0</v>
      </c>
      <c r="ABD8" s="45">
        <f ca="1">IF(LEFT($C8,5)="Total",0,IF(COUNTIF(ENTRY!$G$3:$BM$3,ABD$1)=0,"CopyPasteValue",IFERROR(HLOOKUP(ABD$1,ENTRY!$G$3:$BI$133,SUMIFS(ENTRY!$A$2:$A$133,ENTRY!$B$2:$B$133,$B8,ENTRY!$C$2:$C$133,$C8)-2,FALSE),0)))</f>
        <v>0</v>
      </c>
      <c r="ABE8" s="45">
        <f ca="1">IF(LEFT($C8,5)="Total",0,IF(COUNTIF(ENTRY!$G$3:$BM$3,ABE$1)=0,"CopyPasteValue",IFERROR(HLOOKUP(ABE$1,ENTRY!$G$3:$BI$133,SUMIFS(ENTRY!$A$2:$A$133,ENTRY!$B$2:$B$133,$B8,ENTRY!$C$2:$C$133,$C8)-2,FALSE),0)))</f>
        <v>0</v>
      </c>
      <c r="ABF8" s="45">
        <f ca="1">IF(LEFT($C8,5)="Total",0,IF(COUNTIF(ENTRY!$G$3:$BM$3,ABF$1)=0,"CopyPasteValue",IFERROR(HLOOKUP(ABF$1,ENTRY!$G$3:$BI$133,SUMIFS(ENTRY!$A$2:$A$133,ENTRY!$B$2:$B$133,$B8,ENTRY!$C$2:$C$133,$C8)-2,FALSE),0)))</f>
        <v>0</v>
      </c>
      <c r="ABG8" s="45">
        <f ca="1">IF(LEFT($C8,5)="Total",0,IF(COUNTIF(ENTRY!$G$3:$BM$3,ABG$1)=0,"CopyPasteValue",IFERROR(HLOOKUP(ABG$1,ENTRY!$G$3:$BI$133,SUMIFS(ENTRY!$A$2:$A$133,ENTRY!$B$2:$B$133,$B8,ENTRY!$C$2:$C$133,$C8)-2,FALSE),0)))</f>
        <v>0</v>
      </c>
      <c r="ABH8" s="45">
        <f ca="1">IF(LEFT($C8,5)="Total",0,IF(COUNTIF(ENTRY!$G$3:$BM$3,ABH$1)=0,"CopyPasteValue",IFERROR(HLOOKUP(ABH$1,ENTRY!$G$3:$BI$133,SUMIFS(ENTRY!$A$2:$A$133,ENTRY!$B$2:$B$133,$B8,ENTRY!$C$2:$C$133,$C8)-2,FALSE),0)))</f>
        <v>0</v>
      </c>
    </row>
    <row r="9" spans="2:736" x14ac:dyDescent="0.35">
      <c r="B9" t="s">
        <v>122</v>
      </c>
      <c r="C9" t="s">
        <v>24</v>
      </c>
      <c r="D9" s="53">
        <f t="shared" ca="1" si="162"/>
        <v>9</v>
      </c>
      <c r="E9" s="72">
        <f>COUNTIF(ENTRY!C$4:C$294,C9)</f>
        <v>1</v>
      </c>
      <c r="F9" s="45">
        <v>0</v>
      </c>
      <c r="G9" s="45">
        <v>1</v>
      </c>
      <c r="H9" s="45">
        <v>1</v>
      </c>
      <c r="I9" s="45">
        <v>0</v>
      </c>
      <c r="J9" s="45">
        <v>0</v>
      </c>
      <c r="K9" s="45">
        <v>1</v>
      </c>
      <c r="L9" s="45">
        <v>0</v>
      </c>
      <c r="M9" s="45">
        <v>4</v>
      </c>
      <c r="N9" s="45">
        <v>1</v>
      </c>
      <c r="O9" s="45">
        <v>0</v>
      </c>
      <c r="P9" s="45">
        <v>2</v>
      </c>
      <c r="Q9" s="45">
        <v>0</v>
      </c>
      <c r="R9" s="45">
        <v>0</v>
      </c>
      <c r="S9" s="45">
        <v>0</v>
      </c>
      <c r="T9" s="45">
        <v>3</v>
      </c>
      <c r="U9" s="45">
        <v>0</v>
      </c>
      <c r="V9" s="45">
        <v>0</v>
      </c>
      <c r="W9" s="45">
        <v>1</v>
      </c>
      <c r="X9" s="45">
        <v>0</v>
      </c>
      <c r="Y9" s="45">
        <v>1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5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  <c r="AR9" s="45">
        <v>0</v>
      </c>
      <c r="AS9" s="45">
        <v>0</v>
      </c>
      <c r="AT9" s="45">
        <v>0</v>
      </c>
      <c r="AU9" s="45">
        <v>0</v>
      </c>
      <c r="AV9" s="45">
        <v>0</v>
      </c>
      <c r="AW9" s="45">
        <v>0</v>
      </c>
      <c r="AX9" s="45">
        <v>0</v>
      </c>
      <c r="AY9" s="45">
        <v>0</v>
      </c>
      <c r="AZ9" s="45">
        <v>0</v>
      </c>
      <c r="BA9" s="45">
        <v>0</v>
      </c>
      <c r="BB9" s="45">
        <v>0</v>
      </c>
      <c r="BC9" s="45">
        <v>0</v>
      </c>
      <c r="BD9" s="45">
        <v>0</v>
      </c>
      <c r="BE9" s="45">
        <v>0</v>
      </c>
      <c r="BF9" s="45">
        <v>3</v>
      </c>
      <c r="BG9" s="45">
        <v>2</v>
      </c>
      <c r="BH9" s="45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45">
        <v>0</v>
      </c>
      <c r="BR9" s="45">
        <v>0</v>
      </c>
      <c r="BS9" s="45">
        <v>0</v>
      </c>
      <c r="BT9" s="45">
        <v>0</v>
      </c>
      <c r="BU9" s="45">
        <v>0</v>
      </c>
      <c r="BV9" s="45">
        <v>0</v>
      </c>
      <c r="BW9" s="45">
        <v>0</v>
      </c>
      <c r="BX9" s="45">
        <v>0</v>
      </c>
      <c r="BY9" s="45">
        <v>0</v>
      </c>
      <c r="BZ9" s="45">
        <v>0</v>
      </c>
      <c r="CA9" s="45">
        <v>0</v>
      </c>
      <c r="CB9" s="45">
        <v>0</v>
      </c>
      <c r="CC9" s="45">
        <v>0</v>
      </c>
      <c r="CD9" s="45">
        <v>0</v>
      </c>
      <c r="CE9" s="45">
        <v>0</v>
      </c>
      <c r="CF9" s="45">
        <v>0</v>
      </c>
      <c r="CG9" s="45">
        <v>0</v>
      </c>
      <c r="CH9" s="45">
        <v>0</v>
      </c>
      <c r="CI9" s="45">
        <v>4</v>
      </c>
      <c r="CJ9" s="45">
        <v>0</v>
      </c>
      <c r="CK9" s="45">
        <v>0</v>
      </c>
      <c r="CL9" s="45">
        <v>1</v>
      </c>
      <c r="CM9" s="45">
        <v>0</v>
      </c>
      <c r="CN9" s="45">
        <v>0</v>
      </c>
      <c r="CO9" s="45">
        <v>0</v>
      </c>
      <c r="CP9" s="45">
        <v>0</v>
      </c>
      <c r="CQ9" s="45">
        <v>0</v>
      </c>
      <c r="CR9" s="45">
        <v>0</v>
      </c>
      <c r="CS9" s="45">
        <v>5</v>
      </c>
      <c r="CT9" s="45">
        <v>0</v>
      </c>
      <c r="CU9" s="45">
        <v>0</v>
      </c>
      <c r="CV9" s="45">
        <v>0</v>
      </c>
      <c r="CW9" s="45">
        <v>0</v>
      </c>
      <c r="CX9" s="45">
        <v>0</v>
      </c>
      <c r="CY9" s="45">
        <v>0</v>
      </c>
      <c r="CZ9" s="45">
        <v>0</v>
      </c>
      <c r="DA9" s="45">
        <v>0</v>
      </c>
      <c r="DB9" s="45">
        <v>0</v>
      </c>
      <c r="DC9" s="45">
        <v>0</v>
      </c>
      <c r="DD9" s="45">
        <v>0</v>
      </c>
      <c r="DE9" s="45">
        <v>0</v>
      </c>
      <c r="DF9" s="45">
        <v>0</v>
      </c>
      <c r="DG9" s="45">
        <v>0</v>
      </c>
      <c r="DH9" s="45">
        <v>0</v>
      </c>
      <c r="DI9" s="45">
        <v>0</v>
      </c>
      <c r="DJ9" s="45">
        <v>0</v>
      </c>
      <c r="DK9" s="45">
        <v>0</v>
      </c>
      <c r="DL9" s="45">
        <v>0</v>
      </c>
      <c r="DM9" s="45">
        <v>0</v>
      </c>
      <c r="DN9" s="45">
        <v>0</v>
      </c>
      <c r="DO9" s="45">
        <v>0</v>
      </c>
      <c r="DP9" s="45">
        <v>0</v>
      </c>
      <c r="DQ9" s="45">
        <v>0</v>
      </c>
      <c r="DR9" s="45">
        <v>0</v>
      </c>
      <c r="DS9" s="45">
        <v>0</v>
      </c>
      <c r="DT9" s="45">
        <v>0</v>
      </c>
      <c r="DU9" s="45">
        <v>0</v>
      </c>
      <c r="DV9" s="45">
        <v>0</v>
      </c>
      <c r="DW9" s="45">
        <v>0</v>
      </c>
      <c r="DX9" s="45">
        <v>0</v>
      </c>
      <c r="DY9" s="45">
        <v>0</v>
      </c>
      <c r="DZ9" s="45">
        <v>0</v>
      </c>
      <c r="EA9" s="45">
        <v>0</v>
      </c>
      <c r="EB9" s="45">
        <v>0</v>
      </c>
      <c r="EC9" s="45">
        <v>0</v>
      </c>
      <c r="ED9" s="45">
        <v>0</v>
      </c>
      <c r="EE9" s="45">
        <v>0</v>
      </c>
      <c r="EF9" s="45">
        <v>0</v>
      </c>
      <c r="EG9" s="45">
        <v>0</v>
      </c>
      <c r="EH9" s="45">
        <v>0</v>
      </c>
      <c r="EI9" s="45">
        <v>0</v>
      </c>
      <c r="EJ9" s="45">
        <v>0</v>
      </c>
      <c r="EK9" s="45">
        <v>0</v>
      </c>
      <c r="EL9" s="45">
        <v>0</v>
      </c>
      <c r="EM9" s="45">
        <v>0</v>
      </c>
      <c r="EN9" s="45">
        <v>0</v>
      </c>
      <c r="EO9" s="45">
        <v>0</v>
      </c>
      <c r="EP9" s="45">
        <v>0</v>
      </c>
      <c r="EQ9" s="45">
        <v>0</v>
      </c>
      <c r="ER9" s="45">
        <v>0</v>
      </c>
      <c r="ES9" s="45">
        <v>0</v>
      </c>
      <c r="ET9" s="45">
        <v>0</v>
      </c>
      <c r="EU9" s="45">
        <v>0</v>
      </c>
      <c r="EV9" s="45">
        <v>0</v>
      </c>
      <c r="EW9" s="45">
        <v>0</v>
      </c>
      <c r="EX9" s="45">
        <v>0</v>
      </c>
      <c r="EY9" s="45">
        <v>0</v>
      </c>
      <c r="EZ9" s="45">
        <v>0</v>
      </c>
      <c r="FA9" s="45">
        <v>0</v>
      </c>
      <c r="FB9" s="45">
        <v>0</v>
      </c>
      <c r="FC9" s="45">
        <v>0</v>
      </c>
      <c r="FD9" s="45">
        <v>0</v>
      </c>
      <c r="FE9" s="45">
        <v>0</v>
      </c>
      <c r="FF9" s="45">
        <v>0</v>
      </c>
      <c r="FG9" s="45">
        <v>0</v>
      </c>
      <c r="FH9" s="45">
        <v>0</v>
      </c>
      <c r="FI9" s="45">
        <v>0</v>
      </c>
      <c r="FJ9" s="45">
        <v>0</v>
      </c>
      <c r="FK9" s="45">
        <v>0</v>
      </c>
      <c r="FL9" s="45">
        <v>0</v>
      </c>
      <c r="FM9" s="45">
        <v>0</v>
      </c>
      <c r="FN9" s="45">
        <v>0</v>
      </c>
      <c r="FO9" s="45">
        <v>0</v>
      </c>
      <c r="FP9" s="45">
        <v>0</v>
      </c>
      <c r="FQ9" s="45">
        <v>0</v>
      </c>
      <c r="FR9" s="45">
        <v>0</v>
      </c>
      <c r="FS9" s="45">
        <v>0</v>
      </c>
      <c r="FT9" s="45">
        <v>0</v>
      </c>
      <c r="FU9" s="45">
        <v>0</v>
      </c>
      <c r="FV9" s="45">
        <v>0</v>
      </c>
      <c r="FW9" s="45">
        <v>0</v>
      </c>
      <c r="FX9" s="45">
        <v>0</v>
      </c>
      <c r="FY9" s="45">
        <v>3</v>
      </c>
      <c r="FZ9" s="45">
        <v>0</v>
      </c>
      <c r="GA9" s="45">
        <v>0</v>
      </c>
      <c r="GB9" s="45">
        <v>1</v>
      </c>
      <c r="GC9" s="45">
        <v>0</v>
      </c>
      <c r="GD9" s="45">
        <v>0</v>
      </c>
      <c r="GE9" s="45">
        <v>0</v>
      </c>
      <c r="GF9" s="45">
        <v>3</v>
      </c>
      <c r="GG9" s="45">
        <v>0</v>
      </c>
      <c r="GH9" s="45">
        <v>0</v>
      </c>
      <c r="GI9" s="45">
        <v>1</v>
      </c>
      <c r="GJ9" s="45">
        <v>0</v>
      </c>
      <c r="GK9" s="45">
        <v>0</v>
      </c>
      <c r="GL9" s="45">
        <v>0</v>
      </c>
      <c r="GM9" s="45">
        <v>0</v>
      </c>
      <c r="GN9" s="45">
        <v>0</v>
      </c>
      <c r="GO9" s="45">
        <v>0</v>
      </c>
      <c r="GP9" s="45">
        <v>0</v>
      </c>
      <c r="GQ9" s="45">
        <v>0</v>
      </c>
      <c r="GR9" s="45">
        <v>0</v>
      </c>
      <c r="GS9" s="45">
        <v>0</v>
      </c>
      <c r="GT9" s="45">
        <v>0</v>
      </c>
      <c r="GU9" s="45">
        <v>0</v>
      </c>
      <c r="GV9" s="45">
        <v>0</v>
      </c>
      <c r="GW9" s="45">
        <v>0</v>
      </c>
      <c r="GX9" s="45">
        <v>0</v>
      </c>
      <c r="GY9" s="45">
        <v>0</v>
      </c>
      <c r="GZ9" s="45">
        <v>0</v>
      </c>
      <c r="HA9" s="45">
        <v>0</v>
      </c>
      <c r="HB9" s="45">
        <v>2</v>
      </c>
      <c r="HC9" s="45">
        <v>0</v>
      </c>
      <c r="HD9" s="45">
        <v>0</v>
      </c>
      <c r="HE9" s="45">
        <v>0</v>
      </c>
      <c r="HF9" s="45">
        <v>0</v>
      </c>
      <c r="HG9" s="45">
        <v>0</v>
      </c>
      <c r="HH9" s="45">
        <v>1</v>
      </c>
      <c r="HI9" s="45">
        <v>2</v>
      </c>
      <c r="HJ9" s="45">
        <v>0</v>
      </c>
      <c r="HK9" s="45">
        <v>0</v>
      </c>
      <c r="HL9" s="45">
        <v>0</v>
      </c>
      <c r="HM9" s="45">
        <v>0</v>
      </c>
      <c r="HN9" s="45">
        <v>0</v>
      </c>
      <c r="HO9" s="45">
        <v>2</v>
      </c>
      <c r="HP9" s="45">
        <v>0</v>
      </c>
      <c r="HQ9" s="45">
        <v>0</v>
      </c>
      <c r="HR9" s="45">
        <v>0</v>
      </c>
      <c r="HS9" s="45">
        <v>0</v>
      </c>
      <c r="HT9" s="45">
        <v>0</v>
      </c>
      <c r="HU9" s="45">
        <v>0</v>
      </c>
      <c r="HV9" s="45">
        <v>0</v>
      </c>
      <c r="HW9" s="45">
        <v>0</v>
      </c>
      <c r="HX9" s="45">
        <v>0</v>
      </c>
      <c r="HY9" s="45">
        <v>0</v>
      </c>
      <c r="HZ9" s="45">
        <v>0</v>
      </c>
      <c r="IA9" s="45">
        <v>0</v>
      </c>
      <c r="IB9" s="45">
        <v>0</v>
      </c>
      <c r="IC9" s="45">
        <v>0</v>
      </c>
      <c r="ID9" s="45">
        <v>0</v>
      </c>
      <c r="IE9" s="45">
        <v>0</v>
      </c>
      <c r="IF9" s="45">
        <v>0</v>
      </c>
      <c r="IG9" s="45">
        <v>0</v>
      </c>
      <c r="IH9" s="45">
        <v>0</v>
      </c>
      <c r="II9" s="45">
        <v>0</v>
      </c>
      <c r="IJ9" s="45">
        <v>0</v>
      </c>
      <c r="IK9" s="45">
        <v>0</v>
      </c>
      <c r="IL9" s="45">
        <v>0</v>
      </c>
      <c r="IM9" s="45">
        <v>0</v>
      </c>
      <c r="IN9" s="45">
        <v>0</v>
      </c>
      <c r="IO9" s="45">
        <v>0</v>
      </c>
      <c r="IP9" s="45">
        <v>0</v>
      </c>
      <c r="IQ9" s="45">
        <v>0</v>
      </c>
      <c r="IR9" s="45">
        <v>0</v>
      </c>
      <c r="IS9" s="45">
        <v>0</v>
      </c>
      <c r="IT9" s="45">
        <v>0</v>
      </c>
      <c r="IU9" s="45">
        <v>0</v>
      </c>
      <c r="IV9" s="45">
        <v>0</v>
      </c>
      <c r="IW9" s="45">
        <v>0</v>
      </c>
      <c r="IX9" s="45">
        <v>0</v>
      </c>
      <c r="IY9" s="45">
        <v>0</v>
      </c>
      <c r="IZ9" s="45">
        <v>0</v>
      </c>
      <c r="JA9" s="45">
        <v>0</v>
      </c>
      <c r="JB9" s="45">
        <v>0</v>
      </c>
      <c r="JC9" s="45">
        <v>0</v>
      </c>
      <c r="JD9" s="45">
        <v>0</v>
      </c>
      <c r="JE9" s="45">
        <v>0</v>
      </c>
      <c r="JF9" s="45">
        <v>0</v>
      </c>
      <c r="JG9" s="45">
        <v>0</v>
      </c>
      <c r="JH9" s="45">
        <v>0</v>
      </c>
      <c r="JI9" s="45">
        <v>0</v>
      </c>
      <c r="JJ9" s="45">
        <v>0</v>
      </c>
      <c r="JK9" s="45">
        <v>0</v>
      </c>
      <c r="JL9" s="45">
        <v>0</v>
      </c>
      <c r="JM9" s="45">
        <v>0</v>
      </c>
      <c r="JN9" s="45">
        <v>0</v>
      </c>
      <c r="JO9" s="45">
        <v>0</v>
      </c>
      <c r="JP9" s="45">
        <v>0</v>
      </c>
      <c r="JQ9" s="45">
        <v>0</v>
      </c>
      <c r="JR9" s="45">
        <v>0</v>
      </c>
      <c r="JS9" s="45">
        <v>0</v>
      </c>
      <c r="JT9" s="45">
        <v>0</v>
      </c>
      <c r="JU9" s="45">
        <v>0</v>
      </c>
      <c r="JV9" s="45">
        <v>0</v>
      </c>
      <c r="JW9" s="45">
        <v>0</v>
      </c>
      <c r="JX9" s="45">
        <v>0</v>
      </c>
      <c r="JY9" s="45">
        <v>0</v>
      </c>
      <c r="JZ9" s="45">
        <v>0</v>
      </c>
      <c r="KA9" s="45">
        <v>0</v>
      </c>
      <c r="KB9" s="45">
        <v>0</v>
      </c>
      <c r="KC9" s="45">
        <v>0</v>
      </c>
      <c r="KD9" s="45">
        <v>0</v>
      </c>
      <c r="KE9" s="45">
        <v>0</v>
      </c>
      <c r="KF9" s="45">
        <v>0</v>
      </c>
      <c r="KG9" s="45">
        <v>0</v>
      </c>
      <c r="KH9" s="45">
        <v>0</v>
      </c>
      <c r="KI9" s="45">
        <v>0</v>
      </c>
      <c r="KJ9" s="45">
        <v>5</v>
      </c>
      <c r="KK9" s="45">
        <v>0</v>
      </c>
      <c r="KL9" s="45">
        <v>0</v>
      </c>
      <c r="KM9" s="45">
        <v>0</v>
      </c>
      <c r="KN9" s="45">
        <v>0</v>
      </c>
      <c r="KO9" s="45">
        <v>1</v>
      </c>
      <c r="KP9" s="45">
        <v>0</v>
      </c>
      <c r="KQ9" s="45">
        <v>0</v>
      </c>
      <c r="KR9" s="45">
        <v>0</v>
      </c>
      <c r="KS9" s="45">
        <v>0</v>
      </c>
      <c r="KT9" s="45">
        <v>0</v>
      </c>
      <c r="KU9" s="45">
        <v>0</v>
      </c>
      <c r="KV9" s="45">
        <v>0</v>
      </c>
      <c r="KW9" s="45">
        <v>0</v>
      </c>
      <c r="KX9" s="45">
        <v>0</v>
      </c>
      <c r="KY9" s="45">
        <v>0</v>
      </c>
      <c r="KZ9" s="45">
        <v>0</v>
      </c>
      <c r="LA9" s="45">
        <v>0</v>
      </c>
      <c r="LB9" s="45">
        <v>0</v>
      </c>
      <c r="LC9" s="45">
        <v>0</v>
      </c>
      <c r="LD9" s="45">
        <v>0</v>
      </c>
      <c r="LE9" s="45">
        <v>0</v>
      </c>
      <c r="LF9" s="45">
        <v>1</v>
      </c>
      <c r="LG9" s="45">
        <v>0</v>
      </c>
      <c r="LH9" s="45">
        <v>0</v>
      </c>
      <c r="LI9" s="45">
        <v>1</v>
      </c>
      <c r="LJ9" s="45">
        <v>5</v>
      </c>
      <c r="LK9" s="45">
        <v>0</v>
      </c>
      <c r="LL9" s="45">
        <v>1</v>
      </c>
      <c r="LM9" s="45">
        <v>0</v>
      </c>
      <c r="LN9" s="45">
        <v>1</v>
      </c>
      <c r="LO9" s="45">
        <v>0</v>
      </c>
      <c r="LP9" s="45">
        <v>0</v>
      </c>
      <c r="LQ9" s="45">
        <v>0</v>
      </c>
      <c r="LR9" s="45">
        <v>1</v>
      </c>
      <c r="LS9" s="45">
        <v>0</v>
      </c>
      <c r="LT9" s="45">
        <v>4</v>
      </c>
      <c r="LU9" s="45">
        <v>0</v>
      </c>
      <c r="LV9" s="45">
        <v>0</v>
      </c>
      <c r="LW9" s="45">
        <v>0</v>
      </c>
      <c r="LX9" s="45">
        <v>0</v>
      </c>
      <c r="LY9" s="45">
        <v>0</v>
      </c>
      <c r="LZ9" s="45">
        <v>0</v>
      </c>
      <c r="MA9" s="45">
        <v>0</v>
      </c>
      <c r="MB9" s="45">
        <v>0</v>
      </c>
      <c r="MC9" s="45">
        <v>0</v>
      </c>
      <c r="MD9" s="45">
        <v>0</v>
      </c>
      <c r="ME9" s="45">
        <v>0</v>
      </c>
      <c r="MF9" s="45">
        <v>0</v>
      </c>
      <c r="MG9" s="45">
        <v>0</v>
      </c>
      <c r="MH9" s="45">
        <v>0</v>
      </c>
      <c r="MI9" s="45">
        <v>0</v>
      </c>
      <c r="MJ9" s="45">
        <v>0</v>
      </c>
      <c r="MK9" s="45">
        <v>0</v>
      </c>
      <c r="ML9" s="45">
        <v>0</v>
      </c>
      <c r="MM9" s="45">
        <v>0</v>
      </c>
      <c r="MN9" s="45">
        <v>6</v>
      </c>
      <c r="MO9" s="45">
        <v>0</v>
      </c>
      <c r="MP9" s="45">
        <v>0</v>
      </c>
      <c r="MQ9" s="45">
        <v>0</v>
      </c>
      <c r="MR9" s="45">
        <v>0</v>
      </c>
      <c r="MS9" s="45">
        <v>0</v>
      </c>
      <c r="MT9" s="45">
        <v>0</v>
      </c>
      <c r="MU9" s="45">
        <v>0</v>
      </c>
      <c r="MV9" s="45">
        <v>0</v>
      </c>
      <c r="MW9" s="45">
        <v>0</v>
      </c>
      <c r="MX9" s="45">
        <v>0</v>
      </c>
      <c r="MY9" s="45">
        <v>1</v>
      </c>
      <c r="MZ9" s="45">
        <v>0</v>
      </c>
      <c r="NA9" s="45">
        <v>0</v>
      </c>
      <c r="NB9" s="45">
        <v>2</v>
      </c>
      <c r="NC9" s="45">
        <v>0</v>
      </c>
      <c r="ND9" s="45">
        <v>1</v>
      </c>
      <c r="NE9" s="45">
        <v>0</v>
      </c>
      <c r="NF9" s="45">
        <v>0</v>
      </c>
      <c r="NG9" s="45">
        <v>0</v>
      </c>
      <c r="NH9" s="45">
        <v>0</v>
      </c>
      <c r="NI9" s="45">
        <v>0</v>
      </c>
      <c r="NJ9" s="45">
        <v>0</v>
      </c>
      <c r="NK9" s="45">
        <v>10</v>
      </c>
      <c r="NL9" s="45">
        <v>0</v>
      </c>
      <c r="NM9" s="45">
        <v>0</v>
      </c>
      <c r="NN9" s="45">
        <v>0</v>
      </c>
      <c r="NO9" s="45">
        <v>0</v>
      </c>
      <c r="NP9" s="45">
        <v>0</v>
      </c>
      <c r="NQ9" s="45">
        <v>0</v>
      </c>
      <c r="NR9" s="45">
        <v>0</v>
      </c>
      <c r="NS9" s="45">
        <v>0</v>
      </c>
      <c r="NT9" s="45">
        <v>5</v>
      </c>
      <c r="NU9" s="45">
        <v>0</v>
      </c>
      <c r="NV9" s="45">
        <v>0</v>
      </c>
      <c r="NW9" s="45">
        <v>0</v>
      </c>
      <c r="NX9" s="45">
        <v>0</v>
      </c>
      <c r="NY9" s="45">
        <v>6</v>
      </c>
      <c r="NZ9" s="45">
        <v>0</v>
      </c>
      <c r="OA9" s="45">
        <v>0</v>
      </c>
      <c r="OB9" s="45">
        <v>0</v>
      </c>
      <c r="OC9" s="45">
        <v>0</v>
      </c>
      <c r="OD9" s="45">
        <v>0</v>
      </c>
      <c r="OE9" s="45">
        <v>0</v>
      </c>
      <c r="OF9" s="45">
        <v>0</v>
      </c>
      <c r="OG9" s="45">
        <v>0</v>
      </c>
      <c r="OH9" s="45">
        <v>3</v>
      </c>
      <c r="OI9" s="45">
        <v>0</v>
      </c>
      <c r="OJ9" s="45">
        <v>0</v>
      </c>
      <c r="OK9" s="45">
        <v>0</v>
      </c>
      <c r="OL9" s="45">
        <v>0</v>
      </c>
      <c r="OM9" s="45">
        <v>0</v>
      </c>
      <c r="ON9" s="45">
        <v>0</v>
      </c>
      <c r="OO9" s="45">
        <v>0</v>
      </c>
      <c r="OP9" s="45">
        <v>0</v>
      </c>
      <c r="OQ9" s="45">
        <v>0</v>
      </c>
      <c r="OR9" s="45">
        <v>0</v>
      </c>
      <c r="OS9" s="45">
        <v>0</v>
      </c>
      <c r="OT9" s="45">
        <v>0</v>
      </c>
      <c r="OU9" s="45">
        <v>0</v>
      </c>
      <c r="OV9" s="45">
        <v>0</v>
      </c>
      <c r="OW9" s="45">
        <v>0</v>
      </c>
      <c r="OX9" s="45">
        <v>0</v>
      </c>
      <c r="OY9" s="45">
        <v>0</v>
      </c>
      <c r="OZ9" s="45">
        <v>0</v>
      </c>
      <c r="PA9" s="45">
        <v>0</v>
      </c>
      <c r="PB9" s="45">
        <v>0</v>
      </c>
      <c r="PC9" s="45">
        <v>0</v>
      </c>
      <c r="PD9" s="45">
        <v>0</v>
      </c>
      <c r="PE9" s="45">
        <v>0</v>
      </c>
      <c r="PF9" s="45">
        <v>0</v>
      </c>
      <c r="PG9" s="45">
        <v>0</v>
      </c>
      <c r="PH9" s="45">
        <v>0</v>
      </c>
      <c r="PI9" s="45">
        <v>0</v>
      </c>
      <c r="PJ9" s="45">
        <v>0</v>
      </c>
      <c r="PK9" s="45">
        <v>0</v>
      </c>
      <c r="PL9" s="45">
        <v>0</v>
      </c>
      <c r="PM9" s="45">
        <v>0</v>
      </c>
      <c r="PN9" s="45">
        <v>0</v>
      </c>
      <c r="PO9" s="45">
        <v>0</v>
      </c>
      <c r="PP9" s="45">
        <v>0</v>
      </c>
      <c r="PQ9" s="45">
        <v>0</v>
      </c>
      <c r="PR9" s="45">
        <v>0</v>
      </c>
      <c r="PS9" s="45">
        <v>0</v>
      </c>
      <c r="PT9" s="45">
        <v>0</v>
      </c>
      <c r="PU9" s="45">
        <v>0</v>
      </c>
      <c r="PV9" s="45">
        <v>0</v>
      </c>
      <c r="PW9" s="45">
        <v>0</v>
      </c>
      <c r="PX9" s="45">
        <v>1</v>
      </c>
      <c r="PY9" s="45">
        <v>1</v>
      </c>
      <c r="PZ9" s="45">
        <v>4</v>
      </c>
      <c r="QA9" s="45">
        <v>0</v>
      </c>
      <c r="QB9" s="45">
        <v>0</v>
      </c>
      <c r="QC9" s="45">
        <v>0</v>
      </c>
      <c r="QD9" s="45">
        <v>0</v>
      </c>
      <c r="QE9" s="45">
        <v>0</v>
      </c>
      <c r="QF9" s="45">
        <v>0</v>
      </c>
      <c r="QG9" s="45">
        <v>0</v>
      </c>
      <c r="QH9" s="45">
        <v>0</v>
      </c>
      <c r="QI9" s="45">
        <v>0</v>
      </c>
      <c r="QJ9" s="45">
        <v>0</v>
      </c>
      <c r="QK9" s="45">
        <v>0</v>
      </c>
      <c r="QL9" s="45">
        <v>0</v>
      </c>
      <c r="QM9" s="45">
        <v>0</v>
      </c>
      <c r="QN9" s="45">
        <v>0</v>
      </c>
      <c r="QO9" s="45">
        <v>0</v>
      </c>
      <c r="QP9" s="45">
        <v>0</v>
      </c>
      <c r="QQ9" s="45">
        <v>0</v>
      </c>
      <c r="QR9" s="45">
        <v>0</v>
      </c>
      <c r="QS9" s="45">
        <v>0</v>
      </c>
      <c r="QT9" s="45">
        <v>0</v>
      </c>
      <c r="QU9" s="45">
        <v>1</v>
      </c>
      <c r="QV9" s="45">
        <v>1</v>
      </c>
      <c r="QW9" s="45">
        <v>1</v>
      </c>
      <c r="QX9" s="45">
        <v>0</v>
      </c>
      <c r="QY9" s="45">
        <v>0</v>
      </c>
      <c r="QZ9" s="45">
        <v>0</v>
      </c>
      <c r="RA9" s="45">
        <v>0</v>
      </c>
      <c r="RB9" s="45">
        <v>0</v>
      </c>
      <c r="RC9" s="45">
        <v>0</v>
      </c>
      <c r="RD9" s="45">
        <v>1</v>
      </c>
      <c r="RE9" s="45">
        <v>0</v>
      </c>
      <c r="RF9" s="45">
        <v>0</v>
      </c>
      <c r="RG9" s="45">
        <v>1</v>
      </c>
      <c r="RH9" s="45">
        <v>0</v>
      </c>
      <c r="RI9" s="45">
        <v>0</v>
      </c>
      <c r="RJ9" s="45">
        <v>0</v>
      </c>
      <c r="RK9" s="45">
        <v>0</v>
      </c>
      <c r="RL9" s="45">
        <v>0</v>
      </c>
      <c r="RM9" s="45">
        <v>0</v>
      </c>
      <c r="RN9" s="45">
        <v>0</v>
      </c>
      <c r="RO9" s="45">
        <v>0</v>
      </c>
      <c r="RP9" s="45">
        <v>1</v>
      </c>
      <c r="RQ9" s="45">
        <v>1</v>
      </c>
      <c r="RR9" s="45">
        <v>0</v>
      </c>
      <c r="RS9" s="45">
        <v>0</v>
      </c>
      <c r="RT9" s="45">
        <v>0</v>
      </c>
      <c r="RU9" s="45">
        <v>0</v>
      </c>
      <c r="RV9" s="45">
        <v>0</v>
      </c>
      <c r="RW9" s="45">
        <v>1</v>
      </c>
      <c r="RX9" s="45">
        <v>0</v>
      </c>
      <c r="RY9" s="45">
        <v>1</v>
      </c>
      <c r="RZ9" s="45">
        <v>0</v>
      </c>
      <c r="SA9" s="45">
        <v>0</v>
      </c>
      <c r="SB9" s="45">
        <v>0</v>
      </c>
      <c r="SC9" s="45">
        <v>0</v>
      </c>
      <c r="SD9" s="45">
        <v>0</v>
      </c>
      <c r="SE9" s="45">
        <v>0</v>
      </c>
      <c r="SF9" s="45">
        <v>0</v>
      </c>
      <c r="SG9" s="45">
        <v>0</v>
      </c>
      <c r="SH9" s="45">
        <v>0</v>
      </c>
      <c r="SI9" s="45">
        <v>0</v>
      </c>
      <c r="SJ9" s="45">
        <v>0</v>
      </c>
      <c r="SK9" s="45">
        <v>0</v>
      </c>
      <c r="SL9" s="45">
        <v>0</v>
      </c>
      <c r="SM9" s="45">
        <v>0</v>
      </c>
      <c r="SN9" s="45">
        <v>0</v>
      </c>
      <c r="SO9" s="45">
        <v>0</v>
      </c>
      <c r="SP9" s="45">
        <v>0</v>
      </c>
      <c r="SQ9" s="45">
        <v>0</v>
      </c>
      <c r="SR9" s="45">
        <v>0</v>
      </c>
      <c r="SS9" s="45">
        <v>0</v>
      </c>
      <c r="ST9" s="45">
        <v>0</v>
      </c>
      <c r="SU9" s="45">
        <v>0</v>
      </c>
      <c r="SV9" s="45">
        <v>0</v>
      </c>
      <c r="SW9" s="45">
        <v>0</v>
      </c>
      <c r="SX9" s="45">
        <v>0</v>
      </c>
      <c r="SY9" s="45">
        <v>0</v>
      </c>
      <c r="SZ9" s="45">
        <v>0</v>
      </c>
      <c r="TA9" s="45">
        <v>0</v>
      </c>
      <c r="TB9" s="45">
        <v>0</v>
      </c>
      <c r="TC9" s="45">
        <v>0</v>
      </c>
      <c r="TD9" s="45">
        <v>0</v>
      </c>
      <c r="TE9" s="45">
        <v>0</v>
      </c>
      <c r="TF9" s="45">
        <v>0</v>
      </c>
      <c r="TG9" s="45">
        <v>0</v>
      </c>
      <c r="TH9" s="45">
        <v>0</v>
      </c>
      <c r="TI9" s="45">
        <v>0</v>
      </c>
      <c r="TJ9" s="45">
        <v>0</v>
      </c>
      <c r="TK9" s="45">
        <v>0</v>
      </c>
      <c r="TL9" s="45">
        <v>0</v>
      </c>
      <c r="TM9" s="45">
        <v>0</v>
      </c>
      <c r="TN9" s="45">
        <v>0</v>
      </c>
      <c r="TO9" s="45">
        <v>0</v>
      </c>
      <c r="TP9" s="45">
        <v>0</v>
      </c>
      <c r="TQ9" s="45">
        <v>0</v>
      </c>
      <c r="TR9" s="45">
        <v>0</v>
      </c>
      <c r="TS9" s="45">
        <v>0</v>
      </c>
      <c r="TT9" s="45">
        <v>0</v>
      </c>
      <c r="TU9" s="45">
        <v>0</v>
      </c>
      <c r="TV9" s="45">
        <v>0</v>
      </c>
      <c r="TW9" s="45">
        <v>1</v>
      </c>
      <c r="TX9" s="45">
        <v>0</v>
      </c>
      <c r="TY9" s="45">
        <v>0</v>
      </c>
      <c r="TZ9" s="45">
        <v>0</v>
      </c>
      <c r="UA9" s="45">
        <v>0</v>
      </c>
      <c r="UB9" s="45">
        <v>0</v>
      </c>
      <c r="UC9" s="45">
        <v>0</v>
      </c>
      <c r="UD9" s="45">
        <v>0</v>
      </c>
      <c r="UE9" s="45">
        <v>0</v>
      </c>
      <c r="UF9" s="45">
        <v>0</v>
      </c>
      <c r="UG9" s="45">
        <v>0</v>
      </c>
      <c r="UH9" s="45">
        <v>0</v>
      </c>
      <c r="UI9" s="45">
        <v>0</v>
      </c>
      <c r="UJ9" s="45">
        <v>0</v>
      </c>
      <c r="UK9" s="45">
        <v>0</v>
      </c>
      <c r="UL9" s="45">
        <v>0</v>
      </c>
      <c r="UM9" s="45">
        <v>0</v>
      </c>
      <c r="UN9" s="45">
        <v>0</v>
      </c>
      <c r="UO9" s="45">
        <v>0</v>
      </c>
      <c r="UP9" s="45">
        <v>0</v>
      </c>
      <c r="UQ9" s="45">
        <v>0</v>
      </c>
      <c r="UR9" s="45">
        <v>0</v>
      </c>
      <c r="US9" s="45">
        <v>0</v>
      </c>
      <c r="UT9" s="45">
        <v>0</v>
      </c>
      <c r="UU9" s="45">
        <v>0</v>
      </c>
      <c r="UV9" s="45">
        <v>0</v>
      </c>
      <c r="UW9" s="45">
        <v>0</v>
      </c>
      <c r="UX9" s="45">
        <v>0</v>
      </c>
      <c r="UY9" s="45">
        <v>0</v>
      </c>
      <c r="UZ9" s="45">
        <v>0</v>
      </c>
      <c r="VA9" s="45">
        <v>0</v>
      </c>
      <c r="VB9" s="45">
        <v>0</v>
      </c>
      <c r="VC9" s="45">
        <v>0</v>
      </c>
      <c r="VD9" s="45">
        <v>0</v>
      </c>
      <c r="VE9" s="45">
        <v>0</v>
      </c>
      <c r="VF9" s="45">
        <v>0</v>
      </c>
      <c r="VG9" s="45">
        <v>0</v>
      </c>
      <c r="VH9" s="45">
        <v>0</v>
      </c>
      <c r="VI9" s="45">
        <v>0</v>
      </c>
      <c r="VJ9" s="45">
        <v>0</v>
      </c>
      <c r="VK9" s="45">
        <v>0</v>
      </c>
      <c r="VL9" s="45">
        <v>0</v>
      </c>
      <c r="VM9" s="45">
        <v>0</v>
      </c>
      <c r="VN9" s="45">
        <v>0</v>
      </c>
      <c r="VO9" s="45">
        <v>0</v>
      </c>
      <c r="VP9" s="45">
        <v>0</v>
      </c>
      <c r="VQ9" s="45">
        <v>0</v>
      </c>
      <c r="VR9" s="45">
        <v>0</v>
      </c>
      <c r="VS9" s="45">
        <v>0</v>
      </c>
      <c r="VT9" s="45">
        <v>0</v>
      </c>
      <c r="VU9" s="45">
        <v>0</v>
      </c>
      <c r="VV9" s="45">
        <v>0</v>
      </c>
      <c r="VW9" s="45">
        <v>0</v>
      </c>
      <c r="VX9" s="45">
        <v>0</v>
      </c>
      <c r="VY9" s="45">
        <v>0</v>
      </c>
      <c r="VZ9" s="45">
        <v>0</v>
      </c>
      <c r="WA9" s="45">
        <v>0</v>
      </c>
      <c r="WB9" s="45">
        <v>0</v>
      </c>
      <c r="WC9" s="45">
        <v>0</v>
      </c>
      <c r="WD9" s="45">
        <v>0</v>
      </c>
      <c r="WE9" s="45">
        <v>0</v>
      </c>
      <c r="WF9" s="45">
        <v>0</v>
      </c>
      <c r="WG9" s="45">
        <v>0</v>
      </c>
      <c r="WH9" s="45">
        <v>0</v>
      </c>
      <c r="WI9" s="45">
        <v>0</v>
      </c>
      <c r="WJ9" s="45">
        <v>0</v>
      </c>
      <c r="WK9" s="45">
        <v>0</v>
      </c>
      <c r="WL9" s="45">
        <v>0</v>
      </c>
      <c r="WM9" s="45">
        <v>0</v>
      </c>
      <c r="WN9" s="45">
        <v>0</v>
      </c>
      <c r="WO9" s="45">
        <v>0</v>
      </c>
      <c r="WP9" s="45">
        <v>0</v>
      </c>
      <c r="WQ9" s="45">
        <v>0</v>
      </c>
      <c r="WR9" s="45">
        <v>0</v>
      </c>
      <c r="WS9" s="45">
        <v>0</v>
      </c>
      <c r="WT9" s="45">
        <v>0</v>
      </c>
      <c r="WU9" s="45">
        <v>0</v>
      </c>
      <c r="WV9" s="45">
        <v>0</v>
      </c>
      <c r="WW9" s="45">
        <v>0</v>
      </c>
      <c r="WX9" s="45">
        <v>0</v>
      </c>
      <c r="WY9" s="45">
        <v>0</v>
      </c>
      <c r="WZ9" s="45">
        <v>0</v>
      </c>
      <c r="XA9" s="45">
        <v>0</v>
      </c>
      <c r="XB9" s="45">
        <v>0</v>
      </c>
      <c r="XC9" s="45">
        <v>0</v>
      </c>
      <c r="XD9" s="45">
        <v>0</v>
      </c>
      <c r="XE9" s="45">
        <v>0</v>
      </c>
      <c r="XF9" s="45">
        <v>0</v>
      </c>
      <c r="XG9" s="45">
        <v>0</v>
      </c>
      <c r="XH9" s="45">
        <v>0</v>
      </c>
      <c r="XI9" s="45">
        <v>0</v>
      </c>
      <c r="XJ9" s="45">
        <v>0</v>
      </c>
      <c r="XK9" s="45">
        <v>0</v>
      </c>
      <c r="XL9" s="45">
        <v>0</v>
      </c>
      <c r="XM9" s="45">
        <v>0</v>
      </c>
      <c r="XN9" s="45">
        <v>0</v>
      </c>
      <c r="XO9" s="45">
        <v>0</v>
      </c>
      <c r="XP9" s="45">
        <v>0</v>
      </c>
      <c r="XQ9" s="45">
        <v>0</v>
      </c>
      <c r="XR9" s="45">
        <v>0</v>
      </c>
      <c r="XS9" s="45">
        <v>0</v>
      </c>
      <c r="XT9" s="45">
        <v>0</v>
      </c>
      <c r="XU9" s="45">
        <v>0</v>
      </c>
      <c r="XV9" s="45">
        <v>0</v>
      </c>
      <c r="XW9" s="45">
        <v>0</v>
      </c>
      <c r="XX9" s="45">
        <v>0</v>
      </c>
      <c r="XY9" s="45">
        <v>0</v>
      </c>
      <c r="XZ9" s="45">
        <v>0</v>
      </c>
      <c r="YA9" s="45">
        <v>0</v>
      </c>
      <c r="YB9" s="45">
        <v>0</v>
      </c>
      <c r="YC9" s="45">
        <v>0</v>
      </c>
      <c r="YD9" s="45">
        <v>0</v>
      </c>
      <c r="YE9" s="45">
        <v>0</v>
      </c>
      <c r="YF9" s="45">
        <v>0</v>
      </c>
      <c r="YG9" s="45">
        <v>0</v>
      </c>
      <c r="YH9" s="45">
        <v>0</v>
      </c>
      <c r="YI9" s="45">
        <v>0</v>
      </c>
      <c r="YJ9" s="45">
        <v>0</v>
      </c>
      <c r="YK9" s="45">
        <v>0</v>
      </c>
      <c r="YL9" s="45">
        <v>0</v>
      </c>
      <c r="YM9" s="45">
        <v>0</v>
      </c>
      <c r="YN9" s="45">
        <v>0</v>
      </c>
      <c r="YO9" s="45">
        <v>0</v>
      </c>
      <c r="YP9" s="45">
        <v>0</v>
      </c>
      <c r="YQ9" s="45">
        <v>0</v>
      </c>
      <c r="YR9" s="45">
        <v>0</v>
      </c>
      <c r="YS9" s="45">
        <v>0</v>
      </c>
      <c r="YT9" s="45">
        <v>0</v>
      </c>
      <c r="YU9" s="45">
        <v>0</v>
      </c>
      <c r="YV9" s="45">
        <v>0</v>
      </c>
      <c r="YW9" s="45">
        <v>0</v>
      </c>
      <c r="YX9" s="45">
        <v>0</v>
      </c>
      <c r="YY9" s="45">
        <v>0</v>
      </c>
      <c r="YZ9" s="45">
        <v>0</v>
      </c>
      <c r="ZA9" s="45">
        <v>0</v>
      </c>
      <c r="ZB9" s="45">
        <v>0</v>
      </c>
      <c r="ZC9" s="45">
        <v>0</v>
      </c>
      <c r="ZD9" s="45">
        <v>0</v>
      </c>
      <c r="ZE9" s="45">
        <v>0</v>
      </c>
      <c r="ZF9" s="45">
        <v>0</v>
      </c>
      <c r="ZG9" s="45">
        <v>0</v>
      </c>
      <c r="ZH9" s="45">
        <v>0</v>
      </c>
      <c r="ZI9" s="45">
        <v>0</v>
      </c>
      <c r="ZJ9" s="45">
        <v>0</v>
      </c>
      <c r="ZK9" s="45">
        <v>0</v>
      </c>
      <c r="ZL9" s="45">
        <v>0</v>
      </c>
      <c r="ZM9" s="45">
        <v>0</v>
      </c>
      <c r="ZN9" s="45">
        <v>0</v>
      </c>
      <c r="ZO9" s="45">
        <v>0</v>
      </c>
      <c r="ZP9" s="45">
        <v>0</v>
      </c>
      <c r="ZQ9" s="45">
        <v>0</v>
      </c>
      <c r="ZR9" s="45">
        <v>0</v>
      </c>
      <c r="ZS9" s="45">
        <v>0</v>
      </c>
      <c r="ZT9" s="45">
        <v>0</v>
      </c>
      <c r="ZU9" s="45">
        <v>0</v>
      </c>
      <c r="ZV9" s="45">
        <v>0</v>
      </c>
      <c r="ZW9" s="45">
        <v>0</v>
      </c>
      <c r="ZX9" s="45">
        <v>0</v>
      </c>
      <c r="ZY9" s="45">
        <v>0</v>
      </c>
      <c r="ZZ9" s="45">
        <v>0</v>
      </c>
      <c r="AAA9" s="45">
        <v>0</v>
      </c>
      <c r="AAB9" s="45">
        <v>0</v>
      </c>
      <c r="AAC9" s="45">
        <v>0</v>
      </c>
      <c r="AAD9" s="45">
        <v>0</v>
      </c>
      <c r="AAE9" s="45">
        <v>0</v>
      </c>
      <c r="AAF9" s="45">
        <v>0</v>
      </c>
      <c r="AAG9" s="45">
        <v>0</v>
      </c>
      <c r="AAH9" s="45">
        <v>0</v>
      </c>
      <c r="AAI9" s="45">
        <v>0</v>
      </c>
      <c r="AAJ9" s="45">
        <v>0</v>
      </c>
      <c r="AAK9" s="45">
        <v>0</v>
      </c>
      <c r="AAL9" s="45">
        <v>0</v>
      </c>
      <c r="AAM9" s="45">
        <v>0</v>
      </c>
      <c r="AAN9" s="45">
        <v>0</v>
      </c>
      <c r="AAO9" s="45">
        <v>0</v>
      </c>
      <c r="AAP9" s="45">
        <v>0</v>
      </c>
      <c r="AAQ9" s="45">
        <f ca="1">IF(LEFT($C9,5)="Total",0,IF(COUNTIF(ENTRY!$G$3:$BM$3,AAQ$1)=0,"CopyPasteValue",IFERROR(HLOOKUP(AAQ$1,ENTRY!$G$3:$BI$133,SUMIFS(ENTRY!$A$2:$A$133,ENTRY!$B$2:$B$133,$B9,ENTRY!$C$2:$C$133,$C9)-2,FALSE),0)))</f>
        <v>0</v>
      </c>
      <c r="AAR9" s="45">
        <f ca="1">IF(LEFT($C9,5)="Total",0,IF(COUNTIF(ENTRY!$G$3:$BM$3,AAR$1)=0,"CopyPasteValue",IFERROR(HLOOKUP(AAR$1,ENTRY!$G$3:$BI$133,SUMIFS(ENTRY!$A$2:$A$133,ENTRY!$B$2:$B$133,$B9,ENTRY!$C$2:$C$133,$C9)-2,FALSE),0)))</f>
        <v>0</v>
      </c>
      <c r="AAS9" s="45">
        <f ca="1">IF(LEFT($C9,5)="Total",0,IF(COUNTIF(ENTRY!$G$3:$BM$3,AAS$1)=0,"CopyPasteValue",IFERROR(HLOOKUP(AAS$1,ENTRY!$G$3:$BI$133,SUMIFS(ENTRY!$A$2:$A$133,ENTRY!$B$2:$B$133,$B9,ENTRY!$C$2:$C$133,$C9)-2,FALSE),0)))</f>
        <v>0</v>
      </c>
      <c r="AAT9" s="45">
        <f ca="1">IF(LEFT($C9,5)="Total",0,IF(COUNTIF(ENTRY!$G$3:$BM$3,AAT$1)=0,"CopyPasteValue",IFERROR(HLOOKUP(AAT$1,ENTRY!$G$3:$BI$133,SUMIFS(ENTRY!$A$2:$A$133,ENTRY!$B$2:$B$133,$B9,ENTRY!$C$2:$C$133,$C9)-2,FALSE),0)))</f>
        <v>0</v>
      </c>
      <c r="AAU9" s="45">
        <f ca="1">IF(LEFT($C9,5)="Total",0,IF(COUNTIF(ENTRY!$G$3:$BM$3,AAU$1)=0,"CopyPasteValue",IFERROR(HLOOKUP(AAU$1,ENTRY!$G$3:$BI$133,SUMIFS(ENTRY!$A$2:$A$133,ENTRY!$B$2:$B$133,$B9,ENTRY!$C$2:$C$133,$C9)-2,FALSE),0)))</f>
        <v>0</v>
      </c>
      <c r="AAV9" s="45">
        <f ca="1">IF(LEFT($C9,5)="Total",0,IF(COUNTIF(ENTRY!$G$3:$BM$3,AAV$1)=0,"CopyPasteValue",IFERROR(HLOOKUP(AAV$1,ENTRY!$G$3:$BI$133,SUMIFS(ENTRY!$A$2:$A$133,ENTRY!$B$2:$B$133,$B9,ENTRY!$C$2:$C$133,$C9)-2,FALSE),0)))</f>
        <v>0</v>
      </c>
      <c r="AAW9" s="45">
        <f ca="1">IF(LEFT($C9,5)="Total",0,IF(COUNTIF(ENTRY!$G$3:$BM$3,AAW$1)=0,"CopyPasteValue",IFERROR(HLOOKUP(AAW$1,ENTRY!$G$3:$BI$133,SUMIFS(ENTRY!$A$2:$A$133,ENTRY!$B$2:$B$133,$B9,ENTRY!$C$2:$C$133,$C9)-2,FALSE),0)))</f>
        <v>0</v>
      </c>
      <c r="AAX9" s="45">
        <f ca="1">IF(LEFT($C9,5)="Total",0,IF(COUNTIF(ENTRY!$G$3:$BM$3,AAX$1)=0,"CopyPasteValue",IFERROR(HLOOKUP(AAX$1,ENTRY!$G$3:$BI$133,SUMIFS(ENTRY!$A$2:$A$133,ENTRY!$B$2:$B$133,$B9,ENTRY!$C$2:$C$133,$C9)-2,FALSE),0)))</f>
        <v>0</v>
      </c>
      <c r="AAY9" s="45">
        <f ca="1">IF(LEFT($C9,5)="Total",0,IF(COUNTIF(ENTRY!$G$3:$BM$3,AAY$1)=0,"CopyPasteValue",IFERROR(HLOOKUP(AAY$1,ENTRY!$G$3:$BI$133,SUMIFS(ENTRY!$A$2:$A$133,ENTRY!$B$2:$B$133,$B9,ENTRY!$C$2:$C$133,$C9)-2,FALSE),0)))</f>
        <v>0</v>
      </c>
      <c r="AAZ9" s="45">
        <f ca="1">IF(LEFT($C9,5)="Total",0,IF(COUNTIF(ENTRY!$G$3:$BM$3,AAZ$1)=0,"CopyPasteValue",IFERROR(HLOOKUP(AAZ$1,ENTRY!$G$3:$BI$133,SUMIFS(ENTRY!$A$2:$A$133,ENTRY!$B$2:$B$133,$B9,ENTRY!$C$2:$C$133,$C9)-2,FALSE),0)))</f>
        <v>0</v>
      </c>
      <c r="ABA9" s="45">
        <f ca="1">IF(LEFT($C9,5)="Total",0,IF(COUNTIF(ENTRY!$G$3:$BM$3,ABA$1)=0,"CopyPasteValue",IFERROR(HLOOKUP(ABA$1,ENTRY!$G$3:$BI$133,SUMIFS(ENTRY!$A$2:$A$133,ENTRY!$B$2:$B$133,$B9,ENTRY!$C$2:$C$133,$C9)-2,FALSE),0)))</f>
        <v>0</v>
      </c>
      <c r="ABB9" s="45">
        <f ca="1">IF(LEFT($C9,5)="Total",0,IF(COUNTIF(ENTRY!$G$3:$BM$3,ABB$1)=0,"CopyPasteValue",IFERROR(HLOOKUP(ABB$1,ENTRY!$G$3:$BI$133,SUMIFS(ENTRY!$A$2:$A$133,ENTRY!$B$2:$B$133,$B9,ENTRY!$C$2:$C$133,$C9)-2,FALSE),0)))</f>
        <v>0</v>
      </c>
      <c r="ABC9" s="45">
        <f ca="1">IF(LEFT($C9,5)="Total",0,IF(COUNTIF(ENTRY!$G$3:$BM$3,ABC$1)=0,"CopyPasteValue",IFERROR(HLOOKUP(ABC$1,ENTRY!$G$3:$BI$133,SUMIFS(ENTRY!$A$2:$A$133,ENTRY!$B$2:$B$133,$B9,ENTRY!$C$2:$C$133,$C9)-2,FALSE),0)))</f>
        <v>0</v>
      </c>
      <c r="ABD9" s="45">
        <f ca="1">IF(LEFT($C9,5)="Total",0,IF(COUNTIF(ENTRY!$G$3:$BM$3,ABD$1)=0,"CopyPasteValue",IFERROR(HLOOKUP(ABD$1,ENTRY!$G$3:$BI$133,SUMIFS(ENTRY!$A$2:$A$133,ENTRY!$B$2:$B$133,$B9,ENTRY!$C$2:$C$133,$C9)-2,FALSE),0)))</f>
        <v>0</v>
      </c>
      <c r="ABE9" s="45">
        <f ca="1">IF(LEFT($C9,5)="Total",0,IF(COUNTIF(ENTRY!$G$3:$BM$3,ABE$1)=0,"CopyPasteValue",IFERROR(HLOOKUP(ABE$1,ENTRY!$G$3:$BI$133,SUMIFS(ENTRY!$A$2:$A$133,ENTRY!$B$2:$B$133,$B9,ENTRY!$C$2:$C$133,$C9)-2,FALSE),0)))</f>
        <v>0</v>
      </c>
      <c r="ABF9" s="45">
        <f ca="1">IF(LEFT($C9,5)="Total",0,IF(COUNTIF(ENTRY!$G$3:$BM$3,ABF$1)=0,"CopyPasteValue",IFERROR(HLOOKUP(ABF$1,ENTRY!$G$3:$BI$133,SUMIFS(ENTRY!$A$2:$A$133,ENTRY!$B$2:$B$133,$B9,ENTRY!$C$2:$C$133,$C9)-2,FALSE),0)))</f>
        <v>0</v>
      </c>
      <c r="ABG9" s="45">
        <f ca="1">IF(LEFT($C9,5)="Total",0,IF(COUNTIF(ENTRY!$G$3:$BM$3,ABG$1)=0,"CopyPasteValue",IFERROR(HLOOKUP(ABG$1,ENTRY!$G$3:$BI$133,SUMIFS(ENTRY!$A$2:$A$133,ENTRY!$B$2:$B$133,$B9,ENTRY!$C$2:$C$133,$C9)-2,FALSE),0)))</f>
        <v>0</v>
      </c>
      <c r="ABH9" s="45">
        <f ca="1">IF(LEFT($C9,5)="Total",0,IF(COUNTIF(ENTRY!$G$3:$BM$3,ABH$1)=0,"CopyPasteValue",IFERROR(HLOOKUP(ABH$1,ENTRY!$G$3:$BI$133,SUMIFS(ENTRY!$A$2:$A$133,ENTRY!$B$2:$B$133,$B9,ENTRY!$C$2:$C$133,$C9)-2,FALSE),0)))</f>
        <v>0</v>
      </c>
    </row>
    <row r="10" spans="2:736" x14ac:dyDescent="0.35">
      <c r="B10" t="s">
        <v>122</v>
      </c>
      <c r="C10" t="s">
        <v>113</v>
      </c>
      <c r="D10" s="53">
        <f t="shared" ca="1" si="162"/>
        <v>10</v>
      </c>
      <c r="E10" s="72">
        <f>COUNTIF(ENTRY!C$4:C$294,C10)</f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45">
        <v>0</v>
      </c>
      <c r="AS10" s="45">
        <v>0</v>
      </c>
      <c r="AT10" s="45">
        <v>0</v>
      </c>
      <c r="AU10" s="45">
        <v>0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0</v>
      </c>
      <c r="BB10" s="45">
        <v>0</v>
      </c>
      <c r="BC10" s="45">
        <v>0</v>
      </c>
      <c r="BD10" s="45">
        <v>0</v>
      </c>
      <c r="BE10" s="45"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0</v>
      </c>
      <c r="BK10" s="45">
        <v>0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45">
        <v>0</v>
      </c>
      <c r="BR10" s="45">
        <v>0</v>
      </c>
      <c r="BS10" s="45">
        <v>0</v>
      </c>
      <c r="BT10" s="45">
        <v>0</v>
      </c>
      <c r="BU10" s="45">
        <v>0</v>
      </c>
      <c r="BV10" s="45">
        <v>0</v>
      </c>
      <c r="BW10" s="45">
        <v>0</v>
      </c>
      <c r="BX10" s="45">
        <v>0</v>
      </c>
      <c r="BY10" s="45">
        <v>0</v>
      </c>
      <c r="BZ10" s="45">
        <v>0</v>
      </c>
      <c r="CA10" s="45">
        <v>0</v>
      </c>
      <c r="CB10" s="45">
        <v>0</v>
      </c>
      <c r="CC10" s="45">
        <v>0</v>
      </c>
      <c r="CD10" s="45">
        <v>0</v>
      </c>
      <c r="CE10" s="45">
        <v>0</v>
      </c>
      <c r="CF10" s="45">
        <v>0</v>
      </c>
      <c r="CG10" s="45">
        <v>0</v>
      </c>
      <c r="CH10" s="45">
        <v>0</v>
      </c>
      <c r="CI10" s="45">
        <v>0</v>
      </c>
      <c r="CJ10" s="45">
        <v>0</v>
      </c>
      <c r="CK10" s="45">
        <v>0</v>
      </c>
      <c r="CL10" s="45">
        <v>0</v>
      </c>
      <c r="CM10" s="45">
        <v>0</v>
      </c>
      <c r="CN10" s="45">
        <v>0</v>
      </c>
      <c r="CO10" s="45">
        <v>0</v>
      </c>
      <c r="CP10" s="45">
        <v>0</v>
      </c>
      <c r="CQ10" s="45">
        <v>0</v>
      </c>
      <c r="CR10" s="45">
        <v>0</v>
      </c>
      <c r="CS10" s="45">
        <v>0</v>
      </c>
      <c r="CT10" s="45">
        <v>0</v>
      </c>
      <c r="CU10" s="45">
        <v>0</v>
      </c>
      <c r="CV10" s="45">
        <v>0</v>
      </c>
      <c r="CW10" s="45">
        <v>0</v>
      </c>
      <c r="CX10" s="45">
        <v>0</v>
      </c>
      <c r="CY10" s="45">
        <v>0</v>
      </c>
      <c r="CZ10" s="45">
        <v>0</v>
      </c>
      <c r="DA10" s="45">
        <v>0</v>
      </c>
      <c r="DB10" s="45">
        <v>0</v>
      </c>
      <c r="DC10" s="45">
        <v>0</v>
      </c>
      <c r="DD10" s="45">
        <v>0</v>
      </c>
      <c r="DE10" s="45">
        <v>0</v>
      </c>
      <c r="DF10" s="45">
        <v>0</v>
      </c>
      <c r="DG10" s="45">
        <v>0</v>
      </c>
      <c r="DH10" s="45">
        <v>0</v>
      </c>
      <c r="DI10" s="45">
        <v>0</v>
      </c>
      <c r="DJ10" s="45">
        <v>0</v>
      </c>
      <c r="DK10" s="45">
        <v>0</v>
      </c>
      <c r="DL10" s="45">
        <v>0</v>
      </c>
      <c r="DM10" s="45">
        <v>0</v>
      </c>
      <c r="DN10" s="45">
        <v>0</v>
      </c>
      <c r="DO10" s="45">
        <v>0</v>
      </c>
      <c r="DP10" s="45">
        <v>0</v>
      </c>
      <c r="DQ10" s="45">
        <v>0</v>
      </c>
      <c r="DR10" s="45">
        <v>0</v>
      </c>
      <c r="DS10" s="45">
        <v>0</v>
      </c>
      <c r="DT10" s="45">
        <v>0</v>
      </c>
      <c r="DU10" s="45">
        <v>0</v>
      </c>
      <c r="DV10" s="45">
        <v>0</v>
      </c>
      <c r="DW10" s="45">
        <v>0</v>
      </c>
      <c r="DX10" s="45">
        <v>0</v>
      </c>
      <c r="DY10" s="45">
        <v>0</v>
      </c>
      <c r="DZ10" s="45">
        <v>0</v>
      </c>
      <c r="EA10" s="45">
        <v>0</v>
      </c>
      <c r="EB10" s="45">
        <v>0</v>
      </c>
      <c r="EC10" s="45">
        <v>0</v>
      </c>
      <c r="ED10" s="45">
        <v>0</v>
      </c>
      <c r="EE10" s="45">
        <v>0</v>
      </c>
      <c r="EF10" s="45">
        <v>0</v>
      </c>
      <c r="EG10" s="45">
        <v>0</v>
      </c>
      <c r="EH10" s="45">
        <v>0</v>
      </c>
      <c r="EI10" s="45">
        <v>0</v>
      </c>
      <c r="EJ10" s="45">
        <v>0</v>
      </c>
      <c r="EK10" s="45">
        <v>0</v>
      </c>
      <c r="EL10" s="45">
        <v>0</v>
      </c>
      <c r="EM10" s="45">
        <v>0</v>
      </c>
      <c r="EN10" s="45">
        <v>0</v>
      </c>
      <c r="EO10" s="45">
        <v>0</v>
      </c>
      <c r="EP10" s="45">
        <v>0</v>
      </c>
      <c r="EQ10" s="45">
        <v>0</v>
      </c>
      <c r="ER10" s="45">
        <v>0</v>
      </c>
      <c r="ES10" s="45">
        <v>0</v>
      </c>
      <c r="ET10" s="45">
        <v>0</v>
      </c>
      <c r="EU10" s="45">
        <v>0</v>
      </c>
      <c r="EV10" s="45">
        <v>0</v>
      </c>
      <c r="EW10" s="45">
        <v>0</v>
      </c>
      <c r="EX10" s="45">
        <v>0</v>
      </c>
      <c r="EY10" s="45">
        <v>0</v>
      </c>
      <c r="EZ10" s="45">
        <v>0</v>
      </c>
      <c r="FA10" s="45">
        <v>0</v>
      </c>
      <c r="FB10" s="45">
        <v>0</v>
      </c>
      <c r="FC10" s="45">
        <v>0</v>
      </c>
      <c r="FD10" s="45">
        <v>0</v>
      </c>
      <c r="FE10" s="45">
        <v>0</v>
      </c>
      <c r="FF10" s="45">
        <v>0</v>
      </c>
      <c r="FG10" s="45">
        <v>0</v>
      </c>
      <c r="FH10" s="45">
        <v>0</v>
      </c>
      <c r="FI10" s="45">
        <v>0</v>
      </c>
      <c r="FJ10" s="45">
        <v>0</v>
      </c>
      <c r="FK10" s="45">
        <v>0</v>
      </c>
      <c r="FL10" s="45">
        <v>0</v>
      </c>
      <c r="FM10" s="45">
        <v>0</v>
      </c>
      <c r="FN10" s="45">
        <v>0</v>
      </c>
      <c r="FO10" s="45">
        <v>0</v>
      </c>
      <c r="FP10" s="45">
        <v>0</v>
      </c>
      <c r="FQ10" s="45">
        <v>0</v>
      </c>
      <c r="FR10" s="45">
        <v>0</v>
      </c>
      <c r="FS10" s="45">
        <v>0</v>
      </c>
      <c r="FT10" s="45">
        <v>0</v>
      </c>
      <c r="FU10" s="45">
        <v>0</v>
      </c>
      <c r="FV10" s="45">
        <v>0</v>
      </c>
      <c r="FW10" s="45">
        <v>0</v>
      </c>
      <c r="FX10" s="45">
        <v>0</v>
      </c>
      <c r="FY10" s="45">
        <v>0</v>
      </c>
      <c r="FZ10" s="45">
        <v>0</v>
      </c>
      <c r="GA10" s="45">
        <v>0</v>
      </c>
      <c r="GB10" s="45">
        <v>0</v>
      </c>
      <c r="GC10" s="45">
        <v>0</v>
      </c>
      <c r="GD10" s="45">
        <v>0</v>
      </c>
      <c r="GE10" s="45">
        <v>0</v>
      </c>
      <c r="GF10" s="45">
        <v>0</v>
      </c>
      <c r="GG10" s="45">
        <v>0</v>
      </c>
      <c r="GH10" s="45">
        <v>0</v>
      </c>
      <c r="GI10" s="45">
        <v>0</v>
      </c>
      <c r="GJ10" s="45">
        <v>0</v>
      </c>
      <c r="GK10" s="45">
        <v>0</v>
      </c>
      <c r="GL10" s="45">
        <v>0</v>
      </c>
      <c r="GM10" s="45">
        <v>0</v>
      </c>
      <c r="GN10" s="45">
        <v>0</v>
      </c>
      <c r="GO10" s="45">
        <v>0</v>
      </c>
      <c r="GP10" s="45">
        <v>0</v>
      </c>
      <c r="GQ10" s="45">
        <v>0</v>
      </c>
      <c r="GR10" s="45">
        <v>0</v>
      </c>
      <c r="GS10" s="45">
        <v>0</v>
      </c>
      <c r="GT10" s="45">
        <v>0</v>
      </c>
      <c r="GU10" s="45">
        <v>0</v>
      </c>
      <c r="GV10" s="45">
        <v>0</v>
      </c>
      <c r="GW10" s="45">
        <v>0</v>
      </c>
      <c r="GX10" s="45">
        <v>0</v>
      </c>
      <c r="GY10" s="45">
        <v>0</v>
      </c>
      <c r="GZ10" s="45">
        <v>0</v>
      </c>
      <c r="HA10" s="45">
        <v>0</v>
      </c>
      <c r="HB10" s="45">
        <v>0</v>
      </c>
      <c r="HC10" s="45">
        <v>0</v>
      </c>
      <c r="HD10" s="45">
        <v>0</v>
      </c>
      <c r="HE10" s="45">
        <v>0</v>
      </c>
      <c r="HF10" s="45">
        <v>0</v>
      </c>
      <c r="HG10" s="45">
        <v>0</v>
      </c>
      <c r="HH10" s="45">
        <v>0</v>
      </c>
      <c r="HI10" s="45">
        <v>0</v>
      </c>
      <c r="HJ10" s="45">
        <v>0</v>
      </c>
      <c r="HK10" s="45">
        <v>0</v>
      </c>
      <c r="HL10" s="45">
        <v>0</v>
      </c>
      <c r="HM10" s="45">
        <v>0</v>
      </c>
      <c r="HN10" s="45">
        <v>0</v>
      </c>
      <c r="HO10" s="45">
        <v>0</v>
      </c>
      <c r="HP10" s="45">
        <v>0</v>
      </c>
      <c r="HQ10" s="45">
        <v>0</v>
      </c>
      <c r="HR10" s="45">
        <v>0</v>
      </c>
      <c r="HS10" s="45">
        <v>0</v>
      </c>
      <c r="HT10" s="45">
        <v>0</v>
      </c>
      <c r="HU10" s="45">
        <v>0</v>
      </c>
      <c r="HV10" s="45">
        <v>0</v>
      </c>
      <c r="HW10" s="45">
        <v>0</v>
      </c>
      <c r="HX10" s="45">
        <v>0</v>
      </c>
      <c r="HY10" s="45">
        <v>0</v>
      </c>
      <c r="HZ10" s="45">
        <v>0</v>
      </c>
      <c r="IA10" s="45">
        <v>0</v>
      </c>
      <c r="IB10" s="45">
        <v>0</v>
      </c>
      <c r="IC10" s="45">
        <v>0</v>
      </c>
      <c r="ID10" s="45">
        <v>0</v>
      </c>
      <c r="IE10" s="45">
        <v>0</v>
      </c>
      <c r="IF10" s="45">
        <v>0</v>
      </c>
      <c r="IG10" s="45">
        <v>0</v>
      </c>
      <c r="IH10" s="45">
        <v>0</v>
      </c>
      <c r="II10" s="45">
        <v>0</v>
      </c>
      <c r="IJ10" s="45">
        <v>0</v>
      </c>
      <c r="IK10" s="45">
        <v>0</v>
      </c>
      <c r="IL10" s="45">
        <v>0</v>
      </c>
      <c r="IM10" s="45">
        <v>0</v>
      </c>
      <c r="IN10" s="45">
        <v>0</v>
      </c>
      <c r="IO10" s="45">
        <v>0</v>
      </c>
      <c r="IP10" s="45">
        <v>0</v>
      </c>
      <c r="IQ10" s="45">
        <v>0</v>
      </c>
      <c r="IR10" s="45">
        <v>0</v>
      </c>
      <c r="IS10" s="45">
        <v>0</v>
      </c>
      <c r="IT10" s="45">
        <v>0</v>
      </c>
      <c r="IU10" s="45">
        <v>0</v>
      </c>
      <c r="IV10" s="45">
        <v>0</v>
      </c>
      <c r="IW10" s="45">
        <v>0</v>
      </c>
      <c r="IX10" s="45">
        <v>0</v>
      </c>
      <c r="IY10" s="45">
        <v>0</v>
      </c>
      <c r="IZ10" s="45">
        <v>0</v>
      </c>
      <c r="JA10" s="45">
        <v>0</v>
      </c>
      <c r="JB10" s="45">
        <v>0</v>
      </c>
      <c r="JC10" s="45">
        <v>0</v>
      </c>
      <c r="JD10" s="45">
        <v>0</v>
      </c>
      <c r="JE10" s="45">
        <v>0</v>
      </c>
      <c r="JF10" s="45">
        <v>0</v>
      </c>
      <c r="JG10" s="45">
        <v>0</v>
      </c>
      <c r="JH10" s="45">
        <v>0</v>
      </c>
      <c r="JI10" s="45">
        <v>0</v>
      </c>
      <c r="JJ10" s="45">
        <v>0</v>
      </c>
      <c r="JK10" s="45">
        <v>0</v>
      </c>
      <c r="JL10" s="45">
        <v>0</v>
      </c>
      <c r="JM10" s="45">
        <v>0</v>
      </c>
      <c r="JN10" s="45">
        <v>0</v>
      </c>
      <c r="JO10" s="45">
        <v>0</v>
      </c>
      <c r="JP10" s="45">
        <v>0</v>
      </c>
      <c r="JQ10" s="45">
        <v>0</v>
      </c>
      <c r="JR10" s="45">
        <v>0</v>
      </c>
      <c r="JS10" s="45">
        <v>0</v>
      </c>
      <c r="JT10" s="45">
        <v>0</v>
      </c>
      <c r="JU10" s="45">
        <v>0</v>
      </c>
      <c r="JV10" s="45">
        <v>0</v>
      </c>
      <c r="JW10" s="45">
        <v>0</v>
      </c>
      <c r="JX10" s="45">
        <v>0</v>
      </c>
      <c r="JY10" s="45">
        <v>0</v>
      </c>
      <c r="JZ10" s="45">
        <v>0</v>
      </c>
      <c r="KA10" s="45">
        <v>0</v>
      </c>
      <c r="KB10" s="45">
        <v>0</v>
      </c>
      <c r="KC10" s="45">
        <v>0</v>
      </c>
      <c r="KD10" s="45">
        <v>0</v>
      </c>
      <c r="KE10" s="45">
        <v>0</v>
      </c>
      <c r="KF10" s="45">
        <v>0</v>
      </c>
      <c r="KG10" s="45">
        <v>0</v>
      </c>
      <c r="KH10" s="45">
        <v>0</v>
      </c>
      <c r="KI10" s="45">
        <v>0</v>
      </c>
      <c r="KJ10" s="45">
        <v>0</v>
      </c>
      <c r="KK10" s="45">
        <v>0</v>
      </c>
      <c r="KL10" s="45">
        <v>0</v>
      </c>
      <c r="KM10" s="45">
        <v>0</v>
      </c>
      <c r="KN10" s="45">
        <v>0</v>
      </c>
      <c r="KO10" s="45">
        <v>0</v>
      </c>
      <c r="KP10" s="45">
        <v>0</v>
      </c>
      <c r="KQ10" s="45">
        <v>0</v>
      </c>
      <c r="KR10" s="45">
        <v>0</v>
      </c>
      <c r="KS10" s="45">
        <v>0</v>
      </c>
      <c r="KT10" s="45">
        <v>0</v>
      </c>
      <c r="KU10" s="45">
        <v>0</v>
      </c>
      <c r="KV10" s="45">
        <v>0</v>
      </c>
      <c r="KW10" s="45">
        <v>0</v>
      </c>
      <c r="KX10" s="45">
        <v>0</v>
      </c>
      <c r="KY10" s="45">
        <v>0</v>
      </c>
      <c r="KZ10" s="45">
        <v>0</v>
      </c>
      <c r="LA10" s="45">
        <v>0</v>
      </c>
      <c r="LB10" s="45">
        <v>0</v>
      </c>
      <c r="LC10" s="45">
        <v>0</v>
      </c>
      <c r="LD10" s="45">
        <v>0</v>
      </c>
      <c r="LE10" s="45">
        <v>0</v>
      </c>
      <c r="LF10" s="45">
        <v>0</v>
      </c>
      <c r="LG10" s="45">
        <v>0</v>
      </c>
      <c r="LH10" s="45">
        <v>0</v>
      </c>
      <c r="LI10" s="45">
        <v>0</v>
      </c>
      <c r="LJ10" s="45">
        <v>0</v>
      </c>
      <c r="LK10" s="45">
        <v>0</v>
      </c>
      <c r="LL10" s="45">
        <v>0</v>
      </c>
      <c r="LM10" s="45">
        <v>0</v>
      </c>
      <c r="LN10" s="45">
        <v>0</v>
      </c>
      <c r="LO10" s="45">
        <v>0</v>
      </c>
      <c r="LP10" s="45">
        <v>0</v>
      </c>
      <c r="LQ10" s="45">
        <v>0</v>
      </c>
      <c r="LR10" s="45">
        <v>0</v>
      </c>
      <c r="LS10" s="45">
        <v>0</v>
      </c>
      <c r="LT10" s="45">
        <v>0</v>
      </c>
      <c r="LU10" s="45">
        <v>0</v>
      </c>
      <c r="LV10" s="45">
        <v>0</v>
      </c>
      <c r="LW10" s="45">
        <v>0</v>
      </c>
      <c r="LX10" s="45">
        <v>0</v>
      </c>
      <c r="LY10" s="45">
        <v>0</v>
      </c>
      <c r="LZ10" s="45">
        <v>0</v>
      </c>
      <c r="MA10" s="45">
        <v>0</v>
      </c>
      <c r="MB10" s="45">
        <v>0</v>
      </c>
      <c r="MC10" s="45">
        <v>0</v>
      </c>
      <c r="MD10" s="45">
        <v>0</v>
      </c>
      <c r="ME10" s="45">
        <v>0</v>
      </c>
      <c r="MF10" s="45">
        <v>0</v>
      </c>
      <c r="MG10" s="45">
        <v>0</v>
      </c>
      <c r="MH10" s="45">
        <v>0</v>
      </c>
      <c r="MI10" s="45">
        <v>0</v>
      </c>
      <c r="MJ10" s="45">
        <v>0</v>
      </c>
      <c r="MK10" s="45">
        <v>0</v>
      </c>
      <c r="ML10" s="45">
        <v>0</v>
      </c>
      <c r="MM10" s="45">
        <v>0</v>
      </c>
      <c r="MN10" s="45">
        <v>0</v>
      </c>
      <c r="MO10" s="45">
        <v>0</v>
      </c>
      <c r="MP10" s="45">
        <v>0</v>
      </c>
      <c r="MQ10" s="45">
        <v>0</v>
      </c>
      <c r="MR10" s="45">
        <v>0</v>
      </c>
      <c r="MS10" s="45">
        <v>0</v>
      </c>
      <c r="MT10" s="45">
        <v>0</v>
      </c>
      <c r="MU10" s="45">
        <v>0</v>
      </c>
      <c r="MV10" s="45">
        <v>0</v>
      </c>
      <c r="MW10" s="45">
        <v>0</v>
      </c>
      <c r="MX10" s="45">
        <v>0</v>
      </c>
      <c r="MY10" s="45">
        <v>0</v>
      </c>
      <c r="MZ10" s="45">
        <v>0</v>
      </c>
      <c r="NA10" s="45">
        <v>0</v>
      </c>
      <c r="NB10" s="45">
        <v>0</v>
      </c>
      <c r="NC10" s="45">
        <v>0</v>
      </c>
      <c r="ND10" s="45">
        <v>0</v>
      </c>
      <c r="NE10" s="45">
        <v>0</v>
      </c>
      <c r="NF10" s="45">
        <v>0</v>
      </c>
      <c r="NG10" s="45">
        <v>0</v>
      </c>
      <c r="NH10" s="45">
        <v>0</v>
      </c>
      <c r="NI10" s="45">
        <v>0</v>
      </c>
      <c r="NJ10" s="45">
        <v>0</v>
      </c>
      <c r="NK10" s="45">
        <v>0</v>
      </c>
      <c r="NL10" s="45">
        <v>0</v>
      </c>
      <c r="NM10" s="45">
        <v>0</v>
      </c>
      <c r="NN10" s="45">
        <v>0</v>
      </c>
      <c r="NO10" s="45">
        <v>0</v>
      </c>
      <c r="NP10" s="45">
        <v>0</v>
      </c>
      <c r="NQ10" s="45">
        <v>0</v>
      </c>
      <c r="NR10" s="45">
        <v>0</v>
      </c>
      <c r="NS10" s="45">
        <v>0</v>
      </c>
      <c r="NT10" s="45">
        <v>0</v>
      </c>
      <c r="NU10" s="45">
        <v>0</v>
      </c>
      <c r="NV10" s="45">
        <v>0</v>
      </c>
      <c r="NW10" s="45">
        <v>0</v>
      </c>
      <c r="NX10" s="45">
        <v>0</v>
      </c>
      <c r="NY10" s="45">
        <v>0</v>
      </c>
      <c r="NZ10" s="45">
        <v>0</v>
      </c>
      <c r="OA10" s="45">
        <v>0</v>
      </c>
      <c r="OB10" s="45">
        <v>0</v>
      </c>
      <c r="OC10" s="45">
        <v>0</v>
      </c>
      <c r="OD10" s="45">
        <v>0</v>
      </c>
      <c r="OE10" s="45">
        <v>0</v>
      </c>
      <c r="OF10" s="45">
        <v>0</v>
      </c>
      <c r="OG10" s="45">
        <v>0</v>
      </c>
      <c r="OH10" s="45">
        <v>0</v>
      </c>
      <c r="OI10" s="45">
        <v>0</v>
      </c>
      <c r="OJ10" s="45">
        <v>0</v>
      </c>
      <c r="OK10" s="45">
        <v>0</v>
      </c>
      <c r="OL10" s="45">
        <v>0</v>
      </c>
      <c r="OM10" s="45">
        <v>0</v>
      </c>
      <c r="ON10" s="45">
        <v>0</v>
      </c>
      <c r="OO10" s="45">
        <v>0</v>
      </c>
      <c r="OP10" s="45">
        <v>0</v>
      </c>
      <c r="OQ10" s="45">
        <v>0</v>
      </c>
      <c r="OR10" s="45">
        <v>0</v>
      </c>
      <c r="OS10" s="45">
        <v>0</v>
      </c>
      <c r="OT10" s="45">
        <v>0</v>
      </c>
      <c r="OU10" s="45">
        <v>0</v>
      </c>
      <c r="OV10" s="45">
        <v>0</v>
      </c>
      <c r="OW10" s="45">
        <v>0</v>
      </c>
      <c r="OX10" s="45">
        <v>0</v>
      </c>
      <c r="OY10" s="45">
        <v>0</v>
      </c>
      <c r="OZ10" s="45">
        <v>0</v>
      </c>
      <c r="PA10" s="45">
        <v>0</v>
      </c>
      <c r="PB10" s="45">
        <v>0</v>
      </c>
      <c r="PC10" s="45">
        <v>0</v>
      </c>
      <c r="PD10" s="45">
        <v>0</v>
      </c>
      <c r="PE10" s="45">
        <v>0</v>
      </c>
      <c r="PF10" s="45">
        <v>0</v>
      </c>
      <c r="PG10" s="45">
        <v>0</v>
      </c>
      <c r="PH10" s="45">
        <v>0</v>
      </c>
      <c r="PI10" s="45">
        <v>0</v>
      </c>
      <c r="PJ10" s="45">
        <v>0</v>
      </c>
      <c r="PK10" s="45">
        <v>0</v>
      </c>
      <c r="PL10" s="45">
        <v>0</v>
      </c>
      <c r="PM10" s="45">
        <v>0</v>
      </c>
      <c r="PN10" s="45">
        <v>0</v>
      </c>
      <c r="PO10" s="45">
        <v>0</v>
      </c>
      <c r="PP10" s="45">
        <v>0</v>
      </c>
      <c r="PQ10" s="45">
        <v>0</v>
      </c>
      <c r="PR10" s="45">
        <v>0</v>
      </c>
      <c r="PS10" s="45">
        <v>0</v>
      </c>
      <c r="PT10" s="45">
        <v>0</v>
      </c>
      <c r="PU10" s="45">
        <v>0</v>
      </c>
      <c r="PV10" s="45">
        <v>0</v>
      </c>
      <c r="PW10" s="45">
        <v>0</v>
      </c>
      <c r="PX10" s="45">
        <v>0</v>
      </c>
      <c r="PY10" s="45">
        <v>0</v>
      </c>
      <c r="PZ10" s="45">
        <v>0</v>
      </c>
      <c r="QA10" s="45">
        <v>0</v>
      </c>
      <c r="QB10" s="45">
        <v>0</v>
      </c>
      <c r="QC10" s="45">
        <v>0</v>
      </c>
      <c r="QD10" s="45">
        <v>0</v>
      </c>
      <c r="QE10" s="45">
        <v>0</v>
      </c>
      <c r="QF10" s="45">
        <v>0</v>
      </c>
      <c r="QG10" s="45">
        <v>0</v>
      </c>
      <c r="QH10" s="45">
        <v>0</v>
      </c>
      <c r="QI10" s="45">
        <v>0</v>
      </c>
      <c r="QJ10" s="45">
        <v>0</v>
      </c>
      <c r="QK10" s="45">
        <v>0</v>
      </c>
      <c r="QL10" s="45">
        <v>0</v>
      </c>
      <c r="QM10" s="45">
        <v>0</v>
      </c>
      <c r="QN10" s="45">
        <v>0</v>
      </c>
      <c r="QO10" s="45">
        <v>0</v>
      </c>
      <c r="QP10" s="45">
        <v>0</v>
      </c>
      <c r="QQ10" s="45">
        <v>0</v>
      </c>
      <c r="QR10" s="45">
        <v>0</v>
      </c>
      <c r="QS10" s="45">
        <v>0</v>
      </c>
      <c r="QT10" s="45">
        <v>0</v>
      </c>
      <c r="QU10" s="45">
        <v>0</v>
      </c>
      <c r="QV10" s="45">
        <v>0</v>
      </c>
      <c r="QW10" s="45">
        <v>0</v>
      </c>
      <c r="QX10" s="45">
        <v>0</v>
      </c>
      <c r="QY10" s="45">
        <v>0</v>
      </c>
      <c r="QZ10" s="45">
        <v>0</v>
      </c>
      <c r="RA10" s="45">
        <v>0</v>
      </c>
      <c r="RB10" s="45">
        <v>0</v>
      </c>
      <c r="RC10" s="45">
        <v>0</v>
      </c>
      <c r="RD10" s="45">
        <v>0</v>
      </c>
      <c r="RE10" s="45">
        <v>0</v>
      </c>
      <c r="RF10" s="45">
        <v>0</v>
      </c>
      <c r="RG10" s="45">
        <v>0</v>
      </c>
      <c r="RH10" s="45">
        <v>0</v>
      </c>
      <c r="RI10" s="45">
        <v>0</v>
      </c>
      <c r="RJ10" s="45">
        <v>0</v>
      </c>
      <c r="RK10" s="45">
        <v>0</v>
      </c>
      <c r="RL10" s="45">
        <v>0</v>
      </c>
      <c r="RM10" s="45">
        <v>0</v>
      </c>
      <c r="RN10" s="45">
        <v>0</v>
      </c>
      <c r="RO10" s="45">
        <v>0</v>
      </c>
      <c r="RP10" s="45">
        <v>0</v>
      </c>
      <c r="RQ10" s="45">
        <v>0</v>
      </c>
      <c r="RR10" s="45">
        <v>0</v>
      </c>
      <c r="RS10" s="45">
        <v>0</v>
      </c>
      <c r="RT10" s="45">
        <v>0</v>
      </c>
      <c r="RU10" s="45">
        <v>0</v>
      </c>
      <c r="RV10" s="45">
        <v>0</v>
      </c>
      <c r="RW10" s="45">
        <v>0</v>
      </c>
      <c r="RX10" s="45">
        <v>0</v>
      </c>
      <c r="RY10" s="45">
        <v>0</v>
      </c>
      <c r="RZ10" s="45">
        <v>0</v>
      </c>
      <c r="SA10" s="45">
        <v>0</v>
      </c>
      <c r="SB10" s="45">
        <v>0</v>
      </c>
      <c r="SC10" s="45">
        <v>0</v>
      </c>
      <c r="SD10" s="45">
        <v>0</v>
      </c>
      <c r="SE10" s="45">
        <v>0</v>
      </c>
      <c r="SF10" s="45">
        <v>0</v>
      </c>
      <c r="SG10" s="45">
        <v>0</v>
      </c>
      <c r="SH10" s="45">
        <v>0</v>
      </c>
      <c r="SI10" s="45">
        <v>0</v>
      </c>
      <c r="SJ10" s="45">
        <v>0</v>
      </c>
      <c r="SK10" s="45">
        <v>0</v>
      </c>
      <c r="SL10" s="45">
        <v>0</v>
      </c>
      <c r="SM10" s="45">
        <v>0</v>
      </c>
      <c r="SN10" s="45">
        <v>0</v>
      </c>
      <c r="SO10" s="45">
        <v>0</v>
      </c>
      <c r="SP10" s="45">
        <v>0</v>
      </c>
      <c r="SQ10" s="45">
        <v>0</v>
      </c>
      <c r="SR10" s="45">
        <v>0</v>
      </c>
      <c r="SS10" s="45">
        <v>0</v>
      </c>
      <c r="ST10" s="45">
        <v>0</v>
      </c>
      <c r="SU10" s="45">
        <v>0</v>
      </c>
      <c r="SV10" s="45">
        <v>0</v>
      </c>
      <c r="SW10" s="45">
        <v>0</v>
      </c>
      <c r="SX10" s="45">
        <v>0</v>
      </c>
      <c r="SY10" s="45">
        <v>0</v>
      </c>
      <c r="SZ10" s="45">
        <v>0</v>
      </c>
      <c r="TA10" s="45">
        <v>0</v>
      </c>
      <c r="TB10" s="45">
        <v>0</v>
      </c>
      <c r="TC10" s="45">
        <v>0</v>
      </c>
      <c r="TD10" s="45">
        <v>0</v>
      </c>
      <c r="TE10" s="45">
        <v>0</v>
      </c>
      <c r="TF10" s="45">
        <v>0</v>
      </c>
      <c r="TG10" s="45">
        <v>0</v>
      </c>
      <c r="TH10" s="45">
        <v>0</v>
      </c>
      <c r="TI10" s="45">
        <v>0</v>
      </c>
      <c r="TJ10" s="45">
        <v>0</v>
      </c>
      <c r="TK10" s="45">
        <v>0</v>
      </c>
      <c r="TL10" s="45">
        <v>0</v>
      </c>
      <c r="TM10" s="45">
        <v>0</v>
      </c>
      <c r="TN10" s="45">
        <v>0</v>
      </c>
      <c r="TO10" s="45">
        <v>0</v>
      </c>
      <c r="TP10" s="45">
        <v>0</v>
      </c>
      <c r="TQ10" s="45">
        <v>0</v>
      </c>
      <c r="TR10" s="45">
        <v>0</v>
      </c>
      <c r="TS10" s="45">
        <v>0</v>
      </c>
      <c r="TT10" s="45">
        <v>0</v>
      </c>
      <c r="TU10" s="45">
        <v>0</v>
      </c>
      <c r="TV10" s="45">
        <v>0</v>
      </c>
      <c r="TW10" s="45">
        <v>0</v>
      </c>
      <c r="TX10" s="45">
        <v>0</v>
      </c>
      <c r="TY10" s="45">
        <v>0</v>
      </c>
      <c r="TZ10" s="45">
        <v>0</v>
      </c>
      <c r="UA10" s="45">
        <v>0</v>
      </c>
      <c r="UB10" s="45">
        <v>0</v>
      </c>
      <c r="UC10" s="45">
        <v>0</v>
      </c>
      <c r="UD10" s="45">
        <v>0</v>
      </c>
      <c r="UE10" s="45">
        <v>0</v>
      </c>
      <c r="UF10" s="45">
        <v>0</v>
      </c>
      <c r="UG10" s="45">
        <v>0</v>
      </c>
      <c r="UH10" s="45">
        <v>0</v>
      </c>
      <c r="UI10" s="45">
        <v>0</v>
      </c>
      <c r="UJ10" s="45">
        <v>0</v>
      </c>
      <c r="UK10" s="45">
        <v>0</v>
      </c>
      <c r="UL10" s="45">
        <v>0</v>
      </c>
      <c r="UM10" s="45">
        <v>0</v>
      </c>
      <c r="UN10" s="45">
        <v>0</v>
      </c>
      <c r="UO10" s="45">
        <v>0</v>
      </c>
      <c r="UP10" s="45">
        <v>0</v>
      </c>
      <c r="UQ10" s="45">
        <v>0</v>
      </c>
      <c r="UR10" s="45">
        <v>0</v>
      </c>
      <c r="US10" s="45">
        <v>0</v>
      </c>
      <c r="UT10" s="45">
        <v>0</v>
      </c>
      <c r="UU10" s="45">
        <v>0</v>
      </c>
      <c r="UV10" s="45">
        <v>0</v>
      </c>
      <c r="UW10" s="45">
        <v>0</v>
      </c>
      <c r="UX10" s="45">
        <v>0</v>
      </c>
      <c r="UY10" s="45">
        <v>0</v>
      </c>
      <c r="UZ10" s="45">
        <v>0</v>
      </c>
      <c r="VA10" s="45">
        <v>0</v>
      </c>
      <c r="VB10" s="45">
        <v>0</v>
      </c>
      <c r="VC10" s="45">
        <v>0</v>
      </c>
      <c r="VD10" s="45">
        <v>0</v>
      </c>
      <c r="VE10" s="45">
        <v>0</v>
      </c>
      <c r="VF10" s="45">
        <v>0</v>
      </c>
      <c r="VG10" s="45">
        <v>0</v>
      </c>
      <c r="VH10" s="45">
        <v>0</v>
      </c>
      <c r="VI10" s="45">
        <v>0</v>
      </c>
      <c r="VJ10" s="45">
        <v>0</v>
      </c>
      <c r="VK10" s="45">
        <v>0</v>
      </c>
      <c r="VL10" s="45">
        <v>0</v>
      </c>
      <c r="VM10" s="45">
        <v>0</v>
      </c>
      <c r="VN10" s="45">
        <v>0</v>
      </c>
      <c r="VO10" s="45">
        <v>0</v>
      </c>
      <c r="VP10" s="45">
        <v>0</v>
      </c>
      <c r="VQ10" s="45">
        <v>0</v>
      </c>
      <c r="VR10" s="45">
        <v>0</v>
      </c>
      <c r="VS10" s="45">
        <v>0</v>
      </c>
      <c r="VT10" s="45">
        <v>0</v>
      </c>
      <c r="VU10" s="45">
        <v>0</v>
      </c>
      <c r="VV10" s="45">
        <v>0</v>
      </c>
      <c r="VW10" s="45">
        <v>0</v>
      </c>
      <c r="VX10" s="45">
        <v>0</v>
      </c>
      <c r="VY10" s="45">
        <v>0</v>
      </c>
      <c r="VZ10" s="45">
        <v>0</v>
      </c>
      <c r="WA10" s="45">
        <v>0</v>
      </c>
      <c r="WB10" s="45">
        <v>0</v>
      </c>
      <c r="WC10" s="45">
        <v>0</v>
      </c>
      <c r="WD10" s="45">
        <v>0</v>
      </c>
      <c r="WE10" s="45">
        <v>0</v>
      </c>
      <c r="WF10" s="45">
        <v>0</v>
      </c>
      <c r="WG10" s="45">
        <v>0</v>
      </c>
      <c r="WH10" s="45">
        <v>0</v>
      </c>
      <c r="WI10" s="45">
        <v>0</v>
      </c>
      <c r="WJ10" s="45">
        <v>0</v>
      </c>
      <c r="WK10" s="45">
        <v>0</v>
      </c>
      <c r="WL10" s="45">
        <v>0</v>
      </c>
      <c r="WM10" s="45">
        <v>0</v>
      </c>
      <c r="WN10" s="45">
        <v>0</v>
      </c>
      <c r="WO10" s="45">
        <v>0</v>
      </c>
      <c r="WP10" s="45">
        <v>0</v>
      </c>
      <c r="WQ10" s="45">
        <v>0</v>
      </c>
      <c r="WR10" s="45">
        <v>0</v>
      </c>
      <c r="WS10" s="45">
        <v>0</v>
      </c>
      <c r="WT10" s="45">
        <v>0</v>
      </c>
      <c r="WU10" s="45">
        <v>0</v>
      </c>
      <c r="WV10" s="45">
        <v>0</v>
      </c>
      <c r="WW10" s="45">
        <v>0</v>
      </c>
      <c r="WX10" s="45">
        <v>0</v>
      </c>
      <c r="WY10" s="45">
        <v>0</v>
      </c>
      <c r="WZ10" s="45">
        <v>0</v>
      </c>
      <c r="XA10" s="45">
        <v>0</v>
      </c>
      <c r="XB10" s="45">
        <v>0</v>
      </c>
      <c r="XC10" s="45">
        <v>0</v>
      </c>
      <c r="XD10" s="45">
        <v>0</v>
      </c>
      <c r="XE10" s="45">
        <v>0</v>
      </c>
      <c r="XF10" s="45">
        <v>0</v>
      </c>
      <c r="XG10" s="45">
        <v>0</v>
      </c>
      <c r="XH10" s="45">
        <v>0</v>
      </c>
      <c r="XI10" s="45">
        <v>0</v>
      </c>
      <c r="XJ10" s="45">
        <v>0</v>
      </c>
      <c r="XK10" s="45">
        <v>0</v>
      </c>
      <c r="XL10" s="45">
        <v>0</v>
      </c>
      <c r="XM10" s="45">
        <v>0</v>
      </c>
      <c r="XN10" s="45">
        <v>0</v>
      </c>
      <c r="XO10" s="45">
        <v>0</v>
      </c>
      <c r="XP10" s="45">
        <v>0</v>
      </c>
      <c r="XQ10" s="45">
        <v>0</v>
      </c>
      <c r="XR10" s="45">
        <v>0</v>
      </c>
      <c r="XS10" s="45">
        <v>0</v>
      </c>
      <c r="XT10" s="45">
        <v>0</v>
      </c>
      <c r="XU10" s="45">
        <v>0</v>
      </c>
      <c r="XV10" s="45">
        <v>0</v>
      </c>
      <c r="XW10" s="45">
        <v>0</v>
      </c>
      <c r="XX10" s="45">
        <v>0</v>
      </c>
      <c r="XY10" s="45">
        <v>0</v>
      </c>
      <c r="XZ10" s="45">
        <v>0</v>
      </c>
      <c r="YA10" s="45">
        <v>0</v>
      </c>
      <c r="YB10" s="45">
        <v>0</v>
      </c>
      <c r="YC10" s="45">
        <v>0</v>
      </c>
      <c r="YD10" s="45">
        <v>0</v>
      </c>
      <c r="YE10" s="45">
        <v>0</v>
      </c>
      <c r="YF10" s="45">
        <v>0</v>
      </c>
      <c r="YG10" s="45">
        <v>0</v>
      </c>
      <c r="YH10" s="45">
        <v>0</v>
      </c>
      <c r="YI10" s="45">
        <v>0</v>
      </c>
      <c r="YJ10" s="45">
        <v>0</v>
      </c>
      <c r="YK10" s="45">
        <v>0</v>
      </c>
      <c r="YL10" s="45">
        <v>0</v>
      </c>
      <c r="YM10" s="45">
        <v>0</v>
      </c>
      <c r="YN10" s="45">
        <v>0</v>
      </c>
      <c r="YO10" s="45">
        <v>0</v>
      </c>
      <c r="YP10" s="45">
        <v>0</v>
      </c>
      <c r="YQ10" s="45">
        <v>0</v>
      </c>
      <c r="YR10" s="45">
        <v>0</v>
      </c>
      <c r="YS10" s="45">
        <v>0</v>
      </c>
      <c r="YT10" s="45">
        <v>0</v>
      </c>
      <c r="YU10" s="45">
        <v>0</v>
      </c>
      <c r="YV10" s="45">
        <v>0</v>
      </c>
      <c r="YW10" s="45">
        <v>0</v>
      </c>
      <c r="YX10" s="45">
        <v>0</v>
      </c>
      <c r="YY10" s="45">
        <v>0</v>
      </c>
      <c r="YZ10" s="45">
        <v>0</v>
      </c>
      <c r="ZA10" s="45">
        <v>0</v>
      </c>
      <c r="ZB10" s="45">
        <v>0</v>
      </c>
      <c r="ZC10" s="45">
        <v>0</v>
      </c>
      <c r="ZD10" s="45">
        <v>0</v>
      </c>
      <c r="ZE10" s="45">
        <v>0</v>
      </c>
      <c r="ZF10" s="45">
        <v>0</v>
      </c>
      <c r="ZG10" s="45">
        <v>0</v>
      </c>
      <c r="ZH10" s="45">
        <v>0</v>
      </c>
      <c r="ZI10" s="45">
        <v>0</v>
      </c>
      <c r="ZJ10" s="45">
        <v>0</v>
      </c>
      <c r="ZK10" s="45">
        <v>0</v>
      </c>
      <c r="ZL10" s="45">
        <v>0</v>
      </c>
      <c r="ZM10" s="45">
        <v>0</v>
      </c>
      <c r="ZN10" s="45">
        <v>0</v>
      </c>
      <c r="ZO10" s="45">
        <v>0</v>
      </c>
      <c r="ZP10" s="45">
        <v>0</v>
      </c>
      <c r="ZQ10" s="45">
        <v>0</v>
      </c>
      <c r="ZR10" s="45">
        <v>0</v>
      </c>
      <c r="ZS10" s="45">
        <v>0</v>
      </c>
      <c r="ZT10" s="45">
        <v>0</v>
      </c>
      <c r="ZU10" s="45">
        <v>0</v>
      </c>
      <c r="ZV10" s="45">
        <v>0</v>
      </c>
      <c r="ZW10" s="45">
        <v>0</v>
      </c>
      <c r="ZX10" s="45">
        <v>0</v>
      </c>
      <c r="ZY10" s="45">
        <v>0</v>
      </c>
      <c r="ZZ10" s="45">
        <v>0</v>
      </c>
      <c r="AAA10" s="45">
        <v>0</v>
      </c>
      <c r="AAB10" s="45">
        <v>0</v>
      </c>
      <c r="AAC10" s="45">
        <v>0</v>
      </c>
      <c r="AAD10" s="45">
        <v>0</v>
      </c>
      <c r="AAE10" s="45">
        <v>0</v>
      </c>
      <c r="AAF10" s="45">
        <v>0</v>
      </c>
      <c r="AAG10" s="45">
        <v>0</v>
      </c>
      <c r="AAH10" s="45">
        <v>0</v>
      </c>
      <c r="AAI10" s="45">
        <v>0</v>
      </c>
      <c r="AAJ10" s="45">
        <v>0</v>
      </c>
      <c r="AAK10" s="45">
        <v>0</v>
      </c>
      <c r="AAL10" s="45">
        <v>0</v>
      </c>
      <c r="AAM10" s="45">
        <v>0</v>
      </c>
      <c r="AAN10" s="45">
        <v>0</v>
      </c>
      <c r="AAO10" s="45">
        <v>0</v>
      </c>
      <c r="AAP10" s="45">
        <v>0</v>
      </c>
      <c r="AAQ10" s="45">
        <f>IF(LEFT($C10,5)="Total",0,IF(COUNTIF(ENTRY!$G$3:$BM$3,AAQ$1)=0,"CopyPasteValue",IFERROR(HLOOKUP(AAQ$1,ENTRY!$G$3:$BI$133,SUMIFS(ENTRY!$A$2:$A$133,ENTRY!$B$2:$B$133,$B10,ENTRY!$C$2:$C$133,$C10)-2,FALSE),0)))</f>
        <v>0</v>
      </c>
      <c r="AAR10" s="45">
        <f>IF(LEFT($C10,5)="Total",0,IF(COUNTIF(ENTRY!$G$3:$BM$3,AAR$1)=0,"CopyPasteValue",IFERROR(HLOOKUP(AAR$1,ENTRY!$G$3:$BI$133,SUMIFS(ENTRY!$A$2:$A$133,ENTRY!$B$2:$B$133,$B10,ENTRY!$C$2:$C$133,$C10)-2,FALSE),0)))</f>
        <v>0</v>
      </c>
      <c r="AAS10" s="45">
        <f>IF(LEFT($C10,5)="Total",0,IF(COUNTIF(ENTRY!$G$3:$BM$3,AAS$1)=0,"CopyPasteValue",IFERROR(HLOOKUP(AAS$1,ENTRY!$G$3:$BI$133,SUMIFS(ENTRY!$A$2:$A$133,ENTRY!$B$2:$B$133,$B10,ENTRY!$C$2:$C$133,$C10)-2,FALSE),0)))</f>
        <v>0</v>
      </c>
      <c r="AAT10" s="45">
        <f>IF(LEFT($C10,5)="Total",0,IF(COUNTIF(ENTRY!$G$3:$BM$3,AAT$1)=0,"CopyPasteValue",IFERROR(HLOOKUP(AAT$1,ENTRY!$G$3:$BI$133,SUMIFS(ENTRY!$A$2:$A$133,ENTRY!$B$2:$B$133,$B10,ENTRY!$C$2:$C$133,$C10)-2,FALSE),0)))</f>
        <v>0</v>
      </c>
      <c r="AAU10" s="45">
        <f>IF(LEFT($C10,5)="Total",0,IF(COUNTIF(ENTRY!$G$3:$BM$3,AAU$1)=0,"CopyPasteValue",IFERROR(HLOOKUP(AAU$1,ENTRY!$G$3:$BI$133,SUMIFS(ENTRY!$A$2:$A$133,ENTRY!$B$2:$B$133,$B10,ENTRY!$C$2:$C$133,$C10)-2,FALSE),0)))</f>
        <v>0</v>
      </c>
      <c r="AAV10" s="45">
        <f>IF(LEFT($C10,5)="Total",0,IF(COUNTIF(ENTRY!$G$3:$BM$3,AAV$1)=0,"CopyPasteValue",IFERROR(HLOOKUP(AAV$1,ENTRY!$G$3:$BI$133,SUMIFS(ENTRY!$A$2:$A$133,ENTRY!$B$2:$B$133,$B10,ENTRY!$C$2:$C$133,$C10)-2,FALSE),0)))</f>
        <v>0</v>
      </c>
      <c r="AAW10" s="45">
        <f>IF(LEFT($C10,5)="Total",0,IF(COUNTIF(ENTRY!$G$3:$BM$3,AAW$1)=0,"CopyPasteValue",IFERROR(HLOOKUP(AAW$1,ENTRY!$G$3:$BI$133,SUMIFS(ENTRY!$A$2:$A$133,ENTRY!$B$2:$B$133,$B10,ENTRY!$C$2:$C$133,$C10)-2,FALSE),0)))</f>
        <v>0</v>
      </c>
      <c r="AAX10" s="45">
        <f>IF(LEFT($C10,5)="Total",0,IF(COUNTIF(ENTRY!$G$3:$BM$3,AAX$1)=0,"CopyPasteValue",IFERROR(HLOOKUP(AAX$1,ENTRY!$G$3:$BI$133,SUMIFS(ENTRY!$A$2:$A$133,ENTRY!$B$2:$B$133,$B10,ENTRY!$C$2:$C$133,$C10)-2,FALSE),0)))</f>
        <v>0</v>
      </c>
      <c r="AAY10" s="45">
        <f>IF(LEFT($C10,5)="Total",0,IF(COUNTIF(ENTRY!$G$3:$BM$3,AAY$1)=0,"CopyPasteValue",IFERROR(HLOOKUP(AAY$1,ENTRY!$G$3:$BI$133,SUMIFS(ENTRY!$A$2:$A$133,ENTRY!$B$2:$B$133,$B10,ENTRY!$C$2:$C$133,$C10)-2,FALSE),0)))</f>
        <v>0</v>
      </c>
      <c r="AAZ10" s="45">
        <f>IF(LEFT($C10,5)="Total",0,IF(COUNTIF(ENTRY!$G$3:$BM$3,AAZ$1)=0,"CopyPasteValue",IFERROR(HLOOKUP(AAZ$1,ENTRY!$G$3:$BI$133,SUMIFS(ENTRY!$A$2:$A$133,ENTRY!$B$2:$B$133,$B10,ENTRY!$C$2:$C$133,$C10)-2,FALSE),0)))</f>
        <v>0</v>
      </c>
      <c r="ABA10" s="45">
        <f>IF(LEFT($C10,5)="Total",0,IF(COUNTIF(ENTRY!$G$3:$BM$3,ABA$1)=0,"CopyPasteValue",IFERROR(HLOOKUP(ABA$1,ENTRY!$G$3:$BI$133,SUMIFS(ENTRY!$A$2:$A$133,ENTRY!$B$2:$B$133,$B10,ENTRY!$C$2:$C$133,$C10)-2,FALSE),0)))</f>
        <v>0</v>
      </c>
      <c r="ABB10" s="45">
        <f>IF(LEFT($C10,5)="Total",0,IF(COUNTIF(ENTRY!$G$3:$BM$3,ABB$1)=0,"CopyPasteValue",IFERROR(HLOOKUP(ABB$1,ENTRY!$G$3:$BI$133,SUMIFS(ENTRY!$A$2:$A$133,ENTRY!$B$2:$B$133,$B10,ENTRY!$C$2:$C$133,$C10)-2,FALSE),0)))</f>
        <v>0</v>
      </c>
      <c r="ABC10" s="45">
        <f>IF(LEFT($C10,5)="Total",0,IF(COUNTIF(ENTRY!$G$3:$BM$3,ABC$1)=0,"CopyPasteValue",IFERROR(HLOOKUP(ABC$1,ENTRY!$G$3:$BI$133,SUMIFS(ENTRY!$A$2:$A$133,ENTRY!$B$2:$B$133,$B10,ENTRY!$C$2:$C$133,$C10)-2,FALSE),0)))</f>
        <v>0</v>
      </c>
      <c r="ABD10" s="45">
        <f>IF(LEFT($C10,5)="Total",0,IF(COUNTIF(ENTRY!$G$3:$BM$3,ABD$1)=0,"CopyPasteValue",IFERROR(HLOOKUP(ABD$1,ENTRY!$G$3:$BI$133,SUMIFS(ENTRY!$A$2:$A$133,ENTRY!$B$2:$B$133,$B10,ENTRY!$C$2:$C$133,$C10)-2,FALSE),0)))</f>
        <v>0</v>
      </c>
      <c r="ABE10" s="45">
        <f>IF(LEFT($C10,5)="Total",0,IF(COUNTIF(ENTRY!$G$3:$BM$3,ABE$1)=0,"CopyPasteValue",IFERROR(HLOOKUP(ABE$1,ENTRY!$G$3:$BI$133,SUMIFS(ENTRY!$A$2:$A$133,ENTRY!$B$2:$B$133,$B10,ENTRY!$C$2:$C$133,$C10)-2,FALSE),0)))</f>
        <v>0</v>
      </c>
      <c r="ABF10" s="45">
        <f>IF(LEFT($C10,5)="Total",0,IF(COUNTIF(ENTRY!$G$3:$BM$3,ABF$1)=0,"CopyPasteValue",IFERROR(HLOOKUP(ABF$1,ENTRY!$G$3:$BI$133,SUMIFS(ENTRY!$A$2:$A$133,ENTRY!$B$2:$B$133,$B10,ENTRY!$C$2:$C$133,$C10)-2,FALSE),0)))</f>
        <v>0</v>
      </c>
      <c r="ABG10" s="45">
        <f>IF(LEFT($C10,5)="Total",0,IF(COUNTIF(ENTRY!$G$3:$BM$3,ABG$1)=0,"CopyPasteValue",IFERROR(HLOOKUP(ABG$1,ENTRY!$G$3:$BI$133,SUMIFS(ENTRY!$A$2:$A$133,ENTRY!$B$2:$B$133,$B10,ENTRY!$C$2:$C$133,$C10)-2,FALSE),0)))</f>
        <v>0</v>
      </c>
      <c r="ABH10" s="45">
        <f>IF(LEFT($C10,5)="Total",0,IF(COUNTIF(ENTRY!$G$3:$BM$3,ABH$1)=0,"CopyPasteValue",IFERROR(HLOOKUP(ABH$1,ENTRY!$G$3:$BI$133,SUMIFS(ENTRY!$A$2:$A$133,ENTRY!$B$2:$B$133,$B10,ENTRY!$C$2:$C$133,$C10)-2,FALSE),0)))</f>
        <v>0</v>
      </c>
    </row>
    <row r="11" spans="2:736" x14ac:dyDescent="0.35">
      <c r="B11" t="s">
        <v>122</v>
      </c>
      <c r="C11" t="s">
        <v>418</v>
      </c>
      <c r="D11" s="53">
        <f t="shared" ca="1" si="162"/>
        <v>11</v>
      </c>
      <c r="E11" s="72">
        <f>COUNTIF(ENTRY!C$4:C$294,C11)</f>
        <v>1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>
        <v>0</v>
      </c>
      <c r="KK11" s="45">
        <v>0</v>
      </c>
      <c r="KL11" s="45">
        <v>0</v>
      </c>
      <c r="KM11" s="45">
        <v>0</v>
      </c>
      <c r="KN11" s="45">
        <v>0</v>
      </c>
      <c r="KO11" s="45">
        <v>0</v>
      </c>
      <c r="KP11" s="45">
        <v>0</v>
      </c>
      <c r="KQ11" s="45">
        <v>0</v>
      </c>
      <c r="KR11" s="45">
        <v>0</v>
      </c>
      <c r="KS11" s="45">
        <v>0</v>
      </c>
      <c r="KT11" s="45">
        <v>0</v>
      </c>
      <c r="KU11" s="45">
        <v>0</v>
      </c>
      <c r="KV11" s="45">
        <v>0</v>
      </c>
      <c r="KW11" s="45">
        <v>0</v>
      </c>
      <c r="KX11" s="45">
        <v>0</v>
      </c>
      <c r="KY11" s="45">
        <v>0</v>
      </c>
      <c r="KZ11" s="45">
        <v>0</v>
      </c>
      <c r="LA11" s="45">
        <v>0</v>
      </c>
      <c r="LB11" s="45">
        <v>0</v>
      </c>
      <c r="LC11" s="45">
        <v>0</v>
      </c>
      <c r="LD11" s="45">
        <v>0</v>
      </c>
      <c r="LE11" s="45">
        <v>0</v>
      </c>
      <c r="LF11" s="45">
        <v>0</v>
      </c>
      <c r="LG11" s="45">
        <v>0</v>
      </c>
      <c r="LH11" s="45">
        <v>0</v>
      </c>
      <c r="LI11" s="45">
        <v>0</v>
      </c>
      <c r="LJ11" s="45">
        <v>0</v>
      </c>
      <c r="LK11" s="45">
        <v>0</v>
      </c>
      <c r="LL11" s="45">
        <v>0</v>
      </c>
      <c r="LM11" s="45">
        <v>0</v>
      </c>
      <c r="LN11" s="45">
        <v>0</v>
      </c>
      <c r="LO11" s="45">
        <v>0</v>
      </c>
      <c r="LP11" s="45">
        <v>0</v>
      </c>
      <c r="LQ11" s="45">
        <v>0</v>
      </c>
      <c r="LR11" s="45">
        <v>0</v>
      </c>
      <c r="LS11" s="45">
        <v>0</v>
      </c>
      <c r="LT11" s="45">
        <v>1</v>
      </c>
      <c r="LU11" s="45">
        <v>0</v>
      </c>
      <c r="LV11" s="45">
        <v>0</v>
      </c>
      <c r="LW11" s="45">
        <v>0</v>
      </c>
      <c r="LX11" s="45">
        <v>0</v>
      </c>
      <c r="LY11" s="45">
        <v>0</v>
      </c>
      <c r="LZ11" s="45">
        <v>0</v>
      </c>
      <c r="MA11" s="45">
        <v>0</v>
      </c>
      <c r="MB11" s="45">
        <v>0</v>
      </c>
      <c r="MC11" s="45">
        <v>0</v>
      </c>
      <c r="MD11" s="45">
        <v>0</v>
      </c>
      <c r="ME11" s="45">
        <v>0</v>
      </c>
      <c r="MF11" s="45">
        <v>0</v>
      </c>
      <c r="MG11" s="45">
        <v>0</v>
      </c>
      <c r="MH11" s="45">
        <v>0</v>
      </c>
      <c r="MI11" s="45">
        <v>0</v>
      </c>
      <c r="MJ11" s="45">
        <v>0</v>
      </c>
      <c r="MK11" s="45">
        <v>0</v>
      </c>
      <c r="ML11" s="45">
        <v>0</v>
      </c>
      <c r="MM11" s="45">
        <v>0</v>
      </c>
      <c r="MN11" s="45">
        <v>0</v>
      </c>
      <c r="MO11" s="45">
        <v>0</v>
      </c>
      <c r="MP11" s="45">
        <v>0</v>
      </c>
      <c r="MQ11" s="45">
        <v>0</v>
      </c>
      <c r="MR11" s="45">
        <v>0</v>
      </c>
      <c r="MS11" s="45">
        <v>0</v>
      </c>
      <c r="MT11" s="45">
        <v>0</v>
      </c>
      <c r="MU11" s="45">
        <v>0</v>
      </c>
      <c r="MV11" s="45">
        <v>0</v>
      </c>
      <c r="MW11" s="45">
        <v>0</v>
      </c>
      <c r="MX11" s="45">
        <v>0</v>
      </c>
      <c r="MY11" s="45">
        <v>0</v>
      </c>
      <c r="MZ11" s="45">
        <v>0</v>
      </c>
      <c r="NA11" s="45">
        <v>0</v>
      </c>
      <c r="NB11" s="45">
        <v>0</v>
      </c>
      <c r="NC11" s="45">
        <v>0</v>
      </c>
      <c r="ND11" s="45">
        <v>0</v>
      </c>
      <c r="NE11" s="45">
        <v>0</v>
      </c>
      <c r="NF11" s="45">
        <v>0</v>
      </c>
      <c r="NG11" s="45">
        <v>0</v>
      </c>
      <c r="NH11" s="45">
        <v>0</v>
      </c>
      <c r="NI11" s="45">
        <v>0</v>
      </c>
      <c r="NJ11" s="45">
        <v>0</v>
      </c>
      <c r="NK11" s="45">
        <v>0</v>
      </c>
      <c r="NL11" s="45">
        <v>0</v>
      </c>
      <c r="NM11" s="45">
        <v>0</v>
      </c>
      <c r="NN11" s="45">
        <v>0</v>
      </c>
      <c r="NO11" s="45">
        <v>0</v>
      </c>
      <c r="NP11" s="45">
        <v>0</v>
      </c>
      <c r="NQ11" s="45">
        <v>0</v>
      </c>
      <c r="NR11" s="45">
        <v>0</v>
      </c>
      <c r="NS11" s="45">
        <v>0</v>
      </c>
      <c r="NT11" s="45">
        <v>0</v>
      </c>
      <c r="NU11" s="45">
        <v>0</v>
      </c>
      <c r="NV11" s="45">
        <v>0</v>
      </c>
      <c r="NW11" s="45">
        <v>0</v>
      </c>
      <c r="NX11" s="45">
        <v>0</v>
      </c>
      <c r="NY11" s="45">
        <v>0</v>
      </c>
      <c r="NZ11" s="45">
        <v>0</v>
      </c>
      <c r="OA11" s="45">
        <v>0</v>
      </c>
      <c r="OB11" s="45">
        <v>0</v>
      </c>
      <c r="OC11" s="45">
        <v>0</v>
      </c>
      <c r="OD11" s="45">
        <v>0</v>
      </c>
      <c r="OE11" s="45">
        <v>0</v>
      </c>
      <c r="OF11" s="45">
        <v>0</v>
      </c>
      <c r="OG11" s="45">
        <v>0</v>
      </c>
      <c r="OH11" s="45">
        <v>0</v>
      </c>
      <c r="OI11" s="45">
        <v>0</v>
      </c>
      <c r="OJ11" s="45">
        <v>0</v>
      </c>
      <c r="OK11" s="45">
        <v>0</v>
      </c>
      <c r="OL11" s="45">
        <v>0</v>
      </c>
      <c r="OM11" s="45">
        <v>0</v>
      </c>
      <c r="ON11" s="45">
        <v>0</v>
      </c>
      <c r="OO11" s="45">
        <v>0</v>
      </c>
      <c r="OP11" s="45">
        <v>0</v>
      </c>
      <c r="OQ11" s="45">
        <v>0</v>
      </c>
      <c r="OR11" s="45">
        <v>0</v>
      </c>
      <c r="OS11" s="45">
        <v>0</v>
      </c>
      <c r="OT11" s="45">
        <v>0</v>
      </c>
      <c r="OU11" s="45">
        <v>0</v>
      </c>
      <c r="OV11" s="45">
        <v>0</v>
      </c>
      <c r="OW11" s="45">
        <v>0</v>
      </c>
      <c r="OX11" s="45">
        <v>0</v>
      </c>
      <c r="OY11" s="45">
        <v>0</v>
      </c>
      <c r="OZ11" s="45">
        <v>0</v>
      </c>
      <c r="PA11" s="45">
        <v>2</v>
      </c>
      <c r="PB11" s="45">
        <v>0</v>
      </c>
      <c r="PC11" s="45">
        <v>0</v>
      </c>
      <c r="PD11" s="45">
        <v>0</v>
      </c>
      <c r="PE11" s="45">
        <v>0</v>
      </c>
      <c r="PF11" s="45">
        <v>0</v>
      </c>
      <c r="PG11" s="45">
        <v>0</v>
      </c>
      <c r="PH11" s="45">
        <v>0</v>
      </c>
      <c r="PI11" s="45">
        <v>0</v>
      </c>
      <c r="PJ11" s="45">
        <v>1</v>
      </c>
      <c r="PK11" s="45">
        <v>0</v>
      </c>
      <c r="PL11" s="45">
        <v>0</v>
      </c>
      <c r="PM11" s="45">
        <v>1</v>
      </c>
      <c r="PN11" s="45">
        <v>0</v>
      </c>
      <c r="PO11" s="45">
        <v>0</v>
      </c>
      <c r="PP11" s="45">
        <v>0</v>
      </c>
      <c r="PQ11" s="45">
        <v>0</v>
      </c>
      <c r="PR11" s="45">
        <v>0</v>
      </c>
      <c r="PS11" s="45">
        <v>0</v>
      </c>
      <c r="PT11" s="45">
        <v>0</v>
      </c>
      <c r="PU11" s="45">
        <v>0</v>
      </c>
      <c r="PV11" s="45">
        <v>0</v>
      </c>
      <c r="PW11" s="45">
        <v>0</v>
      </c>
      <c r="PX11" s="45">
        <v>0</v>
      </c>
      <c r="PY11" s="45">
        <v>0</v>
      </c>
      <c r="PZ11" s="45">
        <v>0</v>
      </c>
      <c r="QA11" s="45">
        <v>0</v>
      </c>
      <c r="QB11" s="45">
        <v>0</v>
      </c>
      <c r="QC11" s="45">
        <v>0</v>
      </c>
      <c r="QD11" s="45">
        <v>0</v>
      </c>
      <c r="QE11" s="45">
        <v>0</v>
      </c>
      <c r="QF11" s="45">
        <v>0</v>
      </c>
      <c r="QG11" s="45">
        <v>0</v>
      </c>
      <c r="QH11" s="45">
        <v>0</v>
      </c>
      <c r="QI11" s="45">
        <v>0</v>
      </c>
      <c r="QJ11" s="45">
        <v>0</v>
      </c>
      <c r="QK11" s="45">
        <v>0</v>
      </c>
      <c r="QL11" s="45">
        <v>0</v>
      </c>
      <c r="QM11" s="45">
        <v>0</v>
      </c>
      <c r="QN11" s="45">
        <v>0</v>
      </c>
      <c r="QO11" s="45">
        <v>0</v>
      </c>
      <c r="QP11" s="45">
        <v>0</v>
      </c>
      <c r="QQ11" s="45">
        <v>0</v>
      </c>
      <c r="QR11" s="45">
        <v>0</v>
      </c>
      <c r="QS11" s="45">
        <v>0</v>
      </c>
      <c r="QT11" s="45">
        <v>0</v>
      </c>
      <c r="QU11" s="45">
        <v>0</v>
      </c>
      <c r="QV11" s="45">
        <v>4</v>
      </c>
      <c r="QW11" s="45">
        <v>0</v>
      </c>
      <c r="QX11" s="45">
        <v>0</v>
      </c>
      <c r="QY11" s="45">
        <v>0</v>
      </c>
      <c r="QZ11" s="45">
        <v>0</v>
      </c>
      <c r="RA11" s="45">
        <v>0</v>
      </c>
      <c r="RB11" s="45">
        <v>0</v>
      </c>
      <c r="RC11" s="45">
        <v>0</v>
      </c>
      <c r="RD11" s="45">
        <v>0</v>
      </c>
      <c r="RE11" s="45">
        <v>0</v>
      </c>
      <c r="RF11" s="45">
        <v>0</v>
      </c>
      <c r="RG11" s="45">
        <v>0</v>
      </c>
      <c r="RH11" s="45">
        <v>0</v>
      </c>
      <c r="RI11" s="45">
        <v>0</v>
      </c>
      <c r="RJ11" s="45">
        <v>0</v>
      </c>
      <c r="RK11" s="45">
        <v>0</v>
      </c>
      <c r="RL11" s="45">
        <v>0</v>
      </c>
      <c r="RM11" s="45">
        <v>0</v>
      </c>
      <c r="RN11" s="45">
        <v>0</v>
      </c>
      <c r="RO11" s="45">
        <v>0</v>
      </c>
      <c r="RP11" s="45">
        <v>0</v>
      </c>
      <c r="RQ11" s="45">
        <v>0</v>
      </c>
      <c r="RR11" s="45">
        <v>0</v>
      </c>
      <c r="RS11" s="45">
        <v>0</v>
      </c>
      <c r="RT11" s="45">
        <v>0</v>
      </c>
      <c r="RU11" s="45">
        <v>4</v>
      </c>
      <c r="RV11" s="45">
        <v>0</v>
      </c>
      <c r="RW11" s="45">
        <v>0</v>
      </c>
      <c r="RX11" s="45">
        <v>0</v>
      </c>
      <c r="RY11" s="45">
        <v>0</v>
      </c>
      <c r="RZ11" s="45">
        <v>0</v>
      </c>
      <c r="SA11" s="45">
        <v>0</v>
      </c>
      <c r="SB11" s="45">
        <v>0</v>
      </c>
      <c r="SC11" s="45">
        <v>0</v>
      </c>
      <c r="SD11" s="45">
        <v>0</v>
      </c>
      <c r="SE11" s="45">
        <v>0</v>
      </c>
      <c r="SF11" s="45">
        <v>0</v>
      </c>
      <c r="SG11" s="45">
        <v>0</v>
      </c>
      <c r="SH11" s="45">
        <v>0</v>
      </c>
      <c r="SI11" s="45">
        <v>0</v>
      </c>
      <c r="SJ11" s="45">
        <v>0</v>
      </c>
      <c r="SK11" s="45">
        <v>0</v>
      </c>
      <c r="SL11" s="45">
        <v>0</v>
      </c>
      <c r="SM11" s="45">
        <v>0</v>
      </c>
      <c r="SN11" s="45">
        <v>0</v>
      </c>
      <c r="SO11" s="45">
        <v>0</v>
      </c>
      <c r="SP11" s="45">
        <v>0</v>
      </c>
      <c r="SQ11" s="45">
        <v>0</v>
      </c>
      <c r="SR11" s="45">
        <v>0</v>
      </c>
      <c r="SS11" s="45">
        <v>0</v>
      </c>
      <c r="ST11" s="45">
        <v>0</v>
      </c>
      <c r="SU11" s="45">
        <v>0</v>
      </c>
      <c r="SV11" s="45">
        <v>0</v>
      </c>
      <c r="SW11" s="45">
        <v>0</v>
      </c>
      <c r="SX11" s="45">
        <v>0</v>
      </c>
      <c r="SY11" s="45">
        <v>0</v>
      </c>
      <c r="SZ11" s="45">
        <v>0</v>
      </c>
      <c r="TA11" s="45">
        <v>0</v>
      </c>
      <c r="TB11" s="45">
        <v>0</v>
      </c>
      <c r="TC11" s="45">
        <v>0</v>
      </c>
      <c r="TD11" s="45">
        <v>0</v>
      </c>
      <c r="TE11" s="45">
        <v>0</v>
      </c>
      <c r="TF11" s="45">
        <v>0</v>
      </c>
      <c r="TG11" s="45">
        <v>0</v>
      </c>
      <c r="TH11" s="45">
        <v>0</v>
      </c>
      <c r="TI11" s="45">
        <v>0</v>
      </c>
      <c r="TJ11" s="45">
        <v>0</v>
      </c>
      <c r="TK11" s="45">
        <v>0</v>
      </c>
      <c r="TL11" s="45">
        <v>0</v>
      </c>
      <c r="TM11" s="45">
        <v>0</v>
      </c>
      <c r="TN11" s="45">
        <v>0</v>
      </c>
      <c r="TO11" s="45">
        <v>0</v>
      </c>
      <c r="TP11" s="45">
        <v>0</v>
      </c>
      <c r="TQ11" s="45">
        <v>0</v>
      </c>
      <c r="TR11" s="45">
        <v>0</v>
      </c>
      <c r="TS11" s="45">
        <v>0</v>
      </c>
      <c r="TT11" s="45">
        <v>0</v>
      </c>
      <c r="TU11" s="45">
        <v>0</v>
      </c>
      <c r="TV11" s="45">
        <v>0</v>
      </c>
      <c r="TW11" s="45">
        <v>0</v>
      </c>
      <c r="TX11" s="45">
        <v>0</v>
      </c>
      <c r="TY11" s="45">
        <v>0</v>
      </c>
      <c r="TZ11" s="45">
        <v>0</v>
      </c>
      <c r="UA11" s="45">
        <v>0</v>
      </c>
      <c r="UB11" s="45">
        <v>0</v>
      </c>
      <c r="UC11" s="45">
        <v>0</v>
      </c>
      <c r="UD11" s="45">
        <v>0</v>
      </c>
      <c r="UE11" s="45">
        <v>0</v>
      </c>
      <c r="UF11" s="45">
        <v>0</v>
      </c>
      <c r="UG11" s="45">
        <v>0</v>
      </c>
      <c r="UH11" s="45">
        <v>0</v>
      </c>
      <c r="UI11" s="45">
        <v>0</v>
      </c>
      <c r="UJ11" s="45">
        <v>0</v>
      </c>
      <c r="UK11" s="45">
        <v>0</v>
      </c>
      <c r="UL11" s="45">
        <v>0</v>
      </c>
      <c r="UM11" s="45">
        <v>0</v>
      </c>
      <c r="UN11" s="45">
        <v>0</v>
      </c>
      <c r="UO11" s="45">
        <v>0</v>
      </c>
      <c r="UP11" s="45">
        <v>0</v>
      </c>
      <c r="UQ11" s="45">
        <v>0</v>
      </c>
      <c r="UR11" s="45">
        <v>0</v>
      </c>
      <c r="US11" s="45">
        <v>0</v>
      </c>
      <c r="UT11" s="45">
        <v>0</v>
      </c>
      <c r="UU11" s="45">
        <v>0</v>
      </c>
      <c r="UV11" s="45">
        <v>0</v>
      </c>
      <c r="UW11" s="45">
        <v>0</v>
      </c>
      <c r="UX11" s="45">
        <v>0</v>
      </c>
      <c r="UY11" s="45">
        <v>0</v>
      </c>
      <c r="UZ11" s="45">
        <v>0</v>
      </c>
      <c r="VA11" s="45">
        <v>0</v>
      </c>
      <c r="VB11" s="45">
        <v>0</v>
      </c>
      <c r="VC11" s="45">
        <v>0</v>
      </c>
      <c r="VD11" s="45">
        <v>0</v>
      </c>
      <c r="VE11" s="45">
        <v>0</v>
      </c>
      <c r="VF11" s="45">
        <v>0</v>
      </c>
      <c r="VG11" s="45">
        <v>0</v>
      </c>
      <c r="VH11" s="45">
        <v>0</v>
      </c>
      <c r="VI11" s="45">
        <v>0</v>
      </c>
      <c r="VJ11" s="45">
        <v>0</v>
      </c>
      <c r="VK11" s="45">
        <v>0</v>
      </c>
      <c r="VL11" s="45">
        <v>0</v>
      </c>
      <c r="VM11" s="45">
        <v>0</v>
      </c>
      <c r="VN11" s="45">
        <v>0</v>
      </c>
      <c r="VO11" s="45">
        <v>0</v>
      </c>
      <c r="VP11" s="45">
        <v>0</v>
      </c>
      <c r="VQ11" s="45">
        <v>0</v>
      </c>
      <c r="VR11" s="45">
        <v>0</v>
      </c>
      <c r="VS11" s="45">
        <v>0</v>
      </c>
      <c r="VT11" s="45">
        <v>0</v>
      </c>
      <c r="VU11" s="45">
        <v>0</v>
      </c>
      <c r="VV11" s="45">
        <v>0</v>
      </c>
      <c r="VW11" s="45">
        <v>0</v>
      </c>
      <c r="VX11" s="45">
        <v>0</v>
      </c>
      <c r="VY11" s="45">
        <v>0</v>
      </c>
      <c r="VZ11" s="45">
        <v>0</v>
      </c>
      <c r="WA11" s="45">
        <v>0</v>
      </c>
      <c r="WB11" s="45">
        <v>0</v>
      </c>
      <c r="WC11" s="45">
        <v>0</v>
      </c>
      <c r="WD11" s="45">
        <v>0</v>
      </c>
      <c r="WE11" s="45">
        <v>0</v>
      </c>
      <c r="WF11" s="45">
        <v>0</v>
      </c>
      <c r="WG11" s="45">
        <v>0</v>
      </c>
      <c r="WH11" s="45">
        <v>0</v>
      </c>
      <c r="WI11" s="45">
        <v>0</v>
      </c>
      <c r="WJ11" s="45">
        <v>0</v>
      </c>
      <c r="WK11" s="45">
        <v>0</v>
      </c>
      <c r="WL11" s="45">
        <v>0</v>
      </c>
      <c r="WM11" s="45">
        <v>0</v>
      </c>
      <c r="WN11" s="45">
        <v>0</v>
      </c>
      <c r="WO11" s="45">
        <v>0</v>
      </c>
      <c r="WP11" s="45">
        <v>0</v>
      </c>
      <c r="WQ11" s="45">
        <v>0</v>
      </c>
      <c r="WR11" s="45">
        <v>0</v>
      </c>
      <c r="WS11" s="45">
        <v>0</v>
      </c>
      <c r="WT11" s="45">
        <v>0</v>
      </c>
      <c r="WU11" s="45">
        <v>0</v>
      </c>
      <c r="WV11" s="45">
        <v>0</v>
      </c>
      <c r="WW11" s="45">
        <v>0</v>
      </c>
      <c r="WX11" s="45">
        <v>0</v>
      </c>
      <c r="WY11" s="45">
        <v>0</v>
      </c>
      <c r="WZ11" s="45">
        <v>0</v>
      </c>
      <c r="XA11" s="45">
        <v>0</v>
      </c>
      <c r="XB11" s="45">
        <v>0</v>
      </c>
      <c r="XC11" s="45">
        <v>0</v>
      </c>
      <c r="XD11" s="45">
        <v>0</v>
      </c>
      <c r="XE11" s="45">
        <v>0</v>
      </c>
      <c r="XF11" s="45">
        <v>0</v>
      </c>
      <c r="XG11" s="45">
        <v>0</v>
      </c>
      <c r="XH11" s="45">
        <v>0</v>
      </c>
      <c r="XI11" s="45">
        <v>0</v>
      </c>
      <c r="XJ11" s="45">
        <v>0</v>
      </c>
      <c r="XK11" s="45">
        <v>0</v>
      </c>
      <c r="XL11" s="45">
        <v>0</v>
      </c>
      <c r="XM11" s="45">
        <v>0</v>
      </c>
      <c r="XN11" s="45">
        <v>0</v>
      </c>
      <c r="XO11" s="45">
        <v>0</v>
      </c>
      <c r="XP11" s="45">
        <v>0</v>
      </c>
      <c r="XQ11" s="45">
        <v>0</v>
      </c>
      <c r="XR11" s="45">
        <v>0</v>
      </c>
      <c r="XS11" s="45">
        <v>0</v>
      </c>
      <c r="XT11" s="45">
        <v>0</v>
      </c>
      <c r="XU11" s="45">
        <v>0</v>
      </c>
      <c r="XV11" s="45">
        <v>0</v>
      </c>
      <c r="XW11" s="45">
        <v>0</v>
      </c>
      <c r="XX11" s="45">
        <v>0</v>
      </c>
      <c r="XY11" s="45">
        <v>0</v>
      </c>
      <c r="XZ11" s="45">
        <v>0</v>
      </c>
      <c r="YA11" s="45">
        <v>0</v>
      </c>
      <c r="YB11" s="45">
        <v>0</v>
      </c>
      <c r="YC11" s="45">
        <v>0</v>
      </c>
      <c r="YD11" s="45">
        <v>0</v>
      </c>
      <c r="YE11" s="45">
        <v>0</v>
      </c>
      <c r="YF11" s="45">
        <v>0</v>
      </c>
      <c r="YG11" s="45">
        <v>0</v>
      </c>
      <c r="YH11" s="45">
        <v>0</v>
      </c>
      <c r="YI11" s="45">
        <v>0</v>
      </c>
      <c r="YJ11" s="45">
        <v>0</v>
      </c>
      <c r="YK11" s="45">
        <v>0</v>
      </c>
      <c r="YL11" s="45">
        <v>0</v>
      </c>
      <c r="YM11" s="45">
        <v>0</v>
      </c>
      <c r="YN11" s="45">
        <v>0</v>
      </c>
      <c r="YO11" s="45">
        <v>0</v>
      </c>
      <c r="YP11" s="45">
        <v>0</v>
      </c>
      <c r="YQ11" s="45">
        <v>0</v>
      </c>
      <c r="YR11" s="45">
        <v>0</v>
      </c>
      <c r="YS11" s="45">
        <v>0</v>
      </c>
      <c r="YT11" s="45">
        <v>0</v>
      </c>
      <c r="YU11" s="45">
        <v>0</v>
      </c>
      <c r="YV11" s="45">
        <v>0</v>
      </c>
      <c r="YW11" s="45">
        <v>0</v>
      </c>
      <c r="YX11" s="45">
        <v>0</v>
      </c>
      <c r="YY11" s="45">
        <v>0</v>
      </c>
      <c r="YZ11" s="45">
        <v>0</v>
      </c>
      <c r="ZA11" s="45">
        <v>0</v>
      </c>
      <c r="ZB11" s="45">
        <v>0</v>
      </c>
      <c r="ZC11" s="45">
        <v>0</v>
      </c>
      <c r="ZD11" s="45">
        <v>0</v>
      </c>
      <c r="ZE11" s="45">
        <v>0</v>
      </c>
      <c r="ZF11" s="45">
        <v>0</v>
      </c>
      <c r="ZG11" s="45">
        <v>0</v>
      </c>
      <c r="ZH11" s="45">
        <v>0</v>
      </c>
      <c r="ZI11" s="45">
        <v>0</v>
      </c>
      <c r="ZJ11" s="45">
        <v>0</v>
      </c>
      <c r="ZK11" s="45">
        <v>0</v>
      </c>
      <c r="ZL11" s="45">
        <v>0</v>
      </c>
      <c r="ZM11" s="45">
        <v>0</v>
      </c>
      <c r="ZN11" s="45">
        <v>0</v>
      </c>
      <c r="ZO11" s="45">
        <v>0</v>
      </c>
      <c r="ZP11" s="45">
        <v>0</v>
      </c>
      <c r="ZQ11" s="45">
        <v>0</v>
      </c>
      <c r="ZR11" s="45">
        <v>0</v>
      </c>
      <c r="ZS11" s="45">
        <v>0</v>
      </c>
      <c r="ZT11" s="45">
        <v>0</v>
      </c>
      <c r="ZU11" s="45">
        <v>0</v>
      </c>
      <c r="ZV11" s="45">
        <v>0</v>
      </c>
      <c r="ZW11" s="45">
        <v>0</v>
      </c>
      <c r="ZX11" s="45">
        <v>0</v>
      </c>
      <c r="ZY11" s="45">
        <v>0</v>
      </c>
      <c r="ZZ11" s="45">
        <v>0</v>
      </c>
      <c r="AAA11" s="45">
        <v>0</v>
      </c>
      <c r="AAB11" s="45">
        <v>0</v>
      </c>
      <c r="AAC11" s="45">
        <v>0</v>
      </c>
      <c r="AAD11" s="45">
        <v>0</v>
      </c>
      <c r="AAE11" s="45">
        <v>0</v>
      </c>
      <c r="AAF11" s="45">
        <v>0</v>
      </c>
      <c r="AAG11" s="45">
        <v>0</v>
      </c>
      <c r="AAH11" s="45">
        <v>0</v>
      </c>
      <c r="AAI11" s="45">
        <v>0</v>
      </c>
      <c r="AAJ11" s="45">
        <v>0</v>
      </c>
      <c r="AAK11" s="45">
        <v>0</v>
      </c>
      <c r="AAL11" s="45">
        <v>0</v>
      </c>
      <c r="AAM11" s="45">
        <v>0</v>
      </c>
      <c r="AAN11" s="45">
        <v>0</v>
      </c>
      <c r="AAO11" s="45">
        <v>0</v>
      </c>
      <c r="AAP11" s="45">
        <v>0</v>
      </c>
      <c r="AAQ11" s="45">
        <f ca="1">IF(LEFT($C11,5)="Total",0,IF(COUNTIF(ENTRY!$G$3:$BM$3,AAQ$1)=0,"CopyPasteValue",IFERROR(HLOOKUP(AAQ$1,ENTRY!$G$3:$BI$133,SUMIFS(ENTRY!$A$2:$A$133,ENTRY!$B$2:$B$133,$B11,ENTRY!$C$2:$C$133,$C11)-2,FALSE),0)))</f>
        <v>0</v>
      </c>
      <c r="AAR11" s="45">
        <f ca="1">IF(LEFT($C11,5)="Total",0,IF(COUNTIF(ENTRY!$G$3:$BM$3,AAR$1)=0,"CopyPasteValue",IFERROR(HLOOKUP(AAR$1,ENTRY!$G$3:$BI$133,SUMIFS(ENTRY!$A$2:$A$133,ENTRY!$B$2:$B$133,$B11,ENTRY!$C$2:$C$133,$C11)-2,FALSE),0)))</f>
        <v>0</v>
      </c>
      <c r="AAS11" s="45">
        <f ca="1">IF(LEFT($C11,5)="Total",0,IF(COUNTIF(ENTRY!$G$3:$BM$3,AAS$1)=0,"CopyPasteValue",IFERROR(HLOOKUP(AAS$1,ENTRY!$G$3:$BI$133,SUMIFS(ENTRY!$A$2:$A$133,ENTRY!$B$2:$B$133,$B11,ENTRY!$C$2:$C$133,$C11)-2,FALSE),0)))</f>
        <v>0</v>
      </c>
      <c r="AAT11" s="45">
        <f ca="1">IF(LEFT($C11,5)="Total",0,IF(COUNTIF(ENTRY!$G$3:$BM$3,AAT$1)=0,"CopyPasteValue",IFERROR(HLOOKUP(AAT$1,ENTRY!$G$3:$BI$133,SUMIFS(ENTRY!$A$2:$A$133,ENTRY!$B$2:$B$133,$B11,ENTRY!$C$2:$C$133,$C11)-2,FALSE),0)))</f>
        <v>0</v>
      </c>
      <c r="AAU11" s="45">
        <f ca="1">IF(LEFT($C11,5)="Total",0,IF(COUNTIF(ENTRY!$G$3:$BM$3,AAU$1)=0,"CopyPasteValue",IFERROR(HLOOKUP(AAU$1,ENTRY!$G$3:$BI$133,SUMIFS(ENTRY!$A$2:$A$133,ENTRY!$B$2:$B$133,$B11,ENTRY!$C$2:$C$133,$C11)-2,FALSE),0)))</f>
        <v>0</v>
      </c>
      <c r="AAV11" s="45">
        <f ca="1">IF(LEFT($C11,5)="Total",0,IF(COUNTIF(ENTRY!$G$3:$BM$3,AAV$1)=0,"CopyPasteValue",IFERROR(HLOOKUP(AAV$1,ENTRY!$G$3:$BI$133,SUMIFS(ENTRY!$A$2:$A$133,ENTRY!$B$2:$B$133,$B11,ENTRY!$C$2:$C$133,$C11)-2,FALSE),0)))</f>
        <v>0</v>
      </c>
      <c r="AAW11" s="45">
        <f ca="1">IF(LEFT($C11,5)="Total",0,IF(COUNTIF(ENTRY!$G$3:$BM$3,AAW$1)=0,"CopyPasteValue",IFERROR(HLOOKUP(AAW$1,ENTRY!$G$3:$BI$133,SUMIFS(ENTRY!$A$2:$A$133,ENTRY!$B$2:$B$133,$B11,ENTRY!$C$2:$C$133,$C11)-2,FALSE),0)))</f>
        <v>0</v>
      </c>
      <c r="AAX11" s="45">
        <f ca="1">IF(LEFT($C11,5)="Total",0,IF(COUNTIF(ENTRY!$G$3:$BM$3,AAX$1)=0,"CopyPasteValue",IFERROR(HLOOKUP(AAX$1,ENTRY!$G$3:$BI$133,SUMIFS(ENTRY!$A$2:$A$133,ENTRY!$B$2:$B$133,$B11,ENTRY!$C$2:$C$133,$C11)-2,FALSE),0)))</f>
        <v>0</v>
      </c>
      <c r="AAY11" s="45">
        <f ca="1">IF(LEFT($C11,5)="Total",0,IF(COUNTIF(ENTRY!$G$3:$BM$3,AAY$1)=0,"CopyPasteValue",IFERROR(HLOOKUP(AAY$1,ENTRY!$G$3:$BI$133,SUMIFS(ENTRY!$A$2:$A$133,ENTRY!$B$2:$B$133,$B11,ENTRY!$C$2:$C$133,$C11)-2,FALSE),0)))</f>
        <v>0</v>
      </c>
      <c r="AAZ11" s="45">
        <f ca="1">IF(LEFT($C11,5)="Total",0,IF(COUNTIF(ENTRY!$G$3:$BM$3,AAZ$1)=0,"CopyPasteValue",IFERROR(HLOOKUP(AAZ$1,ENTRY!$G$3:$BI$133,SUMIFS(ENTRY!$A$2:$A$133,ENTRY!$B$2:$B$133,$B11,ENTRY!$C$2:$C$133,$C11)-2,FALSE),0)))</f>
        <v>0</v>
      </c>
      <c r="ABA11" s="45">
        <f ca="1">IF(LEFT($C11,5)="Total",0,IF(COUNTIF(ENTRY!$G$3:$BM$3,ABA$1)=0,"CopyPasteValue",IFERROR(HLOOKUP(ABA$1,ENTRY!$G$3:$BI$133,SUMIFS(ENTRY!$A$2:$A$133,ENTRY!$B$2:$B$133,$B11,ENTRY!$C$2:$C$133,$C11)-2,FALSE),0)))</f>
        <v>0</v>
      </c>
      <c r="ABB11" s="45">
        <f ca="1">IF(LEFT($C11,5)="Total",0,IF(COUNTIF(ENTRY!$G$3:$BM$3,ABB$1)=0,"CopyPasteValue",IFERROR(HLOOKUP(ABB$1,ENTRY!$G$3:$BI$133,SUMIFS(ENTRY!$A$2:$A$133,ENTRY!$B$2:$B$133,$B11,ENTRY!$C$2:$C$133,$C11)-2,FALSE),0)))</f>
        <v>0</v>
      </c>
      <c r="ABC11" s="45">
        <f ca="1">IF(LEFT($C11,5)="Total",0,IF(COUNTIF(ENTRY!$G$3:$BM$3,ABC$1)=0,"CopyPasteValue",IFERROR(HLOOKUP(ABC$1,ENTRY!$G$3:$BI$133,SUMIFS(ENTRY!$A$2:$A$133,ENTRY!$B$2:$B$133,$B11,ENTRY!$C$2:$C$133,$C11)-2,FALSE),0)))</f>
        <v>0</v>
      </c>
      <c r="ABD11" s="45">
        <f ca="1">IF(LEFT($C11,5)="Total",0,IF(COUNTIF(ENTRY!$G$3:$BM$3,ABD$1)=0,"CopyPasteValue",IFERROR(HLOOKUP(ABD$1,ENTRY!$G$3:$BI$133,SUMIFS(ENTRY!$A$2:$A$133,ENTRY!$B$2:$B$133,$B11,ENTRY!$C$2:$C$133,$C11)-2,FALSE),0)))</f>
        <v>0</v>
      </c>
      <c r="ABE11" s="45">
        <f ca="1">IF(LEFT($C11,5)="Total",0,IF(COUNTIF(ENTRY!$G$3:$BM$3,ABE$1)=0,"CopyPasteValue",IFERROR(HLOOKUP(ABE$1,ENTRY!$G$3:$BI$133,SUMIFS(ENTRY!$A$2:$A$133,ENTRY!$B$2:$B$133,$B11,ENTRY!$C$2:$C$133,$C11)-2,FALSE),0)))</f>
        <v>0</v>
      </c>
      <c r="ABF11" s="45">
        <f ca="1">IF(LEFT($C11,5)="Total",0,IF(COUNTIF(ENTRY!$G$3:$BM$3,ABF$1)=0,"CopyPasteValue",IFERROR(HLOOKUP(ABF$1,ENTRY!$G$3:$BI$133,SUMIFS(ENTRY!$A$2:$A$133,ENTRY!$B$2:$B$133,$B11,ENTRY!$C$2:$C$133,$C11)-2,FALSE),0)))</f>
        <v>0</v>
      </c>
      <c r="ABG11" s="45">
        <f ca="1">IF(LEFT($C11,5)="Total",0,IF(COUNTIF(ENTRY!$G$3:$BM$3,ABG$1)=0,"CopyPasteValue",IFERROR(HLOOKUP(ABG$1,ENTRY!$G$3:$BI$133,SUMIFS(ENTRY!$A$2:$A$133,ENTRY!$B$2:$B$133,$B11,ENTRY!$C$2:$C$133,$C11)-2,FALSE),0)))</f>
        <v>0</v>
      </c>
      <c r="ABH11" s="45">
        <f ca="1">IF(LEFT($C11,5)="Total",0,IF(COUNTIF(ENTRY!$G$3:$BM$3,ABH$1)=0,"CopyPasteValue",IFERROR(HLOOKUP(ABH$1,ENTRY!$G$3:$BI$133,SUMIFS(ENTRY!$A$2:$A$133,ENTRY!$B$2:$B$133,$B11,ENTRY!$C$2:$C$133,$C11)-2,FALSE),0)))</f>
        <v>0</v>
      </c>
    </row>
    <row r="12" spans="2:736" x14ac:dyDescent="0.35">
      <c r="B12" t="s">
        <v>122</v>
      </c>
      <c r="C12" t="s">
        <v>204</v>
      </c>
      <c r="D12" s="53">
        <f t="shared" ca="1" si="162"/>
        <v>12</v>
      </c>
      <c r="E12" s="72">
        <f>COUNTIF(ENTRY!C$4:C$294,C12)</f>
        <v>1</v>
      </c>
      <c r="F12" s="45">
        <v>0</v>
      </c>
      <c r="G12" s="45">
        <v>0</v>
      </c>
      <c r="H12" s="45">
        <v>1</v>
      </c>
      <c r="I12" s="45">
        <v>0</v>
      </c>
      <c r="J12" s="45">
        <v>1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1</v>
      </c>
      <c r="AK12" s="45">
        <v>0</v>
      </c>
      <c r="AL12" s="45">
        <v>0</v>
      </c>
      <c r="AM12" s="45">
        <v>1</v>
      </c>
      <c r="AN12" s="45">
        <v>0</v>
      </c>
      <c r="AO12" s="45">
        <v>0</v>
      </c>
      <c r="AP12" s="45">
        <v>0</v>
      </c>
      <c r="AQ12" s="45">
        <v>0</v>
      </c>
      <c r="AR12" s="45">
        <v>0</v>
      </c>
      <c r="AS12" s="45">
        <v>0</v>
      </c>
      <c r="AT12" s="45">
        <v>0</v>
      </c>
      <c r="AU12" s="45">
        <v>0</v>
      </c>
      <c r="AV12" s="45">
        <v>0</v>
      </c>
      <c r="AW12" s="45">
        <v>0</v>
      </c>
      <c r="AX12" s="45">
        <v>0</v>
      </c>
      <c r="AY12" s="45">
        <v>0</v>
      </c>
      <c r="AZ12" s="45">
        <v>0</v>
      </c>
      <c r="BA12" s="45">
        <v>1</v>
      </c>
      <c r="BB12" s="45">
        <v>0</v>
      </c>
      <c r="BC12" s="45">
        <v>0</v>
      </c>
      <c r="BD12" s="45">
        <v>0</v>
      </c>
      <c r="BE12" s="45">
        <v>0</v>
      </c>
      <c r="BF12" s="45">
        <v>1</v>
      </c>
      <c r="BG12" s="45">
        <v>2</v>
      </c>
      <c r="BH12" s="45">
        <v>0</v>
      </c>
      <c r="BI12" s="45">
        <v>0</v>
      </c>
      <c r="BJ12" s="45">
        <v>1</v>
      </c>
      <c r="BK12" s="45">
        <v>0</v>
      </c>
      <c r="BL12" s="45">
        <v>0</v>
      </c>
      <c r="BM12" s="45">
        <v>0</v>
      </c>
      <c r="BN12" s="45">
        <v>0</v>
      </c>
      <c r="BO12" s="45">
        <v>0</v>
      </c>
      <c r="BP12" s="45">
        <v>0</v>
      </c>
      <c r="BQ12" s="45">
        <v>0</v>
      </c>
      <c r="BR12" s="45">
        <v>0</v>
      </c>
      <c r="BS12" s="45">
        <v>0</v>
      </c>
      <c r="BT12" s="45">
        <v>0</v>
      </c>
      <c r="BU12" s="45">
        <v>0</v>
      </c>
      <c r="BV12" s="45">
        <v>0</v>
      </c>
      <c r="BW12" s="45">
        <v>0</v>
      </c>
      <c r="BX12" s="45">
        <v>0</v>
      </c>
      <c r="BY12" s="45">
        <v>1</v>
      </c>
      <c r="BZ12" s="45">
        <v>0</v>
      </c>
      <c r="CA12" s="45">
        <v>0</v>
      </c>
      <c r="CB12" s="45">
        <v>0</v>
      </c>
      <c r="CC12" s="45">
        <v>0</v>
      </c>
      <c r="CD12" s="45">
        <v>0</v>
      </c>
      <c r="CE12" s="45">
        <v>0</v>
      </c>
      <c r="CF12" s="45">
        <v>0</v>
      </c>
      <c r="CG12" s="45">
        <v>0</v>
      </c>
      <c r="CH12" s="45">
        <v>0</v>
      </c>
      <c r="CI12" s="45">
        <v>1</v>
      </c>
      <c r="CJ12" s="45">
        <v>1</v>
      </c>
      <c r="CK12" s="45">
        <v>0</v>
      </c>
      <c r="CL12" s="45">
        <v>1</v>
      </c>
      <c r="CM12" s="45">
        <v>0</v>
      </c>
      <c r="CN12" s="45">
        <v>0</v>
      </c>
      <c r="CO12" s="45">
        <v>0</v>
      </c>
      <c r="CP12" s="45">
        <v>0</v>
      </c>
      <c r="CQ12" s="45">
        <v>0</v>
      </c>
      <c r="CR12" s="45">
        <v>0</v>
      </c>
      <c r="CS12" s="45">
        <v>2</v>
      </c>
      <c r="CT12" s="45">
        <v>0</v>
      </c>
      <c r="CU12" s="45">
        <v>0</v>
      </c>
      <c r="CV12" s="45">
        <v>0</v>
      </c>
      <c r="CW12" s="45">
        <v>0</v>
      </c>
      <c r="CX12" s="45">
        <v>0</v>
      </c>
      <c r="CY12" s="45">
        <v>0</v>
      </c>
      <c r="CZ12" s="45">
        <v>0</v>
      </c>
      <c r="DA12" s="45">
        <v>0</v>
      </c>
      <c r="DB12" s="45">
        <v>2</v>
      </c>
      <c r="DC12" s="45">
        <v>1</v>
      </c>
      <c r="DD12" s="45">
        <v>0</v>
      </c>
      <c r="DE12" s="45">
        <v>0</v>
      </c>
      <c r="DF12" s="45">
        <v>0</v>
      </c>
      <c r="DG12" s="45">
        <v>0</v>
      </c>
      <c r="DH12" s="45">
        <v>0</v>
      </c>
      <c r="DI12" s="45">
        <v>0</v>
      </c>
      <c r="DJ12" s="45">
        <v>0</v>
      </c>
      <c r="DK12" s="45">
        <v>0</v>
      </c>
      <c r="DL12" s="45">
        <v>0</v>
      </c>
      <c r="DM12" s="45">
        <v>0</v>
      </c>
      <c r="DN12" s="45">
        <v>0</v>
      </c>
      <c r="DO12" s="45">
        <v>0</v>
      </c>
      <c r="DP12" s="45">
        <v>0</v>
      </c>
      <c r="DQ12" s="45">
        <v>0</v>
      </c>
      <c r="DR12" s="45">
        <v>0</v>
      </c>
      <c r="DS12" s="45">
        <v>0</v>
      </c>
      <c r="DT12" s="45">
        <v>0</v>
      </c>
      <c r="DU12" s="45">
        <v>1</v>
      </c>
      <c r="DV12" s="45">
        <v>0</v>
      </c>
      <c r="DW12" s="45">
        <v>0</v>
      </c>
      <c r="DX12" s="45">
        <v>0</v>
      </c>
      <c r="DY12" s="45">
        <v>0</v>
      </c>
      <c r="DZ12" s="45">
        <v>0</v>
      </c>
      <c r="EA12" s="45">
        <v>0</v>
      </c>
      <c r="EB12" s="45">
        <v>0</v>
      </c>
      <c r="EC12" s="45">
        <v>0</v>
      </c>
      <c r="ED12" s="45">
        <v>0</v>
      </c>
      <c r="EE12" s="45">
        <v>0</v>
      </c>
      <c r="EF12" s="45">
        <v>0</v>
      </c>
      <c r="EG12" s="45">
        <v>0</v>
      </c>
      <c r="EH12" s="45">
        <v>0</v>
      </c>
      <c r="EI12" s="45">
        <v>0</v>
      </c>
      <c r="EJ12" s="45">
        <v>0</v>
      </c>
      <c r="EK12" s="45">
        <v>0</v>
      </c>
      <c r="EL12" s="45">
        <v>0</v>
      </c>
      <c r="EM12" s="45">
        <v>0</v>
      </c>
      <c r="EN12" s="45">
        <v>0</v>
      </c>
      <c r="EO12" s="45">
        <v>0</v>
      </c>
      <c r="EP12" s="45">
        <v>0</v>
      </c>
      <c r="EQ12" s="45">
        <v>0</v>
      </c>
      <c r="ER12" s="45">
        <v>0</v>
      </c>
      <c r="ES12" s="45">
        <v>0</v>
      </c>
      <c r="ET12" s="45">
        <v>0</v>
      </c>
      <c r="EU12" s="45">
        <v>0</v>
      </c>
      <c r="EV12" s="45">
        <v>0</v>
      </c>
      <c r="EW12" s="45">
        <v>0</v>
      </c>
      <c r="EX12" s="45">
        <v>0</v>
      </c>
      <c r="EY12" s="45">
        <v>0</v>
      </c>
      <c r="EZ12" s="45">
        <v>0</v>
      </c>
      <c r="FA12" s="45">
        <v>0</v>
      </c>
      <c r="FB12" s="45">
        <v>0</v>
      </c>
      <c r="FC12" s="45">
        <v>0</v>
      </c>
      <c r="FD12" s="45">
        <v>0</v>
      </c>
      <c r="FE12" s="45">
        <v>0</v>
      </c>
      <c r="FF12" s="45">
        <v>0</v>
      </c>
      <c r="FG12" s="45">
        <v>0</v>
      </c>
      <c r="FH12" s="45">
        <v>0</v>
      </c>
      <c r="FI12" s="45">
        <v>0</v>
      </c>
      <c r="FJ12" s="45">
        <v>0</v>
      </c>
      <c r="FK12" s="45">
        <v>0</v>
      </c>
      <c r="FL12" s="45">
        <v>0</v>
      </c>
      <c r="FM12" s="45">
        <v>0</v>
      </c>
      <c r="FN12" s="45">
        <v>0</v>
      </c>
      <c r="FO12" s="45">
        <v>0</v>
      </c>
      <c r="FP12" s="45">
        <v>0</v>
      </c>
      <c r="FQ12" s="45">
        <v>0</v>
      </c>
      <c r="FR12" s="45">
        <v>0</v>
      </c>
      <c r="FS12" s="45">
        <v>0</v>
      </c>
      <c r="FT12" s="45">
        <v>0</v>
      </c>
      <c r="FU12" s="45">
        <v>0</v>
      </c>
      <c r="FV12" s="45">
        <v>0</v>
      </c>
      <c r="FW12" s="45">
        <v>0</v>
      </c>
      <c r="FX12" s="45">
        <v>0</v>
      </c>
      <c r="FY12" s="45">
        <v>1</v>
      </c>
      <c r="FZ12" s="45">
        <v>0</v>
      </c>
      <c r="GA12" s="45">
        <v>0</v>
      </c>
      <c r="GB12" s="45">
        <v>0</v>
      </c>
      <c r="GC12" s="45">
        <v>0</v>
      </c>
      <c r="GD12" s="45">
        <v>0</v>
      </c>
      <c r="GE12" s="45">
        <v>0</v>
      </c>
      <c r="GF12" s="45">
        <v>1</v>
      </c>
      <c r="GG12" s="45">
        <v>0</v>
      </c>
      <c r="GH12" s="45">
        <v>0</v>
      </c>
      <c r="GI12" s="45">
        <v>0</v>
      </c>
      <c r="GJ12" s="45">
        <v>0</v>
      </c>
      <c r="GK12" s="45">
        <v>0</v>
      </c>
      <c r="GL12" s="45">
        <v>0</v>
      </c>
      <c r="GM12" s="45">
        <v>0</v>
      </c>
      <c r="GN12" s="45">
        <v>0</v>
      </c>
      <c r="GO12" s="45">
        <v>1</v>
      </c>
      <c r="GP12" s="45">
        <v>0</v>
      </c>
      <c r="GQ12" s="45">
        <v>0</v>
      </c>
      <c r="GR12" s="45">
        <v>0</v>
      </c>
      <c r="GS12" s="45">
        <v>0</v>
      </c>
      <c r="GT12" s="45">
        <v>0</v>
      </c>
      <c r="GU12" s="45">
        <v>0</v>
      </c>
      <c r="GV12" s="45">
        <v>0</v>
      </c>
      <c r="GW12" s="45">
        <v>0</v>
      </c>
      <c r="GX12" s="45">
        <v>0</v>
      </c>
      <c r="GY12" s="45">
        <v>0</v>
      </c>
      <c r="GZ12" s="45">
        <v>0</v>
      </c>
      <c r="HA12" s="45">
        <v>0</v>
      </c>
      <c r="HB12" s="45">
        <v>1</v>
      </c>
      <c r="HC12" s="45">
        <v>0</v>
      </c>
      <c r="HD12" s="45">
        <v>0</v>
      </c>
      <c r="HE12" s="45">
        <v>0</v>
      </c>
      <c r="HF12" s="45">
        <v>0</v>
      </c>
      <c r="HG12" s="45">
        <v>0</v>
      </c>
      <c r="HH12" s="45">
        <v>0</v>
      </c>
      <c r="HI12" s="45">
        <v>0</v>
      </c>
      <c r="HJ12" s="45">
        <v>0</v>
      </c>
      <c r="HK12" s="45">
        <v>0</v>
      </c>
      <c r="HL12" s="45">
        <v>1</v>
      </c>
      <c r="HM12" s="45">
        <v>0</v>
      </c>
      <c r="HN12" s="45">
        <v>0</v>
      </c>
      <c r="HO12" s="45">
        <v>0</v>
      </c>
      <c r="HP12" s="45">
        <v>0</v>
      </c>
      <c r="HQ12" s="45">
        <v>1</v>
      </c>
      <c r="HR12" s="45">
        <v>0</v>
      </c>
      <c r="HS12" s="45">
        <v>0</v>
      </c>
      <c r="HT12" s="45">
        <v>0</v>
      </c>
      <c r="HU12" s="45">
        <v>0</v>
      </c>
      <c r="HV12" s="45">
        <v>0</v>
      </c>
      <c r="HW12" s="45">
        <v>1</v>
      </c>
      <c r="HX12" s="45">
        <v>0</v>
      </c>
      <c r="HY12" s="45">
        <v>0</v>
      </c>
      <c r="HZ12" s="45">
        <v>0</v>
      </c>
      <c r="IA12" s="45">
        <v>0</v>
      </c>
      <c r="IB12" s="45">
        <v>0</v>
      </c>
      <c r="IC12" s="45">
        <v>1</v>
      </c>
      <c r="ID12" s="45">
        <v>0</v>
      </c>
      <c r="IE12" s="45">
        <v>1</v>
      </c>
      <c r="IF12" s="45">
        <v>0</v>
      </c>
      <c r="IG12" s="45">
        <v>0</v>
      </c>
      <c r="IH12" s="45">
        <v>0</v>
      </c>
      <c r="II12" s="45">
        <v>0</v>
      </c>
      <c r="IJ12" s="45">
        <v>1</v>
      </c>
      <c r="IK12" s="45">
        <v>0</v>
      </c>
      <c r="IL12" s="45">
        <v>0</v>
      </c>
      <c r="IM12" s="45">
        <v>0</v>
      </c>
      <c r="IN12" s="45">
        <v>0</v>
      </c>
      <c r="IO12" s="45">
        <v>0</v>
      </c>
      <c r="IP12" s="45">
        <v>0</v>
      </c>
      <c r="IQ12" s="45">
        <v>0</v>
      </c>
      <c r="IR12" s="45">
        <v>0</v>
      </c>
      <c r="IS12" s="45">
        <v>0</v>
      </c>
      <c r="IT12" s="45">
        <v>0</v>
      </c>
      <c r="IU12" s="45">
        <v>0</v>
      </c>
      <c r="IV12" s="45">
        <v>0</v>
      </c>
      <c r="IW12" s="45">
        <v>0</v>
      </c>
      <c r="IX12" s="45">
        <v>0</v>
      </c>
      <c r="IY12" s="45">
        <v>0</v>
      </c>
      <c r="IZ12" s="45">
        <v>0</v>
      </c>
      <c r="JA12" s="45">
        <v>0</v>
      </c>
      <c r="JB12" s="45">
        <v>0</v>
      </c>
      <c r="JC12" s="45">
        <v>0</v>
      </c>
      <c r="JD12" s="45">
        <v>0</v>
      </c>
      <c r="JE12" s="45">
        <v>0</v>
      </c>
      <c r="JF12" s="45">
        <v>0</v>
      </c>
      <c r="JG12" s="45">
        <v>0</v>
      </c>
      <c r="JH12" s="45">
        <v>0</v>
      </c>
      <c r="JI12" s="45">
        <v>0</v>
      </c>
      <c r="JJ12" s="45">
        <v>0</v>
      </c>
      <c r="JK12" s="45">
        <v>0</v>
      </c>
      <c r="JL12" s="45">
        <v>0</v>
      </c>
      <c r="JM12" s="45">
        <v>0</v>
      </c>
      <c r="JN12" s="45">
        <v>0</v>
      </c>
      <c r="JO12" s="45">
        <v>0</v>
      </c>
      <c r="JP12" s="45">
        <v>0</v>
      </c>
      <c r="JQ12" s="45">
        <v>0</v>
      </c>
      <c r="JR12" s="45">
        <v>0</v>
      </c>
      <c r="JS12" s="45">
        <v>0</v>
      </c>
      <c r="JT12" s="45">
        <v>0</v>
      </c>
      <c r="JU12" s="45">
        <v>0</v>
      </c>
      <c r="JV12" s="45">
        <v>0</v>
      </c>
      <c r="JW12" s="45">
        <v>0</v>
      </c>
      <c r="JX12" s="45">
        <v>0</v>
      </c>
      <c r="JY12" s="45">
        <v>0</v>
      </c>
      <c r="JZ12" s="45">
        <v>0</v>
      </c>
      <c r="KA12" s="45">
        <v>0</v>
      </c>
      <c r="KB12" s="45">
        <v>0</v>
      </c>
      <c r="KC12" s="45">
        <v>0</v>
      </c>
      <c r="KD12" s="45">
        <v>0</v>
      </c>
      <c r="KE12" s="45">
        <v>0</v>
      </c>
      <c r="KF12" s="45">
        <v>0</v>
      </c>
      <c r="KG12" s="45">
        <v>0</v>
      </c>
      <c r="KH12" s="45">
        <v>0</v>
      </c>
      <c r="KI12" s="45">
        <v>0</v>
      </c>
      <c r="KJ12" s="45">
        <v>1</v>
      </c>
      <c r="KK12" s="45">
        <v>0</v>
      </c>
      <c r="KL12" s="45">
        <v>0</v>
      </c>
      <c r="KM12" s="45">
        <v>0</v>
      </c>
      <c r="KN12" s="45">
        <v>0</v>
      </c>
      <c r="KO12" s="45">
        <v>0</v>
      </c>
      <c r="KP12" s="45">
        <v>0</v>
      </c>
      <c r="KQ12" s="45">
        <v>0</v>
      </c>
      <c r="KR12" s="45">
        <v>0</v>
      </c>
      <c r="KS12" s="45">
        <v>0</v>
      </c>
      <c r="KT12" s="45">
        <v>0</v>
      </c>
      <c r="KU12" s="45">
        <v>0</v>
      </c>
      <c r="KV12" s="45">
        <v>0</v>
      </c>
      <c r="KW12" s="45">
        <v>0</v>
      </c>
      <c r="KX12" s="45">
        <v>0</v>
      </c>
      <c r="KY12" s="45">
        <v>0</v>
      </c>
      <c r="KZ12" s="45">
        <v>0</v>
      </c>
      <c r="LA12" s="45">
        <v>0</v>
      </c>
      <c r="LB12" s="45">
        <v>0</v>
      </c>
      <c r="LC12" s="45">
        <v>0</v>
      </c>
      <c r="LD12" s="45">
        <v>1</v>
      </c>
      <c r="LE12" s="45">
        <v>0</v>
      </c>
      <c r="LF12" s="45">
        <v>0</v>
      </c>
      <c r="LG12" s="45">
        <v>0</v>
      </c>
      <c r="LH12" s="45">
        <v>0</v>
      </c>
      <c r="LI12" s="45">
        <v>0</v>
      </c>
      <c r="LJ12" s="45">
        <v>0</v>
      </c>
      <c r="LK12" s="45">
        <v>1</v>
      </c>
      <c r="LL12" s="45">
        <v>0</v>
      </c>
      <c r="LM12" s="45">
        <v>0</v>
      </c>
      <c r="LN12" s="45">
        <v>0</v>
      </c>
      <c r="LO12" s="45">
        <v>0</v>
      </c>
      <c r="LP12" s="45">
        <v>0</v>
      </c>
      <c r="LQ12" s="45">
        <v>0</v>
      </c>
      <c r="LR12" s="45">
        <v>0</v>
      </c>
      <c r="LS12" s="45">
        <v>0</v>
      </c>
      <c r="LT12" s="45">
        <v>0</v>
      </c>
      <c r="LU12" s="45">
        <v>0</v>
      </c>
      <c r="LV12" s="45">
        <v>0</v>
      </c>
      <c r="LW12" s="45">
        <v>0</v>
      </c>
      <c r="LX12" s="45">
        <v>0</v>
      </c>
      <c r="LY12" s="45">
        <v>0</v>
      </c>
      <c r="LZ12" s="45">
        <v>0</v>
      </c>
      <c r="MA12" s="45">
        <v>0</v>
      </c>
      <c r="MB12" s="45">
        <v>0</v>
      </c>
      <c r="MC12" s="45">
        <v>0</v>
      </c>
      <c r="MD12" s="45">
        <v>0</v>
      </c>
      <c r="ME12" s="45">
        <v>0</v>
      </c>
      <c r="MF12" s="45">
        <v>0</v>
      </c>
      <c r="MG12" s="45">
        <v>0</v>
      </c>
      <c r="MH12" s="45">
        <v>0</v>
      </c>
      <c r="MI12" s="45">
        <v>0</v>
      </c>
      <c r="MJ12" s="45">
        <v>0</v>
      </c>
      <c r="MK12" s="45">
        <v>0</v>
      </c>
      <c r="ML12" s="45">
        <v>0</v>
      </c>
      <c r="MM12" s="45">
        <v>0</v>
      </c>
      <c r="MN12" s="45">
        <v>1</v>
      </c>
      <c r="MO12" s="45">
        <v>0</v>
      </c>
      <c r="MP12" s="45">
        <v>0</v>
      </c>
      <c r="MQ12" s="45">
        <v>0</v>
      </c>
      <c r="MR12" s="45">
        <v>0</v>
      </c>
      <c r="MS12" s="45">
        <v>0</v>
      </c>
      <c r="MT12" s="45">
        <v>1</v>
      </c>
      <c r="MU12" s="45">
        <v>0</v>
      </c>
      <c r="MV12" s="45">
        <v>0</v>
      </c>
      <c r="MW12" s="45">
        <v>0</v>
      </c>
      <c r="MX12" s="45">
        <v>0</v>
      </c>
      <c r="MY12" s="45">
        <v>0</v>
      </c>
      <c r="MZ12" s="45">
        <v>0</v>
      </c>
      <c r="NA12" s="45">
        <v>0</v>
      </c>
      <c r="NB12" s="45">
        <v>0</v>
      </c>
      <c r="NC12" s="45">
        <v>0</v>
      </c>
      <c r="ND12" s="45">
        <v>0</v>
      </c>
      <c r="NE12" s="45">
        <v>0</v>
      </c>
      <c r="NF12" s="45">
        <v>0</v>
      </c>
      <c r="NG12" s="45">
        <v>0</v>
      </c>
      <c r="NH12" s="45">
        <v>0</v>
      </c>
      <c r="NI12" s="45">
        <v>0</v>
      </c>
      <c r="NJ12" s="45">
        <v>0</v>
      </c>
      <c r="NK12" s="45">
        <v>0</v>
      </c>
      <c r="NL12" s="45">
        <v>0</v>
      </c>
      <c r="NM12" s="45">
        <v>0</v>
      </c>
      <c r="NN12" s="45">
        <v>0</v>
      </c>
      <c r="NO12" s="45">
        <v>0</v>
      </c>
      <c r="NP12" s="45">
        <v>0</v>
      </c>
      <c r="NQ12" s="45">
        <v>0</v>
      </c>
      <c r="NR12" s="45">
        <v>0</v>
      </c>
      <c r="NS12" s="45">
        <v>0</v>
      </c>
      <c r="NT12" s="45">
        <v>0</v>
      </c>
      <c r="NU12" s="45">
        <v>0</v>
      </c>
      <c r="NV12" s="45">
        <v>0</v>
      </c>
      <c r="NW12" s="45">
        <v>0</v>
      </c>
      <c r="NX12" s="45">
        <v>0</v>
      </c>
      <c r="NY12" s="45">
        <v>0</v>
      </c>
      <c r="NZ12" s="45">
        <v>0</v>
      </c>
      <c r="OA12" s="45">
        <v>2</v>
      </c>
      <c r="OB12" s="45">
        <v>0</v>
      </c>
      <c r="OC12" s="45">
        <v>0</v>
      </c>
      <c r="OD12" s="45">
        <v>0</v>
      </c>
      <c r="OE12" s="45">
        <v>0</v>
      </c>
      <c r="OF12" s="45">
        <v>0</v>
      </c>
      <c r="OG12" s="45">
        <v>0</v>
      </c>
      <c r="OH12" s="45">
        <v>0</v>
      </c>
      <c r="OI12" s="45">
        <v>0</v>
      </c>
      <c r="OJ12" s="45">
        <v>0</v>
      </c>
      <c r="OK12" s="45">
        <v>0</v>
      </c>
      <c r="OL12" s="45">
        <v>0</v>
      </c>
      <c r="OM12" s="45">
        <v>0</v>
      </c>
      <c r="ON12" s="45">
        <v>0</v>
      </c>
      <c r="OO12" s="45">
        <v>0</v>
      </c>
      <c r="OP12" s="45">
        <v>0</v>
      </c>
      <c r="OQ12" s="45">
        <v>0</v>
      </c>
      <c r="OR12" s="45">
        <v>1</v>
      </c>
      <c r="OS12" s="45">
        <v>0</v>
      </c>
      <c r="OT12" s="45">
        <v>0</v>
      </c>
      <c r="OU12" s="45">
        <v>0</v>
      </c>
      <c r="OV12" s="45">
        <v>0</v>
      </c>
      <c r="OW12" s="45">
        <v>0</v>
      </c>
      <c r="OX12" s="45">
        <v>0</v>
      </c>
      <c r="OY12" s="45">
        <v>0</v>
      </c>
      <c r="OZ12" s="45">
        <v>0</v>
      </c>
      <c r="PA12" s="45">
        <v>0</v>
      </c>
      <c r="PB12" s="45">
        <v>0</v>
      </c>
      <c r="PC12" s="45">
        <v>0</v>
      </c>
      <c r="PD12" s="45">
        <v>0</v>
      </c>
      <c r="PE12" s="45">
        <v>0</v>
      </c>
      <c r="PF12" s="45">
        <v>0</v>
      </c>
      <c r="PG12" s="45">
        <v>0</v>
      </c>
      <c r="PH12" s="45">
        <v>0</v>
      </c>
      <c r="PI12" s="45">
        <v>0</v>
      </c>
      <c r="PJ12" s="45">
        <v>0</v>
      </c>
      <c r="PK12" s="45">
        <v>1</v>
      </c>
      <c r="PL12" s="45">
        <v>0</v>
      </c>
      <c r="PM12" s="45">
        <v>0</v>
      </c>
      <c r="PN12" s="45">
        <v>0</v>
      </c>
      <c r="PO12" s="45">
        <v>0</v>
      </c>
      <c r="PP12" s="45">
        <v>0</v>
      </c>
      <c r="PQ12" s="45">
        <v>0</v>
      </c>
      <c r="PR12" s="45">
        <v>0</v>
      </c>
      <c r="PS12" s="45">
        <v>0</v>
      </c>
      <c r="PT12" s="45">
        <v>0</v>
      </c>
      <c r="PU12" s="45">
        <v>0</v>
      </c>
      <c r="PV12" s="45">
        <v>0</v>
      </c>
      <c r="PW12" s="45">
        <v>0</v>
      </c>
      <c r="PX12" s="45">
        <v>0</v>
      </c>
      <c r="PY12" s="45">
        <v>0</v>
      </c>
      <c r="PZ12" s="45">
        <v>0</v>
      </c>
      <c r="QA12" s="45">
        <v>0</v>
      </c>
      <c r="QB12" s="45">
        <v>0</v>
      </c>
      <c r="QC12" s="45">
        <v>0</v>
      </c>
      <c r="QD12" s="45">
        <v>0</v>
      </c>
      <c r="QE12" s="45">
        <v>1</v>
      </c>
      <c r="QF12" s="45">
        <v>0</v>
      </c>
      <c r="QG12" s="45">
        <v>0</v>
      </c>
      <c r="QH12" s="45">
        <v>0</v>
      </c>
      <c r="QI12" s="45">
        <v>0</v>
      </c>
      <c r="QJ12" s="45">
        <v>0</v>
      </c>
      <c r="QK12" s="45">
        <v>0</v>
      </c>
      <c r="QL12" s="45">
        <v>0</v>
      </c>
      <c r="QM12" s="45">
        <v>0</v>
      </c>
      <c r="QN12" s="45">
        <v>0</v>
      </c>
      <c r="QO12" s="45">
        <v>0</v>
      </c>
      <c r="QP12" s="45">
        <v>0</v>
      </c>
      <c r="QQ12" s="45">
        <v>0</v>
      </c>
      <c r="QR12" s="45">
        <v>0</v>
      </c>
      <c r="QS12" s="45">
        <v>0</v>
      </c>
      <c r="QT12" s="45">
        <v>0</v>
      </c>
      <c r="QU12" s="45">
        <v>0</v>
      </c>
      <c r="QV12" s="45">
        <v>0</v>
      </c>
      <c r="QW12" s="45">
        <v>0</v>
      </c>
      <c r="QX12" s="45">
        <v>0</v>
      </c>
      <c r="QY12" s="45">
        <v>0</v>
      </c>
      <c r="QZ12" s="45">
        <v>1</v>
      </c>
      <c r="RA12" s="45">
        <v>0</v>
      </c>
      <c r="RB12" s="45">
        <v>0</v>
      </c>
      <c r="RC12" s="45">
        <v>0</v>
      </c>
      <c r="RD12" s="45">
        <v>0</v>
      </c>
      <c r="RE12" s="45">
        <v>0</v>
      </c>
      <c r="RF12" s="45">
        <v>0</v>
      </c>
      <c r="RG12" s="45">
        <v>0</v>
      </c>
      <c r="RH12" s="45">
        <v>0</v>
      </c>
      <c r="RI12" s="45">
        <v>0</v>
      </c>
      <c r="RJ12" s="45">
        <v>0</v>
      </c>
      <c r="RK12" s="45">
        <v>0</v>
      </c>
      <c r="RL12" s="45">
        <v>0</v>
      </c>
      <c r="RM12" s="45">
        <v>0</v>
      </c>
      <c r="RN12" s="45">
        <v>1</v>
      </c>
      <c r="RO12" s="45">
        <v>0</v>
      </c>
      <c r="RP12" s="45">
        <v>0</v>
      </c>
      <c r="RQ12" s="45">
        <v>0</v>
      </c>
      <c r="RR12" s="45">
        <v>0</v>
      </c>
      <c r="RS12" s="45">
        <v>0</v>
      </c>
      <c r="RT12" s="45">
        <v>0</v>
      </c>
      <c r="RU12" s="45">
        <v>0</v>
      </c>
      <c r="RV12" s="45">
        <v>0</v>
      </c>
      <c r="RW12" s="45">
        <v>0</v>
      </c>
      <c r="RX12" s="45">
        <v>0</v>
      </c>
      <c r="RY12" s="45">
        <v>0</v>
      </c>
      <c r="RZ12" s="45">
        <v>0</v>
      </c>
      <c r="SA12" s="45">
        <v>0</v>
      </c>
      <c r="SB12" s="45">
        <v>0</v>
      </c>
      <c r="SC12" s="45">
        <v>0</v>
      </c>
      <c r="SD12" s="45">
        <v>0</v>
      </c>
      <c r="SE12" s="45">
        <v>0</v>
      </c>
      <c r="SF12" s="45">
        <v>0</v>
      </c>
      <c r="SG12" s="45">
        <v>0</v>
      </c>
      <c r="SH12" s="45">
        <v>0</v>
      </c>
      <c r="SI12" s="45">
        <v>0</v>
      </c>
      <c r="SJ12" s="45">
        <v>0</v>
      </c>
      <c r="SK12" s="45">
        <v>0</v>
      </c>
      <c r="SL12" s="45">
        <v>0</v>
      </c>
      <c r="SM12" s="45">
        <v>0</v>
      </c>
      <c r="SN12" s="45">
        <v>0</v>
      </c>
      <c r="SO12" s="45">
        <v>0</v>
      </c>
      <c r="SP12" s="45">
        <v>0</v>
      </c>
      <c r="SQ12" s="45">
        <v>0</v>
      </c>
      <c r="SR12" s="45">
        <v>0</v>
      </c>
      <c r="SS12" s="45">
        <v>0</v>
      </c>
      <c r="ST12" s="45">
        <v>0</v>
      </c>
      <c r="SU12" s="45">
        <v>0</v>
      </c>
      <c r="SV12" s="45">
        <v>0</v>
      </c>
      <c r="SW12" s="45">
        <v>0</v>
      </c>
      <c r="SX12" s="45">
        <v>0</v>
      </c>
      <c r="SY12" s="45">
        <v>0</v>
      </c>
      <c r="SZ12" s="45">
        <v>0</v>
      </c>
      <c r="TA12" s="45">
        <v>0</v>
      </c>
      <c r="TB12" s="45">
        <v>0</v>
      </c>
      <c r="TC12" s="45">
        <v>0</v>
      </c>
      <c r="TD12" s="45">
        <v>0</v>
      </c>
      <c r="TE12" s="45">
        <v>0</v>
      </c>
      <c r="TF12" s="45">
        <v>0</v>
      </c>
      <c r="TG12" s="45">
        <v>0</v>
      </c>
      <c r="TH12" s="45">
        <v>0</v>
      </c>
      <c r="TI12" s="45">
        <v>0</v>
      </c>
      <c r="TJ12" s="45">
        <v>0</v>
      </c>
      <c r="TK12" s="45">
        <v>0</v>
      </c>
      <c r="TL12" s="45">
        <v>0</v>
      </c>
      <c r="TM12" s="45">
        <v>0</v>
      </c>
      <c r="TN12" s="45">
        <v>0</v>
      </c>
      <c r="TO12" s="45">
        <v>0</v>
      </c>
      <c r="TP12" s="45">
        <v>0</v>
      </c>
      <c r="TQ12" s="45">
        <v>0</v>
      </c>
      <c r="TR12" s="45">
        <v>0</v>
      </c>
      <c r="TS12" s="45">
        <v>1</v>
      </c>
      <c r="TT12" s="45">
        <v>0</v>
      </c>
      <c r="TU12" s="45">
        <v>0</v>
      </c>
      <c r="TV12" s="45">
        <v>0</v>
      </c>
      <c r="TW12" s="45">
        <v>0</v>
      </c>
      <c r="TX12" s="45">
        <v>0</v>
      </c>
      <c r="TY12" s="45">
        <v>0</v>
      </c>
      <c r="TZ12" s="45">
        <v>0</v>
      </c>
      <c r="UA12" s="45">
        <v>0</v>
      </c>
      <c r="UB12" s="45">
        <v>0</v>
      </c>
      <c r="UC12" s="45">
        <v>0</v>
      </c>
      <c r="UD12" s="45">
        <v>0</v>
      </c>
      <c r="UE12" s="45">
        <v>0</v>
      </c>
      <c r="UF12" s="45">
        <v>0</v>
      </c>
      <c r="UG12" s="45">
        <v>0</v>
      </c>
      <c r="UH12" s="45">
        <v>0</v>
      </c>
      <c r="UI12" s="45">
        <v>0</v>
      </c>
      <c r="UJ12" s="45">
        <v>0</v>
      </c>
      <c r="UK12" s="45">
        <v>0</v>
      </c>
      <c r="UL12" s="45">
        <v>0</v>
      </c>
      <c r="UM12" s="45">
        <v>0</v>
      </c>
      <c r="UN12" s="45">
        <v>0</v>
      </c>
      <c r="UO12" s="45">
        <v>0</v>
      </c>
      <c r="UP12" s="45">
        <v>0</v>
      </c>
      <c r="UQ12" s="45">
        <v>0</v>
      </c>
      <c r="UR12" s="45">
        <v>0</v>
      </c>
      <c r="US12" s="45">
        <v>0</v>
      </c>
      <c r="UT12" s="45">
        <v>0</v>
      </c>
      <c r="UU12" s="45">
        <v>0</v>
      </c>
      <c r="UV12" s="45">
        <v>0</v>
      </c>
      <c r="UW12" s="45">
        <v>0</v>
      </c>
      <c r="UX12" s="45">
        <v>0</v>
      </c>
      <c r="UY12" s="45">
        <v>0</v>
      </c>
      <c r="UZ12" s="45">
        <v>0</v>
      </c>
      <c r="VA12" s="45">
        <v>0</v>
      </c>
      <c r="VB12" s="45">
        <v>0</v>
      </c>
      <c r="VC12" s="45">
        <v>0</v>
      </c>
      <c r="VD12" s="45">
        <v>0</v>
      </c>
      <c r="VE12" s="45">
        <v>0</v>
      </c>
      <c r="VF12" s="45">
        <v>0</v>
      </c>
      <c r="VG12" s="45">
        <v>0</v>
      </c>
      <c r="VH12" s="45">
        <v>0</v>
      </c>
      <c r="VI12" s="45">
        <v>0</v>
      </c>
      <c r="VJ12" s="45">
        <v>0</v>
      </c>
      <c r="VK12" s="45">
        <v>0</v>
      </c>
      <c r="VL12" s="45">
        <v>0</v>
      </c>
      <c r="VM12" s="45">
        <v>1</v>
      </c>
      <c r="VN12" s="45">
        <v>0</v>
      </c>
      <c r="VO12" s="45">
        <v>0</v>
      </c>
      <c r="VP12" s="45">
        <v>0</v>
      </c>
      <c r="VQ12" s="45">
        <v>0</v>
      </c>
      <c r="VR12" s="45">
        <v>0</v>
      </c>
      <c r="VS12" s="45">
        <v>0</v>
      </c>
      <c r="VT12" s="45">
        <v>0</v>
      </c>
      <c r="VU12" s="45">
        <v>1</v>
      </c>
      <c r="VV12" s="45">
        <v>0</v>
      </c>
      <c r="VW12" s="45">
        <v>0</v>
      </c>
      <c r="VX12" s="45">
        <v>0</v>
      </c>
      <c r="VY12" s="45">
        <v>0</v>
      </c>
      <c r="VZ12" s="45">
        <v>0</v>
      </c>
      <c r="WA12" s="45">
        <v>0</v>
      </c>
      <c r="WB12" s="45">
        <v>0</v>
      </c>
      <c r="WC12" s="45">
        <v>0</v>
      </c>
      <c r="WD12" s="45">
        <v>0</v>
      </c>
      <c r="WE12" s="45">
        <v>0</v>
      </c>
      <c r="WF12" s="45">
        <v>0</v>
      </c>
      <c r="WG12" s="45">
        <v>0</v>
      </c>
      <c r="WH12" s="45">
        <v>0</v>
      </c>
      <c r="WI12" s="45">
        <v>0</v>
      </c>
      <c r="WJ12" s="45">
        <v>0</v>
      </c>
      <c r="WK12" s="45">
        <v>0</v>
      </c>
      <c r="WL12" s="45">
        <v>0</v>
      </c>
      <c r="WM12" s="45">
        <v>0</v>
      </c>
      <c r="WN12" s="45">
        <v>0</v>
      </c>
      <c r="WO12" s="45">
        <v>0</v>
      </c>
      <c r="WP12" s="45">
        <v>0</v>
      </c>
      <c r="WQ12" s="45">
        <v>0</v>
      </c>
      <c r="WR12" s="45">
        <v>0</v>
      </c>
      <c r="WS12" s="45">
        <v>0</v>
      </c>
      <c r="WT12" s="45">
        <v>0</v>
      </c>
      <c r="WU12" s="45">
        <v>0</v>
      </c>
      <c r="WV12" s="45">
        <v>0</v>
      </c>
      <c r="WW12" s="45">
        <v>0</v>
      </c>
      <c r="WX12" s="45">
        <v>0</v>
      </c>
      <c r="WY12" s="45">
        <v>0</v>
      </c>
      <c r="WZ12" s="45">
        <v>0</v>
      </c>
      <c r="XA12" s="45">
        <v>0</v>
      </c>
      <c r="XB12" s="45">
        <v>0</v>
      </c>
      <c r="XC12" s="45">
        <v>0</v>
      </c>
      <c r="XD12" s="45">
        <v>0</v>
      </c>
      <c r="XE12" s="45">
        <v>1</v>
      </c>
      <c r="XF12" s="45">
        <v>0</v>
      </c>
      <c r="XG12" s="45">
        <v>0</v>
      </c>
      <c r="XH12" s="45">
        <v>0</v>
      </c>
      <c r="XI12" s="45">
        <v>0</v>
      </c>
      <c r="XJ12" s="45">
        <v>0</v>
      </c>
      <c r="XK12" s="45">
        <v>0</v>
      </c>
      <c r="XL12" s="45">
        <v>0</v>
      </c>
      <c r="XM12" s="45">
        <v>0</v>
      </c>
      <c r="XN12" s="45">
        <v>0</v>
      </c>
      <c r="XO12" s="45">
        <v>0</v>
      </c>
      <c r="XP12" s="45">
        <v>0</v>
      </c>
      <c r="XQ12" s="45">
        <v>0</v>
      </c>
      <c r="XR12" s="45">
        <v>0</v>
      </c>
      <c r="XS12" s="45">
        <v>0</v>
      </c>
      <c r="XT12" s="45">
        <v>0</v>
      </c>
      <c r="XU12" s="45">
        <v>0</v>
      </c>
      <c r="XV12" s="45">
        <v>0</v>
      </c>
      <c r="XW12" s="45">
        <v>0</v>
      </c>
      <c r="XX12" s="45">
        <v>0</v>
      </c>
      <c r="XY12" s="45">
        <v>0</v>
      </c>
      <c r="XZ12" s="45">
        <v>0</v>
      </c>
      <c r="YA12" s="45">
        <v>0</v>
      </c>
      <c r="YB12" s="45">
        <v>0</v>
      </c>
      <c r="YC12" s="45">
        <v>0</v>
      </c>
      <c r="YD12" s="45">
        <v>0</v>
      </c>
      <c r="YE12" s="45">
        <v>0</v>
      </c>
      <c r="YF12" s="45">
        <v>0</v>
      </c>
      <c r="YG12" s="45">
        <v>0</v>
      </c>
      <c r="YH12" s="45">
        <v>0</v>
      </c>
      <c r="YI12" s="45">
        <v>0</v>
      </c>
      <c r="YJ12" s="45">
        <v>0</v>
      </c>
      <c r="YK12" s="45">
        <v>0</v>
      </c>
      <c r="YL12" s="45">
        <v>0</v>
      </c>
      <c r="YM12" s="45">
        <v>0</v>
      </c>
      <c r="YN12" s="45">
        <v>0</v>
      </c>
      <c r="YO12" s="45">
        <v>0</v>
      </c>
      <c r="YP12" s="45">
        <v>0</v>
      </c>
      <c r="YQ12" s="45">
        <v>0</v>
      </c>
      <c r="YR12" s="45">
        <v>0</v>
      </c>
      <c r="YS12" s="45">
        <v>0</v>
      </c>
      <c r="YT12" s="45">
        <v>0</v>
      </c>
      <c r="YU12" s="45">
        <v>0</v>
      </c>
      <c r="YV12" s="45">
        <v>0</v>
      </c>
      <c r="YW12" s="45">
        <v>0</v>
      </c>
      <c r="YX12" s="45">
        <v>0</v>
      </c>
      <c r="YY12" s="45">
        <v>0</v>
      </c>
      <c r="YZ12" s="45">
        <v>0</v>
      </c>
      <c r="ZA12" s="45">
        <v>0</v>
      </c>
      <c r="ZB12" s="45">
        <v>0</v>
      </c>
      <c r="ZC12" s="45">
        <v>0</v>
      </c>
      <c r="ZD12" s="45">
        <v>0</v>
      </c>
      <c r="ZE12" s="45">
        <v>0</v>
      </c>
      <c r="ZF12" s="45">
        <v>0</v>
      </c>
      <c r="ZG12" s="45">
        <v>0</v>
      </c>
      <c r="ZH12" s="45">
        <v>0</v>
      </c>
      <c r="ZI12" s="45">
        <v>0</v>
      </c>
      <c r="ZJ12" s="45">
        <v>0</v>
      </c>
      <c r="ZK12" s="45">
        <v>0</v>
      </c>
      <c r="ZL12" s="45">
        <v>0</v>
      </c>
      <c r="ZM12" s="45">
        <v>0</v>
      </c>
      <c r="ZN12" s="45">
        <v>0</v>
      </c>
      <c r="ZO12" s="45">
        <v>0</v>
      </c>
      <c r="ZP12" s="45">
        <v>0</v>
      </c>
      <c r="ZQ12" s="45">
        <v>0</v>
      </c>
      <c r="ZR12" s="45">
        <v>0</v>
      </c>
      <c r="ZS12" s="45">
        <v>0</v>
      </c>
      <c r="ZT12" s="45">
        <v>0</v>
      </c>
      <c r="ZU12" s="45">
        <v>0</v>
      </c>
      <c r="ZV12" s="45">
        <v>2</v>
      </c>
      <c r="ZW12" s="45">
        <v>0</v>
      </c>
      <c r="ZX12" s="45">
        <v>0</v>
      </c>
      <c r="ZY12" s="45">
        <v>0</v>
      </c>
      <c r="ZZ12" s="45">
        <v>2</v>
      </c>
      <c r="AAA12" s="45">
        <v>0</v>
      </c>
      <c r="AAB12" s="45">
        <v>0</v>
      </c>
      <c r="AAC12" s="45">
        <v>0</v>
      </c>
      <c r="AAD12" s="45">
        <v>0</v>
      </c>
      <c r="AAE12" s="45">
        <v>0</v>
      </c>
      <c r="AAF12" s="45">
        <v>0</v>
      </c>
      <c r="AAG12" s="45">
        <v>0</v>
      </c>
      <c r="AAH12" s="45">
        <v>0</v>
      </c>
      <c r="AAI12" s="45">
        <v>0</v>
      </c>
      <c r="AAJ12" s="45">
        <v>0</v>
      </c>
      <c r="AAK12" s="45">
        <v>0</v>
      </c>
      <c r="AAL12" s="45">
        <v>0</v>
      </c>
      <c r="AAM12" s="45">
        <v>1</v>
      </c>
      <c r="AAN12" s="45">
        <v>0</v>
      </c>
      <c r="AAO12" s="45">
        <v>0</v>
      </c>
      <c r="AAP12" s="45">
        <v>0</v>
      </c>
      <c r="AAQ12" s="45">
        <f ca="1">IF(LEFT($C12,5)="Total",0,IF(COUNTIF(ENTRY!$G$3:$BM$3,AAQ$1)=0,"CopyPasteValue",IFERROR(HLOOKUP(AAQ$1,ENTRY!$G$3:$BI$133,SUMIFS(ENTRY!$A$2:$A$133,ENTRY!$B$2:$B$133,$B12,ENTRY!$C$2:$C$133,$C12)-2,FALSE),0)))</f>
        <v>0</v>
      </c>
      <c r="AAR12" s="45">
        <f ca="1">IF(LEFT($C12,5)="Total",0,IF(COUNTIF(ENTRY!$G$3:$BM$3,AAR$1)=0,"CopyPasteValue",IFERROR(HLOOKUP(AAR$1,ENTRY!$G$3:$BI$133,SUMIFS(ENTRY!$A$2:$A$133,ENTRY!$B$2:$B$133,$B12,ENTRY!$C$2:$C$133,$C12)-2,FALSE),0)))</f>
        <v>0</v>
      </c>
      <c r="AAS12" s="45">
        <f ca="1">IF(LEFT($C12,5)="Total",0,IF(COUNTIF(ENTRY!$G$3:$BM$3,AAS$1)=0,"CopyPasteValue",IFERROR(HLOOKUP(AAS$1,ENTRY!$G$3:$BI$133,SUMIFS(ENTRY!$A$2:$A$133,ENTRY!$B$2:$B$133,$B12,ENTRY!$C$2:$C$133,$C12)-2,FALSE),0)))</f>
        <v>0</v>
      </c>
      <c r="AAT12" s="45">
        <f ca="1">IF(LEFT($C12,5)="Total",0,IF(COUNTIF(ENTRY!$G$3:$BM$3,AAT$1)=0,"CopyPasteValue",IFERROR(HLOOKUP(AAT$1,ENTRY!$G$3:$BI$133,SUMIFS(ENTRY!$A$2:$A$133,ENTRY!$B$2:$B$133,$B12,ENTRY!$C$2:$C$133,$C12)-2,FALSE),0)))</f>
        <v>1</v>
      </c>
      <c r="AAU12" s="45">
        <f ca="1">IF(LEFT($C12,5)="Total",0,IF(COUNTIF(ENTRY!$G$3:$BM$3,AAU$1)=0,"CopyPasteValue",IFERROR(HLOOKUP(AAU$1,ENTRY!$G$3:$BI$133,SUMIFS(ENTRY!$A$2:$A$133,ENTRY!$B$2:$B$133,$B12,ENTRY!$C$2:$C$133,$C12)-2,FALSE),0)))</f>
        <v>0</v>
      </c>
      <c r="AAV12" s="45">
        <f ca="1">IF(LEFT($C12,5)="Total",0,IF(COUNTIF(ENTRY!$G$3:$BM$3,AAV$1)=0,"CopyPasteValue",IFERROR(HLOOKUP(AAV$1,ENTRY!$G$3:$BI$133,SUMIFS(ENTRY!$A$2:$A$133,ENTRY!$B$2:$B$133,$B12,ENTRY!$C$2:$C$133,$C12)-2,FALSE),0)))</f>
        <v>0</v>
      </c>
      <c r="AAW12" s="45">
        <f ca="1">IF(LEFT($C12,5)="Total",0,IF(COUNTIF(ENTRY!$G$3:$BM$3,AAW$1)=0,"CopyPasteValue",IFERROR(HLOOKUP(AAW$1,ENTRY!$G$3:$BI$133,SUMIFS(ENTRY!$A$2:$A$133,ENTRY!$B$2:$B$133,$B12,ENTRY!$C$2:$C$133,$C12)-2,FALSE),0)))</f>
        <v>0</v>
      </c>
      <c r="AAX12" s="45">
        <f ca="1">IF(LEFT($C12,5)="Total",0,IF(COUNTIF(ENTRY!$G$3:$BM$3,AAX$1)=0,"CopyPasteValue",IFERROR(HLOOKUP(AAX$1,ENTRY!$G$3:$BI$133,SUMIFS(ENTRY!$A$2:$A$133,ENTRY!$B$2:$B$133,$B12,ENTRY!$C$2:$C$133,$C12)-2,FALSE),0)))</f>
        <v>0</v>
      </c>
      <c r="AAY12" s="45">
        <f ca="1">IF(LEFT($C12,5)="Total",0,IF(COUNTIF(ENTRY!$G$3:$BM$3,AAY$1)=0,"CopyPasteValue",IFERROR(HLOOKUP(AAY$1,ENTRY!$G$3:$BI$133,SUMIFS(ENTRY!$A$2:$A$133,ENTRY!$B$2:$B$133,$B12,ENTRY!$C$2:$C$133,$C12)-2,FALSE),0)))</f>
        <v>0</v>
      </c>
      <c r="AAZ12" s="45">
        <f ca="1">IF(LEFT($C12,5)="Total",0,IF(COUNTIF(ENTRY!$G$3:$BM$3,AAZ$1)=0,"CopyPasteValue",IFERROR(HLOOKUP(AAZ$1,ENTRY!$G$3:$BI$133,SUMIFS(ENTRY!$A$2:$A$133,ENTRY!$B$2:$B$133,$B12,ENTRY!$C$2:$C$133,$C12)-2,FALSE),0)))</f>
        <v>0</v>
      </c>
      <c r="ABA12" s="45">
        <f ca="1">IF(LEFT($C12,5)="Total",0,IF(COUNTIF(ENTRY!$G$3:$BM$3,ABA$1)=0,"CopyPasteValue",IFERROR(HLOOKUP(ABA$1,ENTRY!$G$3:$BI$133,SUMIFS(ENTRY!$A$2:$A$133,ENTRY!$B$2:$B$133,$B12,ENTRY!$C$2:$C$133,$C12)-2,FALSE),0)))</f>
        <v>0</v>
      </c>
      <c r="ABB12" s="45">
        <f ca="1">IF(LEFT($C12,5)="Total",0,IF(COUNTIF(ENTRY!$G$3:$BM$3,ABB$1)=0,"CopyPasteValue",IFERROR(HLOOKUP(ABB$1,ENTRY!$G$3:$BI$133,SUMIFS(ENTRY!$A$2:$A$133,ENTRY!$B$2:$B$133,$B12,ENTRY!$C$2:$C$133,$C12)-2,FALSE),0)))</f>
        <v>0</v>
      </c>
      <c r="ABC12" s="45">
        <f ca="1">IF(LEFT($C12,5)="Total",0,IF(COUNTIF(ENTRY!$G$3:$BM$3,ABC$1)=0,"CopyPasteValue",IFERROR(HLOOKUP(ABC$1,ENTRY!$G$3:$BI$133,SUMIFS(ENTRY!$A$2:$A$133,ENTRY!$B$2:$B$133,$B12,ENTRY!$C$2:$C$133,$C12)-2,FALSE),0)))</f>
        <v>0</v>
      </c>
      <c r="ABD12" s="45">
        <f ca="1">IF(LEFT($C12,5)="Total",0,IF(COUNTIF(ENTRY!$G$3:$BM$3,ABD$1)=0,"CopyPasteValue",IFERROR(HLOOKUP(ABD$1,ENTRY!$G$3:$BI$133,SUMIFS(ENTRY!$A$2:$A$133,ENTRY!$B$2:$B$133,$B12,ENTRY!$C$2:$C$133,$C12)-2,FALSE),0)))</f>
        <v>0</v>
      </c>
      <c r="ABE12" s="45">
        <f ca="1">IF(LEFT($C12,5)="Total",0,IF(COUNTIF(ENTRY!$G$3:$BM$3,ABE$1)=0,"CopyPasteValue",IFERROR(HLOOKUP(ABE$1,ENTRY!$G$3:$BI$133,SUMIFS(ENTRY!$A$2:$A$133,ENTRY!$B$2:$B$133,$B12,ENTRY!$C$2:$C$133,$C12)-2,FALSE),0)))</f>
        <v>0</v>
      </c>
      <c r="ABF12" s="45">
        <f ca="1">IF(LEFT($C12,5)="Total",0,IF(COUNTIF(ENTRY!$G$3:$BM$3,ABF$1)=0,"CopyPasteValue",IFERROR(HLOOKUP(ABF$1,ENTRY!$G$3:$BI$133,SUMIFS(ENTRY!$A$2:$A$133,ENTRY!$B$2:$B$133,$B12,ENTRY!$C$2:$C$133,$C12)-2,FALSE),0)))</f>
        <v>0</v>
      </c>
      <c r="ABG12" s="45">
        <f ca="1">IF(LEFT($C12,5)="Total",0,IF(COUNTIF(ENTRY!$G$3:$BM$3,ABG$1)=0,"CopyPasteValue",IFERROR(HLOOKUP(ABG$1,ENTRY!$G$3:$BI$133,SUMIFS(ENTRY!$A$2:$A$133,ENTRY!$B$2:$B$133,$B12,ENTRY!$C$2:$C$133,$C12)-2,FALSE),0)))</f>
        <v>0</v>
      </c>
      <c r="ABH12" s="45">
        <f ca="1">IF(LEFT($C12,5)="Total",0,IF(COUNTIF(ENTRY!$G$3:$BM$3,ABH$1)=0,"CopyPasteValue",IFERROR(HLOOKUP(ABH$1,ENTRY!$G$3:$BI$133,SUMIFS(ENTRY!$A$2:$A$133,ENTRY!$B$2:$B$133,$B12,ENTRY!$C$2:$C$133,$C12)-2,FALSE),0)))</f>
        <v>0</v>
      </c>
    </row>
    <row r="13" spans="2:736" x14ac:dyDescent="0.35">
      <c r="B13" t="s">
        <v>122</v>
      </c>
      <c r="C13" t="s">
        <v>96</v>
      </c>
      <c r="D13" s="53">
        <f t="shared" ca="1" si="162"/>
        <v>13</v>
      </c>
      <c r="E13" s="72">
        <f>COUNTIF(ENTRY!C$4:C$294,C13)</f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  <c r="AR13" s="45"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0</v>
      </c>
      <c r="AX13" s="45">
        <v>0</v>
      </c>
      <c r="AY13" s="45">
        <v>0</v>
      </c>
      <c r="AZ13" s="45">
        <v>0</v>
      </c>
      <c r="BA13" s="45">
        <v>0</v>
      </c>
      <c r="BB13" s="45">
        <v>0</v>
      </c>
      <c r="BC13" s="45">
        <v>0</v>
      </c>
      <c r="BD13" s="45">
        <v>0</v>
      </c>
      <c r="BE13" s="45"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45">
        <v>0</v>
      </c>
      <c r="BR13" s="45">
        <v>0</v>
      </c>
      <c r="BS13" s="45">
        <v>0</v>
      </c>
      <c r="BT13" s="45">
        <v>0</v>
      </c>
      <c r="BU13" s="45">
        <v>0</v>
      </c>
      <c r="BV13" s="45">
        <v>0</v>
      </c>
      <c r="BW13" s="45">
        <v>0</v>
      </c>
      <c r="BX13" s="45">
        <v>0</v>
      </c>
      <c r="BY13" s="45">
        <v>0</v>
      </c>
      <c r="BZ13" s="45">
        <v>0</v>
      </c>
      <c r="CA13" s="45">
        <v>0</v>
      </c>
      <c r="CB13" s="45">
        <v>0</v>
      </c>
      <c r="CC13" s="45">
        <v>0</v>
      </c>
      <c r="CD13" s="45">
        <v>0</v>
      </c>
      <c r="CE13" s="45">
        <v>0</v>
      </c>
      <c r="CF13" s="45">
        <v>0</v>
      </c>
      <c r="CG13" s="45">
        <v>0</v>
      </c>
      <c r="CH13" s="45">
        <v>0</v>
      </c>
      <c r="CI13" s="45">
        <v>0</v>
      </c>
      <c r="CJ13" s="45">
        <v>0</v>
      </c>
      <c r="CK13" s="45">
        <v>0</v>
      </c>
      <c r="CL13" s="45">
        <v>0</v>
      </c>
      <c r="CM13" s="45">
        <v>0</v>
      </c>
      <c r="CN13" s="45">
        <v>0</v>
      </c>
      <c r="CO13" s="45">
        <v>0</v>
      </c>
      <c r="CP13" s="45">
        <v>0</v>
      </c>
      <c r="CQ13" s="45">
        <v>0</v>
      </c>
      <c r="CR13" s="45">
        <v>0</v>
      </c>
      <c r="CS13" s="45">
        <v>0</v>
      </c>
      <c r="CT13" s="45">
        <v>0</v>
      </c>
      <c r="CU13" s="45">
        <v>0</v>
      </c>
      <c r="CV13" s="45">
        <v>0</v>
      </c>
      <c r="CW13" s="45">
        <v>0</v>
      </c>
      <c r="CX13" s="45">
        <v>0</v>
      </c>
      <c r="CY13" s="45">
        <v>0</v>
      </c>
      <c r="CZ13" s="45">
        <v>0</v>
      </c>
      <c r="DA13" s="45">
        <v>0</v>
      </c>
      <c r="DB13" s="45">
        <v>0</v>
      </c>
      <c r="DC13" s="45">
        <v>0</v>
      </c>
      <c r="DD13" s="45">
        <v>0</v>
      </c>
      <c r="DE13" s="45">
        <v>0</v>
      </c>
      <c r="DF13" s="45">
        <v>0</v>
      </c>
      <c r="DG13" s="45">
        <v>0</v>
      </c>
      <c r="DH13" s="45">
        <v>0</v>
      </c>
      <c r="DI13" s="45">
        <v>0</v>
      </c>
      <c r="DJ13" s="45">
        <v>0</v>
      </c>
      <c r="DK13" s="45">
        <v>0</v>
      </c>
      <c r="DL13" s="45">
        <v>0</v>
      </c>
      <c r="DM13" s="45">
        <v>0</v>
      </c>
      <c r="DN13" s="45">
        <v>0</v>
      </c>
      <c r="DO13" s="45">
        <v>0</v>
      </c>
      <c r="DP13" s="45">
        <v>0</v>
      </c>
      <c r="DQ13" s="45">
        <v>0</v>
      </c>
      <c r="DR13" s="45">
        <v>0</v>
      </c>
      <c r="DS13" s="45">
        <v>0</v>
      </c>
      <c r="DT13" s="45">
        <v>0</v>
      </c>
      <c r="DU13" s="45">
        <v>0</v>
      </c>
      <c r="DV13" s="45">
        <v>0</v>
      </c>
      <c r="DW13" s="45">
        <v>0</v>
      </c>
      <c r="DX13" s="45">
        <v>0</v>
      </c>
      <c r="DY13" s="45">
        <v>0</v>
      </c>
      <c r="DZ13" s="45">
        <v>0</v>
      </c>
      <c r="EA13" s="45">
        <v>0</v>
      </c>
      <c r="EB13" s="45">
        <v>0</v>
      </c>
      <c r="EC13" s="45">
        <v>0</v>
      </c>
      <c r="ED13" s="45">
        <v>0</v>
      </c>
      <c r="EE13" s="45">
        <v>0</v>
      </c>
      <c r="EF13" s="45">
        <v>0</v>
      </c>
      <c r="EG13" s="45">
        <v>0</v>
      </c>
      <c r="EH13" s="45">
        <v>0</v>
      </c>
      <c r="EI13" s="45">
        <v>0</v>
      </c>
      <c r="EJ13" s="45">
        <v>0</v>
      </c>
      <c r="EK13" s="45">
        <v>0</v>
      </c>
      <c r="EL13" s="45">
        <v>0</v>
      </c>
      <c r="EM13" s="45">
        <v>0</v>
      </c>
      <c r="EN13" s="45">
        <v>0</v>
      </c>
      <c r="EO13" s="45">
        <v>0</v>
      </c>
      <c r="EP13" s="45">
        <v>0</v>
      </c>
      <c r="EQ13" s="45">
        <v>0</v>
      </c>
      <c r="ER13" s="45">
        <v>0</v>
      </c>
      <c r="ES13" s="45">
        <v>0</v>
      </c>
      <c r="ET13" s="45">
        <v>0</v>
      </c>
      <c r="EU13" s="45">
        <v>0</v>
      </c>
      <c r="EV13" s="45">
        <v>0</v>
      </c>
      <c r="EW13" s="45">
        <v>0</v>
      </c>
      <c r="EX13" s="45">
        <v>0</v>
      </c>
      <c r="EY13" s="45">
        <v>0</v>
      </c>
      <c r="EZ13" s="45">
        <v>0</v>
      </c>
      <c r="FA13" s="45">
        <v>0</v>
      </c>
      <c r="FB13" s="45">
        <v>0</v>
      </c>
      <c r="FC13" s="45">
        <v>0</v>
      </c>
      <c r="FD13" s="45">
        <v>0</v>
      </c>
      <c r="FE13" s="45">
        <v>0</v>
      </c>
      <c r="FF13" s="45">
        <v>0</v>
      </c>
      <c r="FG13" s="45">
        <v>0</v>
      </c>
      <c r="FH13" s="45">
        <v>0</v>
      </c>
      <c r="FI13" s="45">
        <v>0</v>
      </c>
      <c r="FJ13" s="45">
        <v>0</v>
      </c>
      <c r="FK13" s="45">
        <v>0</v>
      </c>
      <c r="FL13" s="45">
        <v>0</v>
      </c>
      <c r="FM13" s="45">
        <v>0</v>
      </c>
      <c r="FN13" s="45">
        <v>0</v>
      </c>
      <c r="FO13" s="45">
        <v>0</v>
      </c>
      <c r="FP13" s="45">
        <v>0</v>
      </c>
      <c r="FQ13" s="45">
        <v>0</v>
      </c>
      <c r="FR13" s="45">
        <v>0</v>
      </c>
      <c r="FS13" s="45">
        <v>0</v>
      </c>
      <c r="FT13" s="45">
        <v>0</v>
      </c>
      <c r="FU13" s="45">
        <v>0</v>
      </c>
      <c r="FV13" s="45">
        <v>0</v>
      </c>
      <c r="FW13" s="45">
        <v>0</v>
      </c>
      <c r="FX13" s="45">
        <v>0</v>
      </c>
      <c r="FY13" s="45">
        <v>0</v>
      </c>
      <c r="FZ13" s="45">
        <v>0</v>
      </c>
      <c r="GA13" s="45">
        <v>0</v>
      </c>
      <c r="GB13" s="45">
        <v>0</v>
      </c>
      <c r="GC13" s="45">
        <v>0</v>
      </c>
      <c r="GD13" s="45">
        <v>0</v>
      </c>
      <c r="GE13" s="45">
        <v>0</v>
      </c>
      <c r="GF13" s="45">
        <v>0</v>
      </c>
      <c r="GG13" s="45">
        <v>0</v>
      </c>
      <c r="GH13" s="45">
        <v>0</v>
      </c>
      <c r="GI13" s="45">
        <v>0</v>
      </c>
      <c r="GJ13" s="45">
        <v>0</v>
      </c>
      <c r="GK13" s="45">
        <v>0</v>
      </c>
      <c r="GL13" s="45">
        <v>0</v>
      </c>
      <c r="GM13" s="45">
        <v>0</v>
      </c>
      <c r="GN13" s="45">
        <v>0</v>
      </c>
      <c r="GO13" s="45">
        <v>0</v>
      </c>
      <c r="GP13" s="45">
        <v>0</v>
      </c>
      <c r="GQ13" s="45">
        <v>0</v>
      </c>
      <c r="GR13" s="45">
        <v>0</v>
      </c>
      <c r="GS13" s="45">
        <v>0</v>
      </c>
      <c r="GT13" s="45">
        <v>0</v>
      </c>
      <c r="GU13" s="45">
        <v>0</v>
      </c>
      <c r="GV13" s="45">
        <v>0</v>
      </c>
      <c r="GW13" s="45">
        <v>0</v>
      </c>
      <c r="GX13" s="45">
        <v>0</v>
      </c>
      <c r="GY13" s="45">
        <v>0</v>
      </c>
      <c r="GZ13" s="45">
        <v>0</v>
      </c>
      <c r="HA13" s="45">
        <v>0</v>
      </c>
      <c r="HB13" s="45">
        <v>0</v>
      </c>
      <c r="HC13" s="45">
        <v>0</v>
      </c>
      <c r="HD13" s="45">
        <v>0</v>
      </c>
      <c r="HE13" s="45">
        <v>0</v>
      </c>
      <c r="HF13" s="45">
        <v>0</v>
      </c>
      <c r="HG13" s="45">
        <v>0</v>
      </c>
      <c r="HH13" s="45">
        <v>0</v>
      </c>
      <c r="HI13" s="45">
        <v>0</v>
      </c>
      <c r="HJ13" s="45">
        <v>0</v>
      </c>
      <c r="HK13" s="45">
        <v>0</v>
      </c>
      <c r="HL13" s="45">
        <v>0</v>
      </c>
      <c r="HM13" s="45">
        <v>0</v>
      </c>
      <c r="HN13" s="45">
        <v>0</v>
      </c>
      <c r="HO13" s="45">
        <v>0</v>
      </c>
      <c r="HP13" s="45">
        <v>0</v>
      </c>
      <c r="HQ13" s="45">
        <v>0</v>
      </c>
      <c r="HR13" s="45">
        <v>0</v>
      </c>
      <c r="HS13" s="45">
        <v>0</v>
      </c>
      <c r="HT13" s="45">
        <v>0</v>
      </c>
      <c r="HU13" s="45">
        <v>0</v>
      </c>
      <c r="HV13" s="45">
        <v>0</v>
      </c>
      <c r="HW13" s="45">
        <v>0</v>
      </c>
      <c r="HX13" s="45">
        <v>0</v>
      </c>
      <c r="HY13" s="45">
        <v>0</v>
      </c>
      <c r="HZ13" s="45">
        <v>0</v>
      </c>
      <c r="IA13" s="45">
        <v>0</v>
      </c>
      <c r="IB13" s="45">
        <v>0</v>
      </c>
      <c r="IC13" s="45">
        <v>0</v>
      </c>
      <c r="ID13" s="45">
        <v>0</v>
      </c>
      <c r="IE13" s="45">
        <v>0</v>
      </c>
      <c r="IF13" s="45">
        <v>0</v>
      </c>
      <c r="IG13" s="45">
        <v>0</v>
      </c>
      <c r="IH13" s="45">
        <v>0</v>
      </c>
      <c r="II13" s="45">
        <v>0</v>
      </c>
      <c r="IJ13" s="45">
        <v>0</v>
      </c>
      <c r="IK13" s="45">
        <v>0</v>
      </c>
      <c r="IL13" s="45">
        <v>0</v>
      </c>
      <c r="IM13" s="45">
        <v>0</v>
      </c>
      <c r="IN13" s="45">
        <v>0</v>
      </c>
      <c r="IO13" s="45">
        <v>0</v>
      </c>
      <c r="IP13" s="45">
        <v>0</v>
      </c>
      <c r="IQ13" s="45">
        <v>0</v>
      </c>
      <c r="IR13" s="45">
        <v>0</v>
      </c>
      <c r="IS13" s="45">
        <v>0</v>
      </c>
      <c r="IT13" s="45">
        <v>0</v>
      </c>
      <c r="IU13" s="45">
        <v>0</v>
      </c>
      <c r="IV13" s="45">
        <v>0</v>
      </c>
      <c r="IW13" s="45">
        <v>0</v>
      </c>
      <c r="IX13" s="45">
        <v>0</v>
      </c>
      <c r="IY13" s="45">
        <v>0</v>
      </c>
      <c r="IZ13" s="45">
        <v>0</v>
      </c>
      <c r="JA13" s="45">
        <v>0</v>
      </c>
      <c r="JB13" s="45">
        <v>0</v>
      </c>
      <c r="JC13" s="45">
        <v>0</v>
      </c>
      <c r="JD13" s="45">
        <v>0</v>
      </c>
      <c r="JE13" s="45">
        <v>0</v>
      </c>
      <c r="JF13" s="45">
        <v>0</v>
      </c>
      <c r="JG13" s="45">
        <v>0</v>
      </c>
      <c r="JH13" s="45">
        <v>0</v>
      </c>
      <c r="JI13" s="45">
        <v>0</v>
      </c>
      <c r="JJ13" s="45">
        <v>0</v>
      </c>
      <c r="JK13" s="45">
        <v>0</v>
      </c>
      <c r="JL13" s="45">
        <v>0</v>
      </c>
      <c r="JM13" s="45">
        <v>0</v>
      </c>
      <c r="JN13" s="45">
        <v>0</v>
      </c>
      <c r="JO13" s="45">
        <v>0</v>
      </c>
      <c r="JP13" s="45">
        <v>0</v>
      </c>
      <c r="JQ13" s="45">
        <v>0</v>
      </c>
      <c r="JR13" s="45">
        <v>0</v>
      </c>
      <c r="JS13" s="45">
        <v>0</v>
      </c>
      <c r="JT13" s="45">
        <v>0</v>
      </c>
      <c r="JU13" s="45">
        <v>0</v>
      </c>
      <c r="JV13" s="45">
        <v>0</v>
      </c>
      <c r="JW13" s="45">
        <v>0</v>
      </c>
      <c r="JX13" s="45">
        <v>0</v>
      </c>
      <c r="JY13" s="45">
        <v>0</v>
      </c>
      <c r="JZ13" s="45">
        <v>0</v>
      </c>
      <c r="KA13" s="45">
        <v>0</v>
      </c>
      <c r="KB13" s="45">
        <v>0</v>
      </c>
      <c r="KC13" s="45">
        <v>0</v>
      </c>
      <c r="KD13" s="45">
        <v>0</v>
      </c>
      <c r="KE13" s="45">
        <v>0</v>
      </c>
      <c r="KF13" s="45">
        <v>0</v>
      </c>
      <c r="KG13" s="45">
        <v>0</v>
      </c>
      <c r="KH13" s="45">
        <v>0</v>
      </c>
      <c r="KI13" s="45">
        <v>0</v>
      </c>
      <c r="KJ13" s="45">
        <v>0</v>
      </c>
      <c r="KK13" s="45">
        <v>0</v>
      </c>
      <c r="KL13" s="45">
        <v>0</v>
      </c>
      <c r="KM13" s="45">
        <v>0</v>
      </c>
      <c r="KN13" s="45">
        <v>0</v>
      </c>
      <c r="KO13" s="45">
        <v>0</v>
      </c>
      <c r="KP13" s="45">
        <v>0</v>
      </c>
      <c r="KQ13" s="45">
        <v>0</v>
      </c>
      <c r="KR13" s="45">
        <v>0</v>
      </c>
      <c r="KS13" s="45">
        <v>0</v>
      </c>
      <c r="KT13" s="45">
        <v>0</v>
      </c>
      <c r="KU13" s="45">
        <v>0</v>
      </c>
      <c r="KV13" s="45">
        <v>0</v>
      </c>
      <c r="KW13" s="45">
        <v>0</v>
      </c>
      <c r="KX13" s="45">
        <v>0</v>
      </c>
      <c r="KY13" s="45">
        <v>0</v>
      </c>
      <c r="KZ13" s="45">
        <v>0</v>
      </c>
      <c r="LA13" s="45">
        <v>0</v>
      </c>
      <c r="LB13" s="45">
        <v>0</v>
      </c>
      <c r="LC13" s="45">
        <v>0</v>
      </c>
      <c r="LD13" s="45">
        <v>0</v>
      </c>
      <c r="LE13" s="45">
        <v>0</v>
      </c>
      <c r="LF13" s="45">
        <v>0</v>
      </c>
      <c r="LG13" s="45">
        <v>0</v>
      </c>
      <c r="LH13" s="45">
        <v>0</v>
      </c>
      <c r="LI13" s="45">
        <v>0</v>
      </c>
      <c r="LJ13" s="45">
        <v>0</v>
      </c>
      <c r="LK13" s="45">
        <v>0</v>
      </c>
      <c r="LL13" s="45">
        <v>0</v>
      </c>
      <c r="LM13" s="45">
        <v>0</v>
      </c>
      <c r="LN13" s="45">
        <v>0</v>
      </c>
      <c r="LO13" s="45">
        <v>0</v>
      </c>
      <c r="LP13" s="45">
        <v>0</v>
      </c>
      <c r="LQ13" s="45">
        <v>0</v>
      </c>
      <c r="LR13" s="45">
        <v>0</v>
      </c>
      <c r="LS13" s="45">
        <v>0</v>
      </c>
      <c r="LT13" s="45">
        <v>0</v>
      </c>
      <c r="LU13" s="45">
        <v>0</v>
      </c>
      <c r="LV13" s="45">
        <v>0</v>
      </c>
      <c r="LW13" s="45">
        <v>0</v>
      </c>
      <c r="LX13" s="45">
        <v>0</v>
      </c>
      <c r="LY13" s="45">
        <v>0</v>
      </c>
      <c r="LZ13" s="45">
        <v>0</v>
      </c>
      <c r="MA13" s="45">
        <v>0</v>
      </c>
      <c r="MB13" s="45">
        <v>0</v>
      </c>
      <c r="MC13" s="45">
        <v>0</v>
      </c>
      <c r="MD13" s="45">
        <v>0</v>
      </c>
      <c r="ME13" s="45">
        <v>0</v>
      </c>
      <c r="MF13" s="45">
        <v>0</v>
      </c>
      <c r="MG13" s="45">
        <v>0</v>
      </c>
      <c r="MH13" s="45">
        <v>0</v>
      </c>
      <c r="MI13" s="45">
        <v>0</v>
      </c>
      <c r="MJ13" s="45">
        <v>0</v>
      </c>
      <c r="MK13" s="45">
        <v>0</v>
      </c>
      <c r="ML13" s="45">
        <v>0</v>
      </c>
      <c r="MM13" s="45">
        <v>0</v>
      </c>
      <c r="MN13" s="45">
        <v>0</v>
      </c>
      <c r="MO13" s="45">
        <v>0</v>
      </c>
      <c r="MP13" s="45">
        <v>0</v>
      </c>
      <c r="MQ13" s="45">
        <v>0</v>
      </c>
      <c r="MR13" s="45">
        <v>0</v>
      </c>
      <c r="MS13" s="45">
        <v>0</v>
      </c>
      <c r="MT13" s="45">
        <v>0</v>
      </c>
      <c r="MU13" s="45">
        <v>0</v>
      </c>
      <c r="MV13" s="45">
        <v>0</v>
      </c>
      <c r="MW13" s="45">
        <v>0</v>
      </c>
      <c r="MX13" s="45">
        <v>0</v>
      </c>
      <c r="MY13" s="45">
        <v>0</v>
      </c>
      <c r="MZ13" s="45">
        <v>0</v>
      </c>
      <c r="NA13" s="45">
        <v>0</v>
      </c>
      <c r="NB13" s="45">
        <v>0</v>
      </c>
      <c r="NC13" s="45">
        <v>0</v>
      </c>
      <c r="ND13" s="45">
        <v>0</v>
      </c>
      <c r="NE13" s="45">
        <v>0</v>
      </c>
      <c r="NF13" s="45">
        <v>0</v>
      </c>
      <c r="NG13" s="45">
        <v>0</v>
      </c>
      <c r="NH13" s="45">
        <v>0</v>
      </c>
      <c r="NI13" s="45">
        <v>0</v>
      </c>
      <c r="NJ13" s="45">
        <v>0</v>
      </c>
      <c r="NK13" s="45">
        <v>0</v>
      </c>
      <c r="NL13" s="45">
        <v>0</v>
      </c>
      <c r="NM13" s="45">
        <v>0</v>
      </c>
      <c r="NN13" s="45">
        <v>0</v>
      </c>
      <c r="NO13" s="45">
        <v>0</v>
      </c>
      <c r="NP13" s="45">
        <v>0</v>
      </c>
      <c r="NQ13" s="45">
        <v>0</v>
      </c>
      <c r="NR13" s="45">
        <v>0</v>
      </c>
      <c r="NS13" s="45">
        <v>0</v>
      </c>
      <c r="NT13" s="45">
        <v>0</v>
      </c>
      <c r="NU13" s="45">
        <v>0</v>
      </c>
      <c r="NV13" s="45">
        <v>0</v>
      </c>
      <c r="NW13" s="45">
        <v>0</v>
      </c>
      <c r="NX13" s="45">
        <v>0</v>
      </c>
      <c r="NY13" s="45">
        <v>0</v>
      </c>
      <c r="NZ13" s="45">
        <v>0</v>
      </c>
      <c r="OA13" s="45">
        <v>0</v>
      </c>
      <c r="OB13" s="45">
        <v>0</v>
      </c>
      <c r="OC13" s="45">
        <v>0</v>
      </c>
      <c r="OD13" s="45">
        <v>0</v>
      </c>
      <c r="OE13" s="45">
        <v>0</v>
      </c>
      <c r="OF13" s="45">
        <v>0</v>
      </c>
      <c r="OG13" s="45">
        <v>0</v>
      </c>
      <c r="OH13" s="45">
        <v>0</v>
      </c>
      <c r="OI13" s="45">
        <v>0</v>
      </c>
      <c r="OJ13" s="45">
        <v>0</v>
      </c>
      <c r="OK13" s="45">
        <v>0</v>
      </c>
      <c r="OL13" s="45">
        <v>0</v>
      </c>
      <c r="OM13" s="45">
        <v>0</v>
      </c>
      <c r="ON13" s="45">
        <v>0</v>
      </c>
      <c r="OO13" s="45">
        <v>0</v>
      </c>
      <c r="OP13" s="45">
        <v>0</v>
      </c>
      <c r="OQ13" s="45">
        <v>0</v>
      </c>
      <c r="OR13" s="45">
        <v>0</v>
      </c>
      <c r="OS13" s="45">
        <v>0</v>
      </c>
      <c r="OT13" s="45">
        <v>0</v>
      </c>
      <c r="OU13" s="45">
        <v>0</v>
      </c>
      <c r="OV13" s="45">
        <v>0</v>
      </c>
      <c r="OW13" s="45">
        <v>0</v>
      </c>
      <c r="OX13" s="45">
        <v>0</v>
      </c>
      <c r="OY13" s="45">
        <v>0</v>
      </c>
      <c r="OZ13" s="45">
        <v>0</v>
      </c>
      <c r="PA13" s="45">
        <v>0</v>
      </c>
      <c r="PB13" s="45">
        <v>0</v>
      </c>
      <c r="PC13" s="45">
        <v>0</v>
      </c>
      <c r="PD13" s="45">
        <v>0</v>
      </c>
      <c r="PE13" s="45">
        <v>0</v>
      </c>
      <c r="PF13" s="45">
        <v>0</v>
      </c>
      <c r="PG13" s="45">
        <v>0</v>
      </c>
      <c r="PH13" s="45">
        <v>0</v>
      </c>
      <c r="PI13" s="45">
        <v>0</v>
      </c>
      <c r="PJ13" s="45">
        <v>0</v>
      </c>
      <c r="PK13" s="45">
        <v>0</v>
      </c>
      <c r="PL13" s="45">
        <v>0</v>
      </c>
      <c r="PM13" s="45">
        <v>0</v>
      </c>
      <c r="PN13" s="45">
        <v>0</v>
      </c>
      <c r="PO13" s="45">
        <v>0</v>
      </c>
      <c r="PP13" s="45">
        <v>0</v>
      </c>
      <c r="PQ13" s="45">
        <v>0</v>
      </c>
      <c r="PR13" s="45">
        <v>0</v>
      </c>
      <c r="PS13" s="45">
        <v>0</v>
      </c>
      <c r="PT13" s="45">
        <v>0</v>
      </c>
      <c r="PU13" s="45">
        <v>0</v>
      </c>
      <c r="PV13" s="45">
        <v>0</v>
      </c>
      <c r="PW13" s="45">
        <v>0</v>
      </c>
      <c r="PX13" s="45">
        <v>0</v>
      </c>
      <c r="PY13" s="45">
        <v>0</v>
      </c>
      <c r="PZ13" s="45">
        <v>0</v>
      </c>
      <c r="QA13" s="45">
        <v>0</v>
      </c>
      <c r="QB13" s="45">
        <v>0</v>
      </c>
      <c r="QC13" s="45">
        <v>0</v>
      </c>
      <c r="QD13" s="45">
        <v>0</v>
      </c>
      <c r="QE13" s="45">
        <v>0</v>
      </c>
      <c r="QF13" s="45">
        <v>0</v>
      </c>
      <c r="QG13" s="45">
        <v>0</v>
      </c>
      <c r="QH13" s="45">
        <v>0</v>
      </c>
      <c r="QI13" s="45">
        <v>0</v>
      </c>
      <c r="QJ13" s="45">
        <v>0</v>
      </c>
      <c r="QK13" s="45">
        <v>0</v>
      </c>
      <c r="QL13" s="45">
        <v>0</v>
      </c>
      <c r="QM13" s="45">
        <v>0</v>
      </c>
      <c r="QN13" s="45">
        <v>0</v>
      </c>
      <c r="QO13" s="45">
        <v>0</v>
      </c>
      <c r="QP13" s="45">
        <v>0</v>
      </c>
      <c r="QQ13" s="45">
        <v>0</v>
      </c>
      <c r="QR13" s="45">
        <v>0</v>
      </c>
      <c r="QS13" s="45">
        <v>0</v>
      </c>
      <c r="QT13" s="45">
        <v>0</v>
      </c>
      <c r="QU13" s="45">
        <v>0</v>
      </c>
      <c r="QV13" s="45">
        <v>0</v>
      </c>
      <c r="QW13" s="45">
        <v>0</v>
      </c>
      <c r="QX13" s="45">
        <v>0</v>
      </c>
      <c r="QY13" s="45">
        <v>0</v>
      </c>
      <c r="QZ13" s="45">
        <v>0</v>
      </c>
      <c r="RA13" s="45">
        <v>0</v>
      </c>
      <c r="RB13" s="45">
        <v>0</v>
      </c>
      <c r="RC13" s="45">
        <v>0</v>
      </c>
      <c r="RD13" s="45">
        <v>0</v>
      </c>
      <c r="RE13" s="45">
        <v>0</v>
      </c>
      <c r="RF13" s="45">
        <v>0</v>
      </c>
      <c r="RG13" s="45">
        <v>0</v>
      </c>
      <c r="RH13" s="45">
        <v>0</v>
      </c>
      <c r="RI13" s="45">
        <v>0</v>
      </c>
      <c r="RJ13" s="45">
        <v>0</v>
      </c>
      <c r="RK13" s="45">
        <v>0</v>
      </c>
      <c r="RL13" s="45">
        <v>0</v>
      </c>
      <c r="RM13" s="45">
        <v>0</v>
      </c>
      <c r="RN13" s="45">
        <v>0</v>
      </c>
      <c r="RO13" s="45">
        <v>0</v>
      </c>
      <c r="RP13" s="45">
        <v>0</v>
      </c>
      <c r="RQ13" s="45">
        <v>0</v>
      </c>
      <c r="RR13" s="45">
        <v>0</v>
      </c>
      <c r="RS13" s="45">
        <v>0</v>
      </c>
      <c r="RT13" s="45">
        <v>0</v>
      </c>
      <c r="RU13" s="45">
        <v>0</v>
      </c>
      <c r="RV13" s="45">
        <v>0</v>
      </c>
      <c r="RW13" s="45">
        <v>0</v>
      </c>
      <c r="RX13" s="45">
        <v>0</v>
      </c>
      <c r="RY13" s="45">
        <v>0</v>
      </c>
      <c r="RZ13" s="45">
        <v>0</v>
      </c>
      <c r="SA13" s="45">
        <v>0</v>
      </c>
      <c r="SB13" s="45">
        <v>0</v>
      </c>
      <c r="SC13" s="45">
        <v>0</v>
      </c>
      <c r="SD13" s="45">
        <v>0</v>
      </c>
      <c r="SE13" s="45">
        <v>0</v>
      </c>
      <c r="SF13" s="45">
        <v>0</v>
      </c>
      <c r="SG13" s="45">
        <v>0</v>
      </c>
      <c r="SH13" s="45">
        <v>0</v>
      </c>
      <c r="SI13" s="45">
        <v>0</v>
      </c>
      <c r="SJ13" s="45">
        <v>0</v>
      </c>
      <c r="SK13" s="45">
        <v>0</v>
      </c>
      <c r="SL13" s="45">
        <v>0</v>
      </c>
      <c r="SM13" s="45">
        <v>0</v>
      </c>
      <c r="SN13" s="45">
        <v>0</v>
      </c>
      <c r="SO13" s="45">
        <v>0</v>
      </c>
      <c r="SP13" s="45">
        <v>0</v>
      </c>
      <c r="SQ13" s="45">
        <v>0</v>
      </c>
      <c r="SR13" s="45">
        <v>0</v>
      </c>
      <c r="SS13" s="45">
        <v>0</v>
      </c>
      <c r="ST13" s="45">
        <v>0</v>
      </c>
      <c r="SU13" s="45">
        <v>0</v>
      </c>
      <c r="SV13" s="45">
        <v>0</v>
      </c>
      <c r="SW13" s="45">
        <v>0</v>
      </c>
      <c r="SX13" s="45">
        <v>0</v>
      </c>
      <c r="SY13" s="45">
        <v>0</v>
      </c>
      <c r="SZ13" s="45">
        <v>0</v>
      </c>
      <c r="TA13" s="45">
        <v>0</v>
      </c>
      <c r="TB13" s="45">
        <v>0</v>
      </c>
      <c r="TC13" s="45">
        <v>0</v>
      </c>
      <c r="TD13" s="45">
        <v>0</v>
      </c>
      <c r="TE13" s="45">
        <v>0</v>
      </c>
      <c r="TF13" s="45">
        <v>0</v>
      </c>
      <c r="TG13" s="45">
        <v>0</v>
      </c>
      <c r="TH13" s="45">
        <v>0</v>
      </c>
      <c r="TI13" s="45">
        <v>0</v>
      </c>
      <c r="TJ13" s="45">
        <v>0</v>
      </c>
      <c r="TK13" s="45">
        <v>0</v>
      </c>
      <c r="TL13" s="45">
        <v>0</v>
      </c>
      <c r="TM13" s="45">
        <v>0</v>
      </c>
      <c r="TN13" s="45">
        <v>0</v>
      </c>
      <c r="TO13" s="45">
        <v>0</v>
      </c>
      <c r="TP13" s="45">
        <v>0</v>
      </c>
      <c r="TQ13" s="45">
        <v>0</v>
      </c>
      <c r="TR13" s="45">
        <v>0</v>
      </c>
      <c r="TS13" s="45">
        <v>0</v>
      </c>
      <c r="TT13" s="45">
        <v>0</v>
      </c>
      <c r="TU13" s="45">
        <v>0</v>
      </c>
      <c r="TV13" s="45">
        <v>0</v>
      </c>
      <c r="TW13" s="45">
        <v>0</v>
      </c>
      <c r="TX13" s="45">
        <v>0</v>
      </c>
      <c r="TY13" s="45">
        <v>0</v>
      </c>
      <c r="TZ13" s="45">
        <v>0</v>
      </c>
      <c r="UA13" s="45">
        <v>0</v>
      </c>
      <c r="UB13" s="45">
        <v>0</v>
      </c>
      <c r="UC13" s="45">
        <v>0</v>
      </c>
      <c r="UD13" s="45">
        <v>0</v>
      </c>
      <c r="UE13" s="45">
        <v>0</v>
      </c>
      <c r="UF13" s="45">
        <v>0</v>
      </c>
      <c r="UG13" s="45">
        <v>0</v>
      </c>
      <c r="UH13" s="45">
        <v>0</v>
      </c>
      <c r="UI13" s="45">
        <v>0</v>
      </c>
      <c r="UJ13" s="45">
        <v>0</v>
      </c>
      <c r="UK13" s="45">
        <v>0</v>
      </c>
      <c r="UL13" s="45">
        <v>0</v>
      </c>
      <c r="UM13" s="45">
        <v>0</v>
      </c>
      <c r="UN13" s="45">
        <v>0</v>
      </c>
      <c r="UO13" s="45">
        <v>0</v>
      </c>
      <c r="UP13" s="45">
        <v>0</v>
      </c>
      <c r="UQ13" s="45">
        <v>0</v>
      </c>
      <c r="UR13" s="45">
        <v>0</v>
      </c>
      <c r="US13" s="45">
        <v>0</v>
      </c>
      <c r="UT13" s="45">
        <v>0</v>
      </c>
      <c r="UU13" s="45">
        <v>0</v>
      </c>
      <c r="UV13" s="45">
        <v>0</v>
      </c>
      <c r="UW13" s="45">
        <v>0</v>
      </c>
      <c r="UX13" s="45">
        <v>0</v>
      </c>
      <c r="UY13" s="45">
        <v>0</v>
      </c>
      <c r="UZ13" s="45">
        <v>0</v>
      </c>
      <c r="VA13" s="45">
        <v>0</v>
      </c>
      <c r="VB13" s="45">
        <v>0</v>
      </c>
      <c r="VC13" s="45">
        <v>0</v>
      </c>
      <c r="VD13" s="45">
        <v>0</v>
      </c>
      <c r="VE13" s="45">
        <v>0</v>
      </c>
      <c r="VF13" s="45">
        <v>0</v>
      </c>
      <c r="VG13" s="45">
        <v>0</v>
      </c>
      <c r="VH13" s="45">
        <v>0</v>
      </c>
      <c r="VI13" s="45">
        <v>0</v>
      </c>
      <c r="VJ13" s="45">
        <v>0</v>
      </c>
      <c r="VK13" s="45">
        <v>0</v>
      </c>
      <c r="VL13" s="45">
        <v>0</v>
      </c>
      <c r="VM13" s="45">
        <v>0</v>
      </c>
      <c r="VN13" s="45">
        <v>0</v>
      </c>
      <c r="VO13" s="45">
        <v>0</v>
      </c>
      <c r="VP13" s="45">
        <v>0</v>
      </c>
      <c r="VQ13" s="45">
        <v>0</v>
      </c>
      <c r="VR13" s="45">
        <v>0</v>
      </c>
      <c r="VS13" s="45">
        <v>0</v>
      </c>
      <c r="VT13" s="45">
        <v>0</v>
      </c>
      <c r="VU13" s="45">
        <v>0</v>
      </c>
      <c r="VV13" s="45">
        <v>0</v>
      </c>
      <c r="VW13" s="45">
        <v>0</v>
      </c>
      <c r="VX13" s="45">
        <v>0</v>
      </c>
      <c r="VY13" s="45">
        <v>0</v>
      </c>
      <c r="VZ13" s="45">
        <v>0</v>
      </c>
      <c r="WA13" s="45">
        <v>0</v>
      </c>
      <c r="WB13" s="45">
        <v>0</v>
      </c>
      <c r="WC13" s="45">
        <v>0</v>
      </c>
      <c r="WD13" s="45">
        <v>0</v>
      </c>
      <c r="WE13" s="45">
        <v>0</v>
      </c>
      <c r="WF13" s="45">
        <v>0</v>
      </c>
      <c r="WG13" s="45">
        <v>0</v>
      </c>
      <c r="WH13" s="45">
        <v>0</v>
      </c>
      <c r="WI13" s="45">
        <v>0</v>
      </c>
      <c r="WJ13" s="45">
        <v>0</v>
      </c>
      <c r="WK13" s="45">
        <v>0</v>
      </c>
      <c r="WL13" s="45">
        <v>0</v>
      </c>
      <c r="WM13" s="45">
        <v>0</v>
      </c>
      <c r="WN13" s="45">
        <v>0</v>
      </c>
      <c r="WO13" s="45">
        <v>0</v>
      </c>
      <c r="WP13" s="45">
        <v>0</v>
      </c>
      <c r="WQ13" s="45">
        <v>0</v>
      </c>
      <c r="WR13" s="45">
        <v>0</v>
      </c>
      <c r="WS13" s="45">
        <v>0</v>
      </c>
      <c r="WT13" s="45">
        <v>0</v>
      </c>
      <c r="WU13" s="45">
        <v>0</v>
      </c>
      <c r="WV13" s="45">
        <v>0</v>
      </c>
      <c r="WW13" s="45">
        <v>0</v>
      </c>
      <c r="WX13" s="45">
        <v>0</v>
      </c>
      <c r="WY13" s="45">
        <v>0</v>
      </c>
      <c r="WZ13" s="45">
        <v>0</v>
      </c>
      <c r="XA13" s="45">
        <v>0</v>
      </c>
      <c r="XB13" s="45">
        <v>0</v>
      </c>
      <c r="XC13" s="45">
        <v>0</v>
      </c>
      <c r="XD13" s="45">
        <v>0</v>
      </c>
      <c r="XE13" s="45">
        <v>0</v>
      </c>
      <c r="XF13" s="45">
        <v>0</v>
      </c>
      <c r="XG13" s="45">
        <v>0</v>
      </c>
      <c r="XH13" s="45">
        <v>0</v>
      </c>
      <c r="XI13" s="45">
        <v>0</v>
      </c>
      <c r="XJ13" s="45">
        <v>0</v>
      </c>
      <c r="XK13" s="45">
        <v>0</v>
      </c>
      <c r="XL13" s="45">
        <v>0</v>
      </c>
      <c r="XM13" s="45">
        <v>0</v>
      </c>
      <c r="XN13" s="45">
        <v>0</v>
      </c>
      <c r="XO13" s="45">
        <v>0</v>
      </c>
      <c r="XP13" s="45">
        <v>0</v>
      </c>
      <c r="XQ13" s="45">
        <v>0</v>
      </c>
      <c r="XR13" s="45">
        <v>0</v>
      </c>
      <c r="XS13" s="45">
        <v>0</v>
      </c>
      <c r="XT13" s="45">
        <v>0</v>
      </c>
      <c r="XU13" s="45">
        <v>0</v>
      </c>
      <c r="XV13" s="45">
        <v>0</v>
      </c>
      <c r="XW13" s="45">
        <v>0</v>
      </c>
      <c r="XX13" s="45">
        <v>0</v>
      </c>
      <c r="XY13" s="45">
        <v>0</v>
      </c>
      <c r="XZ13" s="45">
        <v>0</v>
      </c>
      <c r="YA13" s="45">
        <v>0</v>
      </c>
      <c r="YB13" s="45">
        <v>0</v>
      </c>
      <c r="YC13" s="45">
        <v>0</v>
      </c>
      <c r="YD13" s="45">
        <v>0</v>
      </c>
      <c r="YE13" s="45">
        <v>0</v>
      </c>
      <c r="YF13" s="45">
        <v>0</v>
      </c>
      <c r="YG13" s="45">
        <v>0</v>
      </c>
      <c r="YH13" s="45">
        <v>0</v>
      </c>
      <c r="YI13" s="45">
        <v>0</v>
      </c>
      <c r="YJ13" s="45">
        <v>0</v>
      </c>
      <c r="YK13" s="45">
        <v>0</v>
      </c>
      <c r="YL13" s="45">
        <v>0</v>
      </c>
      <c r="YM13" s="45">
        <v>0</v>
      </c>
      <c r="YN13" s="45">
        <v>0</v>
      </c>
      <c r="YO13" s="45">
        <v>0</v>
      </c>
      <c r="YP13" s="45">
        <v>0</v>
      </c>
      <c r="YQ13" s="45">
        <v>0</v>
      </c>
      <c r="YR13" s="45">
        <v>0</v>
      </c>
      <c r="YS13" s="45">
        <v>0</v>
      </c>
      <c r="YT13" s="45">
        <v>0</v>
      </c>
      <c r="YU13" s="45">
        <v>0</v>
      </c>
      <c r="YV13" s="45">
        <v>0</v>
      </c>
      <c r="YW13" s="45">
        <v>0</v>
      </c>
      <c r="YX13" s="45">
        <v>0</v>
      </c>
      <c r="YY13" s="45">
        <v>0</v>
      </c>
      <c r="YZ13" s="45">
        <v>0</v>
      </c>
      <c r="ZA13" s="45">
        <v>0</v>
      </c>
      <c r="ZB13" s="45">
        <v>0</v>
      </c>
      <c r="ZC13" s="45">
        <v>0</v>
      </c>
      <c r="ZD13" s="45">
        <v>0</v>
      </c>
      <c r="ZE13" s="45">
        <v>0</v>
      </c>
      <c r="ZF13" s="45">
        <v>0</v>
      </c>
      <c r="ZG13" s="45">
        <v>0</v>
      </c>
      <c r="ZH13" s="45">
        <v>0</v>
      </c>
      <c r="ZI13" s="45">
        <v>0</v>
      </c>
      <c r="ZJ13" s="45">
        <v>0</v>
      </c>
      <c r="ZK13" s="45">
        <v>0</v>
      </c>
      <c r="ZL13" s="45">
        <v>0</v>
      </c>
      <c r="ZM13" s="45">
        <v>0</v>
      </c>
      <c r="ZN13" s="45">
        <v>0</v>
      </c>
      <c r="ZO13" s="45">
        <v>0</v>
      </c>
      <c r="ZP13" s="45">
        <v>0</v>
      </c>
      <c r="ZQ13" s="45">
        <v>0</v>
      </c>
      <c r="ZR13" s="45">
        <v>0</v>
      </c>
      <c r="ZS13" s="45">
        <v>0</v>
      </c>
      <c r="ZT13" s="45">
        <v>0</v>
      </c>
      <c r="ZU13" s="45">
        <v>0</v>
      </c>
      <c r="ZV13" s="45">
        <v>0</v>
      </c>
      <c r="ZW13" s="45">
        <v>0</v>
      </c>
      <c r="ZX13" s="45">
        <v>0</v>
      </c>
      <c r="ZY13" s="45">
        <v>0</v>
      </c>
      <c r="ZZ13" s="45">
        <v>0</v>
      </c>
      <c r="AAA13" s="45">
        <v>0</v>
      </c>
      <c r="AAB13" s="45">
        <v>0</v>
      </c>
      <c r="AAC13" s="45">
        <v>0</v>
      </c>
      <c r="AAD13" s="45">
        <v>0</v>
      </c>
      <c r="AAE13" s="45">
        <v>0</v>
      </c>
      <c r="AAF13" s="45">
        <v>0</v>
      </c>
      <c r="AAG13" s="45">
        <v>0</v>
      </c>
      <c r="AAH13" s="45">
        <v>0</v>
      </c>
      <c r="AAI13" s="45">
        <v>0</v>
      </c>
      <c r="AAJ13" s="45">
        <v>0</v>
      </c>
      <c r="AAK13" s="45">
        <v>0</v>
      </c>
      <c r="AAL13" s="45">
        <v>0</v>
      </c>
      <c r="AAM13" s="45">
        <v>0</v>
      </c>
      <c r="AAN13" s="45">
        <v>0</v>
      </c>
      <c r="AAO13" s="45">
        <v>0</v>
      </c>
      <c r="AAP13" s="45">
        <v>0</v>
      </c>
      <c r="AAQ13" s="45">
        <f>IF(LEFT($C13,5)="Total",0,IF(COUNTIF(ENTRY!$G$3:$BM$3,AAQ$1)=0,"CopyPasteValue",IFERROR(HLOOKUP(AAQ$1,ENTRY!$G$3:$BI$133,SUMIFS(ENTRY!$A$2:$A$133,ENTRY!$B$2:$B$133,$B13,ENTRY!$C$2:$C$133,$C13)-2,FALSE),0)))</f>
        <v>0</v>
      </c>
      <c r="AAR13" s="45">
        <f>IF(LEFT($C13,5)="Total",0,IF(COUNTIF(ENTRY!$G$3:$BM$3,AAR$1)=0,"CopyPasteValue",IFERROR(HLOOKUP(AAR$1,ENTRY!$G$3:$BI$133,SUMIFS(ENTRY!$A$2:$A$133,ENTRY!$B$2:$B$133,$B13,ENTRY!$C$2:$C$133,$C13)-2,FALSE),0)))</f>
        <v>0</v>
      </c>
      <c r="AAS13" s="45">
        <f>IF(LEFT($C13,5)="Total",0,IF(COUNTIF(ENTRY!$G$3:$BM$3,AAS$1)=0,"CopyPasteValue",IFERROR(HLOOKUP(AAS$1,ENTRY!$G$3:$BI$133,SUMIFS(ENTRY!$A$2:$A$133,ENTRY!$B$2:$B$133,$B13,ENTRY!$C$2:$C$133,$C13)-2,FALSE),0)))</f>
        <v>0</v>
      </c>
      <c r="AAT13" s="45">
        <f>IF(LEFT($C13,5)="Total",0,IF(COUNTIF(ENTRY!$G$3:$BM$3,AAT$1)=0,"CopyPasteValue",IFERROR(HLOOKUP(AAT$1,ENTRY!$G$3:$BI$133,SUMIFS(ENTRY!$A$2:$A$133,ENTRY!$B$2:$B$133,$B13,ENTRY!$C$2:$C$133,$C13)-2,FALSE),0)))</f>
        <v>0</v>
      </c>
      <c r="AAU13" s="45">
        <f>IF(LEFT($C13,5)="Total",0,IF(COUNTIF(ENTRY!$G$3:$BM$3,AAU$1)=0,"CopyPasteValue",IFERROR(HLOOKUP(AAU$1,ENTRY!$G$3:$BI$133,SUMIFS(ENTRY!$A$2:$A$133,ENTRY!$B$2:$B$133,$B13,ENTRY!$C$2:$C$133,$C13)-2,FALSE),0)))</f>
        <v>0</v>
      </c>
      <c r="AAV13" s="45">
        <f>IF(LEFT($C13,5)="Total",0,IF(COUNTIF(ENTRY!$G$3:$BM$3,AAV$1)=0,"CopyPasteValue",IFERROR(HLOOKUP(AAV$1,ENTRY!$G$3:$BI$133,SUMIFS(ENTRY!$A$2:$A$133,ENTRY!$B$2:$B$133,$B13,ENTRY!$C$2:$C$133,$C13)-2,FALSE),0)))</f>
        <v>0</v>
      </c>
      <c r="AAW13" s="45">
        <f>IF(LEFT($C13,5)="Total",0,IF(COUNTIF(ENTRY!$G$3:$BM$3,AAW$1)=0,"CopyPasteValue",IFERROR(HLOOKUP(AAW$1,ENTRY!$G$3:$BI$133,SUMIFS(ENTRY!$A$2:$A$133,ENTRY!$B$2:$B$133,$B13,ENTRY!$C$2:$C$133,$C13)-2,FALSE),0)))</f>
        <v>0</v>
      </c>
      <c r="AAX13" s="45">
        <f>IF(LEFT($C13,5)="Total",0,IF(COUNTIF(ENTRY!$G$3:$BM$3,AAX$1)=0,"CopyPasteValue",IFERROR(HLOOKUP(AAX$1,ENTRY!$G$3:$BI$133,SUMIFS(ENTRY!$A$2:$A$133,ENTRY!$B$2:$B$133,$B13,ENTRY!$C$2:$C$133,$C13)-2,FALSE),0)))</f>
        <v>0</v>
      </c>
      <c r="AAY13" s="45">
        <f>IF(LEFT($C13,5)="Total",0,IF(COUNTIF(ENTRY!$G$3:$BM$3,AAY$1)=0,"CopyPasteValue",IFERROR(HLOOKUP(AAY$1,ENTRY!$G$3:$BI$133,SUMIFS(ENTRY!$A$2:$A$133,ENTRY!$B$2:$B$133,$B13,ENTRY!$C$2:$C$133,$C13)-2,FALSE),0)))</f>
        <v>0</v>
      </c>
      <c r="AAZ13" s="45">
        <f>IF(LEFT($C13,5)="Total",0,IF(COUNTIF(ENTRY!$G$3:$BM$3,AAZ$1)=0,"CopyPasteValue",IFERROR(HLOOKUP(AAZ$1,ENTRY!$G$3:$BI$133,SUMIFS(ENTRY!$A$2:$A$133,ENTRY!$B$2:$B$133,$B13,ENTRY!$C$2:$C$133,$C13)-2,FALSE),0)))</f>
        <v>0</v>
      </c>
      <c r="ABA13" s="45">
        <f>IF(LEFT($C13,5)="Total",0,IF(COUNTIF(ENTRY!$G$3:$BM$3,ABA$1)=0,"CopyPasteValue",IFERROR(HLOOKUP(ABA$1,ENTRY!$G$3:$BI$133,SUMIFS(ENTRY!$A$2:$A$133,ENTRY!$B$2:$B$133,$B13,ENTRY!$C$2:$C$133,$C13)-2,FALSE),0)))</f>
        <v>0</v>
      </c>
      <c r="ABB13" s="45">
        <f>IF(LEFT($C13,5)="Total",0,IF(COUNTIF(ENTRY!$G$3:$BM$3,ABB$1)=0,"CopyPasteValue",IFERROR(HLOOKUP(ABB$1,ENTRY!$G$3:$BI$133,SUMIFS(ENTRY!$A$2:$A$133,ENTRY!$B$2:$B$133,$B13,ENTRY!$C$2:$C$133,$C13)-2,FALSE),0)))</f>
        <v>0</v>
      </c>
      <c r="ABC13" s="45">
        <f>IF(LEFT($C13,5)="Total",0,IF(COUNTIF(ENTRY!$G$3:$BM$3,ABC$1)=0,"CopyPasteValue",IFERROR(HLOOKUP(ABC$1,ENTRY!$G$3:$BI$133,SUMIFS(ENTRY!$A$2:$A$133,ENTRY!$B$2:$B$133,$B13,ENTRY!$C$2:$C$133,$C13)-2,FALSE),0)))</f>
        <v>0</v>
      </c>
      <c r="ABD13" s="45">
        <f>IF(LEFT($C13,5)="Total",0,IF(COUNTIF(ENTRY!$G$3:$BM$3,ABD$1)=0,"CopyPasteValue",IFERROR(HLOOKUP(ABD$1,ENTRY!$G$3:$BI$133,SUMIFS(ENTRY!$A$2:$A$133,ENTRY!$B$2:$B$133,$B13,ENTRY!$C$2:$C$133,$C13)-2,FALSE),0)))</f>
        <v>0</v>
      </c>
      <c r="ABE13" s="45">
        <f>IF(LEFT($C13,5)="Total",0,IF(COUNTIF(ENTRY!$G$3:$BM$3,ABE$1)=0,"CopyPasteValue",IFERROR(HLOOKUP(ABE$1,ENTRY!$G$3:$BI$133,SUMIFS(ENTRY!$A$2:$A$133,ENTRY!$B$2:$B$133,$B13,ENTRY!$C$2:$C$133,$C13)-2,FALSE),0)))</f>
        <v>0</v>
      </c>
      <c r="ABF13" s="45">
        <f>IF(LEFT($C13,5)="Total",0,IF(COUNTIF(ENTRY!$G$3:$BM$3,ABF$1)=0,"CopyPasteValue",IFERROR(HLOOKUP(ABF$1,ENTRY!$G$3:$BI$133,SUMIFS(ENTRY!$A$2:$A$133,ENTRY!$B$2:$B$133,$B13,ENTRY!$C$2:$C$133,$C13)-2,FALSE),0)))</f>
        <v>0</v>
      </c>
      <c r="ABG13" s="45">
        <f>IF(LEFT($C13,5)="Total",0,IF(COUNTIF(ENTRY!$G$3:$BM$3,ABG$1)=0,"CopyPasteValue",IFERROR(HLOOKUP(ABG$1,ENTRY!$G$3:$BI$133,SUMIFS(ENTRY!$A$2:$A$133,ENTRY!$B$2:$B$133,$B13,ENTRY!$C$2:$C$133,$C13)-2,FALSE),0)))</f>
        <v>0</v>
      </c>
      <c r="ABH13" s="45">
        <f>IF(LEFT($C13,5)="Total",0,IF(COUNTIF(ENTRY!$G$3:$BM$3,ABH$1)=0,"CopyPasteValue",IFERROR(HLOOKUP(ABH$1,ENTRY!$G$3:$BI$133,SUMIFS(ENTRY!$A$2:$A$133,ENTRY!$B$2:$B$133,$B13,ENTRY!$C$2:$C$133,$C13)-2,FALSE),0)))</f>
        <v>0</v>
      </c>
    </row>
    <row r="14" spans="2:736" x14ac:dyDescent="0.35">
      <c r="B14" t="s">
        <v>122</v>
      </c>
      <c r="C14" t="s">
        <v>18</v>
      </c>
      <c r="D14" s="53">
        <f t="shared" ca="1" si="162"/>
        <v>14</v>
      </c>
      <c r="E14" s="72">
        <f>COUNTIF(ENTRY!C$4:C$294,C14)</f>
        <v>1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0</v>
      </c>
      <c r="BT14" s="45">
        <v>0</v>
      </c>
      <c r="BU14" s="45">
        <v>0</v>
      </c>
      <c r="BV14" s="45">
        <v>0</v>
      </c>
      <c r="BW14" s="45">
        <v>0</v>
      </c>
      <c r="BX14" s="45">
        <v>0</v>
      </c>
      <c r="BY14" s="45">
        <v>0</v>
      </c>
      <c r="BZ14" s="45">
        <v>0</v>
      </c>
      <c r="CA14" s="45">
        <v>0</v>
      </c>
      <c r="CB14" s="45">
        <v>0</v>
      </c>
      <c r="CC14" s="45">
        <v>0</v>
      </c>
      <c r="CD14" s="45">
        <v>0</v>
      </c>
      <c r="CE14" s="45">
        <v>0</v>
      </c>
      <c r="CF14" s="45">
        <v>0</v>
      </c>
      <c r="CG14" s="45">
        <v>0</v>
      </c>
      <c r="CH14" s="45">
        <v>0</v>
      </c>
      <c r="CI14" s="45">
        <v>0</v>
      </c>
      <c r="CJ14" s="45">
        <v>0</v>
      </c>
      <c r="CK14" s="45">
        <v>0</v>
      </c>
      <c r="CL14" s="45">
        <v>0</v>
      </c>
      <c r="CM14" s="45">
        <v>0</v>
      </c>
      <c r="CN14" s="45">
        <v>0</v>
      </c>
      <c r="CO14" s="45">
        <v>0</v>
      </c>
      <c r="CP14" s="45">
        <v>0</v>
      </c>
      <c r="CQ14" s="45">
        <v>0</v>
      </c>
      <c r="CR14" s="45">
        <v>0</v>
      </c>
      <c r="CS14" s="45">
        <v>0</v>
      </c>
      <c r="CT14" s="45">
        <v>0</v>
      </c>
      <c r="CU14" s="45">
        <v>0</v>
      </c>
      <c r="CV14" s="45">
        <v>0</v>
      </c>
      <c r="CW14" s="45">
        <v>0</v>
      </c>
      <c r="CX14" s="45">
        <v>0</v>
      </c>
      <c r="CY14" s="45">
        <v>0</v>
      </c>
      <c r="CZ14" s="45">
        <v>0</v>
      </c>
      <c r="DA14" s="45">
        <v>0</v>
      </c>
      <c r="DB14" s="45">
        <v>0</v>
      </c>
      <c r="DC14" s="45">
        <v>0</v>
      </c>
      <c r="DD14" s="45">
        <v>0</v>
      </c>
      <c r="DE14" s="45">
        <v>0</v>
      </c>
      <c r="DF14" s="45">
        <v>0</v>
      </c>
      <c r="DG14" s="45">
        <v>0</v>
      </c>
      <c r="DH14" s="45">
        <v>0</v>
      </c>
      <c r="DI14" s="45">
        <v>0</v>
      </c>
      <c r="DJ14" s="45">
        <v>0</v>
      </c>
      <c r="DK14" s="45">
        <v>0</v>
      </c>
      <c r="DL14" s="45">
        <v>0</v>
      </c>
      <c r="DM14" s="45">
        <v>0</v>
      </c>
      <c r="DN14" s="45">
        <v>0</v>
      </c>
      <c r="DO14" s="45">
        <v>0</v>
      </c>
      <c r="DP14" s="45">
        <v>0</v>
      </c>
      <c r="DQ14" s="45">
        <v>0</v>
      </c>
      <c r="DR14" s="45">
        <v>0</v>
      </c>
      <c r="DS14" s="45">
        <v>0</v>
      </c>
      <c r="DT14" s="45">
        <v>0</v>
      </c>
      <c r="DU14" s="45">
        <v>0</v>
      </c>
      <c r="DV14" s="45">
        <v>0</v>
      </c>
      <c r="DW14" s="45">
        <v>0</v>
      </c>
      <c r="DX14" s="45">
        <v>0</v>
      </c>
      <c r="DY14" s="45">
        <v>0</v>
      </c>
      <c r="DZ14" s="45">
        <v>0</v>
      </c>
      <c r="EA14" s="45">
        <v>0</v>
      </c>
      <c r="EB14" s="45">
        <v>0</v>
      </c>
      <c r="EC14" s="45">
        <v>0</v>
      </c>
      <c r="ED14" s="45">
        <v>0</v>
      </c>
      <c r="EE14" s="45">
        <v>0</v>
      </c>
      <c r="EF14" s="45">
        <v>0</v>
      </c>
      <c r="EG14" s="45">
        <v>0</v>
      </c>
      <c r="EH14" s="45">
        <v>0</v>
      </c>
      <c r="EI14" s="45">
        <v>0</v>
      </c>
      <c r="EJ14" s="45">
        <v>0</v>
      </c>
      <c r="EK14" s="45">
        <v>0</v>
      </c>
      <c r="EL14" s="45">
        <v>0</v>
      </c>
      <c r="EM14" s="45">
        <v>0</v>
      </c>
      <c r="EN14" s="45">
        <v>0</v>
      </c>
      <c r="EO14" s="45">
        <v>0</v>
      </c>
      <c r="EP14" s="45">
        <v>0</v>
      </c>
      <c r="EQ14" s="45">
        <v>0</v>
      </c>
      <c r="ER14" s="45">
        <v>0</v>
      </c>
      <c r="ES14" s="45">
        <v>0</v>
      </c>
      <c r="ET14" s="45">
        <v>0</v>
      </c>
      <c r="EU14" s="45">
        <v>0</v>
      </c>
      <c r="EV14" s="45">
        <v>0</v>
      </c>
      <c r="EW14" s="45">
        <v>0</v>
      </c>
      <c r="EX14" s="45">
        <v>0</v>
      </c>
      <c r="EY14" s="45">
        <v>0</v>
      </c>
      <c r="EZ14" s="45">
        <v>0</v>
      </c>
      <c r="FA14" s="45">
        <v>0</v>
      </c>
      <c r="FB14" s="45">
        <v>0</v>
      </c>
      <c r="FC14" s="45">
        <v>0</v>
      </c>
      <c r="FD14" s="45">
        <v>0</v>
      </c>
      <c r="FE14" s="45">
        <v>0</v>
      </c>
      <c r="FF14" s="45">
        <v>0</v>
      </c>
      <c r="FG14" s="45">
        <v>0</v>
      </c>
      <c r="FH14" s="45">
        <v>0</v>
      </c>
      <c r="FI14" s="45">
        <v>0</v>
      </c>
      <c r="FJ14" s="45">
        <v>0</v>
      </c>
      <c r="FK14" s="45">
        <v>0</v>
      </c>
      <c r="FL14" s="45">
        <v>0</v>
      </c>
      <c r="FM14" s="45">
        <v>0</v>
      </c>
      <c r="FN14" s="45">
        <v>0</v>
      </c>
      <c r="FO14" s="45">
        <v>0</v>
      </c>
      <c r="FP14" s="45">
        <v>0</v>
      </c>
      <c r="FQ14" s="45">
        <v>0</v>
      </c>
      <c r="FR14" s="45">
        <v>0</v>
      </c>
      <c r="FS14" s="45">
        <v>0</v>
      </c>
      <c r="FT14" s="45">
        <v>0</v>
      </c>
      <c r="FU14" s="45">
        <v>0</v>
      </c>
      <c r="FV14" s="45">
        <v>0</v>
      </c>
      <c r="FW14" s="45">
        <v>0</v>
      </c>
      <c r="FX14" s="45">
        <v>0</v>
      </c>
      <c r="FY14" s="45">
        <v>0</v>
      </c>
      <c r="FZ14" s="45">
        <v>0</v>
      </c>
      <c r="GA14" s="45">
        <v>0</v>
      </c>
      <c r="GB14" s="45">
        <v>0</v>
      </c>
      <c r="GC14" s="45">
        <v>0</v>
      </c>
      <c r="GD14" s="45">
        <v>0</v>
      </c>
      <c r="GE14" s="45">
        <v>0</v>
      </c>
      <c r="GF14" s="45">
        <v>0</v>
      </c>
      <c r="GG14" s="45">
        <v>0</v>
      </c>
      <c r="GH14" s="45">
        <v>0</v>
      </c>
      <c r="GI14" s="45">
        <v>0</v>
      </c>
      <c r="GJ14" s="45">
        <v>0</v>
      </c>
      <c r="GK14" s="45">
        <v>0</v>
      </c>
      <c r="GL14" s="45">
        <v>0</v>
      </c>
      <c r="GM14" s="45">
        <v>0</v>
      </c>
      <c r="GN14" s="45">
        <v>0</v>
      </c>
      <c r="GO14" s="45">
        <v>0</v>
      </c>
      <c r="GP14" s="45">
        <v>0</v>
      </c>
      <c r="GQ14" s="45">
        <v>0</v>
      </c>
      <c r="GR14" s="45">
        <v>0</v>
      </c>
      <c r="GS14" s="45">
        <v>0</v>
      </c>
      <c r="GT14" s="45">
        <v>0</v>
      </c>
      <c r="GU14" s="45">
        <v>0</v>
      </c>
      <c r="GV14" s="45">
        <v>0</v>
      </c>
      <c r="GW14" s="45">
        <v>0</v>
      </c>
      <c r="GX14" s="45">
        <v>0</v>
      </c>
      <c r="GY14" s="45">
        <v>0</v>
      </c>
      <c r="GZ14" s="45">
        <v>0</v>
      </c>
      <c r="HA14" s="45">
        <v>0</v>
      </c>
      <c r="HB14" s="45">
        <v>0</v>
      </c>
      <c r="HC14" s="45">
        <v>0</v>
      </c>
      <c r="HD14" s="45">
        <v>0</v>
      </c>
      <c r="HE14" s="45">
        <v>0</v>
      </c>
      <c r="HF14" s="45">
        <v>0</v>
      </c>
      <c r="HG14" s="45">
        <v>0</v>
      </c>
      <c r="HH14" s="45">
        <v>0</v>
      </c>
      <c r="HI14" s="45">
        <v>0</v>
      </c>
      <c r="HJ14" s="45">
        <v>0</v>
      </c>
      <c r="HK14" s="45">
        <v>0</v>
      </c>
      <c r="HL14" s="45">
        <v>0</v>
      </c>
      <c r="HM14" s="45">
        <v>0</v>
      </c>
      <c r="HN14" s="45">
        <v>0</v>
      </c>
      <c r="HO14" s="45">
        <v>0</v>
      </c>
      <c r="HP14" s="45">
        <v>0</v>
      </c>
      <c r="HQ14" s="45">
        <v>0</v>
      </c>
      <c r="HR14" s="45">
        <v>0</v>
      </c>
      <c r="HS14" s="45">
        <v>0</v>
      </c>
      <c r="HT14" s="45">
        <v>0</v>
      </c>
      <c r="HU14" s="45">
        <v>0</v>
      </c>
      <c r="HV14" s="45">
        <v>0</v>
      </c>
      <c r="HW14" s="45">
        <v>0</v>
      </c>
      <c r="HX14" s="45">
        <v>0</v>
      </c>
      <c r="HY14" s="45">
        <v>0</v>
      </c>
      <c r="HZ14" s="45">
        <v>0</v>
      </c>
      <c r="IA14" s="45">
        <v>0</v>
      </c>
      <c r="IB14" s="45">
        <v>0</v>
      </c>
      <c r="IC14" s="45">
        <v>0</v>
      </c>
      <c r="ID14" s="45">
        <v>0</v>
      </c>
      <c r="IE14" s="45">
        <v>0</v>
      </c>
      <c r="IF14" s="45">
        <v>0</v>
      </c>
      <c r="IG14" s="45">
        <v>0</v>
      </c>
      <c r="IH14" s="45">
        <v>0</v>
      </c>
      <c r="II14" s="45">
        <v>0</v>
      </c>
      <c r="IJ14" s="45">
        <v>0</v>
      </c>
      <c r="IK14" s="45">
        <v>0</v>
      </c>
      <c r="IL14" s="45">
        <v>0</v>
      </c>
      <c r="IM14" s="45">
        <v>0</v>
      </c>
      <c r="IN14" s="45">
        <v>0</v>
      </c>
      <c r="IO14" s="45">
        <v>0</v>
      </c>
      <c r="IP14" s="45">
        <v>0</v>
      </c>
      <c r="IQ14" s="45">
        <v>0</v>
      </c>
      <c r="IR14" s="45">
        <v>0</v>
      </c>
      <c r="IS14" s="45">
        <v>0</v>
      </c>
      <c r="IT14" s="45">
        <v>0</v>
      </c>
      <c r="IU14" s="45">
        <v>0</v>
      </c>
      <c r="IV14" s="45">
        <v>0</v>
      </c>
      <c r="IW14" s="45">
        <v>0</v>
      </c>
      <c r="IX14" s="45">
        <v>0</v>
      </c>
      <c r="IY14" s="45">
        <v>0</v>
      </c>
      <c r="IZ14" s="45">
        <v>0</v>
      </c>
      <c r="JA14" s="45">
        <v>0</v>
      </c>
      <c r="JB14" s="45">
        <v>0</v>
      </c>
      <c r="JC14" s="45">
        <v>0</v>
      </c>
      <c r="JD14" s="45">
        <v>0</v>
      </c>
      <c r="JE14" s="45">
        <v>0</v>
      </c>
      <c r="JF14" s="45">
        <v>0</v>
      </c>
      <c r="JG14" s="45">
        <v>0</v>
      </c>
      <c r="JH14" s="45">
        <v>0</v>
      </c>
      <c r="JI14" s="45">
        <v>0</v>
      </c>
      <c r="JJ14" s="45">
        <v>0</v>
      </c>
      <c r="JK14" s="45">
        <v>0</v>
      </c>
      <c r="JL14" s="45">
        <v>0</v>
      </c>
      <c r="JM14" s="45">
        <v>0</v>
      </c>
      <c r="JN14" s="45">
        <v>0</v>
      </c>
      <c r="JO14" s="45">
        <v>0</v>
      </c>
      <c r="JP14" s="45">
        <v>0</v>
      </c>
      <c r="JQ14" s="45">
        <v>0</v>
      </c>
      <c r="JR14" s="45">
        <v>0</v>
      </c>
      <c r="JS14" s="45">
        <v>0</v>
      </c>
      <c r="JT14" s="45">
        <v>0</v>
      </c>
      <c r="JU14" s="45">
        <v>0</v>
      </c>
      <c r="JV14" s="45">
        <v>0</v>
      </c>
      <c r="JW14" s="45">
        <v>0</v>
      </c>
      <c r="JX14" s="45">
        <v>0</v>
      </c>
      <c r="JY14" s="45">
        <v>0</v>
      </c>
      <c r="JZ14" s="45">
        <v>0</v>
      </c>
      <c r="KA14" s="45">
        <v>0</v>
      </c>
      <c r="KB14" s="45">
        <v>0</v>
      </c>
      <c r="KC14" s="45">
        <v>0</v>
      </c>
      <c r="KD14" s="45">
        <v>0</v>
      </c>
      <c r="KE14" s="45">
        <v>0</v>
      </c>
      <c r="KF14" s="45">
        <v>0</v>
      </c>
      <c r="KG14" s="45">
        <v>0</v>
      </c>
      <c r="KH14" s="45">
        <v>0</v>
      </c>
      <c r="KI14" s="45">
        <v>0</v>
      </c>
      <c r="KJ14" s="45">
        <v>0</v>
      </c>
      <c r="KK14" s="45">
        <v>0</v>
      </c>
      <c r="KL14" s="45">
        <v>0</v>
      </c>
      <c r="KM14" s="45">
        <v>0</v>
      </c>
      <c r="KN14" s="45">
        <v>0</v>
      </c>
      <c r="KO14" s="45">
        <v>0</v>
      </c>
      <c r="KP14" s="45">
        <v>0</v>
      </c>
      <c r="KQ14" s="45">
        <v>0</v>
      </c>
      <c r="KR14" s="45">
        <v>0</v>
      </c>
      <c r="KS14" s="45">
        <v>0</v>
      </c>
      <c r="KT14" s="45">
        <v>0</v>
      </c>
      <c r="KU14" s="45">
        <v>0</v>
      </c>
      <c r="KV14" s="45">
        <v>0</v>
      </c>
      <c r="KW14" s="45">
        <v>0</v>
      </c>
      <c r="KX14" s="45">
        <v>0</v>
      </c>
      <c r="KY14" s="45">
        <v>0</v>
      </c>
      <c r="KZ14" s="45">
        <v>0</v>
      </c>
      <c r="LA14" s="45">
        <v>0</v>
      </c>
      <c r="LB14" s="45">
        <v>0</v>
      </c>
      <c r="LC14" s="45">
        <v>0</v>
      </c>
      <c r="LD14" s="45">
        <v>0</v>
      </c>
      <c r="LE14" s="45">
        <v>0</v>
      </c>
      <c r="LF14" s="45">
        <v>0</v>
      </c>
      <c r="LG14" s="45">
        <v>0</v>
      </c>
      <c r="LH14" s="45">
        <v>0</v>
      </c>
      <c r="LI14" s="45">
        <v>0</v>
      </c>
      <c r="LJ14" s="45">
        <v>0</v>
      </c>
      <c r="LK14" s="45">
        <v>0</v>
      </c>
      <c r="LL14" s="45">
        <v>0</v>
      </c>
      <c r="LM14" s="45">
        <v>0</v>
      </c>
      <c r="LN14" s="45">
        <v>0</v>
      </c>
      <c r="LO14" s="45">
        <v>0</v>
      </c>
      <c r="LP14" s="45">
        <v>0</v>
      </c>
      <c r="LQ14" s="45">
        <v>0</v>
      </c>
      <c r="LR14" s="45">
        <v>0</v>
      </c>
      <c r="LS14" s="45">
        <v>0</v>
      </c>
      <c r="LT14" s="45">
        <v>0</v>
      </c>
      <c r="LU14" s="45">
        <v>0</v>
      </c>
      <c r="LV14" s="45">
        <v>0</v>
      </c>
      <c r="LW14" s="45">
        <v>0</v>
      </c>
      <c r="LX14" s="45">
        <v>0</v>
      </c>
      <c r="LY14" s="45">
        <v>0</v>
      </c>
      <c r="LZ14" s="45">
        <v>0</v>
      </c>
      <c r="MA14" s="45">
        <v>0</v>
      </c>
      <c r="MB14" s="45">
        <v>0</v>
      </c>
      <c r="MC14" s="45">
        <v>0</v>
      </c>
      <c r="MD14" s="45">
        <v>0</v>
      </c>
      <c r="ME14" s="45">
        <v>0</v>
      </c>
      <c r="MF14" s="45">
        <v>0</v>
      </c>
      <c r="MG14" s="45">
        <v>0</v>
      </c>
      <c r="MH14" s="45">
        <v>0</v>
      </c>
      <c r="MI14" s="45">
        <v>0</v>
      </c>
      <c r="MJ14" s="45">
        <v>0</v>
      </c>
      <c r="MK14" s="45">
        <v>0</v>
      </c>
      <c r="ML14" s="45">
        <v>0</v>
      </c>
      <c r="MM14" s="45">
        <v>0</v>
      </c>
      <c r="MN14" s="45">
        <v>0</v>
      </c>
      <c r="MO14" s="45">
        <v>0</v>
      </c>
      <c r="MP14" s="45">
        <v>0</v>
      </c>
      <c r="MQ14" s="45">
        <v>0</v>
      </c>
      <c r="MR14" s="45">
        <v>0</v>
      </c>
      <c r="MS14" s="45">
        <v>0</v>
      </c>
      <c r="MT14" s="45">
        <v>0</v>
      </c>
      <c r="MU14" s="45">
        <v>0</v>
      </c>
      <c r="MV14" s="45">
        <v>0</v>
      </c>
      <c r="MW14" s="45">
        <v>0</v>
      </c>
      <c r="MX14" s="45">
        <v>0</v>
      </c>
      <c r="MY14" s="45">
        <v>0</v>
      </c>
      <c r="MZ14" s="45">
        <v>0</v>
      </c>
      <c r="NA14" s="45">
        <v>0</v>
      </c>
      <c r="NB14" s="45">
        <v>0</v>
      </c>
      <c r="NC14" s="45">
        <v>0</v>
      </c>
      <c r="ND14" s="45">
        <v>0</v>
      </c>
      <c r="NE14" s="45">
        <v>0</v>
      </c>
      <c r="NF14" s="45">
        <v>0</v>
      </c>
      <c r="NG14" s="45">
        <v>0</v>
      </c>
      <c r="NH14" s="45">
        <v>0</v>
      </c>
      <c r="NI14" s="45">
        <v>0</v>
      </c>
      <c r="NJ14" s="45">
        <v>0</v>
      </c>
      <c r="NK14" s="45">
        <v>0</v>
      </c>
      <c r="NL14" s="45">
        <v>0</v>
      </c>
      <c r="NM14" s="45">
        <v>0</v>
      </c>
      <c r="NN14" s="45">
        <v>0</v>
      </c>
      <c r="NO14" s="45">
        <v>0</v>
      </c>
      <c r="NP14" s="45">
        <v>0</v>
      </c>
      <c r="NQ14" s="45">
        <v>0</v>
      </c>
      <c r="NR14" s="45">
        <v>0</v>
      </c>
      <c r="NS14" s="45">
        <v>0</v>
      </c>
      <c r="NT14" s="45">
        <v>0</v>
      </c>
      <c r="NU14" s="45">
        <v>0</v>
      </c>
      <c r="NV14" s="45">
        <v>0</v>
      </c>
      <c r="NW14" s="45">
        <v>0</v>
      </c>
      <c r="NX14" s="45">
        <v>0</v>
      </c>
      <c r="NY14" s="45">
        <v>0</v>
      </c>
      <c r="NZ14" s="45">
        <v>0</v>
      </c>
      <c r="OA14" s="45">
        <v>0</v>
      </c>
      <c r="OB14" s="45">
        <v>0</v>
      </c>
      <c r="OC14" s="45">
        <v>0</v>
      </c>
      <c r="OD14" s="45">
        <v>0</v>
      </c>
      <c r="OE14" s="45">
        <v>0</v>
      </c>
      <c r="OF14" s="45">
        <v>0</v>
      </c>
      <c r="OG14" s="45">
        <v>0</v>
      </c>
      <c r="OH14" s="45">
        <v>0</v>
      </c>
      <c r="OI14" s="45">
        <v>0</v>
      </c>
      <c r="OJ14" s="45">
        <v>0</v>
      </c>
      <c r="OK14" s="45">
        <v>0</v>
      </c>
      <c r="OL14" s="45">
        <v>0</v>
      </c>
      <c r="OM14" s="45">
        <v>0</v>
      </c>
      <c r="ON14" s="45">
        <v>0</v>
      </c>
      <c r="OO14" s="45">
        <v>0</v>
      </c>
      <c r="OP14" s="45">
        <v>0</v>
      </c>
      <c r="OQ14" s="45">
        <v>0</v>
      </c>
      <c r="OR14" s="45">
        <v>0</v>
      </c>
      <c r="OS14" s="45">
        <v>0</v>
      </c>
      <c r="OT14" s="45">
        <v>0</v>
      </c>
      <c r="OU14" s="45">
        <v>0</v>
      </c>
      <c r="OV14" s="45">
        <v>0</v>
      </c>
      <c r="OW14" s="45">
        <v>0</v>
      </c>
      <c r="OX14" s="45">
        <v>0</v>
      </c>
      <c r="OY14" s="45">
        <v>0</v>
      </c>
      <c r="OZ14" s="45">
        <v>0</v>
      </c>
      <c r="PA14" s="45">
        <v>0</v>
      </c>
      <c r="PB14" s="45">
        <v>0</v>
      </c>
      <c r="PC14" s="45">
        <v>0</v>
      </c>
      <c r="PD14" s="45">
        <v>0</v>
      </c>
      <c r="PE14" s="45">
        <v>0</v>
      </c>
      <c r="PF14" s="45">
        <v>0</v>
      </c>
      <c r="PG14" s="45">
        <v>0</v>
      </c>
      <c r="PH14" s="45">
        <v>0</v>
      </c>
      <c r="PI14" s="45">
        <v>0</v>
      </c>
      <c r="PJ14" s="45">
        <v>0</v>
      </c>
      <c r="PK14" s="45">
        <v>0</v>
      </c>
      <c r="PL14" s="45">
        <v>0</v>
      </c>
      <c r="PM14" s="45">
        <v>0</v>
      </c>
      <c r="PN14" s="45">
        <v>0</v>
      </c>
      <c r="PO14" s="45">
        <v>0</v>
      </c>
      <c r="PP14" s="45">
        <v>0</v>
      </c>
      <c r="PQ14" s="45">
        <v>0</v>
      </c>
      <c r="PR14" s="45">
        <v>0</v>
      </c>
      <c r="PS14" s="45">
        <v>0</v>
      </c>
      <c r="PT14" s="45">
        <v>0</v>
      </c>
      <c r="PU14" s="45">
        <v>0</v>
      </c>
      <c r="PV14" s="45">
        <v>0</v>
      </c>
      <c r="PW14" s="45">
        <v>0</v>
      </c>
      <c r="PX14" s="45">
        <v>0</v>
      </c>
      <c r="PY14" s="45">
        <v>0</v>
      </c>
      <c r="PZ14" s="45">
        <v>0</v>
      </c>
      <c r="QA14" s="45">
        <v>0</v>
      </c>
      <c r="QB14" s="45">
        <v>0</v>
      </c>
      <c r="QC14" s="45">
        <v>0</v>
      </c>
      <c r="QD14" s="45">
        <v>0</v>
      </c>
      <c r="QE14" s="45">
        <v>0</v>
      </c>
      <c r="QF14" s="45">
        <v>0</v>
      </c>
      <c r="QG14" s="45">
        <v>0</v>
      </c>
      <c r="QH14" s="45">
        <v>0</v>
      </c>
      <c r="QI14" s="45">
        <v>0</v>
      </c>
      <c r="QJ14" s="45">
        <v>0</v>
      </c>
      <c r="QK14" s="45">
        <v>0</v>
      </c>
      <c r="QL14" s="45">
        <v>0</v>
      </c>
      <c r="QM14" s="45">
        <v>0</v>
      </c>
      <c r="QN14" s="45">
        <v>0</v>
      </c>
      <c r="QO14" s="45">
        <v>0</v>
      </c>
      <c r="QP14" s="45">
        <v>0</v>
      </c>
      <c r="QQ14" s="45">
        <v>0</v>
      </c>
      <c r="QR14" s="45">
        <v>0</v>
      </c>
      <c r="QS14" s="45">
        <v>0</v>
      </c>
      <c r="QT14" s="45">
        <v>0</v>
      </c>
      <c r="QU14" s="45">
        <v>0</v>
      </c>
      <c r="QV14" s="45">
        <v>0</v>
      </c>
      <c r="QW14" s="45">
        <v>0</v>
      </c>
      <c r="QX14" s="45">
        <v>0</v>
      </c>
      <c r="QY14" s="45">
        <v>0</v>
      </c>
      <c r="QZ14" s="45">
        <v>0</v>
      </c>
      <c r="RA14" s="45">
        <v>0</v>
      </c>
      <c r="RB14" s="45">
        <v>0</v>
      </c>
      <c r="RC14" s="45">
        <v>0</v>
      </c>
      <c r="RD14" s="45">
        <v>0</v>
      </c>
      <c r="RE14" s="45">
        <v>0</v>
      </c>
      <c r="RF14" s="45">
        <v>0</v>
      </c>
      <c r="RG14" s="45">
        <v>0</v>
      </c>
      <c r="RH14" s="45">
        <v>0</v>
      </c>
      <c r="RI14" s="45">
        <v>0</v>
      </c>
      <c r="RJ14" s="45">
        <v>0</v>
      </c>
      <c r="RK14" s="45">
        <v>0</v>
      </c>
      <c r="RL14" s="45">
        <v>0</v>
      </c>
      <c r="RM14" s="45">
        <v>0</v>
      </c>
      <c r="RN14" s="45">
        <v>0</v>
      </c>
      <c r="RO14" s="45">
        <v>0</v>
      </c>
      <c r="RP14" s="45">
        <v>0</v>
      </c>
      <c r="RQ14" s="45">
        <v>0</v>
      </c>
      <c r="RR14" s="45">
        <v>0</v>
      </c>
      <c r="RS14" s="45">
        <v>0</v>
      </c>
      <c r="RT14" s="45">
        <v>0</v>
      </c>
      <c r="RU14" s="45">
        <v>0</v>
      </c>
      <c r="RV14" s="45">
        <v>0</v>
      </c>
      <c r="RW14" s="45">
        <v>0</v>
      </c>
      <c r="RX14" s="45">
        <v>0</v>
      </c>
      <c r="RY14" s="45">
        <v>0</v>
      </c>
      <c r="RZ14" s="45">
        <v>0</v>
      </c>
      <c r="SA14" s="45">
        <v>0</v>
      </c>
      <c r="SB14" s="45">
        <v>0</v>
      </c>
      <c r="SC14" s="45">
        <v>0</v>
      </c>
      <c r="SD14" s="45">
        <v>0</v>
      </c>
      <c r="SE14" s="45">
        <v>0</v>
      </c>
      <c r="SF14" s="45">
        <v>0</v>
      </c>
      <c r="SG14" s="45">
        <v>0</v>
      </c>
      <c r="SH14" s="45">
        <v>0</v>
      </c>
      <c r="SI14" s="45">
        <v>0</v>
      </c>
      <c r="SJ14" s="45">
        <v>0</v>
      </c>
      <c r="SK14" s="45">
        <v>0</v>
      </c>
      <c r="SL14" s="45">
        <v>0</v>
      </c>
      <c r="SM14" s="45">
        <v>0</v>
      </c>
      <c r="SN14" s="45">
        <v>0</v>
      </c>
      <c r="SO14" s="45">
        <v>0</v>
      </c>
      <c r="SP14" s="45">
        <v>0</v>
      </c>
      <c r="SQ14" s="45">
        <v>0</v>
      </c>
      <c r="SR14" s="45">
        <v>0</v>
      </c>
      <c r="SS14" s="45">
        <v>0</v>
      </c>
      <c r="ST14" s="45">
        <v>0</v>
      </c>
      <c r="SU14" s="45">
        <v>0</v>
      </c>
      <c r="SV14" s="45">
        <v>0</v>
      </c>
      <c r="SW14" s="45">
        <v>0</v>
      </c>
      <c r="SX14" s="45">
        <v>0</v>
      </c>
      <c r="SY14" s="45">
        <v>0</v>
      </c>
      <c r="SZ14" s="45">
        <v>0</v>
      </c>
      <c r="TA14" s="45">
        <v>0</v>
      </c>
      <c r="TB14" s="45">
        <v>0</v>
      </c>
      <c r="TC14" s="45">
        <v>0</v>
      </c>
      <c r="TD14" s="45">
        <v>0</v>
      </c>
      <c r="TE14" s="45">
        <v>0</v>
      </c>
      <c r="TF14" s="45">
        <v>0</v>
      </c>
      <c r="TG14" s="45">
        <v>0</v>
      </c>
      <c r="TH14" s="45">
        <v>0</v>
      </c>
      <c r="TI14" s="45">
        <v>0</v>
      </c>
      <c r="TJ14" s="45">
        <v>0</v>
      </c>
      <c r="TK14" s="45">
        <v>0</v>
      </c>
      <c r="TL14" s="45">
        <v>0</v>
      </c>
      <c r="TM14" s="45">
        <v>0</v>
      </c>
      <c r="TN14" s="45">
        <v>0</v>
      </c>
      <c r="TO14" s="45">
        <v>0</v>
      </c>
      <c r="TP14" s="45">
        <v>0</v>
      </c>
      <c r="TQ14" s="45">
        <v>0</v>
      </c>
      <c r="TR14" s="45">
        <v>0</v>
      </c>
      <c r="TS14" s="45">
        <v>0</v>
      </c>
      <c r="TT14" s="45">
        <v>0</v>
      </c>
      <c r="TU14" s="45">
        <v>0</v>
      </c>
      <c r="TV14" s="45">
        <v>0</v>
      </c>
      <c r="TW14" s="45">
        <v>0</v>
      </c>
      <c r="TX14" s="45">
        <v>0</v>
      </c>
      <c r="TY14" s="45">
        <v>0</v>
      </c>
      <c r="TZ14" s="45">
        <v>0</v>
      </c>
      <c r="UA14" s="45">
        <v>0</v>
      </c>
      <c r="UB14" s="45">
        <v>0</v>
      </c>
      <c r="UC14" s="45">
        <v>0</v>
      </c>
      <c r="UD14" s="45">
        <v>0</v>
      </c>
      <c r="UE14" s="45">
        <v>0</v>
      </c>
      <c r="UF14" s="45">
        <v>0</v>
      </c>
      <c r="UG14" s="45">
        <v>0</v>
      </c>
      <c r="UH14" s="45">
        <v>0</v>
      </c>
      <c r="UI14" s="45">
        <v>0</v>
      </c>
      <c r="UJ14" s="45">
        <v>0</v>
      </c>
      <c r="UK14" s="45">
        <v>0</v>
      </c>
      <c r="UL14" s="45">
        <v>0</v>
      </c>
      <c r="UM14" s="45">
        <v>0</v>
      </c>
      <c r="UN14" s="45">
        <v>0</v>
      </c>
      <c r="UO14" s="45">
        <v>0</v>
      </c>
      <c r="UP14" s="45">
        <v>0</v>
      </c>
      <c r="UQ14" s="45">
        <v>0</v>
      </c>
      <c r="UR14" s="45">
        <v>0</v>
      </c>
      <c r="US14" s="45">
        <v>0</v>
      </c>
      <c r="UT14" s="45">
        <v>0</v>
      </c>
      <c r="UU14" s="45">
        <v>0</v>
      </c>
      <c r="UV14" s="45">
        <v>0</v>
      </c>
      <c r="UW14" s="45">
        <v>0</v>
      </c>
      <c r="UX14" s="45">
        <v>0</v>
      </c>
      <c r="UY14" s="45">
        <v>0</v>
      </c>
      <c r="UZ14" s="45">
        <v>0</v>
      </c>
      <c r="VA14" s="45">
        <v>0</v>
      </c>
      <c r="VB14" s="45">
        <v>0</v>
      </c>
      <c r="VC14" s="45">
        <v>0</v>
      </c>
      <c r="VD14" s="45">
        <v>0</v>
      </c>
      <c r="VE14" s="45">
        <v>0</v>
      </c>
      <c r="VF14" s="45">
        <v>0</v>
      </c>
      <c r="VG14" s="45">
        <v>0</v>
      </c>
      <c r="VH14" s="45">
        <v>0</v>
      </c>
      <c r="VI14" s="45">
        <v>0</v>
      </c>
      <c r="VJ14" s="45">
        <v>0</v>
      </c>
      <c r="VK14" s="45">
        <v>0</v>
      </c>
      <c r="VL14" s="45">
        <v>0</v>
      </c>
      <c r="VM14" s="45">
        <v>0</v>
      </c>
      <c r="VN14" s="45">
        <v>0</v>
      </c>
      <c r="VO14" s="45">
        <v>0</v>
      </c>
      <c r="VP14" s="45">
        <v>0</v>
      </c>
      <c r="VQ14" s="45">
        <v>0</v>
      </c>
      <c r="VR14" s="45">
        <v>0</v>
      </c>
      <c r="VS14" s="45">
        <v>0</v>
      </c>
      <c r="VT14" s="45">
        <v>0</v>
      </c>
      <c r="VU14" s="45">
        <v>0</v>
      </c>
      <c r="VV14" s="45">
        <v>0</v>
      </c>
      <c r="VW14" s="45">
        <v>0</v>
      </c>
      <c r="VX14" s="45">
        <v>0</v>
      </c>
      <c r="VY14" s="45">
        <v>0</v>
      </c>
      <c r="VZ14" s="45">
        <v>0</v>
      </c>
      <c r="WA14" s="45">
        <v>0</v>
      </c>
      <c r="WB14" s="45">
        <v>0</v>
      </c>
      <c r="WC14" s="45">
        <v>0</v>
      </c>
      <c r="WD14" s="45">
        <v>0</v>
      </c>
      <c r="WE14" s="45">
        <v>0</v>
      </c>
      <c r="WF14" s="45">
        <v>0</v>
      </c>
      <c r="WG14" s="45">
        <v>0</v>
      </c>
      <c r="WH14" s="45">
        <v>0</v>
      </c>
      <c r="WI14" s="45">
        <v>0</v>
      </c>
      <c r="WJ14" s="45">
        <v>0</v>
      </c>
      <c r="WK14" s="45">
        <v>0</v>
      </c>
      <c r="WL14" s="45">
        <v>0</v>
      </c>
      <c r="WM14" s="45">
        <v>0</v>
      </c>
      <c r="WN14" s="45">
        <v>0</v>
      </c>
      <c r="WO14" s="45">
        <v>0</v>
      </c>
      <c r="WP14" s="45">
        <v>0</v>
      </c>
      <c r="WQ14" s="45">
        <v>0</v>
      </c>
      <c r="WR14" s="45">
        <v>0</v>
      </c>
      <c r="WS14" s="45">
        <v>0</v>
      </c>
      <c r="WT14" s="45">
        <v>0</v>
      </c>
      <c r="WU14" s="45">
        <v>0</v>
      </c>
      <c r="WV14" s="45">
        <v>0</v>
      </c>
      <c r="WW14" s="45">
        <v>0</v>
      </c>
      <c r="WX14" s="45">
        <v>0</v>
      </c>
      <c r="WY14" s="45">
        <v>0</v>
      </c>
      <c r="WZ14" s="45">
        <v>0</v>
      </c>
      <c r="XA14" s="45">
        <v>0</v>
      </c>
      <c r="XB14" s="45">
        <v>0</v>
      </c>
      <c r="XC14" s="45">
        <v>0</v>
      </c>
      <c r="XD14" s="45">
        <v>0</v>
      </c>
      <c r="XE14" s="45">
        <v>0</v>
      </c>
      <c r="XF14" s="45">
        <v>0</v>
      </c>
      <c r="XG14" s="45">
        <v>0</v>
      </c>
      <c r="XH14" s="45">
        <v>0</v>
      </c>
      <c r="XI14" s="45">
        <v>0</v>
      </c>
      <c r="XJ14" s="45">
        <v>0</v>
      </c>
      <c r="XK14" s="45">
        <v>0</v>
      </c>
      <c r="XL14" s="45">
        <v>0</v>
      </c>
      <c r="XM14" s="45">
        <v>0</v>
      </c>
      <c r="XN14" s="45">
        <v>0</v>
      </c>
      <c r="XO14" s="45">
        <v>0</v>
      </c>
      <c r="XP14" s="45">
        <v>0</v>
      </c>
      <c r="XQ14" s="45">
        <v>0</v>
      </c>
      <c r="XR14" s="45">
        <v>0</v>
      </c>
      <c r="XS14" s="45">
        <v>0</v>
      </c>
      <c r="XT14" s="45">
        <v>0</v>
      </c>
      <c r="XU14" s="45">
        <v>0</v>
      </c>
      <c r="XV14" s="45">
        <v>0</v>
      </c>
      <c r="XW14" s="45">
        <v>0</v>
      </c>
      <c r="XX14" s="45">
        <v>0</v>
      </c>
      <c r="XY14" s="45">
        <v>0</v>
      </c>
      <c r="XZ14" s="45">
        <v>0</v>
      </c>
      <c r="YA14" s="45">
        <v>0</v>
      </c>
      <c r="YB14" s="45">
        <v>0</v>
      </c>
      <c r="YC14" s="45">
        <v>0</v>
      </c>
      <c r="YD14" s="45">
        <v>0</v>
      </c>
      <c r="YE14" s="45">
        <v>0</v>
      </c>
      <c r="YF14" s="45">
        <v>0</v>
      </c>
      <c r="YG14" s="45">
        <v>0</v>
      </c>
      <c r="YH14" s="45">
        <v>0</v>
      </c>
      <c r="YI14" s="45">
        <v>0</v>
      </c>
      <c r="YJ14" s="45">
        <v>0</v>
      </c>
      <c r="YK14" s="45">
        <v>0</v>
      </c>
      <c r="YL14" s="45">
        <v>0</v>
      </c>
      <c r="YM14" s="45">
        <v>0</v>
      </c>
      <c r="YN14" s="45">
        <v>0</v>
      </c>
      <c r="YO14" s="45">
        <v>0</v>
      </c>
      <c r="YP14" s="45">
        <v>0</v>
      </c>
      <c r="YQ14" s="45">
        <v>0</v>
      </c>
      <c r="YR14" s="45">
        <v>0</v>
      </c>
      <c r="YS14" s="45">
        <v>0</v>
      </c>
      <c r="YT14" s="45">
        <v>0</v>
      </c>
      <c r="YU14" s="45">
        <v>0</v>
      </c>
      <c r="YV14" s="45">
        <v>0</v>
      </c>
      <c r="YW14" s="45">
        <v>0</v>
      </c>
      <c r="YX14" s="45">
        <v>0</v>
      </c>
      <c r="YY14" s="45">
        <v>0</v>
      </c>
      <c r="YZ14" s="45">
        <v>0</v>
      </c>
      <c r="ZA14" s="45">
        <v>0</v>
      </c>
      <c r="ZB14" s="45">
        <v>0</v>
      </c>
      <c r="ZC14" s="45">
        <v>0</v>
      </c>
      <c r="ZD14" s="45">
        <v>0</v>
      </c>
      <c r="ZE14" s="45">
        <v>0</v>
      </c>
      <c r="ZF14" s="45">
        <v>0</v>
      </c>
      <c r="ZG14" s="45">
        <v>0</v>
      </c>
      <c r="ZH14" s="45">
        <v>0</v>
      </c>
      <c r="ZI14" s="45">
        <v>0</v>
      </c>
      <c r="ZJ14" s="45">
        <v>0</v>
      </c>
      <c r="ZK14" s="45">
        <v>0</v>
      </c>
      <c r="ZL14" s="45">
        <v>0</v>
      </c>
      <c r="ZM14" s="45">
        <v>0</v>
      </c>
      <c r="ZN14" s="45">
        <v>0</v>
      </c>
      <c r="ZO14" s="45">
        <v>0</v>
      </c>
      <c r="ZP14" s="45">
        <v>0</v>
      </c>
      <c r="ZQ14" s="45">
        <v>0</v>
      </c>
      <c r="ZR14" s="45">
        <v>0</v>
      </c>
      <c r="ZS14" s="45">
        <v>0</v>
      </c>
      <c r="ZT14" s="45">
        <v>0</v>
      </c>
      <c r="ZU14" s="45">
        <v>0</v>
      </c>
      <c r="ZV14" s="45">
        <v>0</v>
      </c>
      <c r="ZW14" s="45">
        <v>0</v>
      </c>
      <c r="ZX14" s="45">
        <v>0</v>
      </c>
      <c r="ZY14" s="45">
        <v>0</v>
      </c>
      <c r="ZZ14" s="45">
        <v>0</v>
      </c>
      <c r="AAA14" s="45">
        <v>0</v>
      </c>
      <c r="AAB14" s="45">
        <v>0</v>
      </c>
      <c r="AAC14" s="45">
        <v>0</v>
      </c>
      <c r="AAD14" s="45">
        <v>0</v>
      </c>
      <c r="AAE14" s="45">
        <v>0</v>
      </c>
      <c r="AAF14" s="45">
        <v>0</v>
      </c>
      <c r="AAG14" s="45">
        <v>0</v>
      </c>
      <c r="AAH14" s="45">
        <v>0</v>
      </c>
      <c r="AAI14" s="45">
        <v>0</v>
      </c>
      <c r="AAJ14" s="45">
        <v>0</v>
      </c>
      <c r="AAK14" s="45">
        <v>0</v>
      </c>
      <c r="AAL14" s="45">
        <v>0</v>
      </c>
      <c r="AAM14" s="45">
        <v>0</v>
      </c>
      <c r="AAN14" s="45">
        <v>0</v>
      </c>
      <c r="AAO14" s="45">
        <v>0</v>
      </c>
      <c r="AAP14" s="45">
        <v>0</v>
      </c>
      <c r="AAQ14" s="45">
        <f ca="1">IF(LEFT($C14,5)="Total",0,IF(COUNTIF(ENTRY!$G$3:$BM$3,AAQ$1)=0,"CopyPasteValue",IFERROR(HLOOKUP(AAQ$1,ENTRY!$G$3:$BI$133,SUMIFS(ENTRY!$A$2:$A$133,ENTRY!$B$2:$B$133,$B14,ENTRY!$C$2:$C$133,$C14)-2,FALSE),0)))</f>
        <v>0</v>
      </c>
      <c r="AAR14" s="45">
        <f ca="1">IF(LEFT($C14,5)="Total",0,IF(COUNTIF(ENTRY!$G$3:$BM$3,AAR$1)=0,"CopyPasteValue",IFERROR(HLOOKUP(AAR$1,ENTRY!$G$3:$BI$133,SUMIFS(ENTRY!$A$2:$A$133,ENTRY!$B$2:$B$133,$B14,ENTRY!$C$2:$C$133,$C14)-2,FALSE),0)))</f>
        <v>0</v>
      </c>
      <c r="AAS14" s="45">
        <f ca="1">IF(LEFT($C14,5)="Total",0,IF(COUNTIF(ENTRY!$G$3:$BM$3,AAS$1)=0,"CopyPasteValue",IFERROR(HLOOKUP(AAS$1,ENTRY!$G$3:$BI$133,SUMIFS(ENTRY!$A$2:$A$133,ENTRY!$B$2:$B$133,$B14,ENTRY!$C$2:$C$133,$C14)-2,FALSE),0)))</f>
        <v>0</v>
      </c>
      <c r="AAT14" s="45">
        <f ca="1">IF(LEFT($C14,5)="Total",0,IF(COUNTIF(ENTRY!$G$3:$BM$3,AAT$1)=0,"CopyPasteValue",IFERROR(HLOOKUP(AAT$1,ENTRY!$G$3:$BI$133,SUMIFS(ENTRY!$A$2:$A$133,ENTRY!$B$2:$B$133,$B14,ENTRY!$C$2:$C$133,$C14)-2,FALSE),0)))</f>
        <v>0</v>
      </c>
      <c r="AAU14" s="45">
        <f ca="1">IF(LEFT($C14,5)="Total",0,IF(COUNTIF(ENTRY!$G$3:$BM$3,AAU$1)=0,"CopyPasteValue",IFERROR(HLOOKUP(AAU$1,ENTRY!$G$3:$BI$133,SUMIFS(ENTRY!$A$2:$A$133,ENTRY!$B$2:$B$133,$B14,ENTRY!$C$2:$C$133,$C14)-2,FALSE),0)))</f>
        <v>0</v>
      </c>
      <c r="AAV14" s="45">
        <f ca="1">IF(LEFT($C14,5)="Total",0,IF(COUNTIF(ENTRY!$G$3:$BM$3,AAV$1)=0,"CopyPasteValue",IFERROR(HLOOKUP(AAV$1,ENTRY!$G$3:$BI$133,SUMIFS(ENTRY!$A$2:$A$133,ENTRY!$B$2:$B$133,$B14,ENTRY!$C$2:$C$133,$C14)-2,FALSE),0)))</f>
        <v>0</v>
      </c>
      <c r="AAW14" s="45">
        <f ca="1">IF(LEFT($C14,5)="Total",0,IF(COUNTIF(ENTRY!$G$3:$BM$3,AAW$1)=0,"CopyPasteValue",IFERROR(HLOOKUP(AAW$1,ENTRY!$G$3:$BI$133,SUMIFS(ENTRY!$A$2:$A$133,ENTRY!$B$2:$B$133,$B14,ENTRY!$C$2:$C$133,$C14)-2,FALSE),0)))</f>
        <v>0</v>
      </c>
      <c r="AAX14" s="45">
        <f ca="1">IF(LEFT($C14,5)="Total",0,IF(COUNTIF(ENTRY!$G$3:$BM$3,AAX$1)=0,"CopyPasteValue",IFERROR(HLOOKUP(AAX$1,ENTRY!$G$3:$BI$133,SUMIFS(ENTRY!$A$2:$A$133,ENTRY!$B$2:$B$133,$B14,ENTRY!$C$2:$C$133,$C14)-2,FALSE),0)))</f>
        <v>0</v>
      </c>
      <c r="AAY14" s="45">
        <f ca="1">IF(LEFT($C14,5)="Total",0,IF(COUNTIF(ENTRY!$G$3:$BM$3,AAY$1)=0,"CopyPasteValue",IFERROR(HLOOKUP(AAY$1,ENTRY!$G$3:$BI$133,SUMIFS(ENTRY!$A$2:$A$133,ENTRY!$B$2:$B$133,$B14,ENTRY!$C$2:$C$133,$C14)-2,FALSE),0)))</f>
        <v>0</v>
      </c>
      <c r="AAZ14" s="45">
        <f ca="1">IF(LEFT($C14,5)="Total",0,IF(COUNTIF(ENTRY!$G$3:$BM$3,AAZ$1)=0,"CopyPasteValue",IFERROR(HLOOKUP(AAZ$1,ENTRY!$G$3:$BI$133,SUMIFS(ENTRY!$A$2:$A$133,ENTRY!$B$2:$B$133,$B14,ENTRY!$C$2:$C$133,$C14)-2,FALSE),0)))</f>
        <v>0</v>
      </c>
      <c r="ABA14" s="45">
        <f ca="1">IF(LEFT($C14,5)="Total",0,IF(COUNTIF(ENTRY!$G$3:$BM$3,ABA$1)=0,"CopyPasteValue",IFERROR(HLOOKUP(ABA$1,ENTRY!$G$3:$BI$133,SUMIFS(ENTRY!$A$2:$A$133,ENTRY!$B$2:$B$133,$B14,ENTRY!$C$2:$C$133,$C14)-2,FALSE),0)))</f>
        <v>0</v>
      </c>
      <c r="ABB14" s="45">
        <f ca="1">IF(LEFT($C14,5)="Total",0,IF(COUNTIF(ENTRY!$G$3:$BM$3,ABB$1)=0,"CopyPasteValue",IFERROR(HLOOKUP(ABB$1,ENTRY!$G$3:$BI$133,SUMIFS(ENTRY!$A$2:$A$133,ENTRY!$B$2:$B$133,$B14,ENTRY!$C$2:$C$133,$C14)-2,FALSE),0)))</f>
        <v>0</v>
      </c>
      <c r="ABC14" s="45">
        <f ca="1">IF(LEFT($C14,5)="Total",0,IF(COUNTIF(ENTRY!$G$3:$BM$3,ABC$1)=0,"CopyPasteValue",IFERROR(HLOOKUP(ABC$1,ENTRY!$G$3:$BI$133,SUMIFS(ENTRY!$A$2:$A$133,ENTRY!$B$2:$B$133,$B14,ENTRY!$C$2:$C$133,$C14)-2,FALSE),0)))</f>
        <v>0</v>
      </c>
      <c r="ABD14" s="45">
        <f ca="1">IF(LEFT($C14,5)="Total",0,IF(COUNTIF(ENTRY!$G$3:$BM$3,ABD$1)=0,"CopyPasteValue",IFERROR(HLOOKUP(ABD$1,ENTRY!$G$3:$BI$133,SUMIFS(ENTRY!$A$2:$A$133,ENTRY!$B$2:$B$133,$B14,ENTRY!$C$2:$C$133,$C14)-2,FALSE),0)))</f>
        <v>0</v>
      </c>
      <c r="ABE14" s="45">
        <f ca="1">IF(LEFT($C14,5)="Total",0,IF(COUNTIF(ENTRY!$G$3:$BM$3,ABE$1)=0,"CopyPasteValue",IFERROR(HLOOKUP(ABE$1,ENTRY!$G$3:$BI$133,SUMIFS(ENTRY!$A$2:$A$133,ENTRY!$B$2:$B$133,$B14,ENTRY!$C$2:$C$133,$C14)-2,FALSE),0)))</f>
        <v>0</v>
      </c>
      <c r="ABF14" s="45">
        <f ca="1">IF(LEFT($C14,5)="Total",0,IF(COUNTIF(ENTRY!$G$3:$BM$3,ABF$1)=0,"CopyPasteValue",IFERROR(HLOOKUP(ABF$1,ENTRY!$G$3:$BI$133,SUMIFS(ENTRY!$A$2:$A$133,ENTRY!$B$2:$B$133,$B14,ENTRY!$C$2:$C$133,$C14)-2,FALSE),0)))</f>
        <v>0</v>
      </c>
      <c r="ABG14" s="45">
        <f ca="1">IF(LEFT($C14,5)="Total",0,IF(COUNTIF(ENTRY!$G$3:$BM$3,ABG$1)=0,"CopyPasteValue",IFERROR(HLOOKUP(ABG$1,ENTRY!$G$3:$BI$133,SUMIFS(ENTRY!$A$2:$A$133,ENTRY!$B$2:$B$133,$B14,ENTRY!$C$2:$C$133,$C14)-2,FALSE),0)))</f>
        <v>0</v>
      </c>
      <c r="ABH14" s="45">
        <f ca="1">IF(LEFT($C14,5)="Total",0,IF(COUNTIF(ENTRY!$G$3:$BM$3,ABH$1)=0,"CopyPasteValue",IFERROR(HLOOKUP(ABH$1,ENTRY!$G$3:$BI$133,SUMIFS(ENTRY!$A$2:$A$133,ENTRY!$B$2:$B$133,$B14,ENTRY!$C$2:$C$133,$C14)-2,FALSE),0)))</f>
        <v>0</v>
      </c>
    </row>
    <row r="15" spans="2:736" x14ac:dyDescent="0.35">
      <c r="B15" t="s">
        <v>122</v>
      </c>
      <c r="C15" t="s">
        <v>173</v>
      </c>
      <c r="D15" s="53">
        <f ca="1">CELL("row",D15)</f>
        <v>15</v>
      </c>
      <c r="E15" s="72">
        <f>COUNTIF(ENTRY!C$4:C$294,C15)</f>
        <v>1</v>
      </c>
      <c r="F15" s="45">
        <v>0</v>
      </c>
      <c r="G15" s="45">
        <v>1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1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1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1</v>
      </c>
      <c r="AE15" s="45">
        <v>1</v>
      </c>
      <c r="AF15" s="45">
        <v>0</v>
      </c>
      <c r="AG15" s="45">
        <v>0</v>
      </c>
      <c r="AH15" s="45">
        <v>1</v>
      </c>
      <c r="AI15" s="45">
        <v>1</v>
      </c>
      <c r="AJ15" s="45">
        <v>1</v>
      </c>
      <c r="AK15" s="45">
        <v>2</v>
      </c>
      <c r="AL15" s="45">
        <v>3</v>
      </c>
      <c r="AM15" s="45">
        <v>0</v>
      </c>
      <c r="AN15" s="45">
        <v>0</v>
      </c>
      <c r="AO15" s="45">
        <v>2</v>
      </c>
      <c r="AP15" s="45">
        <v>2</v>
      </c>
      <c r="AQ15" s="45">
        <v>0</v>
      </c>
      <c r="AR15" s="45">
        <v>0</v>
      </c>
      <c r="AS15" s="45">
        <v>0</v>
      </c>
      <c r="AT15" s="45">
        <v>0</v>
      </c>
      <c r="AU15" s="45">
        <v>0</v>
      </c>
      <c r="AV15" s="45">
        <v>1</v>
      </c>
      <c r="AW15" s="45">
        <v>0</v>
      </c>
      <c r="AX15" s="45">
        <v>0</v>
      </c>
      <c r="AY15" s="45">
        <v>0</v>
      </c>
      <c r="AZ15" s="45">
        <v>0</v>
      </c>
      <c r="BA15" s="45">
        <v>1</v>
      </c>
      <c r="BB15" s="45">
        <v>0</v>
      </c>
      <c r="BC15" s="45">
        <v>1</v>
      </c>
      <c r="BD15" s="45">
        <v>0</v>
      </c>
      <c r="BE15" s="45">
        <v>0</v>
      </c>
      <c r="BF15" s="45">
        <v>0</v>
      </c>
      <c r="BG15" s="45">
        <v>4</v>
      </c>
      <c r="BH15" s="45">
        <v>0</v>
      </c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5">
        <v>1</v>
      </c>
      <c r="BO15" s="45">
        <v>0</v>
      </c>
      <c r="BP15" s="45">
        <v>0</v>
      </c>
      <c r="BQ15" s="45">
        <v>2</v>
      </c>
      <c r="BR15" s="45">
        <v>1</v>
      </c>
      <c r="BS15" s="45">
        <v>0</v>
      </c>
      <c r="BT15" s="45">
        <v>1</v>
      </c>
      <c r="BU15" s="45">
        <v>0</v>
      </c>
      <c r="BV15" s="45">
        <v>0</v>
      </c>
      <c r="BW15" s="45">
        <v>0</v>
      </c>
      <c r="BX15" s="45">
        <v>2</v>
      </c>
      <c r="BY15" s="45">
        <v>2</v>
      </c>
      <c r="BZ15" s="45">
        <v>0</v>
      </c>
      <c r="CA15" s="45">
        <v>1</v>
      </c>
      <c r="CB15" s="45">
        <v>0</v>
      </c>
      <c r="CC15" s="45">
        <v>0</v>
      </c>
      <c r="CD15" s="45">
        <v>0</v>
      </c>
      <c r="CE15" s="45">
        <v>7</v>
      </c>
      <c r="CF15" s="45">
        <v>1</v>
      </c>
      <c r="CG15" s="45">
        <v>1</v>
      </c>
      <c r="CH15" s="45">
        <v>2</v>
      </c>
      <c r="CI15" s="45">
        <v>1</v>
      </c>
      <c r="CJ15" s="45">
        <v>1</v>
      </c>
      <c r="CK15" s="45">
        <v>0</v>
      </c>
      <c r="CL15" s="45">
        <v>1</v>
      </c>
      <c r="CM15" s="45">
        <v>1</v>
      </c>
      <c r="CN15" s="45">
        <v>1</v>
      </c>
      <c r="CO15" s="45">
        <v>0</v>
      </c>
      <c r="CP15" s="45">
        <v>0</v>
      </c>
      <c r="CQ15" s="45">
        <v>0</v>
      </c>
      <c r="CR15" s="45">
        <v>0</v>
      </c>
      <c r="CS15" s="45">
        <v>2</v>
      </c>
      <c r="CT15" s="45">
        <v>2</v>
      </c>
      <c r="CU15" s="45">
        <v>0</v>
      </c>
      <c r="CV15" s="45">
        <v>1</v>
      </c>
      <c r="CW15" s="45">
        <v>0</v>
      </c>
      <c r="CX15" s="45">
        <v>0</v>
      </c>
      <c r="CY15" s="45">
        <v>0</v>
      </c>
      <c r="CZ15" s="45">
        <v>0</v>
      </c>
      <c r="DA15" s="45">
        <v>0</v>
      </c>
      <c r="DB15" s="45">
        <v>0</v>
      </c>
      <c r="DC15" s="45">
        <v>0</v>
      </c>
      <c r="DD15" s="45">
        <v>0</v>
      </c>
      <c r="DE15" s="45">
        <v>0</v>
      </c>
      <c r="DF15" s="45">
        <v>0</v>
      </c>
      <c r="DG15" s="45">
        <v>0</v>
      </c>
      <c r="DH15" s="45">
        <v>0</v>
      </c>
      <c r="DI15" s="45">
        <v>0</v>
      </c>
      <c r="DJ15" s="45">
        <v>0</v>
      </c>
      <c r="DK15" s="45">
        <v>0</v>
      </c>
      <c r="DL15" s="45">
        <v>0</v>
      </c>
      <c r="DM15" s="45">
        <v>0</v>
      </c>
      <c r="DN15" s="45">
        <v>0</v>
      </c>
      <c r="DO15" s="45">
        <v>0</v>
      </c>
      <c r="DP15" s="45">
        <v>0</v>
      </c>
      <c r="DQ15" s="45">
        <v>0</v>
      </c>
      <c r="DR15" s="45">
        <v>0</v>
      </c>
      <c r="DS15" s="45">
        <v>0</v>
      </c>
      <c r="DT15" s="45">
        <v>0</v>
      </c>
      <c r="DU15" s="45">
        <v>0</v>
      </c>
      <c r="DV15" s="45">
        <v>0</v>
      </c>
      <c r="DW15" s="45">
        <v>0</v>
      </c>
      <c r="DX15" s="45">
        <v>0</v>
      </c>
      <c r="DY15" s="45">
        <v>0</v>
      </c>
      <c r="DZ15" s="45">
        <v>0</v>
      </c>
      <c r="EA15" s="45">
        <v>0</v>
      </c>
      <c r="EB15" s="45">
        <v>0</v>
      </c>
      <c r="EC15" s="45">
        <v>0</v>
      </c>
      <c r="ED15" s="45">
        <v>0</v>
      </c>
      <c r="EE15" s="45">
        <v>0</v>
      </c>
      <c r="EF15" s="45">
        <v>0</v>
      </c>
      <c r="EG15" s="45">
        <v>0</v>
      </c>
      <c r="EH15" s="45">
        <v>0</v>
      </c>
      <c r="EI15" s="45">
        <v>0</v>
      </c>
      <c r="EJ15" s="45">
        <v>0</v>
      </c>
      <c r="EK15" s="45">
        <v>0</v>
      </c>
      <c r="EL15" s="45">
        <v>0</v>
      </c>
      <c r="EM15" s="45">
        <v>0</v>
      </c>
      <c r="EN15" s="45">
        <v>0</v>
      </c>
      <c r="EO15" s="45">
        <v>0</v>
      </c>
      <c r="EP15" s="45">
        <v>0</v>
      </c>
      <c r="EQ15" s="45">
        <v>0</v>
      </c>
      <c r="ER15" s="45">
        <v>0</v>
      </c>
      <c r="ES15" s="45">
        <v>0</v>
      </c>
      <c r="ET15" s="45">
        <v>0</v>
      </c>
      <c r="EU15" s="45">
        <v>0</v>
      </c>
      <c r="EV15" s="45">
        <v>0</v>
      </c>
      <c r="EW15" s="45">
        <v>0</v>
      </c>
      <c r="EX15" s="45">
        <v>0</v>
      </c>
      <c r="EY15" s="45">
        <v>0</v>
      </c>
      <c r="EZ15" s="45">
        <v>0</v>
      </c>
      <c r="FA15" s="45">
        <v>0</v>
      </c>
      <c r="FB15" s="45">
        <v>0</v>
      </c>
      <c r="FC15" s="45">
        <v>0</v>
      </c>
      <c r="FD15" s="45">
        <v>0</v>
      </c>
      <c r="FE15" s="45">
        <v>0</v>
      </c>
      <c r="FF15" s="45">
        <v>0</v>
      </c>
      <c r="FG15" s="45">
        <v>0</v>
      </c>
      <c r="FH15" s="45">
        <v>0</v>
      </c>
      <c r="FI15" s="45">
        <v>0</v>
      </c>
      <c r="FJ15" s="45">
        <v>0</v>
      </c>
      <c r="FK15" s="45">
        <v>0</v>
      </c>
      <c r="FL15" s="45">
        <v>0</v>
      </c>
      <c r="FM15" s="45">
        <v>0</v>
      </c>
      <c r="FN15" s="45">
        <v>0</v>
      </c>
      <c r="FO15" s="45">
        <v>0</v>
      </c>
      <c r="FP15" s="45">
        <v>0</v>
      </c>
      <c r="FQ15" s="45">
        <v>0</v>
      </c>
      <c r="FR15" s="45">
        <v>0</v>
      </c>
      <c r="FS15" s="45">
        <v>0</v>
      </c>
      <c r="FT15" s="45">
        <v>0</v>
      </c>
      <c r="FU15" s="45">
        <v>0</v>
      </c>
      <c r="FV15" s="45">
        <v>0</v>
      </c>
      <c r="FW15" s="45">
        <v>0</v>
      </c>
      <c r="FX15" s="45">
        <v>0</v>
      </c>
      <c r="FY15" s="45">
        <v>1</v>
      </c>
      <c r="FZ15" s="45">
        <v>1</v>
      </c>
      <c r="GA15" s="45">
        <v>0</v>
      </c>
      <c r="GB15" s="45">
        <v>0</v>
      </c>
      <c r="GC15" s="45">
        <v>0</v>
      </c>
      <c r="GD15" s="45">
        <v>0</v>
      </c>
      <c r="GE15" s="45">
        <v>0</v>
      </c>
      <c r="GF15" s="45">
        <v>0</v>
      </c>
      <c r="GG15" s="45">
        <v>4</v>
      </c>
      <c r="GH15" s="45">
        <v>0</v>
      </c>
      <c r="GI15" s="45">
        <v>0</v>
      </c>
      <c r="GJ15" s="45">
        <v>0</v>
      </c>
      <c r="GK15" s="45">
        <v>0</v>
      </c>
      <c r="GL15" s="45">
        <v>0</v>
      </c>
      <c r="GM15" s="45">
        <v>0</v>
      </c>
      <c r="GN15" s="45">
        <v>0</v>
      </c>
      <c r="GO15" s="45">
        <v>0</v>
      </c>
      <c r="GP15" s="45">
        <v>0</v>
      </c>
      <c r="GQ15" s="45">
        <v>0</v>
      </c>
      <c r="GR15" s="45">
        <v>0</v>
      </c>
      <c r="GS15" s="45">
        <v>0</v>
      </c>
      <c r="GT15" s="45">
        <v>0</v>
      </c>
      <c r="GU15" s="45">
        <v>0</v>
      </c>
      <c r="GV15" s="45">
        <v>0</v>
      </c>
      <c r="GW15" s="45">
        <v>0</v>
      </c>
      <c r="GX15" s="45">
        <v>2</v>
      </c>
      <c r="GY15" s="45">
        <v>0</v>
      </c>
      <c r="GZ15" s="45">
        <v>0</v>
      </c>
      <c r="HA15" s="45">
        <v>0</v>
      </c>
      <c r="HB15" s="45">
        <v>0</v>
      </c>
      <c r="HC15" s="45">
        <v>0</v>
      </c>
      <c r="HD15" s="45">
        <v>0</v>
      </c>
      <c r="HE15" s="45">
        <v>0</v>
      </c>
      <c r="HF15" s="45">
        <v>0</v>
      </c>
      <c r="HG15" s="45">
        <v>0</v>
      </c>
      <c r="HH15" s="45">
        <v>0</v>
      </c>
      <c r="HI15" s="45">
        <v>0</v>
      </c>
      <c r="HJ15" s="45">
        <v>0</v>
      </c>
      <c r="HK15" s="45">
        <v>0</v>
      </c>
      <c r="HL15" s="45">
        <v>0</v>
      </c>
      <c r="HM15" s="45">
        <v>0</v>
      </c>
      <c r="HN15" s="45">
        <v>0</v>
      </c>
      <c r="HO15" s="45">
        <v>0</v>
      </c>
      <c r="HP15" s="45">
        <v>0</v>
      </c>
      <c r="HQ15" s="45">
        <v>0</v>
      </c>
      <c r="HR15" s="45">
        <v>0</v>
      </c>
      <c r="HS15" s="45">
        <v>0</v>
      </c>
      <c r="HT15" s="45">
        <v>0</v>
      </c>
      <c r="HU15" s="45">
        <v>0</v>
      </c>
      <c r="HV15" s="45">
        <v>1</v>
      </c>
      <c r="HW15" s="45">
        <v>0</v>
      </c>
      <c r="HX15" s="45">
        <v>0</v>
      </c>
      <c r="HY15" s="45">
        <v>0</v>
      </c>
      <c r="HZ15" s="45">
        <v>0</v>
      </c>
      <c r="IA15" s="45">
        <v>1</v>
      </c>
      <c r="IB15" s="45">
        <v>0</v>
      </c>
      <c r="IC15" s="45">
        <v>0</v>
      </c>
      <c r="ID15" s="45">
        <v>0</v>
      </c>
      <c r="IE15" s="45">
        <v>0</v>
      </c>
      <c r="IF15" s="45">
        <v>0</v>
      </c>
      <c r="IG15" s="45">
        <v>0</v>
      </c>
      <c r="IH15" s="45">
        <v>0</v>
      </c>
      <c r="II15" s="45">
        <v>0</v>
      </c>
      <c r="IJ15" s="45">
        <v>0</v>
      </c>
      <c r="IK15" s="45">
        <v>0</v>
      </c>
      <c r="IL15" s="45">
        <v>0</v>
      </c>
      <c r="IM15" s="45">
        <v>0</v>
      </c>
      <c r="IN15" s="45">
        <v>0</v>
      </c>
      <c r="IO15" s="45">
        <v>0</v>
      </c>
      <c r="IP15" s="45">
        <v>0</v>
      </c>
      <c r="IQ15" s="45">
        <v>0</v>
      </c>
      <c r="IR15" s="45">
        <v>0</v>
      </c>
      <c r="IS15" s="45">
        <v>0</v>
      </c>
      <c r="IT15" s="45">
        <v>0</v>
      </c>
      <c r="IU15" s="45">
        <v>0</v>
      </c>
      <c r="IV15" s="45">
        <v>0</v>
      </c>
      <c r="IW15" s="45">
        <v>0</v>
      </c>
      <c r="IX15" s="45">
        <v>0</v>
      </c>
      <c r="IY15" s="45">
        <v>0</v>
      </c>
      <c r="IZ15" s="45">
        <v>0</v>
      </c>
      <c r="JA15" s="45">
        <v>0</v>
      </c>
      <c r="JB15" s="45">
        <v>0</v>
      </c>
      <c r="JC15" s="45">
        <v>0</v>
      </c>
      <c r="JD15" s="45">
        <v>0</v>
      </c>
      <c r="JE15" s="45">
        <v>0</v>
      </c>
      <c r="JF15" s="45">
        <v>0</v>
      </c>
      <c r="JG15" s="45">
        <v>0</v>
      </c>
      <c r="JH15" s="45">
        <v>0</v>
      </c>
      <c r="JI15" s="45">
        <v>0</v>
      </c>
      <c r="JJ15" s="45">
        <v>0</v>
      </c>
      <c r="JK15" s="45">
        <v>0</v>
      </c>
      <c r="JL15" s="45">
        <v>0</v>
      </c>
      <c r="JM15" s="45">
        <v>0</v>
      </c>
      <c r="JN15" s="45">
        <v>0</v>
      </c>
      <c r="JO15" s="45">
        <v>0</v>
      </c>
      <c r="JP15" s="45">
        <v>0</v>
      </c>
      <c r="JQ15" s="45">
        <v>0</v>
      </c>
      <c r="JR15" s="45">
        <v>0</v>
      </c>
      <c r="JS15" s="45">
        <v>0</v>
      </c>
      <c r="JT15" s="45">
        <v>0</v>
      </c>
      <c r="JU15" s="45">
        <v>0</v>
      </c>
      <c r="JV15" s="45">
        <v>0</v>
      </c>
      <c r="JW15" s="45">
        <v>0</v>
      </c>
      <c r="JX15" s="45">
        <v>0</v>
      </c>
      <c r="JY15" s="45">
        <v>0</v>
      </c>
      <c r="JZ15" s="45">
        <v>0</v>
      </c>
      <c r="KA15" s="45">
        <v>0</v>
      </c>
      <c r="KB15" s="45">
        <v>0</v>
      </c>
      <c r="KC15" s="45">
        <v>0</v>
      </c>
      <c r="KD15" s="45">
        <v>0</v>
      </c>
      <c r="KE15" s="45">
        <v>0</v>
      </c>
      <c r="KF15" s="45">
        <v>0</v>
      </c>
      <c r="KG15" s="45">
        <v>0</v>
      </c>
      <c r="KH15" s="45">
        <v>0</v>
      </c>
      <c r="KI15" s="45">
        <v>0</v>
      </c>
      <c r="KJ15" s="45">
        <v>2</v>
      </c>
      <c r="KK15" s="45">
        <v>0</v>
      </c>
      <c r="KL15" s="45">
        <v>0</v>
      </c>
      <c r="KM15" s="45">
        <v>0</v>
      </c>
      <c r="KN15" s="45">
        <v>1</v>
      </c>
      <c r="KO15" s="45">
        <v>0</v>
      </c>
      <c r="KP15" s="45">
        <v>0</v>
      </c>
      <c r="KQ15" s="45">
        <v>0</v>
      </c>
      <c r="KR15" s="45">
        <v>0</v>
      </c>
      <c r="KS15" s="45">
        <v>0</v>
      </c>
      <c r="KT15" s="45">
        <v>0</v>
      </c>
      <c r="KU15" s="45">
        <v>0</v>
      </c>
      <c r="KV15" s="45">
        <v>2</v>
      </c>
      <c r="KW15" s="45">
        <v>0</v>
      </c>
      <c r="KX15" s="45">
        <v>0</v>
      </c>
      <c r="KY15" s="45">
        <v>0</v>
      </c>
      <c r="KZ15" s="45">
        <v>0</v>
      </c>
      <c r="LA15" s="45">
        <v>0</v>
      </c>
      <c r="LB15" s="45">
        <v>0</v>
      </c>
      <c r="LC15" s="45">
        <v>0</v>
      </c>
      <c r="LD15" s="45">
        <v>1</v>
      </c>
      <c r="LE15" s="45">
        <v>0</v>
      </c>
      <c r="LF15" s="45">
        <v>0</v>
      </c>
      <c r="LG15" s="45">
        <v>0</v>
      </c>
      <c r="LH15" s="45">
        <v>0</v>
      </c>
      <c r="LI15" s="45">
        <v>0</v>
      </c>
      <c r="LJ15" s="45">
        <v>0</v>
      </c>
      <c r="LK15" s="45">
        <v>0</v>
      </c>
      <c r="LL15" s="45">
        <v>0</v>
      </c>
      <c r="LM15" s="45">
        <v>0</v>
      </c>
      <c r="LN15" s="45">
        <v>0</v>
      </c>
      <c r="LO15" s="45">
        <v>0</v>
      </c>
      <c r="LP15" s="45">
        <v>3</v>
      </c>
      <c r="LQ15" s="45">
        <v>4</v>
      </c>
      <c r="LR15" s="45">
        <v>0</v>
      </c>
      <c r="LS15" s="45">
        <v>1</v>
      </c>
      <c r="LT15" s="45">
        <v>0</v>
      </c>
      <c r="LU15" s="45">
        <v>0</v>
      </c>
      <c r="LV15" s="45">
        <v>0</v>
      </c>
      <c r="LW15" s="45">
        <v>1</v>
      </c>
      <c r="LX15" s="45">
        <v>0</v>
      </c>
      <c r="LY15" s="45">
        <v>0</v>
      </c>
      <c r="LZ15" s="45">
        <v>1</v>
      </c>
      <c r="MA15" s="45">
        <v>0</v>
      </c>
      <c r="MB15" s="45">
        <v>0</v>
      </c>
      <c r="MC15" s="45">
        <v>0</v>
      </c>
      <c r="MD15" s="45">
        <v>0</v>
      </c>
      <c r="ME15" s="45">
        <v>0</v>
      </c>
      <c r="MF15" s="45">
        <v>0</v>
      </c>
      <c r="MG15" s="45">
        <v>0</v>
      </c>
      <c r="MH15" s="45">
        <v>0</v>
      </c>
      <c r="MI15" s="45">
        <v>0</v>
      </c>
      <c r="MJ15" s="45">
        <v>0</v>
      </c>
      <c r="MK15" s="45">
        <v>0</v>
      </c>
      <c r="ML15" s="45">
        <v>0</v>
      </c>
      <c r="MM15" s="45">
        <v>0</v>
      </c>
      <c r="MN15" s="45">
        <v>1</v>
      </c>
      <c r="MO15" s="45">
        <v>0</v>
      </c>
      <c r="MP15" s="45">
        <v>0</v>
      </c>
      <c r="MQ15" s="45">
        <v>0</v>
      </c>
      <c r="MR15" s="45">
        <v>0</v>
      </c>
      <c r="MS15" s="45">
        <v>0</v>
      </c>
      <c r="MT15" s="45">
        <v>0</v>
      </c>
      <c r="MU15" s="45">
        <v>0</v>
      </c>
      <c r="MV15" s="45">
        <v>0</v>
      </c>
      <c r="MW15" s="45">
        <v>0</v>
      </c>
      <c r="MX15" s="45">
        <v>0</v>
      </c>
      <c r="MY15" s="45">
        <v>1</v>
      </c>
      <c r="MZ15" s="45">
        <v>0</v>
      </c>
      <c r="NA15" s="45">
        <v>0</v>
      </c>
      <c r="NB15" s="45">
        <v>0</v>
      </c>
      <c r="NC15" s="45">
        <v>0</v>
      </c>
      <c r="ND15" s="45">
        <v>0</v>
      </c>
      <c r="NE15" s="45">
        <v>0</v>
      </c>
      <c r="NF15" s="45">
        <v>0</v>
      </c>
      <c r="NG15" s="45">
        <v>0</v>
      </c>
      <c r="NH15" s="45">
        <v>0</v>
      </c>
      <c r="NI15" s="45">
        <v>1</v>
      </c>
      <c r="NJ15" s="45">
        <v>0</v>
      </c>
      <c r="NK15" s="45">
        <v>0</v>
      </c>
      <c r="NL15" s="45">
        <v>0</v>
      </c>
      <c r="NM15" s="45">
        <v>0</v>
      </c>
      <c r="NN15" s="45">
        <v>0</v>
      </c>
      <c r="NO15" s="45">
        <v>1</v>
      </c>
      <c r="NP15" s="45">
        <v>0</v>
      </c>
      <c r="NQ15" s="45">
        <v>0</v>
      </c>
      <c r="NR15" s="45">
        <v>1</v>
      </c>
      <c r="NS15" s="45">
        <v>0</v>
      </c>
      <c r="NT15" s="45">
        <v>2</v>
      </c>
      <c r="NU15" s="45">
        <v>0</v>
      </c>
      <c r="NV15" s="45">
        <v>0</v>
      </c>
      <c r="NW15" s="45">
        <v>0</v>
      </c>
      <c r="NX15" s="45">
        <v>0</v>
      </c>
      <c r="NY15" s="45">
        <v>0</v>
      </c>
      <c r="NZ15" s="45">
        <v>0</v>
      </c>
      <c r="OA15" s="45">
        <v>0</v>
      </c>
      <c r="OB15" s="45">
        <v>0</v>
      </c>
      <c r="OC15" s="45">
        <v>1</v>
      </c>
      <c r="OD15" s="45">
        <v>0</v>
      </c>
      <c r="OE15" s="45">
        <v>0</v>
      </c>
      <c r="OF15" s="45">
        <v>0</v>
      </c>
      <c r="OG15" s="45">
        <v>0</v>
      </c>
      <c r="OH15" s="45">
        <v>0</v>
      </c>
      <c r="OI15" s="45">
        <v>0</v>
      </c>
      <c r="OJ15" s="45">
        <v>0</v>
      </c>
      <c r="OK15" s="45">
        <v>0</v>
      </c>
      <c r="OL15" s="45">
        <v>0</v>
      </c>
      <c r="OM15" s="45">
        <v>0</v>
      </c>
      <c r="ON15" s="45">
        <v>0</v>
      </c>
      <c r="OO15" s="45">
        <v>1</v>
      </c>
      <c r="OP15" s="45">
        <v>0</v>
      </c>
      <c r="OQ15" s="45">
        <v>1</v>
      </c>
      <c r="OR15" s="45">
        <v>0</v>
      </c>
      <c r="OS15" s="45">
        <v>0</v>
      </c>
      <c r="OT15" s="45">
        <v>1</v>
      </c>
      <c r="OU15" s="45">
        <v>0</v>
      </c>
      <c r="OV15" s="45">
        <v>0</v>
      </c>
      <c r="OW15" s="45">
        <v>0</v>
      </c>
      <c r="OX15" s="45">
        <v>8</v>
      </c>
      <c r="OY15" s="45">
        <v>0</v>
      </c>
      <c r="OZ15" s="45">
        <v>0</v>
      </c>
      <c r="PA15" s="45">
        <v>0</v>
      </c>
      <c r="PB15" s="45">
        <v>0</v>
      </c>
      <c r="PC15" s="45">
        <v>0</v>
      </c>
      <c r="PD15" s="45">
        <v>0</v>
      </c>
      <c r="PE15" s="45">
        <v>0</v>
      </c>
      <c r="PF15" s="45">
        <v>0</v>
      </c>
      <c r="PG15" s="45">
        <v>0</v>
      </c>
      <c r="PH15" s="45">
        <v>0</v>
      </c>
      <c r="PI15" s="45">
        <v>0</v>
      </c>
      <c r="PJ15" s="45">
        <v>0</v>
      </c>
      <c r="PK15" s="45">
        <v>0</v>
      </c>
      <c r="PL15" s="45">
        <v>0</v>
      </c>
      <c r="PM15" s="45">
        <v>0</v>
      </c>
      <c r="PN15" s="45">
        <v>0</v>
      </c>
      <c r="PO15" s="45">
        <v>0</v>
      </c>
      <c r="PP15" s="45">
        <v>0</v>
      </c>
      <c r="PQ15" s="45">
        <v>1</v>
      </c>
      <c r="PR15" s="45">
        <v>1</v>
      </c>
      <c r="PS15" s="45">
        <v>0</v>
      </c>
      <c r="PT15" s="45">
        <v>0</v>
      </c>
      <c r="PU15" s="45">
        <v>0</v>
      </c>
      <c r="PV15" s="45">
        <v>0</v>
      </c>
      <c r="PW15" s="45">
        <v>0</v>
      </c>
      <c r="PX15" s="45">
        <v>0</v>
      </c>
      <c r="PY15" s="45">
        <v>0</v>
      </c>
      <c r="PZ15" s="45">
        <v>0</v>
      </c>
      <c r="QA15" s="45">
        <v>1</v>
      </c>
      <c r="QB15" s="45">
        <v>0</v>
      </c>
      <c r="QC15" s="45">
        <v>0</v>
      </c>
      <c r="QD15" s="45">
        <v>0</v>
      </c>
      <c r="QE15" s="45">
        <v>0</v>
      </c>
      <c r="QF15" s="45">
        <v>0</v>
      </c>
      <c r="QG15" s="45">
        <v>6</v>
      </c>
      <c r="QH15" s="45">
        <v>6</v>
      </c>
      <c r="QI15" s="45">
        <v>0</v>
      </c>
      <c r="QJ15" s="45">
        <v>0</v>
      </c>
      <c r="QK15" s="45">
        <v>0</v>
      </c>
      <c r="QL15" s="45">
        <v>1</v>
      </c>
      <c r="QM15" s="45">
        <v>0</v>
      </c>
      <c r="QN15" s="45">
        <v>0</v>
      </c>
      <c r="QO15" s="45">
        <v>5</v>
      </c>
      <c r="QP15" s="45">
        <v>0</v>
      </c>
      <c r="QQ15" s="45">
        <v>0</v>
      </c>
      <c r="QR15" s="45">
        <v>0</v>
      </c>
      <c r="QS15" s="45">
        <v>0</v>
      </c>
      <c r="QT15" s="45">
        <v>0</v>
      </c>
      <c r="QU15" s="45">
        <v>0</v>
      </c>
      <c r="QV15" s="45">
        <v>0</v>
      </c>
      <c r="QW15" s="45">
        <v>3</v>
      </c>
      <c r="QX15" s="45">
        <v>0</v>
      </c>
      <c r="QY15" s="45">
        <v>0</v>
      </c>
      <c r="QZ15" s="45">
        <v>2</v>
      </c>
      <c r="RA15" s="45">
        <v>3</v>
      </c>
      <c r="RB15" s="45">
        <v>1</v>
      </c>
      <c r="RC15" s="45">
        <v>0</v>
      </c>
      <c r="RD15" s="45">
        <v>0</v>
      </c>
      <c r="RE15" s="45">
        <v>0</v>
      </c>
      <c r="RF15" s="45">
        <v>0</v>
      </c>
      <c r="RG15" s="45">
        <v>0</v>
      </c>
      <c r="RH15" s="45">
        <v>0</v>
      </c>
      <c r="RI15" s="45">
        <v>0</v>
      </c>
      <c r="RJ15" s="45">
        <v>0</v>
      </c>
      <c r="RK15" s="45">
        <v>0</v>
      </c>
      <c r="RL15" s="45">
        <v>0</v>
      </c>
      <c r="RM15" s="45">
        <v>0</v>
      </c>
      <c r="RN15" s="45">
        <v>0</v>
      </c>
      <c r="RO15" s="45">
        <v>0</v>
      </c>
      <c r="RP15" s="45">
        <v>1</v>
      </c>
      <c r="RQ15" s="45">
        <v>0</v>
      </c>
      <c r="RR15" s="45">
        <v>0</v>
      </c>
      <c r="RS15" s="45">
        <v>1</v>
      </c>
      <c r="RT15" s="45">
        <v>0</v>
      </c>
      <c r="RU15" s="45">
        <v>0</v>
      </c>
      <c r="RV15" s="45">
        <v>2</v>
      </c>
      <c r="RW15" s="45">
        <v>0</v>
      </c>
      <c r="RX15" s="45">
        <v>0</v>
      </c>
      <c r="RY15" s="45">
        <v>2</v>
      </c>
      <c r="RZ15" s="45">
        <v>2</v>
      </c>
      <c r="SA15" s="45">
        <v>0</v>
      </c>
      <c r="SB15" s="45">
        <v>2</v>
      </c>
      <c r="SC15" s="45">
        <v>0</v>
      </c>
      <c r="SD15" s="45">
        <v>3</v>
      </c>
      <c r="SE15" s="45">
        <v>5</v>
      </c>
      <c r="SF15" s="45">
        <v>0</v>
      </c>
      <c r="SG15" s="45">
        <v>17</v>
      </c>
      <c r="SH15" s="45">
        <v>0</v>
      </c>
      <c r="SI15" s="45">
        <v>4</v>
      </c>
      <c r="SJ15" s="45">
        <v>2</v>
      </c>
      <c r="SK15" s="45">
        <v>0</v>
      </c>
      <c r="SL15" s="45">
        <v>0</v>
      </c>
      <c r="SM15" s="45">
        <v>0</v>
      </c>
      <c r="SN15" s="45">
        <v>0</v>
      </c>
      <c r="SO15" s="45">
        <v>0</v>
      </c>
      <c r="SP15" s="45">
        <v>3</v>
      </c>
      <c r="SQ15" s="45">
        <v>0</v>
      </c>
      <c r="SR15" s="45">
        <v>1</v>
      </c>
      <c r="SS15" s="45">
        <v>0</v>
      </c>
      <c r="ST15" s="45">
        <v>0</v>
      </c>
      <c r="SU15" s="45">
        <v>0</v>
      </c>
      <c r="SV15" s="45">
        <v>0</v>
      </c>
      <c r="SW15" s="45">
        <v>3</v>
      </c>
      <c r="SX15" s="45">
        <v>0</v>
      </c>
      <c r="SY15" s="45">
        <v>0</v>
      </c>
      <c r="SZ15" s="45">
        <v>0</v>
      </c>
      <c r="TA15" s="45">
        <v>3</v>
      </c>
      <c r="TB15" s="45">
        <v>2</v>
      </c>
      <c r="TC15" s="45">
        <v>0</v>
      </c>
      <c r="TD15" s="45">
        <v>1</v>
      </c>
      <c r="TE15" s="45">
        <v>0</v>
      </c>
      <c r="TF15" s="45">
        <v>0</v>
      </c>
      <c r="TG15" s="45">
        <v>0</v>
      </c>
      <c r="TH15" s="45">
        <v>0</v>
      </c>
      <c r="TI15" s="45">
        <v>0</v>
      </c>
      <c r="TJ15" s="45">
        <v>0</v>
      </c>
      <c r="TK15" s="45">
        <v>0</v>
      </c>
      <c r="TL15" s="45">
        <v>1</v>
      </c>
      <c r="TM15" s="45">
        <v>0</v>
      </c>
      <c r="TN15" s="45">
        <v>1</v>
      </c>
      <c r="TO15" s="45">
        <v>0</v>
      </c>
      <c r="TP15" s="45">
        <v>0</v>
      </c>
      <c r="TQ15" s="45">
        <v>0</v>
      </c>
      <c r="TR15" s="45">
        <v>1</v>
      </c>
      <c r="TS15" s="45">
        <v>1</v>
      </c>
      <c r="TT15" s="45">
        <v>0</v>
      </c>
      <c r="TU15" s="45">
        <v>1</v>
      </c>
      <c r="TV15" s="45">
        <v>0</v>
      </c>
      <c r="TW15" s="45">
        <v>1</v>
      </c>
      <c r="TX15" s="45">
        <v>0</v>
      </c>
      <c r="TY15" s="45">
        <v>0</v>
      </c>
      <c r="TZ15" s="45">
        <v>0</v>
      </c>
      <c r="UA15" s="45">
        <v>0</v>
      </c>
      <c r="UB15" s="45">
        <v>0</v>
      </c>
      <c r="UC15" s="45">
        <v>0</v>
      </c>
      <c r="UD15" s="45">
        <v>0</v>
      </c>
      <c r="UE15" s="45">
        <v>0</v>
      </c>
      <c r="UF15" s="45">
        <v>0</v>
      </c>
      <c r="UG15" s="45">
        <v>0</v>
      </c>
      <c r="UH15" s="45">
        <v>0</v>
      </c>
      <c r="UI15" s="45">
        <v>0</v>
      </c>
      <c r="UJ15" s="45">
        <v>0</v>
      </c>
      <c r="UK15" s="45">
        <v>0</v>
      </c>
      <c r="UL15" s="45">
        <v>0</v>
      </c>
      <c r="UM15" s="45">
        <v>0</v>
      </c>
      <c r="UN15" s="45">
        <v>0</v>
      </c>
      <c r="UO15" s="45">
        <v>0</v>
      </c>
      <c r="UP15" s="45">
        <v>0</v>
      </c>
      <c r="UQ15" s="45">
        <v>0</v>
      </c>
      <c r="UR15" s="45">
        <v>0</v>
      </c>
      <c r="US15" s="45">
        <v>0</v>
      </c>
      <c r="UT15" s="45">
        <v>0</v>
      </c>
      <c r="UU15" s="45">
        <v>0</v>
      </c>
      <c r="UV15" s="45">
        <v>0</v>
      </c>
      <c r="UW15" s="45">
        <v>1</v>
      </c>
      <c r="UX15" s="45">
        <v>0</v>
      </c>
      <c r="UY15" s="45">
        <v>1</v>
      </c>
      <c r="UZ15" s="45">
        <v>1</v>
      </c>
      <c r="VA15" s="45">
        <v>0</v>
      </c>
      <c r="VB15" s="45">
        <v>0</v>
      </c>
      <c r="VC15" s="45">
        <v>1</v>
      </c>
      <c r="VD15" s="45">
        <v>0</v>
      </c>
      <c r="VE15" s="45">
        <v>3</v>
      </c>
      <c r="VF15" s="45">
        <v>0</v>
      </c>
      <c r="VG15" s="45">
        <v>0</v>
      </c>
      <c r="VH15" s="45">
        <v>0</v>
      </c>
      <c r="VI15" s="45">
        <v>0</v>
      </c>
      <c r="VJ15" s="45">
        <v>0</v>
      </c>
      <c r="VK15" s="45">
        <v>0</v>
      </c>
      <c r="VL15" s="45">
        <v>0</v>
      </c>
      <c r="VM15" s="45">
        <v>4</v>
      </c>
      <c r="VN15" s="45">
        <v>0</v>
      </c>
      <c r="VO15" s="45">
        <v>0</v>
      </c>
      <c r="VP15" s="45">
        <v>0</v>
      </c>
      <c r="VQ15" s="45">
        <v>0</v>
      </c>
      <c r="VR15" s="45">
        <v>0</v>
      </c>
      <c r="VS15" s="45">
        <v>0</v>
      </c>
      <c r="VT15" s="45">
        <v>0</v>
      </c>
      <c r="VU15" s="45">
        <v>4</v>
      </c>
      <c r="VV15" s="45">
        <v>0</v>
      </c>
      <c r="VW15" s="45">
        <v>0</v>
      </c>
      <c r="VX15" s="45">
        <v>0</v>
      </c>
      <c r="VY15" s="45">
        <v>0</v>
      </c>
      <c r="VZ15" s="45">
        <v>0</v>
      </c>
      <c r="WA15" s="45">
        <v>1</v>
      </c>
      <c r="WB15" s="45">
        <v>0</v>
      </c>
      <c r="WC15" s="45">
        <v>1</v>
      </c>
      <c r="WD15" s="45">
        <v>0</v>
      </c>
      <c r="WE15" s="45">
        <v>0</v>
      </c>
      <c r="WF15" s="45">
        <v>0</v>
      </c>
      <c r="WG15" s="45">
        <v>0</v>
      </c>
      <c r="WH15" s="45">
        <v>0</v>
      </c>
      <c r="WI15" s="45">
        <v>0</v>
      </c>
      <c r="WJ15" s="45">
        <v>0</v>
      </c>
      <c r="WK15" s="45">
        <v>0</v>
      </c>
      <c r="WL15" s="45">
        <v>0</v>
      </c>
      <c r="WM15" s="45">
        <v>0</v>
      </c>
      <c r="WN15" s="45">
        <v>0</v>
      </c>
      <c r="WO15" s="45">
        <v>0</v>
      </c>
      <c r="WP15" s="45">
        <v>0</v>
      </c>
      <c r="WQ15" s="45">
        <v>0</v>
      </c>
      <c r="WR15" s="45">
        <v>0</v>
      </c>
      <c r="WS15" s="45">
        <v>0</v>
      </c>
      <c r="WT15" s="45">
        <v>0</v>
      </c>
      <c r="WU15" s="45">
        <v>0</v>
      </c>
      <c r="WV15" s="45">
        <v>0</v>
      </c>
      <c r="WW15" s="45">
        <v>0</v>
      </c>
      <c r="WX15" s="45">
        <v>0</v>
      </c>
      <c r="WY15" s="45">
        <v>0</v>
      </c>
      <c r="WZ15" s="45">
        <v>0</v>
      </c>
      <c r="XA15" s="45">
        <v>0</v>
      </c>
      <c r="XB15" s="45">
        <v>0</v>
      </c>
      <c r="XC15" s="45">
        <v>1</v>
      </c>
      <c r="XD15" s="45">
        <v>0</v>
      </c>
      <c r="XE15" s="45">
        <v>3</v>
      </c>
      <c r="XF15" s="45">
        <v>0</v>
      </c>
      <c r="XG15" s="45">
        <v>0</v>
      </c>
      <c r="XH15" s="45">
        <v>0</v>
      </c>
      <c r="XI15" s="45">
        <v>0</v>
      </c>
      <c r="XJ15" s="45">
        <v>0</v>
      </c>
      <c r="XK15" s="45">
        <v>0</v>
      </c>
      <c r="XL15" s="45">
        <v>0</v>
      </c>
      <c r="XM15" s="45">
        <v>0</v>
      </c>
      <c r="XN15" s="45">
        <v>0</v>
      </c>
      <c r="XO15" s="45">
        <v>1</v>
      </c>
      <c r="XP15" s="45">
        <v>0</v>
      </c>
      <c r="XQ15" s="45">
        <v>0</v>
      </c>
      <c r="XR15" s="45">
        <v>0</v>
      </c>
      <c r="XS15" s="45">
        <v>0</v>
      </c>
      <c r="XT15" s="45">
        <v>0</v>
      </c>
      <c r="XU15" s="45">
        <v>0</v>
      </c>
      <c r="XV15" s="45">
        <v>0</v>
      </c>
      <c r="XW15" s="45">
        <v>1</v>
      </c>
      <c r="XX15" s="45">
        <v>0</v>
      </c>
      <c r="XY15" s="45">
        <v>0</v>
      </c>
      <c r="XZ15" s="45">
        <v>0</v>
      </c>
      <c r="YA15" s="45">
        <v>0</v>
      </c>
      <c r="YB15" s="45">
        <v>0</v>
      </c>
      <c r="YC15" s="45">
        <v>0</v>
      </c>
      <c r="YD15" s="45">
        <v>0</v>
      </c>
      <c r="YE15" s="45">
        <v>1</v>
      </c>
      <c r="YF15" s="45">
        <v>0</v>
      </c>
      <c r="YG15" s="45">
        <v>0</v>
      </c>
      <c r="YH15" s="45">
        <v>0</v>
      </c>
      <c r="YI15" s="45">
        <v>0</v>
      </c>
      <c r="YJ15" s="45">
        <v>0</v>
      </c>
      <c r="YK15" s="45">
        <v>1</v>
      </c>
      <c r="YL15" s="45">
        <v>0</v>
      </c>
      <c r="YM15" s="45">
        <v>0</v>
      </c>
      <c r="YN15" s="45">
        <v>4</v>
      </c>
      <c r="YO15" s="45">
        <v>0</v>
      </c>
      <c r="YP15" s="45">
        <v>0</v>
      </c>
      <c r="YQ15" s="45">
        <v>0</v>
      </c>
      <c r="YR15" s="45">
        <v>0</v>
      </c>
      <c r="YS15" s="45">
        <v>1</v>
      </c>
      <c r="YT15" s="45">
        <v>0</v>
      </c>
      <c r="YU15" s="45">
        <v>0</v>
      </c>
      <c r="YV15" s="45">
        <v>0</v>
      </c>
      <c r="YW15" s="45">
        <v>1</v>
      </c>
      <c r="YX15" s="45">
        <v>1</v>
      </c>
      <c r="YY15" s="45">
        <v>10</v>
      </c>
      <c r="YZ15" s="45">
        <v>0</v>
      </c>
      <c r="ZA15" s="45">
        <v>0</v>
      </c>
      <c r="ZB15" s="45">
        <v>1</v>
      </c>
      <c r="ZC15" s="45">
        <v>0</v>
      </c>
      <c r="ZD15" s="45">
        <v>0</v>
      </c>
      <c r="ZE15" s="45">
        <v>1</v>
      </c>
      <c r="ZF15" s="45">
        <v>0</v>
      </c>
      <c r="ZG15" s="45">
        <v>0</v>
      </c>
      <c r="ZH15" s="45">
        <v>0</v>
      </c>
      <c r="ZI15" s="45">
        <v>0</v>
      </c>
      <c r="ZJ15" s="45">
        <v>0</v>
      </c>
      <c r="ZK15" s="45">
        <v>0</v>
      </c>
      <c r="ZL15" s="45">
        <v>0</v>
      </c>
      <c r="ZM15" s="45">
        <v>1</v>
      </c>
      <c r="ZN15" s="45">
        <v>0</v>
      </c>
      <c r="ZO15" s="45">
        <v>0</v>
      </c>
      <c r="ZP15" s="45">
        <v>0</v>
      </c>
      <c r="ZQ15" s="45">
        <v>0</v>
      </c>
      <c r="ZR15" s="45">
        <v>0</v>
      </c>
      <c r="ZS15" s="45">
        <v>0</v>
      </c>
      <c r="ZT15" s="45">
        <v>0</v>
      </c>
      <c r="ZU15" s="45">
        <v>0</v>
      </c>
      <c r="ZV15" s="45">
        <v>0</v>
      </c>
      <c r="ZW15" s="45">
        <v>0</v>
      </c>
      <c r="ZX15" s="45">
        <v>0</v>
      </c>
      <c r="ZY15" s="45">
        <v>0</v>
      </c>
      <c r="ZZ15" s="45">
        <v>0</v>
      </c>
      <c r="AAA15" s="45">
        <v>1</v>
      </c>
      <c r="AAB15" s="45">
        <v>0</v>
      </c>
      <c r="AAC15" s="45">
        <v>0</v>
      </c>
      <c r="AAD15" s="45">
        <v>0</v>
      </c>
      <c r="AAE15" s="45">
        <v>0</v>
      </c>
      <c r="AAF15" s="45">
        <v>0</v>
      </c>
      <c r="AAG15" s="45">
        <v>0</v>
      </c>
      <c r="AAH15" s="45">
        <v>0</v>
      </c>
      <c r="AAI15" s="45">
        <v>0</v>
      </c>
      <c r="AAJ15" s="45">
        <v>0</v>
      </c>
      <c r="AAK15" s="45">
        <v>0</v>
      </c>
      <c r="AAL15" s="45">
        <v>0</v>
      </c>
      <c r="AAM15" s="45">
        <v>0</v>
      </c>
      <c r="AAN15" s="45">
        <v>0</v>
      </c>
      <c r="AAO15" s="45">
        <v>0</v>
      </c>
      <c r="AAP15" s="45">
        <v>0</v>
      </c>
      <c r="AAQ15" s="45">
        <f ca="1">IF(LEFT($C15,5)="Total",0,IF(COUNTIF(ENTRY!$G$3:$BM$3,AAQ$1)=0,"CopyPasteValue",IFERROR(HLOOKUP(AAQ$1,ENTRY!$G$3:$BI$133,SUMIFS(ENTRY!$A$2:$A$133,ENTRY!$B$2:$B$133,$B15,ENTRY!$C$2:$C$133,$C15)-2,FALSE),0)))</f>
        <v>0</v>
      </c>
      <c r="AAR15" s="45">
        <f ca="1">IF(LEFT($C15,5)="Total",0,IF(COUNTIF(ENTRY!$G$3:$BM$3,AAR$1)=0,"CopyPasteValue",IFERROR(HLOOKUP(AAR$1,ENTRY!$G$3:$BI$133,SUMIFS(ENTRY!$A$2:$A$133,ENTRY!$B$2:$B$133,$B15,ENTRY!$C$2:$C$133,$C15)-2,FALSE),0)))</f>
        <v>0</v>
      </c>
      <c r="AAS15" s="45">
        <f ca="1">IF(LEFT($C15,5)="Total",0,IF(COUNTIF(ENTRY!$G$3:$BM$3,AAS$1)=0,"CopyPasteValue",IFERROR(HLOOKUP(AAS$1,ENTRY!$G$3:$BI$133,SUMIFS(ENTRY!$A$2:$A$133,ENTRY!$B$2:$B$133,$B15,ENTRY!$C$2:$C$133,$C15)-2,FALSE),0)))</f>
        <v>0</v>
      </c>
      <c r="AAT15" s="45">
        <f ca="1">IF(LEFT($C15,5)="Total",0,IF(COUNTIF(ENTRY!$G$3:$BM$3,AAT$1)=0,"CopyPasteValue",IFERROR(HLOOKUP(AAT$1,ENTRY!$G$3:$BI$133,SUMIFS(ENTRY!$A$2:$A$133,ENTRY!$B$2:$B$133,$B15,ENTRY!$C$2:$C$133,$C15)-2,FALSE),0)))</f>
        <v>0</v>
      </c>
      <c r="AAU15" s="45">
        <f ca="1">IF(LEFT($C15,5)="Total",0,IF(COUNTIF(ENTRY!$G$3:$BM$3,AAU$1)=0,"CopyPasteValue",IFERROR(HLOOKUP(AAU$1,ENTRY!$G$3:$BI$133,SUMIFS(ENTRY!$A$2:$A$133,ENTRY!$B$2:$B$133,$B15,ENTRY!$C$2:$C$133,$C15)-2,FALSE),0)))</f>
        <v>0</v>
      </c>
      <c r="AAV15" s="45">
        <f ca="1">IF(LEFT($C15,5)="Total",0,IF(COUNTIF(ENTRY!$G$3:$BM$3,AAV$1)=0,"CopyPasteValue",IFERROR(HLOOKUP(AAV$1,ENTRY!$G$3:$BI$133,SUMIFS(ENTRY!$A$2:$A$133,ENTRY!$B$2:$B$133,$B15,ENTRY!$C$2:$C$133,$C15)-2,FALSE),0)))</f>
        <v>0</v>
      </c>
      <c r="AAW15" s="45">
        <f ca="1">IF(LEFT($C15,5)="Total",0,IF(COUNTIF(ENTRY!$G$3:$BM$3,AAW$1)=0,"CopyPasteValue",IFERROR(HLOOKUP(AAW$1,ENTRY!$G$3:$BI$133,SUMIFS(ENTRY!$A$2:$A$133,ENTRY!$B$2:$B$133,$B15,ENTRY!$C$2:$C$133,$C15)-2,FALSE),0)))</f>
        <v>0</v>
      </c>
      <c r="AAX15" s="45">
        <f ca="1">IF(LEFT($C15,5)="Total",0,IF(COUNTIF(ENTRY!$G$3:$BM$3,AAX$1)=0,"CopyPasteValue",IFERROR(HLOOKUP(AAX$1,ENTRY!$G$3:$BI$133,SUMIFS(ENTRY!$A$2:$A$133,ENTRY!$B$2:$B$133,$B15,ENTRY!$C$2:$C$133,$C15)-2,FALSE),0)))</f>
        <v>0</v>
      </c>
      <c r="AAY15" s="45">
        <f ca="1">IF(LEFT($C15,5)="Total",0,IF(COUNTIF(ENTRY!$G$3:$BM$3,AAY$1)=0,"CopyPasteValue",IFERROR(HLOOKUP(AAY$1,ENTRY!$G$3:$BI$133,SUMIFS(ENTRY!$A$2:$A$133,ENTRY!$B$2:$B$133,$B15,ENTRY!$C$2:$C$133,$C15)-2,FALSE),0)))</f>
        <v>0</v>
      </c>
      <c r="AAZ15" s="45">
        <f ca="1">IF(LEFT($C15,5)="Total",0,IF(COUNTIF(ENTRY!$G$3:$BM$3,AAZ$1)=0,"CopyPasteValue",IFERROR(HLOOKUP(AAZ$1,ENTRY!$G$3:$BI$133,SUMIFS(ENTRY!$A$2:$A$133,ENTRY!$B$2:$B$133,$B15,ENTRY!$C$2:$C$133,$C15)-2,FALSE),0)))</f>
        <v>0</v>
      </c>
      <c r="ABA15" s="45">
        <f ca="1">IF(LEFT($C15,5)="Total",0,IF(COUNTIF(ENTRY!$G$3:$BM$3,ABA$1)=0,"CopyPasteValue",IFERROR(HLOOKUP(ABA$1,ENTRY!$G$3:$BI$133,SUMIFS(ENTRY!$A$2:$A$133,ENTRY!$B$2:$B$133,$B15,ENTRY!$C$2:$C$133,$C15)-2,FALSE),0)))</f>
        <v>0</v>
      </c>
      <c r="ABB15" s="45">
        <f ca="1">IF(LEFT($C15,5)="Total",0,IF(COUNTIF(ENTRY!$G$3:$BM$3,ABB$1)=0,"CopyPasteValue",IFERROR(HLOOKUP(ABB$1,ENTRY!$G$3:$BI$133,SUMIFS(ENTRY!$A$2:$A$133,ENTRY!$B$2:$B$133,$B15,ENTRY!$C$2:$C$133,$C15)-2,FALSE),0)))</f>
        <v>0</v>
      </c>
      <c r="ABC15" s="45">
        <f ca="1">IF(LEFT($C15,5)="Total",0,IF(COUNTIF(ENTRY!$G$3:$BM$3,ABC$1)=0,"CopyPasteValue",IFERROR(HLOOKUP(ABC$1,ENTRY!$G$3:$BI$133,SUMIFS(ENTRY!$A$2:$A$133,ENTRY!$B$2:$B$133,$B15,ENTRY!$C$2:$C$133,$C15)-2,FALSE),0)))</f>
        <v>0</v>
      </c>
      <c r="ABD15" s="45">
        <f ca="1">IF(LEFT($C15,5)="Total",0,IF(COUNTIF(ENTRY!$G$3:$BM$3,ABD$1)=0,"CopyPasteValue",IFERROR(HLOOKUP(ABD$1,ENTRY!$G$3:$BI$133,SUMIFS(ENTRY!$A$2:$A$133,ENTRY!$B$2:$B$133,$B15,ENTRY!$C$2:$C$133,$C15)-2,FALSE),0)))</f>
        <v>0</v>
      </c>
      <c r="ABE15" s="45">
        <f ca="1">IF(LEFT($C15,5)="Total",0,IF(COUNTIF(ENTRY!$G$3:$BM$3,ABE$1)=0,"CopyPasteValue",IFERROR(HLOOKUP(ABE$1,ENTRY!$G$3:$BI$133,SUMIFS(ENTRY!$A$2:$A$133,ENTRY!$B$2:$B$133,$B15,ENTRY!$C$2:$C$133,$C15)-2,FALSE),0)))</f>
        <v>0</v>
      </c>
      <c r="ABF15" s="45">
        <f ca="1">IF(LEFT($C15,5)="Total",0,IF(COUNTIF(ENTRY!$G$3:$BM$3,ABF$1)=0,"CopyPasteValue",IFERROR(HLOOKUP(ABF$1,ENTRY!$G$3:$BI$133,SUMIFS(ENTRY!$A$2:$A$133,ENTRY!$B$2:$B$133,$B15,ENTRY!$C$2:$C$133,$C15)-2,FALSE),0)))</f>
        <v>0</v>
      </c>
      <c r="ABG15" s="45">
        <f ca="1">IF(LEFT($C15,5)="Total",0,IF(COUNTIF(ENTRY!$G$3:$BM$3,ABG$1)=0,"CopyPasteValue",IFERROR(HLOOKUP(ABG$1,ENTRY!$G$3:$BI$133,SUMIFS(ENTRY!$A$2:$A$133,ENTRY!$B$2:$B$133,$B15,ENTRY!$C$2:$C$133,$C15)-2,FALSE),0)))</f>
        <v>0</v>
      </c>
      <c r="ABH15" s="45">
        <f ca="1">IF(LEFT($C15,5)="Total",0,IF(COUNTIF(ENTRY!$G$3:$BM$3,ABH$1)=0,"CopyPasteValue",IFERROR(HLOOKUP(ABH$1,ENTRY!$G$3:$BI$133,SUMIFS(ENTRY!$A$2:$A$133,ENTRY!$B$2:$B$133,$B15,ENTRY!$C$2:$C$133,$C15)-2,FALSE),0)))</f>
        <v>0</v>
      </c>
    </row>
    <row r="16" spans="2:736" x14ac:dyDescent="0.35">
      <c r="B16" t="s">
        <v>122</v>
      </c>
      <c r="C16" t="s">
        <v>174</v>
      </c>
      <c r="D16" s="53">
        <f ca="1">CELL("row",D16)</f>
        <v>16</v>
      </c>
      <c r="E16" s="72">
        <f>COUNTIF(ENTRY!C$4:C$294,C16)</f>
        <v>1</v>
      </c>
      <c r="F16" s="45">
        <v>0</v>
      </c>
      <c r="G16" s="45">
        <v>0</v>
      </c>
      <c r="H16" s="45">
        <v>0</v>
      </c>
      <c r="I16" s="45">
        <v>0</v>
      </c>
      <c r="J16" s="45">
        <v>3</v>
      </c>
      <c r="K16" s="45">
        <v>0</v>
      </c>
      <c r="L16" s="45">
        <v>0</v>
      </c>
      <c r="M16" s="45">
        <v>1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4</v>
      </c>
      <c r="U16" s="45">
        <v>0</v>
      </c>
      <c r="V16" s="45">
        <v>0</v>
      </c>
      <c r="W16" s="45">
        <v>0</v>
      </c>
      <c r="X16" s="45">
        <v>1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2</v>
      </c>
      <c r="AG16" s="45">
        <v>0</v>
      </c>
      <c r="AH16" s="45">
        <v>0</v>
      </c>
      <c r="AI16" s="45">
        <v>0</v>
      </c>
      <c r="AJ16" s="45">
        <v>1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  <c r="AR16" s="45">
        <v>0</v>
      </c>
      <c r="AS16" s="45">
        <v>2</v>
      </c>
      <c r="AT16" s="45">
        <v>0</v>
      </c>
      <c r="AU16" s="45">
        <v>0</v>
      </c>
      <c r="AV16" s="45">
        <v>1</v>
      </c>
      <c r="AW16" s="45">
        <v>0</v>
      </c>
      <c r="AX16" s="45">
        <v>0</v>
      </c>
      <c r="AY16" s="45">
        <v>0</v>
      </c>
      <c r="AZ16" s="45">
        <v>0</v>
      </c>
      <c r="BA16" s="45">
        <v>1</v>
      </c>
      <c r="BB16" s="45">
        <v>0</v>
      </c>
      <c r="BC16" s="45">
        <v>2</v>
      </c>
      <c r="BD16" s="45">
        <v>0</v>
      </c>
      <c r="BE16" s="45">
        <v>0</v>
      </c>
      <c r="BF16" s="45">
        <v>0</v>
      </c>
      <c r="BG16" s="45">
        <v>2</v>
      </c>
      <c r="BH16" s="45">
        <v>0</v>
      </c>
      <c r="BI16" s="45">
        <v>0</v>
      </c>
      <c r="BJ16" s="45">
        <v>0</v>
      </c>
      <c r="BK16" s="45">
        <v>0</v>
      </c>
      <c r="BL16" s="45">
        <v>0</v>
      </c>
      <c r="BM16" s="45">
        <v>1</v>
      </c>
      <c r="BN16" s="45">
        <v>2</v>
      </c>
      <c r="BO16" s="45">
        <v>0</v>
      </c>
      <c r="BP16" s="45">
        <v>0</v>
      </c>
      <c r="BQ16" s="45">
        <v>0</v>
      </c>
      <c r="BR16" s="45">
        <v>0</v>
      </c>
      <c r="BS16" s="45">
        <v>0</v>
      </c>
      <c r="BT16" s="45">
        <v>0</v>
      </c>
      <c r="BU16" s="45">
        <v>0</v>
      </c>
      <c r="BV16" s="45">
        <v>0</v>
      </c>
      <c r="BW16" s="45">
        <v>0</v>
      </c>
      <c r="BX16" s="45">
        <v>0</v>
      </c>
      <c r="BY16" s="45">
        <v>0</v>
      </c>
      <c r="BZ16" s="45">
        <v>0</v>
      </c>
      <c r="CA16" s="45">
        <v>0</v>
      </c>
      <c r="CB16" s="45">
        <v>0</v>
      </c>
      <c r="CC16" s="45">
        <v>0</v>
      </c>
      <c r="CD16" s="45">
        <v>0</v>
      </c>
      <c r="CE16" s="45">
        <v>0</v>
      </c>
      <c r="CF16" s="45">
        <v>0</v>
      </c>
      <c r="CG16" s="45">
        <v>0</v>
      </c>
      <c r="CH16" s="45">
        <v>0</v>
      </c>
      <c r="CI16" s="45">
        <v>0</v>
      </c>
      <c r="CJ16" s="45">
        <v>0</v>
      </c>
      <c r="CK16" s="45">
        <v>0</v>
      </c>
      <c r="CL16" s="45">
        <v>0</v>
      </c>
      <c r="CM16" s="45">
        <v>0</v>
      </c>
      <c r="CN16" s="45">
        <v>0</v>
      </c>
      <c r="CO16" s="45">
        <v>0</v>
      </c>
      <c r="CP16" s="45">
        <v>0</v>
      </c>
      <c r="CQ16" s="45">
        <v>0</v>
      </c>
      <c r="CR16" s="45">
        <v>0</v>
      </c>
      <c r="CS16" s="45">
        <v>0</v>
      </c>
      <c r="CT16" s="45">
        <v>0</v>
      </c>
      <c r="CU16" s="45">
        <v>0</v>
      </c>
      <c r="CV16" s="45">
        <v>0</v>
      </c>
      <c r="CW16" s="45">
        <v>0</v>
      </c>
      <c r="CX16" s="45">
        <v>0</v>
      </c>
      <c r="CY16" s="45">
        <v>0</v>
      </c>
      <c r="CZ16" s="45">
        <v>0</v>
      </c>
      <c r="DA16" s="45">
        <v>0</v>
      </c>
      <c r="DB16" s="45">
        <v>0</v>
      </c>
      <c r="DC16" s="45">
        <v>0</v>
      </c>
      <c r="DD16" s="45">
        <v>0</v>
      </c>
      <c r="DE16" s="45">
        <v>0</v>
      </c>
      <c r="DF16" s="45">
        <v>0</v>
      </c>
      <c r="DG16" s="45">
        <v>0</v>
      </c>
      <c r="DH16" s="45">
        <v>0</v>
      </c>
      <c r="DI16" s="45">
        <v>0</v>
      </c>
      <c r="DJ16" s="45">
        <v>0</v>
      </c>
      <c r="DK16" s="45">
        <v>0</v>
      </c>
      <c r="DL16" s="45">
        <v>0</v>
      </c>
      <c r="DM16" s="45">
        <v>0</v>
      </c>
      <c r="DN16" s="45">
        <v>0</v>
      </c>
      <c r="DO16" s="45">
        <v>0</v>
      </c>
      <c r="DP16" s="45">
        <v>0</v>
      </c>
      <c r="DQ16" s="45">
        <v>0</v>
      </c>
      <c r="DR16" s="45">
        <v>0</v>
      </c>
      <c r="DS16" s="45">
        <v>0</v>
      </c>
      <c r="DT16" s="45">
        <v>0</v>
      </c>
      <c r="DU16" s="45">
        <v>0</v>
      </c>
      <c r="DV16" s="45">
        <v>0</v>
      </c>
      <c r="DW16" s="45">
        <v>0</v>
      </c>
      <c r="DX16" s="45">
        <v>0</v>
      </c>
      <c r="DY16" s="45">
        <v>0</v>
      </c>
      <c r="DZ16" s="45">
        <v>0</v>
      </c>
      <c r="EA16" s="45">
        <v>0</v>
      </c>
      <c r="EB16" s="45">
        <v>0</v>
      </c>
      <c r="EC16" s="45">
        <v>0</v>
      </c>
      <c r="ED16" s="45">
        <v>0</v>
      </c>
      <c r="EE16" s="45">
        <v>0</v>
      </c>
      <c r="EF16" s="45">
        <v>0</v>
      </c>
      <c r="EG16" s="45">
        <v>0</v>
      </c>
      <c r="EH16" s="45">
        <v>0</v>
      </c>
      <c r="EI16" s="45">
        <v>0</v>
      </c>
      <c r="EJ16" s="45">
        <v>0</v>
      </c>
      <c r="EK16" s="45">
        <v>0</v>
      </c>
      <c r="EL16" s="45">
        <v>0</v>
      </c>
      <c r="EM16" s="45">
        <v>0</v>
      </c>
      <c r="EN16" s="45">
        <v>0</v>
      </c>
      <c r="EO16" s="45">
        <v>0</v>
      </c>
      <c r="EP16" s="45">
        <v>0</v>
      </c>
      <c r="EQ16" s="45">
        <v>0</v>
      </c>
      <c r="ER16" s="45">
        <v>0</v>
      </c>
      <c r="ES16" s="45">
        <v>0</v>
      </c>
      <c r="ET16" s="45">
        <v>0</v>
      </c>
      <c r="EU16" s="45">
        <v>0</v>
      </c>
      <c r="EV16" s="45">
        <v>0</v>
      </c>
      <c r="EW16" s="45">
        <v>0</v>
      </c>
      <c r="EX16" s="45">
        <v>0</v>
      </c>
      <c r="EY16" s="45">
        <v>0</v>
      </c>
      <c r="EZ16" s="45">
        <v>0</v>
      </c>
      <c r="FA16" s="45">
        <v>0</v>
      </c>
      <c r="FB16" s="45">
        <v>0</v>
      </c>
      <c r="FC16" s="45">
        <v>0</v>
      </c>
      <c r="FD16" s="45">
        <v>0</v>
      </c>
      <c r="FE16" s="45">
        <v>0</v>
      </c>
      <c r="FF16" s="45">
        <v>0</v>
      </c>
      <c r="FG16" s="45">
        <v>0</v>
      </c>
      <c r="FH16" s="45">
        <v>0</v>
      </c>
      <c r="FI16" s="45">
        <v>0</v>
      </c>
      <c r="FJ16" s="45">
        <v>0</v>
      </c>
      <c r="FK16" s="45">
        <v>0</v>
      </c>
      <c r="FL16" s="45">
        <v>0</v>
      </c>
      <c r="FM16" s="45">
        <v>0</v>
      </c>
      <c r="FN16" s="45">
        <v>0</v>
      </c>
      <c r="FO16" s="45">
        <v>0</v>
      </c>
      <c r="FP16" s="45">
        <v>0</v>
      </c>
      <c r="FQ16" s="45">
        <v>0</v>
      </c>
      <c r="FR16" s="45">
        <v>0</v>
      </c>
      <c r="FS16" s="45">
        <v>0</v>
      </c>
      <c r="FT16" s="45">
        <v>0</v>
      </c>
      <c r="FU16" s="45">
        <v>0</v>
      </c>
      <c r="FV16" s="45">
        <v>0</v>
      </c>
      <c r="FW16" s="45">
        <v>0</v>
      </c>
      <c r="FX16" s="45">
        <v>0</v>
      </c>
      <c r="FY16" s="45">
        <v>2</v>
      </c>
      <c r="FZ16" s="45">
        <v>1</v>
      </c>
      <c r="GA16" s="45">
        <v>0</v>
      </c>
      <c r="GB16" s="45">
        <v>0</v>
      </c>
      <c r="GC16" s="45">
        <v>0</v>
      </c>
      <c r="GD16" s="45">
        <v>0</v>
      </c>
      <c r="GE16" s="45">
        <v>0</v>
      </c>
      <c r="GF16" s="45">
        <v>4</v>
      </c>
      <c r="GG16" s="45">
        <v>0</v>
      </c>
      <c r="GH16" s="45">
        <v>0</v>
      </c>
      <c r="GI16" s="45">
        <v>0</v>
      </c>
      <c r="GJ16" s="45">
        <v>0</v>
      </c>
      <c r="GK16" s="45">
        <v>0</v>
      </c>
      <c r="GL16" s="45">
        <v>0</v>
      </c>
      <c r="GM16" s="45">
        <v>0</v>
      </c>
      <c r="GN16" s="45">
        <v>0</v>
      </c>
      <c r="GO16" s="45">
        <v>0</v>
      </c>
      <c r="GP16" s="45">
        <v>0</v>
      </c>
      <c r="GQ16" s="45">
        <v>0</v>
      </c>
      <c r="GR16" s="45">
        <v>0</v>
      </c>
      <c r="GS16" s="45">
        <v>0</v>
      </c>
      <c r="GT16" s="45">
        <v>0</v>
      </c>
      <c r="GU16" s="45">
        <v>0</v>
      </c>
      <c r="GV16" s="45">
        <v>0</v>
      </c>
      <c r="GW16" s="45">
        <v>0</v>
      </c>
      <c r="GX16" s="45">
        <v>0</v>
      </c>
      <c r="GY16" s="45">
        <v>0</v>
      </c>
      <c r="GZ16" s="45">
        <v>0</v>
      </c>
      <c r="HA16" s="45">
        <v>0</v>
      </c>
      <c r="HB16" s="45">
        <v>2</v>
      </c>
      <c r="HC16" s="45">
        <v>0</v>
      </c>
      <c r="HD16" s="45">
        <v>0</v>
      </c>
      <c r="HE16" s="45">
        <v>0</v>
      </c>
      <c r="HF16" s="45">
        <v>0</v>
      </c>
      <c r="HG16" s="45">
        <v>0</v>
      </c>
      <c r="HH16" s="45">
        <v>0</v>
      </c>
      <c r="HI16" s="45">
        <v>0</v>
      </c>
      <c r="HJ16" s="45">
        <v>0</v>
      </c>
      <c r="HK16" s="45">
        <v>0</v>
      </c>
      <c r="HL16" s="45">
        <v>0</v>
      </c>
      <c r="HM16" s="45">
        <v>4</v>
      </c>
      <c r="HN16" s="45">
        <v>0</v>
      </c>
      <c r="HO16" s="45">
        <v>2</v>
      </c>
      <c r="HP16" s="45">
        <v>0</v>
      </c>
      <c r="HQ16" s="45">
        <v>0</v>
      </c>
      <c r="HR16" s="45">
        <v>0</v>
      </c>
      <c r="HS16" s="45">
        <v>0</v>
      </c>
      <c r="HT16" s="45">
        <v>0</v>
      </c>
      <c r="HU16" s="45">
        <v>0</v>
      </c>
      <c r="HV16" s="45">
        <v>0</v>
      </c>
      <c r="HW16" s="45">
        <v>0</v>
      </c>
      <c r="HX16" s="45">
        <v>0</v>
      </c>
      <c r="HY16" s="45">
        <v>0</v>
      </c>
      <c r="HZ16" s="45">
        <v>0</v>
      </c>
      <c r="IA16" s="45">
        <v>0</v>
      </c>
      <c r="IB16" s="45">
        <v>0</v>
      </c>
      <c r="IC16" s="45">
        <v>0</v>
      </c>
      <c r="ID16" s="45">
        <v>0</v>
      </c>
      <c r="IE16" s="45">
        <v>0</v>
      </c>
      <c r="IF16" s="45">
        <v>0</v>
      </c>
      <c r="IG16" s="45">
        <v>0</v>
      </c>
      <c r="IH16" s="45">
        <v>0</v>
      </c>
      <c r="II16" s="45">
        <v>0</v>
      </c>
      <c r="IJ16" s="45">
        <v>0</v>
      </c>
      <c r="IK16" s="45">
        <v>0</v>
      </c>
      <c r="IL16" s="45">
        <v>0</v>
      </c>
      <c r="IM16" s="45">
        <v>0</v>
      </c>
      <c r="IN16" s="45">
        <v>0</v>
      </c>
      <c r="IO16" s="45">
        <v>0</v>
      </c>
      <c r="IP16" s="45">
        <v>0</v>
      </c>
      <c r="IQ16" s="45">
        <v>0</v>
      </c>
      <c r="IR16" s="45">
        <v>0</v>
      </c>
      <c r="IS16" s="45">
        <v>0</v>
      </c>
      <c r="IT16" s="45">
        <v>0</v>
      </c>
      <c r="IU16" s="45">
        <v>0</v>
      </c>
      <c r="IV16" s="45">
        <v>0</v>
      </c>
      <c r="IW16" s="45">
        <v>0</v>
      </c>
      <c r="IX16" s="45">
        <v>0</v>
      </c>
      <c r="IY16" s="45">
        <v>0</v>
      </c>
      <c r="IZ16" s="45">
        <v>0</v>
      </c>
      <c r="JA16" s="45">
        <v>0</v>
      </c>
      <c r="JB16" s="45">
        <v>0</v>
      </c>
      <c r="JC16" s="45">
        <v>0</v>
      </c>
      <c r="JD16" s="45">
        <v>0</v>
      </c>
      <c r="JE16" s="45">
        <v>0</v>
      </c>
      <c r="JF16" s="45">
        <v>0</v>
      </c>
      <c r="JG16" s="45">
        <v>0</v>
      </c>
      <c r="JH16" s="45">
        <v>0</v>
      </c>
      <c r="JI16" s="45">
        <v>0</v>
      </c>
      <c r="JJ16" s="45">
        <v>0</v>
      </c>
      <c r="JK16" s="45">
        <v>0</v>
      </c>
      <c r="JL16" s="45">
        <v>0</v>
      </c>
      <c r="JM16" s="45">
        <v>0</v>
      </c>
      <c r="JN16" s="45">
        <v>0</v>
      </c>
      <c r="JO16" s="45">
        <v>0</v>
      </c>
      <c r="JP16" s="45">
        <v>0</v>
      </c>
      <c r="JQ16" s="45">
        <v>0</v>
      </c>
      <c r="JR16" s="45">
        <v>0</v>
      </c>
      <c r="JS16" s="45">
        <v>0</v>
      </c>
      <c r="JT16" s="45">
        <v>0</v>
      </c>
      <c r="JU16" s="45">
        <v>0</v>
      </c>
      <c r="JV16" s="45">
        <v>0</v>
      </c>
      <c r="JW16" s="45">
        <v>0</v>
      </c>
      <c r="JX16" s="45">
        <v>0</v>
      </c>
      <c r="JY16" s="45">
        <v>0</v>
      </c>
      <c r="JZ16" s="45">
        <v>0</v>
      </c>
      <c r="KA16" s="45">
        <v>0</v>
      </c>
      <c r="KB16" s="45">
        <v>0</v>
      </c>
      <c r="KC16" s="45">
        <v>0</v>
      </c>
      <c r="KD16" s="45">
        <v>0</v>
      </c>
      <c r="KE16" s="45">
        <v>0</v>
      </c>
      <c r="KF16" s="45">
        <v>0</v>
      </c>
      <c r="KG16" s="45">
        <v>0</v>
      </c>
      <c r="KH16" s="45">
        <v>0</v>
      </c>
      <c r="KI16" s="45">
        <v>0</v>
      </c>
      <c r="KJ16" s="45">
        <v>1</v>
      </c>
      <c r="KK16" s="45">
        <v>0</v>
      </c>
      <c r="KL16" s="45">
        <v>0</v>
      </c>
      <c r="KM16" s="45">
        <v>0</v>
      </c>
      <c r="KN16" s="45">
        <v>0</v>
      </c>
      <c r="KO16" s="45">
        <v>0</v>
      </c>
      <c r="KP16" s="45">
        <v>0</v>
      </c>
      <c r="KQ16" s="45">
        <v>0</v>
      </c>
      <c r="KR16" s="45">
        <v>0</v>
      </c>
      <c r="KS16" s="45">
        <v>0</v>
      </c>
      <c r="KT16" s="45">
        <v>0</v>
      </c>
      <c r="KU16" s="45">
        <v>0</v>
      </c>
      <c r="KV16" s="45">
        <v>0</v>
      </c>
      <c r="KW16" s="45">
        <v>0</v>
      </c>
      <c r="KX16" s="45">
        <v>0</v>
      </c>
      <c r="KY16" s="45">
        <v>0</v>
      </c>
      <c r="KZ16" s="45">
        <v>0</v>
      </c>
      <c r="LA16" s="45">
        <v>0</v>
      </c>
      <c r="LB16" s="45">
        <v>0</v>
      </c>
      <c r="LC16" s="45">
        <v>0</v>
      </c>
      <c r="LD16" s="45">
        <v>2</v>
      </c>
      <c r="LE16" s="45">
        <v>0</v>
      </c>
      <c r="LF16" s="45">
        <v>0</v>
      </c>
      <c r="LG16" s="45">
        <v>0</v>
      </c>
      <c r="LH16" s="45">
        <v>0</v>
      </c>
      <c r="LI16" s="45">
        <v>1</v>
      </c>
      <c r="LJ16" s="45">
        <v>0</v>
      </c>
      <c r="LK16" s="45">
        <v>0</v>
      </c>
      <c r="LL16" s="45">
        <v>0</v>
      </c>
      <c r="LM16" s="45">
        <v>0</v>
      </c>
      <c r="LN16" s="45">
        <v>0</v>
      </c>
      <c r="LO16" s="45">
        <v>0</v>
      </c>
      <c r="LP16" s="45">
        <v>0</v>
      </c>
      <c r="LQ16" s="45">
        <v>0</v>
      </c>
      <c r="LR16" s="45">
        <v>0</v>
      </c>
      <c r="LS16" s="45">
        <v>0</v>
      </c>
      <c r="LT16" s="45">
        <v>0</v>
      </c>
      <c r="LU16" s="45">
        <v>0</v>
      </c>
      <c r="LV16" s="45">
        <v>0</v>
      </c>
      <c r="LW16" s="45">
        <v>0</v>
      </c>
      <c r="LX16" s="45">
        <v>0</v>
      </c>
      <c r="LY16" s="45">
        <v>0</v>
      </c>
      <c r="LZ16" s="45">
        <v>0</v>
      </c>
      <c r="MA16" s="45">
        <v>0</v>
      </c>
      <c r="MB16" s="45">
        <v>0</v>
      </c>
      <c r="MC16" s="45">
        <v>0</v>
      </c>
      <c r="MD16" s="45">
        <v>0</v>
      </c>
      <c r="ME16" s="45">
        <v>0</v>
      </c>
      <c r="MF16" s="45">
        <v>0</v>
      </c>
      <c r="MG16" s="45">
        <v>0</v>
      </c>
      <c r="MH16" s="45">
        <v>0</v>
      </c>
      <c r="MI16" s="45">
        <v>0</v>
      </c>
      <c r="MJ16" s="45">
        <v>0</v>
      </c>
      <c r="MK16" s="45">
        <v>0</v>
      </c>
      <c r="ML16" s="45">
        <v>0</v>
      </c>
      <c r="MM16" s="45">
        <v>0</v>
      </c>
      <c r="MN16" s="45">
        <v>2</v>
      </c>
      <c r="MO16" s="45">
        <v>0</v>
      </c>
      <c r="MP16" s="45">
        <v>0</v>
      </c>
      <c r="MQ16" s="45">
        <v>0</v>
      </c>
      <c r="MR16" s="45">
        <v>0</v>
      </c>
      <c r="MS16" s="45">
        <v>0</v>
      </c>
      <c r="MT16" s="45">
        <v>0</v>
      </c>
      <c r="MU16" s="45">
        <v>0</v>
      </c>
      <c r="MV16" s="45">
        <v>0</v>
      </c>
      <c r="MW16" s="45">
        <v>0</v>
      </c>
      <c r="MX16" s="45">
        <v>0</v>
      </c>
      <c r="MY16" s="45">
        <v>2</v>
      </c>
      <c r="MZ16" s="45">
        <v>0</v>
      </c>
      <c r="NA16" s="45">
        <v>0</v>
      </c>
      <c r="NB16" s="45">
        <v>0</v>
      </c>
      <c r="NC16" s="45">
        <v>2</v>
      </c>
      <c r="ND16" s="45">
        <v>0</v>
      </c>
      <c r="NE16" s="45">
        <v>0</v>
      </c>
      <c r="NF16" s="45">
        <v>0</v>
      </c>
      <c r="NG16" s="45">
        <v>0</v>
      </c>
      <c r="NH16" s="45">
        <v>0</v>
      </c>
      <c r="NI16" s="45">
        <v>0</v>
      </c>
      <c r="NJ16" s="45">
        <v>0</v>
      </c>
      <c r="NK16" s="45">
        <v>0</v>
      </c>
      <c r="NL16" s="45">
        <v>0</v>
      </c>
      <c r="NM16" s="45">
        <v>2</v>
      </c>
      <c r="NN16" s="45">
        <v>0</v>
      </c>
      <c r="NO16" s="45">
        <v>0</v>
      </c>
      <c r="NP16" s="45">
        <v>0</v>
      </c>
      <c r="NQ16" s="45">
        <v>0</v>
      </c>
      <c r="NR16" s="45">
        <v>0</v>
      </c>
      <c r="NS16" s="45">
        <v>0</v>
      </c>
      <c r="NT16" s="45">
        <v>2</v>
      </c>
      <c r="NU16" s="45">
        <v>0</v>
      </c>
      <c r="NV16" s="45">
        <v>0</v>
      </c>
      <c r="NW16" s="45">
        <v>0</v>
      </c>
      <c r="NX16" s="45">
        <v>0</v>
      </c>
      <c r="NY16" s="45">
        <v>0</v>
      </c>
      <c r="NZ16" s="45">
        <v>0</v>
      </c>
      <c r="OA16" s="45">
        <v>1</v>
      </c>
      <c r="OB16" s="45">
        <v>0</v>
      </c>
      <c r="OC16" s="45">
        <v>0</v>
      </c>
      <c r="OD16" s="45">
        <v>0</v>
      </c>
      <c r="OE16" s="45">
        <v>0</v>
      </c>
      <c r="OF16" s="45">
        <v>0</v>
      </c>
      <c r="OG16" s="45">
        <v>0</v>
      </c>
      <c r="OH16" s="45">
        <v>0</v>
      </c>
      <c r="OI16" s="45">
        <v>0</v>
      </c>
      <c r="OJ16" s="45">
        <v>0</v>
      </c>
      <c r="OK16" s="45">
        <v>0</v>
      </c>
      <c r="OL16" s="45">
        <v>1</v>
      </c>
      <c r="OM16" s="45">
        <v>0</v>
      </c>
      <c r="ON16" s="45">
        <v>0</v>
      </c>
      <c r="OO16" s="45">
        <v>0</v>
      </c>
      <c r="OP16" s="45">
        <v>0</v>
      </c>
      <c r="OQ16" s="45">
        <v>0</v>
      </c>
      <c r="OR16" s="45">
        <v>0</v>
      </c>
      <c r="OS16" s="45">
        <v>0</v>
      </c>
      <c r="OT16" s="45">
        <v>0</v>
      </c>
      <c r="OU16" s="45">
        <v>0</v>
      </c>
      <c r="OV16" s="45">
        <v>1</v>
      </c>
      <c r="OW16" s="45">
        <v>0</v>
      </c>
      <c r="OX16" s="45">
        <v>0</v>
      </c>
      <c r="OY16" s="45">
        <v>0</v>
      </c>
      <c r="OZ16" s="45">
        <v>0</v>
      </c>
      <c r="PA16" s="45">
        <v>0</v>
      </c>
      <c r="PB16" s="45">
        <v>0</v>
      </c>
      <c r="PC16" s="45">
        <v>0</v>
      </c>
      <c r="PD16" s="45">
        <v>0</v>
      </c>
      <c r="PE16" s="45">
        <v>0</v>
      </c>
      <c r="PF16" s="45">
        <v>0</v>
      </c>
      <c r="PG16" s="45">
        <v>0</v>
      </c>
      <c r="PH16" s="45">
        <v>0</v>
      </c>
      <c r="PI16" s="45">
        <v>0</v>
      </c>
      <c r="PJ16" s="45">
        <v>0</v>
      </c>
      <c r="PK16" s="45">
        <v>0</v>
      </c>
      <c r="PL16" s="45">
        <v>0</v>
      </c>
      <c r="PM16" s="45">
        <v>0</v>
      </c>
      <c r="PN16" s="45">
        <v>0</v>
      </c>
      <c r="PO16" s="45">
        <v>0</v>
      </c>
      <c r="PP16" s="45">
        <v>0</v>
      </c>
      <c r="PQ16" s="45">
        <v>0</v>
      </c>
      <c r="PR16" s="45">
        <v>0</v>
      </c>
      <c r="PS16" s="45">
        <v>0</v>
      </c>
      <c r="PT16" s="45">
        <v>0</v>
      </c>
      <c r="PU16" s="45">
        <v>0</v>
      </c>
      <c r="PV16" s="45">
        <v>0</v>
      </c>
      <c r="PW16" s="45">
        <v>0</v>
      </c>
      <c r="PX16" s="45">
        <v>0</v>
      </c>
      <c r="PY16" s="45">
        <v>0</v>
      </c>
      <c r="PZ16" s="45">
        <v>0</v>
      </c>
      <c r="QA16" s="45">
        <v>1</v>
      </c>
      <c r="QB16" s="45">
        <v>0</v>
      </c>
      <c r="QC16" s="45">
        <v>0</v>
      </c>
      <c r="QD16" s="45">
        <v>0</v>
      </c>
      <c r="QE16" s="45">
        <v>3</v>
      </c>
      <c r="QF16" s="45">
        <v>0</v>
      </c>
      <c r="QG16" s="45">
        <v>0</v>
      </c>
      <c r="QH16" s="45">
        <v>0</v>
      </c>
      <c r="QI16" s="45">
        <v>0</v>
      </c>
      <c r="QJ16" s="45">
        <v>0</v>
      </c>
      <c r="QK16" s="45">
        <v>0</v>
      </c>
      <c r="QL16" s="45">
        <v>0</v>
      </c>
      <c r="QM16" s="45">
        <v>0</v>
      </c>
      <c r="QN16" s="45">
        <v>0</v>
      </c>
      <c r="QO16" s="45">
        <v>0</v>
      </c>
      <c r="QP16" s="45">
        <v>0</v>
      </c>
      <c r="QQ16" s="45">
        <v>0</v>
      </c>
      <c r="QR16" s="45">
        <v>0</v>
      </c>
      <c r="QS16" s="45">
        <v>0</v>
      </c>
      <c r="QT16" s="45">
        <v>0</v>
      </c>
      <c r="QU16" s="45">
        <v>0</v>
      </c>
      <c r="QV16" s="45">
        <v>0</v>
      </c>
      <c r="QW16" s="45">
        <v>3</v>
      </c>
      <c r="QX16" s="45">
        <v>0</v>
      </c>
      <c r="QY16" s="45">
        <v>0</v>
      </c>
      <c r="QZ16" s="45">
        <v>0</v>
      </c>
      <c r="RA16" s="45">
        <v>0</v>
      </c>
      <c r="RB16" s="45">
        <v>0</v>
      </c>
      <c r="RC16" s="45">
        <v>0</v>
      </c>
      <c r="RD16" s="45">
        <v>0</v>
      </c>
      <c r="RE16" s="45">
        <v>0</v>
      </c>
      <c r="RF16" s="45">
        <v>0</v>
      </c>
      <c r="RG16" s="45">
        <v>0</v>
      </c>
      <c r="RH16" s="45">
        <v>0</v>
      </c>
      <c r="RI16" s="45">
        <v>0</v>
      </c>
      <c r="RJ16" s="45">
        <v>0</v>
      </c>
      <c r="RK16" s="45">
        <v>0</v>
      </c>
      <c r="RL16" s="45">
        <v>0</v>
      </c>
      <c r="RM16" s="45">
        <v>0</v>
      </c>
      <c r="RN16" s="45">
        <v>0</v>
      </c>
      <c r="RO16" s="45">
        <v>0</v>
      </c>
      <c r="RP16" s="45">
        <v>0</v>
      </c>
      <c r="RQ16" s="45">
        <v>1</v>
      </c>
      <c r="RR16" s="45">
        <v>0</v>
      </c>
      <c r="RS16" s="45">
        <v>0</v>
      </c>
      <c r="RT16" s="45">
        <v>0</v>
      </c>
      <c r="RU16" s="45">
        <v>1</v>
      </c>
      <c r="RV16" s="45">
        <v>0</v>
      </c>
      <c r="RW16" s="45">
        <v>0</v>
      </c>
      <c r="RX16" s="45">
        <v>0</v>
      </c>
      <c r="RY16" s="45">
        <v>0</v>
      </c>
      <c r="RZ16" s="45">
        <v>0</v>
      </c>
      <c r="SA16" s="45">
        <v>0</v>
      </c>
      <c r="SB16" s="45">
        <v>0</v>
      </c>
      <c r="SC16" s="45">
        <v>0</v>
      </c>
      <c r="SD16" s="45">
        <v>0</v>
      </c>
      <c r="SE16" s="45">
        <v>0</v>
      </c>
      <c r="SF16" s="45">
        <v>0</v>
      </c>
      <c r="SG16" s="45">
        <v>1</v>
      </c>
      <c r="SH16" s="45">
        <v>0</v>
      </c>
      <c r="SI16" s="45">
        <v>5</v>
      </c>
      <c r="SJ16" s="45">
        <v>0</v>
      </c>
      <c r="SK16" s="45">
        <v>0</v>
      </c>
      <c r="SL16" s="45">
        <v>0</v>
      </c>
      <c r="SM16" s="45">
        <v>0</v>
      </c>
      <c r="SN16" s="45">
        <v>0</v>
      </c>
      <c r="SO16" s="45">
        <v>0</v>
      </c>
      <c r="SP16" s="45">
        <v>0</v>
      </c>
      <c r="SQ16" s="45">
        <v>0</v>
      </c>
      <c r="SR16" s="45">
        <v>0</v>
      </c>
      <c r="SS16" s="45">
        <v>0</v>
      </c>
      <c r="ST16" s="45">
        <v>0</v>
      </c>
      <c r="SU16" s="45">
        <v>0</v>
      </c>
      <c r="SV16" s="45">
        <v>0</v>
      </c>
      <c r="SW16" s="45">
        <v>1</v>
      </c>
      <c r="SX16" s="45">
        <v>0</v>
      </c>
      <c r="SY16" s="45">
        <v>0</v>
      </c>
      <c r="SZ16" s="45">
        <v>0</v>
      </c>
      <c r="TA16" s="45">
        <v>0</v>
      </c>
      <c r="TB16" s="45">
        <v>0</v>
      </c>
      <c r="TC16" s="45">
        <v>0</v>
      </c>
      <c r="TD16" s="45">
        <v>0</v>
      </c>
      <c r="TE16" s="45">
        <v>0</v>
      </c>
      <c r="TF16" s="45">
        <v>0</v>
      </c>
      <c r="TG16" s="45">
        <v>0</v>
      </c>
      <c r="TH16" s="45">
        <v>0</v>
      </c>
      <c r="TI16" s="45">
        <v>0</v>
      </c>
      <c r="TJ16" s="45">
        <v>0</v>
      </c>
      <c r="TK16" s="45">
        <v>0</v>
      </c>
      <c r="TL16" s="45">
        <v>0</v>
      </c>
      <c r="TM16" s="45">
        <v>0</v>
      </c>
      <c r="TN16" s="45">
        <v>0</v>
      </c>
      <c r="TO16" s="45">
        <v>0</v>
      </c>
      <c r="TP16" s="45">
        <v>0</v>
      </c>
      <c r="TQ16" s="45">
        <v>0</v>
      </c>
      <c r="TR16" s="45">
        <v>0</v>
      </c>
      <c r="TS16" s="45">
        <v>0</v>
      </c>
      <c r="TT16" s="45">
        <v>0</v>
      </c>
      <c r="TU16" s="45">
        <v>0</v>
      </c>
      <c r="TV16" s="45">
        <v>0</v>
      </c>
      <c r="TW16" s="45">
        <v>0</v>
      </c>
      <c r="TX16" s="45">
        <v>0</v>
      </c>
      <c r="TY16" s="45">
        <v>0</v>
      </c>
      <c r="TZ16" s="45">
        <v>0</v>
      </c>
      <c r="UA16" s="45">
        <v>0</v>
      </c>
      <c r="UB16" s="45">
        <v>0</v>
      </c>
      <c r="UC16" s="45">
        <v>0</v>
      </c>
      <c r="UD16" s="45">
        <v>0</v>
      </c>
      <c r="UE16" s="45">
        <v>0</v>
      </c>
      <c r="UF16" s="45">
        <v>0</v>
      </c>
      <c r="UG16" s="45">
        <v>0</v>
      </c>
      <c r="UH16" s="45">
        <v>0</v>
      </c>
      <c r="UI16" s="45">
        <v>0</v>
      </c>
      <c r="UJ16" s="45">
        <v>0</v>
      </c>
      <c r="UK16" s="45">
        <v>0</v>
      </c>
      <c r="UL16" s="45">
        <v>0</v>
      </c>
      <c r="UM16" s="45">
        <v>0</v>
      </c>
      <c r="UN16" s="45">
        <v>0</v>
      </c>
      <c r="UO16" s="45">
        <v>0</v>
      </c>
      <c r="UP16" s="45">
        <v>0</v>
      </c>
      <c r="UQ16" s="45">
        <v>0</v>
      </c>
      <c r="UR16" s="45">
        <v>0</v>
      </c>
      <c r="US16" s="45">
        <v>0</v>
      </c>
      <c r="UT16" s="45">
        <v>0</v>
      </c>
      <c r="UU16" s="45">
        <v>0</v>
      </c>
      <c r="UV16" s="45">
        <v>1</v>
      </c>
      <c r="UW16" s="45">
        <v>0</v>
      </c>
      <c r="UX16" s="45">
        <v>0</v>
      </c>
      <c r="UY16" s="45">
        <v>0</v>
      </c>
      <c r="UZ16" s="45">
        <v>0</v>
      </c>
      <c r="VA16" s="45">
        <v>4</v>
      </c>
      <c r="VB16" s="45">
        <v>0</v>
      </c>
      <c r="VC16" s="45">
        <v>0</v>
      </c>
      <c r="VD16" s="45">
        <v>0</v>
      </c>
      <c r="VE16" s="45">
        <v>0</v>
      </c>
      <c r="VF16" s="45">
        <v>0</v>
      </c>
      <c r="VG16" s="45">
        <v>0</v>
      </c>
      <c r="VH16" s="45">
        <v>0</v>
      </c>
      <c r="VI16" s="45">
        <v>0</v>
      </c>
      <c r="VJ16" s="45">
        <v>0</v>
      </c>
      <c r="VK16" s="45">
        <v>0</v>
      </c>
      <c r="VL16" s="45">
        <v>0</v>
      </c>
      <c r="VM16" s="45">
        <v>4</v>
      </c>
      <c r="VN16" s="45">
        <v>0</v>
      </c>
      <c r="VO16" s="45">
        <v>0</v>
      </c>
      <c r="VP16" s="45">
        <v>0</v>
      </c>
      <c r="VQ16" s="45">
        <v>0</v>
      </c>
      <c r="VR16" s="45">
        <v>0</v>
      </c>
      <c r="VS16" s="45">
        <v>0</v>
      </c>
      <c r="VT16" s="45">
        <v>0</v>
      </c>
      <c r="VU16" s="45">
        <v>4</v>
      </c>
      <c r="VV16" s="45">
        <v>0</v>
      </c>
      <c r="VW16" s="45">
        <v>0</v>
      </c>
      <c r="VX16" s="45">
        <v>0</v>
      </c>
      <c r="VY16" s="45">
        <v>0</v>
      </c>
      <c r="VZ16" s="45">
        <v>0</v>
      </c>
      <c r="WA16" s="45">
        <v>0</v>
      </c>
      <c r="WB16" s="45">
        <v>0</v>
      </c>
      <c r="WC16" s="45">
        <v>0</v>
      </c>
      <c r="WD16" s="45">
        <v>0</v>
      </c>
      <c r="WE16" s="45">
        <v>0</v>
      </c>
      <c r="WF16" s="45">
        <v>0</v>
      </c>
      <c r="WG16" s="45">
        <v>0</v>
      </c>
      <c r="WH16" s="45">
        <v>0</v>
      </c>
      <c r="WI16" s="45">
        <v>0</v>
      </c>
      <c r="WJ16" s="45">
        <v>0</v>
      </c>
      <c r="WK16" s="45">
        <v>0</v>
      </c>
      <c r="WL16" s="45">
        <v>0</v>
      </c>
      <c r="WM16" s="45">
        <v>0</v>
      </c>
      <c r="WN16" s="45">
        <v>0</v>
      </c>
      <c r="WO16" s="45">
        <v>0</v>
      </c>
      <c r="WP16" s="45">
        <v>0</v>
      </c>
      <c r="WQ16" s="45">
        <v>0</v>
      </c>
      <c r="WR16" s="45">
        <v>0</v>
      </c>
      <c r="WS16" s="45">
        <v>0</v>
      </c>
      <c r="WT16" s="45">
        <v>0</v>
      </c>
      <c r="WU16" s="45">
        <v>1</v>
      </c>
      <c r="WV16" s="45">
        <v>0</v>
      </c>
      <c r="WW16" s="45">
        <v>0</v>
      </c>
      <c r="WX16" s="45">
        <v>0</v>
      </c>
      <c r="WY16" s="45">
        <v>0</v>
      </c>
      <c r="WZ16" s="45">
        <v>0</v>
      </c>
      <c r="XA16" s="45">
        <v>0</v>
      </c>
      <c r="XB16" s="45">
        <v>0</v>
      </c>
      <c r="XC16" s="45">
        <v>0</v>
      </c>
      <c r="XD16" s="45">
        <v>0</v>
      </c>
      <c r="XE16" s="45">
        <v>0</v>
      </c>
      <c r="XF16" s="45">
        <v>0</v>
      </c>
      <c r="XG16" s="45">
        <v>0</v>
      </c>
      <c r="XH16" s="45">
        <v>0</v>
      </c>
      <c r="XI16" s="45">
        <v>0</v>
      </c>
      <c r="XJ16" s="45">
        <v>0</v>
      </c>
      <c r="XK16" s="45">
        <v>1</v>
      </c>
      <c r="XL16" s="45">
        <v>0</v>
      </c>
      <c r="XM16" s="45">
        <v>0</v>
      </c>
      <c r="XN16" s="45">
        <v>0</v>
      </c>
      <c r="XO16" s="45">
        <v>1</v>
      </c>
      <c r="XP16" s="45">
        <v>0</v>
      </c>
      <c r="XQ16" s="45">
        <v>0</v>
      </c>
      <c r="XR16" s="45">
        <v>0</v>
      </c>
      <c r="XS16" s="45">
        <v>0</v>
      </c>
      <c r="XT16" s="45">
        <v>0</v>
      </c>
      <c r="XU16" s="45">
        <v>0</v>
      </c>
      <c r="XV16" s="45">
        <v>0</v>
      </c>
      <c r="XW16" s="45">
        <v>0</v>
      </c>
      <c r="XX16" s="45">
        <v>0</v>
      </c>
      <c r="XY16" s="45">
        <v>0</v>
      </c>
      <c r="XZ16" s="45">
        <v>0</v>
      </c>
      <c r="YA16" s="45">
        <v>0</v>
      </c>
      <c r="YB16" s="45">
        <v>0</v>
      </c>
      <c r="YC16" s="45">
        <v>0</v>
      </c>
      <c r="YD16" s="45">
        <v>0</v>
      </c>
      <c r="YE16" s="45">
        <v>0</v>
      </c>
      <c r="YF16" s="45">
        <v>0</v>
      </c>
      <c r="YG16" s="45">
        <v>0</v>
      </c>
      <c r="YH16" s="45">
        <v>0</v>
      </c>
      <c r="YI16" s="45">
        <v>0</v>
      </c>
      <c r="YJ16" s="45">
        <v>0</v>
      </c>
      <c r="YK16" s="45">
        <v>0</v>
      </c>
      <c r="YL16" s="45">
        <v>0</v>
      </c>
      <c r="YM16" s="45">
        <v>0</v>
      </c>
      <c r="YN16" s="45">
        <v>0</v>
      </c>
      <c r="YO16" s="45">
        <v>0</v>
      </c>
      <c r="YP16" s="45">
        <v>0</v>
      </c>
      <c r="YQ16" s="45">
        <v>0</v>
      </c>
      <c r="YR16" s="45">
        <v>0</v>
      </c>
      <c r="YS16" s="45">
        <v>0</v>
      </c>
      <c r="YT16" s="45">
        <v>0</v>
      </c>
      <c r="YU16" s="45">
        <v>0</v>
      </c>
      <c r="YV16" s="45">
        <v>0</v>
      </c>
      <c r="YW16" s="45">
        <v>0</v>
      </c>
      <c r="YX16" s="45">
        <v>0</v>
      </c>
      <c r="YY16" s="45">
        <v>0</v>
      </c>
      <c r="YZ16" s="45">
        <v>0</v>
      </c>
      <c r="ZA16" s="45">
        <v>0</v>
      </c>
      <c r="ZB16" s="45">
        <v>0</v>
      </c>
      <c r="ZC16" s="45">
        <v>0</v>
      </c>
      <c r="ZD16" s="45">
        <v>0</v>
      </c>
      <c r="ZE16" s="45">
        <v>0</v>
      </c>
      <c r="ZF16" s="45">
        <v>0</v>
      </c>
      <c r="ZG16" s="45">
        <v>0</v>
      </c>
      <c r="ZH16" s="45">
        <v>0</v>
      </c>
      <c r="ZI16" s="45">
        <v>0</v>
      </c>
      <c r="ZJ16" s="45">
        <v>0</v>
      </c>
      <c r="ZK16" s="45">
        <v>0</v>
      </c>
      <c r="ZL16" s="45">
        <v>0</v>
      </c>
      <c r="ZM16" s="45">
        <v>0</v>
      </c>
      <c r="ZN16" s="45">
        <v>0</v>
      </c>
      <c r="ZO16" s="45">
        <v>0</v>
      </c>
      <c r="ZP16" s="45">
        <v>0</v>
      </c>
      <c r="ZQ16" s="45">
        <v>0</v>
      </c>
      <c r="ZR16" s="45">
        <v>0</v>
      </c>
      <c r="ZS16" s="45">
        <v>0</v>
      </c>
      <c r="ZT16" s="45">
        <v>0</v>
      </c>
      <c r="ZU16" s="45">
        <v>0</v>
      </c>
      <c r="ZV16" s="45">
        <v>0</v>
      </c>
      <c r="ZW16" s="45">
        <v>0</v>
      </c>
      <c r="ZX16" s="45">
        <v>0</v>
      </c>
      <c r="ZY16" s="45">
        <v>0</v>
      </c>
      <c r="ZZ16" s="45">
        <v>0</v>
      </c>
      <c r="AAA16" s="45">
        <v>0</v>
      </c>
      <c r="AAB16" s="45">
        <v>0</v>
      </c>
      <c r="AAC16" s="45">
        <v>0</v>
      </c>
      <c r="AAD16" s="45">
        <v>0</v>
      </c>
      <c r="AAE16" s="45">
        <v>0</v>
      </c>
      <c r="AAF16" s="45">
        <v>0</v>
      </c>
      <c r="AAG16" s="45">
        <v>0</v>
      </c>
      <c r="AAH16" s="45">
        <v>0</v>
      </c>
      <c r="AAI16" s="45">
        <v>0</v>
      </c>
      <c r="AAJ16" s="45">
        <v>0</v>
      </c>
      <c r="AAK16" s="45">
        <v>0</v>
      </c>
      <c r="AAL16" s="45">
        <v>0</v>
      </c>
      <c r="AAM16" s="45">
        <v>0</v>
      </c>
      <c r="AAN16" s="45">
        <v>0</v>
      </c>
      <c r="AAO16" s="45">
        <v>0</v>
      </c>
      <c r="AAP16" s="45">
        <v>0</v>
      </c>
      <c r="AAQ16" s="45">
        <f ca="1">IF(LEFT($C16,5)="Total",0,IF(COUNTIF(ENTRY!$G$3:$BM$3,AAQ$1)=0,"CopyPasteValue",IFERROR(HLOOKUP(AAQ$1,ENTRY!$G$3:$BI$133,SUMIFS(ENTRY!$A$2:$A$133,ENTRY!$B$2:$B$133,$B16,ENTRY!$C$2:$C$133,$C16)-2,FALSE),0)))</f>
        <v>0</v>
      </c>
      <c r="AAR16" s="45">
        <f ca="1">IF(LEFT($C16,5)="Total",0,IF(COUNTIF(ENTRY!$G$3:$BM$3,AAR$1)=0,"CopyPasteValue",IFERROR(HLOOKUP(AAR$1,ENTRY!$G$3:$BI$133,SUMIFS(ENTRY!$A$2:$A$133,ENTRY!$B$2:$B$133,$B16,ENTRY!$C$2:$C$133,$C16)-2,FALSE),0)))</f>
        <v>0</v>
      </c>
      <c r="AAS16" s="45">
        <f ca="1">IF(LEFT($C16,5)="Total",0,IF(COUNTIF(ENTRY!$G$3:$BM$3,AAS$1)=0,"CopyPasteValue",IFERROR(HLOOKUP(AAS$1,ENTRY!$G$3:$BI$133,SUMIFS(ENTRY!$A$2:$A$133,ENTRY!$B$2:$B$133,$B16,ENTRY!$C$2:$C$133,$C16)-2,FALSE),0)))</f>
        <v>0</v>
      </c>
      <c r="AAT16" s="45">
        <f ca="1">IF(LEFT($C16,5)="Total",0,IF(COUNTIF(ENTRY!$G$3:$BM$3,AAT$1)=0,"CopyPasteValue",IFERROR(HLOOKUP(AAT$1,ENTRY!$G$3:$BI$133,SUMIFS(ENTRY!$A$2:$A$133,ENTRY!$B$2:$B$133,$B16,ENTRY!$C$2:$C$133,$C16)-2,FALSE),0)))</f>
        <v>0</v>
      </c>
      <c r="AAU16" s="45">
        <f ca="1">IF(LEFT($C16,5)="Total",0,IF(COUNTIF(ENTRY!$G$3:$BM$3,AAU$1)=0,"CopyPasteValue",IFERROR(HLOOKUP(AAU$1,ENTRY!$G$3:$BI$133,SUMIFS(ENTRY!$A$2:$A$133,ENTRY!$B$2:$B$133,$B16,ENTRY!$C$2:$C$133,$C16)-2,FALSE),0)))</f>
        <v>0</v>
      </c>
      <c r="AAV16" s="45">
        <f ca="1">IF(LEFT($C16,5)="Total",0,IF(COUNTIF(ENTRY!$G$3:$BM$3,AAV$1)=0,"CopyPasteValue",IFERROR(HLOOKUP(AAV$1,ENTRY!$G$3:$BI$133,SUMIFS(ENTRY!$A$2:$A$133,ENTRY!$B$2:$B$133,$B16,ENTRY!$C$2:$C$133,$C16)-2,FALSE),0)))</f>
        <v>0</v>
      </c>
      <c r="AAW16" s="45">
        <f ca="1">IF(LEFT($C16,5)="Total",0,IF(COUNTIF(ENTRY!$G$3:$BM$3,AAW$1)=0,"CopyPasteValue",IFERROR(HLOOKUP(AAW$1,ENTRY!$G$3:$BI$133,SUMIFS(ENTRY!$A$2:$A$133,ENTRY!$B$2:$B$133,$B16,ENTRY!$C$2:$C$133,$C16)-2,FALSE),0)))</f>
        <v>0</v>
      </c>
      <c r="AAX16" s="45">
        <f ca="1">IF(LEFT($C16,5)="Total",0,IF(COUNTIF(ENTRY!$G$3:$BM$3,AAX$1)=0,"CopyPasteValue",IFERROR(HLOOKUP(AAX$1,ENTRY!$G$3:$BI$133,SUMIFS(ENTRY!$A$2:$A$133,ENTRY!$B$2:$B$133,$B16,ENTRY!$C$2:$C$133,$C16)-2,FALSE),0)))</f>
        <v>0</v>
      </c>
      <c r="AAY16" s="45">
        <f ca="1">IF(LEFT($C16,5)="Total",0,IF(COUNTIF(ENTRY!$G$3:$BM$3,AAY$1)=0,"CopyPasteValue",IFERROR(HLOOKUP(AAY$1,ENTRY!$G$3:$BI$133,SUMIFS(ENTRY!$A$2:$A$133,ENTRY!$B$2:$B$133,$B16,ENTRY!$C$2:$C$133,$C16)-2,FALSE),0)))</f>
        <v>0</v>
      </c>
      <c r="AAZ16" s="45">
        <f ca="1">IF(LEFT($C16,5)="Total",0,IF(COUNTIF(ENTRY!$G$3:$BM$3,AAZ$1)=0,"CopyPasteValue",IFERROR(HLOOKUP(AAZ$1,ENTRY!$G$3:$BI$133,SUMIFS(ENTRY!$A$2:$A$133,ENTRY!$B$2:$B$133,$B16,ENTRY!$C$2:$C$133,$C16)-2,FALSE),0)))</f>
        <v>0</v>
      </c>
      <c r="ABA16" s="45">
        <f ca="1">IF(LEFT($C16,5)="Total",0,IF(COUNTIF(ENTRY!$G$3:$BM$3,ABA$1)=0,"CopyPasteValue",IFERROR(HLOOKUP(ABA$1,ENTRY!$G$3:$BI$133,SUMIFS(ENTRY!$A$2:$A$133,ENTRY!$B$2:$B$133,$B16,ENTRY!$C$2:$C$133,$C16)-2,FALSE),0)))</f>
        <v>0</v>
      </c>
      <c r="ABB16" s="45">
        <f ca="1">IF(LEFT($C16,5)="Total",0,IF(COUNTIF(ENTRY!$G$3:$BM$3,ABB$1)=0,"CopyPasteValue",IFERROR(HLOOKUP(ABB$1,ENTRY!$G$3:$BI$133,SUMIFS(ENTRY!$A$2:$A$133,ENTRY!$B$2:$B$133,$B16,ENTRY!$C$2:$C$133,$C16)-2,FALSE),0)))</f>
        <v>0</v>
      </c>
      <c r="ABC16" s="45">
        <f ca="1">IF(LEFT($C16,5)="Total",0,IF(COUNTIF(ENTRY!$G$3:$BM$3,ABC$1)=0,"CopyPasteValue",IFERROR(HLOOKUP(ABC$1,ENTRY!$G$3:$BI$133,SUMIFS(ENTRY!$A$2:$A$133,ENTRY!$B$2:$B$133,$B16,ENTRY!$C$2:$C$133,$C16)-2,FALSE),0)))</f>
        <v>0</v>
      </c>
      <c r="ABD16" s="45">
        <f ca="1">IF(LEFT($C16,5)="Total",0,IF(COUNTIF(ENTRY!$G$3:$BM$3,ABD$1)=0,"CopyPasteValue",IFERROR(HLOOKUP(ABD$1,ENTRY!$G$3:$BI$133,SUMIFS(ENTRY!$A$2:$A$133,ENTRY!$B$2:$B$133,$B16,ENTRY!$C$2:$C$133,$C16)-2,FALSE),0)))</f>
        <v>0</v>
      </c>
      <c r="ABE16" s="45">
        <f ca="1">IF(LEFT($C16,5)="Total",0,IF(COUNTIF(ENTRY!$G$3:$BM$3,ABE$1)=0,"CopyPasteValue",IFERROR(HLOOKUP(ABE$1,ENTRY!$G$3:$BI$133,SUMIFS(ENTRY!$A$2:$A$133,ENTRY!$B$2:$B$133,$B16,ENTRY!$C$2:$C$133,$C16)-2,FALSE),0)))</f>
        <v>0</v>
      </c>
      <c r="ABF16" s="45">
        <f ca="1">IF(LEFT($C16,5)="Total",0,IF(COUNTIF(ENTRY!$G$3:$BM$3,ABF$1)=0,"CopyPasteValue",IFERROR(HLOOKUP(ABF$1,ENTRY!$G$3:$BI$133,SUMIFS(ENTRY!$A$2:$A$133,ENTRY!$B$2:$B$133,$B16,ENTRY!$C$2:$C$133,$C16)-2,FALSE),0)))</f>
        <v>0</v>
      </c>
      <c r="ABG16" s="45">
        <f ca="1">IF(LEFT($C16,5)="Total",0,IF(COUNTIF(ENTRY!$G$3:$BM$3,ABG$1)=0,"CopyPasteValue",IFERROR(HLOOKUP(ABG$1,ENTRY!$G$3:$BI$133,SUMIFS(ENTRY!$A$2:$A$133,ENTRY!$B$2:$B$133,$B16,ENTRY!$C$2:$C$133,$C16)-2,FALSE),0)))</f>
        <v>0</v>
      </c>
      <c r="ABH16" s="45">
        <f ca="1">IF(LEFT($C16,5)="Total",0,IF(COUNTIF(ENTRY!$G$3:$BM$3,ABH$1)=0,"CopyPasteValue",IFERROR(HLOOKUP(ABH$1,ENTRY!$G$3:$BI$133,SUMIFS(ENTRY!$A$2:$A$133,ENTRY!$B$2:$B$133,$B16,ENTRY!$C$2:$C$133,$C16)-2,FALSE),0)))</f>
        <v>0</v>
      </c>
    </row>
    <row r="17" spans="2:736" x14ac:dyDescent="0.35">
      <c r="B17" t="s">
        <v>122</v>
      </c>
      <c r="C17" t="s">
        <v>97</v>
      </c>
      <c r="D17" s="53">
        <f t="shared" ca="1" si="162"/>
        <v>17</v>
      </c>
      <c r="E17" s="72">
        <f>COUNTIF(ENTRY!C$4:C$294,C17)</f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  <c r="AR17" s="45">
        <v>0</v>
      </c>
      <c r="AS17" s="45">
        <v>0</v>
      </c>
      <c r="AT17" s="45">
        <v>0</v>
      </c>
      <c r="AU17" s="45">
        <v>0</v>
      </c>
      <c r="AV17" s="45">
        <v>0</v>
      </c>
      <c r="AW17" s="45">
        <v>0</v>
      </c>
      <c r="AX17" s="45">
        <v>0</v>
      </c>
      <c r="AY17" s="45">
        <v>0</v>
      </c>
      <c r="AZ17" s="45">
        <v>0</v>
      </c>
      <c r="BA17" s="45">
        <v>0</v>
      </c>
      <c r="BB17" s="45">
        <v>0</v>
      </c>
      <c r="BC17" s="45">
        <v>0</v>
      </c>
      <c r="BD17" s="45">
        <v>0</v>
      </c>
      <c r="BE17" s="45"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5">
        <v>0</v>
      </c>
      <c r="BO17" s="45">
        <v>0</v>
      </c>
      <c r="BP17" s="45">
        <v>0</v>
      </c>
      <c r="BQ17" s="45">
        <v>0</v>
      </c>
      <c r="BR17" s="45">
        <v>0</v>
      </c>
      <c r="BS17" s="45">
        <v>0</v>
      </c>
      <c r="BT17" s="45">
        <v>0</v>
      </c>
      <c r="BU17" s="45">
        <v>0</v>
      </c>
      <c r="BV17" s="45">
        <v>0</v>
      </c>
      <c r="BW17" s="45">
        <v>0</v>
      </c>
      <c r="BX17" s="45">
        <v>0</v>
      </c>
      <c r="BY17" s="45">
        <v>0</v>
      </c>
      <c r="BZ17" s="45">
        <v>0</v>
      </c>
      <c r="CA17" s="45">
        <v>0</v>
      </c>
      <c r="CB17" s="45">
        <v>0</v>
      </c>
      <c r="CC17" s="45">
        <v>0</v>
      </c>
      <c r="CD17" s="45">
        <v>0</v>
      </c>
      <c r="CE17" s="45">
        <v>0</v>
      </c>
      <c r="CF17" s="45">
        <v>0</v>
      </c>
      <c r="CG17" s="45">
        <v>0</v>
      </c>
      <c r="CH17" s="45">
        <v>0</v>
      </c>
      <c r="CI17" s="45">
        <v>0</v>
      </c>
      <c r="CJ17" s="45">
        <v>0</v>
      </c>
      <c r="CK17" s="45">
        <v>0</v>
      </c>
      <c r="CL17" s="45">
        <v>0</v>
      </c>
      <c r="CM17" s="45">
        <v>0</v>
      </c>
      <c r="CN17" s="45">
        <v>0</v>
      </c>
      <c r="CO17" s="45">
        <v>0</v>
      </c>
      <c r="CP17" s="45">
        <v>0</v>
      </c>
      <c r="CQ17" s="45">
        <v>0</v>
      </c>
      <c r="CR17" s="45">
        <v>0</v>
      </c>
      <c r="CS17" s="45">
        <v>0</v>
      </c>
      <c r="CT17" s="45">
        <v>0</v>
      </c>
      <c r="CU17" s="45">
        <v>0</v>
      </c>
      <c r="CV17" s="45">
        <v>0</v>
      </c>
      <c r="CW17" s="45">
        <v>0</v>
      </c>
      <c r="CX17" s="45">
        <v>0</v>
      </c>
      <c r="CY17" s="45">
        <v>0</v>
      </c>
      <c r="CZ17" s="45">
        <v>0</v>
      </c>
      <c r="DA17" s="45">
        <v>0</v>
      </c>
      <c r="DB17" s="45">
        <v>0</v>
      </c>
      <c r="DC17" s="45">
        <v>0</v>
      </c>
      <c r="DD17" s="45">
        <v>0</v>
      </c>
      <c r="DE17" s="45">
        <v>0</v>
      </c>
      <c r="DF17" s="45">
        <v>0</v>
      </c>
      <c r="DG17" s="45">
        <v>0</v>
      </c>
      <c r="DH17" s="45">
        <v>0</v>
      </c>
      <c r="DI17" s="45">
        <v>0</v>
      </c>
      <c r="DJ17" s="45">
        <v>0</v>
      </c>
      <c r="DK17" s="45">
        <v>0</v>
      </c>
      <c r="DL17" s="45">
        <v>0</v>
      </c>
      <c r="DM17" s="45">
        <v>0</v>
      </c>
      <c r="DN17" s="45">
        <v>0</v>
      </c>
      <c r="DO17" s="45">
        <v>0</v>
      </c>
      <c r="DP17" s="45">
        <v>0</v>
      </c>
      <c r="DQ17" s="45">
        <v>0</v>
      </c>
      <c r="DR17" s="45">
        <v>0</v>
      </c>
      <c r="DS17" s="45">
        <v>0</v>
      </c>
      <c r="DT17" s="45">
        <v>0</v>
      </c>
      <c r="DU17" s="45">
        <v>0</v>
      </c>
      <c r="DV17" s="45">
        <v>0</v>
      </c>
      <c r="DW17" s="45">
        <v>0</v>
      </c>
      <c r="DX17" s="45">
        <v>0</v>
      </c>
      <c r="DY17" s="45">
        <v>0</v>
      </c>
      <c r="DZ17" s="45">
        <v>0</v>
      </c>
      <c r="EA17" s="45">
        <v>0</v>
      </c>
      <c r="EB17" s="45">
        <v>0</v>
      </c>
      <c r="EC17" s="45">
        <v>0</v>
      </c>
      <c r="ED17" s="45">
        <v>0</v>
      </c>
      <c r="EE17" s="45">
        <v>0</v>
      </c>
      <c r="EF17" s="45">
        <v>0</v>
      </c>
      <c r="EG17" s="45">
        <v>0</v>
      </c>
      <c r="EH17" s="45">
        <v>0</v>
      </c>
      <c r="EI17" s="45">
        <v>0</v>
      </c>
      <c r="EJ17" s="45">
        <v>0</v>
      </c>
      <c r="EK17" s="45">
        <v>0</v>
      </c>
      <c r="EL17" s="45">
        <v>0</v>
      </c>
      <c r="EM17" s="45">
        <v>0</v>
      </c>
      <c r="EN17" s="45">
        <v>0</v>
      </c>
      <c r="EO17" s="45">
        <v>0</v>
      </c>
      <c r="EP17" s="45">
        <v>0</v>
      </c>
      <c r="EQ17" s="45">
        <v>0</v>
      </c>
      <c r="ER17" s="45">
        <v>0</v>
      </c>
      <c r="ES17" s="45">
        <v>0</v>
      </c>
      <c r="ET17" s="45">
        <v>0</v>
      </c>
      <c r="EU17" s="45">
        <v>0</v>
      </c>
      <c r="EV17" s="45">
        <v>0</v>
      </c>
      <c r="EW17" s="45">
        <v>0</v>
      </c>
      <c r="EX17" s="45">
        <v>0</v>
      </c>
      <c r="EY17" s="45">
        <v>0</v>
      </c>
      <c r="EZ17" s="45">
        <v>0</v>
      </c>
      <c r="FA17" s="45">
        <v>0</v>
      </c>
      <c r="FB17" s="45">
        <v>0</v>
      </c>
      <c r="FC17" s="45">
        <v>0</v>
      </c>
      <c r="FD17" s="45">
        <v>0</v>
      </c>
      <c r="FE17" s="45">
        <v>0</v>
      </c>
      <c r="FF17" s="45">
        <v>0</v>
      </c>
      <c r="FG17" s="45">
        <v>0</v>
      </c>
      <c r="FH17" s="45">
        <v>0</v>
      </c>
      <c r="FI17" s="45">
        <v>0</v>
      </c>
      <c r="FJ17" s="45">
        <v>0</v>
      </c>
      <c r="FK17" s="45">
        <v>0</v>
      </c>
      <c r="FL17" s="45">
        <v>0</v>
      </c>
      <c r="FM17" s="45">
        <v>0</v>
      </c>
      <c r="FN17" s="45">
        <v>0</v>
      </c>
      <c r="FO17" s="45">
        <v>0</v>
      </c>
      <c r="FP17" s="45">
        <v>0</v>
      </c>
      <c r="FQ17" s="45">
        <v>0</v>
      </c>
      <c r="FR17" s="45">
        <v>0</v>
      </c>
      <c r="FS17" s="45">
        <v>0</v>
      </c>
      <c r="FT17" s="45">
        <v>0</v>
      </c>
      <c r="FU17" s="45">
        <v>0</v>
      </c>
      <c r="FV17" s="45">
        <v>0</v>
      </c>
      <c r="FW17" s="45">
        <v>0</v>
      </c>
      <c r="FX17" s="45">
        <v>0</v>
      </c>
      <c r="FY17" s="45">
        <v>0</v>
      </c>
      <c r="FZ17" s="45">
        <v>0</v>
      </c>
      <c r="GA17" s="45">
        <v>0</v>
      </c>
      <c r="GB17" s="45">
        <v>0</v>
      </c>
      <c r="GC17" s="45">
        <v>0</v>
      </c>
      <c r="GD17" s="45">
        <v>0</v>
      </c>
      <c r="GE17" s="45">
        <v>0</v>
      </c>
      <c r="GF17" s="45">
        <v>0</v>
      </c>
      <c r="GG17" s="45">
        <v>0</v>
      </c>
      <c r="GH17" s="45">
        <v>0</v>
      </c>
      <c r="GI17" s="45">
        <v>0</v>
      </c>
      <c r="GJ17" s="45">
        <v>0</v>
      </c>
      <c r="GK17" s="45">
        <v>0</v>
      </c>
      <c r="GL17" s="45">
        <v>0</v>
      </c>
      <c r="GM17" s="45">
        <v>0</v>
      </c>
      <c r="GN17" s="45">
        <v>0</v>
      </c>
      <c r="GO17" s="45">
        <v>0</v>
      </c>
      <c r="GP17" s="45">
        <v>0</v>
      </c>
      <c r="GQ17" s="45">
        <v>0</v>
      </c>
      <c r="GR17" s="45">
        <v>0</v>
      </c>
      <c r="GS17" s="45">
        <v>0</v>
      </c>
      <c r="GT17" s="45">
        <v>0</v>
      </c>
      <c r="GU17" s="45">
        <v>0</v>
      </c>
      <c r="GV17" s="45">
        <v>0</v>
      </c>
      <c r="GW17" s="45">
        <v>0</v>
      </c>
      <c r="GX17" s="45">
        <v>0</v>
      </c>
      <c r="GY17" s="45">
        <v>0</v>
      </c>
      <c r="GZ17" s="45">
        <v>0</v>
      </c>
      <c r="HA17" s="45">
        <v>0</v>
      </c>
      <c r="HB17" s="45">
        <v>0</v>
      </c>
      <c r="HC17" s="45">
        <v>0</v>
      </c>
      <c r="HD17" s="45">
        <v>0</v>
      </c>
      <c r="HE17" s="45">
        <v>0</v>
      </c>
      <c r="HF17" s="45">
        <v>0</v>
      </c>
      <c r="HG17" s="45">
        <v>0</v>
      </c>
      <c r="HH17" s="45">
        <v>0</v>
      </c>
      <c r="HI17" s="45">
        <v>0</v>
      </c>
      <c r="HJ17" s="45">
        <v>0</v>
      </c>
      <c r="HK17" s="45">
        <v>0</v>
      </c>
      <c r="HL17" s="45">
        <v>0</v>
      </c>
      <c r="HM17" s="45">
        <v>0</v>
      </c>
      <c r="HN17" s="45">
        <v>0</v>
      </c>
      <c r="HO17" s="45">
        <v>0</v>
      </c>
      <c r="HP17" s="45">
        <v>0</v>
      </c>
      <c r="HQ17" s="45">
        <v>0</v>
      </c>
      <c r="HR17" s="45">
        <v>0</v>
      </c>
      <c r="HS17" s="45">
        <v>0</v>
      </c>
      <c r="HT17" s="45">
        <v>0</v>
      </c>
      <c r="HU17" s="45">
        <v>0</v>
      </c>
      <c r="HV17" s="45">
        <v>0</v>
      </c>
      <c r="HW17" s="45">
        <v>0</v>
      </c>
      <c r="HX17" s="45">
        <v>0</v>
      </c>
      <c r="HY17" s="45">
        <v>0</v>
      </c>
      <c r="HZ17" s="45">
        <v>0</v>
      </c>
      <c r="IA17" s="45">
        <v>0</v>
      </c>
      <c r="IB17" s="45">
        <v>0</v>
      </c>
      <c r="IC17" s="45">
        <v>0</v>
      </c>
      <c r="ID17" s="45">
        <v>0</v>
      </c>
      <c r="IE17" s="45">
        <v>0</v>
      </c>
      <c r="IF17" s="45">
        <v>0</v>
      </c>
      <c r="IG17" s="45">
        <v>0</v>
      </c>
      <c r="IH17" s="45">
        <v>0</v>
      </c>
      <c r="II17" s="45">
        <v>0</v>
      </c>
      <c r="IJ17" s="45">
        <v>0</v>
      </c>
      <c r="IK17" s="45">
        <v>0</v>
      </c>
      <c r="IL17" s="45">
        <v>0</v>
      </c>
      <c r="IM17" s="45">
        <v>0</v>
      </c>
      <c r="IN17" s="45">
        <v>0</v>
      </c>
      <c r="IO17" s="45">
        <v>0</v>
      </c>
      <c r="IP17" s="45">
        <v>0</v>
      </c>
      <c r="IQ17" s="45">
        <v>0</v>
      </c>
      <c r="IR17" s="45">
        <v>0</v>
      </c>
      <c r="IS17" s="45">
        <v>0</v>
      </c>
      <c r="IT17" s="45">
        <v>0</v>
      </c>
      <c r="IU17" s="45">
        <v>0</v>
      </c>
      <c r="IV17" s="45">
        <v>0</v>
      </c>
      <c r="IW17" s="45">
        <v>0</v>
      </c>
      <c r="IX17" s="45">
        <v>0</v>
      </c>
      <c r="IY17" s="45">
        <v>0</v>
      </c>
      <c r="IZ17" s="45">
        <v>0</v>
      </c>
      <c r="JA17" s="45">
        <v>0</v>
      </c>
      <c r="JB17" s="45">
        <v>0</v>
      </c>
      <c r="JC17" s="45">
        <v>0</v>
      </c>
      <c r="JD17" s="45">
        <v>0</v>
      </c>
      <c r="JE17" s="45">
        <v>0</v>
      </c>
      <c r="JF17" s="45">
        <v>0</v>
      </c>
      <c r="JG17" s="45">
        <v>0</v>
      </c>
      <c r="JH17" s="45">
        <v>0</v>
      </c>
      <c r="JI17" s="45">
        <v>0</v>
      </c>
      <c r="JJ17" s="45">
        <v>0</v>
      </c>
      <c r="JK17" s="45">
        <v>0</v>
      </c>
      <c r="JL17" s="45">
        <v>0</v>
      </c>
      <c r="JM17" s="45">
        <v>0</v>
      </c>
      <c r="JN17" s="45">
        <v>0</v>
      </c>
      <c r="JO17" s="45">
        <v>0</v>
      </c>
      <c r="JP17" s="45">
        <v>0</v>
      </c>
      <c r="JQ17" s="45">
        <v>0</v>
      </c>
      <c r="JR17" s="45">
        <v>0</v>
      </c>
      <c r="JS17" s="45">
        <v>0</v>
      </c>
      <c r="JT17" s="45">
        <v>0</v>
      </c>
      <c r="JU17" s="45">
        <v>0</v>
      </c>
      <c r="JV17" s="45">
        <v>0</v>
      </c>
      <c r="JW17" s="45">
        <v>0</v>
      </c>
      <c r="JX17" s="45">
        <v>0</v>
      </c>
      <c r="JY17" s="45">
        <v>0</v>
      </c>
      <c r="JZ17" s="45">
        <v>0</v>
      </c>
      <c r="KA17" s="45">
        <v>0</v>
      </c>
      <c r="KB17" s="45">
        <v>0</v>
      </c>
      <c r="KC17" s="45">
        <v>0</v>
      </c>
      <c r="KD17" s="45">
        <v>0</v>
      </c>
      <c r="KE17" s="45">
        <v>0</v>
      </c>
      <c r="KF17" s="45">
        <v>0</v>
      </c>
      <c r="KG17" s="45">
        <v>0</v>
      </c>
      <c r="KH17" s="45">
        <v>0</v>
      </c>
      <c r="KI17" s="45">
        <v>0</v>
      </c>
      <c r="KJ17" s="45">
        <v>0</v>
      </c>
      <c r="KK17" s="45">
        <v>0</v>
      </c>
      <c r="KL17" s="45">
        <v>0</v>
      </c>
      <c r="KM17" s="45">
        <v>0</v>
      </c>
      <c r="KN17" s="45">
        <v>0</v>
      </c>
      <c r="KO17" s="45">
        <v>0</v>
      </c>
      <c r="KP17" s="45">
        <v>0</v>
      </c>
      <c r="KQ17" s="45">
        <v>0</v>
      </c>
      <c r="KR17" s="45">
        <v>0</v>
      </c>
      <c r="KS17" s="45">
        <v>0</v>
      </c>
      <c r="KT17" s="45">
        <v>0</v>
      </c>
      <c r="KU17" s="45">
        <v>0</v>
      </c>
      <c r="KV17" s="45">
        <v>0</v>
      </c>
      <c r="KW17" s="45">
        <v>0</v>
      </c>
      <c r="KX17" s="45">
        <v>0</v>
      </c>
      <c r="KY17" s="45">
        <v>0</v>
      </c>
      <c r="KZ17" s="45">
        <v>0</v>
      </c>
      <c r="LA17" s="45">
        <v>0</v>
      </c>
      <c r="LB17" s="45">
        <v>0</v>
      </c>
      <c r="LC17" s="45">
        <v>0</v>
      </c>
      <c r="LD17" s="45">
        <v>0</v>
      </c>
      <c r="LE17" s="45">
        <v>0</v>
      </c>
      <c r="LF17" s="45">
        <v>0</v>
      </c>
      <c r="LG17" s="45">
        <v>0</v>
      </c>
      <c r="LH17" s="45">
        <v>0</v>
      </c>
      <c r="LI17" s="45">
        <v>0</v>
      </c>
      <c r="LJ17" s="45">
        <v>0</v>
      </c>
      <c r="LK17" s="45">
        <v>0</v>
      </c>
      <c r="LL17" s="45">
        <v>0</v>
      </c>
      <c r="LM17" s="45">
        <v>0</v>
      </c>
      <c r="LN17" s="45">
        <v>0</v>
      </c>
      <c r="LO17" s="45">
        <v>0</v>
      </c>
      <c r="LP17" s="45">
        <v>0</v>
      </c>
      <c r="LQ17" s="45">
        <v>0</v>
      </c>
      <c r="LR17" s="45">
        <v>0</v>
      </c>
      <c r="LS17" s="45">
        <v>0</v>
      </c>
      <c r="LT17" s="45">
        <v>0</v>
      </c>
      <c r="LU17" s="45">
        <v>0</v>
      </c>
      <c r="LV17" s="45">
        <v>0</v>
      </c>
      <c r="LW17" s="45">
        <v>0</v>
      </c>
      <c r="LX17" s="45">
        <v>0</v>
      </c>
      <c r="LY17" s="45">
        <v>0</v>
      </c>
      <c r="LZ17" s="45">
        <v>0</v>
      </c>
      <c r="MA17" s="45">
        <v>0</v>
      </c>
      <c r="MB17" s="45">
        <v>0</v>
      </c>
      <c r="MC17" s="45">
        <v>0</v>
      </c>
      <c r="MD17" s="45">
        <v>0</v>
      </c>
      <c r="ME17" s="45">
        <v>0</v>
      </c>
      <c r="MF17" s="45">
        <v>0</v>
      </c>
      <c r="MG17" s="45">
        <v>0</v>
      </c>
      <c r="MH17" s="45">
        <v>0</v>
      </c>
      <c r="MI17" s="45">
        <v>0</v>
      </c>
      <c r="MJ17" s="45">
        <v>0</v>
      </c>
      <c r="MK17" s="45">
        <v>0</v>
      </c>
      <c r="ML17" s="45">
        <v>0</v>
      </c>
      <c r="MM17" s="45">
        <v>0</v>
      </c>
      <c r="MN17" s="45">
        <v>0</v>
      </c>
      <c r="MO17" s="45">
        <v>0</v>
      </c>
      <c r="MP17" s="45">
        <v>0</v>
      </c>
      <c r="MQ17" s="45">
        <v>0</v>
      </c>
      <c r="MR17" s="45">
        <v>0</v>
      </c>
      <c r="MS17" s="45">
        <v>0</v>
      </c>
      <c r="MT17" s="45">
        <v>0</v>
      </c>
      <c r="MU17" s="45">
        <v>0</v>
      </c>
      <c r="MV17" s="45">
        <v>0</v>
      </c>
      <c r="MW17" s="45">
        <v>0</v>
      </c>
      <c r="MX17" s="45">
        <v>0</v>
      </c>
      <c r="MY17" s="45">
        <v>0</v>
      </c>
      <c r="MZ17" s="45">
        <v>0</v>
      </c>
      <c r="NA17" s="45">
        <v>0</v>
      </c>
      <c r="NB17" s="45">
        <v>0</v>
      </c>
      <c r="NC17" s="45">
        <v>0</v>
      </c>
      <c r="ND17" s="45">
        <v>0</v>
      </c>
      <c r="NE17" s="45">
        <v>0</v>
      </c>
      <c r="NF17" s="45">
        <v>0</v>
      </c>
      <c r="NG17" s="45">
        <v>0</v>
      </c>
      <c r="NH17" s="45">
        <v>0</v>
      </c>
      <c r="NI17" s="45">
        <v>0</v>
      </c>
      <c r="NJ17" s="45">
        <v>0</v>
      </c>
      <c r="NK17" s="45">
        <v>0</v>
      </c>
      <c r="NL17" s="45">
        <v>0</v>
      </c>
      <c r="NM17" s="45">
        <v>0</v>
      </c>
      <c r="NN17" s="45">
        <v>0</v>
      </c>
      <c r="NO17" s="45">
        <v>0</v>
      </c>
      <c r="NP17" s="45">
        <v>0</v>
      </c>
      <c r="NQ17" s="45">
        <v>0</v>
      </c>
      <c r="NR17" s="45">
        <v>0</v>
      </c>
      <c r="NS17" s="45">
        <v>0</v>
      </c>
      <c r="NT17" s="45">
        <v>0</v>
      </c>
      <c r="NU17" s="45">
        <v>0</v>
      </c>
      <c r="NV17" s="45">
        <v>0</v>
      </c>
      <c r="NW17" s="45">
        <v>0</v>
      </c>
      <c r="NX17" s="45">
        <v>0</v>
      </c>
      <c r="NY17" s="45">
        <v>0</v>
      </c>
      <c r="NZ17" s="45">
        <v>0</v>
      </c>
      <c r="OA17" s="45">
        <v>0</v>
      </c>
      <c r="OB17" s="45">
        <v>0</v>
      </c>
      <c r="OC17" s="45">
        <v>0</v>
      </c>
      <c r="OD17" s="45">
        <v>0</v>
      </c>
      <c r="OE17" s="45">
        <v>0</v>
      </c>
      <c r="OF17" s="45">
        <v>0</v>
      </c>
      <c r="OG17" s="45">
        <v>0</v>
      </c>
      <c r="OH17" s="45">
        <v>0</v>
      </c>
      <c r="OI17" s="45">
        <v>0</v>
      </c>
      <c r="OJ17" s="45">
        <v>0</v>
      </c>
      <c r="OK17" s="45">
        <v>0</v>
      </c>
      <c r="OL17" s="45">
        <v>0</v>
      </c>
      <c r="OM17" s="45">
        <v>0</v>
      </c>
      <c r="ON17" s="45">
        <v>0</v>
      </c>
      <c r="OO17" s="45">
        <v>0</v>
      </c>
      <c r="OP17" s="45">
        <v>0</v>
      </c>
      <c r="OQ17" s="45">
        <v>0</v>
      </c>
      <c r="OR17" s="45">
        <v>0</v>
      </c>
      <c r="OS17" s="45">
        <v>0</v>
      </c>
      <c r="OT17" s="45">
        <v>0</v>
      </c>
      <c r="OU17" s="45">
        <v>0</v>
      </c>
      <c r="OV17" s="45">
        <v>0</v>
      </c>
      <c r="OW17" s="45">
        <v>0</v>
      </c>
      <c r="OX17" s="45">
        <v>0</v>
      </c>
      <c r="OY17" s="45">
        <v>0</v>
      </c>
      <c r="OZ17" s="45">
        <v>0</v>
      </c>
      <c r="PA17" s="45">
        <v>0</v>
      </c>
      <c r="PB17" s="45">
        <v>0</v>
      </c>
      <c r="PC17" s="45">
        <v>0</v>
      </c>
      <c r="PD17" s="45">
        <v>0</v>
      </c>
      <c r="PE17" s="45">
        <v>0</v>
      </c>
      <c r="PF17" s="45">
        <v>0</v>
      </c>
      <c r="PG17" s="45">
        <v>0</v>
      </c>
      <c r="PH17" s="45">
        <v>0</v>
      </c>
      <c r="PI17" s="45">
        <v>0</v>
      </c>
      <c r="PJ17" s="45">
        <v>0</v>
      </c>
      <c r="PK17" s="45">
        <v>0</v>
      </c>
      <c r="PL17" s="45">
        <v>0</v>
      </c>
      <c r="PM17" s="45">
        <v>0</v>
      </c>
      <c r="PN17" s="45">
        <v>0</v>
      </c>
      <c r="PO17" s="45">
        <v>0</v>
      </c>
      <c r="PP17" s="45">
        <v>0</v>
      </c>
      <c r="PQ17" s="45">
        <v>0</v>
      </c>
      <c r="PR17" s="45">
        <v>0</v>
      </c>
      <c r="PS17" s="45">
        <v>0</v>
      </c>
      <c r="PT17" s="45">
        <v>0</v>
      </c>
      <c r="PU17" s="45">
        <v>0</v>
      </c>
      <c r="PV17" s="45">
        <v>0</v>
      </c>
      <c r="PW17" s="45">
        <v>0</v>
      </c>
      <c r="PX17" s="45">
        <v>0</v>
      </c>
      <c r="PY17" s="45">
        <v>0</v>
      </c>
      <c r="PZ17" s="45">
        <v>0</v>
      </c>
      <c r="QA17" s="45">
        <v>0</v>
      </c>
      <c r="QB17" s="45">
        <v>0</v>
      </c>
      <c r="QC17" s="45">
        <v>0</v>
      </c>
      <c r="QD17" s="45">
        <v>0</v>
      </c>
      <c r="QE17" s="45">
        <v>0</v>
      </c>
      <c r="QF17" s="45">
        <v>0</v>
      </c>
      <c r="QG17" s="45">
        <v>0</v>
      </c>
      <c r="QH17" s="45">
        <v>0</v>
      </c>
      <c r="QI17" s="45">
        <v>0</v>
      </c>
      <c r="QJ17" s="45">
        <v>0</v>
      </c>
      <c r="QK17" s="45">
        <v>0</v>
      </c>
      <c r="QL17" s="45">
        <v>0</v>
      </c>
      <c r="QM17" s="45">
        <v>0</v>
      </c>
      <c r="QN17" s="45">
        <v>0</v>
      </c>
      <c r="QO17" s="45">
        <v>0</v>
      </c>
      <c r="QP17" s="45">
        <v>0</v>
      </c>
      <c r="QQ17" s="45">
        <v>0</v>
      </c>
      <c r="QR17" s="45">
        <v>0</v>
      </c>
      <c r="QS17" s="45">
        <v>0</v>
      </c>
      <c r="QT17" s="45">
        <v>0</v>
      </c>
      <c r="QU17" s="45">
        <v>0</v>
      </c>
      <c r="QV17" s="45">
        <v>0</v>
      </c>
      <c r="QW17" s="45">
        <v>0</v>
      </c>
      <c r="QX17" s="45">
        <v>0</v>
      </c>
      <c r="QY17" s="45">
        <v>0</v>
      </c>
      <c r="QZ17" s="45">
        <v>0</v>
      </c>
      <c r="RA17" s="45">
        <v>0</v>
      </c>
      <c r="RB17" s="45">
        <v>0</v>
      </c>
      <c r="RC17" s="45">
        <v>0</v>
      </c>
      <c r="RD17" s="45">
        <v>0</v>
      </c>
      <c r="RE17" s="45">
        <v>0</v>
      </c>
      <c r="RF17" s="45">
        <v>0</v>
      </c>
      <c r="RG17" s="45">
        <v>0</v>
      </c>
      <c r="RH17" s="45">
        <v>0</v>
      </c>
      <c r="RI17" s="45">
        <v>0</v>
      </c>
      <c r="RJ17" s="45">
        <v>0</v>
      </c>
      <c r="RK17" s="45">
        <v>0</v>
      </c>
      <c r="RL17" s="45">
        <v>0</v>
      </c>
      <c r="RM17" s="45">
        <v>0</v>
      </c>
      <c r="RN17" s="45">
        <v>0</v>
      </c>
      <c r="RO17" s="45">
        <v>0</v>
      </c>
      <c r="RP17" s="45">
        <v>0</v>
      </c>
      <c r="RQ17" s="45">
        <v>0</v>
      </c>
      <c r="RR17" s="45">
        <v>0</v>
      </c>
      <c r="RS17" s="45">
        <v>0</v>
      </c>
      <c r="RT17" s="45">
        <v>0</v>
      </c>
      <c r="RU17" s="45">
        <v>0</v>
      </c>
      <c r="RV17" s="45">
        <v>0</v>
      </c>
      <c r="RW17" s="45">
        <v>0</v>
      </c>
      <c r="RX17" s="45">
        <v>0</v>
      </c>
      <c r="RY17" s="45">
        <v>0</v>
      </c>
      <c r="RZ17" s="45">
        <v>0</v>
      </c>
      <c r="SA17" s="45">
        <v>0</v>
      </c>
      <c r="SB17" s="45">
        <v>0</v>
      </c>
      <c r="SC17" s="45">
        <v>0</v>
      </c>
      <c r="SD17" s="45">
        <v>0</v>
      </c>
      <c r="SE17" s="45">
        <v>0</v>
      </c>
      <c r="SF17" s="45">
        <v>0</v>
      </c>
      <c r="SG17" s="45">
        <v>0</v>
      </c>
      <c r="SH17" s="45">
        <v>0</v>
      </c>
      <c r="SI17" s="45">
        <v>0</v>
      </c>
      <c r="SJ17" s="45">
        <v>0</v>
      </c>
      <c r="SK17" s="45">
        <v>0</v>
      </c>
      <c r="SL17" s="45">
        <v>0</v>
      </c>
      <c r="SM17" s="45">
        <v>0</v>
      </c>
      <c r="SN17" s="45">
        <v>0</v>
      </c>
      <c r="SO17" s="45">
        <v>0</v>
      </c>
      <c r="SP17" s="45">
        <v>0</v>
      </c>
      <c r="SQ17" s="45">
        <v>0</v>
      </c>
      <c r="SR17" s="45">
        <v>0</v>
      </c>
      <c r="SS17" s="45">
        <v>0</v>
      </c>
      <c r="ST17" s="45">
        <v>0</v>
      </c>
      <c r="SU17" s="45">
        <v>0</v>
      </c>
      <c r="SV17" s="45">
        <v>0</v>
      </c>
      <c r="SW17" s="45">
        <v>0</v>
      </c>
      <c r="SX17" s="45">
        <v>0</v>
      </c>
      <c r="SY17" s="45">
        <v>0</v>
      </c>
      <c r="SZ17" s="45">
        <v>0</v>
      </c>
      <c r="TA17" s="45">
        <v>0</v>
      </c>
      <c r="TB17" s="45">
        <v>0</v>
      </c>
      <c r="TC17" s="45">
        <v>0</v>
      </c>
      <c r="TD17" s="45">
        <v>0</v>
      </c>
      <c r="TE17" s="45">
        <v>0</v>
      </c>
      <c r="TF17" s="45">
        <v>0</v>
      </c>
      <c r="TG17" s="45">
        <v>0</v>
      </c>
      <c r="TH17" s="45">
        <v>0</v>
      </c>
      <c r="TI17" s="45">
        <v>0</v>
      </c>
      <c r="TJ17" s="45">
        <v>0</v>
      </c>
      <c r="TK17" s="45">
        <v>0</v>
      </c>
      <c r="TL17" s="45">
        <v>0</v>
      </c>
      <c r="TM17" s="45">
        <v>0</v>
      </c>
      <c r="TN17" s="45">
        <v>0</v>
      </c>
      <c r="TO17" s="45">
        <v>0</v>
      </c>
      <c r="TP17" s="45">
        <v>0</v>
      </c>
      <c r="TQ17" s="45">
        <v>0</v>
      </c>
      <c r="TR17" s="45">
        <v>0</v>
      </c>
      <c r="TS17" s="45">
        <v>0</v>
      </c>
      <c r="TT17" s="45">
        <v>0</v>
      </c>
      <c r="TU17" s="45">
        <v>0</v>
      </c>
      <c r="TV17" s="45">
        <v>0</v>
      </c>
      <c r="TW17" s="45">
        <v>0</v>
      </c>
      <c r="TX17" s="45">
        <v>0</v>
      </c>
      <c r="TY17" s="45">
        <v>0</v>
      </c>
      <c r="TZ17" s="45">
        <v>0</v>
      </c>
      <c r="UA17" s="45">
        <v>0</v>
      </c>
      <c r="UB17" s="45">
        <v>0</v>
      </c>
      <c r="UC17" s="45">
        <v>0</v>
      </c>
      <c r="UD17" s="45">
        <v>0</v>
      </c>
      <c r="UE17" s="45">
        <v>0</v>
      </c>
      <c r="UF17" s="45">
        <v>0</v>
      </c>
      <c r="UG17" s="45">
        <v>0</v>
      </c>
      <c r="UH17" s="45">
        <v>0</v>
      </c>
      <c r="UI17" s="45">
        <v>0</v>
      </c>
      <c r="UJ17" s="45">
        <v>0</v>
      </c>
      <c r="UK17" s="45">
        <v>0</v>
      </c>
      <c r="UL17" s="45">
        <v>0</v>
      </c>
      <c r="UM17" s="45">
        <v>0</v>
      </c>
      <c r="UN17" s="45">
        <v>0</v>
      </c>
      <c r="UO17" s="45">
        <v>0</v>
      </c>
      <c r="UP17" s="45">
        <v>0</v>
      </c>
      <c r="UQ17" s="45">
        <v>0</v>
      </c>
      <c r="UR17" s="45">
        <v>0</v>
      </c>
      <c r="US17" s="45">
        <v>0</v>
      </c>
      <c r="UT17" s="45">
        <v>0</v>
      </c>
      <c r="UU17" s="45">
        <v>0</v>
      </c>
      <c r="UV17" s="45">
        <v>0</v>
      </c>
      <c r="UW17" s="45">
        <v>0</v>
      </c>
      <c r="UX17" s="45">
        <v>0</v>
      </c>
      <c r="UY17" s="45">
        <v>0</v>
      </c>
      <c r="UZ17" s="45">
        <v>0</v>
      </c>
      <c r="VA17" s="45">
        <v>0</v>
      </c>
      <c r="VB17" s="45">
        <v>0</v>
      </c>
      <c r="VC17" s="45">
        <v>0</v>
      </c>
      <c r="VD17" s="45">
        <v>0</v>
      </c>
      <c r="VE17" s="45">
        <v>0</v>
      </c>
      <c r="VF17" s="45">
        <v>0</v>
      </c>
      <c r="VG17" s="45">
        <v>0</v>
      </c>
      <c r="VH17" s="45">
        <v>0</v>
      </c>
      <c r="VI17" s="45">
        <v>0</v>
      </c>
      <c r="VJ17" s="45">
        <v>0</v>
      </c>
      <c r="VK17" s="45">
        <v>0</v>
      </c>
      <c r="VL17" s="45">
        <v>0</v>
      </c>
      <c r="VM17" s="45">
        <v>0</v>
      </c>
      <c r="VN17" s="45">
        <v>0</v>
      </c>
      <c r="VO17" s="45">
        <v>0</v>
      </c>
      <c r="VP17" s="45">
        <v>0</v>
      </c>
      <c r="VQ17" s="45">
        <v>0</v>
      </c>
      <c r="VR17" s="45">
        <v>0</v>
      </c>
      <c r="VS17" s="45">
        <v>0</v>
      </c>
      <c r="VT17" s="45">
        <v>0</v>
      </c>
      <c r="VU17" s="45">
        <v>0</v>
      </c>
      <c r="VV17" s="45">
        <v>0</v>
      </c>
      <c r="VW17" s="45">
        <v>0</v>
      </c>
      <c r="VX17" s="45">
        <v>0</v>
      </c>
      <c r="VY17" s="45">
        <v>0</v>
      </c>
      <c r="VZ17" s="45">
        <v>0</v>
      </c>
      <c r="WA17" s="45">
        <v>0</v>
      </c>
      <c r="WB17" s="45">
        <v>0</v>
      </c>
      <c r="WC17" s="45">
        <v>0</v>
      </c>
      <c r="WD17" s="45">
        <v>0</v>
      </c>
      <c r="WE17" s="45">
        <v>0</v>
      </c>
      <c r="WF17" s="45">
        <v>0</v>
      </c>
      <c r="WG17" s="45">
        <v>0</v>
      </c>
      <c r="WH17" s="45">
        <v>0</v>
      </c>
      <c r="WI17" s="45">
        <v>0</v>
      </c>
      <c r="WJ17" s="45">
        <v>0</v>
      </c>
      <c r="WK17" s="45">
        <v>0</v>
      </c>
      <c r="WL17" s="45">
        <v>0</v>
      </c>
      <c r="WM17" s="45">
        <v>0</v>
      </c>
      <c r="WN17" s="45">
        <v>0</v>
      </c>
      <c r="WO17" s="45">
        <v>0</v>
      </c>
      <c r="WP17" s="45">
        <v>0</v>
      </c>
      <c r="WQ17" s="45">
        <v>0</v>
      </c>
      <c r="WR17" s="45">
        <v>0</v>
      </c>
      <c r="WS17" s="45">
        <v>0</v>
      </c>
      <c r="WT17" s="45">
        <v>0</v>
      </c>
      <c r="WU17" s="45">
        <v>0</v>
      </c>
      <c r="WV17" s="45">
        <v>0</v>
      </c>
      <c r="WW17" s="45">
        <v>0</v>
      </c>
      <c r="WX17" s="45">
        <v>0</v>
      </c>
      <c r="WY17" s="45">
        <v>0</v>
      </c>
      <c r="WZ17" s="45">
        <v>0</v>
      </c>
      <c r="XA17" s="45">
        <v>0</v>
      </c>
      <c r="XB17" s="45">
        <v>0</v>
      </c>
      <c r="XC17" s="45">
        <v>0</v>
      </c>
      <c r="XD17" s="45">
        <v>0</v>
      </c>
      <c r="XE17" s="45">
        <v>0</v>
      </c>
      <c r="XF17" s="45">
        <v>0</v>
      </c>
      <c r="XG17" s="45">
        <v>0</v>
      </c>
      <c r="XH17" s="45">
        <v>0</v>
      </c>
      <c r="XI17" s="45">
        <v>0</v>
      </c>
      <c r="XJ17" s="45">
        <v>0</v>
      </c>
      <c r="XK17" s="45">
        <v>0</v>
      </c>
      <c r="XL17" s="45">
        <v>0</v>
      </c>
      <c r="XM17" s="45">
        <v>0</v>
      </c>
      <c r="XN17" s="45">
        <v>0</v>
      </c>
      <c r="XO17" s="45">
        <v>0</v>
      </c>
      <c r="XP17" s="45">
        <v>0</v>
      </c>
      <c r="XQ17" s="45">
        <v>0</v>
      </c>
      <c r="XR17" s="45">
        <v>0</v>
      </c>
      <c r="XS17" s="45">
        <v>0</v>
      </c>
      <c r="XT17" s="45">
        <v>0</v>
      </c>
      <c r="XU17" s="45">
        <v>0</v>
      </c>
      <c r="XV17" s="45">
        <v>0</v>
      </c>
      <c r="XW17" s="45">
        <v>0</v>
      </c>
      <c r="XX17" s="45">
        <v>0</v>
      </c>
      <c r="XY17" s="45">
        <v>0</v>
      </c>
      <c r="XZ17" s="45">
        <v>0</v>
      </c>
      <c r="YA17" s="45">
        <v>0</v>
      </c>
      <c r="YB17" s="45">
        <v>0</v>
      </c>
      <c r="YC17" s="45">
        <v>0</v>
      </c>
      <c r="YD17" s="45">
        <v>0</v>
      </c>
      <c r="YE17" s="45">
        <v>0</v>
      </c>
      <c r="YF17" s="45">
        <v>0</v>
      </c>
      <c r="YG17" s="45">
        <v>0</v>
      </c>
      <c r="YH17" s="45">
        <v>0</v>
      </c>
      <c r="YI17" s="45">
        <v>0</v>
      </c>
      <c r="YJ17" s="45">
        <v>0</v>
      </c>
      <c r="YK17" s="45">
        <v>0</v>
      </c>
      <c r="YL17" s="45">
        <v>0</v>
      </c>
      <c r="YM17" s="45">
        <v>0</v>
      </c>
      <c r="YN17" s="45">
        <v>0</v>
      </c>
      <c r="YO17" s="45">
        <v>0</v>
      </c>
      <c r="YP17" s="45">
        <v>0</v>
      </c>
      <c r="YQ17" s="45">
        <v>0</v>
      </c>
      <c r="YR17" s="45">
        <v>0</v>
      </c>
      <c r="YS17" s="45">
        <v>0</v>
      </c>
      <c r="YT17" s="45">
        <v>0</v>
      </c>
      <c r="YU17" s="45">
        <v>0</v>
      </c>
      <c r="YV17" s="45">
        <v>0</v>
      </c>
      <c r="YW17" s="45">
        <v>0</v>
      </c>
      <c r="YX17" s="45">
        <v>0</v>
      </c>
      <c r="YY17" s="45">
        <v>0</v>
      </c>
      <c r="YZ17" s="45">
        <v>0</v>
      </c>
      <c r="ZA17" s="45">
        <v>0</v>
      </c>
      <c r="ZB17" s="45">
        <v>0</v>
      </c>
      <c r="ZC17" s="45">
        <v>0</v>
      </c>
      <c r="ZD17" s="45">
        <v>0</v>
      </c>
      <c r="ZE17" s="45">
        <v>0</v>
      </c>
      <c r="ZF17" s="45">
        <v>0</v>
      </c>
      <c r="ZG17" s="45">
        <v>0</v>
      </c>
      <c r="ZH17" s="45">
        <v>0</v>
      </c>
      <c r="ZI17" s="45">
        <v>0</v>
      </c>
      <c r="ZJ17" s="45">
        <v>0</v>
      </c>
      <c r="ZK17" s="45">
        <v>0</v>
      </c>
      <c r="ZL17" s="45">
        <v>0</v>
      </c>
      <c r="ZM17" s="45">
        <v>0</v>
      </c>
      <c r="ZN17" s="45">
        <v>0</v>
      </c>
      <c r="ZO17" s="45">
        <v>0</v>
      </c>
      <c r="ZP17" s="45">
        <v>0</v>
      </c>
      <c r="ZQ17" s="45">
        <v>0</v>
      </c>
      <c r="ZR17" s="45">
        <v>0</v>
      </c>
      <c r="ZS17" s="45">
        <v>0</v>
      </c>
      <c r="ZT17" s="45">
        <v>0</v>
      </c>
      <c r="ZU17" s="45">
        <v>0</v>
      </c>
      <c r="ZV17" s="45">
        <v>0</v>
      </c>
      <c r="ZW17" s="45">
        <v>0</v>
      </c>
      <c r="ZX17" s="45">
        <v>0</v>
      </c>
      <c r="ZY17" s="45">
        <v>0</v>
      </c>
      <c r="ZZ17" s="45">
        <v>0</v>
      </c>
      <c r="AAA17" s="45">
        <v>0</v>
      </c>
      <c r="AAB17" s="45">
        <v>0</v>
      </c>
      <c r="AAC17" s="45">
        <v>0</v>
      </c>
      <c r="AAD17" s="45">
        <v>0</v>
      </c>
      <c r="AAE17" s="45">
        <v>0</v>
      </c>
      <c r="AAF17" s="45">
        <v>0</v>
      </c>
      <c r="AAG17" s="45">
        <v>0</v>
      </c>
      <c r="AAH17" s="45">
        <v>0</v>
      </c>
      <c r="AAI17" s="45">
        <v>0</v>
      </c>
      <c r="AAJ17" s="45">
        <v>0</v>
      </c>
      <c r="AAK17" s="45">
        <v>0</v>
      </c>
      <c r="AAL17" s="45">
        <v>0</v>
      </c>
      <c r="AAM17" s="45">
        <v>0</v>
      </c>
      <c r="AAN17" s="45">
        <v>0</v>
      </c>
      <c r="AAO17" s="45">
        <v>0</v>
      </c>
      <c r="AAP17" s="45">
        <v>0</v>
      </c>
      <c r="AAQ17" s="45">
        <f>IF(LEFT($C17,5)="Total",0,IF(COUNTIF(ENTRY!$G$3:$BM$3,AAQ$1)=0,"CopyPasteValue",IFERROR(HLOOKUP(AAQ$1,ENTRY!$G$3:$BI$133,SUMIFS(ENTRY!$A$2:$A$133,ENTRY!$B$2:$B$133,$B17,ENTRY!$C$2:$C$133,$C17)-2,FALSE),0)))</f>
        <v>0</v>
      </c>
      <c r="AAR17" s="45">
        <f>IF(LEFT($C17,5)="Total",0,IF(COUNTIF(ENTRY!$G$3:$BM$3,AAR$1)=0,"CopyPasteValue",IFERROR(HLOOKUP(AAR$1,ENTRY!$G$3:$BI$133,SUMIFS(ENTRY!$A$2:$A$133,ENTRY!$B$2:$B$133,$B17,ENTRY!$C$2:$C$133,$C17)-2,FALSE),0)))</f>
        <v>0</v>
      </c>
      <c r="AAS17" s="45">
        <f>IF(LEFT($C17,5)="Total",0,IF(COUNTIF(ENTRY!$G$3:$BM$3,AAS$1)=0,"CopyPasteValue",IFERROR(HLOOKUP(AAS$1,ENTRY!$G$3:$BI$133,SUMIFS(ENTRY!$A$2:$A$133,ENTRY!$B$2:$B$133,$B17,ENTRY!$C$2:$C$133,$C17)-2,FALSE),0)))</f>
        <v>0</v>
      </c>
      <c r="AAT17" s="45">
        <f>IF(LEFT($C17,5)="Total",0,IF(COUNTIF(ENTRY!$G$3:$BM$3,AAT$1)=0,"CopyPasteValue",IFERROR(HLOOKUP(AAT$1,ENTRY!$G$3:$BI$133,SUMIFS(ENTRY!$A$2:$A$133,ENTRY!$B$2:$B$133,$B17,ENTRY!$C$2:$C$133,$C17)-2,FALSE),0)))</f>
        <v>0</v>
      </c>
      <c r="AAU17" s="45">
        <f>IF(LEFT($C17,5)="Total",0,IF(COUNTIF(ENTRY!$G$3:$BM$3,AAU$1)=0,"CopyPasteValue",IFERROR(HLOOKUP(AAU$1,ENTRY!$G$3:$BI$133,SUMIFS(ENTRY!$A$2:$A$133,ENTRY!$B$2:$B$133,$B17,ENTRY!$C$2:$C$133,$C17)-2,FALSE),0)))</f>
        <v>0</v>
      </c>
      <c r="AAV17" s="45">
        <f>IF(LEFT($C17,5)="Total",0,IF(COUNTIF(ENTRY!$G$3:$BM$3,AAV$1)=0,"CopyPasteValue",IFERROR(HLOOKUP(AAV$1,ENTRY!$G$3:$BI$133,SUMIFS(ENTRY!$A$2:$A$133,ENTRY!$B$2:$B$133,$B17,ENTRY!$C$2:$C$133,$C17)-2,FALSE),0)))</f>
        <v>0</v>
      </c>
      <c r="AAW17" s="45">
        <f>IF(LEFT($C17,5)="Total",0,IF(COUNTIF(ENTRY!$G$3:$BM$3,AAW$1)=0,"CopyPasteValue",IFERROR(HLOOKUP(AAW$1,ENTRY!$G$3:$BI$133,SUMIFS(ENTRY!$A$2:$A$133,ENTRY!$B$2:$B$133,$B17,ENTRY!$C$2:$C$133,$C17)-2,FALSE),0)))</f>
        <v>0</v>
      </c>
      <c r="AAX17" s="45">
        <f>IF(LEFT($C17,5)="Total",0,IF(COUNTIF(ENTRY!$G$3:$BM$3,AAX$1)=0,"CopyPasteValue",IFERROR(HLOOKUP(AAX$1,ENTRY!$G$3:$BI$133,SUMIFS(ENTRY!$A$2:$A$133,ENTRY!$B$2:$B$133,$B17,ENTRY!$C$2:$C$133,$C17)-2,FALSE),0)))</f>
        <v>0</v>
      </c>
      <c r="AAY17" s="45">
        <f>IF(LEFT($C17,5)="Total",0,IF(COUNTIF(ENTRY!$G$3:$BM$3,AAY$1)=0,"CopyPasteValue",IFERROR(HLOOKUP(AAY$1,ENTRY!$G$3:$BI$133,SUMIFS(ENTRY!$A$2:$A$133,ENTRY!$B$2:$B$133,$B17,ENTRY!$C$2:$C$133,$C17)-2,FALSE),0)))</f>
        <v>0</v>
      </c>
      <c r="AAZ17" s="45">
        <f>IF(LEFT($C17,5)="Total",0,IF(COUNTIF(ENTRY!$G$3:$BM$3,AAZ$1)=0,"CopyPasteValue",IFERROR(HLOOKUP(AAZ$1,ENTRY!$G$3:$BI$133,SUMIFS(ENTRY!$A$2:$A$133,ENTRY!$B$2:$B$133,$B17,ENTRY!$C$2:$C$133,$C17)-2,FALSE),0)))</f>
        <v>0</v>
      </c>
      <c r="ABA17" s="45">
        <f>IF(LEFT($C17,5)="Total",0,IF(COUNTIF(ENTRY!$G$3:$BM$3,ABA$1)=0,"CopyPasteValue",IFERROR(HLOOKUP(ABA$1,ENTRY!$G$3:$BI$133,SUMIFS(ENTRY!$A$2:$A$133,ENTRY!$B$2:$B$133,$B17,ENTRY!$C$2:$C$133,$C17)-2,FALSE),0)))</f>
        <v>0</v>
      </c>
      <c r="ABB17" s="45">
        <f>IF(LEFT($C17,5)="Total",0,IF(COUNTIF(ENTRY!$G$3:$BM$3,ABB$1)=0,"CopyPasteValue",IFERROR(HLOOKUP(ABB$1,ENTRY!$G$3:$BI$133,SUMIFS(ENTRY!$A$2:$A$133,ENTRY!$B$2:$B$133,$B17,ENTRY!$C$2:$C$133,$C17)-2,FALSE),0)))</f>
        <v>0</v>
      </c>
      <c r="ABC17" s="45">
        <f>IF(LEFT($C17,5)="Total",0,IF(COUNTIF(ENTRY!$G$3:$BM$3,ABC$1)=0,"CopyPasteValue",IFERROR(HLOOKUP(ABC$1,ENTRY!$G$3:$BI$133,SUMIFS(ENTRY!$A$2:$A$133,ENTRY!$B$2:$B$133,$B17,ENTRY!$C$2:$C$133,$C17)-2,FALSE),0)))</f>
        <v>0</v>
      </c>
      <c r="ABD17" s="45">
        <f>IF(LEFT($C17,5)="Total",0,IF(COUNTIF(ENTRY!$G$3:$BM$3,ABD$1)=0,"CopyPasteValue",IFERROR(HLOOKUP(ABD$1,ENTRY!$G$3:$BI$133,SUMIFS(ENTRY!$A$2:$A$133,ENTRY!$B$2:$B$133,$B17,ENTRY!$C$2:$C$133,$C17)-2,FALSE),0)))</f>
        <v>0</v>
      </c>
      <c r="ABE17" s="45">
        <f>IF(LEFT($C17,5)="Total",0,IF(COUNTIF(ENTRY!$G$3:$BM$3,ABE$1)=0,"CopyPasteValue",IFERROR(HLOOKUP(ABE$1,ENTRY!$G$3:$BI$133,SUMIFS(ENTRY!$A$2:$A$133,ENTRY!$B$2:$B$133,$B17,ENTRY!$C$2:$C$133,$C17)-2,FALSE),0)))</f>
        <v>0</v>
      </c>
      <c r="ABF17" s="45">
        <f>IF(LEFT($C17,5)="Total",0,IF(COUNTIF(ENTRY!$G$3:$BM$3,ABF$1)=0,"CopyPasteValue",IFERROR(HLOOKUP(ABF$1,ENTRY!$G$3:$BI$133,SUMIFS(ENTRY!$A$2:$A$133,ENTRY!$B$2:$B$133,$B17,ENTRY!$C$2:$C$133,$C17)-2,FALSE),0)))</f>
        <v>0</v>
      </c>
      <c r="ABG17" s="45">
        <f>IF(LEFT($C17,5)="Total",0,IF(COUNTIF(ENTRY!$G$3:$BM$3,ABG$1)=0,"CopyPasteValue",IFERROR(HLOOKUP(ABG$1,ENTRY!$G$3:$BI$133,SUMIFS(ENTRY!$A$2:$A$133,ENTRY!$B$2:$B$133,$B17,ENTRY!$C$2:$C$133,$C17)-2,FALSE),0)))</f>
        <v>0</v>
      </c>
      <c r="ABH17" s="45">
        <f>IF(LEFT($C17,5)="Total",0,IF(COUNTIF(ENTRY!$G$3:$BM$3,ABH$1)=0,"CopyPasteValue",IFERROR(HLOOKUP(ABH$1,ENTRY!$G$3:$BI$133,SUMIFS(ENTRY!$A$2:$A$133,ENTRY!$B$2:$B$133,$B17,ENTRY!$C$2:$C$133,$C17)-2,FALSE),0)))</f>
        <v>0</v>
      </c>
    </row>
    <row r="18" spans="2:736" x14ac:dyDescent="0.35">
      <c r="B18" t="s">
        <v>122</v>
      </c>
      <c r="C18" t="s">
        <v>78</v>
      </c>
      <c r="D18" s="53">
        <f t="shared" ca="1" si="162"/>
        <v>18</v>
      </c>
      <c r="E18" s="72">
        <f>COUNTIF(ENTRY!C$4:C$294,C18)</f>
        <v>1</v>
      </c>
      <c r="F18" s="45">
        <v>0</v>
      </c>
      <c r="G18" s="45">
        <v>0</v>
      </c>
      <c r="H18" s="45">
        <v>0</v>
      </c>
      <c r="I18" s="45">
        <v>0</v>
      </c>
      <c r="J18" s="45">
        <v>1</v>
      </c>
      <c r="K18" s="45">
        <v>1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1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1</v>
      </c>
      <c r="AX18" s="45">
        <v>0</v>
      </c>
      <c r="AY18" s="45">
        <v>0</v>
      </c>
      <c r="AZ18" s="45">
        <v>0</v>
      </c>
      <c r="BA18" s="45">
        <v>1</v>
      </c>
      <c r="BB18" s="45">
        <v>0</v>
      </c>
      <c r="BC18" s="45">
        <v>0</v>
      </c>
      <c r="BD18" s="45">
        <v>0</v>
      </c>
      <c r="BE18" s="45">
        <v>0</v>
      </c>
      <c r="BF18" s="45">
        <v>0</v>
      </c>
      <c r="BG18" s="45">
        <v>0</v>
      </c>
      <c r="BH18" s="45">
        <v>1</v>
      </c>
      <c r="BI18" s="45">
        <v>0</v>
      </c>
      <c r="BJ18" s="45">
        <v>1</v>
      </c>
      <c r="BK18" s="45">
        <v>0</v>
      </c>
      <c r="BL18" s="45">
        <v>0</v>
      </c>
      <c r="BM18" s="45">
        <v>0</v>
      </c>
      <c r="BN18" s="45">
        <v>0</v>
      </c>
      <c r="BO18" s="45">
        <v>0</v>
      </c>
      <c r="BP18" s="45">
        <v>0</v>
      </c>
      <c r="BQ18" s="45">
        <v>0</v>
      </c>
      <c r="BR18" s="45">
        <v>0</v>
      </c>
      <c r="BS18" s="45">
        <v>0</v>
      </c>
      <c r="BT18" s="45">
        <v>3</v>
      </c>
      <c r="BU18" s="45">
        <v>0</v>
      </c>
      <c r="BV18" s="45">
        <v>0</v>
      </c>
      <c r="BW18" s="45">
        <v>0</v>
      </c>
      <c r="BX18" s="45">
        <v>0</v>
      </c>
      <c r="BY18" s="45">
        <v>0</v>
      </c>
      <c r="BZ18" s="45">
        <v>2</v>
      </c>
      <c r="CA18" s="45">
        <v>0</v>
      </c>
      <c r="CB18" s="45">
        <v>0</v>
      </c>
      <c r="CC18" s="45">
        <v>0</v>
      </c>
      <c r="CD18" s="45">
        <v>0</v>
      </c>
      <c r="CE18" s="45">
        <v>0</v>
      </c>
      <c r="CF18" s="45">
        <v>4</v>
      </c>
      <c r="CG18" s="45">
        <v>0</v>
      </c>
      <c r="CH18" s="45">
        <v>1</v>
      </c>
      <c r="CI18" s="45">
        <v>0</v>
      </c>
      <c r="CJ18" s="45">
        <v>0</v>
      </c>
      <c r="CK18" s="45">
        <v>0</v>
      </c>
      <c r="CL18" s="45">
        <v>0</v>
      </c>
      <c r="CM18" s="45">
        <v>3</v>
      </c>
      <c r="CN18" s="45">
        <v>0</v>
      </c>
      <c r="CO18" s="45">
        <v>0</v>
      </c>
      <c r="CP18" s="45">
        <v>0</v>
      </c>
      <c r="CQ18" s="45">
        <v>0</v>
      </c>
      <c r="CR18" s="45">
        <v>0</v>
      </c>
      <c r="CS18" s="45">
        <v>2</v>
      </c>
      <c r="CT18" s="45">
        <v>5</v>
      </c>
      <c r="CU18" s="45">
        <v>0</v>
      </c>
      <c r="CV18" s="45">
        <v>0</v>
      </c>
      <c r="CW18" s="45">
        <v>1</v>
      </c>
      <c r="CX18" s="45">
        <v>0</v>
      </c>
      <c r="CY18" s="45">
        <v>0</v>
      </c>
      <c r="CZ18" s="45">
        <v>0</v>
      </c>
      <c r="DA18" s="45">
        <v>1</v>
      </c>
      <c r="DB18" s="45">
        <v>0</v>
      </c>
      <c r="DC18" s="45">
        <v>0</v>
      </c>
      <c r="DD18" s="45">
        <v>0</v>
      </c>
      <c r="DE18" s="45">
        <v>0</v>
      </c>
      <c r="DF18" s="45">
        <v>0</v>
      </c>
      <c r="DG18" s="45">
        <v>0</v>
      </c>
      <c r="DH18" s="45">
        <v>2</v>
      </c>
      <c r="DI18" s="45">
        <v>0</v>
      </c>
      <c r="DJ18" s="45">
        <v>0</v>
      </c>
      <c r="DK18" s="45">
        <v>1</v>
      </c>
      <c r="DL18" s="45">
        <v>0</v>
      </c>
      <c r="DM18" s="45">
        <v>0</v>
      </c>
      <c r="DN18" s="45">
        <v>1</v>
      </c>
      <c r="DO18" s="45">
        <v>0</v>
      </c>
      <c r="DP18" s="45">
        <v>4</v>
      </c>
      <c r="DQ18" s="45">
        <v>0</v>
      </c>
      <c r="DR18" s="45">
        <v>1</v>
      </c>
      <c r="DS18" s="45">
        <v>0</v>
      </c>
      <c r="DT18" s="45">
        <v>0</v>
      </c>
      <c r="DU18" s="45">
        <v>0</v>
      </c>
      <c r="DV18" s="45">
        <v>2</v>
      </c>
      <c r="DW18" s="45">
        <v>0</v>
      </c>
      <c r="DX18" s="45">
        <v>5</v>
      </c>
      <c r="DY18" s="45">
        <v>1</v>
      </c>
      <c r="DZ18" s="45">
        <v>2</v>
      </c>
      <c r="EA18" s="45">
        <v>0</v>
      </c>
      <c r="EB18" s="45">
        <v>0</v>
      </c>
      <c r="EC18" s="45">
        <v>1</v>
      </c>
      <c r="ED18" s="45">
        <v>0</v>
      </c>
      <c r="EE18" s="45">
        <v>5</v>
      </c>
      <c r="EF18" s="45">
        <v>1</v>
      </c>
      <c r="EG18" s="45">
        <v>0</v>
      </c>
      <c r="EH18" s="45">
        <v>0</v>
      </c>
      <c r="EI18" s="45">
        <v>0</v>
      </c>
      <c r="EJ18" s="45">
        <v>0</v>
      </c>
      <c r="EK18" s="45">
        <v>0</v>
      </c>
      <c r="EL18" s="45">
        <v>0</v>
      </c>
      <c r="EM18" s="45">
        <v>0</v>
      </c>
      <c r="EN18" s="45">
        <v>0</v>
      </c>
      <c r="EO18" s="45">
        <v>0</v>
      </c>
      <c r="EP18" s="45">
        <v>0</v>
      </c>
      <c r="EQ18" s="45">
        <v>0</v>
      </c>
      <c r="ER18" s="45">
        <v>0</v>
      </c>
      <c r="ES18" s="45">
        <v>0</v>
      </c>
      <c r="ET18" s="45">
        <v>0</v>
      </c>
      <c r="EU18" s="45">
        <v>0</v>
      </c>
      <c r="EV18" s="45">
        <v>0</v>
      </c>
      <c r="EW18" s="45">
        <v>0</v>
      </c>
      <c r="EX18" s="45">
        <v>0</v>
      </c>
      <c r="EY18" s="45">
        <v>0</v>
      </c>
      <c r="EZ18" s="45">
        <v>0</v>
      </c>
      <c r="FA18" s="45">
        <v>0</v>
      </c>
      <c r="FB18" s="45">
        <v>0</v>
      </c>
      <c r="FC18" s="45">
        <v>0</v>
      </c>
      <c r="FD18" s="45">
        <v>0</v>
      </c>
      <c r="FE18" s="45">
        <v>0</v>
      </c>
      <c r="FF18" s="45">
        <v>0</v>
      </c>
      <c r="FG18" s="45">
        <v>0</v>
      </c>
      <c r="FH18" s="45">
        <v>0</v>
      </c>
      <c r="FI18" s="45">
        <v>0</v>
      </c>
      <c r="FJ18" s="45">
        <v>0</v>
      </c>
      <c r="FK18" s="45">
        <v>0</v>
      </c>
      <c r="FL18" s="45">
        <v>0</v>
      </c>
      <c r="FM18" s="45">
        <v>0</v>
      </c>
      <c r="FN18" s="45">
        <v>0</v>
      </c>
      <c r="FO18" s="45">
        <v>0</v>
      </c>
      <c r="FP18" s="45">
        <v>0</v>
      </c>
      <c r="FQ18" s="45">
        <v>0</v>
      </c>
      <c r="FR18" s="45">
        <v>0</v>
      </c>
      <c r="FS18" s="45">
        <v>0</v>
      </c>
      <c r="FT18" s="45">
        <v>0</v>
      </c>
      <c r="FU18" s="45">
        <v>0</v>
      </c>
      <c r="FV18" s="45">
        <v>0</v>
      </c>
      <c r="FW18" s="45">
        <v>0</v>
      </c>
      <c r="FX18" s="45">
        <v>0</v>
      </c>
      <c r="FY18" s="45">
        <v>4</v>
      </c>
      <c r="FZ18" s="45">
        <v>0</v>
      </c>
      <c r="GA18" s="45">
        <v>0</v>
      </c>
      <c r="GB18" s="45">
        <v>0</v>
      </c>
      <c r="GC18" s="45">
        <v>0</v>
      </c>
      <c r="GD18" s="45">
        <v>0</v>
      </c>
      <c r="GE18" s="45">
        <v>0</v>
      </c>
      <c r="GF18" s="45">
        <v>0</v>
      </c>
      <c r="GG18" s="45">
        <v>0</v>
      </c>
      <c r="GH18" s="45">
        <v>0</v>
      </c>
      <c r="GI18" s="45">
        <v>0</v>
      </c>
      <c r="GJ18" s="45">
        <v>0</v>
      </c>
      <c r="GK18" s="45">
        <v>0</v>
      </c>
      <c r="GL18" s="45">
        <v>0</v>
      </c>
      <c r="GM18" s="45">
        <v>4</v>
      </c>
      <c r="GN18" s="45">
        <v>0</v>
      </c>
      <c r="GO18" s="45">
        <v>0</v>
      </c>
      <c r="GP18" s="45">
        <v>0</v>
      </c>
      <c r="GQ18" s="45">
        <v>0</v>
      </c>
      <c r="GR18" s="45">
        <v>0</v>
      </c>
      <c r="GS18" s="45">
        <v>0</v>
      </c>
      <c r="GT18" s="45">
        <v>0</v>
      </c>
      <c r="GU18" s="45">
        <v>0</v>
      </c>
      <c r="GV18" s="45">
        <v>0</v>
      </c>
      <c r="GW18" s="45">
        <v>0</v>
      </c>
      <c r="GX18" s="45">
        <v>2</v>
      </c>
      <c r="GY18" s="45">
        <v>0</v>
      </c>
      <c r="GZ18" s="45">
        <v>0</v>
      </c>
      <c r="HA18" s="45">
        <v>0</v>
      </c>
      <c r="HB18" s="45">
        <v>0</v>
      </c>
      <c r="HC18" s="45">
        <v>0</v>
      </c>
      <c r="HD18" s="45">
        <v>0</v>
      </c>
      <c r="HE18" s="45">
        <v>0</v>
      </c>
      <c r="HF18" s="45">
        <v>0</v>
      </c>
      <c r="HG18" s="45">
        <v>0</v>
      </c>
      <c r="HH18" s="45">
        <v>0</v>
      </c>
      <c r="HI18" s="45">
        <v>0</v>
      </c>
      <c r="HJ18" s="45">
        <v>0</v>
      </c>
      <c r="HK18" s="45">
        <v>0</v>
      </c>
      <c r="HL18" s="45">
        <v>0</v>
      </c>
      <c r="HM18" s="45">
        <v>0</v>
      </c>
      <c r="HN18" s="45">
        <v>0</v>
      </c>
      <c r="HO18" s="45">
        <v>0</v>
      </c>
      <c r="HP18" s="45">
        <v>0</v>
      </c>
      <c r="HQ18" s="45">
        <v>0</v>
      </c>
      <c r="HR18" s="45">
        <v>0</v>
      </c>
      <c r="HS18" s="45">
        <v>0</v>
      </c>
      <c r="HT18" s="45">
        <v>0</v>
      </c>
      <c r="HU18" s="45">
        <v>0</v>
      </c>
      <c r="HV18" s="45">
        <v>0</v>
      </c>
      <c r="HW18" s="45">
        <v>0</v>
      </c>
      <c r="HX18" s="45">
        <v>0</v>
      </c>
      <c r="HY18" s="45">
        <v>0</v>
      </c>
      <c r="HZ18" s="45">
        <v>2</v>
      </c>
      <c r="IA18" s="45">
        <v>0</v>
      </c>
      <c r="IB18" s="45">
        <v>0</v>
      </c>
      <c r="IC18" s="45">
        <v>0</v>
      </c>
      <c r="ID18" s="45">
        <v>1</v>
      </c>
      <c r="IE18" s="45">
        <v>2</v>
      </c>
      <c r="IF18" s="45">
        <v>0</v>
      </c>
      <c r="IG18" s="45">
        <v>0</v>
      </c>
      <c r="IH18" s="45">
        <v>0</v>
      </c>
      <c r="II18" s="45">
        <v>0</v>
      </c>
      <c r="IJ18" s="45">
        <v>1</v>
      </c>
      <c r="IK18" s="45">
        <v>0</v>
      </c>
      <c r="IL18" s="45">
        <v>0</v>
      </c>
      <c r="IM18" s="45">
        <v>0</v>
      </c>
      <c r="IN18" s="45">
        <v>0</v>
      </c>
      <c r="IO18" s="45">
        <v>0</v>
      </c>
      <c r="IP18" s="45">
        <v>0</v>
      </c>
      <c r="IQ18" s="45">
        <v>0</v>
      </c>
      <c r="IR18" s="45">
        <v>0</v>
      </c>
      <c r="IS18" s="45">
        <v>0</v>
      </c>
      <c r="IT18" s="45">
        <v>0</v>
      </c>
      <c r="IU18" s="45">
        <v>0</v>
      </c>
      <c r="IV18" s="45">
        <v>0</v>
      </c>
      <c r="IW18" s="45">
        <v>0</v>
      </c>
      <c r="IX18" s="45">
        <v>0</v>
      </c>
      <c r="IY18" s="45">
        <v>0</v>
      </c>
      <c r="IZ18" s="45">
        <v>0</v>
      </c>
      <c r="JA18" s="45">
        <v>0</v>
      </c>
      <c r="JB18" s="45">
        <v>0</v>
      </c>
      <c r="JC18" s="45">
        <v>0</v>
      </c>
      <c r="JD18" s="45">
        <v>0</v>
      </c>
      <c r="JE18" s="45">
        <v>0</v>
      </c>
      <c r="JF18" s="45">
        <v>0</v>
      </c>
      <c r="JG18" s="45">
        <v>0</v>
      </c>
      <c r="JH18" s="45">
        <v>0</v>
      </c>
      <c r="JI18" s="45">
        <v>0</v>
      </c>
      <c r="JJ18" s="45">
        <v>0</v>
      </c>
      <c r="JK18" s="45">
        <v>0</v>
      </c>
      <c r="JL18" s="45">
        <v>0</v>
      </c>
      <c r="JM18" s="45">
        <v>0</v>
      </c>
      <c r="JN18" s="45">
        <v>0</v>
      </c>
      <c r="JO18" s="45">
        <v>0</v>
      </c>
      <c r="JP18" s="45">
        <v>0</v>
      </c>
      <c r="JQ18" s="45">
        <v>0</v>
      </c>
      <c r="JR18" s="45">
        <v>0</v>
      </c>
      <c r="JS18" s="45">
        <v>0</v>
      </c>
      <c r="JT18" s="45">
        <v>0</v>
      </c>
      <c r="JU18" s="45">
        <v>0</v>
      </c>
      <c r="JV18" s="45">
        <v>0</v>
      </c>
      <c r="JW18" s="45">
        <v>0</v>
      </c>
      <c r="JX18" s="45">
        <v>0</v>
      </c>
      <c r="JY18" s="45">
        <v>0</v>
      </c>
      <c r="JZ18" s="45">
        <v>0</v>
      </c>
      <c r="KA18" s="45">
        <v>0</v>
      </c>
      <c r="KB18" s="45">
        <v>0</v>
      </c>
      <c r="KC18" s="45">
        <v>0</v>
      </c>
      <c r="KD18" s="45">
        <v>0</v>
      </c>
      <c r="KE18" s="45">
        <v>0</v>
      </c>
      <c r="KF18" s="45">
        <v>0</v>
      </c>
      <c r="KG18" s="45">
        <v>0</v>
      </c>
      <c r="KH18" s="45">
        <v>0</v>
      </c>
      <c r="KI18" s="45">
        <v>0</v>
      </c>
      <c r="KJ18" s="45">
        <v>0</v>
      </c>
      <c r="KK18" s="45">
        <v>0</v>
      </c>
      <c r="KL18" s="45">
        <v>0</v>
      </c>
      <c r="KM18" s="45">
        <v>0</v>
      </c>
      <c r="KN18" s="45">
        <v>0</v>
      </c>
      <c r="KO18" s="45">
        <v>0</v>
      </c>
      <c r="KP18" s="45">
        <v>0</v>
      </c>
      <c r="KQ18" s="45">
        <v>0</v>
      </c>
      <c r="KR18" s="45">
        <v>0</v>
      </c>
      <c r="KS18" s="45">
        <v>0</v>
      </c>
      <c r="KT18" s="45">
        <v>0</v>
      </c>
      <c r="KU18" s="45">
        <v>0</v>
      </c>
      <c r="KV18" s="45">
        <v>0</v>
      </c>
      <c r="KW18" s="45">
        <v>0</v>
      </c>
      <c r="KX18" s="45">
        <v>0</v>
      </c>
      <c r="KY18" s="45">
        <v>2</v>
      </c>
      <c r="KZ18" s="45">
        <v>0</v>
      </c>
      <c r="LA18" s="45">
        <v>0</v>
      </c>
      <c r="LB18" s="45">
        <v>0</v>
      </c>
      <c r="LC18" s="45">
        <v>0</v>
      </c>
      <c r="LD18" s="45">
        <v>0</v>
      </c>
      <c r="LE18" s="45">
        <v>0</v>
      </c>
      <c r="LF18" s="45">
        <v>0</v>
      </c>
      <c r="LG18" s="45">
        <v>0</v>
      </c>
      <c r="LH18" s="45">
        <v>0</v>
      </c>
      <c r="LI18" s="45">
        <v>0</v>
      </c>
      <c r="LJ18" s="45">
        <v>0</v>
      </c>
      <c r="LK18" s="45">
        <v>0</v>
      </c>
      <c r="LL18" s="45">
        <v>0</v>
      </c>
      <c r="LM18" s="45">
        <v>0</v>
      </c>
      <c r="LN18" s="45">
        <v>0</v>
      </c>
      <c r="LO18" s="45">
        <v>0</v>
      </c>
      <c r="LP18" s="45">
        <v>0</v>
      </c>
      <c r="LQ18" s="45">
        <v>0</v>
      </c>
      <c r="LR18" s="45">
        <v>0</v>
      </c>
      <c r="LS18" s="45">
        <v>0</v>
      </c>
      <c r="LT18" s="45">
        <v>0</v>
      </c>
      <c r="LU18" s="45">
        <v>0</v>
      </c>
      <c r="LV18" s="45">
        <v>0</v>
      </c>
      <c r="LW18" s="45">
        <v>0</v>
      </c>
      <c r="LX18" s="45">
        <v>0</v>
      </c>
      <c r="LY18" s="45">
        <v>0</v>
      </c>
      <c r="LZ18" s="45">
        <v>0</v>
      </c>
      <c r="MA18" s="45">
        <v>0</v>
      </c>
      <c r="MB18" s="45">
        <v>0</v>
      </c>
      <c r="MC18" s="45">
        <v>0</v>
      </c>
      <c r="MD18" s="45">
        <v>6</v>
      </c>
      <c r="ME18" s="45">
        <v>0</v>
      </c>
      <c r="MF18" s="45">
        <v>0</v>
      </c>
      <c r="MG18" s="45">
        <v>0</v>
      </c>
      <c r="MH18" s="45">
        <v>0</v>
      </c>
      <c r="MI18" s="45">
        <v>0</v>
      </c>
      <c r="MJ18" s="45">
        <v>0</v>
      </c>
      <c r="MK18" s="45">
        <v>6</v>
      </c>
      <c r="ML18" s="45">
        <v>0</v>
      </c>
      <c r="MM18" s="45">
        <v>0</v>
      </c>
      <c r="MN18" s="45">
        <v>0</v>
      </c>
      <c r="MO18" s="45">
        <v>0</v>
      </c>
      <c r="MP18" s="45">
        <v>0</v>
      </c>
      <c r="MQ18" s="45">
        <v>0</v>
      </c>
      <c r="MR18" s="45">
        <v>0</v>
      </c>
      <c r="MS18" s="45">
        <v>0</v>
      </c>
      <c r="MT18" s="45">
        <v>0</v>
      </c>
      <c r="MU18" s="45">
        <v>0</v>
      </c>
      <c r="MV18" s="45">
        <v>0</v>
      </c>
      <c r="MW18" s="45">
        <v>0</v>
      </c>
      <c r="MX18" s="45">
        <v>0</v>
      </c>
      <c r="MY18" s="45">
        <v>5</v>
      </c>
      <c r="MZ18" s="45">
        <v>0</v>
      </c>
      <c r="NA18" s="45">
        <v>0</v>
      </c>
      <c r="NB18" s="45">
        <v>0</v>
      </c>
      <c r="NC18" s="45">
        <v>0</v>
      </c>
      <c r="ND18" s="45">
        <v>0</v>
      </c>
      <c r="NE18" s="45">
        <v>0</v>
      </c>
      <c r="NF18" s="45">
        <v>0</v>
      </c>
      <c r="NG18" s="45">
        <v>0</v>
      </c>
      <c r="NH18" s="45">
        <v>0</v>
      </c>
      <c r="NI18" s="45">
        <v>0</v>
      </c>
      <c r="NJ18" s="45">
        <v>0</v>
      </c>
      <c r="NK18" s="45">
        <v>0</v>
      </c>
      <c r="NL18" s="45">
        <v>0</v>
      </c>
      <c r="NM18" s="45">
        <v>1</v>
      </c>
      <c r="NN18" s="45">
        <v>0</v>
      </c>
      <c r="NO18" s="45">
        <v>1</v>
      </c>
      <c r="NP18" s="45">
        <v>0</v>
      </c>
      <c r="NQ18" s="45">
        <v>0</v>
      </c>
      <c r="NR18" s="45">
        <v>0</v>
      </c>
      <c r="NS18" s="45">
        <v>0</v>
      </c>
      <c r="NT18" s="45">
        <v>4</v>
      </c>
      <c r="NU18" s="45">
        <v>0</v>
      </c>
      <c r="NV18" s="45">
        <v>0</v>
      </c>
      <c r="NW18" s="45">
        <v>0</v>
      </c>
      <c r="NX18" s="45">
        <v>0</v>
      </c>
      <c r="NY18" s="45">
        <v>0</v>
      </c>
      <c r="NZ18" s="45">
        <v>0</v>
      </c>
      <c r="OA18" s="45">
        <v>5</v>
      </c>
      <c r="OB18" s="45">
        <v>0</v>
      </c>
      <c r="OC18" s="45">
        <v>0</v>
      </c>
      <c r="OD18" s="45">
        <v>0</v>
      </c>
      <c r="OE18" s="45">
        <v>0</v>
      </c>
      <c r="OF18" s="45">
        <v>0</v>
      </c>
      <c r="OG18" s="45">
        <v>0</v>
      </c>
      <c r="OH18" s="45">
        <v>0</v>
      </c>
      <c r="OI18" s="45">
        <v>0</v>
      </c>
      <c r="OJ18" s="45">
        <v>0</v>
      </c>
      <c r="OK18" s="45">
        <v>0</v>
      </c>
      <c r="OL18" s="45">
        <v>0</v>
      </c>
      <c r="OM18" s="45">
        <v>0</v>
      </c>
      <c r="ON18" s="45">
        <v>0</v>
      </c>
      <c r="OO18" s="45">
        <v>3</v>
      </c>
      <c r="OP18" s="45">
        <v>0</v>
      </c>
      <c r="OQ18" s="45">
        <v>0</v>
      </c>
      <c r="OR18" s="45">
        <v>0</v>
      </c>
      <c r="OS18" s="45">
        <v>0</v>
      </c>
      <c r="OT18" s="45">
        <v>0</v>
      </c>
      <c r="OU18" s="45">
        <v>0</v>
      </c>
      <c r="OV18" s="45">
        <v>2</v>
      </c>
      <c r="OW18" s="45">
        <v>0</v>
      </c>
      <c r="OX18" s="45">
        <v>0</v>
      </c>
      <c r="OY18" s="45">
        <v>1</v>
      </c>
      <c r="OZ18" s="45">
        <v>0</v>
      </c>
      <c r="PA18" s="45">
        <v>0</v>
      </c>
      <c r="PB18" s="45">
        <v>0</v>
      </c>
      <c r="PC18" s="45">
        <v>6</v>
      </c>
      <c r="PD18" s="45">
        <v>0</v>
      </c>
      <c r="PE18" s="45">
        <v>0</v>
      </c>
      <c r="PF18" s="45">
        <v>0</v>
      </c>
      <c r="PG18" s="45">
        <v>1</v>
      </c>
      <c r="PH18" s="45">
        <v>0</v>
      </c>
      <c r="PI18" s="45">
        <v>0</v>
      </c>
      <c r="PJ18" s="45">
        <v>6</v>
      </c>
      <c r="PK18" s="45">
        <v>0</v>
      </c>
      <c r="PL18" s="45">
        <v>0</v>
      </c>
      <c r="PM18" s="45">
        <v>0</v>
      </c>
      <c r="PN18" s="45">
        <v>0</v>
      </c>
      <c r="PO18" s="45">
        <v>0</v>
      </c>
      <c r="PP18" s="45">
        <v>0</v>
      </c>
      <c r="PQ18" s="45">
        <v>4</v>
      </c>
      <c r="PR18" s="45">
        <v>0</v>
      </c>
      <c r="PS18" s="45">
        <v>0</v>
      </c>
      <c r="PT18" s="45">
        <v>0</v>
      </c>
      <c r="PU18" s="45">
        <v>0</v>
      </c>
      <c r="PV18" s="45">
        <v>0</v>
      </c>
      <c r="PW18" s="45">
        <v>0</v>
      </c>
      <c r="PX18" s="45">
        <v>1</v>
      </c>
      <c r="PY18" s="45">
        <v>0</v>
      </c>
      <c r="PZ18" s="45">
        <v>0</v>
      </c>
      <c r="QA18" s="45">
        <v>0</v>
      </c>
      <c r="QB18" s="45">
        <v>0</v>
      </c>
      <c r="QC18" s="45">
        <v>0</v>
      </c>
      <c r="QD18" s="45">
        <v>0</v>
      </c>
      <c r="QE18" s="45">
        <v>0</v>
      </c>
      <c r="QF18" s="45">
        <v>0</v>
      </c>
      <c r="QG18" s="45">
        <v>0</v>
      </c>
      <c r="QH18" s="45">
        <v>0</v>
      </c>
      <c r="QI18" s="45">
        <v>0</v>
      </c>
      <c r="QJ18" s="45">
        <v>0</v>
      </c>
      <c r="QK18" s="45">
        <v>0</v>
      </c>
      <c r="QL18" s="45">
        <v>0</v>
      </c>
      <c r="QM18" s="45">
        <v>0</v>
      </c>
      <c r="QN18" s="45">
        <v>0</v>
      </c>
      <c r="QO18" s="45">
        <v>0</v>
      </c>
      <c r="QP18" s="45">
        <v>0</v>
      </c>
      <c r="QQ18" s="45">
        <v>0</v>
      </c>
      <c r="QR18" s="45">
        <v>0</v>
      </c>
      <c r="QS18" s="45">
        <v>0</v>
      </c>
      <c r="QT18" s="45">
        <v>0</v>
      </c>
      <c r="QU18" s="45">
        <v>0</v>
      </c>
      <c r="QV18" s="45">
        <v>0</v>
      </c>
      <c r="QW18" s="45">
        <v>0</v>
      </c>
      <c r="QX18" s="45">
        <v>0</v>
      </c>
      <c r="QY18" s="45">
        <v>0</v>
      </c>
      <c r="QZ18" s="45">
        <v>0</v>
      </c>
      <c r="RA18" s="45">
        <v>1</v>
      </c>
      <c r="RB18" s="45">
        <v>0</v>
      </c>
      <c r="RC18" s="45">
        <v>0</v>
      </c>
      <c r="RD18" s="45">
        <v>0</v>
      </c>
      <c r="RE18" s="45">
        <v>0</v>
      </c>
      <c r="RF18" s="45">
        <v>0</v>
      </c>
      <c r="RG18" s="45">
        <v>6</v>
      </c>
      <c r="RH18" s="45">
        <v>0</v>
      </c>
      <c r="RI18" s="45">
        <v>0</v>
      </c>
      <c r="RJ18" s="45">
        <v>0</v>
      </c>
      <c r="RK18" s="45">
        <v>0</v>
      </c>
      <c r="RL18" s="45">
        <v>0</v>
      </c>
      <c r="RM18" s="45">
        <v>0</v>
      </c>
      <c r="RN18" s="45">
        <v>5</v>
      </c>
      <c r="RO18" s="45">
        <v>0</v>
      </c>
      <c r="RP18" s="45">
        <v>0</v>
      </c>
      <c r="RQ18" s="45">
        <v>0</v>
      </c>
      <c r="RR18" s="45">
        <v>0</v>
      </c>
      <c r="RS18" s="45">
        <v>0</v>
      </c>
      <c r="RT18" s="45">
        <v>0</v>
      </c>
      <c r="RU18" s="45">
        <v>1</v>
      </c>
      <c r="RV18" s="45">
        <v>0</v>
      </c>
      <c r="RW18" s="45">
        <v>0</v>
      </c>
      <c r="RX18" s="45">
        <v>0</v>
      </c>
      <c r="RY18" s="45">
        <v>0</v>
      </c>
      <c r="RZ18" s="45">
        <v>0</v>
      </c>
      <c r="SA18" s="45">
        <v>0</v>
      </c>
      <c r="SB18" s="45">
        <v>0</v>
      </c>
      <c r="SC18" s="45">
        <v>0</v>
      </c>
      <c r="SD18" s="45">
        <v>0</v>
      </c>
      <c r="SE18" s="45">
        <v>0</v>
      </c>
      <c r="SF18" s="45">
        <v>0</v>
      </c>
      <c r="SG18" s="45">
        <v>0</v>
      </c>
      <c r="SH18" s="45">
        <v>0</v>
      </c>
      <c r="SI18" s="45">
        <v>0</v>
      </c>
      <c r="SJ18" s="45">
        <v>0</v>
      </c>
      <c r="SK18" s="45">
        <v>0</v>
      </c>
      <c r="SL18" s="45">
        <v>0</v>
      </c>
      <c r="SM18" s="45">
        <v>0</v>
      </c>
      <c r="SN18" s="45">
        <v>0</v>
      </c>
      <c r="SO18" s="45">
        <v>0</v>
      </c>
      <c r="SP18" s="45">
        <v>0</v>
      </c>
      <c r="SQ18" s="45">
        <v>0</v>
      </c>
      <c r="SR18" s="45">
        <v>0</v>
      </c>
      <c r="SS18" s="45">
        <v>0</v>
      </c>
      <c r="ST18" s="45">
        <v>0</v>
      </c>
      <c r="SU18" s="45">
        <v>0</v>
      </c>
      <c r="SV18" s="45">
        <v>0</v>
      </c>
      <c r="SW18" s="45">
        <v>0</v>
      </c>
      <c r="SX18" s="45">
        <v>0</v>
      </c>
      <c r="SY18" s="45">
        <v>0</v>
      </c>
      <c r="SZ18" s="45">
        <v>0</v>
      </c>
      <c r="TA18" s="45">
        <v>0</v>
      </c>
      <c r="TB18" s="45">
        <v>0</v>
      </c>
      <c r="TC18" s="45">
        <v>0</v>
      </c>
      <c r="TD18" s="45">
        <v>0</v>
      </c>
      <c r="TE18" s="45">
        <v>0</v>
      </c>
      <c r="TF18" s="45">
        <v>0</v>
      </c>
      <c r="TG18" s="45">
        <v>0</v>
      </c>
      <c r="TH18" s="45">
        <v>0</v>
      </c>
      <c r="TI18" s="45">
        <v>1</v>
      </c>
      <c r="TJ18" s="45">
        <v>0</v>
      </c>
      <c r="TK18" s="45">
        <v>0</v>
      </c>
      <c r="TL18" s="45">
        <v>0</v>
      </c>
      <c r="TM18" s="45">
        <v>0</v>
      </c>
      <c r="TN18" s="45">
        <v>0</v>
      </c>
      <c r="TO18" s="45">
        <v>1</v>
      </c>
      <c r="TP18" s="45">
        <v>0</v>
      </c>
      <c r="TQ18" s="45">
        <v>0</v>
      </c>
      <c r="TR18" s="45">
        <v>0</v>
      </c>
      <c r="TS18" s="45">
        <v>0</v>
      </c>
      <c r="TT18" s="45">
        <v>0</v>
      </c>
      <c r="TU18" s="45">
        <v>0</v>
      </c>
      <c r="TV18" s="45">
        <v>0</v>
      </c>
      <c r="TW18" s="45">
        <v>0</v>
      </c>
      <c r="TX18" s="45">
        <v>0</v>
      </c>
      <c r="TY18" s="45">
        <v>0</v>
      </c>
      <c r="TZ18" s="45">
        <v>0</v>
      </c>
      <c r="UA18" s="45">
        <v>0</v>
      </c>
      <c r="UB18" s="45">
        <v>0</v>
      </c>
      <c r="UC18" s="45">
        <v>0</v>
      </c>
      <c r="UD18" s="45">
        <v>0</v>
      </c>
      <c r="UE18" s="45">
        <v>0</v>
      </c>
      <c r="UF18" s="45">
        <v>0</v>
      </c>
      <c r="UG18" s="45">
        <v>0</v>
      </c>
      <c r="UH18" s="45">
        <v>0</v>
      </c>
      <c r="UI18" s="45">
        <v>0</v>
      </c>
      <c r="UJ18" s="45">
        <v>0</v>
      </c>
      <c r="UK18" s="45">
        <v>0</v>
      </c>
      <c r="UL18" s="45">
        <v>0</v>
      </c>
      <c r="UM18" s="45">
        <v>0</v>
      </c>
      <c r="UN18" s="45">
        <v>0</v>
      </c>
      <c r="UO18" s="45">
        <v>0</v>
      </c>
      <c r="UP18" s="45">
        <v>0</v>
      </c>
      <c r="UQ18" s="45">
        <v>0</v>
      </c>
      <c r="UR18" s="45">
        <v>0</v>
      </c>
      <c r="US18" s="45">
        <v>0</v>
      </c>
      <c r="UT18" s="45">
        <v>0</v>
      </c>
      <c r="UU18" s="45">
        <v>0</v>
      </c>
      <c r="UV18" s="45">
        <v>2</v>
      </c>
      <c r="UW18" s="45">
        <v>0</v>
      </c>
      <c r="UX18" s="45">
        <v>1</v>
      </c>
      <c r="UY18" s="45">
        <v>0</v>
      </c>
      <c r="UZ18" s="45">
        <v>26</v>
      </c>
      <c r="VA18" s="45">
        <v>0</v>
      </c>
      <c r="VB18" s="45">
        <v>0</v>
      </c>
      <c r="VC18" s="45">
        <v>0</v>
      </c>
      <c r="VD18" s="45">
        <v>0</v>
      </c>
      <c r="VE18" s="45">
        <v>0</v>
      </c>
      <c r="VF18" s="45">
        <v>0</v>
      </c>
      <c r="VG18" s="45">
        <v>0</v>
      </c>
      <c r="VH18" s="45">
        <v>0</v>
      </c>
      <c r="VI18" s="45">
        <v>0</v>
      </c>
      <c r="VJ18" s="45">
        <v>0</v>
      </c>
      <c r="VK18" s="45">
        <v>0</v>
      </c>
      <c r="VL18" s="45">
        <v>0</v>
      </c>
      <c r="VM18" s="45">
        <v>2</v>
      </c>
      <c r="VN18" s="45">
        <v>1</v>
      </c>
      <c r="VO18" s="45">
        <v>0</v>
      </c>
      <c r="VP18" s="45">
        <v>0</v>
      </c>
      <c r="VQ18" s="45">
        <v>0</v>
      </c>
      <c r="VR18" s="45">
        <v>0</v>
      </c>
      <c r="VS18" s="45">
        <v>0</v>
      </c>
      <c r="VT18" s="45">
        <v>0</v>
      </c>
      <c r="VU18" s="45">
        <v>1</v>
      </c>
      <c r="VV18" s="45">
        <v>0</v>
      </c>
      <c r="VW18" s="45">
        <v>0</v>
      </c>
      <c r="VX18" s="45">
        <v>1</v>
      </c>
      <c r="VY18" s="45">
        <v>0</v>
      </c>
      <c r="VZ18" s="45">
        <v>0</v>
      </c>
      <c r="WA18" s="45">
        <v>5</v>
      </c>
      <c r="WB18" s="45">
        <v>6</v>
      </c>
      <c r="WC18" s="45">
        <v>1</v>
      </c>
      <c r="WD18" s="45">
        <v>0</v>
      </c>
      <c r="WE18" s="45">
        <v>11</v>
      </c>
      <c r="WF18" s="45">
        <v>0</v>
      </c>
      <c r="WG18" s="45">
        <v>0</v>
      </c>
      <c r="WH18" s="45">
        <v>0</v>
      </c>
      <c r="WI18" s="45">
        <v>0</v>
      </c>
      <c r="WJ18" s="45">
        <v>0</v>
      </c>
      <c r="WK18" s="45">
        <v>0</v>
      </c>
      <c r="WL18" s="45">
        <v>0</v>
      </c>
      <c r="WM18" s="45">
        <v>0</v>
      </c>
      <c r="WN18" s="45">
        <v>0</v>
      </c>
      <c r="WO18" s="45">
        <v>0</v>
      </c>
      <c r="WP18" s="45">
        <v>0</v>
      </c>
      <c r="WQ18" s="45">
        <v>0</v>
      </c>
      <c r="WR18" s="45">
        <v>0</v>
      </c>
      <c r="WS18" s="45">
        <v>0</v>
      </c>
      <c r="WT18" s="45">
        <v>0</v>
      </c>
      <c r="WU18" s="45">
        <v>0</v>
      </c>
      <c r="WV18" s="45">
        <v>0</v>
      </c>
      <c r="WW18" s="45">
        <v>0</v>
      </c>
      <c r="WX18" s="45">
        <v>0</v>
      </c>
      <c r="WY18" s="45">
        <v>0</v>
      </c>
      <c r="WZ18" s="45">
        <v>0</v>
      </c>
      <c r="XA18" s="45">
        <v>0</v>
      </c>
      <c r="XB18" s="45">
        <v>1</v>
      </c>
      <c r="XC18" s="45">
        <v>0</v>
      </c>
      <c r="XD18" s="45">
        <v>0</v>
      </c>
      <c r="XE18" s="45">
        <v>0</v>
      </c>
      <c r="XF18" s="45">
        <v>0</v>
      </c>
      <c r="XG18" s="45">
        <v>0</v>
      </c>
      <c r="XH18" s="45">
        <v>0</v>
      </c>
      <c r="XI18" s="45">
        <v>0</v>
      </c>
      <c r="XJ18" s="45">
        <v>1</v>
      </c>
      <c r="XK18" s="45">
        <v>0</v>
      </c>
      <c r="XL18" s="45">
        <v>0</v>
      </c>
      <c r="XM18" s="45">
        <v>0</v>
      </c>
      <c r="XN18" s="45">
        <v>0</v>
      </c>
      <c r="XO18" s="45">
        <v>3</v>
      </c>
      <c r="XP18" s="45">
        <v>0</v>
      </c>
      <c r="XQ18" s="45">
        <v>1</v>
      </c>
      <c r="XR18" s="45">
        <v>1</v>
      </c>
      <c r="XS18" s="45">
        <v>1</v>
      </c>
      <c r="XT18" s="45">
        <v>0</v>
      </c>
      <c r="XU18" s="45">
        <v>0</v>
      </c>
      <c r="XV18" s="45">
        <v>1</v>
      </c>
      <c r="XW18" s="45">
        <v>0</v>
      </c>
      <c r="XX18" s="45">
        <v>1</v>
      </c>
      <c r="XY18" s="45">
        <v>2</v>
      </c>
      <c r="XZ18" s="45">
        <v>0</v>
      </c>
      <c r="YA18" s="45">
        <v>0</v>
      </c>
      <c r="YB18" s="45">
        <v>0</v>
      </c>
      <c r="YC18" s="45">
        <v>0</v>
      </c>
      <c r="YD18" s="45">
        <v>0</v>
      </c>
      <c r="YE18" s="45">
        <v>1</v>
      </c>
      <c r="YF18" s="45">
        <v>1</v>
      </c>
      <c r="YG18" s="45">
        <v>0</v>
      </c>
      <c r="YH18" s="45">
        <v>0</v>
      </c>
      <c r="YI18" s="45">
        <v>1</v>
      </c>
      <c r="YJ18" s="45">
        <v>0</v>
      </c>
      <c r="YK18" s="45">
        <v>0</v>
      </c>
      <c r="YL18" s="45">
        <v>2</v>
      </c>
      <c r="YM18" s="45">
        <v>0</v>
      </c>
      <c r="YN18" s="45">
        <v>1</v>
      </c>
      <c r="YO18" s="45">
        <v>0</v>
      </c>
      <c r="YP18" s="45">
        <v>0</v>
      </c>
      <c r="YQ18" s="45">
        <v>0</v>
      </c>
      <c r="YR18" s="45">
        <v>0</v>
      </c>
      <c r="YS18" s="45">
        <v>15</v>
      </c>
      <c r="YT18" s="45">
        <v>1</v>
      </c>
      <c r="YU18" s="45">
        <v>0</v>
      </c>
      <c r="YV18" s="45">
        <v>0</v>
      </c>
      <c r="YW18" s="45">
        <v>0</v>
      </c>
      <c r="YX18" s="45">
        <v>2</v>
      </c>
      <c r="YY18" s="45">
        <v>0</v>
      </c>
      <c r="YZ18" s="45">
        <v>0</v>
      </c>
      <c r="ZA18" s="45">
        <v>1</v>
      </c>
      <c r="ZB18" s="45">
        <v>2</v>
      </c>
      <c r="ZC18" s="45">
        <v>0</v>
      </c>
      <c r="ZD18" s="45">
        <v>0</v>
      </c>
      <c r="ZE18" s="45">
        <v>0</v>
      </c>
      <c r="ZF18" s="45">
        <v>0</v>
      </c>
      <c r="ZG18" s="45">
        <v>2</v>
      </c>
      <c r="ZH18" s="45">
        <v>0</v>
      </c>
      <c r="ZI18" s="45">
        <v>0</v>
      </c>
      <c r="ZJ18" s="45">
        <v>0</v>
      </c>
      <c r="ZK18" s="45">
        <v>0</v>
      </c>
      <c r="ZL18" s="45">
        <v>1</v>
      </c>
      <c r="ZM18" s="45">
        <v>0</v>
      </c>
      <c r="ZN18" s="45">
        <v>1</v>
      </c>
      <c r="ZO18" s="45">
        <v>0</v>
      </c>
      <c r="ZP18" s="45">
        <v>1</v>
      </c>
      <c r="ZQ18" s="45">
        <v>0</v>
      </c>
      <c r="ZR18" s="45">
        <v>1</v>
      </c>
      <c r="ZS18" s="45">
        <v>0</v>
      </c>
      <c r="ZT18" s="45">
        <v>2</v>
      </c>
      <c r="ZU18" s="45">
        <v>0</v>
      </c>
      <c r="ZV18" s="45">
        <v>1</v>
      </c>
      <c r="ZW18" s="45">
        <v>0</v>
      </c>
      <c r="ZX18" s="45">
        <v>0</v>
      </c>
      <c r="ZY18" s="45">
        <v>4</v>
      </c>
      <c r="ZZ18" s="45">
        <v>0</v>
      </c>
      <c r="AAA18" s="45">
        <v>0</v>
      </c>
      <c r="AAB18" s="45">
        <v>1</v>
      </c>
      <c r="AAC18" s="45">
        <v>0</v>
      </c>
      <c r="AAD18" s="45">
        <v>1</v>
      </c>
      <c r="AAE18" s="45">
        <v>0</v>
      </c>
      <c r="AAF18" s="45">
        <v>4</v>
      </c>
      <c r="AAG18" s="45">
        <v>0</v>
      </c>
      <c r="AAH18" s="45">
        <v>0</v>
      </c>
      <c r="AAI18" s="45">
        <v>0</v>
      </c>
      <c r="AAJ18" s="45">
        <v>0</v>
      </c>
      <c r="AAK18" s="45">
        <v>0</v>
      </c>
      <c r="AAL18" s="45">
        <v>0</v>
      </c>
      <c r="AAM18" s="45">
        <v>0</v>
      </c>
      <c r="AAN18" s="45">
        <v>1</v>
      </c>
      <c r="AAO18" s="45">
        <v>0</v>
      </c>
      <c r="AAP18" s="45">
        <v>0</v>
      </c>
      <c r="AAQ18" s="45">
        <f ca="1">IF(LEFT($C18,5)="Total",0,IF(COUNTIF(ENTRY!$G$3:$BM$3,AAQ$1)=0,"CopyPasteValue",IFERROR(HLOOKUP(AAQ$1,ENTRY!$G$3:$BI$133,SUMIFS(ENTRY!$A$2:$A$133,ENTRY!$B$2:$B$133,$B18,ENTRY!$C$2:$C$133,$C18)-2,FALSE),0)))</f>
        <v>1</v>
      </c>
      <c r="AAR18" s="45">
        <f ca="1">IF(LEFT($C18,5)="Total",0,IF(COUNTIF(ENTRY!$G$3:$BM$3,AAR$1)=0,"CopyPasteValue",IFERROR(HLOOKUP(AAR$1,ENTRY!$G$3:$BI$133,SUMIFS(ENTRY!$A$2:$A$133,ENTRY!$B$2:$B$133,$B18,ENTRY!$C$2:$C$133,$C18)-2,FALSE),0)))</f>
        <v>0</v>
      </c>
      <c r="AAS18" s="45">
        <f ca="1">IF(LEFT($C18,5)="Total",0,IF(COUNTIF(ENTRY!$G$3:$BM$3,AAS$1)=0,"CopyPasteValue",IFERROR(HLOOKUP(AAS$1,ENTRY!$G$3:$BI$133,SUMIFS(ENTRY!$A$2:$A$133,ENTRY!$B$2:$B$133,$B18,ENTRY!$C$2:$C$133,$C18)-2,FALSE),0)))</f>
        <v>0</v>
      </c>
      <c r="AAT18" s="45">
        <f ca="1">IF(LEFT($C18,5)="Total",0,IF(COUNTIF(ENTRY!$G$3:$BM$3,AAT$1)=0,"CopyPasteValue",IFERROR(HLOOKUP(AAT$1,ENTRY!$G$3:$BI$133,SUMIFS(ENTRY!$A$2:$A$133,ENTRY!$B$2:$B$133,$B18,ENTRY!$C$2:$C$133,$C18)-2,FALSE),0)))</f>
        <v>1</v>
      </c>
      <c r="AAU18" s="45">
        <f ca="1">IF(LEFT($C18,5)="Total",0,IF(COUNTIF(ENTRY!$G$3:$BM$3,AAU$1)=0,"CopyPasteValue",IFERROR(HLOOKUP(AAU$1,ENTRY!$G$3:$BI$133,SUMIFS(ENTRY!$A$2:$A$133,ENTRY!$B$2:$B$133,$B18,ENTRY!$C$2:$C$133,$C18)-2,FALSE),0)))</f>
        <v>0</v>
      </c>
      <c r="AAV18" s="45">
        <f ca="1">IF(LEFT($C18,5)="Total",0,IF(COUNTIF(ENTRY!$G$3:$BM$3,AAV$1)=0,"CopyPasteValue",IFERROR(HLOOKUP(AAV$1,ENTRY!$G$3:$BI$133,SUMIFS(ENTRY!$A$2:$A$133,ENTRY!$B$2:$B$133,$B18,ENTRY!$C$2:$C$133,$C18)-2,FALSE),0)))</f>
        <v>0</v>
      </c>
      <c r="AAW18" s="45">
        <f ca="1">IF(LEFT($C18,5)="Total",0,IF(COUNTIF(ENTRY!$G$3:$BM$3,AAW$1)=0,"CopyPasteValue",IFERROR(HLOOKUP(AAW$1,ENTRY!$G$3:$BI$133,SUMIFS(ENTRY!$A$2:$A$133,ENTRY!$B$2:$B$133,$B18,ENTRY!$C$2:$C$133,$C18)-2,FALSE),0)))</f>
        <v>0</v>
      </c>
      <c r="AAX18" s="45">
        <f ca="1">IF(LEFT($C18,5)="Total",0,IF(COUNTIF(ENTRY!$G$3:$BM$3,AAX$1)=0,"CopyPasteValue",IFERROR(HLOOKUP(AAX$1,ENTRY!$G$3:$BI$133,SUMIFS(ENTRY!$A$2:$A$133,ENTRY!$B$2:$B$133,$B18,ENTRY!$C$2:$C$133,$C18)-2,FALSE),0)))</f>
        <v>1</v>
      </c>
      <c r="AAY18" s="45">
        <f ca="1">IF(LEFT($C18,5)="Total",0,IF(COUNTIF(ENTRY!$G$3:$BM$3,AAY$1)=0,"CopyPasteValue",IFERROR(HLOOKUP(AAY$1,ENTRY!$G$3:$BI$133,SUMIFS(ENTRY!$A$2:$A$133,ENTRY!$B$2:$B$133,$B18,ENTRY!$C$2:$C$133,$C18)-2,FALSE),0)))</f>
        <v>0</v>
      </c>
      <c r="AAZ18" s="45">
        <f ca="1">IF(LEFT($C18,5)="Total",0,IF(COUNTIF(ENTRY!$G$3:$BM$3,AAZ$1)=0,"CopyPasteValue",IFERROR(HLOOKUP(AAZ$1,ENTRY!$G$3:$BI$133,SUMIFS(ENTRY!$A$2:$A$133,ENTRY!$B$2:$B$133,$B18,ENTRY!$C$2:$C$133,$C18)-2,FALSE),0)))</f>
        <v>0</v>
      </c>
      <c r="ABA18" s="45">
        <f ca="1">IF(LEFT($C18,5)="Total",0,IF(COUNTIF(ENTRY!$G$3:$BM$3,ABA$1)=0,"CopyPasteValue",IFERROR(HLOOKUP(ABA$1,ENTRY!$G$3:$BI$133,SUMIFS(ENTRY!$A$2:$A$133,ENTRY!$B$2:$B$133,$B18,ENTRY!$C$2:$C$133,$C18)-2,FALSE),0)))</f>
        <v>0</v>
      </c>
      <c r="ABB18" s="45">
        <f ca="1">IF(LEFT($C18,5)="Total",0,IF(COUNTIF(ENTRY!$G$3:$BM$3,ABB$1)=0,"CopyPasteValue",IFERROR(HLOOKUP(ABB$1,ENTRY!$G$3:$BI$133,SUMIFS(ENTRY!$A$2:$A$133,ENTRY!$B$2:$B$133,$B18,ENTRY!$C$2:$C$133,$C18)-2,FALSE),0)))</f>
        <v>0</v>
      </c>
      <c r="ABC18" s="45">
        <f ca="1">IF(LEFT($C18,5)="Total",0,IF(COUNTIF(ENTRY!$G$3:$BM$3,ABC$1)=0,"CopyPasteValue",IFERROR(HLOOKUP(ABC$1,ENTRY!$G$3:$BI$133,SUMIFS(ENTRY!$A$2:$A$133,ENTRY!$B$2:$B$133,$B18,ENTRY!$C$2:$C$133,$C18)-2,FALSE),0)))</f>
        <v>0</v>
      </c>
      <c r="ABD18" s="45">
        <f ca="1">IF(LEFT($C18,5)="Total",0,IF(COUNTIF(ENTRY!$G$3:$BM$3,ABD$1)=0,"CopyPasteValue",IFERROR(HLOOKUP(ABD$1,ENTRY!$G$3:$BI$133,SUMIFS(ENTRY!$A$2:$A$133,ENTRY!$B$2:$B$133,$B18,ENTRY!$C$2:$C$133,$C18)-2,FALSE),0)))</f>
        <v>0</v>
      </c>
      <c r="ABE18" s="45">
        <f ca="1">IF(LEFT($C18,5)="Total",0,IF(COUNTIF(ENTRY!$G$3:$BM$3,ABE$1)=0,"CopyPasteValue",IFERROR(HLOOKUP(ABE$1,ENTRY!$G$3:$BI$133,SUMIFS(ENTRY!$A$2:$A$133,ENTRY!$B$2:$B$133,$B18,ENTRY!$C$2:$C$133,$C18)-2,FALSE),0)))</f>
        <v>0</v>
      </c>
      <c r="ABF18" s="45">
        <f ca="1">IF(LEFT($C18,5)="Total",0,IF(COUNTIF(ENTRY!$G$3:$BM$3,ABF$1)=0,"CopyPasteValue",IFERROR(HLOOKUP(ABF$1,ENTRY!$G$3:$BI$133,SUMIFS(ENTRY!$A$2:$A$133,ENTRY!$B$2:$B$133,$B18,ENTRY!$C$2:$C$133,$C18)-2,FALSE),0)))</f>
        <v>0</v>
      </c>
      <c r="ABG18" s="45">
        <f ca="1">IF(LEFT($C18,5)="Total",0,IF(COUNTIF(ENTRY!$G$3:$BM$3,ABG$1)=0,"CopyPasteValue",IFERROR(HLOOKUP(ABG$1,ENTRY!$G$3:$BI$133,SUMIFS(ENTRY!$A$2:$A$133,ENTRY!$B$2:$B$133,$B18,ENTRY!$C$2:$C$133,$C18)-2,FALSE),0)))</f>
        <v>0</v>
      </c>
      <c r="ABH18" s="45">
        <f ca="1">IF(LEFT($C18,5)="Total",0,IF(COUNTIF(ENTRY!$G$3:$BM$3,ABH$1)=0,"CopyPasteValue",IFERROR(HLOOKUP(ABH$1,ENTRY!$G$3:$BI$133,SUMIFS(ENTRY!$A$2:$A$133,ENTRY!$B$2:$B$133,$B18,ENTRY!$C$2:$C$133,$C18)-2,FALSE),0)))</f>
        <v>0</v>
      </c>
    </row>
    <row r="19" spans="2:736" x14ac:dyDescent="0.35">
      <c r="B19" t="s">
        <v>122</v>
      </c>
      <c r="C19" t="s">
        <v>103</v>
      </c>
      <c r="D19" s="53">
        <f t="shared" ca="1" si="162"/>
        <v>19</v>
      </c>
      <c r="E19" s="72">
        <f>COUNTIF(ENTRY!C$4:C$294,C19)</f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0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45"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0</v>
      </c>
      <c r="BK19" s="45">
        <v>0</v>
      </c>
      <c r="BL19" s="45">
        <v>0</v>
      </c>
      <c r="BM19" s="45">
        <v>0</v>
      </c>
      <c r="BN19" s="45">
        <v>0</v>
      </c>
      <c r="BO19" s="45">
        <v>0</v>
      </c>
      <c r="BP19" s="45">
        <v>0</v>
      </c>
      <c r="BQ19" s="45">
        <v>0</v>
      </c>
      <c r="BR19" s="45">
        <v>0</v>
      </c>
      <c r="BS19" s="45">
        <v>0</v>
      </c>
      <c r="BT19" s="45">
        <v>0</v>
      </c>
      <c r="BU19" s="45">
        <v>0</v>
      </c>
      <c r="BV19" s="45">
        <v>0</v>
      </c>
      <c r="BW19" s="45">
        <v>0</v>
      </c>
      <c r="BX19" s="45">
        <v>0</v>
      </c>
      <c r="BY19" s="45">
        <v>0</v>
      </c>
      <c r="BZ19" s="45">
        <v>0</v>
      </c>
      <c r="CA19" s="45">
        <v>0</v>
      </c>
      <c r="CB19" s="45">
        <v>0</v>
      </c>
      <c r="CC19" s="45">
        <v>0</v>
      </c>
      <c r="CD19" s="45">
        <v>0</v>
      </c>
      <c r="CE19" s="45">
        <v>0</v>
      </c>
      <c r="CF19" s="45">
        <v>0</v>
      </c>
      <c r="CG19" s="45">
        <v>0</v>
      </c>
      <c r="CH19" s="45">
        <v>0</v>
      </c>
      <c r="CI19" s="45">
        <v>0</v>
      </c>
      <c r="CJ19" s="45">
        <v>0</v>
      </c>
      <c r="CK19" s="45">
        <v>0</v>
      </c>
      <c r="CL19" s="45">
        <v>0</v>
      </c>
      <c r="CM19" s="45">
        <v>0</v>
      </c>
      <c r="CN19" s="45">
        <v>0</v>
      </c>
      <c r="CO19" s="45">
        <v>0</v>
      </c>
      <c r="CP19" s="45">
        <v>0</v>
      </c>
      <c r="CQ19" s="45">
        <v>0</v>
      </c>
      <c r="CR19" s="45">
        <v>0</v>
      </c>
      <c r="CS19" s="45">
        <v>0</v>
      </c>
      <c r="CT19" s="45">
        <v>0</v>
      </c>
      <c r="CU19" s="45">
        <v>0</v>
      </c>
      <c r="CV19" s="45">
        <v>0</v>
      </c>
      <c r="CW19" s="45">
        <v>0</v>
      </c>
      <c r="CX19" s="45">
        <v>0</v>
      </c>
      <c r="CY19" s="45">
        <v>0</v>
      </c>
      <c r="CZ19" s="45">
        <v>0</v>
      </c>
      <c r="DA19" s="45">
        <v>0</v>
      </c>
      <c r="DB19" s="45">
        <v>0</v>
      </c>
      <c r="DC19" s="45">
        <v>0</v>
      </c>
      <c r="DD19" s="45">
        <v>0</v>
      </c>
      <c r="DE19" s="45">
        <v>0</v>
      </c>
      <c r="DF19" s="45">
        <v>0</v>
      </c>
      <c r="DG19" s="45">
        <v>0</v>
      </c>
      <c r="DH19" s="45">
        <v>0</v>
      </c>
      <c r="DI19" s="45">
        <v>0</v>
      </c>
      <c r="DJ19" s="45">
        <v>0</v>
      </c>
      <c r="DK19" s="45">
        <v>0</v>
      </c>
      <c r="DL19" s="45">
        <v>0</v>
      </c>
      <c r="DM19" s="45">
        <v>0</v>
      </c>
      <c r="DN19" s="45">
        <v>0</v>
      </c>
      <c r="DO19" s="45">
        <v>0</v>
      </c>
      <c r="DP19" s="45">
        <v>0</v>
      </c>
      <c r="DQ19" s="45">
        <v>0</v>
      </c>
      <c r="DR19" s="45">
        <v>0</v>
      </c>
      <c r="DS19" s="45">
        <v>0</v>
      </c>
      <c r="DT19" s="45">
        <v>0</v>
      </c>
      <c r="DU19" s="45">
        <v>0</v>
      </c>
      <c r="DV19" s="45">
        <v>0</v>
      </c>
      <c r="DW19" s="45">
        <v>0</v>
      </c>
      <c r="DX19" s="45">
        <v>0</v>
      </c>
      <c r="DY19" s="45">
        <v>0</v>
      </c>
      <c r="DZ19" s="45">
        <v>0</v>
      </c>
      <c r="EA19" s="45">
        <v>0</v>
      </c>
      <c r="EB19" s="45">
        <v>0</v>
      </c>
      <c r="EC19" s="45">
        <v>0</v>
      </c>
      <c r="ED19" s="45">
        <v>0</v>
      </c>
      <c r="EE19" s="45">
        <v>0</v>
      </c>
      <c r="EF19" s="45">
        <v>0</v>
      </c>
      <c r="EG19" s="45">
        <v>0</v>
      </c>
      <c r="EH19" s="45">
        <v>0</v>
      </c>
      <c r="EI19" s="45">
        <v>0</v>
      </c>
      <c r="EJ19" s="45">
        <v>0</v>
      </c>
      <c r="EK19" s="45">
        <v>0</v>
      </c>
      <c r="EL19" s="45">
        <v>0</v>
      </c>
      <c r="EM19" s="45">
        <v>0</v>
      </c>
      <c r="EN19" s="45">
        <v>0</v>
      </c>
      <c r="EO19" s="45">
        <v>0</v>
      </c>
      <c r="EP19" s="45">
        <v>0</v>
      </c>
      <c r="EQ19" s="45">
        <v>0</v>
      </c>
      <c r="ER19" s="45">
        <v>0</v>
      </c>
      <c r="ES19" s="45">
        <v>0</v>
      </c>
      <c r="ET19" s="45">
        <v>0</v>
      </c>
      <c r="EU19" s="45">
        <v>0</v>
      </c>
      <c r="EV19" s="45">
        <v>0</v>
      </c>
      <c r="EW19" s="45">
        <v>0</v>
      </c>
      <c r="EX19" s="45">
        <v>0</v>
      </c>
      <c r="EY19" s="45">
        <v>0</v>
      </c>
      <c r="EZ19" s="45">
        <v>0</v>
      </c>
      <c r="FA19" s="45">
        <v>0</v>
      </c>
      <c r="FB19" s="45">
        <v>0</v>
      </c>
      <c r="FC19" s="45">
        <v>0</v>
      </c>
      <c r="FD19" s="45">
        <v>0</v>
      </c>
      <c r="FE19" s="45">
        <v>0</v>
      </c>
      <c r="FF19" s="45">
        <v>0</v>
      </c>
      <c r="FG19" s="45">
        <v>0</v>
      </c>
      <c r="FH19" s="45">
        <v>0</v>
      </c>
      <c r="FI19" s="45">
        <v>0</v>
      </c>
      <c r="FJ19" s="45">
        <v>0</v>
      </c>
      <c r="FK19" s="45">
        <v>0</v>
      </c>
      <c r="FL19" s="45">
        <v>0</v>
      </c>
      <c r="FM19" s="45">
        <v>0</v>
      </c>
      <c r="FN19" s="45">
        <v>0</v>
      </c>
      <c r="FO19" s="45">
        <v>0</v>
      </c>
      <c r="FP19" s="45">
        <v>0</v>
      </c>
      <c r="FQ19" s="45">
        <v>0</v>
      </c>
      <c r="FR19" s="45">
        <v>0</v>
      </c>
      <c r="FS19" s="45">
        <v>0</v>
      </c>
      <c r="FT19" s="45">
        <v>0</v>
      </c>
      <c r="FU19" s="45">
        <v>0</v>
      </c>
      <c r="FV19" s="45">
        <v>0</v>
      </c>
      <c r="FW19" s="45">
        <v>0</v>
      </c>
      <c r="FX19" s="45">
        <v>0</v>
      </c>
      <c r="FY19" s="45">
        <v>0</v>
      </c>
      <c r="FZ19" s="45">
        <v>0</v>
      </c>
      <c r="GA19" s="45">
        <v>0</v>
      </c>
      <c r="GB19" s="45">
        <v>0</v>
      </c>
      <c r="GC19" s="45">
        <v>0</v>
      </c>
      <c r="GD19" s="45">
        <v>0</v>
      </c>
      <c r="GE19" s="45">
        <v>0</v>
      </c>
      <c r="GF19" s="45">
        <v>0</v>
      </c>
      <c r="GG19" s="45">
        <v>0</v>
      </c>
      <c r="GH19" s="45">
        <v>0</v>
      </c>
      <c r="GI19" s="45">
        <v>0</v>
      </c>
      <c r="GJ19" s="45">
        <v>0</v>
      </c>
      <c r="GK19" s="45">
        <v>0</v>
      </c>
      <c r="GL19" s="45">
        <v>0</v>
      </c>
      <c r="GM19" s="45">
        <v>0</v>
      </c>
      <c r="GN19" s="45">
        <v>0</v>
      </c>
      <c r="GO19" s="45">
        <v>0</v>
      </c>
      <c r="GP19" s="45">
        <v>0</v>
      </c>
      <c r="GQ19" s="45">
        <v>0</v>
      </c>
      <c r="GR19" s="45">
        <v>0</v>
      </c>
      <c r="GS19" s="45">
        <v>0</v>
      </c>
      <c r="GT19" s="45">
        <v>0</v>
      </c>
      <c r="GU19" s="45">
        <v>0</v>
      </c>
      <c r="GV19" s="45">
        <v>0</v>
      </c>
      <c r="GW19" s="45">
        <v>0</v>
      </c>
      <c r="GX19" s="45">
        <v>0</v>
      </c>
      <c r="GY19" s="45">
        <v>0</v>
      </c>
      <c r="GZ19" s="45">
        <v>0</v>
      </c>
      <c r="HA19" s="45">
        <v>0</v>
      </c>
      <c r="HB19" s="45">
        <v>0</v>
      </c>
      <c r="HC19" s="45">
        <v>0</v>
      </c>
      <c r="HD19" s="45">
        <v>0</v>
      </c>
      <c r="HE19" s="45">
        <v>0</v>
      </c>
      <c r="HF19" s="45">
        <v>0</v>
      </c>
      <c r="HG19" s="45">
        <v>0</v>
      </c>
      <c r="HH19" s="45">
        <v>0</v>
      </c>
      <c r="HI19" s="45">
        <v>0</v>
      </c>
      <c r="HJ19" s="45">
        <v>0</v>
      </c>
      <c r="HK19" s="45">
        <v>0</v>
      </c>
      <c r="HL19" s="45">
        <v>0</v>
      </c>
      <c r="HM19" s="45">
        <v>0</v>
      </c>
      <c r="HN19" s="45">
        <v>0</v>
      </c>
      <c r="HO19" s="45">
        <v>0</v>
      </c>
      <c r="HP19" s="45">
        <v>0</v>
      </c>
      <c r="HQ19" s="45">
        <v>0</v>
      </c>
      <c r="HR19" s="45">
        <v>0</v>
      </c>
      <c r="HS19" s="45">
        <v>0</v>
      </c>
      <c r="HT19" s="45">
        <v>0</v>
      </c>
      <c r="HU19" s="45">
        <v>0</v>
      </c>
      <c r="HV19" s="45">
        <v>0</v>
      </c>
      <c r="HW19" s="45">
        <v>0</v>
      </c>
      <c r="HX19" s="45">
        <v>0</v>
      </c>
      <c r="HY19" s="45">
        <v>0</v>
      </c>
      <c r="HZ19" s="45">
        <v>0</v>
      </c>
      <c r="IA19" s="45">
        <v>0</v>
      </c>
      <c r="IB19" s="45">
        <v>0</v>
      </c>
      <c r="IC19" s="45">
        <v>0</v>
      </c>
      <c r="ID19" s="45">
        <v>0</v>
      </c>
      <c r="IE19" s="45">
        <v>0</v>
      </c>
      <c r="IF19" s="45">
        <v>0</v>
      </c>
      <c r="IG19" s="45">
        <v>0</v>
      </c>
      <c r="IH19" s="45">
        <v>0</v>
      </c>
      <c r="II19" s="45">
        <v>0</v>
      </c>
      <c r="IJ19" s="45">
        <v>0</v>
      </c>
      <c r="IK19" s="45">
        <v>0</v>
      </c>
      <c r="IL19" s="45">
        <v>0</v>
      </c>
      <c r="IM19" s="45">
        <v>0</v>
      </c>
      <c r="IN19" s="45">
        <v>0</v>
      </c>
      <c r="IO19" s="45">
        <v>0</v>
      </c>
      <c r="IP19" s="45">
        <v>0</v>
      </c>
      <c r="IQ19" s="45">
        <v>0</v>
      </c>
      <c r="IR19" s="45">
        <v>0</v>
      </c>
      <c r="IS19" s="45">
        <v>0</v>
      </c>
      <c r="IT19" s="45">
        <v>0</v>
      </c>
      <c r="IU19" s="45">
        <v>0</v>
      </c>
      <c r="IV19" s="45">
        <v>0</v>
      </c>
      <c r="IW19" s="45">
        <v>0</v>
      </c>
      <c r="IX19" s="45">
        <v>0</v>
      </c>
      <c r="IY19" s="45">
        <v>0</v>
      </c>
      <c r="IZ19" s="45">
        <v>0</v>
      </c>
      <c r="JA19" s="45">
        <v>0</v>
      </c>
      <c r="JB19" s="45">
        <v>0</v>
      </c>
      <c r="JC19" s="45">
        <v>0</v>
      </c>
      <c r="JD19" s="45">
        <v>0</v>
      </c>
      <c r="JE19" s="45">
        <v>0</v>
      </c>
      <c r="JF19" s="45">
        <v>0</v>
      </c>
      <c r="JG19" s="45">
        <v>0</v>
      </c>
      <c r="JH19" s="45">
        <v>0</v>
      </c>
      <c r="JI19" s="45">
        <v>0</v>
      </c>
      <c r="JJ19" s="45">
        <v>0</v>
      </c>
      <c r="JK19" s="45">
        <v>0</v>
      </c>
      <c r="JL19" s="45">
        <v>0</v>
      </c>
      <c r="JM19" s="45">
        <v>0</v>
      </c>
      <c r="JN19" s="45">
        <v>0</v>
      </c>
      <c r="JO19" s="45">
        <v>0</v>
      </c>
      <c r="JP19" s="45">
        <v>0</v>
      </c>
      <c r="JQ19" s="45">
        <v>0</v>
      </c>
      <c r="JR19" s="45">
        <v>0</v>
      </c>
      <c r="JS19" s="45">
        <v>0</v>
      </c>
      <c r="JT19" s="45">
        <v>0</v>
      </c>
      <c r="JU19" s="45">
        <v>0</v>
      </c>
      <c r="JV19" s="45">
        <v>0</v>
      </c>
      <c r="JW19" s="45">
        <v>0</v>
      </c>
      <c r="JX19" s="45">
        <v>0</v>
      </c>
      <c r="JY19" s="45">
        <v>0</v>
      </c>
      <c r="JZ19" s="45">
        <v>0</v>
      </c>
      <c r="KA19" s="45">
        <v>0</v>
      </c>
      <c r="KB19" s="45">
        <v>0</v>
      </c>
      <c r="KC19" s="45">
        <v>0</v>
      </c>
      <c r="KD19" s="45">
        <v>0</v>
      </c>
      <c r="KE19" s="45">
        <v>0</v>
      </c>
      <c r="KF19" s="45">
        <v>0</v>
      </c>
      <c r="KG19" s="45">
        <v>0</v>
      </c>
      <c r="KH19" s="45">
        <v>0</v>
      </c>
      <c r="KI19" s="45">
        <v>0</v>
      </c>
      <c r="KJ19" s="45">
        <v>0</v>
      </c>
      <c r="KK19" s="45">
        <v>0</v>
      </c>
      <c r="KL19" s="45">
        <v>0</v>
      </c>
      <c r="KM19" s="45">
        <v>0</v>
      </c>
      <c r="KN19" s="45">
        <v>0</v>
      </c>
      <c r="KO19" s="45">
        <v>0</v>
      </c>
      <c r="KP19" s="45">
        <v>0</v>
      </c>
      <c r="KQ19" s="45">
        <v>0</v>
      </c>
      <c r="KR19" s="45">
        <v>0</v>
      </c>
      <c r="KS19" s="45">
        <v>0</v>
      </c>
      <c r="KT19" s="45">
        <v>0</v>
      </c>
      <c r="KU19" s="45">
        <v>0</v>
      </c>
      <c r="KV19" s="45">
        <v>0</v>
      </c>
      <c r="KW19" s="45">
        <v>0</v>
      </c>
      <c r="KX19" s="45">
        <v>0</v>
      </c>
      <c r="KY19" s="45">
        <v>0</v>
      </c>
      <c r="KZ19" s="45">
        <v>0</v>
      </c>
      <c r="LA19" s="45">
        <v>0</v>
      </c>
      <c r="LB19" s="45">
        <v>0</v>
      </c>
      <c r="LC19" s="45">
        <v>0</v>
      </c>
      <c r="LD19" s="45">
        <v>0</v>
      </c>
      <c r="LE19" s="45">
        <v>0</v>
      </c>
      <c r="LF19" s="45">
        <v>0</v>
      </c>
      <c r="LG19" s="45">
        <v>0</v>
      </c>
      <c r="LH19" s="45">
        <v>0</v>
      </c>
      <c r="LI19" s="45">
        <v>0</v>
      </c>
      <c r="LJ19" s="45">
        <v>0</v>
      </c>
      <c r="LK19" s="45">
        <v>0</v>
      </c>
      <c r="LL19" s="45">
        <v>0</v>
      </c>
      <c r="LM19" s="45">
        <v>0</v>
      </c>
      <c r="LN19" s="45">
        <v>0</v>
      </c>
      <c r="LO19" s="45">
        <v>0</v>
      </c>
      <c r="LP19" s="45">
        <v>0</v>
      </c>
      <c r="LQ19" s="45">
        <v>0</v>
      </c>
      <c r="LR19" s="45">
        <v>0</v>
      </c>
      <c r="LS19" s="45">
        <v>0</v>
      </c>
      <c r="LT19" s="45">
        <v>0</v>
      </c>
      <c r="LU19" s="45">
        <v>0</v>
      </c>
      <c r="LV19" s="45">
        <v>0</v>
      </c>
      <c r="LW19" s="45">
        <v>0</v>
      </c>
      <c r="LX19" s="45">
        <v>0</v>
      </c>
      <c r="LY19" s="45">
        <v>0</v>
      </c>
      <c r="LZ19" s="45">
        <v>0</v>
      </c>
      <c r="MA19" s="45">
        <v>0</v>
      </c>
      <c r="MB19" s="45">
        <v>0</v>
      </c>
      <c r="MC19" s="45">
        <v>0</v>
      </c>
      <c r="MD19" s="45">
        <v>0</v>
      </c>
      <c r="ME19" s="45">
        <v>0</v>
      </c>
      <c r="MF19" s="45">
        <v>0</v>
      </c>
      <c r="MG19" s="45">
        <v>0</v>
      </c>
      <c r="MH19" s="45">
        <v>0</v>
      </c>
      <c r="MI19" s="45">
        <v>0</v>
      </c>
      <c r="MJ19" s="45">
        <v>0</v>
      </c>
      <c r="MK19" s="45">
        <v>0</v>
      </c>
      <c r="ML19" s="45">
        <v>0</v>
      </c>
      <c r="MM19" s="45">
        <v>0</v>
      </c>
      <c r="MN19" s="45">
        <v>0</v>
      </c>
      <c r="MO19" s="45">
        <v>0</v>
      </c>
      <c r="MP19" s="45">
        <v>0</v>
      </c>
      <c r="MQ19" s="45">
        <v>0</v>
      </c>
      <c r="MR19" s="45">
        <v>0</v>
      </c>
      <c r="MS19" s="45">
        <v>0</v>
      </c>
      <c r="MT19" s="45">
        <v>0</v>
      </c>
      <c r="MU19" s="45">
        <v>0</v>
      </c>
      <c r="MV19" s="45">
        <v>0</v>
      </c>
      <c r="MW19" s="45">
        <v>0</v>
      </c>
      <c r="MX19" s="45">
        <v>0</v>
      </c>
      <c r="MY19" s="45">
        <v>0</v>
      </c>
      <c r="MZ19" s="45">
        <v>0</v>
      </c>
      <c r="NA19" s="45">
        <v>0</v>
      </c>
      <c r="NB19" s="45">
        <v>0</v>
      </c>
      <c r="NC19" s="45">
        <v>0</v>
      </c>
      <c r="ND19" s="45">
        <v>0</v>
      </c>
      <c r="NE19" s="45">
        <v>0</v>
      </c>
      <c r="NF19" s="45">
        <v>0</v>
      </c>
      <c r="NG19" s="45">
        <v>0</v>
      </c>
      <c r="NH19" s="45">
        <v>0</v>
      </c>
      <c r="NI19" s="45">
        <v>0</v>
      </c>
      <c r="NJ19" s="45">
        <v>0</v>
      </c>
      <c r="NK19" s="45">
        <v>0</v>
      </c>
      <c r="NL19" s="45">
        <v>0</v>
      </c>
      <c r="NM19" s="45">
        <v>0</v>
      </c>
      <c r="NN19" s="45">
        <v>0</v>
      </c>
      <c r="NO19" s="45">
        <v>0</v>
      </c>
      <c r="NP19" s="45">
        <v>0</v>
      </c>
      <c r="NQ19" s="45">
        <v>0</v>
      </c>
      <c r="NR19" s="45">
        <v>0</v>
      </c>
      <c r="NS19" s="45">
        <v>0</v>
      </c>
      <c r="NT19" s="45">
        <v>0</v>
      </c>
      <c r="NU19" s="45">
        <v>0</v>
      </c>
      <c r="NV19" s="45">
        <v>0</v>
      </c>
      <c r="NW19" s="45">
        <v>0</v>
      </c>
      <c r="NX19" s="45">
        <v>0</v>
      </c>
      <c r="NY19" s="45">
        <v>0</v>
      </c>
      <c r="NZ19" s="45">
        <v>0</v>
      </c>
      <c r="OA19" s="45">
        <v>0</v>
      </c>
      <c r="OB19" s="45">
        <v>0</v>
      </c>
      <c r="OC19" s="45">
        <v>0</v>
      </c>
      <c r="OD19" s="45">
        <v>0</v>
      </c>
      <c r="OE19" s="45">
        <v>0</v>
      </c>
      <c r="OF19" s="45">
        <v>0</v>
      </c>
      <c r="OG19" s="45">
        <v>0</v>
      </c>
      <c r="OH19" s="45">
        <v>0</v>
      </c>
      <c r="OI19" s="45">
        <v>0</v>
      </c>
      <c r="OJ19" s="45">
        <v>0</v>
      </c>
      <c r="OK19" s="45">
        <v>0</v>
      </c>
      <c r="OL19" s="45">
        <v>0</v>
      </c>
      <c r="OM19" s="45">
        <v>0</v>
      </c>
      <c r="ON19" s="45">
        <v>0</v>
      </c>
      <c r="OO19" s="45">
        <v>0</v>
      </c>
      <c r="OP19" s="45">
        <v>0</v>
      </c>
      <c r="OQ19" s="45">
        <v>0</v>
      </c>
      <c r="OR19" s="45">
        <v>0</v>
      </c>
      <c r="OS19" s="45">
        <v>0</v>
      </c>
      <c r="OT19" s="45">
        <v>0</v>
      </c>
      <c r="OU19" s="45">
        <v>0</v>
      </c>
      <c r="OV19" s="45">
        <v>0</v>
      </c>
      <c r="OW19" s="45">
        <v>0</v>
      </c>
      <c r="OX19" s="45">
        <v>0</v>
      </c>
      <c r="OY19" s="45">
        <v>0</v>
      </c>
      <c r="OZ19" s="45">
        <v>0</v>
      </c>
      <c r="PA19" s="45">
        <v>0</v>
      </c>
      <c r="PB19" s="45">
        <v>0</v>
      </c>
      <c r="PC19" s="45">
        <v>0</v>
      </c>
      <c r="PD19" s="45">
        <v>0</v>
      </c>
      <c r="PE19" s="45">
        <v>0</v>
      </c>
      <c r="PF19" s="45">
        <v>0</v>
      </c>
      <c r="PG19" s="45">
        <v>0</v>
      </c>
      <c r="PH19" s="45">
        <v>0</v>
      </c>
      <c r="PI19" s="45">
        <v>0</v>
      </c>
      <c r="PJ19" s="45">
        <v>0</v>
      </c>
      <c r="PK19" s="45">
        <v>0</v>
      </c>
      <c r="PL19" s="45">
        <v>0</v>
      </c>
      <c r="PM19" s="45">
        <v>0</v>
      </c>
      <c r="PN19" s="45">
        <v>0</v>
      </c>
      <c r="PO19" s="45">
        <v>0</v>
      </c>
      <c r="PP19" s="45">
        <v>0</v>
      </c>
      <c r="PQ19" s="45">
        <v>0</v>
      </c>
      <c r="PR19" s="45">
        <v>0</v>
      </c>
      <c r="PS19" s="45">
        <v>0</v>
      </c>
      <c r="PT19" s="45">
        <v>0</v>
      </c>
      <c r="PU19" s="45">
        <v>0</v>
      </c>
      <c r="PV19" s="45">
        <v>0</v>
      </c>
      <c r="PW19" s="45">
        <v>0</v>
      </c>
      <c r="PX19" s="45">
        <v>0</v>
      </c>
      <c r="PY19" s="45">
        <v>0</v>
      </c>
      <c r="PZ19" s="45">
        <v>0</v>
      </c>
      <c r="QA19" s="45">
        <v>0</v>
      </c>
      <c r="QB19" s="45">
        <v>0</v>
      </c>
      <c r="QC19" s="45">
        <v>0</v>
      </c>
      <c r="QD19" s="45">
        <v>0</v>
      </c>
      <c r="QE19" s="45">
        <v>0</v>
      </c>
      <c r="QF19" s="45">
        <v>0</v>
      </c>
      <c r="QG19" s="45">
        <v>0</v>
      </c>
      <c r="QH19" s="45">
        <v>0</v>
      </c>
      <c r="QI19" s="45">
        <v>0</v>
      </c>
      <c r="QJ19" s="45">
        <v>0</v>
      </c>
      <c r="QK19" s="45">
        <v>0</v>
      </c>
      <c r="QL19" s="45">
        <v>0</v>
      </c>
      <c r="QM19" s="45">
        <v>0</v>
      </c>
      <c r="QN19" s="45">
        <v>0</v>
      </c>
      <c r="QO19" s="45">
        <v>0</v>
      </c>
      <c r="QP19" s="45">
        <v>0</v>
      </c>
      <c r="QQ19" s="45">
        <v>0</v>
      </c>
      <c r="QR19" s="45">
        <v>0</v>
      </c>
      <c r="QS19" s="45">
        <v>0</v>
      </c>
      <c r="QT19" s="45">
        <v>0</v>
      </c>
      <c r="QU19" s="45">
        <v>0</v>
      </c>
      <c r="QV19" s="45">
        <v>0</v>
      </c>
      <c r="QW19" s="45">
        <v>0</v>
      </c>
      <c r="QX19" s="45">
        <v>0</v>
      </c>
      <c r="QY19" s="45">
        <v>0</v>
      </c>
      <c r="QZ19" s="45">
        <v>0</v>
      </c>
      <c r="RA19" s="45">
        <v>0</v>
      </c>
      <c r="RB19" s="45">
        <v>0</v>
      </c>
      <c r="RC19" s="45">
        <v>0</v>
      </c>
      <c r="RD19" s="45">
        <v>0</v>
      </c>
      <c r="RE19" s="45">
        <v>0</v>
      </c>
      <c r="RF19" s="45">
        <v>0</v>
      </c>
      <c r="RG19" s="45">
        <v>0</v>
      </c>
      <c r="RH19" s="45">
        <v>0</v>
      </c>
      <c r="RI19" s="45">
        <v>0</v>
      </c>
      <c r="RJ19" s="45">
        <v>0</v>
      </c>
      <c r="RK19" s="45">
        <v>0</v>
      </c>
      <c r="RL19" s="45">
        <v>0</v>
      </c>
      <c r="RM19" s="45">
        <v>0</v>
      </c>
      <c r="RN19" s="45">
        <v>0</v>
      </c>
      <c r="RO19" s="45">
        <v>0</v>
      </c>
      <c r="RP19" s="45">
        <v>0</v>
      </c>
      <c r="RQ19" s="45">
        <v>0</v>
      </c>
      <c r="RR19" s="45">
        <v>0</v>
      </c>
      <c r="RS19" s="45">
        <v>0</v>
      </c>
      <c r="RT19" s="45">
        <v>0</v>
      </c>
      <c r="RU19" s="45">
        <v>0</v>
      </c>
      <c r="RV19" s="45">
        <v>0</v>
      </c>
      <c r="RW19" s="45">
        <v>0</v>
      </c>
      <c r="RX19" s="45">
        <v>0</v>
      </c>
      <c r="RY19" s="45">
        <v>0</v>
      </c>
      <c r="RZ19" s="45">
        <v>0</v>
      </c>
      <c r="SA19" s="45">
        <v>0</v>
      </c>
      <c r="SB19" s="45">
        <v>0</v>
      </c>
      <c r="SC19" s="45">
        <v>0</v>
      </c>
      <c r="SD19" s="45">
        <v>0</v>
      </c>
      <c r="SE19" s="45">
        <v>0</v>
      </c>
      <c r="SF19" s="45">
        <v>0</v>
      </c>
      <c r="SG19" s="45">
        <v>0</v>
      </c>
      <c r="SH19" s="45">
        <v>0</v>
      </c>
      <c r="SI19" s="45">
        <v>0</v>
      </c>
      <c r="SJ19" s="45">
        <v>0</v>
      </c>
      <c r="SK19" s="45">
        <v>0</v>
      </c>
      <c r="SL19" s="45">
        <v>0</v>
      </c>
      <c r="SM19" s="45">
        <v>0</v>
      </c>
      <c r="SN19" s="45">
        <v>0</v>
      </c>
      <c r="SO19" s="45">
        <v>0</v>
      </c>
      <c r="SP19" s="45">
        <v>0</v>
      </c>
      <c r="SQ19" s="45">
        <v>0</v>
      </c>
      <c r="SR19" s="45">
        <v>0</v>
      </c>
      <c r="SS19" s="45">
        <v>0</v>
      </c>
      <c r="ST19" s="45">
        <v>0</v>
      </c>
      <c r="SU19" s="45">
        <v>0</v>
      </c>
      <c r="SV19" s="45">
        <v>0</v>
      </c>
      <c r="SW19" s="45">
        <v>0</v>
      </c>
      <c r="SX19" s="45">
        <v>0</v>
      </c>
      <c r="SY19" s="45">
        <v>0</v>
      </c>
      <c r="SZ19" s="45">
        <v>0</v>
      </c>
      <c r="TA19" s="45">
        <v>0</v>
      </c>
      <c r="TB19" s="45">
        <v>0</v>
      </c>
      <c r="TC19" s="45">
        <v>0</v>
      </c>
      <c r="TD19" s="45">
        <v>0</v>
      </c>
      <c r="TE19" s="45">
        <v>0</v>
      </c>
      <c r="TF19" s="45">
        <v>0</v>
      </c>
      <c r="TG19" s="45">
        <v>0</v>
      </c>
      <c r="TH19" s="45">
        <v>0</v>
      </c>
      <c r="TI19" s="45">
        <v>0</v>
      </c>
      <c r="TJ19" s="45">
        <v>0</v>
      </c>
      <c r="TK19" s="45">
        <v>0</v>
      </c>
      <c r="TL19" s="45">
        <v>0</v>
      </c>
      <c r="TM19" s="45">
        <v>0</v>
      </c>
      <c r="TN19" s="45">
        <v>0</v>
      </c>
      <c r="TO19" s="45">
        <v>0</v>
      </c>
      <c r="TP19" s="45">
        <v>0</v>
      </c>
      <c r="TQ19" s="45">
        <v>0</v>
      </c>
      <c r="TR19" s="45">
        <v>0</v>
      </c>
      <c r="TS19" s="45">
        <v>0</v>
      </c>
      <c r="TT19" s="45">
        <v>0</v>
      </c>
      <c r="TU19" s="45">
        <v>0</v>
      </c>
      <c r="TV19" s="45">
        <v>0</v>
      </c>
      <c r="TW19" s="45">
        <v>0</v>
      </c>
      <c r="TX19" s="45">
        <v>0</v>
      </c>
      <c r="TY19" s="45">
        <v>0</v>
      </c>
      <c r="TZ19" s="45">
        <v>0</v>
      </c>
      <c r="UA19" s="45">
        <v>0</v>
      </c>
      <c r="UB19" s="45">
        <v>0</v>
      </c>
      <c r="UC19" s="45">
        <v>0</v>
      </c>
      <c r="UD19" s="45">
        <v>0</v>
      </c>
      <c r="UE19" s="45">
        <v>0</v>
      </c>
      <c r="UF19" s="45">
        <v>0</v>
      </c>
      <c r="UG19" s="45">
        <v>0</v>
      </c>
      <c r="UH19" s="45">
        <v>0</v>
      </c>
      <c r="UI19" s="45">
        <v>0</v>
      </c>
      <c r="UJ19" s="45">
        <v>0</v>
      </c>
      <c r="UK19" s="45">
        <v>0</v>
      </c>
      <c r="UL19" s="45">
        <v>0</v>
      </c>
      <c r="UM19" s="45">
        <v>0</v>
      </c>
      <c r="UN19" s="45">
        <v>0</v>
      </c>
      <c r="UO19" s="45">
        <v>0</v>
      </c>
      <c r="UP19" s="45">
        <v>0</v>
      </c>
      <c r="UQ19" s="45">
        <v>0</v>
      </c>
      <c r="UR19" s="45">
        <v>0</v>
      </c>
      <c r="US19" s="45">
        <v>0</v>
      </c>
      <c r="UT19" s="45">
        <v>0</v>
      </c>
      <c r="UU19" s="45">
        <v>0</v>
      </c>
      <c r="UV19" s="45">
        <v>0</v>
      </c>
      <c r="UW19" s="45">
        <v>0</v>
      </c>
      <c r="UX19" s="45">
        <v>0</v>
      </c>
      <c r="UY19" s="45">
        <v>0</v>
      </c>
      <c r="UZ19" s="45">
        <v>0</v>
      </c>
      <c r="VA19" s="45">
        <v>0</v>
      </c>
      <c r="VB19" s="45">
        <v>0</v>
      </c>
      <c r="VC19" s="45">
        <v>0</v>
      </c>
      <c r="VD19" s="45">
        <v>0</v>
      </c>
      <c r="VE19" s="45">
        <v>0</v>
      </c>
      <c r="VF19" s="45">
        <v>0</v>
      </c>
      <c r="VG19" s="45">
        <v>0</v>
      </c>
      <c r="VH19" s="45">
        <v>0</v>
      </c>
      <c r="VI19" s="45">
        <v>0</v>
      </c>
      <c r="VJ19" s="45">
        <v>0</v>
      </c>
      <c r="VK19" s="45">
        <v>0</v>
      </c>
      <c r="VL19" s="45">
        <v>0</v>
      </c>
      <c r="VM19" s="45">
        <v>0</v>
      </c>
      <c r="VN19" s="45">
        <v>0</v>
      </c>
      <c r="VO19" s="45">
        <v>0</v>
      </c>
      <c r="VP19" s="45">
        <v>0</v>
      </c>
      <c r="VQ19" s="45">
        <v>0</v>
      </c>
      <c r="VR19" s="45">
        <v>0</v>
      </c>
      <c r="VS19" s="45">
        <v>0</v>
      </c>
      <c r="VT19" s="45">
        <v>0</v>
      </c>
      <c r="VU19" s="45">
        <v>0</v>
      </c>
      <c r="VV19" s="45">
        <v>0</v>
      </c>
      <c r="VW19" s="45">
        <v>0</v>
      </c>
      <c r="VX19" s="45">
        <v>0</v>
      </c>
      <c r="VY19" s="45">
        <v>0</v>
      </c>
      <c r="VZ19" s="45">
        <v>0</v>
      </c>
      <c r="WA19" s="45">
        <v>0</v>
      </c>
      <c r="WB19" s="45">
        <v>0</v>
      </c>
      <c r="WC19" s="45">
        <v>0</v>
      </c>
      <c r="WD19" s="45">
        <v>0</v>
      </c>
      <c r="WE19" s="45">
        <v>0</v>
      </c>
      <c r="WF19" s="45">
        <v>0</v>
      </c>
      <c r="WG19" s="45">
        <v>0</v>
      </c>
      <c r="WH19" s="45">
        <v>0</v>
      </c>
      <c r="WI19" s="45">
        <v>0</v>
      </c>
      <c r="WJ19" s="45">
        <v>0</v>
      </c>
      <c r="WK19" s="45">
        <v>0</v>
      </c>
      <c r="WL19" s="45">
        <v>0</v>
      </c>
      <c r="WM19" s="45">
        <v>0</v>
      </c>
      <c r="WN19" s="45">
        <v>0</v>
      </c>
      <c r="WO19" s="45">
        <v>0</v>
      </c>
      <c r="WP19" s="45">
        <v>0</v>
      </c>
      <c r="WQ19" s="45">
        <v>0</v>
      </c>
      <c r="WR19" s="45">
        <v>0</v>
      </c>
      <c r="WS19" s="45">
        <v>0</v>
      </c>
      <c r="WT19" s="45">
        <v>0</v>
      </c>
      <c r="WU19" s="45">
        <v>0</v>
      </c>
      <c r="WV19" s="45">
        <v>0</v>
      </c>
      <c r="WW19" s="45">
        <v>0</v>
      </c>
      <c r="WX19" s="45">
        <v>0</v>
      </c>
      <c r="WY19" s="45">
        <v>0</v>
      </c>
      <c r="WZ19" s="45">
        <v>0</v>
      </c>
      <c r="XA19" s="45">
        <v>0</v>
      </c>
      <c r="XB19" s="45">
        <v>0</v>
      </c>
      <c r="XC19" s="45">
        <v>0</v>
      </c>
      <c r="XD19" s="45">
        <v>0</v>
      </c>
      <c r="XE19" s="45">
        <v>0</v>
      </c>
      <c r="XF19" s="45">
        <v>0</v>
      </c>
      <c r="XG19" s="45">
        <v>0</v>
      </c>
      <c r="XH19" s="45">
        <v>0</v>
      </c>
      <c r="XI19" s="45">
        <v>0</v>
      </c>
      <c r="XJ19" s="45">
        <v>0</v>
      </c>
      <c r="XK19" s="45">
        <v>0</v>
      </c>
      <c r="XL19" s="45">
        <v>0</v>
      </c>
      <c r="XM19" s="45">
        <v>0</v>
      </c>
      <c r="XN19" s="45">
        <v>0</v>
      </c>
      <c r="XO19" s="45">
        <v>0</v>
      </c>
      <c r="XP19" s="45">
        <v>0</v>
      </c>
      <c r="XQ19" s="45">
        <v>0</v>
      </c>
      <c r="XR19" s="45">
        <v>0</v>
      </c>
      <c r="XS19" s="45">
        <v>0</v>
      </c>
      <c r="XT19" s="45">
        <v>0</v>
      </c>
      <c r="XU19" s="45">
        <v>0</v>
      </c>
      <c r="XV19" s="45">
        <v>0</v>
      </c>
      <c r="XW19" s="45">
        <v>0</v>
      </c>
      <c r="XX19" s="45">
        <v>0</v>
      </c>
      <c r="XY19" s="45">
        <v>0</v>
      </c>
      <c r="XZ19" s="45">
        <v>0</v>
      </c>
      <c r="YA19" s="45">
        <v>0</v>
      </c>
      <c r="YB19" s="45">
        <v>0</v>
      </c>
      <c r="YC19" s="45">
        <v>0</v>
      </c>
      <c r="YD19" s="45">
        <v>0</v>
      </c>
      <c r="YE19" s="45">
        <v>0</v>
      </c>
      <c r="YF19" s="45">
        <v>0</v>
      </c>
      <c r="YG19" s="45">
        <v>0</v>
      </c>
      <c r="YH19" s="45">
        <v>0</v>
      </c>
      <c r="YI19" s="45">
        <v>0</v>
      </c>
      <c r="YJ19" s="45">
        <v>0</v>
      </c>
      <c r="YK19" s="45">
        <v>0</v>
      </c>
      <c r="YL19" s="45">
        <v>0</v>
      </c>
      <c r="YM19" s="45">
        <v>0</v>
      </c>
      <c r="YN19" s="45">
        <v>0</v>
      </c>
      <c r="YO19" s="45">
        <v>0</v>
      </c>
      <c r="YP19" s="45">
        <v>0</v>
      </c>
      <c r="YQ19" s="45">
        <v>0</v>
      </c>
      <c r="YR19" s="45">
        <v>0</v>
      </c>
      <c r="YS19" s="45">
        <v>0</v>
      </c>
      <c r="YT19" s="45">
        <v>0</v>
      </c>
      <c r="YU19" s="45">
        <v>0</v>
      </c>
      <c r="YV19" s="45">
        <v>0</v>
      </c>
      <c r="YW19" s="45">
        <v>0</v>
      </c>
      <c r="YX19" s="45">
        <v>0</v>
      </c>
      <c r="YY19" s="45">
        <v>0</v>
      </c>
      <c r="YZ19" s="45">
        <v>0</v>
      </c>
      <c r="ZA19" s="45">
        <v>0</v>
      </c>
      <c r="ZB19" s="45">
        <v>0</v>
      </c>
      <c r="ZC19" s="45">
        <v>0</v>
      </c>
      <c r="ZD19" s="45">
        <v>0</v>
      </c>
      <c r="ZE19" s="45">
        <v>0</v>
      </c>
      <c r="ZF19" s="45">
        <v>0</v>
      </c>
      <c r="ZG19" s="45">
        <v>0</v>
      </c>
      <c r="ZH19" s="45">
        <v>0</v>
      </c>
      <c r="ZI19" s="45">
        <v>0</v>
      </c>
      <c r="ZJ19" s="45">
        <v>0</v>
      </c>
      <c r="ZK19" s="45">
        <v>0</v>
      </c>
      <c r="ZL19" s="45">
        <v>0</v>
      </c>
      <c r="ZM19" s="45">
        <v>0</v>
      </c>
      <c r="ZN19" s="45">
        <v>0</v>
      </c>
      <c r="ZO19" s="45">
        <v>0</v>
      </c>
      <c r="ZP19" s="45">
        <v>0</v>
      </c>
      <c r="ZQ19" s="45">
        <v>0</v>
      </c>
      <c r="ZR19" s="45">
        <v>0</v>
      </c>
      <c r="ZS19" s="45">
        <v>0</v>
      </c>
      <c r="ZT19" s="45">
        <v>0</v>
      </c>
      <c r="ZU19" s="45">
        <v>0</v>
      </c>
      <c r="ZV19" s="45">
        <v>0</v>
      </c>
      <c r="ZW19" s="45">
        <v>0</v>
      </c>
      <c r="ZX19" s="45">
        <v>0</v>
      </c>
      <c r="ZY19" s="45">
        <v>0</v>
      </c>
      <c r="ZZ19" s="45">
        <v>0</v>
      </c>
      <c r="AAA19" s="45">
        <v>0</v>
      </c>
      <c r="AAB19" s="45">
        <v>0</v>
      </c>
      <c r="AAC19" s="45">
        <v>0</v>
      </c>
      <c r="AAD19" s="45">
        <v>0</v>
      </c>
      <c r="AAE19" s="45">
        <v>0</v>
      </c>
      <c r="AAF19" s="45">
        <v>0</v>
      </c>
      <c r="AAG19" s="45">
        <v>0</v>
      </c>
      <c r="AAH19" s="45">
        <v>0</v>
      </c>
      <c r="AAI19" s="45">
        <v>0</v>
      </c>
      <c r="AAJ19" s="45">
        <v>0</v>
      </c>
      <c r="AAK19" s="45">
        <v>0</v>
      </c>
      <c r="AAL19" s="45">
        <v>0</v>
      </c>
      <c r="AAM19" s="45">
        <v>0</v>
      </c>
      <c r="AAN19" s="45">
        <v>0</v>
      </c>
      <c r="AAO19" s="45">
        <v>0</v>
      </c>
      <c r="AAP19" s="45">
        <v>0</v>
      </c>
      <c r="AAQ19" s="45">
        <f>IF(LEFT($C19,5)="Total",0,IF(COUNTIF(ENTRY!$G$3:$BM$3,AAQ$1)=0,"CopyPasteValue",IFERROR(HLOOKUP(AAQ$1,ENTRY!$G$3:$BI$133,SUMIFS(ENTRY!$A$2:$A$133,ENTRY!$B$2:$B$133,$B19,ENTRY!$C$2:$C$133,$C19)-2,FALSE),0)))</f>
        <v>0</v>
      </c>
      <c r="AAR19" s="45">
        <f>IF(LEFT($C19,5)="Total",0,IF(COUNTIF(ENTRY!$G$3:$BM$3,AAR$1)=0,"CopyPasteValue",IFERROR(HLOOKUP(AAR$1,ENTRY!$G$3:$BI$133,SUMIFS(ENTRY!$A$2:$A$133,ENTRY!$B$2:$B$133,$B19,ENTRY!$C$2:$C$133,$C19)-2,FALSE),0)))</f>
        <v>0</v>
      </c>
      <c r="AAS19" s="45">
        <f>IF(LEFT($C19,5)="Total",0,IF(COUNTIF(ENTRY!$G$3:$BM$3,AAS$1)=0,"CopyPasteValue",IFERROR(HLOOKUP(AAS$1,ENTRY!$G$3:$BI$133,SUMIFS(ENTRY!$A$2:$A$133,ENTRY!$B$2:$B$133,$B19,ENTRY!$C$2:$C$133,$C19)-2,FALSE),0)))</f>
        <v>0</v>
      </c>
      <c r="AAT19" s="45">
        <f>IF(LEFT($C19,5)="Total",0,IF(COUNTIF(ENTRY!$G$3:$BM$3,AAT$1)=0,"CopyPasteValue",IFERROR(HLOOKUP(AAT$1,ENTRY!$G$3:$BI$133,SUMIFS(ENTRY!$A$2:$A$133,ENTRY!$B$2:$B$133,$B19,ENTRY!$C$2:$C$133,$C19)-2,FALSE),0)))</f>
        <v>0</v>
      </c>
      <c r="AAU19" s="45">
        <f>IF(LEFT($C19,5)="Total",0,IF(COUNTIF(ENTRY!$G$3:$BM$3,AAU$1)=0,"CopyPasteValue",IFERROR(HLOOKUP(AAU$1,ENTRY!$G$3:$BI$133,SUMIFS(ENTRY!$A$2:$A$133,ENTRY!$B$2:$B$133,$B19,ENTRY!$C$2:$C$133,$C19)-2,FALSE),0)))</f>
        <v>0</v>
      </c>
      <c r="AAV19" s="45">
        <f>IF(LEFT($C19,5)="Total",0,IF(COUNTIF(ENTRY!$G$3:$BM$3,AAV$1)=0,"CopyPasteValue",IFERROR(HLOOKUP(AAV$1,ENTRY!$G$3:$BI$133,SUMIFS(ENTRY!$A$2:$A$133,ENTRY!$B$2:$B$133,$B19,ENTRY!$C$2:$C$133,$C19)-2,FALSE),0)))</f>
        <v>0</v>
      </c>
      <c r="AAW19" s="45">
        <f>IF(LEFT($C19,5)="Total",0,IF(COUNTIF(ENTRY!$G$3:$BM$3,AAW$1)=0,"CopyPasteValue",IFERROR(HLOOKUP(AAW$1,ENTRY!$G$3:$BI$133,SUMIFS(ENTRY!$A$2:$A$133,ENTRY!$B$2:$B$133,$B19,ENTRY!$C$2:$C$133,$C19)-2,FALSE),0)))</f>
        <v>0</v>
      </c>
      <c r="AAX19" s="45">
        <f>IF(LEFT($C19,5)="Total",0,IF(COUNTIF(ENTRY!$G$3:$BM$3,AAX$1)=0,"CopyPasteValue",IFERROR(HLOOKUP(AAX$1,ENTRY!$G$3:$BI$133,SUMIFS(ENTRY!$A$2:$A$133,ENTRY!$B$2:$B$133,$B19,ENTRY!$C$2:$C$133,$C19)-2,FALSE),0)))</f>
        <v>0</v>
      </c>
      <c r="AAY19" s="45">
        <f>IF(LEFT($C19,5)="Total",0,IF(COUNTIF(ENTRY!$G$3:$BM$3,AAY$1)=0,"CopyPasteValue",IFERROR(HLOOKUP(AAY$1,ENTRY!$G$3:$BI$133,SUMIFS(ENTRY!$A$2:$A$133,ENTRY!$B$2:$B$133,$B19,ENTRY!$C$2:$C$133,$C19)-2,FALSE),0)))</f>
        <v>0</v>
      </c>
      <c r="AAZ19" s="45">
        <f>IF(LEFT($C19,5)="Total",0,IF(COUNTIF(ENTRY!$G$3:$BM$3,AAZ$1)=0,"CopyPasteValue",IFERROR(HLOOKUP(AAZ$1,ENTRY!$G$3:$BI$133,SUMIFS(ENTRY!$A$2:$A$133,ENTRY!$B$2:$B$133,$B19,ENTRY!$C$2:$C$133,$C19)-2,FALSE),0)))</f>
        <v>0</v>
      </c>
      <c r="ABA19" s="45">
        <f>IF(LEFT($C19,5)="Total",0,IF(COUNTIF(ENTRY!$G$3:$BM$3,ABA$1)=0,"CopyPasteValue",IFERROR(HLOOKUP(ABA$1,ENTRY!$G$3:$BI$133,SUMIFS(ENTRY!$A$2:$A$133,ENTRY!$B$2:$B$133,$B19,ENTRY!$C$2:$C$133,$C19)-2,FALSE),0)))</f>
        <v>0</v>
      </c>
      <c r="ABB19" s="45">
        <f>IF(LEFT($C19,5)="Total",0,IF(COUNTIF(ENTRY!$G$3:$BM$3,ABB$1)=0,"CopyPasteValue",IFERROR(HLOOKUP(ABB$1,ENTRY!$G$3:$BI$133,SUMIFS(ENTRY!$A$2:$A$133,ENTRY!$B$2:$B$133,$B19,ENTRY!$C$2:$C$133,$C19)-2,FALSE),0)))</f>
        <v>0</v>
      </c>
      <c r="ABC19" s="45">
        <f>IF(LEFT($C19,5)="Total",0,IF(COUNTIF(ENTRY!$G$3:$BM$3,ABC$1)=0,"CopyPasteValue",IFERROR(HLOOKUP(ABC$1,ENTRY!$G$3:$BI$133,SUMIFS(ENTRY!$A$2:$A$133,ENTRY!$B$2:$B$133,$B19,ENTRY!$C$2:$C$133,$C19)-2,FALSE),0)))</f>
        <v>0</v>
      </c>
      <c r="ABD19" s="45">
        <f>IF(LEFT($C19,5)="Total",0,IF(COUNTIF(ENTRY!$G$3:$BM$3,ABD$1)=0,"CopyPasteValue",IFERROR(HLOOKUP(ABD$1,ENTRY!$G$3:$BI$133,SUMIFS(ENTRY!$A$2:$A$133,ENTRY!$B$2:$B$133,$B19,ENTRY!$C$2:$C$133,$C19)-2,FALSE),0)))</f>
        <v>0</v>
      </c>
      <c r="ABE19" s="45">
        <f>IF(LEFT($C19,5)="Total",0,IF(COUNTIF(ENTRY!$G$3:$BM$3,ABE$1)=0,"CopyPasteValue",IFERROR(HLOOKUP(ABE$1,ENTRY!$G$3:$BI$133,SUMIFS(ENTRY!$A$2:$A$133,ENTRY!$B$2:$B$133,$B19,ENTRY!$C$2:$C$133,$C19)-2,FALSE),0)))</f>
        <v>0</v>
      </c>
      <c r="ABF19" s="45">
        <f>IF(LEFT($C19,5)="Total",0,IF(COUNTIF(ENTRY!$G$3:$BM$3,ABF$1)=0,"CopyPasteValue",IFERROR(HLOOKUP(ABF$1,ENTRY!$G$3:$BI$133,SUMIFS(ENTRY!$A$2:$A$133,ENTRY!$B$2:$B$133,$B19,ENTRY!$C$2:$C$133,$C19)-2,FALSE),0)))</f>
        <v>0</v>
      </c>
      <c r="ABG19" s="45">
        <f>IF(LEFT($C19,5)="Total",0,IF(COUNTIF(ENTRY!$G$3:$BM$3,ABG$1)=0,"CopyPasteValue",IFERROR(HLOOKUP(ABG$1,ENTRY!$G$3:$BI$133,SUMIFS(ENTRY!$A$2:$A$133,ENTRY!$B$2:$B$133,$B19,ENTRY!$C$2:$C$133,$C19)-2,FALSE),0)))</f>
        <v>0</v>
      </c>
      <c r="ABH19" s="45">
        <f>IF(LEFT($C19,5)="Total",0,IF(COUNTIF(ENTRY!$G$3:$BM$3,ABH$1)=0,"CopyPasteValue",IFERROR(HLOOKUP(ABH$1,ENTRY!$G$3:$BI$133,SUMIFS(ENTRY!$A$2:$A$133,ENTRY!$B$2:$B$133,$B19,ENTRY!$C$2:$C$133,$C19)-2,FALSE),0)))</f>
        <v>0</v>
      </c>
    </row>
    <row r="20" spans="2:736" x14ac:dyDescent="0.35">
      <c r="B20" t="s">
        <v>122</v>
      </c>
      <c r="C20" t="s">
        <v>118</v>
      </c>
      <c r="D20" s="53">
        <f t="shared" ca="1" si="162"/>
        <v>20</v>
      </c>
      <c r="E20" s="72">
        <f>COUNTIF(ENTRY!C$4:C$294,C20)</f>
        <v>1</v>
      </c>
      <c r="F20" s="45">
        <v>0</v>
      </c>
      <c r="G20" s="45">
        <v>0</v>
      </c>
      <c r="H20" s="45">
        <v>2</v>
      </c>
      <c r="I20" s="45">
        <v>0</v>
      </c>
      <c r="J20" s="45">
        <v>1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2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1</v>
      </c>
      <c r="AI20" s="45">
        <v>1</v>
      </c>
      <c r="AJ20" s="45">
        <v>1</v>
      </c>
      <c r="AK20" s="45">
        <v>0</v>
      </c>
      <c r="AL20" s="45">
        <v>0</v>
      </c>
      <c r="AM20" s="45">
        <v>0</v>
      </c>
      <c r="AN20" s="45">
        <v>0</v>
      </c>
      <c r="AO20" s="45">
        <v>1</v>
      </c>
      <c r="AP20" s="45">
        <v>1</v>
      </c>
      <c r="AQ20" s="45">
        <v>0</v>
      </c>
      <c r="AR20" s="45">
        <v>2</v>
      </c>
      <c r="AS20" s="45">
        <v>1</v>
      </c>
      <c r="AT20" s="45">
        <v>0</v>
      </c>
      <c r="AU20" s="45">
        <v>0</v>
      </c>
      <c r="AV20" s="45">
        <v>0</v>
      </c>
      <c r="AW20" s="45">
        <v>0</v>
      </c>
      <c r="AX20" s="45">
        <v>0</v>
      </c>
      <c r="AY20" s="45">
        <v>0</v>
      </c>
      <c r="AZ20" s="45">
        <v>0</v>
      </c>
      <c r="BA20" s="45">
        <v>1</v>
      </c>
      <c r="BB20" s="45">
        <v>0</v>
      </c>
      <c r="BC20" s="45">
        <v>1</v>
      </c>
      <c r="BD20" s="45">
        <v>0</v>
      </c>
      <c r="BE20" s="45"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0</v>
      </c>
      <c r="BK20" s="45">
        <v>1</v>
      </c>
      <c r="BL20" s="45">
        <v>0</v>
      </c>
      <c r="BM20" s="45">
        <v>0</v>
      </c>
      <c r="BN20" s="45">
        <v>0</v>
      </c>
      <c r="BO20" s="45">
        <v>0</v>
      </c>
      <c r="BP20" s="45">
        <v>0</v>
      </c>
      <c r="BQ20" s="45">
        <v>0</v>
      </c>
      <c r="BR20" s="45">
        <v>1</v>
      </c>
      <c r="BS20" s="45">
        <v>1</v>
      </c>
      <c r="BT20" s="45">
        <v>0</v>
      </c>
      <c r="BU20" s="45">
        <v>0</v>
      </c>
      <c r="BV20" s="45">
        <v>0</v>
      </c>
      <c r="BW20" s="45">
        <v>0</v>
      </c>
      <c r="BX20" s="45">
        <v>1</v>
      </c>
      <c r="BY20" s="45">
        <v>0</v>
      </c>
      <c r="BZ20" s="45">
        <v>0</v>
      </c>
      <c r="CA20" s="45">
        <v>0</v>
      </c>
      <c r="CB20" s="45">
        <v>1</v>
      </c>
      <c r="CC20" s="45">
        <v>0</v>
      </c>
      <c r="CD20" s="45">
        <v>0</v>
      </c>
      <c r="CE20" s="45">
        <v>0</v>
      </c>
      <c r="CF20" s="45">
        <v>2</v>
      </c>
      <c r="CG20" s="45">
        <v>2</v>
      </c>
      <c r="CH20" s="45">
        <v>0</v>
      </c>
      <c r="CI20" s="45">
        <v>0</v>
      </c>
      <c r="CJ20" s="45">
        <v>1</v>
      </c>
      <c r="CK20" s="45">
        <v>0</v>
      </c>
      <c r="CL20" s="45">
        <v>1</v>
      </c>
      <c r="CM20" s="45">
        <v>1</v>
      </c>
      <c r="CN20" s="45">
        <v>0</v>
      </c>
      <c r="CO20" s="45">
        <v>0</v>
      </c>
      <c r="CP20" s="45">
        <v>0</v>
      </c>
      <c r="CQ20" s="45">
        <v>0</v>
      </c>
      <c r="CR20" s="45">
        <v>0</v>
      </c>
      <c r="CS20" s="45">
        <v>0</v>
      </c>
      <c r="CT20" s="45">
        <v>1</v>
      </c>
      <c r="CU20" s="45">
        <v>4</v>
      </c>
      <c r="CV20" s="45">
        <v>0</v>
      </c>
      <c r="CW20" s="45">
        <v>0</v>
      </c>
      <c r="CX20" s="45">
        <v>0</v>
      </c>
      <c r="CY20" s="45">
        <v>0</v>
      </c>
      <c r="CZ20" s="45">
        <v>0</v>
      </c>
      <c r="DA20" s="45">
        <v>0</v>
      </c>
      <c r="DB20" s="45">
        <v>0</v>
      </c>
      <c r="DC20" s="45">
        <v>0</v>
      </c>
      <c r="DD20" s="45">
        <v>0</v>
      </c>
      <c r="DE20" s="45">
        <v>0</v>
      </c>
      <c r="DF20" s="45">
        <v>0</v>
      </c>
      <c r="DG20" s="45">
        <v>1</v>
      </c>
      <c r="DH20" s="45">
        <v>0</v>
      </c>
      <c r="DI20" s="45">
        <v>0</v>
      </c>
      <c r="DJ20" s="45">
        <v>0</v>
      </c>
      <c r="DK20" s="45">
        <v>0</v>
      </c>
      <c r="DL20" s="45">
        <v>0</v>
      </c>
      <c r="DM20" s="45">
        <v>0</v>
      </c>
      <c r="DN20" s="45">
        <v>2</v>
      </c>
      <c r="DO20" s="45">
        <v>0</v>
      </c>
      <c r="DP20" s="45">
        <v>0</v>
      </c>
      <c r="DQ20" s="45">
        <v>0</v>
      </c>
      <c r="DR20" s="45">
        <v>0</v>
      </c>
      <c r="DS20" s="45">
        <v>0</v>
      </c>
      <c r="DT20" s="45">
        <v>0</v>
      </c>
      <c r="DU20" s="45">
        <v>1</v>
      </c>
      <c r="DV20" s="45">
        <v>2</v>
      </c>
      <c r="DW20" s="45">
        <v>0</v>
      </c>
      <c r="DX20" s="45">
        <v>0</v>
      </c>
      <c r="DY20" s="45">
        <v>2</v>
      </c>
      <c r="DZ20" s="45">
        <v>1</v>
      </c>
      <c r="EA20" s="45">
        <v>0</v>
      </c>
      <c r="EB20" s="45">
        <v>4</v>
      </c>
      <c r="EC20" s="45">
        <v>0</v>
      </c>
      <c r="ED20" s="45">
        <v>7</v>
      </c>
      <c r="EE20" s="45">
        <v>1</v>
      </c>
      <c r="EF20" s="45">
        <v>0</v>
      </c>
      <c r="EG20" s="45">
        <v>1</v>
      </c>
      <c r="EH20" s="45">
        <v>0</v>
      </c>
      <c r="EI20" s="45">
        <v>2</v>
      </c>
      <c r="EJ20" s="45">
        <v>0</v>
      </c>
      <c r="EK20" s="45">
        <v>1</v>
      </c>
      <c r="EL20" s="45">
        <v>0</v>
      </c>
      <c r="EM20" s="45">
        <v>0</v>
      </c>
      <c r="EN20" s="45">
        <v>0</v>
      </c>
      <c r="EO20" s="45">
        <v>0</v>
      </c>
      <c r="EP20" s="45">
        <v>1</v>
      </c>
      <c r="EQ20" s="45">
        <v>0</v>
      </c>
      <c r="ER20" s="45">
        <v>0</v>
      </c>
      <c r="ES20" s="45">
        <v>0</v>
      </c>
      <c r="ET20" s="45">
        <v>0</v>
      </c>
      <c r="EU20" s="45">
        <v>0</v>
      </c>
      <c r="EV20" s="45">
        <v>0</v>
      </c>
      <c r="EW20" s="45">
        <v>0</v>
      </c>
      <c r="EX20" s="45">
        <v>0</v>
      </c>
      <c r="EY20" s="45">
        <v>0</v>
      </c>
      <c r="EZ20" s="45">
        <v>0</v>
      </c>
      <c r="FA20" s="45">
        <v>0</v>
      </c>
      <c r="FB20" s="45">
        <v>0</v>
      </c>
      <c r="FC20" s="45">
        <v>0</v>
      </c>
      <c r="FD20" s="45">
        <v>0</v>
      </c>
      <c r="FE20" s="45">
        <v>0</v>
      </c>
      <c r="FF20" s="45">
        <v>0</v>
      </c>
      <c r="FG20" s="45">
        <v>0</v>
      </c>
      <c r="FH20" s="45">
        <v>0</v>
      </c>
      <c r="FI20" s="45">
        <v>0</v>
      </c>
      <c r="FJ20" s="45">
        <v>0</v>
      </c>
      <c r="FK20" s="45">
        <v>0</v>
      </c>
      <c r="FL20" s="45">
        <v>0</v>
      </c>
      <c r="FM20" s="45">
        <v>0</v>
      </c>
      <c r="FN20" s="45">
        <v>0</v>
      </c>
      <c r="FO20" s="45">
        <v>0</v>
      </c>
      <c r="FP20" s="45">
        <v>0</v>
      </c>
      <c r="FQ20" s="45">
        <v>0</v>
      </c>
      <c r="FR20" s="45">
        <v>0</v>
      </c>
      <c r="FS20" s="45">
        <v>0</v>
      </c>
      <c r="FT20" s="45">
        <v>0</v>
      </c>
      <c r="FU20" s="45">
        <v>0</v>
      </c>
      <c r="FV20" s="45">
        <v>0</v>
      </c>
      <c r="FW20" s="45">
        <v>0</v>
      </c>
      <c r="FX20" s="45">
        <v>0</v>
      </c>
      <c r="FY20" s="45">
        <v>0</v>
      </c>
      <c r="FZ20" s="45">
        <v>0</v>
      </c>
      <c r="GA20" s="45">
        <v>0</v>
      </c>
      <c r="GB20" s="45">
        <v>0</v>
      </c>
      <c r="GC20" s="45">
        <v>2</v>
      </c>
      <c r="GD20" s="45">
        <v>0</v>
      </c>
      <c r="GE20" s="45">
        <v>0</v>
      </c>
      <c r="GF20" s="45">
        <v>0</v>
      </c>
      <c r="GG20" s="45">
        <v>2</v>
      </c>
      <c r="GH20" s="45">
        <v>3</v>
      </c>
      <c r="GI20" s="45">
        <v>0</v>
      </c>
      <c r="GJ20" s="45">
        <v>0</v>
      </c>
      <c r="GK20" s="45">
        <v>1</v>
      </c>
      <c r="GL20" s="45">
        <v>0</v>
      </c>
      <c r="GM20" s="45">
        <v>0</v>
      </c>
      <c r="GN20" s="45">
        <v>0</v>
      </c>
      <c r="GO20" s="45">
        <v>0</v>
      </c>
      <c r="GP20" s="45">
        <v>0</v>
      </c>
      <c r="GQ20" s="45">
        <v>0</v>
      </c>
      <c r="GR20" s="45">
        <v>0</v>
      </c>
      <c r="GS20" s="45">
        <v>0</v>
      </c>
      <c r="GT20" s="45">
        <v>0</v>
      </c>
      <c r="GU20" s="45">
        <v>0</v>
      </c>
      <c r="GV20" s="45">
        <v>0</v>
      </c>
      <c r="GW20" s="45">
        <v>0</v>
      </c>
      <c r="GX20" s="45">
        <v>0</v>
      </c>
      <c r="GY20" s="45">
        <v>0</v>
      </c>
      <c r="GZ20" s="45">
        <v>0</v>
      </c>
      <c r="HA20" s="45">
        <v>0</v>
      </c>
      <c r="HB20" s="45">
        <v>0</v>
      </c>
      <c r="HC20" s="45">
        <v>0</v>
      </c>
      <c r="HD20" s="45">
        <v>0</v>
      </c>
      <c r="HE20" s="45">
        <v>0</v>
      </c>
      <c r="HF20" s="45">
        <v>0</v>
      </c>
      <c r="HG20" s="45">
        <v>0</v>
      </c>
      <c r="HH20" s="45">
        <v>1</v>
      </c>
      <c r="HI20" s="45">
        <v>0</v>
      </c>
      <c r="HJ20" s="45">
        <v>0</v>
      </c>
      <c r="HK20" s="45">
        <v>0</v>
      </c>
      <c r="HL20" s="45">
        <v>0</v>
      </c>
      <c r="HM20" s="45">
        <v>0</v>
      </c>
      <c r="HN20" s="45">
        <v>0</v>
      </c>
      <c r="HO20" s="45">
        <v>2</v>
      </c>
      <c r="HP20" s="45">
        <v>0</v>
      </c>
      <c r="HQ20" s="45">
        <v>0</v>
      </c>
      <c r="HR20" s="45">
        <v>1</v>
      </c>
      <c r="HS20" s="45">
        <v>0</v>
      </c>
      <c r="HT20" s="45">
        <v>1</v>
      </c>
      <c r="HU20" s="45">
        <v>0</v>
      </c>
      <c r="HV20" s="45">
        <v>0</v>
      </c>
      <c r="HW20" s="45">
        <v>0</v>
      </c>
      <c r="HX20" s="45">
        <v>0</v>
      </c>
      <c r="HY20" s="45">
        <v>0</v>
      </c>
      <c r="HZ20" s="45">
        <v>0</v>
      </c>
      <c r="IA20" s="45">
        <v>0</v>
      </c>
      <c r="IB20" s="45">
        <v>0</v>
      </c>
      <c r="IC20" s="45">
        <v>0</v>
      </c>
      <c r="ID20" s="45">
        <v>0</v>
      </c>
      <c r="IE20" s="45">
        <v>3</v>
      </c>
      <c r="IF20" s="45">
        <v>0</v>
      </c>
      <c r="IG20" s="45">
        <v>0</v>
      </c>
      <c r="IH20" s="45">
        <v>1</v>
      </c>
      <c r="II20" s="45">
        <v>0</v>
      </c>
      <c r="IJ20" s="45">
        <v>1</v>
      </c>
      <c r="IK20" s="45">
        <v>1</v>
      </c>
      <c r="IL20" s="45">
        <v>0</v>
      </c>
      <c r="IM20" s="45">
        <v>0</v>
      </c>
      <c r="IN20" s="45">
        <v>0</v>
      </c>
      <c r="IO20" s="45">
        <v>0</v>
      </c>
      <c r="IP20" s="45">
        <v>0</v>
      </c>
      <c r="IQ20" s="45">
        <v>1</v>
      </c>
      <c r="IR20" s="45">
        <v>0</v>
      </c>
      <c r="IS20" s="45">
        <v>0</v>
      </c>
      <c r="IT20" s="45">
        <v>0</v>
      </c>
      <c r="IU20" s="45">
        <v>0</v>
      </c>
      <c r="IV20" s="45">
        <v>0</v>
      </c>
      <c r="IW20" s="45">
        <v>0</v>
      </c>
      <c r="IX20" s="45">
        <v>0</v>
      </c>
      <c r="IY20" s="45">
        <v>0</v>
      </c>
      <c r="IZ20" s="45">
        <v>0</v>
      </c>
      <c r="JA20" s="45">
        <v>0</v>
      </c>
      <c r="JB20" s="45">
        <v>0</v>
      </c>
      <c r="JC20" s="45">
        <v>0</v>
      </c>
      <c r="JD20" s="45">
        <v>0</v>
      </c>
      <c r="JE20" s="45">
        <v>0</v>
      </c>
      <c r="JF20" s="45">
        <v>0</v>
      </c>
      <c r="JG20" s="45">
        <v>0</v>
      </c>
      <c r="JH20" s="45">
        <v>0</v>
      </c>
      <c r="JI20" s="45">
        <v>0</v>
      </c>
      <c r="JJ20" s="45">
        <v>0</v>
      </c>
      <c r="JK20" s="45">
        <v>0</v>
      </c>
      <c r="JL20" s="45">
        <v>0</v>
      </c>
      <c r="JM20" s="45">
        <v>0</v>
      </c>
      <c r="JN20" s="45">
        <v>0</v>
      </c>
      <c r="JO20" s="45">
        <v>0</v>
      </c>
      <c r="JP20" s="45">
        <v>0</v>
      </c>
      <c r="JQ20" s="45">
        <v>0</v>
      </c>
      <c r="JR20" s="45">
        <v>0</v>
      </c>
      <c r="JS20" s="45">
        <v>0</v>
      </c>
      <c r="JT20" s="45">
        <v>0</v>
      </c>
      <c r="JU20" s="45">
        <v>0</v>
      </c>
      <c r="JV20" s="45">
        <v>0</v>
      </c>
      <c r="JW20" s="45">
        <v>0</v>
      </c>
      <c r="JX20" s="45">
        <v>0</v>
      </c>
      <c r="JY20" s="45">
        <v>0</v>
      </c>
      <c r="JZ20" s="45">
        <v>0</v>
      </c>
      <c r="KA20" s="45">
        <v>0</v>
      </c>
      <c r="KB20" s="45">
        <v>0</v>
      </c>
      <c r="KC20" s="45">
        <v>0</v>
      </c>
      <c r="KD20" s="45">
        <v>0</v>
      </c>
      <c r="KE20" s="45">
        <v>0</v>
      </c>
      <c r="KF20" s="45">
        <v>0</v>
      </c>
      <c r="KG20" s="45">
        <v>0</v>
      </c>
      <c r="KH20" s="45">
        <v>0</v>
      </c>
      <c r="KI20" s="45">
        <v>0</v>
      </c>
      <c r="KJ20" s="45">
        <v>2</v>
      </c>
      <c r="KK20" s="45">
        <v>3</v>
      </c>
      <c r="KL20" s="45">
        <v>0</v>
      </c>
      <c r="KM20" s="45">
        <v>0</v>
      </c>
      <c r="KN20" s="45">
        <v>0</v>
      </c>
      <c r="KO20" s="45">
        <v>0</v>
      </c>
      <c r="KP20" s="45">
        <v>0</v>
      </c>
      <c r="KQ20" s="45">
        <v>0</v>
      </c>
      <c r="KR20" s="45">
        <v>0</v>
      </c>
      <c r="KS20" s="45">
        <v>0</v>
      </c>
      <c r="KT20" s="45">
        <v>0</v>
      </c>
      <c r="KU20" s="45">
        <v>0</v>
      </c>
      <c r="KV20" s="45">
        <v>0</v>
      </c>
      <c r="KW20" s="45">
        <v>0</v>
      </c>
      <c r="KX20" s="45">
        <v>0</v>
      </c>
      <c r="KY20" s="45">
        <v>0</v>
      </c>
      <c r="KZ20" s="45">
        <v>0</v>
      </c>
      <c r="LA20" s="45">
        <v>0</v>
      </c>
      <c r="LB20" s="45">
        <v>0</v>
      </c>
      <c r="LC20" s="45">
        <v>0</v>
      </c>
      <c r="LD20" s="45">
        <v>1</v>
      </c>
      <c r="LE20" s="45">
        <v>0</v>
      </c>
      <c r="LF20" s="45">
        <v>1</v>
      </c>
      <c r="LG20" s="45">
        <v>0</v>
      </c>
      <c r="LH20" s="45">
        <v>0</v>
      </c>
      <c r="LI20" s="45">
        <v>0</v>
      </c>
      <c r="LJ20" s="45">
        <v>0</v>
      </c>
      <c r="LK20" s="45">
        <v>0</v>
      </c>
      <c r="LL20" s="45">
        <v>0</v>
      </c>
      <c r="LM20" s="45">
        <v>0</v>
      </c>
      <c r="LN20" s="45">
        <v>0</v>
      </c>
      <c r="LO20" s="45">
        <v>0</v>
      </c>
      <c r="LP20" s="45">
        <v>0</v>
      </c>
      <c r="LQ20" s="45">
        <v>0</v>
      </c>
      <c r="LR20" s="45">
        <v>0</v>
      </c>
      <c r="LS20" s="45">
        <v>0</v>
      </c>
      <c r="LT20" s="45">
        <v>0</v>
      </c>
      <c r="LU20" s="45">
        <v>0</v>
      </c>
      <c r="LV20" s="45">
        <v>0</v>
      </c>
      <c r="LW20" s="45">
        <v>1</v>
      </c>
      <c r="LX20" s="45">
        <v>0</v>
      </c>
      <c r="LY20" s="45">
        <v>0</v>
      </c>
      <c r="LZ20" s="45">
        <v>0</v>
      </c>
      <c r="MA20" s="45">
        <v>0</v>
      </c>
      <c r="MB20" s="45">
        <v>0</v>
      </c>
      <c r="MC20" s="45">
        <v>0</v>
      </c>
      <c r="MD20" s="45">
        <v>0</v>
      </c>
      <c r="ME20" s="45">
        <v>0</v>
      </c>
      <c r="MF20" s="45">
        <v>0</v>
      </c>
      <c r="MG20" s="45">
        <v>0</v>
      </c>
      <c r="MH20" s="45">
        <v>0</v>
      </c>
      <c r="MI20" s="45">
        <v>0</v>
      </c>
      <c r="MJ20" s="45">
        <v>0</v>
      </c>
      <c r="MK20" s="45">
        <v>0</v>
      </c>
      <c r="ML20" s="45">
        <v>0</v>
      </c>
      <c r="MM20" s="45">
        <v>0</v>
      </c>
      <c r="MN20" s="45">
        <v>0</v>
      </c>
      <c r="MO20" s="45">
        <v>0</v>
      </c>
      <c r="MP20" s="45">
        <v>0</v>
      </c>
      <c r="MQ20" s="45">
        <v>0</v>
      </c>
      <c r="MR20" s="45">
        <v>1</v>
      </c>
      <c r="MS20" s="45">
        <v>0</v>
      </c>
      <c r="MT20" s="45">
        <v>0</v>
      </c>
      <c r="MU20" s="45">
        <v>0</v>
      </c>
      <c r="MV20" s="45">
        <v>0</v>
      </c>
      <c r="MW20" s="45">
        <v>0</v>
      </c>
      <c r="MX20" s="45">
        <v>0</v>
      </c>
      <c r="MY20" s="45">
        <v>1</v>
      </c>
      <c r="MZ20" s="45">
        <v>0</v>
      </c>
      <c r="NA20" s="45">
        <v>0</v>
      </c>
      <c r="NB20" s="45">
        <v>1</v>
      </c>
      <c r="NC20" s="45">
        <v>0</v>
      </c>
      <c r="ND20" s="45">
        <v>0</v>
      </c>
      <c r="NE20" s="45">
        <v>0</v>
      </c>
      <c r="NF20" s="45">
        <v>0</v>
      </c>
      <c r="NG20" s="45">
        <v>0</v>
      </c>
      <c r="NH20" s="45">
        <v>0</v>
      </c>
      <c r="NI20" s="45">
        <v>0</v>
      </c>
      <c r="NJ20" s="45">
        <v>0</v>
      </c>
      <c r="NK20" s="45">
        <v>0</v>
      </c>
      <c r="NL20" s="45">
        <v>0</v>
      </c>
      <c r="NM20" s="45">
        <v>0</v>
      </c>
      <c r="NN20" s="45">
        <v>0</v>
      </c>
      <c r="NO20" s="45">
        <v>0</v>
      </c>
      <c r="NP20" s="45">
        <v>0</v>
      </c>
      <c r="NQ20" s="45">
        <v>0</v>
      </c>
      <c r="NR20" s="45">
        <v>0</v>
      </c>
      <c r="NS20" s="45">
        <v>0</v>
      </c>
      <c r="NT20" s="45">
        <v>1</v>
      </c>
      <c r="NU20" s="45">
        <v>0</v>
      </c>
      <c r="NV20" s="45">
        <v>0</v>
      </c>
      <c r="NW20" s="45">
        <v>0</v>
      </c>
      <c r="NX20" s="45">
        <v>0</v>
      </c>
      <c r="NY20" s="45">
        <v>0</v>
      </c>
      <c r="NZ20" s="45">
        <v>0</v>
      </c>
      <c r="OA20" s="45">
        <v>0</v>
      </c>
      <c r="OB20" s="45">
        <v>0</v>
      </c>
      <c r="OC20" s="45">
        <v>1</v>
      </c>
      <c r="OD20" s="45">
        <v>0</v>
      </c>
      <c r="OE20" s="45">
        <v>0</v>
      </c>
      <c r="OF20" s="45">
        <v>0</v>
      </c>
      <c r="OG20" s="45">
        <v>0</v>
      </c>
      <c r="OH20" s="45">
        <v>1</v>
      </c>
      <c r="OI20" s="45">
        <v>0</v>
      </c>
      <c r="OJ20" s="45">
        <v>1</v>
      </c>
      <c r="OK20" s="45">
        <v>0</v>
      </c>
      <c r="OL20" s="45">
        <v>0</v>
      </c>
      <c r="OM20" s="45">
        <v>0</v>
      </c>
      <c r="ON20" s="45">
        <v>0</v>
      </c>
      <c r="OO20" s="45">
        <v>0</v>
      </c>
      <c r="OP20" s="45">
        <v>0</v>
      </c>
      <c r="OQ20" s="45">
        <v>0</v>
      </c>
      <c r="OR20" s="45">
        <v>1</v>
      </c>
      <c r="OS20" s="45">
        <v>1</v>
      </c>
      <c r="OT20" s="45">
        <v>0</v>
      </c>
      <c r="OU20" s="45">
        <v>0</v>
      </c>
      <c r="OV20" s="45">
        <v>0</v>
      </c>
      <c r="OW20" s="45">
        <v>1</v>
      </c>
      <c r="OX20" s="45">
        <v>7</v>
      </c>
      <c r="OY20" s="45">
        <v>0</v>
      </c>
      <c r="OZ20" s="45">
        <v>0</v>
      </c>
      <c r="PA20" s="45">
        <v>0</v>
      </c>
      <c r="PB20" s="45">
        <v>0</v>
      </c>
      <c r="PC20" s="45">
        <v>0</v>
      </c>
      <c r="PD20" s="45">
        <v>0</v>
      </c>
      <c r="PE20" s="45">
        <v>0</v>
      </c>
      <c r="PF20" s="45">
        <v>0</v>
      </c>
      <c r="PG20" s="45">
        <v>0</v>
      </c>
      <c r="PH20" s="45">
        <v>0</v>
      </c>
      <c r="PI20" s="45">
        <v>0</v>
      </c>
      <c r="PJ20" s="45">
        <v>0</v>
      </c>
      <c r="PK20" s="45">
        <v>0</v>
      </c>
      <c r="PL20" s="45">
        <v>0</v>
      </c>
      <c r="PM20" s="45">
        <v>0</v>
      </c>
      <c r="PN20" s="45">
        <v>0</v>
      </c>
      <c r="PO20" s="45">
        <v>0</v>
      </c>
      <c r="PP20" s="45">
        <v>0</v>
      </c>
      <c r="PQ20" s="45">
        <v>0</v>
      </c>
      <c r="PR20" s="45">
        <v>0</v>
      </c>
      <c r="PS20" s="45">
        <v>1</v>
      </c>
      <c r="PT20" s="45">
        <v>0</v>
      </c>
      <c r="PU20" s="45">
        <v>1</v>
      </c>
      <c r="PV20" s="45">
        <v>0</v>
      </c>
      <c r="PW20" s="45">
        <v>0</v>
      </c>
      <c r="PX20" s="45">
        <v>0</v>
      </c>
      <c r="PY20" s="45">
        <v>0</v>
      </c>
      <c r="PZ20" s="45">
        <v>0</v>
      </c>
      <c r="QA20" s="45">
        <v>0</v>
      </c>
      <c r="QB20" s="45">
        <v>0</v>
      </c>
      <c r="QC20" s="45">
        <v>0</v>
      </c>
      <c r="QD20" s="45">
        <v>0</v>
      </c>
      <c r="QE20" s="45">
        <v>0</v>
      </c>
      <c r="QF20" s="45">
        <v>1</v>
      </c>
      <c r="QG20" s="45">
        <v>0</v>
      </c>
      <c r="QH20" s="45">
        <v>1</v>
      </c>
      <c r="QI20" s="45">
        <v>0</v>
      </c>
      <c r="QJ20" s="45">
        <v>0</v>
      </c>
      <c r="QK20" s="45">
        <v>0</v>
      </c>
      <c r="QL20" s="45">
        <v>0</v>
      </c>
      <c r="QM20" s="45">
        <v>0</v>
      </c>
      <c r="QN20" s="45">
        <v>0</v>
      </c>
      <c r="QO20" s="45">
        <v>1</v>
      </c>
      <c r="QP20" s="45">
        <v>1</v>
      </c>
      <c r="QQ20" s="45">
        <v>0</v>
      </c>
      <c r="QR20" s="45">
        <v>0</v>
      </c>
      <c r="QS20" s="45">
        <v>0</v>
      </c>
      <c r="QT20" s="45">
        <v>0</v>
      </c>
      <c r="QU20" s="45">
        <v>0</v>
      </c>
      <c r="QV20" s="45">
        <v>1</v>
      </c>
      <c r="QW20" s="45">
        <v>2</v>
      </c>
      <c r="QX20" s="45">
        <v>0</v>
      </c>
      <c r="QY20" s="45">
        <v>0</v>
      </c>
      <c r="QZ20" s="45">
        <v>0</v>
      </c>
      <c r="RA20" s="45">
        <v>1</v>
      </c>
      <c r="RB20" s="45">
        <v>1</v>
      </c>
      <c r="RC20" s="45">
        <v>0</v>
      </c>
      <c r="RD20" s="45">
        <v>0</v>
      </c>
      <c r="RE20" s="45">
        <v>1</v>
      </c>
      <c r="RF20" s="45">
        <v>0</v>
      </c>
      <c r="RG20" s="45">
        <v>1</v>
      </c>
      <c r="RH20" s="45">
        <v>0</v>
      </c>
      <c r="RI20" s="45">
        <v>0</v>
      </c>
      <c r="RJ20" s="45">
        <v>3</v>
      </c>
      <c r="RK20" s="45">
        <v>0</v>
      </c>
      <c r="RL20" s="45">
        <v>0</v>
      </c>
      <c r="RM20" s="45">
        <v>0</v>
      </c>
      <c r="RN20" s="45">
        <v>0</v>
      </c>
      <c r="RO20" s="45">
        <v>0</v>
      </c>
      <c r="RP20" s="45">
        <v>0</v>
      </c>
      <c r="RQ20" s="45">
        <v>1</v>
      </c>
      <c r="RR20" s="45">
        <v>0</v>
      </c>
      <c r="RS20" s="45">
        <v>1</v>
      </c>
      <c r="RT20" s="45">
        <v>0</v>
      </c>
      <c r="RU20" s="45">
        <v>0</v>
      </c>
      <c r="RV20" s="45">
        <v>0</v>
      </c>
      <c r="RW20" s="45">
        <v>0</v>
      </c>
      <c r="RX20" s="45">
        <v>0</v>
      </c>
      <c r="RY20" s="45">
        <v>2</v>
      </c>
      <c r="RZ20" s="45">
        <v>1</v>
      </c>
      <c r="SA20" s="45">
        <v>0</v>
      </c>
      <c r="SB20" s="45">
        <v>0</v>
      </c>
      <c r="SC20" s="45">
        <v>0</v>
      </c>
      <c r="SD20" s="45">
        <v>0</v>
      </c>
      <c r="SE20" s="45">
        <v>1</v>
      </c>
      <c r="SF20" s="45">
        <v>0</v>
      </c>
      <c r="SG20" s="45">
        <v>1</v>
      </c>
      <c r="SH20" s="45">
        <v>0</v>
      </c>
      <c r="SI20" s="45">
        <v>0</v>
      </c>
      <c r="SJ20" s="45">
        <v>0</v>
      </c>
      <c r="SK20" s="45">
        <v>0</v>
      </c>
      <c r="SL20" s="45">
        <v>1</v>
      </c>
      <c r="SM20" s="45">
        <v>0</v>
      </c>
      <c r="SN20" s="45">
        <v>0</v>
      </c>
      <c r="SO20" s="45">
        <v>0</v>
      </c>
      <c r="SP20" s="45">
        <v>0</v>
      </c>
      <c r="SQ20" s="45">
        <v>0</v>
      </c>
      <c r="SR20" s="45">
        <v>0</v>
      </c>
      <c r="SS20" s="45">
        <v>0</v>
      </c>
      <c r="ST20" s="45">
        <v>0</v>
      </c>
      <c r="SU20" s="45">
        <v>0</v>
      </c>
      <c r="SV20" s="45">
        <v>0</v>
      </c>
      <c r="SW20" s="45">
        <v>1</v>
      </c>
      <c r="SX20" s="45">
        <v>1</v>
      </c>
      <c r="SY20" s="45">
        <v>3</v>
      </c>
      <c r="SZ20" s="45">
        <v>0</v>
      </c>
      <c r="TA20" s="45">
        <v>1</v>
      </c>
      <c r="TB20" s="45">
        <v>0</v>
      </c>
      <c r="TC20" s="45">
        <v>0</v>
      </c>
      <c r="TD20" s="45">
        <v>1</v>
      </c>
      <c r="TE20" s="45">
        <v>2</v>
      </c>
      <c r="TF20" s="45">
        <v>0</v>
      </c>
      <c r="TG20" s="45">
        <v>2</v>
      </c>
      <c r="TH20" s="45">
        <v>0</v>
      </c>
      <c r="TI20" s="45">
        <v>0</v>
      </c>
      <c r="TJ20" s="45">
        <v>0</v>
      </c>
      <c r="TK20" s="45">
        <v>0</v>
      </c>
      <c r="TL20" s="45">
        <v>1</v>
      </c>
      <c r="TM20" s="45">
        <v>0</v>
      </c>
      <c r="TN20" s="45">
        <v>2</v>
      </c>
      <c r="TO20" s="45">
        <v>0</v>
      </c>
      <c r="TP20" s="45">
        <v>0</v>
      </c>
      <c r="TQ20" s="45">
        <v>0</v>
      </c>
      <c r="TR20" s="45">
        <v>0</v>
      </c>
      <c r="TS20" s="45">
        <v>2</v>
      </c>
      <c r="TT20" s="45">
        <v>0</v>
      </c>
      <c r="TU20" s="45">
        <v>0</v>
      </c>
      <c r="TV20" s="45">
        <v>0</v>
      </c>
      <c r="TW20" s="45">
        <v>2</v>
      </c>
      <c r="TX20" s="45">
        <v>0</v>
      </c>
      <c r="TY20" s="45">
        <v>0</v>
      </c>
      <c r="TZ20" s="45">
        <v>0</v>
      </c>
      <c r="UA20" s="45">
        <v>0</v>
      </c>
      <c r="UB20" s="45">
        <v>0</v>
      </c>
      <c r="UC20" s="45">
        <v>0</v>
      </c>
      <c r="UD20" s="45">
        <v>0</v>
      </c>
      <c r="UE20" s="45">
        <v>0</v>
      </c>
      <c r="UF20" s="45">
        <v>0</v>
      </c>
      <c r="UG20" s="45">
        <v>0</v>
      </c>
      <c r="UH20" s="45">
        <v>0</v>
      </c>
      <c r="UI20" s="45">
        <v>0</v>
      </c>
      <c r="UJ20" s="45">
        <v>0</v>
      </c>
      <c r="UK20" s="45">
        <v>0</v>
      </c>
      <c r="UL20" s="45">
        <v>0</v>
      </c>
      <c r="UM20" s="45">
        <v>0</v>
      </c>
      <c r="UN20" s="45">
        <v>0</v>
      </c>
      <c r="UO20" s="45">
        <v>0</v>
      </c>
      <c r="UP20" s="45">
        <v>0</v>
      </c>
      <c r="UQ20" s="45">
        <v>0</v>
      </c>
      <c r="UR20" s="45">
        <v>0</v>
      </c>
      <c r="US20" s="45">
        <v>0</v>
      </c>
      <c r="UT20" s="45">
        <v>0</v>
      </c>
      <c r="UU20" s="45">
        <v>0</v>
      </c>
      <c r="UV20" s="45">
        <v>0</v>
      </c>
      <c r="UW20" s="45">
        <v>1</v>
      </c>
      <c r="UX20" s="45">
        <v>0</v>
      </c>
      <c r="UY20" s="45">
        <v>0</v>
      </c>
      <c r="UZ20" s="45">
        <v>0</v>
      </c>
      <c r="VA20" s="45">
        <v>0</v>
      </c>
      <c r="VB20" s="45">
        <v>0</v>
      </c>
      <c r="VC20" s="45">
        <v>0</v>
      </c>
      <c r="VD20" s="45">
        <v>0</v>
      </c>
      <c r="VE20" s="45">
        <v>0</v>
      </c>
      <c r="VF20" s="45">
        <v>0</v>
      </c>
      <c r="VG20" s="45">
        <v>0</v>
      </c>
      <c r="VH20" s="45">
        <v>0</v>
      </c>
      <c r="VI20" s="45">
        <v>0</v>
      </c>
      <c r="VJ20" s="45">
        <v>0</v>
      </c>
      <c r="VK20" s="45">
        <v>0</v>
      </c>
      <c r="VL20" s="45">
        <v>0</v>
      </c>
      <c r="VM20" s="45">
        <v>5</v>
      </c>
      <c r="VN20" s="45">
        <v>0</v>
      </c>
      <c r="VO20" s="45">
        <v>0</v>
      </c>
      <c r="VP20" s="45">
        <v>0</v>
      </c>
      <c r="VQ20" s="45">
        <v>0</v>
      </c>
      <c r="VR20" s="45">
        <v>0</v>
      </c>
      <c r="VS20" s="45">
        <v>0</v>
      </c>
      <c r="VT20" s="45">
        <v>0</v>
      </c>
      <c r="VU20" s="45">
        <v>5</v>
      </c>
      <c r="VV20" s="45">
        <v>0</v>
      </c>
      <c r="VW20" s="45">
        <v>0</v>
      </c>
      <c r="VX20" s="45">
        <v>0</v>
      </c>
      <c r="VY20" s="45">
        <v>0</v>
      </c>
      <c r="VZ20" s="45">
        <v>0</v>
      </c>
      <c r="WA20" s="45">
        <v>0</v>
      </c>
      <c r="WB20" s="45">
        <v>0</v>
      </c>
      <c r="WC20" s="45">
        <v>0</v>
      </c>
      <c r="WD20" s="45">
        <v>0</v>
      </c>
      <c r="WE20" s="45">
        <v>0</v>
      </c>
      <c r="WF20" s="45">
        <v>0</v>
      </c>
      <c r="WG20" s="45">
        <v>0</v>
      </c>
      <c r="WH20" s="45">
        <v>0</v>
      </c>
      <c r="WI20" s="45">
        <v>0</v>
      </c>
      <c r="WJ20" s="45">
        <v>0</v>
      </c>
      <c r="WK20" s="45">
        <v>0</v>
      </c>
      <c r="WL20" s="45">
        <v>0</v>
      </c>
      <c r="WM20" s="45">
        <v>0</v>
      </c>
      <c r="WN20" s="45">
        <v>0</v>
      </c>
      <c r="WO20" s="45">
        <v>0</v>
      </c>
      <c r="WP20" s="45">
        <v>0</v>
      </c>
      <c r="WQ20" s="45">
        <v>0</v>
      </c>
      <c r="WR20" s="45">
        <v>0</v>
      </c>
      <c r="WS20" s="45">
        <v>0</v>
      </c>
      <c r="WT20" s="45">
        <v>0</v>
      </c>
      <c r="WU20" s="45">
        <v>0</v>
      </c>
      <c r="WV20" s="45">
        <v>0</v>
      </c>
      <c r="WW20" s="45">
        <v>0</v>
      </c>
      <c r="WX20" s="45">
        <v>0</v>
      </c>
      <c r="WY20" s="45">
        <v>0</v>
      </c>
      <c r="WZ20" s="45">
        <v>0</v>
      </c>
      <c r="XA20" s="45">
        <v>0</v>
      </c>
      <c r="XB20" s="45">
        <v>0</v>
      </c>
      <c r="XC20" s="45">
        <v>1</v>
      </c>
      <c r="XD20" s="45">
        <v>0</v>
      </c>
      <c r="XE20" s="45">
        <v>0</v>
      </c>
      <c r="XF20" s="45">
        <v>0</v>
      </c>
      <c r="XG20" s="45">
        <v>0</v>
      </c>
      <c r="XH20" s="45">
        <v>0</v>
      </c>
      <c r="XI20" s="45">
        <v>0</v>
      </c>
      <c r="XJ20" s="45">
        <v>0</v>
      </c>
      <c r="XK20" s="45">
        <v>0</v>
      </c>
      <c r="XL20" s="45">
        <v>0</v>
      </c>
      <c r="XM20" s="45">
        <v>0</v>
      </c>
      <c r="XN20" s="45">
        <v>0</v>
      </c>
      <c r="XO20" s="45">
        <v>2</v>
      </c>
      <c r="XP20" s="45">
        <v>0</v>
      </c>
      <c r="XQ20" s="45">
        <v>0</v>
      </c>
      <c r="XR20" s="45">
        <v>0</v>
      </c>
      <c r="XS20" s="45">
        <v>0</v>
      </c>
      <c r="XT20" s="45">
        <v>0</v>
      </c>
      <c r="XU20" s="45">
        <v>0</v>
      </c>
      <c r="XV20" s="45">
        <v>2</v>
      </c>
      <c r="XW20" s="45">
        <v>0</v>
      </c>
      <c r="XX20" s="45">
        <v>0</v>
      </c>
      <c r="XY20" s="45">
        <v>1</v>
      </c>
      <c r="XZ20" s="45">
        <v>0</v>
      </c>
      <c r="YA20" s="45">
        <v>0</v>
      </c>
      <c r="YB20" s="45">
        <v>1</v>
      </c>
      <c r="YC20" s="45">
        <v>0</v>
      </c>
      <c r="YD20" s="45">
        <v>1</v>
      </c>
      <c r="YE20" s="45">
        <v>0</v>
      </c>
      <c r="YF20" s="45">
        <v>0</v>
      </c>
      <c r="YG20" s="45">
        <v>0</v>
      </c>
      <c r="YH20" s="45">
        <v>0</v>
      </c>
      <c r="YI20" s="45">
        <v>0</v>
      </c>
      <c r="YJ20" s="45">
        <v>0</v>
      </c>
      <c r="YK20" s="45">
        <v>1</v>
      </c>
      <c r="YL20" s="45">
        <v>0</v>
      </c>
      <c r="YM20" s="45">
        <v>0</v>
      </c>
      <c r="YN20" s="45">
        <v>0</v>
      </c>
      <c r="YO20" s="45">
        <v>0</v>
      </c>
      <c r="YP20" s="45">
        <v>0</v>
      </c>
      <c r="YQ20" s="45">
        <v>0</v>
      </c>
      <c r="YR20" s="45">
        <v>0</v>
      </c>
      <c r="YS20" s="45">
        <v>0</v>
      </c>
      <c r="YT20" s="45">
        <v>0</v>
      </c>
      <c r="YU20" s="45">
        <v>0</v>
      </c>
      <c r="YV20" s="45">
        <v>0</v>
      </c>
      <c r="YW20" s="45">
        <v>3</v>
      </c>
      <c r="YX20" s="45">
        <v>0</v>
      </c>
      <c r="YY20" s="45">
        <v>0</v>
      </c>
      <c r="YZ20" s="45">
        <v>0</v>
      </c>
      <c r="ZA20" s="45">
        <v>0</v>
      </c>
      <c r="ZB20" s="45">
        <v>0</v>
      </c>
      <c r="ZC20" s="45">
        <v>0</v>
      </c>
      <c r="ZD20" s="45">
        <v>0</v>
      </c>
      <c r="ZE20" s="45">
        <v>0</v>
      </c>
      <c r="ZF20" s="45">
        <v>0</v>
      </c>
      <c r="ZG20" s="45">
        <v>2</v>
      </c>
      <c r="ZH20" s="45">
        <v>0</v>
      </c>
      <c r="ZI20" s="45">
        <v>3</v>
      </c>
      <c r="ZJ20" s="45">
        <v>0</v>
      </c>
      <c r="ZK20" s="45">
        <v>0</v>
      </c>
      <c r="ZL20" s="45">
        <v>0</v>
      </c>
      <c r="ZM20" s="45">
        <v>0</v>
      </c>
      <c r="ZN20" s="45">
        <v>0</v>
      </c>
      <c r="ZO20" s="45">
        <v>0</v>
      </c>
      <c r="ZP20" s="45">
        <v>0</v>
      </c>
      <c r="ZQ20" s="45">
        <v>0</v>
      </c>
      <c r="ZR20" s="45">
        <v>0</v>
      </c>
      <c r="ZS20" s="45">
        <v>0</v>
      </c>
      <c r="ZT20" s="45">
        <v>0</v>
      </c>
      <c r="ZU20" s="45">
        <v>0</v>
      </c>
      <c r="ZV20" s="45">
        <v>0</v>
      </c>
      <c r="ZW20" s="45">
        <v>0</v>
      </c>
      <c r="ZX20" s="45">
        <v>0</v>
      </c>
      <c r="ZY20" s="45">
        <v>0</v>
      </c>
      <c r="ZZ20" s="45">
        <v>0</v>
      </c>
      <c r="AAA20" s="45">
        <v>0</v>
      </c>
      <c r="AAB20" s="45">
        <v>0</v>
      </c>
      <c r="AAC20" s="45">
        <v>0</v>
      </c>
      <c r="AAD20" s="45">
        <v>0</v>
      </c>
      <c r="AAE20" s="45">
        <v>0</v>
      </c>
      <c r="AAF20" s="45">
        <v>0</v>
      </c>
      <c r="AAG20" s="45">
        <v>0</v>
      </c>
      <c r="AAH20" s="45">
        <v>0</v>
      </c>
      <c r="AAI20" s="45">
        <v>0</v>
      </c>
      <c r="AAJ20" s="45">
        <v>0</v>
      </c>
      <c r="AAK20" s="45">
        <v>0</v>
      </c>
      <c r="AAL20" s="45">
        <v>0</v>
      </c>
      <c r="AAM20" s="45">
        <v>0</v>
      </c>
      <c r="AAN20" s="45">
        <v>0</v>
      </c>
      <c r="AAO20" s="45">
        <v>0</v>
      </c>
      <c r="AAP20" s="45">
        <v>0</v>
      </c>
      <c r="AAQ20" s="45">
        <f ca="1">IF(LEFT($C20,5)="Total",0,IF(COUNTIF(ENTRY!$G$3:$BM$3,AAQ$1)=0,"CopyPasteValue",IFERROR(HLOOKUP(AAQ$1,ENTRY!$G$3:$BI$133,SUMIFS(ENTRY!$A$2:$A$133,ENTRY!$B$2:$B$133,$B20,ENTRY!$C$2:$C$133,$C20)-2,FALSE),0)))</f>
        <v>0</v>
      </c>
      <c r="AAR20" s="45">
        <f ca="1">IF(LEFT($C20,5)="Total",0,IF(COUNTIF(ENTRY!$G$3:$BM$3,AAR$1)=0,"CopyPasteValue",IFERROR(HLOOKUP(AAR$1,ENTRY!$G$3:$BI$133,SUMIFS(ENTRY!$A$2:$A$133,ENTRY!$B$2:$B$133,$B20,ENTRY!$C$2:$C$133,$C20)-2,FALSE),0)))</f>
        <v>0</v>
      </c>
      <c r="AAS20" s="45">
        <f ca="1">IF(LEFT($C20,5)="Total",0,IF(COUNTIF(ENTRY!$G$3:$BM$3,AAS$1)=0,"CopyPasteValue",IFERROR(HLOOKUP(AAS$1,ENTRY!$G$3:$BI$133,SUMIFS(ENTRY!$A$2:$A$133,ENTRY!$B$2:$B$133,$B20,ENTRY!$C$2:$C$133,$C20)-2,FALSE),0)))</f>
        <v>0</v>
      </c>
      <c r="AAT20" s="45">
        <f ca="1">IF(LEFT($C20,5)="Total",0,IF(COUNTIF(ENTRY!$G$3:$BM$3,AAT$1)=0,"CopyPasteValue",IFERROR(HLOOKUP(AAT$1,ENTRY!$G$3:$BI$133,SUMIFS(ENTRY!$A$2:$A$133,ENTRY!$B$2:$B$133,$B20,ENTRY!$C$2:$C$133,$C20)-2,FALSE),0)))</f>
        <v>0</v>
      </c>
      <c r="AAU20" s="45">
        <f ca="1">IF(LEFT($C20,5)="Total",0,IF(COUNTIF(ENTRY!$G$3:$BM$3,AAU$1)=0,"CopyPasteValue",IFERROR(HLOOKUP(AAU$1,ENTRY!$G$3:$BI$133,SUMIFS(ENTRY!$A$2:$A$133,ENTRY!$B$2:$B$133,$B20,ENTRY!$C$2:$C$133,$C20)-2,FALSE),0)))</f>
        <v>0</v>
      </c>
      <c r="AAV20" s="45">
        <f ca="1">IF(LEFT($C20,5)="Total",0,IF(COUNTIF(ENTRY!$G$3:$BM$3,AAV$1)=0,"CopyPasteValue",IFERROR(HLOOKUP(AAV$1,ENTRY!$G$3:$BI$133,SUMIFS(ENTRY!$A$2:$A$133,ENTRY!$B$2:$B$133,$B20,ENTRY!$C$2:$C$133,$C20)-2,FALSE),0)))</f>
        <v>0</v>
      </c>
      <c r="AAW20" s="45">
        <f ca="1">IF(LEFT($C20,5)="Total",0,IF(COUNTIF(ENTRY!$G$3:$BM$3,AAW$1)=0,"CopyPasteValue",IFERROR(HLOOKUP(AAW$1,ENTRY!$G$3:$BI$133,SUMIFS(ENTRY!$A$2:$A$133,ENTRY!$B$2:$B$133,$B20,ENTRY!$C$2:$C$133,$C20)-2,FALSE),0)))</f>
        <v>0</v>
      </c>
      <c r="AAX20" s="45">
        <f ca="1">IF(LEFT($C20,5)="Total",0,IF(COUNTIF(ENTRY!$G$3:$BM$3,AAX$1)=0,"CopyPasteValue",IFERROR(HLOOKUP(AAX$1,ENTRY!$G$3:$BI$133,SUMIFS(ENTRY!$A$2:$A$133,ENTRY!$B$2:$B$133,$B20,ENTRY!$C$2:$C$133,$C20)-2,FALSE),0)))</f>
        <v>0</v>
      </c>
      <c r="AAY20" s="45">
        <f ca="1">IF(LEFT($C20,5)="Total",0,IF(COUNTIF(ENTRY!$G$3:$BM$3,AAY$1)=0,"CopyPasteValue",IFERROR(HLOOKUP(AAY$1,ENTRY!$G$3:$BI$133,SUMIFS(ENTRY!$A$2:$A$133,ENTRY!$B$2:$B$133,$B20,ENTRY!$C$2:$C$133,$C20)-2,FALSE),0)))</f>
        <v>0</v>
      </c>
      <c r="AAZ20" s="45">
        <f ca="1">IF(LEFT($C20,5)="Total",0,IF(COUNTIF(ENTRY!$G$3:$BM$3,AAZ$1)=0,"CopyPasteValue",IFERROR(HLOOKUP(AAZ$1,ENTRY!$G$3:$BI$133,SUMIFS(ENTRY!$A$2:$A$133,ENTRY!$B$2:$B$133,$B20,ENTRY!$C$2:$C$133,$C20)-2,FALSE),0)))</f>
        <v>0</v>
      </c>
      <c r="ABA20" s="45">
        <f ca="1">IF(LEFT($C20,5)="Total",0,IF(COUNTIF(ENTRY!$G$3:$BM$3,ABA$1)=0,"CopyPasteValue",IFERROR(HLOOKUP(ABA$1,ENTRY!$G$3:$BI$133,SUMIFS(ENTRY!$A$2:$A$133,ENTRY!$B$2:$B$133,$B20,ENTRY!$C$2:$C$133,$C20)-2,FALSE),0)))</f>
        <v>0</v>
      </c>
      <c r="ABB20" s="45">
        <f ca="1">IF(LEFT($C20,5)="Total",0,IF(COUNTIF(ENTRY!$G$3:$BM$3,ABB$1)=0,"CopyPasteValue",IFERROR(HLOOKUP(ABB$1,ENTRY!$G$3:$BI$133,SUMIFS(ENTRY!$A$2:$A$133,ENTRY!$B$2:$B$133,$B20,ENTRY!$C$2:$C$133,$C20)-2,FALSE),0)))</f>
        <v>0</v>
      </c>
      <c r="ABC20" s="45">
        <f ca="1">IF(LEFT($C20,5)="Total",0,IF(COUNTIF(ENTRY!$G$3:$BM$3,ABC$1)=0,"CopyPasteValue",IFERROR(HLOOKUP(ABC$1,ENTRY!$G$3:$BI$133,SUMIFS(ENTRY!$A$2:$A$133,ENTRY!$B$2:$B$133,$B20,ENTRY!$C$2:$C$133,$C20)-2,FALSE),0)))</f>
        <v>0</v>
      </c>
      <c r="ABD20" s="45">
        <f ca="1">IF(LEFT($C20,5)="Total",0,IF(COUNTIF(ENTRY!$G$3:$BM$3,ABD$1)=0,"CopyPasteValue",IFERROR(HLOOKUP(ABD$1,ENTRY!$G$3:$BI$133,SUMIFS(ENTRY!$A$2:$A$133,ENTRY!$B$2:$B$133,$B20,ENTRY!$C$2:$C$133,$C20)-2,FALSE),0)))</f>
        <v>0</v>
      </c>
      <c r="ABE20" s="45">
        <f ca="1">IF(LEFT($C20,5)="Total",0,IF(COUNTIF(ENTRY!$G$3:$BM$3,ABE$1)=0,"CopyPasteValue",IFERROR(HLOOKUP(ABE$1,ENTRY!$G$3:$BI$133,SUMIFS(ENTRY!$A$2:$A$133,ENTRY!$B$2:$B$133,$B20,ENTRY!$C$2:$C$133,$C20)-2,FALSE),0)))</f>
        <v>0</v>
      </c>
      <c r="ABF20" s="45">
        <f ca="1">IF(LEFT($C20,5)="Total",0,IF(COUNTIF(ENTRY!$G$3:$BM$3,ABF$1)=0,"CopyPasteValue",IFERROR(HLOOKUP(ABF$1,ENTRY!$G$3:$BI$133,SUMIFS(ENTRY!$A$2:$A$133,ENTRY!$B$2:$B$133,$B20,ENTRY!$C$2:$C$133,$C20)-2,FALSE),0)))</f>
        <v>0</v>
      </c>
      <c r="ABG20" s="45">
        <f ca="1">IF(LEFT($C20,5)="Total",0,IF(COUNTIF(ENTRY!$G$3:$BM$3,ABG$1)=0,"CopyPasteValue",IFERROR(HLOOKUP(ABG$1,ENTRY!$G$3:$BI$133,SUMIFS(ENTRY!$A$2:$A$133,ENTRY!$B$2:$B$133,$B20,ENTRY!$C$2:$C$133,$C20)-2,FALSE),0)))</f>
        <v>0</v>
      </c>
      <c r="ABH20" s="45">
        <f ca="1">IF(LEFT($C20,5)="Total",0,IF(COUNTIF(ENTRY!$G$3:$BM$3,ABH$1)=0,"CopyPasteValue",IFERROR(HLOOKUP(ABH$1,ENTRY!$G$3:$BI$133,SUMIFS(ENTRY!$A$2:$A$133,ENTRY!$B$2:$B$133,$B20,ENTRY!$C$2:$C$133,$C20)-2,FALSE),0)))</f>
        <v>0</v>
      </c>
    </row>
    <row r="21" spans="2:736" x14ac:dyDescent="0.35">
      <c r="B21" t="s">
        <v>122</v>
      </c>
      <c r="C21" t="s">
        <v>296</v>
      </c>
      <c r="D21" s="53">
        <f t="shared" ca="1" si="162"/>
        <v>21</v>
      </c>
      <c r="E21" s="72">
        <f>COUNTIF(ENTRY!C$4:C$294,C21)</f>
        <v>1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1</v>
      </c>
      <c r="AP21" s="45">
        <v>0</v>
      </c>
      <c r="AQ21" s="45">
        <v>0</v>
      </c>
      <c r="AR21" s="45">
        <v>0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45">
        <v>0</v>
      </c>
      <c r="AY21" s="45">
        <v>0</v>
      </c>
      <c r="AZ21" s="45">
        <v>0</v>
      </c>
      <c r="BA21" s="45">
        <v>0</v>
      </c>
      <c r="BB21" s="45">
        <v>0</v>
      </c>
      <c r="BC21" s="45">
        <v>0</v>
      </c>
      <c r="BD21" s="45">
        <v>0</v>
      </c>
      <c r="BE21" s="45"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0</v>
      </c>
      <c r="BK21" s="45">
        <v>0</v>
      </c>
      <c r="BL21" s="45">
        <v>0</v>
      </c>
      <c r="BM21" s="45">
        <v>0</v>
      </c>
      <c r="BN21" s="45">
        <v>0</v>
      </c>
      <c r="BO21" s="45">
        <v>0</v>
      </c>
      <c r="BP21" s="45">
        <v>0</v>
      </c>
      <c r="BQ21" s="45">
        <v>0</v>
      </c>
      <c r="BR21" s="45">
        <v>0</v>
      </c>
      <c r="BS21" s="45">
        <v>0</v>
      </c>
      <c r="BT21" s="45">
        <v>0</v>
      </c>
      <c r="BU21" s="45">
        <v>0</v>
      </c>
      <c r="BV21" s="45">
        <v>0</v>
      </c>
      <c r="BW21" s="45">
        <v>0</v>
      </c>
      <c r="BX21" s="45">
        <v>0</v>
      </c>
      <c r="BY21" s="45">
        <v>0</v>
      </c>
      <c r="BZ21" s="45">
        <v>0</v>
      </c>
      <c r="CA21" s="45">
        <v>0</v>
      </c>
      <c r="CB21" s="45">
        <v>0</v>
      </c>
      <c r="CC21" s="45">
        <v>0</v>
      </c>
      <c r="CD21" s="45">
        <v>0</v>
      </c>
      <c r="CE21" s="45">
        <v>0</v>
      </c>
      <c r="CF21" s="45">
        <v>0</v>
      </c>
      <c r="CG21" s="45">
        <v>0</v>
      </c>
      <c r="CH21" s="45">
        <v>0</v>
      </c>
      <c r="CI21" s="45">
        <v>0</v>
      </c>
      <c r="CJ21" s="45">
        <v>0</v>
      </c>
      <c r="CK21" s="45">
        <v>0</v>
      </c>
      <c r="CL21" s="45">
        <v>0</v>
      </c>
      <c r="CM21" s="45">
        <v>0</v>
      </c>
      <c r="CN21" s="45">
        <v>0</v>
      </c>
      <c r="CO21" s="45">
        <v>0</v>
      </c>
      <c r="CP21" s="45">
        <v>0</v>
      </c>
      <c r="CQ21" s="45">
        <v>0</v>
      </c>
      <c r="CR21" s="45">
        <v>0</v>
      </c>
      <c r="CS21" s="45">
        <v>0</v>
      </c>
      <c r="CT21" s="45">
        <v>0</v>
      </c>
      <c r="CU21" s="45">
        <v>0</v>
      </c>
      <c r="CV21" s="45">
        <v>0</v>
      </c>
      <c r="CW21" s="45">
        <v>0</v>
      </c>
      <c r="CX21" s="45">
        <v>0</v>
      </c>
      <c r="CY21" s="45">
        <v>0</v>
      </c>
      <c r="CZ21" s="45">
        <v>0</v>
      </c>
      <c r="DA21" s="45">
        <v>0</v>
      </c>
      <c r="DB21" s="45">
        <v>0</v>
      </c>
      <c r="DC21" s="45">
        <v>0</v>
      </c>
      <c r="DD21" s="45">
        <v>0</v>
      </c>
      <c r="DE21" s="45">
        <v>0</v>
      </c>
      <c r="DF21" s="45">
        <v>0</v>
      </c>
      <c r="DG21" s="45">
        <v>0</v>
      </c>
      <c r="DH21" s="45">
        <v>0</v>
      </c>
      <c r="DI21" s="45">
        <v>0</v>
      </c>
      <c r="DJ21" s="45">
        <v>0</v>
      </c>
      <c r="DK21" s="45">
        <v>0</v>
      </c>
      <c r="DL21" s="45">
        <v>0</v>
      </c>
      <c r="DM21" s="45">
        <v>0</v>
      </c>
      <c r="DN21" s="45">
        <v>0</v>
      </c>
      <c r="DO21" s="45">
        <v>0</v>
      </c>
      <c r="DP21" s="45">
        <v>0</v>
      </c>
      <c r="DQ21" s="45">
        <v>0</v>
      </c>
      <c r="DR21" s="45">
        <v>0</v>
      </c>
      <c r="DS21" s="45">
        <v>0</v>
      </c>
      <c r="DT21" s="45">
        <v>0</v>
      </c>
      <c r="DU21" s="45">
        <v>0</v>
      </c>
      <c r="DV21" s="45">
        <v>0</v>
      </c>
      <c r="DW21" s="45">
        <v>0</v>
      </c>
      <c r="DX21" s="45">
        <v>0</v>
      </c>
      <c r="DY21" s="45">
        <v>0</v>
      </c>
      <c r="DZ21" s="45">
        <v>0</v>
      </c>
      <c r="EA21" s="45">
        <v>0</v>
      </c>
      <c r="EB21" s="45">
        <v>1</v>
      </c>
      <c r="EC21" s="45">
        <v>0</v>
      </c>
      <c r="ED21" s="45">
        <v>0</v>
      </c>
      <c r="EE21" s="45">
        <v>0</v>
      </c>
      <c r="EF21" s="45">
        <v>0</v>
      </c>
      <c r="EG21" s="45">
        <v>0</v>
      </c>
      <c r="EH21" s="45">
        <v>0</v>
      </c>
      <c r="EI21" s="45">
        <v>0</v>
      </c>
      <c r="EJ21" s="45">
        <v>0</v>
      </c>
      <c r="EK21" s="45">
        <v>0</v>
      </c>
      <c r="EL21" s="45">
        <v>0</v>
      </c>
      <c r="EM21" s="45">
        <v>0</v>
      </c>
      <c r="EN21" s="45">
        <v>0</v>
      </c>
      <c r="EO21" s="45">
        <v>0</v>
      </c>
      <c r="EP21" s="45">
        <v>0</v>
      </c>
      <c r="EQ21" s="45">
        <v>0</v>
      </c>
      <c r="ER21" s="45">
        <v>0</v>
      </c>
      <c r="ES21" s="45">
        <v>0</v>
      </c>
      <c r="ET21" s="45">
        <v>3</v>
      </c>
      <c r="EU21" s="45">
        <v>0</v>
      </c>
      <c r="EV21" s="45">
        <v>0</v>
      </c>
      <c r="EW21" s="45">
        <v>3</v>
      </c>
      <c r="EX21" s="45">
        <v>0</v>
      </c>
      <c r="EY21" s="45">
        <v>4</v>
      </c>
      <c r="EZ21" s="45">
        <v>0</v>
      </c>
      <c r="FA21" s="45">
        <v>0</v>
      </c>
      <c r="FB21" s="45">
        <v>5</v>
      </c>
      <c r="FC21" s="45">
        <v>0</v>
      </c>
      <c r="FD21" s="45">
        <v>1</v>
      </c>
      <c r="FE21" s="45">
        <v>0</v>
      </c>
      <c r="FF21" s="45">
        <v>0</v>
      </c>
      <c r="FG21" s="45">
        <v>0</v>
      </c>
      <c r="FH21" s="45">
        <v>2</v>
      </c>
      <c r="FI21" s="45">
        <v>0</v>
      </c>
      <c r="FJ21" s="45">
        <v>0</v>
      </c>
      <c r="FK21" s="45">
        <v>5</v>
      </c>
      <c r="FL21" s="45">
        <v>9</v>
      </c>
      <c r="FM21" s="45">
        <v>2</v>
      </c>
      <c r="FN21" s="45">
        <v>3</v>
      </c>
      <c r="FO21" s="45">
        <v>3</v>
      </c>
      <c r="FP21" s="45">
        <v>7</v>
      </c>
      <c r="FQ21" s="45">
        <v>0</v>
      </c>
      <c r="FR21" s="45">
        <v>7</v>
      </c>
      <c r="FS21" s="45">
        <v>1</v>
      </c>
      <c r="FT21" s="45">
        <v>4</v>
      </c>
      <c r="FU21" s="45">
        <v>0</v>
      </c>
      <c r="FV21" s="45">
        <v>0</v>
      </c>
      <c r="FW21" s="45">
        <v>3</v>
      </c>
      <c r="FX21" s="45">
        <v>0</v>
      </c>
      <c r="FY21" s="45">
        <v>1</v>
      </c>
      <c r="FZ21" s="45">
        <v>0</v>
      </c>
      <c r="GA21" s="45">
        <v>0</v>
      </c>
      <c r="GB21" s="45">
        <v>0</v>
      </c>
      <c r="GC21" s="45">
        <v>0</v>
      </c>
      <c r="GD21" s="45">
        <v>0</v>
      </c>
      <c r="GE21" s="45">
        <v>0</v>
      </c>
      <c r="GF21" s="45">
        <v>0</v>
      </c>
      <c r="GG21" s="45">
        <v>0</v>
      </c>
      <c r="GH21" s="45">
        <v>0</v>
      </c>
      <c r="GI21" s="45">
        <v>0</v>
      </c>
      <c r="GJ21" s="45">
        <v>0</v>
      </c>
      <c r="GK21" s="45">
        <v>0</v>
      </c>
      <c r="GL21" s="45">
        <v>0</v>
      </c>
      <c r="GM21" s="45">
        <v>0</v>
      </c>
      <c r="GN21" s="45">
        <v>0</v>
      </c>
      <c r="GO21" s="45">
        <v>0</v>
      </c>
      <c r="GP21" s="45">
        <v>10</v>
      </c>
      <c r="GQ21" s="45">
        <v>0</v>
      </c>
      <c r="GR21" s="45">
        <v>0</v>
      </c>
      <c r="GS21" s="45">
        <v>0</v>
      </c>
      <c r="GT21" s="45">
        <v>0</v>
      </c>
      <c r="GU21" s="45">
        <v>0</v>
      </c>
      <c r="GV21" s="45">
        <v>0</v>
      </c>
      <c r="GW21" s="45">
        <v>0</v>
      </c>
      <c r="GX21" s="45">
        <v>0</v>
      </c>
      <c r="GY21" s="45">
        <v>0</v>
      </c>
      <c r="GZ21" s="45">
        <v>0</v>
      </c>
      <c r="HA21" s="45">
        <v>0</v>
      </c>
      <c r="HB21" s="45">
        <v>0</v>
      </c>
      <c r="HC21" s="45">
        <v>0</v>
      </c>
      <c r="HD21" s="45">
        <v>0</v>
      </c>
      <c r="HE21" s="45">
        <v>0</v>
      </c>
      <c r="HF21" s="45">
        <v>0</v>
      </c>
      <c r="HG21" s="45">
        <v>0</v>
      </c>
      <c r="HH21" s="45">
        <v>0</v>
      </c>
      <c r="HI21" s="45">
        <v>0</v>
      </c>
      <c r="HJ21" s="45">
        <v>0</v>
      </c>
      <c r="HK21" s="45">
        <v>0</v>
      </c>
      <c r="HL21" s="45">
        <v>0</v>
      </c>
      <c r="HM21" s="45">
        <v>0</v>
      </c>
      <c r="HN21" s="45">
        <v>0</v>
      </c>
      <c r="HO21" s="45">
        <v>0</v>
      </c>
      <c r="HP21" s="45">
        <v>0</v>
      </c>
      <c r="HQ21" s="45">
        <v>0</v>
      </c>
      <c r="HR21" s="45">
        <v>0</v>
      </c>
      <c r="HS21" s="45">
        <v>0</v>
      </c>
      <c r="HT21" s="45">
        <v>0</v>
      </c>
      <c r="HU21" s="45">
        <v>0</v>
      </c>
      <c r="HV21" s="45">
        <v>0</v>
      </c>
      <c r="HW21" s="45">
        <v>0</v>
      </c>
      <c r="HX21" s="45">
        <v>0</v>
      </c>
      <c r="HY21" s="45">
        <v>0</v>
      </c>
      <c r="HZ21" s="45">
        <v>0</v>
      </c>
      <c r="IA21" s="45">
        <v>0</v>
      </c>
      <c r="IB21" s="45">
        <v>0</v>
      </c>
      <c r="IC21" s="45">
        <v>0</v>
      </c>
      <c r="ID21" s="45">
        <v>0</v>
      </c>
      <c r="IE21" s="45">
        <v>0</v>
      </c>
      <c r="IF21" s="45">
        <v>0</v>
      </c>
      <c r="IG21" s="45">
        <v>0</v>
      </c>
      <c r="IH21" s="45">
        <v>0</v>
      </c>
      <c r="II21" s="45">
        <v>0</v>
      </c>
      <c r="IJ21" s="45">
        <v>0</v>
      </c>
      <c r="IK21" s="45">
        <v>0</v>
      </c>
      <c r="IL21" s="45">
        <v>0</v>
      </c>
      <c r="IM21" s="45">
        <v>0</v>
      </c>
      <c r="IN21" s="45">
        <v>0</v>
      </c>
      <c r="IO21" s="45">
        <v>0</v>
      </c>
      <c r="IP21" s="45">
        <v>0</v>
      </c>
      <c r="IQ21" s="45">
        <v>0</v>
      </c>
      <c r="IR21" s="45">
        <v>0</v>
      </c>
      <c r="IS21" s="45">
        <v>0</v>
      </c>
      <c r="IT21" s="45">
        <v>0</v>
      </c>
      <c r="IU21" s="45">
        <v>0</v>
      </c>
      <c r="IV21" s="45">
        <v>0</v>
      </c>
      <c r="IW21" s="45">
        <v>0</v>
      </c>
      <c r="IX21" s="45">
        <v>0</v>
      </c>
      <c r="IY21" s="45">
        <v>0</v>
      </c>
      <c r="IZ21" s="45">
        <v>0</v>
      </c>
      <c r="JA21" s="45">
        <v>0</v>
      </c>
      <c r="JB21" s="45">
        <v>0</v>
      </c>
      <c r="JC21" s="45">
        <v>0</v>
      </c>
      <c r="JD21" s="45">
        <v>0</v>
      </c>
      <c r="JE21" s="45">
        <v>0</v>
      </c>
      <c r="JF21" s="45">
        <v>0</v>
      </c>
      <c r="JG21" s="45">
        <v>0</v>
      </c>
      <c r="JH21" s="45">
        <v>0</v>
      </c>
      <c r="JI21" s="45">
        <v>0</v>
      </c>
      <c r="JJ21" s="45">
        <v>0</v>
      </c>
      <c r="JK21" s="45">
        <v>0</v>
      </c>
      <c r="JL21" s="45">
        <v>0</v>
      </c>
      <c r="JM21" s="45">
        <v>0</v>
      </c>
      <c r="JN21" s="45">
        <v>0</v>
      </c>
      <c r="JO21" s="45">
        <v>0</v>
      </c>
      <c r="JP21" s="45">
        <v>0</v>
      </c>
      <c r="JQ21" s="45">
        <v>0</v>
      </c>
      <c r="JR21" s="45">
        <v>0</v>
      </c>
      <c r="JS21" s="45">
        <v>0</v>
      </c>
      <c r="JT21" s="45">
        <v>0</v>
      </c>
      <c r="JU21" s="45">
        <v>0</v>
      </c>
      <c r="JV21" s="45">
        <v>0</v>
      </c>
      <c r="JW21" s="45">
        <v>0</v>
      </c>
      <c r="JX21" s="45">
        <v>0</v>
      </c>
      <c r="JY21" s="45">
        <v>0</v>
      </c>
      <c r="JZ21" s="45">
        <v>0</v>
      </c>
      <c r="KA21" s="45">
        <v>0</v>
      </c>
      <c r="KB21" s="45">
        <v>0</v>
      </c>
      <c r="KC21" s="45">
        <v>0</v>
      </c>
      <c r="KD21" s="45">
        <v>0</v>
      </c>
      <c r="KE21" s="45">
        <v>0</v>
      </c>
      <c r="KF21" s="45">
        <v>0</v>
      </c>
      <c r="KG21" s="45">
        <v>0</v>
      </c>
      <c r="KH21" s="45">
        <v>0</v>
      </c>
      <c r="KI21" s="45">
        <v>0</v>
      </c>
      <c r="KJ21" s="45">
        <v>0</v>
      </c>
      <c r="KK21" s="45">
        <v>0</v>
      </c>
      <c r="KL21" s="45">
        <v>0</v>
      </c>
      <c r="KM21" s="45">
        <v>0</v>
      </c>
      <c r="KN21" s="45">
        <v>0</v>
      </c>
      <c r="KO21" s="45">
        <v>2</v>
      </c>
      <c r="KP21" s="45">
        <v>0</v>
      </c>
      <c r="KQ21" s="45">
        <v>0</v>
      </c>
      <c r="KR21" s="45">
        <v>0</v>
      </c>
      <c r="KS21" s="45">
        <v>0</v>
      </c>
      <c r="KT21" s="45">
        <v>0</v>
      </c>
      <c r="KU21" s="45">
        <v>0</v>
      </c>
      <c r="KV21" s="45">
        <v>0</v>
      </c>
      <c r="KW21" s="45">
        <v>0</v>
      </c>
      <c r="KX21" s="45">
        <v>0</v>
      </c>
      <c r="KY21" s="45">
        <v>0</v>
      </c>
      <c r="KZ21" s="45">
        <v>0</v>
      </c>
      <c r="LA21" s="45">
        <v>0</v>
      </c>
      <c r="LB21" s="45">
        <v>0</v>
      </c>
      <c r="LC21" s="45">
        <v>0</v>
      </c>
      <c r="LD21" s="45">
        <v>0</v>
      </c>
      <c r="LE21" s="45">
        <v>0</v>
      </c>
      <c r="LF21" s="45">
        <v>1</v>
      </c>
      <c r="LG21" s="45">
        <v>0</v>
      </c>
      <c r="LH21" s="45">
        <v>0</v>
      </c>
      <c r="LI21" s="45">
        <v>0</v>
      </c>
      <c r="LJ21" s="45">
        <v>0</v>
      </c>
      <c r="LK21" s="45">
        <v>0</v>
      </c>
      <c r="LL21" s="45">
        <v>0</v>
      </c>
      <c r="LM21" s="45">
        <v>0</v>
      </c>
      <c r="LN21" s="45">
        <v>0</v>
      </c>
      <c r="LO21" s="45">
        <v>0</v>
      </c>
      <c r="LP21" s="45">
        <v>2</v>
      </c>
      <c r="LQ21" s="45">
        <v>0</v>
      </c>
      <c r="LR21" s="45">
        <v>0</v>
      </c>
      <c r="LS21" s="45">
        <v>0</v>
      </c>
      <c r="LT21" s="45">
        <v>0</v>
      </c>
      <c r="LU21" s="45">
        <v>0</v>
      </c>
      <c r="LV21" s="45">
        <v>0</v>
      </c>
      <c r="LW21" s="45">
        <v>1</v>
      </c>
      <c r="LX21" s="45">
        <v>0</v>
      </c>
      <c r="LY21" s="45">
        <v>0</v>
      </c>
      <c r="LZ21" s="45">
        <v>0</v>
      </c>
      <c r="MA21" s="45">
        <v>0</v>
      </c>
      <c r="MB21" s="45">
        <v>0</v>
      </c>
      <c r="MC21" s="45">
        <v>0</v>
      </c>
      <c r="MD21" s="45">
        <v>0</v>
      </c>
      <c r="ME21" s="45">
        <v>0</v>
      </c>
      <c r="MF21" s="45">
        <v>0</v>
      </c>
      <c r="MG21" s="45">
        <v>0</v>
      </c>
      <c r="MH21" s="45">
        <v>0</v>
      </c>
      <c r="MI21" s="45">
        <v>0</v>
      </c>
      <c r="MJ21" s="45">
        <v>0</v>
      </c>
      <c r="MK21" s="45">
        <v>0</v>
      </c>
      <c r="ML21" s="45">
        <v>0</v>
      </c>
      <c r="MM21" s="45">
        <v>0</v>
      </c>
      <c r="MN21" s="45">
        <v>0</v>
      </c>
      <c r="MO21" s="45">
        <v>0</v>
      </c>
      <c r="MP21" s="45">
        <v>0</v>
      </c>
      <c r="MQ21" s="45">
        <v>0</v>
      </c>
      <c r="MR21" s="45">
        <v>0</v>
      </c>
      <c r="MS21" s="45">
        <v>0</v>
      </c>
      <c r="MT21" s="45">
        <v>0</v>
      </c>
      <c r="MU21" s="45">
        <v>0</v>
      </c>
      <c r="MV21" s="45">
        <v>0</v>
      </c>
      <c r="MW21" s="45">
        <v>0</v>
      </c>
      <c r="MX21" s="45">
        <v>0</v>
      </c>
      <c r="MY21" s="45">
        <v>0</v>
      </c>
      <c r="MZ21" s="45">
        <v>0</v>
      </c>
      <c r="NA21" s="45">
        <v>0</v>
      </c>
      <c r="NB21" s="45">
        <v>0</v>
      </c>
      <c r="NC21" s="45">
        <v>0</v>
      </c>
      <c r="ND21" s="45">
        <v>0</v>
      </c>
      <c r="NE21" s="45">
        <v>0</v>
      </c>
      <c r="NF21" s="45">
        <v>0</v>
      </c>
      <c r="NG21" s="45">
        <v>0</v>
      </c>
      <c r="NH21" s="45">
        <v>0</v>
      </c>
      <c r="NI21" s="45">
        <v>0</v>
      </c>
      <c r="NJ21" s="45">
        <v>0</v>
      </c>
      <c r="NK21" s="45">
        <v>0</v>
      </c>
      <c r="NL21" s="45">
        <v>0</v>
      </c>
      <c r="NM21" s="45">
        <v>0</v>
      </c>
      <c r="NN21" s="45">
        <v>0</v>
      </c>
      <c r="NO21" s="45">
        <v>0</v>
      </c>
      <c r="NP21" s="45">
        <v>0</v>
      </c>
      <c r="NQ21" s="45">
        <v>0</v>
      </c>
      <c r="NR21" s="45">
        <v>0</v>
      </c>
      <c r="NS21" s="45">
        <v>0</v>
      </c>
      <c r="NT21" s="45">
        <v>0</v>
      </c>
      <c r="NU21" s="45">
        <v>0</v>
      </c>
      <c r="NV21" s="45">
        <v>0</v>
      </c>
      <c r="NW21" s="45">
        <v>0</v>
      </c>
      <c r="NX21" s="45">
        <v>0</v>
      </c>
      <c r="NY21" s="45">
        <v>0</v>
      </c>
      <c r="NZ21" s="45">
        <v>0</v>
      </c>
      <c r="OA21" s="45">
        <v>1</v>
      </c>
      <c r="OB21" s="45">
        <v>0</v>
      </c>
      <c r="OC21" s="45">
        <v>0</v>
      </c>
      <c r="OD21" s="45">
        <v>0</v>
      </c>
      <c r="OE21" s="45">
        <v>1</v>
      </c>
      <c r="OF21" s="45">
        <v>1</v>
      </c>
      <c r="OG21" s="45">
        <v>0</v>
      </c>
      <c r="OH21" s="45">
        <v>0</v>
      </c>
      <c r="OI21" s="45">
        <v>0</v>
      </c>
      <c r="OJ21" s="45">
        <v>0</v>
      </c>
      <c r="OK21" s="45">
        <v>0</v>
      </c>
      <c r="OL21" s="45">
        <v>0</v>
      </c>
      <c r="OM21" s="45">
        <v>0</v>
      </c>
      <c r="ON21" s="45">
        <v>0</v>
      </c>
      <c r="OO21" s="45">
        <v>0</v>
      </c>
      <c r="OP21" s="45">
        <v>0</v>
      </c>
      <c r="OQ21" s="45">
        <v>0</v>
      </c>
      <c r="OR21" s="45">
        <v>1</v>
      </c>
      <c r="OS21" s="45">
        <v>0</v>
      </c>
      <c r="OT21" s="45">
        <v>0</v>
      </c>
      <c r="OU21" s="45">
        <v>0</v>
      </c>
      <c r="OV21" s="45">
        <v>0</v>
      </c>
      <c r="OW21" s="45">
        <v>0</v>
      </c>
      <c r="OX21" s="45">
        <v>0</v>
      </c>
      <c r="OY21" s="45">
        <v>0</v>
      </c>
      <c r="OZ21" s="45">
        <v>0</v>
      </c>
      <c r="PA21" s="45">
        <v>0</v>
      </c>
      <c r="PB21" s="45">
        <v>0</v>
      </c>
      <c r="PC21" s="45">
        <v>0</v>
      </c>
      <c r="PD21" s="45">
        <v>0</v>
      </c>
      <c r="PE21" s="45">
        <v>0</v>
      </c>
      <c r="PF21" s="45">
        <v>0</v>
      </c>
      <c r="PG21" s="45">
        <v>1</v>
      </c>
      <c r="PH21" s="45">
        <v>0</v>
      </c>
      <c r="PI21" s="45">
        <v>0</v>
      </c>
      <c r="PJ21" s="45">
        <v>0</v>
      </c>
      <c r="PK21" s="45">
        <v>0</v>
      </c>
      <c r="PL21" s="45">
        <v>0</v>
      </c>
      <c r="PM21" s="45">
        <v>2</v>
      </c>
      <c r="PN21" s="45">
        <v>0</v>
      </c>
      <c r="PO21" s="45">
        <v>0</v>
      </c>
      <c r="PP21" s="45">
        <v>0</v>
      </c>
      <c r="PQ21" s="45">
        <v>0</v>
      </c>
      <c r="PR21" s="45">
        <v>0</v>
      </c>
      <c r="PS21" s="45">
        <v>0</v>
      </c>
      <c r="PT21" s="45">
        <v>0</v>
      </c>
      <c r="PU21" s="45">
        <v>0</v>
      </c>
      <c r="PV21" s="45">
        <v>0</v>
      </c>
      <c r="PW21" s="45">
        <v>0</v>
      </c>
      <c r="PX21" s="45">
        <v>0</v>
      </c>
      <c r="PY21" s="45">
        <v>0</v>
      </c>
      <c r="PZ21" s="45">
        <v>0</v>
      </c>
      <c r="QA21" s="45">
        <v>0</v>
      </c>
      <c r="QB21" s="45">
        <v>0</v>
      </c>
      <c r="QC21" s="45">
        <v>13</v>
      </c>
      <c r="QD21" s="45">
        <v>0</v>
      </c>
      <c r="QE21" s="45">
        <v>0</v>
      </c>
      <c r="QF21" s="45">
        <v>0</v>
      </c>
      <c r="QG21" s="45">
        <v>0</v>
      </c>
      <c r="QH21" s="45">
        <v>0</v>
      </c>
      <c r="QI21" s="45">
        <v>0</v>
      </c>
      <c r="QJ21" s="45">
        <v>0</v>
      </c>
      <c r="QK21" s="45">
        <v>0</v>
      </c>
      <c r="QL21" s="45">
        <v>0</v>
      </c>
      <c r="QM21" s="45">
        <v>0</v>
      </c>
      <c r="QN21" s="45">
        <v>0</v>
      </c>
      <c r="QO21" s="45">
        <v>0</v>
      </c>
      <c r="QP21" s="45">
        <v>0</v>
      </c>
      <c r="QQ21" s="45">
        <v>0</v>
      </c>
      <c r="QR21" s="45">
        <v>0</v>
      </c>
      <c r="QS21" s="45">
        <v>0</v>
      </c>
      <c r="QT21" s="45">
        <v>0</v>
      </c>
      <c r="QU21" s="45">
        <v>0</v>
      </c>
      <c r="QV21" s="45">
        <v>0</v>
      </c>
      <c r="QW21" s="45">
        <v>0</v>
      </c>
      <c r="QX21" s="45">
        <v>0</v>
      </c>
      <c r="QY21" s="45">
        <v>0</v>
      </c>
      <c r="QZ21" s="45">
        <v>0</v>
      </c>
      <c r="RA21" s="45">
        <v>0</v>
      </c>
      <c r="RB21" s="45">
        <v>0</v>
      </c>
      <c r="RC21" s="45">
        <v>0</v>
      </c>
      <c r="RD21" s="45">
        <v>1</v>
      </c>
      <c r="RE21" s="45">
        <v>0</v>
      </c>
      <c r="RF21" s="45">
        <v>0</v>
      </c>
      <c r="RG21" s="45">
        <v>0</v>
      </c>
      <c r="RH21" s="45">
        <v>0</v>
      </c>
      <c r="RI21" s="45">
        <v>0</v>
      </c>
      <c r="RJ21" s="45">
        <v>0</v>
      </c>
      <c r="RK21" s="45">
        <v>0</v>
      </c>
      <c r="RL21" s="45">
        <v>0</v>
      </c>
      <c r="RM21" s="45">
        <v>0</v>
      </c>
      <c r="RN21" s="45">
        <v>0</v>
      </c>
      <c r="RO21" s="45">
        <v>0</v>
      </c>
      <c r="RP21" s="45">
        <v>0</v>
      </c>
      <c r="RQ21" s="45">
        <v>0</v>
      </c>
      <c r="RR21" s="45">
        <v>0</v>
      </c>
      <c r="RS21" s="45">
        <v>0</v>
      </c>
      <c r="RT21" s="45">
        <v>0</v>
      </c>
      <c r="RU21" s="45">
        <v>0</v>
      </c>
      <c r="RV21" s="45">
        <v>0</v>
      </c>
      <c r="RW21" s="45">
        <v>0</v>
      </c>
      <c r="RX21" s="45">
        <v>0</v>
      </c>
      <c r="RY21" s="45">
        <v>3</v>
      </c>
      <c r="RZ21" s="45">
        <v>0</v>
      </c>
      <c r="SA21" s="45">
        <v>0</v>
      </c>
      <c r="SB21" s="45">
        <v>0</v>
      </c>
      <c r="SC21" s="45">
        <v>0</v>
      </c>
      <c r="SD21" s="45">
        <v>0</v>
      </c>
      <c r="SE21" s="45">
        <v>0</v>
      </c>
      <c r="SF21" s="45">
        <v>0</v>
      </c>
      <c r="SG21" s="45">
        <v>0</v>
      </c>
      <c r="SH21" s="45">
        <v>0</v>
      </c>
      <c r="SI21" s="45">
        <v>0</v>
      </c>
      <c r="SJ21" s="45">
        <v>0</v>
      </c>
      <c r="SK21" s="45">
        <v>0</v>
      </c>
      <c r="SL21" s="45">
        <v>0</v>
      </c>
      <c r="SM21" s="45">
        <v>0</v>
      </c>
      <c r="SN21" s="45">
        <v>0</v>
      </c>
      <c r="SO21" s="45">
        <v>0</v>
      </c>
      <c r="SP21" s="45">
        <v>0</v>
      </c>
      <c r="SQ21" s="45">
        <v>0</v>
      </c>
      <c r="SR21" s="45">
        <v>0</v>
      </c>
      <c r="SS21" s="45">
        <v>0</v>
      </c>
      <c r="ST21" s="45">
        <v>0</v>
      </c>
      <c r="SU21" s="45">
        <v>0</v>
      </c>
      <c r="SV21" s="45">
        <v>0</v>
      </c>
      <c r="SW21" s="45">
        <v>2</v>
      </c>
      <c r="SX21" s="45">
        <v>0</v>
      </c>
      <c r="SY21" s="45">
        <v>0</v>
      </c>
      <c r="SZ21" s="45">
        <v>0</v>
      </c>
      <c r="TA21" s="45">
        <v>0</v>
      </c>
      <c r="TB21" s="45">
        <v>0</v>
      </c>
      <c r="TC21" s="45">
        <v>0</v>
      </c>
      <c r="TD21" s="45">
        <v>0</v>
      </c>
      <c r="TE21" s="45">
        <v>0</v>
      </c>
      <c r="TF21" s="45">
        <v>0</v>
      </c>
      <c r="TG21" s="45">
        <v>0</v>
      </c>
      <c r="TH21" s="45">
        <v>0</v>
      </c>
      <c r="TI21" s="45">
        <v>0</v>
      </c>
      <c r="TJ21" s="45">
        <v>0</v>
      </c>
      <c r="TK21" s="45">
        <v>0</v>
      </c>
      <c r="TL21" s="45">
        <v>0</v>
      </c>
      <c r="TM21" s="45">
        <v>0</v>
      </c>
      <c r="TN21" s="45">
        <v>0</v>
      </c>
      <c r="TO21" s="45">
        <v>0</v>
      </c>
      <c r="TP21" s="45">
        <v>0</v>
      </c>
      <c r="TQ21" s="45">
        <v>0</v>
      </c>
      <c r="TR21" s="45">
        <v>0</v>
      </c>
      <c r="TS21" s="45">
        <v>0</v>
      </c>
      <c r="TT21" s="45">
        <v>0</v>
      </c>
      <c r="TU21" s="45">
        <v>0</v>
      </c>
      <c r="TV21" s="45">
        <v>0</v>
      </c>
      <c r="TW21" s="45">
        <v>0</v>
      </c>
      <c r="TX21" s="45">
        <v>0</v>
      </c>
      <c r="TY21" s="45">
        <v>0</v>
      </c>
      <c r="TZ21" s="45">
        <v>0</v>
      </c>
      <c r="UA21" s="45">
        <v>0</v>
      </c>
      <c r="UB21" s="45">
        <v>0</v>
      </c>
      <c r="UC21" s="45">
        <v>0</v>
      </c>
      <c r="UD21" s="45">
        <v>0</v>
      </c>
      <c r="UE21" s="45">
        <v>0</v>
      </c>
      <c r="UF21" s="45">
        <v>0</v>
      </c>
      <c r="UG21" s="45">
        <v>0</v>
      </c>
      <c r="UH21" s="45">
        <v>0</v>
      </c>
      <c r="UI21" s="45">
        <v>0</v>
      </c>
      <c r="UJ21" s="45">
        <v>0</v>
      </c>
      <c r="UK21" s="45">
        <v>0</v>
      </c>
      <c r="UL21" s="45">
        <v>0</v>
      </c>
      <c r="UM21" s="45">
        <v>0</v>
      </c>
      <c r="UN21" s="45">
        <v>0</v>
      </c>
      <c r="UO21" s="45">
        <v>0</v>
      </c>
      <c r="UP21" s="45">
        <v>0</v>
      </c>
      <c r="UQ21" s="45">
        <v>0</v>
      </c>
      <c r="UR21" s="45">
        <v>0</v>
      </c>
      <c r="US21" s="45">
        <v>0</v>
      </c>
      <c r="UT21" s="45">
        <v>0</v>
      </c>
      <c r="UU21" s="45">
        <v>0</v>
      </c>
      <c r="UV21" s="45">
        <v>0</v>
      </c>
      <c r="UW21" s="45">
        <v>0</v>
      </c>
      <c r="UX21" s="45">
        <v>0</v>
      </c>
      <c r="UY21" s="45">
        <v>0</v>
      </c>
      <c r="UZ21" s="45">
        <v>0</v>
      </c>
      <c r="VA21" s="45">
        <v>0</v>
      </c>
      <c r="VB21" s="45">
        <v>0</v>
      </c>
      <c r="VC21" s="45">
        <v>0</v>
      </c>
      <c r="VD21" s="45">
        <v>0</v>
      </c>
      <c r="VE21" s="45">
        <v>0</v>
      </c>
      <c r="VF21" s="45">
        <v>0</v>
      </c>
      <c r="VG21" s="45">
        <v>0</v>
      </c>
      <c r="VH21" s="45">
        <v>1</v>
      </c>
      <c r="VI21" s="45">
        <v>0</v>
      </c>
      <c r="VJ21" s="45">
        <v>0</v>
      </c>
      <c r="VK21" s="45">
        <v>0</v>
      </c>
      <c r="VL21" s="45">
        <v>0</v>
      </c>
      <c r="VM21" s="45">
        <v>1</v>
      </c>
      <c r="VN21" s="45">
        <v>0</v>
      </c>
      <c r="VO21" s="45">
        <v>0</v>
      </c>
      <c r="VP21" s="45">
        <v>0</v>
      </c>
      <c r="VQ21" s="45">
        <v>0</v>
      </c>
      <c r="VR21" s="45">
        <v>0</v>
      </c>
      <c r="VS21" s="45">
        <v>0</v>
      </c>
      <c r="VT21" s="45">
        <v>0</v>
      </c>
      <c r="VU21" s="45">
        <v>0</v>
      </c>
      <c r="VV21" s="45">
        <v>0</v>
      </c>
      <c r="VW21" s="45">
        <v>0</v>
      </c>
      <c r="VX21" s="45">
        <v>0</v>
      </c>
      <c r="VY21" s="45">
        <v>1</v>
      </c>
      <c r="VZ21" s="45">
        <v>0</v>
      </c>
      <c r="WA21" s="45">
        <v>0</v>
      </c>
      <c r="WB21" s="45">
        <v>0</v>
      </c>
      <c r="WC21" s="45">
        <v>0</v>
      </c>
      <c r="WD21" s="45">
        <v>0</v>
      </c>
      <c r="WE21" s="45">
        <v>0</v>
      </c>
      <c r="WF21" s="45">
        <v>1</v>
      </c>
      <c r="WG21" s="45">
        <v>0</v>
      </c>
      <c r="WH21" s="45">
        <v>0</v>
      </c>
      <c r="WI21" s="45">
        <v>0</v>
      </c>
      <c r="WJ21" s="45">
        <v>0</v>
      </c>
      <c r="WK21" s="45">
        <v>0</v>
      </c>
      <c r="WL21" s="45">
        <v>0</v>
      </c>
      <c r="WM21" s="45">
        <v>0</v>
      </c>
      <c r="WN21" s="45">
        <v>1</v>
      </c>
      <c r="WO21" s="45">
        <v>0</v>
      </c>
      <c r="WP21" s="45">
        <v>0</v>
      </c>
      <c r="WQ21" s="45">
        <v>0</v>
      </c>
      <c r="WR21" s="45">
        <v>0</v>
      </c>
      <c r="WS21" s="45">
        <v>0</v>
      </c>
      <c r="WT21" s="45">
        <v>0</v>
      </c>
      <c r="WU21" s="45">
        <v>0</v>
      </c>
      <c r="WV21" s="45">
        <v>0</v>
      </c>
      <c r="WW21" s="45">
        <v>0</v>
      </c>
      <c r="WX21" s="45">
        <v>0</v>
      </c>
      <c r="WY21" s="45">
        <v>0</v>
      </c>
      <c r="WZ21" s="45">
        <v>1</v>
      </c>
      <c r="XA21" s="45">
        <v>0</v>
      </c>
      <c r="XB21" s="45">
        <v>0</v>
      </c>
      <c r="XC21" s="45">
        <v>0</v>
      </c>
      <c r="XD21" s="45">
        <v>0</v>
      </c>
      <c r="XE21" s="45">
        <v>0</v>
      </c>
      <c r="XF21" s="45">
        <v>0</v>
      </c>
      <c r="XG21" s="45">
        <v>0</v>
      </c>
      <c r="XH21" s="45">
        <v>1</v>
      </c>
      <c r="XI21" s="45">
        <v>0</v>
      </c>
      <c r="XJ21" s="45">
        <v>0</v>
      </c>
      <c r="XK21" s="45">
        <v>0</v>
      </c>
      <c r="XL21" s="45">
        <v>0</v>
      </c>
      <c r="XM21" s="45">
        <v>0</v>
      </c>
      <c r="XN21" s="45">
        <v>0</v>
      </c>
      <c r="XO21" s="45">
        <v>0</v>
      </c>
      <c r="XP21" s="45">
        <v>0</v>
      </c>
      <c r="XQ21" s="45">
        <v>0</v>
      </c>
      <c r="XR21" s="45">
        <v>0</v>
      </c>
      <c r="XS21" s="45">
        <v>0</v>
      </c>
      <c r="XT21" s="45">
        <v>0</v>
      </c>
      <c r="XU21" s="45">
        <v>0</v>
      </c>
      <c r="XV21" s="45">
        <v>0</v>
      </c>
      <c r="XW21" s="45">
        <v>0</v>
      </c>
      <c r="XX21" s="45">
        <v>0</v>
      </c>
      <c r="XY21" s="45">
        <v>0</v>
      </c>
      <c r="XZ21" s="45">
        <v>0</v>
      </c>
      <c r="YA21" s="45">
        <v>0</v>
      </c>
      <c r="YB21" s="45">
        <v>0</v>
      </c>
      <c r="YC21" s="45">
        <v>1</v>
      </c>
      <c r="YD21" s="45">
        <v>0</v>
      </c>
      <c r="YE21" s="45">
        <v>0</v>
      </c>
      <c r="YF21" s="45">
        <v>0</v>
      </c>
      <c r="YG21" s="45">
        <v>0</v>
      </c>
      <c r="YH21" s="45">
        <v>0</v>
      </c>
      <c r="YI21" s="45">
        <v>0</v>
      </c>
      <c r="YJ21" s="45">
        <v>0</v>
      </c>
      <c r="YK21" s="45">
        <v>0</v>
      </c>
      <c r="YL21" s="45">
        <v>0</v>
      </c>
      <c r="YM21" s="45">
        <v>0</v>
      </c>
      <c r="YN21" s="45">
        <v>0</v>
      </c>
      <c r="YO21" s="45">
        <v>0</v>
      </c>
      <c r="YP21" s="45">
        <v>0</v>
      </c>
      <c r="YQ21" s="45">
        <v>0</v>
      </c>
      <c r="YR21" s="45">
        <v>0</v>
      </c>
      <c r="YS21" s="45">
        <v>0</v>
      </c>
      <c r="YT21" s="45">
        <v>0</v>
      </c>
      <c r="YU21" s="45">
        <v>0</v>
      </c>
      <c r="YV21" s="45">
        <v>0</v>
      </c>
      <c r="YW21" s="45">
        <v>0</v>
      </c>
      <c r="YX21" s="45">
        <v>0</v>
      </c>
      <c r="YY21" s="45">
        <v>0</v>
      </c>
      <c r="YZ21" s="45">
        <v>0</v>
      </c>
      <c r="ZA21" s="45">
        <v>0</v>
      </c>
      <c r="ZB21" s="45">
        <v>0</v>
      </c>
      <c r="ZC21" s="45">
        <v>0</v>
      </c>
      <c r="ZD21" s="45">
        <v>0</v>
      </c>
      <c r="ZE21" s="45">
        <v>0</v>
      </c>
      <c r="ZF21" s="45">
        <v>0</v>
      </c>
      <c r="ZG21" s="45">
        <v>0</v>
      </c>
      <c r="ZH21" s="45">
        <v>0</v>
      </c>
      <c r="ZI21" s="45">
        <v>0</v>
      </c>
      <c r="ZJ21" s="45">
        <v>0</v>
      </c>
      <c r="ZK21" s="45">
        <v>0</v>
      </c>
      <c r="ZL21" s="45">
        <v>0</v>
      </c>
      <c r="ZM21" s="45">
        <v>0</v>
      </c>
      <c r="ZN21" s="45">
        <v>0</v>
      </c>
      <c r="ZO21" s="45">
        <v>0</v>
      </c>
      <c r="ZP21" s="45">
        <v>0</v>
      </c>
      <c r="ZQ21" s="45">
        <v>0</v>
      </c>
      <c r="ZR21" s="45">
        <v>0</v>
      </c>
      <c r="ZS21" s="45">
        <v>0</v>
      </c>
      <c r="ZT21" s="45">
        <v>0</v>
      </c>
      <c r="ZU21" s="45">
        <v>0</v>
      </c>
      <c r="ZV21" s="45">
        <v>0</v>
      </c>
      <c r="ZW21" s="45">
        <v>0</v>
      </c>
      <c r="ZX21" s="45">
        <v>0</v>
      </c>
      <c r="ZY21" s="45">
        <v>0</v>
      </c>
      <c r="ZZ21" s="45">
        <v>0</v>
      </c>
      <c r="AAA21" s="45">
        <v>0</v>
      </c>
      <c r="AAB21" s="45">
        <v>0</v>
      </c>
      <c r="AAC21" s="45">
        <v>0</v>
      </c>
      <c r="AAD21" s="45">
        <v>0</v>
      </c>
      <c r="AAE21" s="45">
        <v>0</v>
      </c>
      <c r="AAF21" s="45">
        <v>0</v>
      </c>
      <c r="AAG21" s="45">
        <v>0</v>
      </c>
      <c r="AAH21" s="45">
        <v>0</v>
      </c>
      <c r="AAI21" s="45">
        <v>0</v>
      </c>
      <c r="AAJ21" s="45">
        <v>0</v>
      </c>
      <c r="AAK21" s="45">
        <v>0</v>
      </c>
      <c r="AAL21" s="45">
        <v>0</v>
      </c>
      <c r="AAM21" s="45">
        <v>0</v>
      </c>
      <c r="AAN21" s="45">
        <v>0</v>
      </c>
      <c r="AAO21" s="45">
        <v>0</v>
      </c>
      <c r="AAP21" s="45">
        <v>0</v>
      </c>
      <c r="AAQ21" s="45">
        <f ca="1">IF(LEFT($C21,5)="Total",0,IF(COUNTIF(ENTRY!$G$3:$BM$3,AAQ$1)=0,"CopyPasteValue",IFERROR(HLOOKUP(AAQ$1,ENTRY!$G$3:$BI$133,SUMIFS(ENTRY!$A$2:$A$133,ENTRY!$B$2:$B$133,$B21,ENTRY!$C$2:$C$133,$C21)-2,FALSE),0)))</f>
        <v>0</v>
      </c>
      <c r="AAR21" s="45">
        <f ca="1">IF(LEFT($C21,5)="Total",0,IF(COUNTIF(ENTRY!$G$3:$BM$3,AAR$1)=0,"CopyPasteValue",IFERROR(HLOOKUP(AAR$1,ENTRY!$G$3:$BI$133,SUMIFS(ENTRY!$A$2:$A$133,ENTRY!$B$2:$B$133,$B21,ENTRY!$C$2:$C$133,$C21)-2,FALSE),0)))</f>
        <v>0</v>
      </c>
      <c r="AAS21" s="45">
        <f ca="1">IF(LEFT($C21,5)="Total",0,IF(COUNTIF(ENTRY!$G$3:$BM$3,AAS$1)=0,"CopyPasteValue",IFERROR(HLOOKUP(AAS$1,ENTRY!$G$3:$BI$133,SUMIFS(ENTRY!$A$2:$A$133,ENTRY!$B$2:$B$133,$B21,ENTRY!$C$2:$C$133,$C21)-2,FALSE),0)))</f>
        <v>0</v>
      </c>
      <c r="AAT21" s="45">
        <f ca="1">IF(LEFT($C21,5)="Total",0,IF(COUNTIF(ENTRY!$G$3:$BM$3,AAT$1)=0,"CopyPasteValue",IFERROR(HLOOKUP(AAT$1,ENTRY!$G$3:$BI$133,SUMIFS(ENTRY!$A$2:$A$133,ENTRY!$B$2:$B$133,$B21,ENTRY!$C$2:$C$133,$C21)-2,FALSE),0)))</f>
        <v>0</v>
      </c>
      <c r="AAU21" s="45">
        <f ca="1">IF(LEFT($C21,5)="Total",0,IF(COUNTIF(ENTRY!$G$3:$BM$3,AAU$1)=0,"CopyPasteValue",IFERROR(HLOOKUP(AAU$1,ENTRY!$G$3:$BI$133,SUMIFS(ENTRY!$A$2:$A$133,ENTRY!$B$2:$B$133,$B21,ENTRY!$C$2:$C$133,$C21)-2,FALSE),0)))</f>
        <v>0</v>
      </c>
      <c r="AAV21" s="45">
        <f ca="1">IF(LEFT($C21,5)="Total",0,IF(COUNTIF(ENTRY!$G$3:$BM$3,AAV$1)=0,"CopyPasteValue",IFERROR(HLOOKUP(AAV$1,ENTRY!$G$3:$BI$133,SUMIFS(ENTRY!$A$2:$A$133,ENTRY!$B$2:$B$133,$B21,ENTRY!$C$2:$C$133,$C21)-2,FALSE),0)))</f>
        <v>0</v>
      </c>
      <c r="AAW21" s="45">
        <f ca="1">IF(LEFT($C21,5)="Total",0,IF(COUNTIF(ENTRY!$G$3:$BM$3,AAW$1)=0,"CopyPasteValue",IFERROR(HLOOKUP(AAW$1,ENTRY!$G$3:$BI$133,SUMIFS(ENTRY!$A$2:$A$133,ENTRY!$B$2:$B$133,$B21,ENTRY!$C$2:$C$133,$C21)-2,FALSE),0)))</f>
        <v>0</v>
      </c>
      <c r="AAX21" s="45">
        <f ca="1">IF(LEFT($C21,5)="Total",0,IF(COUNTIF(ENTRY!$G$3:$BM$3,AAX$1)=0,"CopyPasteValue",IFERROR(HLOOKUP(AAX$1,ENTRY!$G$3:$BI$133,SUMIFS(ENTRY!$A$2:$A$133,ENTRY!$B$2:$B$133,$B21,ENTRY!$C$2:$C$133,$C21)-2,FALSE),0)))</f>
        <v>0</v>
      </c>
      <c r="AAY21" s="45">
        <f ca="1">IF(LEFT($C21,5)="Total",0,IF(COUNTIF(ENTRY!$G$3:$BM$3,AAY$1)=0,"CopyPasteValue",IFERROR(HLOOKUP(AAY$1,ENTRY!$G$3:$BI$133,SUMIFS(ENTRY!$A$2:$A$133,ENTRY!$B$2:$B$133,$B21,ENTRY!$C$2:$C$133,$C21)-2,FALSE),0)))</f>
        <v>0</v>
      </c>
      <c r="AAZ21" s="45">
        <f ca="1">IF(LEFT($C21,5)="Total",0,IF(COUNTIF(ENTRY!$G$3:$BM$3,AAZ$1)=0,"CopyPasteValue",IFERROR(HLOOKUP(AAZ$1,ENTRY!$G$3:$BI$133,SUMIFS(ENTRY!$A$2:$A$133,ENTRY!$B$2:$B$133,$B21,ENTRY!$C$2:$C$133,$C21)-2,FALSE),0)))</f>
        <v>0</v>
      </c>
      <c r="ABA21" s="45">
        <f ca="1">IF(LEFT($C21,5)="Total",0,IF(COUNTIF(ENTRY!$G$3:$BM$3,ABA$1)=0,"CopyPasteValue",IFERROR(HLOOKUP(ABA$1,ENTRY!$G$3:$BI$133,SUMIFS(ENTRY!$A$2:$A$133,ENTRY!$B$2:$B$133,$B21,ENTRY!$C$2:$C$133,$C21)-2,FALSE),0)))</f>
        <v>0</v>
      </c>
      <c r="ABB21" s="45">
        <f ca="1">IF(LEFT($C21,5)="Total",0,IF(COUNTIF(ENTRY!$G$3:$BM$3,ABB$1)=0,"CopyPasteValue",IFERROR(HLOOKUP(ABB$1,ENTRY!$G$3:$BI$133,SUMIFS(ENTRY!$A$2:$A$133,ENTRY!$B$2:$B$133,$B21,ENTRY!$C$2:$C$133,$C21)-2,FALSE),0)))</f>
        <v>0</v>
      </c>
      <c r="ABC21" s="45">
        <f ca="1">IF(LEFT($C21,5)="Total",0,IF(COUNTIF(ENTRY!$G$3:$BM$3,ABC$1)=0,"CopyPasteValue",IFERROR(HLOOKUP(ABC$1,ENTRY!$G$3:$BI$133,SUMIFS(ENTRY!$A$2:$A$133,ENTRY!$B$2:$B$133,$B21,ENTRY!$C$2:$C$133,$C21)-2,FALSE),0)))</f>
        <v>0</v>
      </c>
      <c r="ABD21" s="45">
        <f ca="1">IF(LEFT($C21,5)="Total",0,IF(COUNTIF(ENTRY!$G$3:$BM$3,ABD$1)=0,"CopyPasteValue",IFERROR(HLOOKUP(ABD$1,ENTRY!$G$3:$BI$133,SUMIFS(ENTRY!$A$2:$A$133,ENTRY!$B$2:$B$133,$B21,ENTRY!$C$2:$C$133,$C21)-2,FALSE),0)))</f>
        <v>0</v>
      </c>
      <c r="ABE21" s="45">
        <f ca="1">IF(LEFT($C21,5)="Total",0,IF(COUNTIF(ENTRY!$G$3:$BM$3,ABE$1)=0,"CopyPasteValue",IFERROR(HLOOKUP(ABE$1,ENTRY!$G$3:$BI$133,SUMIFS(ENTRY!$A$2:$A$133,ENTRY!$B$2:$B$133,$B21,ENTRY!$C$2:$C$133,$C21)-2,FALSE),0)))</f>
        <v>0</v>
      </c>
      <c r="ABF21" s="45">
        <f ca="1">IF(LEFT($C21,5)="Total",0,IF(COUNTIF(ENTRY!$G$3:$BM$3,ABF$1)=0,"CopyPasteValue",IFERROR(HLOOKUP(ABF$1,ENTRY!$G$3:$BI$133,SUMIFS(ENTRY!$A$2:$A$133,ENTRY!$B$2:$B$133,$B21,ENTRY!$C$2:$C$133,$C21)-2,FALSE),0)))</f>
        <v>0</v>
      </c>
      <c r="ABG21" s="45">
        <f ca="1">IF(LEFT($C21,5)="Total",0,IF(COUNTIF(ENTRY!$G$3:$BM$3,ABG$1)=0,"CopyPasteValue",IFERROR(HLOOKUP(ABG$1,ENTRY!$G$3:$BI$133,SUMIFS(ENTRY!$A$2:$A$133,ENTRY!$B$2:$B$133,$B21,ENTRY!$C$2:$C$133,$C21)-2,FALSE),0)))</f>
        <v>0</v>
      </c>
      <c r="ABH21" s="45">
        <f ca="1">IF(LEFT($C21,5)="Total",0,IF(COUNTIF(ENTRY!$G$3:$BM$3,ABH$1)=0,"CopyPasteValue",IFERROR(HLOOKUP(ABH$1,ENTRY!$G$3:$BI$133,SUMIFS(ENTRY!$A$2:$A$133,ENTRY!$B$2:$B$133,$B21,ENTRY!$C$2:$C$133,$C21)-2,FALSE),0)))</f>
        <v>0</v>
      </c>
    </row>
    <row r="22" spans="2:736" x14ac:dyDescent="0.35">
      <c r="B22" t="s">
        <v>122</v>
      </c>
      <c r="C22" t="s">
        <v>303</v>
      </c>
      <c r="D22" s="53">
        <f t="shared" ca="1" si="162"/>
        <v>22</v>
      </c>
      <c r="E22" s="72">
        <f>COUNTIF(ENTRY!C$4:C$294,C22)</f>
        <v>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  <c r="AR22" s="45">
        <v>0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45">
        <v>0</v>
      </c>
      <c r="AY22" s="45">
        <v>0</v>
      </c>
      <c r="AZ22" s="45">
        <v>0</v>
      </c>
      <c r="BA22" s="45">
        <v>0</v>
      </c>
      <c r="BB22" s="45">
        <v>0</v>
      </c>
      <c r="BC22" s="45">
        <v>0</v>
      </c>
      <c r="BD22" s="45">
        <v>0</v>
      </c>
      <c r="BE22" s="45"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0</v>
      </c>
      <c r="BK22" s="45">
        <v>0</v>
      </c>
      <c r="BL22" s="45">
        <v>0</v>
      </c>
      <c r="BM22" s="45">
        <v>0</v>
      </c>
      <c r="BN22" s="45">
        <v>0</v>
      </c>
      <c r="BO22" s="45">
        <v>0</v>
      </c>
      <c r="BP22" s="45">
        <v>0</v>
      </c>
      <c r="BQ22" s="45">
        <v>0</v>
      </c>
      <c r="BR22" s="45">
        <v>0</v>
      </c>
      <c r="BS22" s="45">
        <v>0</v>
      </c>
      <c r="BT22" s="45">
        <v>0</v>
      </c>
      <c r="BU22" s="45">
        <v>0</v>
      </c>
      <c r="BV22" s="45">
        <v>0</v>
      </c>
      <c r="BW22" s="45">
        <v>0</v>
      </c>
      <c r="BX22" s="45">
        <v>0</v>
      </c>
      <c r="BY22" s="45">
        <v>0</v>
      </c>
      <c r="BZ22" s="45">
        <v>0</v>
      </c>
      <c r="CA22" s="45">
        <v>0</v>
      </c>
      <c r="CB22" s="45">
        <v>0</v>
      </c>
      <c r="CC22" s="45">
        <v>0</v>
      </c>
      <c r="CD22" s="45">
        <v>0</v>
      </c>
      <c r="CE22" s="45">
        <v>0</v>
      </c>
      <c r="CF22" s="45">
        <v>0</v>
      </c>
      <c r="CG22" s="45">
        <v>0</v>
      </c>
      <c r="CH22" s="45">
        <v>0</v>
      </c>
      <c r="CI22" s="45">
        <v>0</v>
      </c>
      <c r="CJ22" s="45">
        <v>0</v>
      </c>
      <c r="CK22" s="45">
        <v>0</v>
      </c>
      <c r="CL22" s="45">
        <v>0</v>
      </c>
      <c r="CM22" s="45">
        <v>0</v>
      </c>
      <c r="CN22" s="45">
        <v>0</v>
      </c>
      <c r="CO22" s="45">
        <v>0</v>
      </c>
      <c r="CP22" s="45">
        <v>0</v>
      </c>
      <c r="CQ22" s="45">
        <v>0</v>
      </c>
      <c r="CR22" s="45">
        <v>0</v>
      </c>
      <c r="CS22" s="45">
        <v>0</v>
      </c>
      <c r="CT22" s="45">
        <v>0</v>
      </c>
      <c r="CU22" s="45">
        <v>0</v>
      </c>
      <c r="CV22" s="45">
        <v>0</v>
      </c>
      <c r="CW22" s="45">
        <v>0</v>
      </c>
      <c r="CX22" s="45">
        <v>0</v>
      </c>
      <c r="CY22" s="45">
        <v>0</v>
      </c>
      <c r="CZ22" s="45">
        <v>0</v>
      </c>
      <c r="DA22" s="45">
        <v>0</v>
      </c>
      <c r="DB22" s="45">
        <v>0</v>
      </c>
      <c r="DC22" s="45">
        <v>0</v>
      </c>
      <c r="DD22" s="45">
        <v>0</v>
      </c>
      <c r="DE22" s="45">
        <v>0</v>
      </c>
      <c r="DF22" s="45">
        <v>0</v>
      </c>
      <c r="DG22" s="45">
        <v>0</v>
      </c>
      <c r="DH22" s="45">
        <v>0</v>
      </c>
      <c r="DI22" s="45">
        <v>0</v>
      </c>
      <c r="DJ22" s="45">
        <v>0</v>
      </c>
      <c r="DK22" s="45">
        <v>0</v>
      </c>
      <c r="DL22" s="45">
        <v>0</v>
      </c>
      <c r="DM22" s="45">
        <v>0</v>
      </c>
      <c r="DN22" s="45">
        <v>0</v>
      </c>
      <c r="DO22" s="45">
        <v>0</v>
      </c>
      <c r="DP22" s="45">
        <v>0</v>
      </c>
      <c r="DQ22" s="45">
        <v>0</v>
      </c>
      <c r="DR22" s="45">
        <v>0</v>
      </c>
      <c r="DS22" s="45">
        <v>0</v>
      </c>
      <c r="DT22" s="45">
        <v>0</v>
      </c>
      <c r="DU22" s="45">
        <v>0</v>
      </c>
      <c r="DV22" s="45">
        <v>0</v>
      </c>
      <c r="DW22" s="45">
        <v>0</v>
      </c>
      <c r="DX22" s="45">
        <v>0</v>
      </c>
      <c r="DY22" s="45">
        <v>0</v>
      </c>
      <c r="DZ22" s="45">
        <v>0</v>
      </c>
      <c r="EA22" s="45">
        <v>0</v>
      </c>
      <c r="EB22" s="45">
        <v>0</v>
      </c>
      <c r="EC22" s="45">
        <v>0</v>
      </c>
      <c r="ED22" s="45">
        <v>0</v>
      </c>
      <c r="EE22" s="45">
        <v>0</v>
      </c>
      <c r="EF22" s="45">
        <v>0</v>
      </c>
      <c r="EG22" s="45">
        <v>0</v>
      </c>
      <c r="EH22" s="45">
        <v>0</v>
      </c>
      <c r="EI22" s="45">
        <v>0</v>
      </c>
      <c r="EJ22" s="45">
        <v>0</v>
      </c>
      <c r="EK22" s="45">
        <v>0</v>
      </c>
      <c r="EL22" s="45">
        <v>0</v>
      </c>
      <c r="EM22" s="45">
        <v>0</v>
      </c>
      <c r="EN22" s="45">
        <v>0</v>
      </c>
      <c r="EO22" s="45">
        <v>0</v>
      </c>
      <c r="EP22" s="45">
        <v>0</v>
      </c>
      <c r="EQ22" s="45">
        <v>0</v>
      </c>
      <c r="ER22" s="45">
        <v>0</v>
      </c>
      <c r="ES22" s="45">
        <v>0</v>
      </c>
      <c r="ET22" s="45">
        <v>0</v>
      </c>
      <c r="EU22" s="45">
        <v>0</v>
      </c>
      <c r="EV22" s="45">
        <v>0</v>
      </c>
      <c r="EW22" s="45">
        <v>0</v>
      </c>
      <c r="EX22" s="45">
        <v>0</v>
      </c>
      <c r="EY22" s="45">
        <v>0</v>
      </c>
      <c r="EZ22" s="45">
        <v>0</v>
      </c>
      <c r="FA22" s="45">
        <v>0</v>
      </c>
      <c r="FB22" s="45">
        <v>0</v>
      </c>
      <c r="FC22" s="45">
        <v>0</v>
      </c>
      <c r="FD22" s="45">
        <v>0</v>
      </c>
      <c r="FE22" s="45">
        <v>0</v>
      </c>
      <c r="FF22" s="45">
        <v>0</v>
      </c>
      <c r="FG22" s="45">
        <v>0</v>
      </c>
      <c r="FH22" s="45">
        <v>0</v>
      </c>
      <c r="FI22" s="45">
        <v>0</v>
      </c>
      <c r="FJ22" s="45">
        <v>0</v>
      </c>
      <c r="FK22" s="45">
        <v>0</v>
      </c>
      <c r="FL22" s="45">
        <v>0</v>
      </c>
      <c r="FM22" s="45">
        <v>0</v>
      </c>
      <c r="FN22" s="45">
        <v>0</v>
      </c>
      <c r="FO22" s="45">
        <v>0</v>
      </c>
      <c r="FP22" s="45">
        <v>0</v>
      </c>
      <c r="FQ22" s="45">
        <v>0</v>
      </c>
      <c r="FR22" s="45">
        <v>0</v>
      </c>
      <c r="FS22" s="45">
        <v>0</v>
      </c>
      <c r="FT22" s="45">
        <v>0</v>
      </c>
      <c r="FU22" s="45">
        <v>0</v>
      </c>
      <c r="FV22" s="45">
        <v>0</v>
      </c>
      <c r="FW22" s="45">
        <v>0</v>
      </c>
      <c r="FX22" s="45">
        <v>0</v>
      </c>
      <c r="FY22" s="45">
        <v>0</v>
      </c>
      <c r="FZ22" s="45">
        <v>0</v>
      </c>
      <c r="GA22" s="45">
        <v>0</v>
      </c>
      <c r="GB22" s="45">
        <v>0</v>
      </c>
      <c r="GC22" s="45">
        <v>0</v>
      </c>
      <c r="GD22" s="45">
        <v>0</v>
      </c>
      <c r="GE22" s="45">
        <v>0</v>
      </c>
      <c r="GF22" s="45">
        <v>0</v>
      </c>
      <c r="GG22" s="45">
        <v>0</v>
      </c>
      <c r="GH22" s="45">
        <v>0</v>
      </c>
      <c r="GI22" s="45">
        <v>0</v>
      </c>
      <c r="GJ22" s="45">
        <v>0</v>
      </c>
      <c r="GK22" s="45">
        <v>0</v>
      </c>
      <c r="GL22" s="45">
        <v>0</v>
      </c>
      <c r="GM22" s="45">
        <v>0</v>
      </c>
      <c r="GN22" s="45">
        <v>0</v>
      </c>
      <c r="GO22" s="45">
        <v>0</v>
      </c>
      <c r="GP22" s="45">
        <v>0</v>
      </c>
      <c r="GQ22" s="45">
        <v>0</v>
      </c>
      <c r="GR22" s="45">
        <v>0</v>
      </c>
      <c r="GS22" s="45">
        <v>0</v>
      </c>
      <c r="GT22" s="45">
        <v>0</v>
      </c>
      <c r="GU22" s="45">
        <v>0</v>
      </c>
      <c r="GV22" s="45">
        <v>0</v>
      </c>
      <c r="GW22" s="45">
        <v>0</v>
      </c>
      <c r="GX22" s="45">
        <v>0</v>
      </c>
      <c r="GY22" s="45">
        <v>0</v>
      </c>
      <c r="GZ22" s="45">
        <v>0</v>
      </c>
      <c r="HA22" s="45">
        <v>0</v>
      </c>
      <c r="HB22" s="45">
        <v>0</v>
      </c>
      <c r="HC22" s="45">
        <v>0</v>
      </c>
      <c r="HD22" s="45">
        <v>1</v>
      </c>
      <c r="HE22" s="45">
        <v>1</v>
      </c>
      <c r="HF22" s="45">
        <v>0</v>
      </c>
      <c r="HG22" s="45">
        <v>0</v>
      </c>
      <c r="HH22" s="45">
        <v>0</v>
      </c>
      <c r="HI22" s="45">
        <v>0</v>
      </c>
      <c r="HJ22" s="45">
        <v>0</v>
      </c>
      <c r="HK22" s="45">
        <v>0</v>
      </c>
      <c r="HL22" s="45">
        <v>3</v>
      </c>
      <c r="HM22" s="45">
        <v>0</v>
      </c>
      <c r="HN22" s="45">
        <v>0</v>
      </c>
      <c r="HO22" s="45">
        <v>0</v>
      </c>
      <c r="HP22" s="45">
        <v>1</v>
      </c>
      <c r="HQ22" s="45">
        <v>0</v>
      </c>
      <c r="HR22" s="45">
        <v>0</v>
      </c>
      <c r="HS22" s="45">
        <v>1</v>
      </c>
      <c r="HT22" s="45">
        <v>0</v>
      </c>
      <c r="HU22" s="45">
        <v>0</v>
      </c>
      <c r="HV22" s="45">
        <v>2</v>
      </c>
      <c r="HW22" s="45">
        <v>0</v>
      </c>
      <c r="HX22" s="45">
        <v>0</v>
      </c>
      <c r="HY22" s="45">
        <v>0</v>
      </c>
      <c r="HZ22" s="45">
        <v>0</v>
      </c>
      <c r="IA22" s="45">
        <v>0</v>
      </c>
      <c r="IB22" s="45">
        <v>0</v>
      </c>
      <c r="IC22" s="45">
        <v>0</v>
      </c>
      <c r="ID22" s="45">
        <v>0</v>
      </c>
      <c r="IE22" s="45">
        <v>1</v>
      </c>
      <c r="IF22" s="45">
        <v>0</v>
      </c>
      <c r="IG22" s="45">
        <v>0</v>
      </c>
      <c r="IH22" s="45">
        <v>0</v>
      </c>
      <c r="II22" s="45">
        <v>0</v>
      </c>
      <c r="IJ22" s="45">
        <v>0</v>
      </c>
      <c r="IK22" s="45">
        <v>0</v>
      </c>
      <c r="IL22" s="45">
        <v>0</v>
      </c>
      <c r="IM22" s="45">
        <v>0</v>
      </c>
      <c r="IN22" s="45">
        <v>0</v>
      </c>
      <c r="IO22" s="45">
        <v>0</v>
      </c>
      <c r="IP22" s="45">
        <v>0</v>
      </c>
      <c r="IQ22" s="45">
        <v>0</v>
      </c>
      <c r="IR22" s="45">
        <v>2</v>
      </c>
      <c r="IS22" s="45">
        <v>0</v>
      </c>
      <c r="IT22" s="45">
        <v>0</v>
      </c>
      <c r="IU22" s="45">
        <v>0</v>
      </c>
      <c r="IV22" s="45">
        <v>0</v>
      </c>
      <c r="IW22" s="45">
        <v>0</v>
      </c>
      <c r="IX22" s="45">
        <v>0</v>
      </c>
      <c r="IY22" s="45">
        <v>0</v>
      </c>
      <c r="IZ22" s="45">
        <v>0</v>
      </c>
      <c r="JA22" s="45">
        <v>0</v>
      </c>
      <c r="JB22" s="45">
        <v>0</v>
      </c>
      <c r="JC22" s="45">
        <v>0</v>
      </c>
      <c r="JD22" s="45">
        <v>0</v>
      </c>
      <c r="JE22" s="45">
        <v>0</v>
      </c>
      <c r="JF22" s="45">
        <v>0</v>
      </c>
      <c r="JG22" s="45">
        <v>0</v>
      </c>
      <c r="JH22" s="45">
        <v>0</v>
      </c>
      <c r="JI22" s="45">
        <v>0</v>
      </c>
      <c r="JJ22" s="45">
        <v>0</v>
      </c>
      <c r="JK22" s="45">
        <v>0</v>
      </c>
      <c r="JL22" s="45">
        <v>0</v>
      </c>
      <c r="JM22" s="45">
        <v>0</v>
      </c>
      <c r="JN22" s="45">
        <v>0</v>
      </c>
      <c r="JO22" s="45">
        <v>0</v>
      </c>
      <c r="JP22" s="45">
        <v>0</v>
      </c>
      <c r="JQ22" s="45">
        <v>0</v>
      </c>
      <c r="JR22" s="45">
        <v>0</v>
      </c>
      <c r="JS22" s="45">
        <v>0</v>
      </c>
      <c r="JT22" s="45">
        <v>0</v>
      </c>
      <c r="JU22" s="45">
        <v>0</v>
      </c>
      <c r="JV22" s="45">
        <v>0</v>
      </c>
      <c r="JW22" s="45">
        <v>0</v>
      </c>
      <c r="JX22" s="45">
        <v>0</v>
      </c>
      <c r="JY22" s="45">
        <v>0</v>
      </c>
      <c r="JZ22" s="45">
        <v>0</v>
      </c>
      <c r="KA22" s="45">
        <v>0</v>
      </c>
      <c r="KB22" s="45">
        <v>0</v>
      </c>
      <c r="KC22" s="45">
        <v>0</v>
      </c>
      <c r="KD22" s="45">
        <v>0</v>
      </c>
      <c r="KE22" s="45">
        <v>0</v>
      </c>
      <c r="KF22" s="45">
        <v>0</v>
      </c>
      <c r="KG22" s="45">
        <v>0</v>
      </c>
      <c r="KH22" s="45">
        <v>0</v>
      </c>
      <c r="KI22" s="45">
        <v>0</v>
      </c>
      <c r="KJ22" s="45">
        <v>0</v>
      </c>
      <c r="KK22" s="45">
        <v>0</v>
      </c>
      <c r="KL22" s="45">
        <v>0</v>
      </c>
      <c r="KM22" s="45">
        <v>0</v>
      </c>
      <c r="KN22" s="45">
        <v>0</v>
      </c>
      <c r="KO22" s="45">
        <v>0</v>
      </c>
      <c r="KP22" s="45">
        <v>0</v>
      </c>
      <c r="KQ22" s="45">
        <v>0</v>
      </c>
      <c r="KR22" s="45">
        <v>0</v>
      </c>
      <c r="KS22" s="45">
        <v>0</v>
      </c>
      <c r="KT22" s="45">
        <v>0</v>
      </c>
      <c r="KU22" s="45">
        <v>0</v>
      </c>
      <c r="KV22" s="45">
        <v>0</v>
      </c>
      <c r="KW22" s="45">
        <v>0</v>
      </c>
      <c r="KX22" s="45">
        <v>0</v>
      </c>
      <c r="KY22" s="45">
        <v>0</v>
      </c>
      <c r="KZ22" s="45">
        <v>0</v>
      </c>
      <c r="LA22" s="45">
        <v>0</v>
      </c>
      <c r="LB22" s="45">
        <v>0</v>
      </c>
      <c r="LC22" s="45">
        <v>0</v>
      </c>
      <c r="LD22" s="45">
        <v>0</v>
      </c>
      <c r="LE22" s="45">
        <v>0</v>
      </c>
      <c r="LF22" s="45">
        <v>0</v>
      </c>
      <c r="LG22" s="45">
        <v>0</v>
      </c>
      <c r="LH22" s="45">
        <v>0</v>
      </c>
      <c r="LI22" s="45">
        <v>0</v>
      </c>
      <c r="LJ22" s="45">
        <v>0</v>
      </c>
      <c r="LK22" s="45">
        <v>0</v>
      </c>
      <c r="LL22" s="45">
        <v>0</v>
      </c>
      <c r="LM22" s="45">
        <v>0</v>
      </c>
      <c r="LN22" s="45">
        <v>0</v>
      </c>
      <c r="LO22" s="45">
        <v>0</v>
      </c>
      <c r="LP22" s="45">
        <v>0</v>
      </c>
      <c r="LQ22" s="45">
        <v>0</v>
      </c>
      <c r="LR22" s="45">
        <v>0</v>
      </c>
      <c r="LS22" s="45">
        <v>0</v>
      </c>
      <c r="LT22" s="45">
        <v>0</v>
      </c>
      <c r="LU22" s="45">
        <v>0</v>
      </c>
      <c r="LV22" s="45">
        <v>0</v>
      </c>
      <c r="LW22" s="45">
        <v>0</v>
      </c>
      <c r="LX22" s="45">
        <v>0</v>
      </c>
      <c r="LY22" s="45">
        <v>0</v>
      </c>
      <c r="LZ22" s="45">
        <v>0</v>
      </c>
      <c r="MA22" s="45">
        <v>0</v>
      </c>
      <c r="MB22" s="45">
        <v>0</v>
      </c>
      <c r="MC22" s="45">
        <v>0</v>
      </c>
      <c r="MD22" s="45">
        <v>0</v>
      </c>
      <c r="ME22" s="45">
        <v>0</v>
      </c>
      <c r="MF22" s="45">
        <v>0</v>
      </c>
      <c r="MG22" s="45">
        <v>0</v>
      </c>
      <c r="MH22" s="45">
        <v>0</v>
      </c>
      <c r="MI22" s="45">
        <v>0</v>
      </c>
      <c r="MJ22" s="45">
        <v>0</v>
      </c>
      <c r="MK22" s="45">
        <v>0</v>
      </c>
      <c r="ML22" s="45">
        <v>0</v>
      </c>
      <c r="MM22" s="45">
        <v>0</v>
      </c>
      <c r="MN22" s="45">
        <v>0</v>
      </c>
      <c r="MO22" s="45">
        <v>0</v>
      </c>
      <c r="MP22" s="45">
        <v>0</v>
      </c>
      <c r="MQ22" s="45">
        <v>0</v>
      </c>
      <c r="MR22" s="45">
        <v>0</v>
      </c>
      <c r="MS22" s="45">
        <v>0</v>
      </c>
      <c r="MT22" s="45">
        <v>0</v>
      </c>
      <c r="MU22" s="45">
        <v>0</v>
      </c>
      <c r="MV22" s="45">
        <v>0</v>
      </c>
      <c r="MW22" s="45">
        <v>0</v>
      </c>
      <c r="MX22" s="45">
        <v>0</v>
      </c>
      <c r="MY22" s="45">
        <v>0</v>
      </c>
      <c r="MZ22" s="45">
        <v>0</v>
      </c>
      <c r="NA22" s="45">
        <v>0</v>
      </c>
      <c r="NB22" s="45">
        <v>0</v>
      </c>
      <c r="NC22" s="45">
        <v>0</v>
      </c>
      <c r="ND22" s="45">
        <v>0</v>
      </c>
      <c r="NE22" s="45">
        <v>0</v>
      </c>
      <c r="NF22" s="45">
        <v>0</v>
      </c>
      <c r="NG22" s="45">
        <v>0</v>
      </c>
      <c r="NH22" s="45">
        <v>0</v>
      </c>
      <c r="NI22" s="45">
        <v>0</v>
      </c>
      <c r="NJ22" s="45">
        <v>0</v>
      </c>
      <c r="NK22" s="45">
        <v>0</v>
      </c>
      <c r="NL22" s="45">
        <v>0</v>
      </c>
      <c r="NM22" s="45">
        <v>0</v>
      </c>
      <c r="NN22" s="45">
        <v>0</v>
      </c>
      <c r="NO22" s="45">
        <v>0</v>
      </c>
      <c r="NP22" s="45">
        <v>0</v>
      </c>
      <c r="NQ22" s="45">
        <v>0</v>
      </c>
      <c r="NR22" s="45">
        <v>0</v>
      </c>
      <c r="NS22" s="45">
        <v>0</v>
      </c>
      <c r="NT22" s="45">
        <v>0</v>
      </c>
      <c r="NU22" s="45">
        <v>0</v>
      </c>
      <c r="NV22" s="45">
        <v>0</v>
      </c>
      <c r="NW22" s="45">
        <v>0</v>
      </c>
      <c r="NX22" s="45">
        <v>0</v>
      </c>
      <c r="NY22" s="45">
        <v>0</v>
      </c>
      <c r="NZ22" s="45">
        <v>0</v>
      </c>
      <c r="OA22" s="45">
        <v>0</v>
      </c>
      <c r="OB22" s="45">
        <v>0</v>
      </c>
      <c r="OC22" s="45">
        <v>0</v>
      </c>
      <c r="OD22" s="45">
        <v>0</v>
      </c>
      <c r="OE22" s="45">
        <v>0</v>
      </c>
      <c r="OF22" s="45">
        <v>0</v>
      </c>
      <c r="OG22" s="45">
        <v>0</v>
      </c>
      <c r="OH22" s="45">
        <v>0</v>
      </c>
      <c r="OI22" s="45">
        <v>0</v>
      </c>
      <c r="OJ22" s="45">
        <v>0</v>
      </c>
      <c r="OK22" s="45">
        <v>0</v>
      </c>
      <c r="OL22" s="45">
        <v>0</v>
      </c>
      <c r="OM22" s="45">
        <v>0</v>
      </c>
      <c r="ON22" s="45">
        <v>0</v>
      </c>
      <c r="OO22" s="45">
        <v>0</v>
      </c>
      <c r="OP22" s="45">
        <v>0</v>
      </c>
      <c r="OQ22" s="45">
        <v>0</v>
      </c>
      <c r="OR22" s="45">
        <v>0</v>
      </c>
      <c r="OS22" s="45">
        <v>0</v>
      </c>
      <c r="OT22" s="45">
        <v>0</v>
      </c>
      <c r="OU22" s="45">
        <v>0</v>
      </c>
      <c r="OV22" s="45">
        <v>0</v>
      </c>
      <c r="OW22" s="45">
        <v>0</v>
      </c>
      <c r="OX22" s="45">
        <v>0</v>
      </c>
      <c r="OY22" s="45">
        <v>0</v>
      </c>
      <c r="OZ22" s="45">
        <v>0</v>
      </c>
      <c r="PA22" s="45">
        <v>0</v>
      </c>
      <c r="PB22" s="45">
        <v>0</v>
      </c>
      <c r="PC22" s="45">
        <v>0</v>
      </c>
      <c r="PD22" s="45">
        <v>0</v>
      </c>
      <c r="PE22" s="45">
        <v>0</v>
      </c>
      <c r="PF22" s="45">
        <v>0</v>
      </c>
      <c r="PG22" s="45">
        <v>0</v>
      </c>
      <c r="PH22" s="45">
        <v>0</v>
      </c>
      <c r="PI22" s="45">
        <v>0</v>
      </c>
      <c r="PJ22" s="45">
        <v>0</v>
      </c>
      <c r="PK22" s="45">
        <v>0</v>
      </c>
      <c r="PL22" s="45">
        <v>0</v>
      </c>
      <c r="PM22" s="45">
        <v>0</v>
      </c>
      <c r="PN22" s="45">
        <v>0</v>
      </c>
      <c r="PO22" s="45">
        <v>0</v>
      </c>
      <c r="PP22" s="45">
        <v>0</v>
      </c>
      <c r="PQ22" s="45">
        <v>0</v>
      </c>
      <c r="PR22" s="45">
        <v>0</v>
      </c>
      <c r="PS22" s="45">
        <v>0</v>
      </c>
      <c r="PT22" s="45">
        <v>0</v>
      </c>
      <c r="PU22" s="45">
        <v>0</v>
      </c>
      <c r="PV22" s="45">
        <v>0</v>
      </c>
      <c r="PW22" s="45">
        <v>0</v>
      </c>
      <c r="PX22" s="45">
        <v>0</v>
      </c>
      <c r="PY22" s="45">
        <v>0</v>
      </c>
      <c r="PZ22" s="45">
        <v>0</v>
      </c>
      <c r="QA22" s="45">
        <v>0</v>
      </c>
      <c r="QB22" s="45">
        <v>0</v>
      </c>
      <c r="QC22" s="45">
        <v>0</v>
      </c>
      <c r="QD22" s="45">
        <v>0</v>
      </c>
      <c r="QE22" s="45">
        <v>0</v>
      </c>
      <c r="QF22" s="45">
        <v>0</v>
      </c>
      <c r="QG22" s="45">
        <v>0</v>
      </c>
      <c r="QH22" s="45">
        <v>0</v>
      </c>
      <c r="QI22" s="45">
        <v>0</v>
      </c>
      <c r="QJ22" s="45">
        <v>0</v>
      </c>
      <c r="QK22" s="45">
        <v>0</v>
      </c>
      <c r="QL22" s="45">
        <v>0</v>
      </c>
      <c r="QM22" s="45">
        <v>0</v>
      </c>
      <c r="QN22" s="45">
        <v>0</v>
      </c>
      <c r="QO22" s="45">
        <v>0</v>
      </c>
      <c r="QP22" s="45">
        <v>0</v>
      </c>
      <c r="QQ22" s="45">
        <v>0</v>
      </c>
      <c r="QR22" s="45">
        <v>0</v>
      </c>
      <c r="QS22" s="45">
        <v>0</v>
      </c>
      <c r="QT22" s="45">
        <v>0</v>
      </c>
      <c r="QU22" s="45">
        <v>0</v>
      </c>
      <c r="QV22" s="45">
        <v>0</v>
      </c>
      <c r="QW22" s="45">
        <v>0</v>
      </c>
      <c r="QX22" s="45">
        <v>0</v>
      </c>
      <c r="QY22" s="45">
        <v>0</v>
      </c>
      <c r="QZ22" s="45">
        <v>0</v>
      </c>
      <c r="RA22" s="45">
        <v>0</v>
      </c>
      <c r="RB22" s="45">
        <v>0</v>
      </c>
      <c r="RC22" s="45">
        <v>0</v>
      </c>
      <c r="RD22" s="45">
        <v>0</v>
      </c>
      <c r="RE22" s="45">
        <v>0</v>
      </c>
      <c r="RF22" s="45">
        <v>0</v>
      </c>
      <c r="RG22" s="45">
        <v>0</v>
      </c>
      <c r="RH22" s="45">
        <v>0</v>
      </c>
      <c r="RI22" s="45">
        <v>0</v>
      </c>
      <c r="RJ22" s="45">
        <v>0</v>
      </c>
      <c r="RK22" s="45">
        <v>0</v>
      </c>
      <c r="RL22" s="45">
        <v>0</v>
      </c>
      <c r="RM22" s="45">
        <v>0</v>
      </c>
      <c r="RN22" s="45">
        <v>0</v>
      </c>
      <c r="RO22" s="45">
        <v>0</v>
      </c>
      <c r="RP22" s="45">
        <v>0</v>
      </c>
      <c r="RQ22" s="45">
        <v>0</v>
      </c>
      <c r="RR22" s="45">
        <v>0</v>
      </c>
      <c r="RS22" s="45">
        <v>0</v>
      </c>
      <c r="RT22" s="45">
        <v>0</v>
      </c>
      <c r="RU22" s="45">
        <v>0</v>
      </c>
      <c r="RV22" s="45">
        <v>0</v>
      </c>
      <c r="RW22" s="45">
        <v>0</v>
      </c>
      <c r="RX22" s="45">
        <v>0</v>
      </c>
      <c r="RY22" s="45">
        <v>0</v>
      </c>
      <c r="RZ22" s="45">
        <v>0</v>
      </c>
      <c r="SA22" s="45">
        <v>0</v>
      </c>
      <c r="SB22" s="45">
        <v>0</v>
      </c>
      <c r="SC22" s="45">
        <v>0</v>
      </c>
      <c r="SD22" s="45">
        <v>0</v>
      </c>
      <c r="SE22" s="45">
        <v>0</v>
      </c>
      <c r="SF22" s="45">
        <v>0</v>
      </c>
      <c r="SG22" s="45">
        <v>0</v>
      </c>
      <c r="SH22" s="45">
        <v>0</v>
      </c>
      <c r="SI22" s="45">
        <v>0</v>
      </c>
      <c r="SJ22" s="45">
        <v>0</v>
      </c>
      <c r="SK22" s="45">
        <v>0</v>
      </c>
      <c r="SL22" s="45">
        <v>0</v>
      </c>
      <c r="SM22" s="45">
        <v>0</v>
      </c>
      <c r="SN22" s="45">
        <v>0</v>
      </c>
      <c r="SO22" s="45">
        <v>0</v>
      </c>
      <c r="SP22" s="45">
        <v>0</v>
      </c>
      <c r="SQ22" s="45">
        <v>0</v>
      </c>
      <c r="SR22" s="45">
        <v>0</v>
      </c>
      <c r="SS22" s="45">
        <v>0</v>
      </c>
      <c r="ST22" s="45">
        <v>0</v>
      </c>
      <c r="SU22" s="45">
        <v>0</v>
      </c>
      <c r="SV22" s="45">
        <v>0</v>
      </c>
      <c r="SW22" s="45">
        <v>0</v>
      </c>
      <c r="SX22" s="45">
        <v>0</v>
      </c>
      <c r="SY22" s="45">
        <v>0</v>
      </c>
      <c r="SZ22" s="45">
        <v>0</v>
      </c>
      <c r="TA22" s="45">
        <v>0</v>
      </c>
      <c r="TB22" s="45">
        <v>0</v>
      </c>
      <c r="TC22" s="45">
        <v>0</v>
      </c>
      <c r="TD22" s="45">
        <v>0</v>
      </c>
      <c r="TE22" s="45">
        <v>0</v>
      </c>
      <c r="TF22" s="45">
        <v>0</v>
      </c>
      <c r="TG22" s="45">
        <v>0</v>
      </c>
      <c r="TH22" s="45">
        <v>0</v>
      </c>
      <c r="TI22" s="45">
        <v>0</v>
      </c>
      <c r="TJ22" s="45">
        <v>0</v>
      </c>
      <c r="TK22" s="45">
        <v>1</v>
      </c>
      <c r="TL22" s="45">
        <v>0</v>
      </c>
      <c r="TM22" s="45">
        <v>0</v>
      </c>
      <c r="TN22" s="45">
        <v>0</v>
      </c>
      <c r="TO22" s="45">
        <v>0</v>
      </c>
      <c r="TP22" s="45">
        <v>0</v>
      </c>
      <c r="TQ22" s="45">
        <v>0</v>
      </c>
      <c r="TR22" s="45">
        <v>0</v>
      </c>
      <c r="TS22" s="45">
        <v>0</v>
      </c>
      <c r="TT22" s="45">
        <v>0</v>
      </c>
      <c r="TU22" s="45">
        <v>0</v>
      </c>
      <c r="TV22" s="45">
        <v>0</v>
      </c>
      <c r="TW22" s="45">
        <v>0</v>
      </c>
      <c r="TX22" s="45">
        <v>0</v>
      </c>
      <c r="TY22" s="45">
        <v>0</v>
      </c>
      <c r="TZ22" s="45">
        <v>0</v>
      </c>
      <c r="UA22" s="45">
        <v>0</v>
      </c>
      <c r="UB22" s="45">
        <v>0</v>
      </c>
      <c r="UC22" s="45">
        <v>0</v>
      </c>
      <c r="UD22" s="45">
        <v>0</v>
      </c>
      <c r="UE22" s="45">
        <v>0</v>
      </c>
      <c r="UF22" s="45">
        <v>0</v>
      </c>
      <c r="UG22" s="45">
        <v>0</v>
      </c>
      <c r="UH22" s="45">
        <v>0</v>
      </c>
      <c r="UI22" s="45">
        <v>0</v>
      </c>
      <c r="UJ22" s="45">
        <v>0</v>
      </c>
      <c r="UK22" s="45">
        <v>0</v>
      </c>
      <c r="UL22" s="45">
        <v>0</v>
      </c>
      <c r="UM22" s="45">
        <v>0</v>
      </c>
      <c r="UN22" s="45">
        <v>0</v>
      </c>
      <c r="UO22" s="45">
        <v>0</v>
      </c>
      <c r="UP22" s="45">
        <v>0</v>
      </c>
      <c r="UQ22" s="45">
        <v>0</v>
      </c>
      <c r="UR22" s="45">
        <v>0</v>
      </c>
      <c r="US22" s="45">
        <v>0</v>
      </c>
      <c r="UT22" s="45">
        <v>0</v>
      </c>
      <c r="UU22" s="45">
        <v>0</v>
      </c>
      <c r="UV22" s="45">
        <v>0</v>
      </c>
      <c r="UW22" s="45">
        <v>0</v>
      </c>
      <c r="UX22" s="45">
        <v>0</v>
      </c>
      <c r="UY22" s="45">
        <v>0</v>
      </c>
      <c r="UZ22" s="45">
        <v>0</v>
      </c>
      <c r="VA22" s="45">
        <v>0</v>
      </c>
      <c r="VB22" s="45">
        <v>0</v>
      </c>
      <c r="VC22" s="45">
        <v>0</v>
      </c>
      <c r="VD22" s="45">
        <v>0</v>
      </c>
      <c r="VE22" s="45">
        <v>0</v>
      </c>
      <c r="VF22" s="45">
        <v>0</v>
      </c>
      <c r="VG22" s="45">
        <v>0</v>
      </c>
      <c r="VH22" s="45">
        <v>0</v>
      </c>
      <c r="VI22" s="45">
        <v>0</v>
      </c>
      <c r="VJ22" s="45">
        <v>0</v>
      </c>
      <c r="VK22" s="45">
        <v>0</v>
      </c>
      <c r="VL22" s="45">
        <v>0</v>
      </c>
      <c r="VM22" s="45">
        <v>0</v>
      </c>
      <c r="VN22" s="45">
        <v>0</v>
      </c>
      <c r="VO22" s="45">
        <v>0</v>
      </c>
      <c r="VP22" s="45">
        <v>0</v>
      </c>
      <c r="VQ22" s="45">
        <v>0</v>
      </c>
      <c r="VR22" s="45">
        <v>0</v>
      </c>
      <c r="VS22" s="45">
        <v>0</v>
      </c>
      <c r="VT22" s="45">
        <v>0</v>
      </c>
      <c r="VU22" s="45">
        <v>0</v>
      </c>
      <c r="VV22" s="45">
        <v>0</v>
      </c>
      <c r="VW22" s="45">
        <v>0</v>
      </c>
      <c r="VX22" s="45">
        <v>0</v>
      </c>
      <c r="VY22" s="45">
        <v>0</v>
      </c>
      <c r="VZ22" s="45">
        <v>0</v>
      </c>
      <c r="WA22" s="45">
        <v>0</v>
      </c>
      <c r="WB22" s="45">
        <v>0</v>
      </c>
      <c r="WC22" s="45">
        <v>0</v>
      </c>
      <c r="WD22" s="45">
        <v>0</v>
      </c>
      <c r="WE22" s="45">
        <v>0</v>
      </c>
      <c r="WF22" s="45">
        <v>0</v>
      </c>
      <c r="WG22" s="45">
        <v>0</v>
      </c>
      <c r="WH22" s="45">
        <v>0</v>
      </c>
      <c r="WI22" s="45">
        <v>0</v>
      </c>
      <c r="WJ22" s="45">
        <v>0</v>
      </c>
      <c r="WK22" s="45">
        <v>0</v>
      </c>
      <c r="WL22" s="45">
        <v>0</v>
      </c>
      <c r="WM22" s="45">
        <v>0</v>
      </c>
      <c r="WN22" s="45">
        <v>0</v>
      </c>
      <c r="WO22" s="45">
        <v>0</v>
      </c>
      <c r="WP22" s="45">
        <v>0</v>
      </c>
      <c r="WQ22" s="45">
        <v>0</v>
      </c>
      <c r="WR22" s="45">
        <v>0</v>
      </c>
      <c r="WS22" s="45">
        <v>0</v>
      </c>
      <c r="WT22" s="45">
        <v>0</v>
      </c>
      <c r="WU22" s="45">
        <v>0</v>
      </c>
      <c r="WV22" s="45">
        <v>0</v>
      </c>
      <c r="WW22" s="45">
        <v>0</v>
      </c>
      <c r="WX22" s="45">
        <v>0</v>
      </c>
      <c r="WY22" s="45">
        <v>0</v>
      </c>
      <c r="WZ22" s="45">
        <v>0</v>
      </c>
      <c r="XA22" s="45">
        <v>0</v>
      </c>
      <c r="XB22" s="45">
        <v>0</v>
      </c>
      <c r="XC22" s="45">
        <v>0</v>
      </c>
      <c r="XD22" s="45">
        <v>0</v>
      </c>
      <c r="XE22" s="45">
        <v>0</v>
      </c>
      <c r="XF22" s="45">
        <v>0</v>
      </c>
      <c r="XG22" s="45">
        <v>0</v>
      </c>
      <c r="XH22" s="45">
        <v>0</v>
      </c>
      <c r="XI22" s="45">
        <v>0</v>
      </c>
      <c r="XJ22" s="45">
        <v>0</v>
      </c>
      <c r="XK22" s="45">
        <v>0</v>
      </c>
      <c r="XL22" s="45">
        <v>0</v>
      </c>
      <c r="XM22" s="45">
        <v>0</v>
      </c>
      <c r="XN22" s="45">
        <v>0</v>
      </c>
      <c r="XO22" s="45">
        <v>0</v>
      </c>
      <c r="XP22" s="45">
        <v>0</v>
      </c>
      <c r="XQ22" s="45">
        <v>0</v>
      </c>
      <c r="XR22" s="45">
        <v>0</v>
      </c>
      <c r="XS22" s="45">
        <v>0</v>
      </c>
      <c r="XT22" s="45">
        <v>0</v>
      </c>
      <c r="XU22" s="45">
        <v>0</v>
      </c>
      <c r="XV22" s="45">
        <v>0</v>
      </c>
      <c r="XW22" s="45">
        <v>0</v>
      </c>
      <c r="XX22" s="45">
        <v>0</v>
      </c>
      <c r="XY22" s="45">
        <v>0</v>
      </c>
      <c r="XZ22" s="45">
        <v>0</v>
      </c>
      <c r="YA22" s="45">
        <v>0</v>
      </c>
      <c r="YB22" s="45">
        <v>0</v>
      </c>
      <c r="YC22" s="45">
        <v>0</v>
      </c>
      <c r="YD22" s="45">
        <v>0</v>
      </c>
      <c r="YE22" s="45">
        <v>0</v>
      </c>
      <c r="YF22" s="45">
        <v>0</v>
      </c>
      <c r="YG22" s="45">
        <v>0</v>
      </c>
      <c r="YH22" s="45">
        <v>0</v>
      </c>
      <c r="YI22" s="45">
        <v>0</v>
      </c>
      <c r="YJ22" s="45">
        <v>0</v>
      </c>
      <c r="YK22" s="45">
        <v>0</v>
      </c>
      <c r="YL22" s="45">
        <v>0</v>
      </c>
      <c r="YM22" s="45">
        <v>0</v>
      </c>
      <c r="YN22" s="45">
        <v>0</v>
      </c>
      <c r="YO22" s="45">
        <v>0</v>
      </c>
      <c r="YP22" s="45">
        <v>0</v>
      </c>
      <c r="YQ22" s="45">
        <v>0</v>
      </c>
      <c r="YR22" s="45">
        <v>0</v>
      </c>
      <c r="YS22" s="45">
        <v>0</v>
      </c>
      <c r="YT22" s="45">
        <v>0</v>
      </c>
      <c r="YU22" s="45">
        <v>0</v>
      </c>
      <c r="YV22" s="45">
        <v>0</v>
      </c>
      <c r="YW22" s="45">
        <v>0</v>
      </c>
      <c r="YX22" s="45">
        <v>0</v>
      </c>
      <c r="YY22" s="45">
        <v>0</v>
      </c>
      <c r="YZ22" s="45">
        <v>0</v>
      </c>
      <c r="ZA22" s="45">
        <v>0</v>
      </c>
      <c r="ZB22" s="45">
        <v>0</v>
      </c>
      <c r="ZC22" s="45">
        <v>0</v>
      </c>
      <c r="ZD22" s="45">
        <v>0</v>
      </c>
      <c r="ZE22" s="45">
        <v>0</v>
      </c>
      <c r="ZF22" s="45">
        <v>0</v>
      </c>
      <c r="ZG22" s="45">
        <v>0</v>
      </c>
      <c r="ZH22" s="45">
        <v>0</v>
      </c>
      <c r="ZI22" s="45">
        <v>0</v>
      </c>
      <c r="ZJ22" s="45">
        <v>0</v>
      </c>
      <c r="ZK22" s="45">
        <v>0</v>
      </c>
      <c r="ZL22" s="45">
        <v>0</v>
      </c>
      <c r="ZM22" s="45">
        <v>0</v>
      </c>
      <c r="ZN22" s="45">
        <v>0</v>
      </c>
      <c r="ZO22" s="45">
        <v>0</v>
      </c>
      <c r="ZP22" s="45">
        <v>0</v>
      </c>
      <c r="ZQ22" s="45">
        <v>0</v>
      </c>
      <c r="ZR22" s="45">
        <v>0</v>
      </c>
      <c r="ZS22" s="45">
        <v>0</v>
      </c>
      <c r="ZT22" s="45">
        <v>0</v>
      </c>
      <c r="ZU22" s="45">
        <v>0</v>
      </c>
      <c r="ZV22" s="45">
        <v>0</v>
      </c>
      <c r="ZW22" s="45">
        <v>0</v>
      </c>
      <c r="ZX22" s="45">
        <v>0</v>
      </c>
      <c r="ZY22" s="45">
        <v>0</v>
      </c>
      <c r="ZZ22" s="45">
        <v>0</v>
      </c>
      <c r="AAA22" s="45">
        <v>0</v>
      </c>
      <c r="AAB22" s="45">
        <v>0</v>
      </c>
      <c r="AAC22" s="45">
        <v>0</v>
      </c>
      <c r="AAD22" s="45">
        <v>0</v>
      </c>
      <c r="AAE22" s="45">
        <v>0</v>
      </c>
      <c r="AAF22" s="45">
        <v>0</v>
      </c>
      <c r="AAG22" s="45">
        <v>0</v>
      </c>
      <c r="AAH22" s="45">
        <v>0</v>
      </c>
      <c r="AAI22" s="45">
        <v>0</v>
      </c>
      <c r="AAJ22" s="45">
        <v>0</v>
      </c>
      <c r="AAK22" s="45">
        <v>0</v>
      </c>
      <c r="AAL22" s="45">
        <v>0</v>
      </c>
      <c r="AAM22" s="45">
        <v>0</v>
      </c>
      <c r="AAN22" s="45">
        <v>0</v>
      </c>
      <c r="AAO22" s="45">
        <v>0</v>
      </c>
      <c r="AAP22" s="45">
        <v>0</v>
      </c>
      <c r="AAQ22" s="45">
        <f ca="1">IF(LEFT($C22,5)="Total",0,IF(COUNTIF(ENTRY!$G$3:$BM$3,AAQ$1)=0,"CopyPasteValue",IFERROR(HLOOKUP(AAQ$1,ENTRY!$G$3:$BI$133,SUMIFS(ENTRY!$A$2:$A$133,ENTRY!$B$2:$B$133,$B22,ENTRY!$C$2:$C$133,$C22)-2,FALSE),0)))</f>
        <v>0</v>
      </c>
      <c r="AAR22" s="45">
        <f ca="1">IF(LEFT($C22,5)="Total",0,IF(COUNTIF(ENTRY!$G$3:$BM$3,AAR$1)=0,"CopyPasteValue",IFERROR(HLOOKUP(AAR$1,ENTRY!$G$3:$BI$133,SUMIFS(ENTRY!$A$2:$A$133,ENTRY!$B$2:$B$133,$B22,ENTRY!$C$2:$C$133,$C22)-2,FALSE),0)))</f>
        <v>0</v>
      </c>
      <c r="AAS22" s="45">
        <f ca="1">IF(LEFT($C22,5)="Total",0,IF(COUNTIF(ENTRY!$G$3:$BM$3,AAS$1)=0,"CopyPasteValue",IFERROR(HLOOKUP(AAS$1,ENTRY!$G$3:$BI$133,SUMIFS(ENTRY!$A$2:$A$133,ENTRY!$B$2:$B$133,$B22,ENTRY!$C$2:$C$133,$C22)-2,FALSE),0)))</f>
        <v>0</v>
      </c>
      <c r="AAT22" s="45">
        <f ca="1">IF(LEFT($C22,5)="Total",0,IF(COUNTIF(ENTRY!$G$3:$BM$3,AAT$1)=0,"CopyPasteValue",IFERROR(HLOOKUP(AAT$1,ENTRY!$G$3:$BI$133,SUMIFS(ENTRY!$A$2:$A$133,ENTRY!$B$2:$B$133,$B22,ENTRY!$C$2:$C$133,$C22)-2,FALSE),0)))</f>
        <v>0</v>
      </c>
      <c r="AAU22" s="45">
        <f ca="1">IF(LEFT($C22,5)="Total",0,IF(COUNTIF(ENTRY!$G$3:$BM$3,AAU$1)=0,"CopyPasteValue",IFERROR(HLOOKUP(AAU$1,ENTRY!$G$3:$BI$133,SUMIFS(ENTRY!$A$2:$A$133,ENTRY!$B$2:$B$133,$B22,ENTRY!$C$2:$C$133,$C22)-2,FALSE),0)))</f>
        <v>0</v>
      </c>
      <c r="AAV22" s="45">
        <f ca="1">IF(LEFT($C22,5)="Total",0,IF(COUNTIF(ENTRY!$G$3:$BM$3,AAV$1)=0,"CopyPasteValue",IFERROR(HLOOKUP(AAV$1,ENTRY!$G$3:$BI$133,SUMIFS(ENTRY!$A$2:$A$133,ENTRY!$B$2:$B$133,$B22,ENTRY!$C$2:$C$133,$C22)-2,FALSE),0)))</f>
        <v>0</v>
      </c>
      <c r="AAW22" s="45">
        <f ca="1">IF(LEFT($C22,5)="Total",0,IF(COUNTIF(ENTRY!$G$3:$BM$3,AAW$1)=0,"CopyPasteValue",IFERROR(HLOOKUP(AAW$1,ENTRY!$G$3:$BI$133,SUMIFS(ENTRY!$A$2:$A$133,ENTRY!$B$2:$B$133,$B22,ENTRY!$C$2:$C$133,$C22)-2,FALSE),0)))</f>
        <v>0</v>
      </c>
      <c r="AAX22" s="45">
        <f ca="1">IF(LEFT($C22,5)="Total",0,IF(COUNTIF(ENTRY!$G$3:$BM$3,AAX$1)=0,"CopyPasteValue",IFERROR(HLOOKUP(AAX$1,ENTRY!$G$3:$BI$133,SUMIFS(ENTRY!$A$2:$A$133,ENTRY!$B$2:$B$133,$B22,ENTRY!$C$2:$C$133,$C22)-2,FALSE),0)))</f>
        <v>0</v>
      </c>
      <c r="AAY22" s="45">
        <f ca="1">IF(LEFT($C22,5)="Total",0,IF(COUNTIF(ENTRY!$G$3:$BM$3,AAY$1)=0,"CopyPasteValue",IFERROR(HLOOKUP(AAY$1,ENTRY!$G$3:$BI$133,SUMIFS(ENTRY!$A$2:$A$133,ENTRY!$B$2:$B$133,$B22,ENTRY!$C$2:$C$133,$C22)-2,FALSE),0)))</f>
        <v>0</v>
      </c>
      <c r="AAZ22" s="45">
        <f ca="1">IF(LEFT($C22,5)="Total",0,IF(COUNTIF(ENTRY!$G$3:$BM$3,AAZ$1)=0,"CopyPasteValue",IFERROR(HLOOKUP(AAZ$1,ENTRY!$G$3:$BI$133,SUMIFS(ENTRY!$A$2:$A$133,ENTRY!$B$2:$B$133,$B22,ENTRY!$C$2:$C$133,$C22)-2,FALSE),0)))</f>
        <v>0</v>
      </c>
      <c r="ABA22" s="45">
        <f ca="1">IF(LEFT($C22,5)="Total",0,IF(COUNTIF(ENTRY!$G$3:$BM$3,ABA$1)=0,"CopyPasteValue",IFERROR(HLOOKUP(ABA$1,ENTRY!$G$3:$BI$133,SUMIFS(ENTRY!$A$2:$A$133,ENTRY!$B$2:$B$133,$B22,ENTRY!$C$2:$C$133,$C22)-2,FALSE),0)))</f>
        <v>0</v>
      </c>
      <c r="ABB22" s="45">
        <f ca="1">IF(LEFT($C22,5)="Total",0,IF(COUNTIF(ENTRY!$G$3:$BM$3,ABB$1)=0,"CopyPasteValue",IFERROR(HLOOKUP(ABB$1,ENTRY!$G$3:$BI$133,SUMIFS(ENTRY!$A$2:$A$133,ENTRY!$B$2:$B$133,$B22,ENTRY!$C$2:$C$133,$C22)-2,FALSE),0)))</f>
        <v>0</v>
      </c>
      <c r="ABC22" s="45">
        <f ca="1">IF(LEFT($C22,5)="Total",0,IF(COUNTIF(ENTRY!$G$3:$BM$3,ABC$1)=0,"CopyPasteValue",IFERROR(HLOOKUP(ABC$1,ENTRY!$G$3:$BI$133,SUMIFS(ENTRY!$A$2:$A$133,ENTRY!$B$2:$B$133,$B22,ENTRY!$C$2:$C$133,$C22)-2,FALSE),0)))</f>
        <v>0</v>
      </c>
      <c r="ABD22" s="45">
        <f ca="1">IF(LEFT($C22,5)="Total",0,IF(COUNTIF(ENTRY!$G$3:$BM$3,ABD$1)=0,"CopyPasteValue",IFERROR(HLOOKUP(ABD$1,ENTRY!$G$3:$BI$133,SUMIFS(ENTRY!$A$2:$A$133,ENTRY!$B$2:$B$133,$B22,ENTRY!$C$2:$C$133,$C22)-2,FALSE),0)))</f>
        <v>0</v>
      </c>
      <c r="ABE22" s="45">
        <f ca="1">IF(LEFT($C22,5)="Total",0,IF(COUNTIF(ENTRY!$G$3:$BM$3,ABE$1)=0,"CopyPasteValue",IFERROR(HLOOKUP(ABE$1,ENTRY!$G$3:$BI$133,SUMIFS(ENTRY!$A$2:$A$133,ENTRY!$B$2:$B$133,$B22,ENTRY!$C$2:$C$133,$C22)-2,FALSE),0)))</f>
        <v>0</v>
      </c>
      <c r="ABF22" s="45">
        <f ca="1">IF(LEFT($C22,5)="Total",0,IF(COUNTIF(ENTRY!$G$3:$BM$3,ABF$1)=0,"CopyPasteValue",IFERROR(HLOOKUP(ABF$1,ENTRY!$G$3:$BI$133,SUMIFS(ENTRY!$A$2:$A$133,ENTRY!$B$2:$B$133,$B22,ENTRY!$C$2:$C$133,$C22)-2,FALSE),0)))</f>
        <v>0</v>
      </c>
      <c r="ABG22" s="45">
        <f ca="1">IF(LEFT($C22,5)="Total",0,IF(COUNTIF(ENTRY!$G$3:$BM$3,ABG$1)=0,"CopyPasteValue",IFERROR(HLOOKUP(ABG$1,ENTRY!$G$3:$BI$133,SUMIFS(ENTRY!$A$2:$A$133,ENTRY!$B$2:$B$133,$B22,ENTRY!$C$2:$C$133,$C22)-2,FALSE),0)))</f>
        <v>0</v>
      </c>
      <c r="ABH22" s="45">
        <f ca="1">IF(LEFT($C22,5)="Total",0,IF(COUNTIF(ENTRY!$G$3:$BM$3,ABH$1)=0,"CopyPasteValue",IFERROR(HLOOKUP(ABH$1,ENTRY!$G$3:$BI$133,SUMIFS(ENTRY!$A$2:$A$133,ENTRY!$B$2:$B$133,$B22,ENTRY!$C$2:$C$133,$C22)-2,FALSE),0)))</f>
        <v>0</v>
      </c>
    </row>
    <row r="23" spans="2:736" x14ac:dyDescent="0.35">
      <c r="B23" t="s">
        <v>122</v>
      </c>
      <c r="C23" t="s">
        <v>336</v>
      </c>
      <c r="D23" s="53">
        <f t="shared" ca="1" si="162"/>
        <v>23</v>
      </c>
      <c r="E23" s="72">
        <f>COUNTIF(ENTRY!C$4:C$294,C23)</f>
        <v>1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1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  <c r="AR23" s="45">
        <v>0</v>
      </c>
      <c r="AS23" s="45">
        <v>0</v>
      </c>
      <c r="AT23" s="45">
        <v>0</v>
      </c>
      <c r="AU23" s="45">
        <v>0</v>
      </c>
      <c r="AV23" s="45">
        <v>0</v>
      </c>
      <c r="AW23" s="45">
        <v>0</v>
      </c>
      <c r="AX23" s="45">
        <v>0</v>
      </c>
      <c r="AY23" s="45">
        <v>0</v>
      </c>
      <c r="AZ23" s="45">
        <v>0</v>
      </c>
      <c r="BA23" s="45">
        <v>0</v>
      </c>
      <c r="BB23" s="45">
        <v>0</v>
      </c>
      <c r="BC23" s="45">
        <v>2</v>
      </c>
      <c r="BD23" s="45">
        <v>0</v>
      </c>
      <c r="BE23" s="45">
        <v>0</v>
      </c>
      <c r="BF23" s="45">
        <v>0</v>
      </c>
      <c r="BG23" s="45">
        <v>1</v>
      </c>
      <c r="BH23" s="45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5">
        <v>16</v>
      </c>
      <c r="BO23" s="45">
        <v>0</v>
      </c>
      <c r="BP23" s="45">
        <v>0</v>
      </c>
      <c r="BQ23" s="45">
        <v>0</v>
      </c>
      <c r="BR23" s="45">
        <v>1</v>
      </c>
      <c r="BS23" s="45">
        <v>0</v>
      </c>
      <c r="BT23" s="45">
        <v>0</v>
      </c>
      <c r="BU23" s="45">
        <v>0</v>
      </c>
      <c r="BV23" s="45">
        <v>0</v>
      </c>
      <c r="BW23" s="45">
        <v>0</v>
      </c>
      <c r="BX23" s="45">
        <v>0</v>
      </c>
      <c r="BY23" s="45">
        <v>0</v>
      </c>
      <c r="BZ23" s="45">
        <v>0</v>
      </c>
      <c r="CA23" s="45">
        <v>0</v>
      </c>
      <c r="CB23" s="45">
        <v>0</v>
      </c>
      <c r="CC23" s="45">
        <v>0</v>
      </c>
      <c r="CD23" s="45">
        <v>0</v>
      </c>
      <c r="CE23" s="45">
        <v>0</v>
      </c>
      <c r="CF23" s="45">
        <v>0</v>
      </c>
      <c r="CG23" s="45">
        <v>0</v>
      </c>
      <c r="CH23" s="45">
        <v>0</v>
      </c>
      <c r="CI23" s="45">
        <v>0</v>
      </c>
      <c r="CJ23" s="45">
        <v>1</v>
      </c>
      <c r="CK23" s="45">
        <v>0</v>
      </c>
      <c r="CL23" s="45">
        <v>1</v>
      </c>
      <c r="CM23" s="45">
        <v>0</v>
      </c>
      <c r="CN23" s="45">
        <v>0</v>
      </c>
      <c r="CO23" s="45">
        <v>0</v>
      </c>
      <c r="CP23" s="45">
        <v>0</v>
      </c>
      <c r="CQ23" s="45">
        <v>0</v>
      </c>
      <c r="CR23" s="45">
        <v>0</v>
      </c>
      <c r="CS23" s="45">
        <v>1</v>
      </c>
      <c r="CT23" s="45">
        <v>0</v>
      </c>
      <c r="CU23" s="45">
        <v>0</v>
      </c>
      <c r="CV23" s="45">
        <v>0</v>
      </c>
      <c r="CW23" s="45">
        <v>4</v>
      </c>
      <c r="CX23" s="45">
        <v>0</v>
      </c>
      <c r="CY23" s="45">
        <v>0</v>
      </c>
      <c r="CZ23" s="45">
        <v>0</v>
      </c>
      <c r="DA23" s="45">
        <v>4</v>
      </c>
      <c r="DB23" s="45">
        <v>50</v>
      </c>
      <c r="DC23" s="45">
        <v>0</v>
      </c>
      <c r="DD23" s="45">
        <v>0</v>
      </c>
      <c r="DE23" s="45">
        <v>0</v>
      </c>
      <c r="DF23" s="45">
        <v>0</v>
      </c>
      <c r="DG23" s="45">
        <v>0</v>
      </c>
      <c r="DH23" s="45">
        <v>0</v>
      </c>
      <c r="DI23" s="45">
        <v>1</v>
      </c>
      <c r="DJ23" s="45">
        <v>0</v>
      </c>
      <c r="DK23" s="45">
        <v>0</v>
      </c>
      <c r="DL23" s="45">
        <v>0</v>
      </c>
      <c r="DM23" s="45">
        <v>0</v>
      </c>
      <c r="DN23" s="45">
        <v>0</v>
      </c>
      <c r="DO23" s="45">
        <v>0</v>
      </c>
      <c r="DP23" s="45">
        <v>0</v>
      </c>
      <c r="DQ23" s="45">
        <v>0</v>
      </c>
      <c r="DR23" s="45">
        <v>0</v>
      </c>
      <c r="DS23" s="45">
        <v>0</v>
      </c>
      <c r="DT23" s="45">
        <v>0</v>
      </c>
      <c r="DU23" s="45">
        <v>0</v>
      </c>
      <c r="DV23" s="45">
        <v>0</v>
      </c>
      <c r="DW23" s="45">
        <v>0</v>
      </c>
      <c r="DX23" s="45">
        <v>0</v>
      </c>
      <c r="DY23" s="45">
        <v>0</v>
      </c>
      <c r="DZ23" s="45">
        <v>0</v>
      </c>
      <c r="EA23" s="45">
        <v>0</v>
      </c>
      <c r="EB23" s="45">
        <v>0</v>
      </c>
      <c r="EC23" s="45">
        <v>0</v>
      </c>
      <c r="ED23" s="45">
        <v>0</v>
      </c>
      <c r="EE23" s="45">
        <v>0</v>
      </c>
      <c r="EF23" s="45">
        <v>0</v>
      </c>
      <c r="EG23" s="45">
        <v>0</v>
      </c>
      <c r="EH23" s="45">
        <v>0</v>
      </c>
      <c r="EI23" s="45">
        <v>0</v>
      </c>
      <c r="EJ23" s="45">
        <v>0</v>
      </c>
      <c r="EK23" s="45">
        <v>0</v>
      </c>
      <c r="EL23" s="45">
        <v>0</v>
      </c>
      <c r="EM23" s="45">
        <v>0</v>
      </c>
      <c r="EN23" s="45">
        <v>0</v>
      </c>
      <c r="EO23" s="45">
        <v>0</v>
      </c>
      <c r="EP23" s="45">
        <v>0</v>
      </c>
      <c r="EQ23" s="45">
        <v>0</v>
      </c>
      <c r="ER23" s="45">
        <v>0</v>
      </c>
      <c r="ES23" s="45">
        <v>0</v>
      </c>
      <c r="ET23" s="45">
        <v>0</v>
      </c>
      <c r="EU23" s="45">
        <v>0</v>
      </c>
      <c r="EV23" s="45">
        <v>0</v>
      </c>
      <c r="EW23" s="45">
        <v>0</v>
      </c>
      <c r="EX23" s="45">
        <v>0</v>
      </c>
      <c r="EY23" s="45">
        <v>0</v>
      </c>
      <c r="EZ23" s="45">
        <v>0</v>
      </c>
      <c r="FA23" s="45">
        <v>0</v>
      </c>
      <c r="FB23" s="45">
        <v>0</v>
      </c>
      <c r="FC23" s="45">
        <v>0</v>
      </c>
      <c r="FD23" s="45">
        <v>0</v>
      </c>
      <c r="FE23" s="45">
        <v>0</v>
      </c>
      <c r="FF23" s="45">
        <v>0</v>
      </c>
      <c r="FG23" s="45">
        <v>0</v>
      </c>
      <c r="FH23" s="45">
        <v>0</v>
      </c>
      <c r="FI23" s="45">
        <v>0</v>
      </c>
      <c r="FJ23" s="45">
        <v>0</v>
      </c>
      <c r="FK23" s="45">
        <v>0</v>
      </c>
      <c r="FL23" s="45">
        <v>0</v>
      </c>
      <c r="FM23" s="45">
        <v>0</v>
      </c>
      <c r="FN23" s="45">
        <v>0</v>
      </c>
      <c r="FO23" s="45">
        <v>0</v>
      </c>
      <c r="FP23" s="45">
        <v>0</v>
      </c>
      <c r="FQ23" s="45">
        <v>0</v>
      </c>
      <c r="FR23" s="45">
        <v>0</v>
      </c>
      <c r="FS23" s="45">
        <v>0</v>
      </c>
      <c r="FT23" s="45">
        <v>0</v>
      </c>
      <c r="FU23" s="45">
        <v>0</v>
      </c>
      <c r="FV23" s="45">
        <v>0</v>
      </c>
      <c r="FW23" s="45">
        <v>0</v>
      </c>
      <c r="FX23" s="45">
        <v>0</v>
      </c>
      <c r="FY23" s="45">
        <v>0</v>
      </c>
      <c r="FZ23" s="45">
        <v>0</v>
      </c>
      <c r="GA23" s="45">
        <v>0</v>
      </c>
      <c r="GB23" s="45">
        <v>0</v>
      </c>
      <c r="GC23" s="45">
        <v>0</v>
      </c>
      <c r="GD23" s="45">
        <v>0</v>
      </c>
      <c r="GE23" s="45">
        <v>0</v>
      </c>
      <c r="GF23" s="45">
        <v>0</v>
      </c>
      <c r="GG23" s="45">
        <v>0</v>
      </c>
      <c r="GH23" s="45">
        <v>1</v>
      </c>
      <c r="GI23" s="45">
        <v>0</v>
      </c>
      <c r="GJ23" s="45">
        <v>0</v>
      </c>
      <c r="GK23" s="45">
        <v>0</v>
      </c>
      <c r="GL23" s="45">
        <v>0</v>
      </c>
      <c r="GM23" s="45">
        <v>0</v>
      </c>
      <c r="GN23" s="45">
        <v>0</v>
      </c>
      <c r="GO23" s="45">
        <v>0</v>
      </c>
      <c r="GP23" s="45">
        <v>0</v>
      </c>
      <c r="GQ23" s="45">
        <v>0</v>
      </c>
      <c r="GR23" s="45">
        <v>4</v>
      </c>
      <c r="GS23" s="45">
        <v>0</v>
      </c>
      <c r="GT23" s="45">
        <v>0</v>
      </c>
      <c r="GU23" s="45">
        <v>0</v>
      </c>
      <c r="GV23" s="45">
        <v>0</v>
      </c>
      <c r="GW23" s="45">
        <v>0</v>
      </c>
      <c r="GX23" s="45">
        <v>0</v>
      </c>
      <c r="GY23" s="45">
        <v>0</v>
      </c>
      <c r="GZ23" s="45">
        <v>0</v>
      </c>
      <c r="HA23" s="45">
        <v>0</v>
      </c>
      <c r="HB23" s="45">
        <v>1</v>
      </c>
      <c r="HC23" s="45">
        <v>0</v>
      </c>
      <c r="HD23" s="45">
        <v>0</v>
      </c>
      <c r="HE23" s="45">
        <v>0</v>
      </c>
      <c r="HF23" s="45">
        <v>0</v>
      </c>
      <c r="HG23" s="45">
        <v>0</v>
      </c>
      <c r="HH23" s="45">
        <v>0</v>
      </c>
      <c r="HI23" s="45">
        <v>0</v>
      </c>
      <c r="HJ23" s="45">
        <v>0</v>
      </c>
      <c r="HK23" s="45">
        <v>0</v>
      </c>
      <c r="HL23" s="45">
        <v>0</v>
      </c>
      <c r="HM23" s="45">
        <v>0</v>
      </c>
      <c r="HN23" s="45">
        <v>0</v>
      </c>
      <c r="HO23" s="45">
        <v>1</v>
      </c>
      <c r="HP23" s="45">
        <v>1</v>
      </c>
      <c r="HQ23" s="45">
        <v>0</v>
      </c>
      <c r="HR23" s="45">
        <v>0</v>
      </c>
      <c r="HS23" s="45">
        <v>0</v>
      </c>
      <c r="HT23" s="45">
        <v>0</v>
      </c>
      <c r="HU23" s="45">
        <v>0</v>
      </c>
      <c r="HV23" s="45">
        <v>0</v>
      </c>
      <c r="HW23" s="45">
        <v>0</v>
      </c>
      <c r="HX23" s="45">
        <v>0</v>
      </c>
      <c r="HY23" s="45">
        <v>0</v>
      </c>
      <c r="HZ23" s="45">
        <v>0</v>
      </c>
      <c r="IA23" s="45">
        <v>0</v>
      </c>
      <c r="IB23" s="45">
        <v>0</v>
      </c>
      <c r="IC23" s="45">
        <v>0</v>
      </c>
      <c r="ID23" s="45">
        <v>0</v>
      </c>
      <c r="IE23" s="45">
        <v>0</v>
      </c>
      <c r="IF23" s="45">
        <v>1</v>
      </c>
      <c r="IG23" s="45">
        <v>0</v>
      </c>
      <c r="IH23" s="45">
        <v>0</v>
      </c>
      <c r="II23" s="45">
        <v>0</v>
      </c>
      <c r="IJ23" s="45">
        <v>0</v>
      </c>
      <c r="IK23" s="45">
        <v>1</v>
      </c>
      <c r="IL23" s="45">
        <v>2</v>
      </c>
      <c r="IM23" s="45">
        <v>1</v>
      </c>
      <c r="IN23" s="45">
        <v>0</v>
      </c>
      <c r="IO23" s="45">
        <v>0</v>
      </c>
      <c r="IP23" s="45">
        <v>0</v>
      </c>
      <c r="IQ23" s="45">
        <v>0</v>
      </c>
      <c r="IR23" s="45">
        <v>0</v>
      </c>
      <c r="IS23" s="45">
        <v>0</v>
      </c>
      <c r="IT23" s="45">
        <v>0</v>
      </c>
      <c r="IU23" s="45">
        <v>0</v>
      </c>
      <c r="IV23" s="45">
        <v>0</v>
      </c>
      <c r="IW23" s="45">
        <v>0</v>
      </c>
      <c r="IX23" s="45">
        <v>0</v>
      </c>
      <c r="IY23" s="45">
        <v>0</v>
      </c>
      <c r="IZ23" s="45">
        <v>0</v>
      </c>
      <c r="JA23" s="45">
        <v>0</v>
      </c>
      <c r="JB23" s="45">
        <v>0</v>
      </c>
      <c r="JC23" s="45">
        <v>0</v>
      </c>
      <c r="JD23" s="45">
        <v>0</v>
      </c>
      <c r="JE23" s="45">
        <v>0</v>
      </c>
      <c r="JF23" s="45">
        <v>0</v>
      </c>
      <c r="JG23" s="45">
        <v>0</v>
      </c>
      <c r="JH23" s="45">
        <v>0</v>
      </c>
      <c r="JI23" s="45">
        <v>0</v>
      </c>
      <c r="JJ23" s="45">
        <v>0</v>
      </c>
      <c r="JK23" s="45">
        <v>0</v>
      </c>
      <c r="JL23" s="45">
        <v>0</v>
      </c>
      <c r="JM23" s="45">
        <v>0</v>
      </c>
      <c r="JN23" s="45">
        <v>0</v>
      </c>
      <c r="JO23" s="45">
        <v>0</v>
      </c>
      <c r="JP23" s="45">
        <v>0</v>
      </c>
      <c r="JQ23" s="45">
        <v>0</v>
      </c>
      <c r="JR23" s="45">
        <v>0</v>
      </c>
      <c r="JS23" s="45">
        <v>0</v>
      </c>
      <c r="JT23" s="45">
        <v>0</v>
      </c>
      <c r="JU23" s="45">
        <v>0</v>
      </c>
      <c r="JV23" s="45">
        <v>0</v>
      </c>
      <c r="JW23" s="45">
        <v>0</v>
      </c>
      <c r="JX23" s="45">
        <v>0</v>
      </c>
      <c r="JY23" s="45">
        <v>0</v>
      </c>
      <c r="JZ23" s="45">
        <v>0</v>
      </c>
      <c r="KA23" s="45">
        <v>0</v>
      </c>
      <c r="KB23" s="45">
        <v>0</v>
      </c>
      <c r="KC23" s="45">
        <v>0</v>
      </c>
      <c r="KD23" s="45">
        <v>0</v>
      </c>
      <c r="KE23" s="45">
        <v>0</v>
      </c>
      <c r="KF23" s="45">
        <v>0</v>
      </c>
      <c r="KG23" s="45">
        <v>0</v>
      </c>
      <c r="KH23" s="45">
        <v>0</v>
      </c>
      <c r="KI23" s="45">
        <v>0</v>
      </c>
      <c r="KJ23" s="45">
        <v>2</v>
      </c>
      <c r="KK23" s="45">
        <v>0</v>
      </c>
      <c r="KL23" s="45">
        <v>0</v>
      </c>
      <c r="KM23" s="45">
        <v>0</v>
      </c>
      <c r="KN23" s="45">
        <v>0</v>
      </c>
      <c r="KO23" s="45">
        <v>0</v>
      </c>
      <c r="KP23" s="45">
        <v>0</v>
      </c>
      <c r="KQ23" s="45">
        <v>0</v>
      </c>
      <c r="KR23" s="45">
        <v>0</v>
      </c>
      <c r="KS23" s="45">
        <v>0</v>
      </c>
      <c r="KT23" s="45">
        <v>0</v>
      </c>
      <c r="KU23" s="45">
        <v>0</v>
      </c>
      <c r="KV23" s="45">
        <v>0</v>
      </c>
      <c r="KW23" s="45">
        <v>0</v>
      </c>
      <c r="KX23" s="45">
        <v>0</v>
      </c>
      <c r="KY23" s="45">
        <v>0</v>
      </c>
      <c r="KZ23" s="45">
        <v>0</v>
      </c>
      <c r="LA23" s="45">
        <v>0</v>
      </c>
      <c r="LB23" s="45">
        <v>0</v>
      </c>
      <c r="LC23" s="45">
        <v>0</v>
      </c>
      <c r="LD23" s="45">
        <v>2</v>
      </c>
      <c r="LE23" s="45">
        <v>0</v>
      </c>
      <c r="LF23" s="45">
        <v>0</v>
      </c>
      <c r="LG23" s="45">
        <v>0</v>
      </c>
      <c r="LH23" s="45">
        <v>0</v>
      </c>
      <c r="LI23" s="45">
        <v>0</v>
      </c>
      <c r="LJ23" s="45">
        <v>0</v>
      </c>
      <c r="LK23" s="45">
        <v>0</v>
      </c>
      <c r="LL23" s="45">
        <v>1</v>
      </c>
      <c r="LM23" s="45">
        <v>0</v>
      </c>
      <c r="LN23" s="45">
        <v>0</v>
      </c>
      <c r="LO23" s="45">
        <v>0</v>
      </c>
      <c r="LP23" s="45">
        <v>0</v>
      </c>
      <c r="LQ23" s="45">
        <v>0</v>
      </c>
      <c r="LR23" s="45">
        <v>0</v>
      </c>
      <c r="LS23" s="45">
        <v>0</v>
      </c>
      <c r="LT23" s="45">
        <v>0</v>
      </c>
      <c r="LU23" s="45">
        <v>0</v>
      </c>
      <c r="LV23" s="45">
        <v>0</v>
      </c>
      <c r="LW23" s="45">
        <v>0</v>
      </c>
      <c r="LX23" s="45">
        <v>0</v>
      </c>
      <c r="LY23" s="45">
        <v>0</v>
      </c>
      <c r="LZ23" s="45">
        <v>0</v>
      </c>
      <c r="MA23" s="45">
        <v>0</v>
      </c>
      <c r="MB23" s="45">
        <v>0</v>
      </c>
      <c r="MC23" s="45">
        <v>0</v>
      </c>
      <c r="MD23" s="45">
        <v>0</v>
      </c>
      <c r="ME23" s="45">
        <v>0</v>
      </c>
      <c r="MF23" s="45">
        <v>0</v>
      </c>
      <c r="MG23" s="45">
        <v>0</v>
      </c>
      <c r="MH23" s="45">
        <v>0</v>
      </c>
      <c r="MI23" s="45">
        <v>0</v>
      </c>
      <c r="MJ23" s="45">
        <v>0</v>
      </c>
      <c r="MK23" s="45">
        <v>0</v>
      </c>
      <c r="ML23" s="45">
        <v>0</v>
      </c>
      <c r="MM23" s="45">
        <v>0</v>
      </c>
      <c r="MN23" s="45">
        <v>0</v>
      </c>
      <c r="MO23" s="45">
        <v>0</v>
      </c>
      <c r="MP23" s="45">
        <v>0</v>
      </c>
      <c r="MQ23" s="45">
        <v>0</v>
      </c>
      <c r="MR23" s="45">
        <v>0</v>
      </c>
      <c r="MS23" s="45">
        <v>0</v>
      </c>
      <c r="MT23" s="45">
        <v>0</v>
      </c>
      <c r="MU23" s="45">
        <v>0</v>
      </c>
      <c r="MV23" s="45">
        <v>0</v>
      </c>
      <c r="MW23" s="45">
        <v>0</v>
      </c>
      <c r="MX23" s="45">
        <v>0</v>
      </c>
      <c r="MY23" s="45">
        <v>0</v>
      </c>
      <c r="MZ23" s="45">
        <v>0</v>
      </c>
      <c r="NA23" s="45">
        <v>0</v>
      </c>
      <c r="NB23" s="45">
        <v>0</v>
      </c>
      <c r="NC23" s="45">
        <v>0</v>
      </c>
      <c r="ND23" s="45">
        <v>0</v>
      </c>
      <c r="NE23" s="45">
        <v>0</v>
      </c>
      <c r="NF23" s="45">
        <v>0</v>
      </c>
      <c r="NG23" s="45">
        <v>0</v>
      </c>
      <c r="NH23" s="45">
        <v>0</v>
      </c>
      <c r="NI23" s="45">
        <v>0</v>
      </c>
      <c r="NJ23" s="45">
        <v>0</v>
      </c>
      <c r="NK23" s="45">
        <v>0</v>
      </c>
      <c r="NL23" s="45">
        <v>0</v>
      </c>
      <c r="NM23" s="45">
        <v>1</v>
      </c>
      <c r="NN23" s="45">
        <v>0</v>
      </c>
      <c r="NO23" s="45">
        <v>0</v>
      </c>
      <c r="NP23" s="45">
        <v>0</v>
      </c>
      <c r="NQ23" s="45">
        <v>0</v>
      </c>
      <c r="NR23" s="45">
        <v>0</v>
      </c>
      <c r="NS23" s="45">
        <v>0</v>
      </c>
      <c r="NT23" s="45">
        <v>0</v>
      </c>
      <c r="NU23" s="45">
        <v>0</v>
      </c>
      <c r="NV23" s="45">
        <v>1</v>
      </c>
      <c r="NW23" s="45">
        <v>0</v>
      </c>
      <c r="NX23" s="45">
        <v>0</v>
      </c>
      <c r="NY23" s="45">
        <v>0</v>
      </c>
      <c r="NZ23" s="45">
        <v>0</v>
      </c>
      <c r="OA23" s="45">
        <v>1</v>
      </c>
      <c r="OB23" s="45">
        <v>0</v>
      </c>
      <c r="OC23" s="45">
        <v>1</v>
      </c>
      <c r="OD23" s="45">
        <v>0</v>
      </c>
      <c r="OE23" s="45">
        <v>7</v>
      </c>
      <c r="OF23" s="45">
        <v>10</v>
      </c>
      <c r="OG23" s="45">
        <v>0</v>
      </c>
      <c r="OH23" s="45">
        <v>0</v>
      </c>
      <c r="OI23" s="45">
        <v>0</v>
      </c>
      <c r="OJ23" s="45">
        <v>2</v>
      </c>
      <c r="OK23" s="45">
        <v>0</v>
      </c>
      <c r="OL23" s="45">
        <v>0</v>
      </c>
      <c r="OM23" s="45">
        <v>0</v>
      </c>
      <c r="ON23" s="45">
        <v>0</v>
      </c>
      <c r="OO23" s="45">
        <v>1</v>
      </c>
      <c r="OP23" s="45">
        <v>0</v>
      </c>
      <c r="OQ23" s="45">
        <v>0</v>
      </c>
      <c r="OR23" s="45">
        <v>0</v>
      </c>
      <c r="OS23" s="45">
        <v>0</v>
      </c>
      <c r="OT23" s="45">
        <v>0</v>
      </c>
      <c r="OU23" s="45">
        <v>0</v>
      </c>
      <c r="OV23" s="45">
        <v>1</v>
      </c>
      <c r="OW23" s="45">
        <v>0</v>
      </c>
      <c r="OX23" s="45">
        <v>5</v>
      </c>
      <c r="OY23" s="45">
        <v>0</v>
      </c>
      <c r="OZ23" s="45">
        <v>0</v>
      </c>
      <c r="PA23" s="45">
        <v>0</v>
      </c>
      <c r="PB23" s="45">
        <v>0</v>
      </c>
      <c r="PC23" s="45">
        <v>0</v>
      </c>
      <c r="PD23" s="45">
        <v>2</v>
      </c>
      <c r="PE23" s="45">
        <v>0</v>
      </c>
      <c r="PF23" s="45">
        <v>0</v>
      </c>
      <c r="PG23" s="45">
        <v>0</v>
      </c>
      <c r="PH23" s="45">
        <v>0</v>
      </c>
      <c r="PI23" s="45">
        <v>0</v>
      </c>
      <c r="PJ23" s="45">
        <v>5</v>
      </c>
      <c r="PK23" s="45">
        <v>0</v>
      </c>
      <c r="PL23" s="45">
        <v>0</v>
      </c>
      <c r="PM23" s="45">
        <v>0</v>
      </c>
      <c r="PN23" s="45">
        <v>0</v>
      </c>
      <c r="PO23" s="45">
        <v>0</v>
      </c>
      <c r="PP23" s="45">
        <v>0</v>
      </c>
      <c r="PQ23" s="45">
        <v>1</v>
      </c>
      <c r="PR23" s="45">
        <v>2</v>
      </c>
      <c r="PS23" s="45">
        <v>0</v>
      </c>
      <c r="PT23" s="45">
        <v>0</v>
      </c>
      <c r="PU23" s="45">
        <v>0</v>
      </c>
      <c r="PV23" s="45">
        <v>1</v>
      </c>
      <c r="PW23" s="45">
        <v>0</v>
      </c>
      <c r="PX23" s="45">
        <v>0</v>
      </c>
      <c r="PY23" s="45">
        <v>2</v>
      </c>
      <c r="PZ23" s="45">
        <v>0</v>
      </c>
      <c r="QA23" s="45">
        <v>0</v>
      </c>
      <c r="QB23" s="45">
        <v>0</v>
      </c>
      <c r="QC23" s="45">
        <v>0</v>
      </c>
      <c r="QD23" s="45">
        <v>0</v>
      </c>
      <c r="QE23" s="45">
        <v>0</v>
      </c>
      <c r="QF23" s="45">
        <v>0</v>
      </c>
      <c r="QG23" s="45">
        <v>0</v>
      </c>
      <c r="QH23" s="45">
        <v>1</v>
      </c>
      <c r="QI23" s="45">
        <v>0</v>
      </c>
      <c r="QJ23" s="45">
        <v>0</v>
      </c>
      <c r="QK23" s="45">
        <v>0</v>
      </c>
      <c r="QL23" s="45">
        <v>0</v>
      </c>
      <c r="QM23" s="45">
        <v>0</v>
      </c>
      <c r="QN23" s="45">
        <v>0</v>
      </c>
      <c r="QO23" s="45">
        <v>0</v>
      </c>
      <c r="QP23" s="45">
        <v>1</v>
      </c>
      <c r="QQ23" s="45">
        <v>0</v>
      </c>
      <c r="QR23" s="45">
        <v>0</v>
      </c>
      <c r="QS23" s="45">
        <v>0</v>
      </c>
      <c r="QT23" s="45">
        <v>0</v>
      </c>
      <c r="QU23" s="45">
        <v>0</v>
      </c>
      <c r="QV23" s="45">
        <v>1</v>
      </c>
      <c r="QW23" s="45">
        <v>0</v>
      </c>
      <c r="QX23" s="45">
        <v>0</v>
      </c>
      <c r="QY23" s="45">
        <v>0</v>
      </c>
      <c r="QZ23" s="45">
        <v>3</v>
      </c>
      <c r="RA23" s="45">
        <v>0</v>
      </c>
      <c r="RB23" s="45">
        <v>0</v>
      </c>
      <c r="RC23" s="45">
        <v>0</v>
      </c>
      <c r="RD23" s="45">
        <v>0</v>
      </c>
      <c r="RE23" s="45">
        <v>0</v>
      </c>
      <c r="RF23" s="45">
        <v>0</v>
      </c>
      <c r="RG23" s="45">
        <v>0</v>
      </c>
      <c r="RH23" s="45">
        <v>0</v>
      </c>
      <c r="RI23" s="45">
        <v>0</v>
      </c>
      <c r="RJ23" s="45">
        <v>0</v>
      </c>
      <c r="RK23" s="45">
        <v>0</v>
      </c>
      <c r="RL23" s="45">
        <v>0</v>
      </c>
      <c r="RM23" s="45">
        <v>0</v>
      </c>
      <c r="RN23" s="45">
        <v>0</v>
      </c>
      <c r="RO23" s="45">
        <v>0</v>
      </c>
      <c r="RP23" s="45">
        <v>0</v>
      </c>
      <c r="RQ23" s="45">
        <v>0</v>
      </c>
      <c r="RR23" s="45">
        <v>0</v>
      </c>
      <c r="RS23" s="45">
        <v>0</v>
      </c>
      <c r="RT23" s="45">
        <v>0</v>
      </c>
      <c r="RU23" s="45">
        <v>0</v>
      </c>
      <c r="RV23" s="45">
        <v>0</v>
      </c>
      <c r="RW23" s="45">
        <v>0</v>
      </c>
      <c r="RX23" s="45">
        <v>0</v>
      </c>
      <c r="RY23" s="45">
        <v>3</v>
      </c>
      <c r="RZ23" s="45">
        <v>0</v>
      </c>
      <c r="SA23" s="45">
        <v>0</v>
      </c>
      <c r="SB23" s="45">
        <v>0</v>
      </c>
      <c r="SC23" s="45">
        <v>0</v>
      </c>
      <c r="SD23" s="45">
        <v>1</v>
      </c>
      <c r="SE23" s="45">
        <v>0</v>
      </c>
      <c r="SF23" s="45">
        <v>0</v>
      </c>
      <c r="SG23" s="45">
        <v>0</v>
      </c>
      <c r="SH23" s="45">
        <v>0</v>
      </c>
      <c r="SI23" s="45">
        <v>0</v>
      </c>
      <c r="SJ23" s="45">
        <v>1</v>
      </c>
      <c r="SK23" s="45">
        <v>0</v>
      </c>
      <c r="SL23" s="45">
        <v>0</v>
      </c>
      <c r="SM23" s="45">
        <v>0</v>
      </c>
      <c r="SN23" s="45">
        <v>0</v>
      </c>
      <c r="SO23" s="45">
        <v>0</v>
      </c>
      <c r="SP23" s="45">
        <v>0</v>
      </c>
      <c r="SQ23" s="45">
        <v>0</v>
      </c>
      <c r="SR23" s="45">
        <v>0</v>
      </c>
      <c r="SS23" s="45">
        <v>0</v>
      </c>
      <c r="ST23" s="45">
        <v>0</v>
      </c>
      <c r="SU23" s="45">
        <v>0</v>
      </c>
      <c r="SV23" s="45">
        <v>0</v>
      </c>
      <c r="SW23" s="45">
        <v>0</v>
      </c>
      <c r="SX23" s="45">
        <v>0</v>
      </c>
      <c r="SY23" s="45">
        <v>0</v>
      </c>
      <c r="SZ23" s="45">
        <v>0</v>
      </c>
      <c r="TA23" s="45">
        <v>1</v>
      </c>
      <c r="TB23" s="45">
        <v>0</v>
      </c>
      <c r="TC23" s="45">
        <v>0</v>
      </c>
      <c r="TD23" s="45">
        <v>0</v>
      </c>
      <c r="TE23" s="45">
        <v>0</v>
      </c>
      <c r="TF23" s="45">
        <v>0</v>
      </c>
      <c r="TG23" s="45">
        <v>0</v>
      </c>
      <c r="TH23" s="45">
        <v>0</v>
      </c>
      <c r="TI23" s="45">
        <v>1</v>
      </c>
      <c r="TJ23" s="45">
        <v>0</v>
      </c>
      <c r="TK23" s="45">
        <v>0</v>
      </c>
      <c r="TL23" s="45">
        <v>1</v>
      </c>
      <c r="TM23" s="45">
        <v>0</v>
      </c>
      <c r="TN23" s="45">
        <v>0</v>
      </c>
      <c r="TO23" s="45">
        <v>0</v>
      </c>
      <c r="TP23" s="45">
        <v>0</v>
      </c>
      <c r="TQ23" s="45">
        <v>0</v>
      </c>
      <c r="TR23" s="45">
        <v>0</v>
      </c>
      <c r="TS23" s="45">
        <v>0</v>
      </c>
      <c r="TT23" s="45">
        <v>0</v>
      </c>
      <c r="TU23" s="45">
        <v>0</v>
      </c>
      <c r="TV23" s="45">
        <v>0</v>
      </c>
      <c r="TW23" s="45">
        <v>0</v>
      </c>
      <c r="TX23" s="45">
        <v>0</v>
      </c>
      <c r="TY23" s="45">
        <v>2</v>
      </c>
      <c r="TZ23" s="45">
        <v>0</v>
      </c>
      <c r="UA23" s="45">
        <v>0</v>
      </c>
      <c r="UB23" s="45">
        <v>0</v>
      </c>
      <c r="UC23" s="45">
        <v>0</v>
      </c>
      <c r="UD23" s="45">
        <v>0</v>
      </c>
      <c r="UE23" s="45">
        <v>0</v>
      </c>
      <c r="UF23" s="45">
        <v>0</v>
      </c>
      <c r="UG23" s="45">
        <v>0</v>
      </c>
      <c r="UH23" s="45">
        <v>0</v>
      </c>
      <c r="UI23" s="45">
        <v>0</v>
      </c>
      <c r="UJ23" s="45">
        <v>0</v>
      </c>
      <c r="UK23" s="45">
        <v>0</v>
      </c>
      <c r="UL23" s="45">
        <v>0</v>
      </c>
      <c r="UM23" s="45">
        <v>0</v>
      </c>
      <c r="UN23" s="45">
        <v>0</v>
      </c>
      <c r="UO23" s="45">
        <v>0</v>
      </c>
      <c r="UP23" s="45">
        <v>0</v>
      </c>
      <c r="UQ23" s="45">
        <v>0</v>
      </c>
      <c r="UR23" s="45">
        <v>0</v>
      </c>
      <c r="US23" s="45">
        <v>0</v>
      </c>
      <c r="UT23" s="45">
        <v>0</v>
      </c>
      <c r="UU23" s="45">
        <v>0</v>
      </c>
      <c r="UV23" s="45">
        <v>0</v>
      </c>
      <c r="UW23" s="45">
        <v>0</v>
      </c>
      <c r="UX23" s="45">
        <v>0</v>
      </c>
      <c r="UY23" s="45">
        <v>0</v>
      </c>
      <c r="UZ23" s="45">
        <v>0</v>
      </c>
      <c r="VA23" s="45">
        <v>1</v>
      </c>
      <c r="VB23" s="45">
        <v>0</v>
      </c>
      <c r="VC23" s="45">
        <v>6</v>
      </c>
      <c r="VD23" s="45">
        <v>0</v>
      </c>
      <c r="VE23" s="45">
        <v>1</v>
      </c>
      <c r="VF23" s="45">
        <v>0</v>
      </c>
      <c r="VG23" s="45">
        <v>0</v>
      </c>
      <c r="VH23" s="45">
        <v>0</v>
      </c>
      <c r="VI23" s="45">
        <v>1</v>
      </c>
      <c r="VJ23" s="45">
        <v>0</v>
      </c>
      <c r="VK23" s="45">
        <v>0</v>
      </c>
      <c r="VL23" s="45">
        <v>0</v>
      </c>
      <c r="VM23" s="45">
        <v>4</v>
      </c>
      <c r="VN23" s="45">
        <v>0</v>
      </c>
      <c r="VO23" s="45">
        <v>0</v>
      </c>
      <c r="VP23" s="45">
        <v>0</v>
      </c>
      <c r="VQ23" s="45">
        <v>0</v>
      </c>
      <c r="VR23" s="45">
        <v>0</v>
      </c>
      <c r="VS23" s="45">
        <v>0</v>
      </c>
      <c r="VT23" s="45">
        <v>0</v>
      </c>
      <c r="VU23" s="45">
        <v>0</v>
      </c>
      <c r="VV23" s="45">
        <v>0</v>
      </c>
      <c r="VW23" s="45">
        <v>0</v>
      </c>
      <c r="VX23" s="45">
        <v>4</v>
      </c>
      <c r="VY23" s="45">
        <v>0</v>
      </c>
      <c r="VZ23" s="45">
        <v>0</v>
      </c>
      <c r="WA23" s="45">
        <v>0</v>
      </c>
      <c r="WB23" s="45">
        <v>0</v>
      </c>
      <c r="WC23" s="45">
        <v>0</v>
      </c>
      <c r="WD23" s="45">
        <v>0</v>
      </c>
      <c r="WE23" s="45">
        <v>0</v>
      </c>
      <c r="WF23" s="45">
        <v>0</v>
      </c>
      <c r="WG23" s="45">
        <v>0</v>
      </c>
      <c r="WH23" s="45">
        <v>0</v>
      </c>
      <c r="WI23" s="45">
        <v>0</v>
      </c>
      <c r="WJ23" s="45">
        <v>0</v>
      </c>
      <c r="WK23" s="45">
        <v>0</v>
      </c>
      <c r="WL23" s="45">
        <v>0</v>
      </c>
      <c r="WM23" s="45">
        <v>0</v>
      </c>
      <c r="WN23" s="45">
        <v>0</v>
      </c>
      <c r="WO23" s="45">
        <v>0</v>
      </c>
      <c r="WP23" s="45">
        <v>0</v>
      </c>
      <c r="WQ23" s="45">
        <v>0</v>
      </c>
      <c r="WR23" s="45">
        <v>0</v>
      </c>
      <c r="WS23" s="45">
        <v>0</v>
      </c>
      <c r="WT23" s="45">
        <v>0</v>
      </c>
      <c r="WU23" s="45">
        <v>0</v>
      </c>
      <c r="WV23" s="45">
        <v>0</v>
      </c>
      <c r="WW23" s="45">
        <v>0</v>
      </c>
      <c r="WX23" s="45">
        <v>2</v>
      </c>
      <c r="WY23" s="45">
        <v>0</v>
      </c>
      <c r="WZ23" s="45">
        <v>0</v>
      </c>
      <c r="XA23" s="45">
        <v>0</v>
      </c>
      <c r="XB23" s="45">
        <v>0</v>
      </c>
      <c r="XC23" s="45">
        <v>0</v>
      </c>
      <c r="XD23" s="45">
        <v>0</v>
      </c>
      <c r="XE23" s="45">
        <v>0</v>
      </c>
      <c r="XF23" s="45">
        <v>0</v>
      </c>
      <c r="XG23" s="45">
        <v>0</v>
      </c>
      <c r="XH23" s="45">
        <v>0</v>
      </c>
      <c r="XI23" s="45">
        <v>0</v>
      </c>
      <c r="XJ23" s="45">
        <v>0</v>
      </c>
      <c r="XK23" s="45">
        <v>0</v>
      </c>
      <c r="XL23" s="45">
        <v>0</v>
      </c>
      <c r="XM23" s="45">
        <v>0</v>
      </c>
      <c r="XN23" s="45">
        <v>0</v>
      </c>
      <c r="XO23" s="45">
        <v>1</v>
      </c>
      <c r="XP23" s="45">
        <v>0</v>
      </c>
      <c r="XQ23" s="45">
        <v>0</v>
      </c>
      <c r="XR23" s="45">
        <v>0</v>
      </c>
      <c r="XS23" s="45">
        <v>0</v>
      </c>
      <c r="XT23" s="45">
        <v>0</v>
      </c>
      <c r="XU23" s="45">
        <v>0</v>
      </c>
      <c r="XV23" s="45">
        <v>1</v>
      </c>
      <c r="XW23" s="45">
        <v>0</v>
      </c>
      <c r="XX23" s="45">
        <v>0</v>
      </c>
      <c r="XY23" s="45">
        <v>0</v>
      </c>
      <c r="XZ23" s="45">
        <v>0</v>
      </c>
      <c r="YA23" s="45">
        <v>0</v>
      </c>
      <c r="YB23" s="45">
        <v>0</v>
      </c>
      <c r="YC23" s="45">
        <v>0</v>
      </c>
      <c r="YD23" s="45">
        <v>0</v>
      </c>
      <c r="YE23" s="45">
        <v>0</v>
      </c>
      <c r="YF23" s="45">
        <v>0</v>
      </c>
      <c r="YG23" s="45">
        <v>0</v>
      </c>
      <c r="YH23" s="45">
        <v>0</v>
      </c>
      <c r="YI23" s="45">
        <v>3</v>
      </c>
      <c r="YJ23" s="45">
        <v>0</v>
      </c>
      <c r="YK23" s="45">
        <v>0</v>
      </c>
      <c r="YL23" s="45">
        <v>0</v>
      </c>
      <c r="YM23" s="45">
        <v>0</v>
      </c>
      <c r="YN23" s="45">
        <v>0</v>
      </c>
      <c r="YO23" s="45">
        <v>0</v>
      </c>
      <c r="YP23" s="45">
        <v>0</v>
      </c>
      <c r="YQ23" s="45">
        <v>0</v>
      </c>
      <c r="YR23" s="45">
        <v>0</v>
      </c>
      <c r="YS23" s="45">
        <v>0</v>
      </c>
      <c r="YT23" s="45">
        <v>0</v>
      </c>
      <c r="YU23" s="45">
        <v>0</v>
      </c>
      <c r="YV23" s="45">
        <v>0</v>
      </c>
      <c r="YW23" s="45">
        <v>0</v>
      </c>
      <c r="YX23" s="45">
        <v>0</v>
      </c>
      <c r="YY23" s="45">
        <v>0</v>
      </c>
      <c r="YZ23" s="45">
        <v>0</v>
      </c>
      <c r="ZA23" s="45">
        <v>0</v>
      </c>
      <c r="ZB23" s="45">
        <v>0</v>
      </c>
      <c r="ZC23" s="45">
        <v>0</v>
      </c>
      <c r="ZD23" s="45">
        <v>0</v>
      </c>
      <c r="ZE23" s="45">
        <v>0</v>
      </c>
      <c r="ZF23" s="45">
        <v>0</v>
      </c>
      <c r="ZG23" s="45">
        <v>0</v>
      </c>
      <c r="ZH23" s="45">
        <v>0</v>
      </c>
      <c r="ZI23" s="45">
        <v>0</v>
      </c>
      <c r="ZJ23" s="45">
        <v>0</v>
      </c>
      <c r="ZK23" s="45">
        <v>0</v>
      </c>
      <c r="ZL23" s="45">
        <v>0</v>
      </c>
      <c r="ZM23" s="45">
        <v>0</v>
      </c>
      <c r="ZN23" s="45">
        <v>0</v>
      </c>
      <c r="ZO23" s="45">
        <v>0</v>
      </c>
      <c r="ZP23" s="45">
        <v>0</v>
      </c>
      <c r="ZQ23" s="45">
        <v>0</v>
      </c>
      <c r="ZR23" s="45">
        <v>0</v>
      </c>
      <c r="ZS23" s="45">
        <v>0</v>
      </c>
      <c r="ZT23" s="45">
        <v>0</v>
      </c>
      <c r="ZU23" s="45">
        <v>0</v>
      </c>
      <c r="ZV23" s="45">
        <v>0</v>
      </c>
      <c r="ZW23" s="45">
        <v>0</v>
      </c>
      <c r="ZX23" s="45">
        <v>0</v>
      </c>
      <c r="ZY23" s="45">
        <v>0</v>
      </c>
      <c r="ZZ23" s="45">
        <v>0</v>
      </c>
      <c r="AAA23" s="45">
        <v>0</v>
      </c>
      <c r="AAB23" s="45">
        <v>0</v>
      </c>
      <c r="AAC23" s="45">
        <v>0</v>
      </c>
      <c r="AAD23" s="45">
        <v>0</v>
      </c>
      <c r="AAE23" s="45">
        <v>0</v>
      </c>
      <c r="AAF23" s="45">
        <v>0</v>
      </c>
      <c r="AAG23" s="45">
        <v>0</v>
      </c>
      <c r="AAH23" s="45">
        <v>0</v>
      </c>
      <c r="AAI23" s="45">
        <v>0</v>
      </c>
      <c r="AAJ23" s="45">
        <v>0</v>
      </c>
      <c r="AAK23" s="45">
        <v>0</v>
      </c>
      <c r="AAL23" s="45">
        <v>0</v>
      </c>
      <c r="AAM23" s="45">
        <v>0</v>
      </c>
      <c r="AAN23" s="45">
        <v>0</v>
      </c>
      <c r="AAO23" s="45">
        <v>0</v>
      </c>
      <c r="AAP23" s="45">
        <v>0</v>
      </c>
      <c r="AAQ23" s="45">
        <f ca="1">IF(LEFT($C23,5)="Total",0,IF(COUNTIF(ENTRY!$G$3:$BM$3,AAQ$1)=0,"CopyPasteValue",IFERROR(HLOOKUP(AAQ$1,ENTRY!$G$3:$BI$133,SUMIFS(ENTRY!$A$2:$A$133,ENTRY!$B$2:$B$133,$B23,ENTRY!$C$2:$C$133,$C23)-2,FALSE),0)))</f>
        <v>0</v>
      </c>
      <c r="AAR23" s="45">
        <f ca="1">IF(LEFT($C23,5)="Total",0,IF(COUNTIF(ENTRY!$G$3:$BM$3,AAR$1)=0,"CopyPasteValue",IFERROR(HLOOKUP(AAR$1,ENTRY!$G$3:$BI$133,SUMIFS(ENTRY!$A$2:$A$133,ENTRY!$B$2:$B$133,$B23,ENTRY!$C$2:$C$133,$C23)-2,FALSE),0)))</f>
        <v>0</v>
      </c>
      <c r="AAS23" s="45">
        <f ca="1">IF(LEFT($C23,5)="Total",0,IF(COUNTIF(ENTRY!$G$3:$BM$3,AAS$1)=0,"CopyPasteValue",IFERROR(HLOOKUP(AAS$1,ENTRY!$G$3:$BI$133,SUMIFS(ENTRY!$A$2:$A$133,ENTRY!$B$2:$B$133,$B23,ENTRY!$C$2:$C$133,$C23)-2,FALSE),0)))</f>
        <v>0</v>
      </c>
      <c r="AAT23" s="45">
        <f ca="1">IF(LEFT($C23,5)="Total",0,IF(COUNTIF(ENTRY!$G$3:$BM$3,AAT$1)=0,"CopyPasteValue",IFERROR(HLOOKUP(AAT$1,ENTRY!$G$3:$BI$133,SUMIFS(ENTRY!$A$2:$A$133,ENTRY!$B$2:$B$133,$B23,ENTRY!$C$2:$C$133,$C23)-2,FALSE),0)))</f>
        <v>0</v>
      </c>
      <c r="AAU23" s="45">
        <f ca="1">IF(LEFT($C23,5)="Total",0,IF(COUNTIF(ENTRY!$G$3:$BM$3,AAU$1)=0,"CopyPasteValue",IFERROR(HLOOKUP(AAU$1,ENTRY!$G$3:$BI$133,SUMIFS(ENTRY!$A$2:$A$133,ENTRY!$B$2:$B$133,$B23,ENTRY!$C$2:$C$133,$C23)-2,FALSE),0)))</f>
        <v>0</v>
      </c>
      <c r="AAV23" s="45">
        <f ca="1">IF(LEFT($C23,5)="Total",0,IF(COUNTIF(ENTRY!$G$3:$BM$3,AAV$1)=0,"CopyPasteValue",IFERROR(HLOOKUP(AAV$1,ENTRY!$G$3:$BI$133,SUMIFS(ENTRY!$A$2:$A$133,ENTRY!$B$2:$B$133,$B23,ENTRY!$C$2:$C$133,$C23)-2,FALSE),0)))</f>
        <v>0</v>
      </c>
      <c r="AAW23" s="45">
        <f ca="1">IF(LEFT($C23,5)="Total",0,IF(COUNTIF(ENTRY!$G$3:$BM$3,AAW$1)=0,"CopyPasteValue",IFERROR(HLOOKUP(AAW$1,ENTRY!$G$3:$BI$133,SUMIFS(ENTRY!$A$2:$A$133,ENTRY!$B$2:$B$133,$B23,ENTRY!$C$2:$C$133,$C23)-2,FALSE),0)))</f>
        <v>0</v>
      </c>
      <c r="AAX23" s="45">
        <f ca="1">IF(LEFT($C23,5)="Total",0,IF(COUNTIF(ENTRY!$G$3:$BM$3,AAX$1)=0,"CopyPasteValue",IFERROR(HLOOKUP(AAX$1,ENTRY!$G$3:$BI$133,SUMIFS(ENTRY!$A$2:$A$133,ENTRY!$B$2:$B$133,$B23,ENTRY!$C$2:$C$133,$C23)-2,FALSE),0)))</f>
        <v>0</v>
      </c>
      <c r="AAY23" s="45">
        <f ca="1">IF(LEFT($C23,5)="Total",0,IF(COUNTIF(ENTRY!$G$3:$BM$3,AAY$1)=0,"CopyPasteValue",IFERROR(HLOOKUP(AAY$1,ENTRY!$G$3:$BI$133,SUMIFS(ENTRY!$A$2:$A$133,ENTRY!$B$2:$B$133,$B23,ENTRY!$C$2:$C$133,$C23)-2,FALSE),0)))</f>
        <v>0</v>
      </c>
      <c r="AAZ23" s="45">
        <f ca="1">IF(LEFT($C23,5)="Total",0,IF(COUNTIF(ENTRY!$G$3:$BM$3,AAZ$1)=0,"CopyPasteValue",IFERROR(HLOOKUP(AAZ$1,ENTRY!$G$3:$BI$133,SUMIFS(ENTRY!$A$2:$A$133,ENTRY!$B$2:$B$133,$B23,ENTRY!$C$2:$C$133,$C23)-2,FALSE),0)))</f>
        <v>0</v>
      </c>
      <c r="ABA23" s="45">
        <f ca="1">IF(LEFT($C23,5)="Total",0,IF(COUNTIF(ENTRY!$G$3:$BM$3,ABA$1)=0,"CopyPasteValue",IFERROR(HLOOKUP(ABA$1,ENTRY!$G$3:$BI$133,SUMIFS(ENTRY!$A$2:$A$133,ENTRY!$B$2:$B$133,$B23,ENTRY!$C$2:$C$133,$C23)-2,FALSE),0)))</f>
        <v>0</v>
      </c>
      <c r="ABB23" s="45">
        <f ca="1">IF(LEFT($C23,5)="Total",0,IF(COUNTIF(ENTRY!$G$3:$BM$3,ABB$1)=0,"CopyPasteValue",IFERROR(HLOOKUP(ABB$1,ENTRY!$G$3:$BI$133,SUMIFS(ENTRY!$A$2:$A$133,ENTRY!$B$2:$B$133,$B23,ENTRY!$C$2:$C$133,$C23)-2,FALSE),0)))</f>
        <v>0</v>
      </c>
      <c r="ABC23" s="45">
        <f ca="1">IF(LEFT($C23,5)="Total",0,IF(COUNTIF(ENTRY!$G$3:$BM$3,ABC$1)=0,"CopyPasteValue",IFERROR(HLOOKUP(ABC$1,ENTRY!$G$3:$BI$133,SUMIFS(ENTRY!$A$2:$A$133,ENTRY!$B$2:$B$133,$B23,ENTRY!$C$2:$C$133,$C23)-2,FALSE),0)))</f>
        <v>0</v>
      </c>
      <c r="ABD23" s="45">
        <f ca="1">IF(LEFT($C23,5)="Total",0,IF(COUNTIF(ENTRY!$G$3:$BM$3,ABD$1)=0,"CopyPasteValue",IFERROR(HLOOKUP(ABD$1,ENTRY!$G$3:$BI$133,SUMIFS(ENTRY!$A$2:$A$133,ENTRY!$B$2:$B$133,$B23,ENTRY!$C$2:$C$133,$C23)-2,FALSE),0)))</f>
        <v>0</v>
      </c>
      <c r="ABE23" s="45">
        <f ca="1">IF(LEFT($C23,5)="Total",0,IF(COUNTIF(ENTRY!$G$3:$BM$3,ABE$1)=0,"CopyPasteValue",IFERROR(HLOOKUP(ABE$1,ENTRY!$G$3:$BI$133,SUMIFS(ENTRY!$A$2:$A$133,ENTRY!$B$2:$B$133,$B23,ENTRY!$C$2:$C$133,$C23)-2,FALSE),0)))</f>
        <v>0</v>
      </c>
      <c r="ABF23" s="45">
        <f ca="1">IF(LEFT($C23,5)="Total",0,IF(COUNTIF(ENTRY!$G$3:$BM$3,ABF$1)=0,"CopyPasteValue",IFERROR(HLOOKUP(ABF$1,ENTRY!$G$3:$BI$133,SUMIFS(ENTRY!$A$2:$A$133,ENTRY!$B$2:$B$133,$B23,ENTRY!$C$2:$C$133,$C23)-2,FALSE),0)))</f>
        <v>0</v>
      </c>
      <c r="ABG23" s="45">
        <f ca="1">IF(LEFT($C23,5)="Total",0,IF(COUNTIF(ENTRY!$G$3:$BM$3,ABG$1)=0,"CopyPasteValue",IFERROR(HLOOKUP(ABG$1,ENTRY!$G$3:$BI$133,SUMIFS(ENTRY!$A$2:$A$133,ENTRY!$B$2:$B$133,$B23,ENTRY!$C$2:$C$133,$C23)-2,FALSE),0)))</f>
        <v>0</v>
      </c>
      <c r="ABH23" s="45">
        <f ca="1">IF(LEFT($C23,5)="Total",0,IF(COUNTIF(ENTRY!$G$3:$BM$3,ABH$1)=0,"CopyPasteValue",IFERROR(HLOOKUP(ABH$1,ENTRY!$G$3:$BI$133,SUMIFS(ENTRY!$A$2:$A$133,ENTRY!$B$2:$B$133,$B23,ENTRY!$C$2:$C$133,$C23)-2,FALSE),0)))</f>
        <v>0</v>
      </c>
    </row>
    <row r="24" spans="2:736" x14ac:dyDescent="0.35">
      <c r="B24" t="s">
        <v>122</v>
      </c>
      <c r="C24" t="s">
        <v>123</v>
      </c>
      <c r="D24" s="53">
        <f t="shared" ca="1" si="162"/>
        <v>24</v>
      </c>
      <c r="E24" s="72">
        <f>COUNTIF(ENTRY!C$4:C$294,C24)</f>
        <v>1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45">
        <v>0</v>
      </c>
      <c r="AS24" s="45">
        <v>0</v>
      </c>
      <c r="AT24" s="45">
        <v>0</v>
      </c>
      <c r="AU24" s="45">
        <v>0</v>
      </c>
      <c r="AV24" s="45">
        <v>0</v>
      </c>
      <c r="AW24" s="45">
        <v>0</v>
      </c>
      <c r="AX24" s="45">
        <v>0</v>
      </c>
      <c r="AY24" s="45">
        <v>0</v>
      </c>
      <c r="AZ24" s="45">
        <v>0</v>
      </c>
      <c r="BA24" s="45">
        <v>0</v>
      </c>
      <c r="BB24" s="45">
        <v>0</v>
      </c>
      <c r="BC24" s="45">
        <v>0</v>
      </c>
      <c r="BD24" s="45">
        <v>0</v>
      </c>
      <c r="BE24" s="45"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0</v>
      </c>
      <c r="BK24" s="45">
        <v>0</v>
      </c>
      <c r="BL24" s="45">
        <v>0</v>
      </c>
      <c r="BM24" s="45">
        <v>0</v>
      </c>
      <c r="BN24" s="45">
        <v>0</v>
      </c>
      <c r="BO24" s="45">
        <v>0</v>
      </c>
      <c r="BP24" s="45">
        <v>0</v>
      </c>
      <c r="BQ24" s="45">
        <v>0</v>
      </c>
      <c r="BR24" s="45">
        <v>0</v>
      </c>
      <c r="BS24" s="45">
        <v>0</v>
      </c>
      <c r="BT24" s="45">
        <v>0</v>
      </c>
      <c r="BU24" s="45">
        <v>0</v>
      </c>
      <c r="BV24" s="45">
        <v>0</v>
      </c>
      <c r="BW24" s="45">
        <v>0</v>
      </c>
      <c r="BX24" s="45">
        <v>0</v>
      </c>
      <c r="BY24" s="45">
        <v>0</v>
      </c>
      <c r="BZ24" s="45">
        <v>0</v>
      </c>
      <c r="CA24" s="45">
        <v>0</v>
      </c>
      <c r="CB24" s="45">
        <v>0</v>
      </c>
      <c r="CC24" s="45">
        <v>0</v>
      </c>
      <c r="CD24" s="45">
        <v>0</v>
      </c>
      <c r="CE24" s="45">
        <v>0</v>
      </c>
      <c r="CF24" s="45">
        <v>0</v>
      </c>
      <c r="CG24" s="45">
        <v>0</v>
      </c>
      <c r="CH24" s="45">
        <v>0</v>
      </c>
      <c r="CI24" s="45">
        <v>0</v>
      </c>
      <c r="CJ24" s="45">
        <v>0</v>
      </c>
      <c r="CK24" s="45">
        <v>0</v>
      </c>
      <c r="CL24" s="45">
        <v>0</v>
      </c>
      <c r="CM24" s="45">
        <v>0</v>
      </c>
      <c r="CN24" s="45">
        <v>0</v>
      </c>
      <c r="CO24" s="45">
        <v>0</v>
      </c>
      <c r="CP24" s="45">
        <v>0</v>
      </c>
      <c r="CQ24" s="45">
        <v>0</v>
      </c>
      <c r="CR24" s="45">
        <v>0</v>
      </c>
      <c r="CS24" s="45">
        <v>0</v>
      </c>
      <c r="CT24" s="45">
        <v>0</v>
      </c>
      <c r="CU24" s="45">
        <v>0</v>
      </c>
      <c r="CV24" s="45">
        <v>0</v>
      </c>
      <c r="CW24" s="45">
        <v>0</v>
      </c>
      <c r="CX24" s="45">
        <v>0</v>
      </c>
      <c r="CY24" s="45">
        <v>0</v>
      </c>
      <c r="CZ24" s="45">
        <v>0</v>
      </c>
      <c r="DA24" s="45">
        <v>0</v>
      </c>
      <c r="DB24" s="45">
        <v>0</v>
      </c>
      <c r="DC24" s="45">
        <v>0</v>
      </c>
      <c r="DD24" s="45">
        <v>0</v>
      </c>
      <c r="DE24" s="45">
        <v>0</v>
      </c>
      <c r="DF24" s="45">
        <v>0</v>
      </c>
      <c r="DG24" s="45">
        <v>0</v>
      </c>
      <c r="DH24" s="45">
        <v>0</v>
      </c>
      <c r="DI24" s="45">
        <v>0</v>
      </c>
      <c r="DJ24" s="45">
        <v>0</v>
      </c>
      <c r="DK24" s="45">
        <v>0</v>
      </c>
      <c r="DL24" s="45">
        <v>0</v>
      </c>
      <c r="DM24" s="45">
        <v>0</v>
      </c>
      <c r="DN24" s="45">
        <v>0</v>
      </c>
      <c r="DO24" s="45">
        <v>0</v>
      </c>
      <c r="DP24" s="45">
        <v>0</v>
      </c>
      <c r="DQ24" s="45">
        <v>0</v>
      </c>
      <c r="DR24" s="45">
        <v>0</v>
      </c>
      <c r="DS24" s="45">
        <v>0</v>
      </c>
      <c r="DT24" s="45">
        <v>0</v>
      </c>
      <c r="DU24" s="45">
        <v>0</v>
      </c>
      <c r="DV24" s="45">
        <v>0</v>
      </c>
      <c r="DW24" s="45">
        <v>0</v>
      </c>
      <c r="DX24" s="45">
        <v>0</v>
      </c>
      <c r="DY24" s="45">
        <v>0</v>
      </c>
      <c r="DZ24" s="45">
        <v>0</v>
      </c>
      <c r="EA24" s="45">
        <v>0</v>
      </c>
      <c r="EB24" s="45">
        <v>0</v>
      </c>
      <c r="EC24" s="45">
        <v>0</v>
      </c>
      <c r="ED24" s="45">
        <v>0</v>
      </c>
      <c r="EE24" s="45">
        <v>0</v>
      </c>
      <c r="EF24" s="45">
        <v>0</v>
      </c>
      <c r="EG24" s="45">
        <v>0</v>
      </c>
      <c r="EH24" s="45">
        <v>0</v>
      </c>
      <c r="EI24" s="45">
        <v>0</v>
      </c>
      <c r="EJ24" s="45">
        <v>0</v>
      </c>
      <c r="EK24" s="45">
        <v>0</v>
      </c>
      <c r="EL24" s="45">
        <v>0</v>
      </c>
      <c r="EM24" s="45">
        <v>0</v>
      </c>
      <c r="EN24" s="45">
        <v>0</v>
      </c>
      <c r="EO24" s="45">
        <v>0</v>
      </c>
      <c r="EP24" s="45">
        <v>0</v>
      </c>
      <c r="EQ24" s="45">
        <v>0</v>
      </c>
      <c r="ER24" s="45">
        <v>0</v>
      </c>
      <c r="ES24" s="45">
        <v>0</v>
      </c>
      <c r="ET24" s="45">
        <v>0</v>
      </c>
      <c r="EU24" s="45">
        <v>0</v>
      </c>
      <c r="EV24" s="45">
        <v>0</v>
      </c>
      <c r="EW24" s="45">
        <v>0</v>
      </c>
      <c r="EX24" s="45">
        <v>0</v>
      </c>
      <c r="EY24" s="45">
        <v>0</v>
      </c>
      <c r="EZ24" s="45">
        <v>0</v>
      </c>
      <c r="FA24" s="45">
        <v>0</v>
      </c>
      <c r="FB24" s="45">
        <v>0</v>
      </c>
      <c r="FC24" s="45">
        <v>0</v>
      </c>
      <c r="FD24" s="45">
        <v>0</v>
      </c>
      <c r="FE24" s="45">
        <v>0</v>
      </c>
      <c r="FF24" s="45">
        <v>0</v>
      </c>
      <c r="FG24" s="45">
        <v>0</v>
      </c>
      <c r="FH24" s="45">
        <v>0</v>
      </c>
      <c r="FI24" s="45">
        <v>0</v>
      </c>
      <c r="FJ24" s="45">
        <v>0</v>
      </c>
      <c r="FK24" s="45">
        <v>0</v>
      </c>
      <c r="FL24" s="45">
        <v>0</v>
      </c>
      <c r="FM24" s="45">
        <v>0</v>
      </c>
      <c r="FN24" s="45">
        <v>0</v>
      </c>
      <c r="FO24" s="45">
        <v>0</v>
      </c>
      <c r="FP24" s="45">
        <v>0</v>
      </c>
      <c r="FQ24" s="45">
        <v>0</v>
      </c>
      <c r="FR24" s="45">
        <v>0</v>
      </c>
      <c r="FS24" s="45">
        <v>0</v>
      </c>
      <c r="FT24" s="45">
        <v>0</v>
      </c>
      <c r="FU24" s="45">
        <v>0</v>
      </c>
      <c r="FV24" s="45">
        <v>0</v>
      </c>
      <c r="FW24" s="45">
        <v>0</v>
      </c>
      <c r="FX24" s="45">
        <v>0</v>
      </c>
      <c r="FY24" s="45">
        <v>0</v>
      </c>
      <c r="FZ24" s="45">
        <v>0</v>
      </c>
      <c r="GA24" s="45">
        <v>0</v>
      </c>
      <c r="GB24" s="45">
        <v>0</v>
      </c>
      <c r="GC24" s="45">
        <v>0</v>
      </c>
      <c r="GD24" s="45">
        <v>0</v>
      </c>
      <c r="GE24" s="45">
        <v>0</v>
      </c>
      <c r="GF24" s="45">
        <v>0</v>
      </c>
      <c r="GG24" s="45">
        <v>0</v>
      </c>
      <c r="GH24" s="45">
        <v>0</v>
      </c>
      <c r="GI24" s="45">
        <v>0</v>
      </c>
      <c r="GJ24" s="45">
        <v>0</v>
      </c>
      <c r="GK24" s="45">
        <v>0</v>
      </c>
      <c r="GL24" s="45">
        <v>0</v>
      </c>
      <c r="GM24" s="45">
        <v>0</v>
      </c>
      <c r="GN24" s="45">
        <v>0</v>
      </c>
      <c r="GO24" s="45">
        <v>0</v>
      </c>
      <c r="GP24" s="45">
        <v>0</v>
      </c>
      <c r="GQ24" s="45">
        <v>0</v>
      </c>
      <c r="GR24" s="45">
        <v>0</v>
      </c>
      <c r="GS24" s="45">
        <v>0</v>
      </c>
      <c r="GT24" s="45">
        <v>0</v>
      </c>
      <c r="GU24" s="45">
        <v>0</v>
      </c>
      <c r="GV24" s="45">
        <v>0</v>
      </c>
      <c r="GW24" s="45">
        <v>0</v>
      </c>
      <c r="GX24" s="45">
        <v>0</v>
      </c>
      <c r="GY24" s="45">
        <v>0</v>
      </c>
      <c r="GZ24" s="45">
        <v>0</v>
      </c>
      <c r="HA24" s="45">
        <v>0</v>
      </c>
      <c r="HB24" s="45">
        <v>0</v>
      </c>
      <c r="HC24" s="45">
        <v>0</v>
      </c>
      <c r="HD24" s="45">
        <v>0</v>
      </c>
      <c r="HE24" s="45">
        <v>0</v>
      </c>
      <c r="HF24" s="45">
        <v>0</v>
      </c>
      <c r="HG24" s="45">
        <v>0</v>
      </c>
      <c r="HH24" s="45">
        <v>0</v>
      </c>
      <c r="HI24" s="45">
        <v>0</v>
      </c>
      <c r="HJ24" s="45">
        <v>0</v>
      </c>
      <c r="HK24" s="45">
        <v>0</v>
      </c>
      <c r="HL24" s="45">
        <v>0</v>
      </c>
      <c r="HM24" s="45">
        <v>0</v>
      </c>
      <c r="HN24" s="45">
        <v>0</v>
      </c>
      <c r="HO24" s="45">
        <v>0</v>
      </c>
      <c r="HP24" s="45">
        <v>0</v>
      </c>
      <c r="HQ24" s="45">
        <v>0</v>
      </c>
      <c r="HR24" s="45">
        <v>0</v>
      </c>
      <c r="HS24" s="45">
        <v>0</v>
      </c>
      <c r="HT24" s="45">
        <v>0</v>
      </c>
      <c r="HU24" s="45">
        <v>0</v>
      </c>
      <c r="HV24" s="45">
        <v>0</v>
      </c>
      <c r="HW24" s="45">
        <v>0</v>
      </c>
      <c r="HX24" s="45">
        <v>0</v>
      </c>
      <c r="HY24" s="45">
        <v>0</v>
      </c>
      <c r="HZ24" s="45">
        <v>0</v>
      </c>
      <c r="IA24" s="45">
        <v>0</v>
      </c>
      <c r="IB24" s="45">
        <v>0</v>
      </c>
      <c r="IC24" s="45">
        <v>0</v>
      </c>
      <c r="ID24" s="45">
        <v>0</v>
      </c>
      <c r="IE24" s="45">
        <v>0</v>
      </c>
      <c r="IF24" s="45">
        <v>0</v>
      </c>
      <c r="IG24" s="45">
        <v>0</v>
      </c>
      <c r="IH24" s="45">
        <v>0</v>
      </c>
      <c r="II24" s="45">
        <v>0</v>
      </c>
      <c r="IJ24" s="45">
        <v>0</v>
      </c>
      <c r="IK24" s="45">
        <v>0</v>
      </c>
      <c r="IL24" s="45">
        <v>0</v>
      </c>
      <c r="IM24" s="45">
        <v>0</v>
      </c>
      <c r="IN24" s="45">
        <v>0</v>
      </c>
      <c r="IO24" s="45">
        <v>0</v>
      </c>
      <c r="IP24" s="45">
        <v>0</v>
      </c>
      <c r="IQ24" s="45">
        <v>0</v>
      </c>
      <c r="IR24" s="45">
        <v>0</v>
      </c>
      <c r="IS24" s="45">
        <v>0</v>
      </c>
      <c r="IT24" s="45">
        <v>0</v>
      </c>
      <c r="IU24" s="45">
        <v>0</v>
      </c>
      <c r="IV24" s="45">
        <v>0</v>
      </c>
      <c r="IW24" s="45">
        <v>0</v>
      </c>
      <c r="IX24" s="45">
        <v>0</v>
      </c>
      <c r="IY24" s="45">
        <v>0</v>
      </c>
      <c r="IZ24" s="45">
        <v>0</v>
      </c>
      <c r="JA24" s="45">
        <v>0</v>
      </c>
      <c r="JB24" s="45">
        <v>0</v>
      </c>
      <c r="JC24" s="45">
        <v>0</v>
      </c>
      <c r="JD24" s="45">
        <v>0</v>
      </c>
      <c r="JE24" s="45">
        <v>0</v>
      </c>
      <c r="JF24" s="45">
        <v>0</v>
      </c>
      <c r="JG24" s="45">
        <v>0</v>
      </c>
      <c r="JH24" s="45">
        <v>0</v>
      </c>
      <c r="JI24" s="45">
        <v>0</v>
      </c>
      <c r="JJ24" s="45">
        <v>0</v>
      </c>
      <c r="JK24" s="45">
        <v>0</v>
      </c>
      <c r="JL24" s="45">
        <v>0</v>
      </c>
      <c r="JM24" s="45">
        <v>0</v>
      </c>
      <c r="JN24" s="45">
        <v>0</v>
      </c>
      <c r="JO24" s="45">
        <v>0</v>
      </c>
      <c r="JP24" s="45">
        <v>0</v>
      </c>
      <c r="JQ24" s="45">
        <v>0</v>
      </c>
      <c r="JR24" s="45">
        <v>0</v>
      </c>
      <c r="JS24" s="45">
        <v>0</v>
      </c>
      <c r="JT24" s="45">
        <v>0</v>
      </c>
      <c r="JU24" s="45">
        <v>0</v>
      </c>
      <c r="JV24" s="45">
        <v>0</v>
      </c>
      <c r="JW24" s="45">
        <v>0</v>
      </c>
      <c r="JX24" s="45">
        <v>0</v>
      </c>
      <c r="JY24" s="45">
        <v>0</v>
      </c>
      <c r="JZ24" s="45">
        <v>0</v>
      </c>
      <c r="KA24" s="45">
        <v>0</v>
      </c>
      <c r="KB24" s="45">
        <v>0</v>
      </c>
      <c r="KC24" s="45">
        <v>0</v>
      </c>
      <c r="KD24" s="45">
        <v>0</v>
      </c>
      <c r="KE24" s="45">
        <v>0</v>
      </c>
      <c r="KF24" s="45">
        <v>0</v>
      </c>
      <c r="KG24" s="45">
        <v>0</v>
      </c>
      <c r="KH24" s="45">
        <v>0</v>
      </c>
      <c r="KI24" s="45">
        <v>0</v>
      </c>
      <c r="KJ24" s="45">
        <v>0</v>
      </c>
      <c r="KK24" s="45">
        <v>0</v>
      </c>
      <c r="KL24" s="45">
        <v>0</v>
      </c>
      <c r="KM24" s="45">
        <v>0</v>
      </c>
      <c r="KN24" s="45">
        <v>0</v>
      </c>
      <c r="KO24" s="45">
        <v>0</v>
      </c>
      <c r="KP24" s="45">
        <v>0</v>
      </c>
      <c r="KQ24" s="45">
        <v>0</v>
      </c>
      <c r="KR24" s="45">
        <v>0</v>
      </c>
      <c r="KS24" s="45">
        <v>0</v>
      </c>
      <c r="KT24" s="45">
        <v>0</v>
      </c>
      <c r="KU24" s="45">
        <v>0</v>
      </c>
      <c r="KV24" s="45">
        <v>0</v>
      </c>
      <c r="KW24" s="45">
        <v>0</v>
      </c>
      <c r="KX24" s="45">
        <v>0</v>
      </c>
      <c r="KY24" s="45">
        <v>0</v>
      </c>
      <c r="KZ24" s="45">
        <v>0</v>
      </c>
      <c r="LA24" s="45">
        <v>0</v>
      </c>
      <c r="LB24" s="45">
        <v>0</v>
      </c>
      <c r="LC24" s="45">
        <v>0</v>
      </c>
      <c r="LD24" s="45">
        <v>0</v>
      </c>
      <c r="LE24" s="45">
        <v>0</v>
      </c>
      <c r="LF24" s="45">
        <v>0</v>
      </c>
      <c r="LG24" s="45">
        <v>0</v>
      </c>
      <c r="LH24" s="45">
        <v>0</v>
      </c>
      <c r="LI24" s="45">
        <v>0</v>
      </c>
      <c r="LJ24" s="45">
        <v>0</v>
      </c>
      <c r="LK24" s="45">
        <v>0</v>
      </c>
      <c r="LL24" s="45">
        <v>0</v>
      </c>
      <c r="LM24" s="45">
        <v>0</v>
      </c>
      <c r="LN24" s="45">
        <v>0</v>
      </c>
      <c r="LO24" s="45">
        <v>0</v>
      </c>
      <c r="LP24" s="45">
        <v>0</v>
      </c>
      <c r="LQ24" s="45">
        <v>0</v>
      </c>
      <c r="LR24" s="45">
        <v>0</v>
      </c>
      <c r="LS24" s="45">
        <v>0</v>
      </c>
      <c r="LT24" s="45">
        <v>0</v>
      </c>
      <c r="LU24" s="45">
        <v>0</v>
      </c>
      <c r="LV24" s="45">
        <v>0</v>
      </c>
      <c r="LW24" s="45">
        <v>0</v>
      </c>
      <c r="LX24" s="45">
        <v>0</v>
      </c>
      <c r="LY24" s="45">
        <v>0</v>
      </c>
      <c r="LZ24" s="45">
        <v>0</v>
      </c>
      <c r="MA24" s="45">
        <v>0</v>
      </c>
      <c r="MB24" s="45">
        <v>0</v>
      </c>
      <c r="MC24" s="45">
        <v>0</v>
      </c>
      <c r="MD24" s="45">
        <v>0</v>
      </c>
      <c r="ME24" s="45">
        <v>0</v>
      </c>
      <c r="MF24" s="45">
        <v>0</v>
      </c>
      <c r="MG24" s="45">
        <v>0</v>
      </c>
      <c r="MH24" s="45">
        <v>0</v>
      </c>
      <c r="MI24" s="45">
        <v>0</v>
      </c>
      <c r="MJ24" s="45">
        <v>0</v>
      </c>
      <c r="MK24" s="45">
        <v>0</v>
      </c>
      <c r="ML24" s="45">
        <v>0</v>
      </c>
      <c r="MM24" s="45">
        <v>0</v>
      </c>
      <c r="MN24" s="45">
        <v>0</v>
      </c>
      <c r="MO24" s="45">
        <v>0</v>
      </c>
      <c r="MP24" s="45">
        <v>0</v>
      </c>
      <c r="MQ24" s="45">
        <v>0</v>
      </c>
      <c r="MR24" s="45">
        <v>0</v>
      </c>
      <c r="MS24" s="45">
        <v>0</v>
      </c>
      <c r="MT24" s="45">
        <v>0</v>
      </c>
      <c r="MU24" s="45">
        <v>0</v>
      </c>
      <c r="MV24" s="45">
        <v>0</v>
      </c>
      <c r="MW24" s="45">
        <v>0</v>
      </c>
      <c r="MX24" s="45">
        <v>0</v>
      </c>
      <c r="MY24" s="45">
        <v>0</v>
      </c>
      <c r="MZ24" s="45">
        <v>0</v>
      </c>
      <c r="NA24" s="45">
        <v>0</v>
      </c>
      <c r="NB24" s="45">
        <v>0</v>
      </c>
      <c r="NC24" s="45">
        <v>0</v>
      </c>
      <c r="ND24" s="45">
        <v>0</v>
      </c>
      <c r="NE24" s="45">
        <v>0</v>
      </c>
      <c r="NF24" s="45">
        <v>0</v>
      </c>
      <c r="NG24" s="45">
        <v>0</v>
      </c>
      <c r="NH24" s="45">
        <v>0</v>
      </c>
      <c r="NI24" s="45">
        <v>0</v>
      </c>
      <c r="NJ24" s="45">
        <v>0</v>
      </c>
      <c r="NK24" s="45">
        <v>0</v>
      </c>
      <c r="NL24" s="45">
        <v>0</v>
      </c>
      <c r="NM24" s="45">
        <v>0</v>
      </c>
      <c r="NN24" s="45">
        <v>0</v>
      </c>
      <c r="NO24" s="45">
        <v>0</v>
      </c>
      <c r="NP24" s="45">
        <v>0</v>
      </c>
      <c r="NQ24" s="45">
        <v>0</v>
      </c>
      <c r="NR24" s="45">
        <v>0</v>
      </c>
      <c r="NS24" s="45">
        <v>0</v>
      </c>
      <c r="NT24" s="45">
        <v>0</v>
      </c>
      <c r="NU24" s="45">
        <v>0</v>
      </c>
      <c r="NV24" s="45">
        <v>0</v>
      </c>
      <c r="NW24" s="45">
        <v>0</v>
      </c>
      <c r="NX24" s="45">
        <v>0</v>
      </c>
      <c r="NY24" s="45">
        <v>0</v>
      </c>
      <c r="NZ24" s="45">
        <v>0</v>
      </c>
      <c r="OA24" s="45">
        <v>0</v>
      </c>
      <c r="OB24" s="45">
        <v>0</v>
      </c>
      <c r="OC24" s="45">
        <v>0</v>
      </c>
      <c r="OD24" s="45">
        <v>0</v>
      </c>
      <c r="OE24" s="45">
        <v>0</v>
      </c>
      <c r="OF24" s="45">
        <v>0</v>
      </c>
      <c r="OG24" s="45">
        <v>0</v>
      </c>
      <c r="OH24" s="45">
        <v>0</v>
      </c>
      <c r="OI24" s="45">
        <v>0</v>
      </c>
      <c r="OJ24" s="45">
        <v>0</v>
      </c>
      <c r="OK24" s="45">
        <v>0</v>
      </c>
      <c r="OL24" s="45">
        <v>0</v>
      </c>
      <c r="OM24" s="45">
        <v>0</v>
      </c>
      <c r="ON24" s="45">
        <v>0</v>
      </c>
      <c r="OO24" s="45">
        <v>0</v>
      </c>
      <c r="OP24" s="45">
        <v>0</v>
      </c>
      <c r="OQ24" s="45">
        <v>0</v>
      </c>
      <c r="OR24" s="45">
        <v>0</v>
      </c>
      <c r="OS24" s="45">
        <v>0</v>
      </c>
      <c r="OT24" s="45">
        <v>0</v>
      </c>
      <c r="OU24" s="45">
        <v>0</v>
      </c>
      <c r="OV24" s="45">
        <v>0</v>
      </c>
      <c r="OW24" s="45">
        <v>0</v>
      </c>
      <c r="OX24" s="45">
        <v>0</v>
      </c>
      <c r="OY24" s="45">
        <v>0</v>
      </c>
      <c r="OZ24" s="45">
        <v>0</v>
      </c>
      <c r="PA24" s="45">
        <v>0</v>
      </c>
      <c r="PB24" s="45">
        <v>0</v>
      </c>
      <c r="PC24" s="45">
        <v>0</v>
      </c>
      <c r="PD24" s="45">
        <v>0</v>
      </c>
      <c r="PE24" s="45">
        <v>0</v>
      </c>
      <c r="PF24" s="45">
        <v>0</v>
      </c>
      <c r="PG24" s="45">
        <v>0</v>
      </c>
      <c r="PH24" s="45">
        <v>0</v>
      </c>
      <c r="PI24" s="45">
        <v>0</v>
      </c>
      <c r="PJ24" s="45">
        <v>0</v>
      </c>
      <c r="PK24" s="45">
        <v>0</v>
      </c>
      <c r="PL24" s="45">
        <v>0</v>
      </c>
      <c r="PM24" s="45">
        <v>0</v>
      </c>
      <c r="PN24" s="45">
        <v>0</v>
      </c>
      <c r="PO24" s="45">
        <v>0</v>
      </c>
      <c r="PP24" s="45">
        <v>0</v>
      </c>
      <c r="PQ24" s="45">
        <v>0</v>
      </c>
      <c r="PR24" s="45">
        <v>0</v>
      </c>
      <c r="PS24" s="45">
        <v>0</v>
      </c>
      <c r="PT24" s="45">
        <v>0</v>
      </c>
      <c r="PU24" s="45">
        <v>0</v>
      </c>
      <c r="PV24" s="45">
        <v>0</v>
      </c>
      <c r="PW24" s="45">
        <v>0</v>
      </c>
      <c r="PX24" s="45">
        <v>0</v>
      </c>
      <c r="PY24" s="45">
        <v>0</v>
      </c>
      <c r="PZ24" s="45">
        <v>0</v>
      </c>
      <c r="QA24" s="45">
        <v>0</v>
      </c>
      <c r="QB24" s="45">
        <v>0</v>
      </c>
      <c r="QC24" s="45">
        <v>0</v>
      </c>
      <c r="QD24" s="45">
        <v>0</v>
      </c>
      <c r="QE24" s="45">
        <v>0</v>
      </c>
      <c r="QF24" s="45">
        <v>0</v>
      </c>
      <c r="QG24" s="45">
        <v>0</v>
      </c>
      <c r="QH24" s="45">
        <v>0</v>
      </c>
      <c r="QI24" s="45">
        <v>0</v>
      </c>
      <c r="QJ24" s="45">
        <v>0</v>
      </c>
      <c r="QK24" s="45">
        <v>0</v>
      </c>
      <c r="QL24" s="45">
        <v>0</v>
      </c>
      <c r="QM24" s="45">
        <v>0</v>
      </c>
      <c r="QN24" s="45">
        <v>0</v>
      </c>
      <c r="QO24" s="45">
        <v>0</v>
      </c>
      <c r="QP24" s="45">
        <v>0</v>
      </c>
      <c r="QQ24" s="45">
        <v>0</v>
      </c>
      <c r="QR24" s="45">
        <v>0</v>
      </c>
      <c r="QS24" s="45">
        <v>0</v>
      </c>
      <c r="QT24" s="45">
        <v>0</v>
      </c>
      <c r="QU24" s="45">
        <v>0</v>
      </c>
      <c r="QV24" s="45">
        <v>0</v>
      </c>
      <c r="QW24" s="45">
        <v>0</v>
      </c>
      <c r="QX24" s="45">
        <v>0</v>
      </c>
      <c r="QY24" s="45">
        <v>0</v>
      </c>
      <c r="QZ24" s="45">
        <v>0</v>
      </c>
      <c r="RA24" s="45">
        <v>0</v>
      </c>
      <c r="RB24" s="45">
        <v>0</v>
      </c>
      <c r="RC24" s="45">
        <v>0</v>
      </c>
      <c r="RD24" s="45">
        <v>0</v>
      </c>
      <c r="RE24" s="45">
        <v>0</v>
      </c>
      <c r="RF24" s="45">
        <v>0</v>
      </c>
      <c r="RG24" s="45">
        <v>0</v>
      </c>
      <c r="RH24" s="45">
        <v>0</v>
      </c>
      <c r="RI24" s="45">
        <v>0</v>
      </c>
      <c r="RJ24" s="45">
        <v>0</v>
      </c>
      <c r="RK24" s="45">
        <v>0</v>
      </c>
      <c r="RL24" s="45">
        <v>0</v>
      </c>
      <c r="RM24" s="45">
        <v>0</v>
      </c>
      <c r="RN24" s="45">
        <v>0</v>
      </c>
      <c r="RO24" s="45">
        <v>0</v>
      </c>
      <c r="RP24" s="45">
        <v>0</v>
      </c>
      <c r="RQ24" s="45">
        <v>0</v>
      </c>
      <c r="RR24" s="45">
        <v>0</v>
      </c>
      <c r="RS24" s="45">
        <v>0</v>
      </c>
      <c r="RT24" s="45">
        <v>0</v>
      </c>
      <c r="RU24" s="45">
        <v>0</v>
      </c>
      <c r="RV24" s="45">
        <v>0</v>
      </c>
      <c r="RW24" s="45">
        <v>0</v>
      </c>
      <c r="RX24" s="45">
        <v>0</v>
      </c>
      <c r="RY24" s="45">
        <v>0</v>
      </c>
      <c r="RZ24" s="45">
        <v>0</v>
      </c>
      <c r="SA24" s="45">
        <v>0</v>
      </c>
      <c r="SB24" s="45">
        <v>0</v>
      </c>
      <c r="SC24" s="45">
        <v>0</v>
      </c>
      <c r="SD24" s="45">
        <v>0</v>
      </c>
      <c r="SE24" s="45">
        <v>0</v>
      </c>
      <c r="SF24" s="45">
        <v>0</v>
      </c>
      <c r="SG24" s="45">
        <v>0</v>
      </c>
      <c r="SH24" s="45">
        <v>0</v>
      </c>
      <c r="SI24" s="45">
        <v>0</v>
      </c>
      <c r="SJ24" s="45">
        <v>0</v>
      </c>
      <c r="SK24" s="45">
        <v>0</v>
      </c>
      <c r="SL24" s="45">
        <v>0</v>
      </c>
      <c r="SM24" s="45">
        <v>0</v>
      </c>
      <c r="SN24" s="45">
        <v>0</v>
      </c>
      <c r="SO24" s="45">
        <v>0</v>
      </c>
      <c r="SP24" s="45">
        <v>0</v>
      </c>
      <c r="SQ24" s="45">
        <v>0</v>
      </c>
      <c r="SR24" s="45">
        <v>0</v>
      </c>
      <c r="SS24" s="45">
        <v>0</v>
      </c>
      <c r="ST24" s="45">
        <v>0</v>
      </c>
      <c r="SU24" s="45">
        <v>0</v>
      </c>
      <c r="SV24" s="45">
        <v>0</v>
      </c>
      <c r="SW24" s="45">
        <v>0</v>
      </c>
      <c r="SX24" s="45">
        <v>0</v>
      </c>
      <c r="SY24" s="45">
        <v>0</v>
      </c>
      <c r="SZ24" s="45">
        <v>0</v>
      </c>
      <c r="TA24" s="45">
        <v>0</v>
      </c>
      <c r="TB24" s="45">
        <v>0</v>
      </c>
      <c r="TC24" s="45">
        <v>0</v>
      </c>
      <c r="TD24" s="45">
        <v>0</v>
      </c>
      <c r="TE24" s="45">
        <v>0</v>
      </c>
      <c r="TF24" s="45">
        <v>0</v>
      </c>
      <c r="TG24" s="45">
        <v>0</v>
      </c>
      <c r="TH24" s="45">
        <v>0</v>
      </c>
      <c r="TI24" s="45">
        <v>0</v>
      </c>
      <c r="TJ24" s="45">
        <v>0</v>
      </c>
      <c r="TK24" s="45">
        <v>0</v>
      </c>
      <c r="TL24" s="45">
        <v>0</v>
      </c>
      <c r="TM24" s="45">
        <v>0</v>
      </c>
      <c r="TN24" s="45">
        <v>0</v>
      </c>
      <c r="TO24" s="45">
        <v>0</v>
      </c>
      <c r="TP24" s="45">
        <v>0</v>
      </c>
      <c r="TQ24" s="45">
        <v>0</v>
      </c>
      <c r="TR24" s="45">
        <v>0</v>
      </c>
      <c r="TS24" s="45">
        <v>0</v>
      </c>
      <c r="TT24" s="45">
        <v>0</v>
      </c>
      <c r="TU24" s="45">
        <v>0</v>
      </c>
      <c r="TV24" s="45">
        <v>0</v>
      </c>
      <c r="TW24" s="45">
        <v>0</v>
      </c>
      <c r="TX24" s="45">
        <v>0</v>
      </c>
      <c r="TY24" s="45">
        <v>0</v>
      </c>
      <c r="TZ24" s="45">
        <v>0</v>
      </c>
      <c r="UA24" s="45">
        <v>0</v>
      </c>
      <c r="UB24" s="45">
        <v>0</v>
      </c>
      <c r="UC24" s="45">
        <v>0</v>
      </c>
      <c r="UD24" s="45">
        <v>0</v>
      </c>
      <c r="UE24" s="45">
        <v>0</v>
      </c>
      <c r="UF24" s="45">
        <v>0</v>
      </c>
      <c r="UG24" s="45">
        <v>0</v>
      </c>
      <c r="UH24" s="45">
        <v>0</v>
      </c>
      <c r="UI24" s="45">
        <v>0</v>
      </c>
      <c r="UJ24" s="45">
        <v>0</v>
      </c>
      <c r="UK24" s="45">
        <v>0</v>
      </c>
      <c r="UL24" s="45">
        <v>0</v>
      </c>
      <c r="UM24" s="45">
        <v>0</v>
      </c>
      <c r="UN24" s="45">
        <v>0</v>
      </c>
      <c r="UO24" s="45">
        <v>0</v>
      </c>
      <c r="UP24" s="45">
        <v>0</v>
      </c>
      <c r="UQ24" s="45">
        <v>0</v>
      </c>
      <c r="UR24" s="45">
        <v>0</v>
      </c>
      <c r="US24" s="45">
        <v>0</v>
      </c>
      <c r="UT24" s="45">
        <v>0</v>
      </c>
      <c r="UU24" s="45">
        <v>0</v>
      </c>
      <c r="UV24" s="45">
        <v>0</v>
      </c>
      <c r="UW24" s="45">
        <v>0</v>
      </c>
      <c r="UX24" s="45">
        <v>0</v>
      </c>
      <c r="UY24" s="45">
        <v>0</v>
      </c>
      <c r="UZ24" s="45">
        <v>0</v>
      </c>
      <c r="VA24" s="45">
        <v>0</v>
      </c>
      <c r="VB24" s="45">
        <v>0</v>
      </c>
      <c r="VC24" s="45">
        <v>0</v>
      </c>
      <c r="VD24" s="45">
        <v>0</v>
      </c>
      <c r="VE24" s="45">
        <v>0</v>
      </c>
      <c r="VF24" s="45">
        <v>0</v>
      </c>
      <c r="VG24" s="45">
        <v>0</v>
      </c>
      <c r="VH24" s="45">
        <v>0</v>
      </c>
      <c r="VI24" s="45">
        <v>0</v>
      </c>
      <c r="VJ24" s="45">
        <v>0</v>
      </c>
      <c r="VK24" s="45">
        <v>0</v>
      </c>
      <c r="VL24" s="45">
        <v>0</v>
      </c>
      <c r="VM24" s="45">
        <v>0</v>
      </c>
      <c r="VN24" s="45">
        <v>0</v>
      </c>
      <c r="VO24" s="45">
        <v>0</v>
      </c>
      <c r="VP24" s="45">
        <v>0</v>
      </c>
      <c r="VQ24" s="45">
        <v>0</v>
      </c>
      <c r="VR24" s="45">
        <v>0</v>
      </c>
      <c r="VS24" s="45">
        <v>0</v>
      </c>
      <c r="VT24" s="45">
        <v>0</v>
      </c>
      <c r="VU24" s="45">
        <v>0</v>
      </c>
      <c r="VV24" s="45">
        <v>0</v>
      </c>
      <c r="VW24" s="45">
        <v>0</v>
      </c>
      <c r="VX24" s="45">
        <v>0</v>
      </c>
      <c r="VY24" s="45">
        <v>0</v>
      </c>
      <c r="VZ24" s="45">
        <v>0</v>
      </c>
      <c r="WA24" s="45">
        <v>0</v>
      </c>
      <c r="WB24" s="45">
        <v>0</v>
      </c>
      <c r="WC24" s="45">
        <v>0</v>
      </c>
      <c r="WD24" s="45">
        <v>0</v>
      </c>
      <c r="WE24" s="45">
        <v>0</v>
      </c>
      <c r="WF24" s="45">
        <v>0</v>
      </c>
      <c r="WG24" s="45">
        <v>0</v>
      </c>
      <c r="WH24" s="45">
        <v>0</v>
      </c>
      <c r="WI24" s="45">
        <v>0</v>
      </c>
      <c r="WJ24" s="45">
        <v>0</v>
      </c>
      <c r="WK24" s="45">
        <v>0</v>
      </c>
      <c r="WL24" s="45">
        <v>0</v>
      </c>
      <c r="WM24" s="45">
        <v>0</v>
      </c>
      <c r="WN24" s="45">
        <v>0</v>
      </c>
      <c r="WO24" s="45">
        <v>0</v>
      </c>
      <c r="WP24" s="45">
        <v>0</v>
      </c>
      <c r="WQ24" s="45">
        <v>0</v>
      </c>
      <c r="WR24" s="45">
        <v>0</v>
      </c>
      <c r="WS24" s="45">
        <v>0</v>
      </c>
      <c r="WT24" s="45">
        <v>0</v>
      </c>
      <c r="WU24" s="45">
        <v>0</v>
      </c>
      <c r="WV24" s="45">
        <v>0</v>
      </c>
      <c r="WW24" s="45">
        <v>0</v>
      </c>
      <c r="WX24" s="45">
        <v>0</v>
      </c>
      <c r="WY24" s="45">
        <v>0</v>
      </c>
      <c r="WZ24" s="45">
        <v>0</v>
      </c>
      <c r="XA24" s="45">
        <v>0</v>
      </c>
      <c r="XB24" s="45">
        <v>0</v>
      </c>
      <c r="XC24" s="45">
        <v>0</v>
      </c>
      <c r="XD24" s="45">
        <v>0</v>
      </c>
      <c r="XE24" s="45">
        <v>0</v>
      </c>
      <c r="XF24" s="45">
        <v>0</v>
      </c>
      <c r="XG24" s="45">
        <v>0</v>
      </c>
      <c r="XH24" s="45">
        <v>0</v>
      </c>
      <c r="XI24" s="45">
        <v>0</v>
      </c>
      <c r="XJ24" s="45">
        <v>0</v>
      </c>
      <c r="XK24" s="45">
        <v>0</v>
      </c>
      <c r="XL24" s="45">
        <v>0</v>
      </c>
      <c r="XM24" s="45">
        <v>0</v>
      </c>
      <c r="XN24" s="45">
        <v>0</v>
      </c>
      <c r="XO24" s="45">
        <v>0</v>
      </c>
      <c r="XP24" s="45">
        <v>0</v>
      </c>
      <c r="XQ24" s="45">
        <v>0</v>
      </c>
      <c r="XR24" s="45">
        <v>0</v>
      </c>
      <c r="XS24" s="45">
        <v>0</v>
      </c>
      <c r="XT24" s="45">
        <v>0</v>
      </c>
      <c r="XU24" s="45">
        <v>0</v>
      </c>
      <c r="XV24" s="45">
        <v>0</v>
      </c>
      <c r="XW24" s="45">
        <v>0</v>
      </c>
      <c r="XX24" s="45">
        <v>0</v>
      </c>
      <c r="XY24" s="45">
        <v>0</v>
      </c>
      <c r="XZ24" s="45">
        <v>0</v>
      </c>
      <c r="YA24" s="45">
        <v>0</v>
      </c>
      <c r="YB24" s="45">
        <v>0</v>
      </c>
      <c r="YC24" s="45">
        <v>0</v>
      </c>
      <c r="YD24" s="45">
        <v>0</v>
      </c>
      <c r="YE24" s="45">
        <v>0</v>
      </c>
      <c r="YF24" s="45">
        <v>0</v>
      </c>
      <c r="YG24" s="45">
        <v>0</v>
      </c>
      <c r="YH24" s="45">
        <v>0</v>
      </c>
      <c r="YI24" s="45">
        <v>0</v>
      </c>
      <c r="YJ24" s="45">
        <v>0</v>
      </c>
      <c r="YK24" s="45">
        <v>0</v>
      </c>
      <c r="YL24" s="45">
        <v>0</v>
      </c>
      <c r="YM24" s="45">
        <v>0</v>
      </c>
      <c r="YN24" s="45">
        <v>0</v>
      </c>
      <c r="YO24" s="45">
        <v>0</v>
      </c>
      <c r="YP24" s="45">
        <v>0</v>
      </c>
      <c r="YQ24" s="45">
        <v>0</v>
      </c>
      <c r="YR24" s="45">
        <v>0</v>
      </c>
      <c r="YS24" s="45">
        <v>0</v>
      </c>
      <c r="YT24" s="45">
        <v>0</v>
      </c>
      <c r="YU24" s="45">
        <v>0</v>
      </c>
      <c r="YV24" s="45">
        <v>0</v>
      </c>
      <c r="YW24" s="45">
        <v>0</v>
      </c>
      <c r="YX24" s="45">
        <v>0</v>
      </c>
      <c r="YY24" s="45">
        <v>0</v>
      </c>
      <c r="YZ24" s="45">
        <v>0</v>
      </c>
      <c r="ZA24" s="45">
        <v>0</v>
      </c>
      <c r="ZB24" s="45">
        <v>0</v>
      </c>
      <c r="ZC24" s="45">
        <v>0</v>
      </c>
      <c r="ZD24" s="45">
        <v>0</v>
      </c>
      <c r="ZE24" s="45">
        <v>0</v>
      </c>
      <c r="ZF24" s="45">
        <v>0</v>
      </c>
      <c r="ZG24" s="45">
        <v>0</v>
      </c>
      <c r="ZH24" s="45">
        <v>0</v>
      </c>
      <c r="ZI24" s="45">
        <v>0</v>
      </c>
      <c r="ZJ24" s="45">
        <v>0</v>
      </c>
      <c r="ZK24" s="45">
        <v>0</v>
      </c>
      <c r="ZL24" s="45">
        <v>0</v>
      </c>
      <c r="ZM24" s="45">
        <v>0</v>
      </c>
      <c r="ZN24" s="45">
        <v>0</v>
      </c>
      <c r="ZO24" s="45">
        <v>0</v>
      </c>
      <c r="ZP24" s="45">
        <v>0</v>
      </c>
      <c r="ZQ24" s="45">
        <v>0</v>
      </c>
      <c r="ZR24" s="45">
        <v>0</v>
      </c>
      <c r="ZS24" s="45">
        <v>0</v>
      </c>
      <c r="ZT24" s="45">
        <v>0</v>
      </c>
      <c r="ZU24" s="45">
        <v>0</v>
      </c>
      <c r="ZV24" s="45">
        <v>0</v>
      </c>
      <c r="ZW24" s="45">
        <v>0</v>
      </c>
      <c r="ZX24" s="45">
        <v>0</v>
      </c>
      <c r="ZY24" s="45">
        <v>0</v>
      </c>
      <c r="ZZ24" s="45">
        <v>0</v>
      </c>
      <c r="AAA24" s="45">
        <v>0</v>
      </c>
      <c r="AAB24" s="45">
        <v>0</v>
      </c>
      <c r="AAC24" s="45">
        <v>0</v>
      </c>
      <c r="AAD24" s="45">
        <v>0</v>
      </c>
      <c r="AAE24" s="45">
        <v>0</v>
      </c>
      <c r="AAF24" s="45">
        <v>0</v>
      </c>
      <c r="AAG24" s="45">
        <v>0</v>
      </c>
      <c r="AAH24" s="45">
        <v>0</v>
      </c>
      <c r="AAI24" s="45">
        <v>0</v>
      </c>
      <c r="AAJ24" s="45">
        <v>0</v>
      </c>
      <c r="AAK24" s="45">
        <v>0</v>
      </c>
      <c r="AAL24" s="45">
        <v>0</v>
      </c>
      <c r="AAM24" s="45">
        <v>0</v>
      </c>
      <c r="AAN24" s="45">
        <v>0</v>
      </c>
      <c r="AAO24" s="45">
        <v>0</v>
      </c>
      <c r="AAP24" s="45">
        <v>0</v>
      </c>
      <c r="AAQ24" s="45">
        <f>IF(LEFT($C24,5)="Total",0,IF(COUNTIF(ENTRY!$G$3:$BM$3,AAQ$1)=0,"CopyPasteValue",IFERROR(HLOOKUP(AAQ$1,ENTRY!$G$3:$BI$133,SUMIFS(ENTRY!$A$2:$A$133,ENTRY!$B$2:$B$133,$B24,ENTRY!$C$2:$C$133,$C24)-2,FALSE),0)))</f>
        <v>0</v>
      </c>
      <c r="AAR24" s="45">
        <f>IF(LEFT($C24,5)="Total",0,IF(COUNTIF(ENTRY!$G$3:$BM$3,AAR$1)=0,"CopyPasteValue",IFERROR(HLOOKUP(AAR$1,ENTRY!$G$3:$BI$133,SUMIFS(ENTRY!$A$2:$A$133,ENTRY!$B$2:$B$133,$B24,ENTRY!$C$2:$C$133,$C24)-2,FALSE),0)))</f>
        <v>0</v>
      </c>
      <c r="AAS24" s="45">
        <f>IF(LEFT($C24,5)="Total",0,IF(COUNTIF(ENTRY!$G$3:$BM$3,AAS$1)=0,"CopyPasteValue",IFERROR(HLOOKUP(AAS$1,ENTRY!$G$3:$BI$133,SUMIFS(ENTRY!$A$2:$A$133,ENTRY!$B$2:$B$133,$B24,ENTRY!$C$2:$C$133,$C24)-2,FALSE),0)))</f>
        <v>0</v>
      </c>
      <c r="AAT24" s="45">
        <f>IF(LEFT($C24,5)="Total",0,IF(COUNTIF(ENTRY!$G$3:$BM$3,AAT$1)=0,"CopyPasteValue",IFERROR(HLOOKUP(AAT$1,ENTRY!$G$3:$BI$133,SUMIFS(ENTRY!$A$2:$A$133,ENTRY!$B$2:$B$133,$B24,ENTRY!$C$2:$C$133,$C24)-2,FALSE),0)))</f>
        <v>0</v>
      </c>
      <c r="AAU24" s="45">
        <f>IF(LEFT($C24,5)="Total",0,IF(COUNTIF(ENTRY!$G$3:$BM$3,AAU$1)=0,"CopyPasteValue",IFERROR(HLOOKUP(AAU$1,ENTRY!$G$3:$BI$133,SUMIFS(ENTRY!$A$2:$A$133,ENTRY!$B$2:$B$133,$B24,ENTRY!$C$2:$C$133,$C24)-2,FALSE),0)))</f>
        <v>0</v>
      </c>
      <c r="AAV24" s="45">
        <f>IF(LEFT($C24,5)="Total",0,IF(COUNTIF(ENTRY!$G$3:$BM$3,AAV$1)=0,"CopyPasteValue",IFERROR(HLOOKUP(AAV$1,ENTRY!$G$3:$BI$133,SUMIFS(ENTRY!$A$2:$A$133,ENTRY!$B$2:$B$133,$B24,ENTRY!$C$2:$C$133,$C24)-2,FALSE),0)))</f>
        <v>0</v>
      </c>
      <c r="AAW24" s="45">
        <f>IF(LEFT($C24,5)="Total",0,IF(COUNTIF(ENTRY!$G$3:$BM$3,AAW$1)=0,"CopyPasteValue",IFERROR(HLOOKUP(AAW$1,ENTRY!$G$3:$BI$133,SUMIFS(ENTRY!$A$2:$A$133,ENTRY!$B$2:$B$133,$B24,ENTRY!$C$2:$C$133,$C24)-2,FALSE),0)))</f>
        <v>0</v>
      </c>
      <c r="AAX24" s="45">
        <f>IF(LEFT($C24,5)="Total",0,IF(COUNTIF(ENTRY!$G$3:$BM$3,AAX$1)=0,"CopyPasteValue",IFERROR(HLOOKUP(AAX$1,ENTRY!$G$3:$BI$133,SUMIFS(ENTRY!$A$2:$A$133,ENTRY!$B$2:$B$133,$B24,ENTRY!$C$2:$C$133,$C24)-2,FALSE),0)))</f>
        <v>0</v>
      </c>
      <c r="AAY24" s="45">
        <f>IF(LEFT($C24,5)="Total",0,IF(COUNTIF(ENTRY!$G$3:$BM$3,AAY$1)=0,"CopyPasteValue",IFERROR(HLOOKUP(AAY$1,ENTRY!$G$3:$BI$133,SUMIFS(ENTRY!$A$2:$A$133,ENTRY!$B$2:$B$133,$B24,ENTRY!$C$2:$C$133,$C24)-2,FALSE),0)))</f>
        <v>0</v>
      </c>
      <c r="AAZ24" s="45">
        <f>IF(LEFT($C24,5)="Total",0,IF(COUNTIF(ENTRY!$G$3:$BM$3,AAZ$1)=0,"CopyPasteValue",IFERROR(HLOOKUP(AAZ$1,ENTRY!$G$3:$BI$133,SUMIFS(ENTRY!$A$2:$A$133,ENTRY!$B$2:$B$133,$B24,ENTRY!$C$2:$C$133,$C24)-2,FALSE),0)))</f>
        <v>0</v>
      </c>
      <c r="ABA24" s="45">
        <f>IF(LEFT($C24,5)="Total",0,IF(COUNTIF(ENTRY!$G$3:$BM$3,ABA$1)=0,"CopyPasteValue",IFERROR(HLOOKUP(ABA$1,ENTRY!$G$3:$BI$133,SUMIFS(ENTRY!$A$2:$A$133,ENTRY!$B$2:$B$133,$B24,ENTRY!$C$2:$C$133,$C24)-2,FALSE),0)))</f>
        <v>0</v>
      </c>
      <c r="ABB24" s="45">
        <f>IF(LEFT($C24,5)="Total",0,IF(COUNTIF(ENTRY!$G$3:$BM$3,ABB$1)=0,"CopyPasteValue",IFERROR(HLOOKUP(ABB$1,ENTRY!$G$3:$BI$133,SUMIFS(ENTRY!$A$2:$A$133,ENTRY!$B$2:$B$133,$B24,ENTRY!$C$2:$C$133,$C24)-2,FALSE),0)))</f>
        <v>0</v>
      </c>
      <c r="ABC24" s="45">
        <f>IF(LEFT($C24,5)="Total",0,IF(COUNTIF(ENTRY!$G$3:$BM$3,ABC$1)=0,"CopyPasteValue",IFERROR(HLOOKUP(ABC$1,ENTRY!$G$3:$BI$133,SUMIFS(ENTRY!$A$2:$A$133,ENTRY!$B$2:$B$133,$B24,ENTRY!$C$2:$C$133,$C24)-2,FALSE),0)))</f>
        <v>0</v>
      </c>
      <c r="ABD24" s="45">
        <f>IF(LEFT($C24,5)="Total",0,IF(COUNTIF(ENTRY!$G$3:$BM$3,ABD$1)=0,"CopyPasteValue",IFERROR(HLOOKUP(ABD$1,ENTRY!$G$3:$BI$133,SUMIFS(ENTRY!$A$2:$A$133,ENTRY!$B$2:$B$133,$B24,ENTRY!$C$2:$C$133,$C24)-2,FALSE),0)))</f>
        <v>0</v>
      </c>
      <c r="ABE24" s="45">
        <f>IF(LEFT($C24,5)="Total",0,IF(COUNTIF(ENTRY!$G$3:$BM$3,ABE$1)=0,"CopyPasteValue",IFERROR(HLOOKUP(ABE$1,ENTRY!$G$3:$BI$133,SUMIFS(ENTRY!$A$2:$A$133,ENTRY!$B$2:$B$133,$B24,ENTRY!$C$2:$C$133,$C24)-2,FALSE),0)))</f>
        <v>0</v>
      </c>
      <c r="ABF24" s="45">
        <f>IF(LEFT($C24,5)="Total",0,IF(COUNTIF(ENTRY!$G$3:$BM$3,ABF$1)=0,"CopyPasteValue",IFERROR(HLOOKUP(ABF$1,ENTRY!$G$3:$BI$133,SUMIFS(ENTRY!$A$2:$A$133,ENTRY!$B$2:$B$133,$B24,ENTRY!$C$2:$C$133,$C24)-2,FALSE),0)))</f>
        <v>0</v>
      </c>
      <c r="ABG24" s="45">
        <f>IF(LEFT($C24,5)="Total",0,IF(COUNTIF(ENTRY!$G$3:$BM$3,ABG$1)=0,"CopyPasteValue",IFERROR(HLOOKUP(ABG$1,ENTRY!$G$3:$BI$133,SUMIFS(ENTRY!$A$2:$A$133,ENTRY!$B$2:$B$133,$B24,ENTRY!$C$2:$C$133,$C24)-2,FALSE),0)))</f>
        <v>0</v>
      </c>
      <c r="ABH24" s="45">
        <f>IF(LEFT($C24,5)="Total",0,IF(COUNTIF(ENTRY!$G$3:$BM$3,ABH$1)=0,"CopyPasteValue",IFERROR(HLOOKUP(ABH$1,ENTRY!$G$3:$BI$133,SUMIFS(ENTRY!$A$2:$A$133,ENTRY!$B$2:$B$133,$B24,ENTRY!$C$2:$C$133,$C24)-2,FALSE),0)))</f>
        <v>0</v>
      </c>
    </row>
    <row r="25" spans="2:736" x14ac:dyDescent="0.35">
      <c r="B25" t="s">
        <v>27</v>
      </c>
      <c r="C25" t="s">
        <v>27</v>
      </c>
      <c r="D25" s="53">
        <f t="shared" ca="1" si="162"/>
        <v>25</v>
      </c>
      <c r="E25" s="72">
        <f>COUNTIF(ENTRY!C$4:C$294,C25)</f>
        <v>2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  <c r="AR25" s="45">
        <v>0</v>
      </c>
      <c r="AS25" s="45">
        <v>0</v>
      </c>
      <c r="AT25" s="45">
        <v>0</v>
      </c>
      <c r="AU25" s="45">
        <v>0</v>
      </c>
      <c r="AV25" s="45">
        <v>0</v>
      </c>
      <c r="AW25" s="45">
        <v>0</v>
      </c>
      <c r="AX25" s="45">
        <v>0</v>
      </c>
      <c r="AY25" s="45">
        <v>0</v>
      </c>
      <c r="AZ25" s="45">
        <v>0</v>
      </c>
      <c r="BA25" s="45">
        <v>0</v>
      </c>
      <c r="BB25" s="45">
        <v>0</v>
      </c>
      <c r="BC25" s="45">
        <v>0</v>
      </c>
      <c r="BD25" s="45">
        <v>0</v>
      </c>
      <c r="BE25" s="45"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0</v>
      </c>
      <c r="BK25" s="45">
        <v>0</v>
      </c>
      <c r="BL25" s="45">
        <v>0</v>
      </c>
      <c r="BM25" s="45">
        <v>0</v>
      </c>
      <c r="BN25" s="45">
        <v>0</v>
      </c>
      <c r="BO25" s="45">
        <v>0</v>
      </c>
      <c r="BP25" s="45">
        <v>0</v>
      </c>
      <c r="BQ25" s="45">
        <v>0</v>
      </c>
      <c r="BR25" s="45">
        <v>0</v>
      </c>
      <c r="BS25" s="45">
        <v>0</v>
      </c>
      <c r="BT25" s="45">
        <v>0</v>
      </c>
      <c r="BU25" s="45">
        <v>0</v>
      </c>
      <c r="BV25" s="45">
        <v>0</v>
      </c>
      <c r="BW25" s="45">
        <v>0</v>
      </c>
      <c r="BX25" s="45">
        <v>0</v>
      </c>
      <c r="BY25" s="45">
        <v>0</v>
      </c>
      <c r="BZ25" s="45">
        <v>0</v>
      </c>
      <c r="CA25" s="45">
        <v>0</v>
      </c>
      <c r="CB25" s="45">
        <v>0</v>
      </c>
      <c r="CC25" s="45">
        <v>0</v>
      </c>
      <c r="CD25" s="45">
        <v>0</v>
      </c>
      <c r="CE25" s="45">
        <v>0</v>
      </c>
      <c r="CF25" s="45">
        <v>0</v>
      </c>
      <c r="CG25" s="45">
        <v>0</v>
      </c>
      <c r="CH25" s="45">
        <v>0</v>
      </c>
      <c r="CI25" s="45">
        <v>0</v>
      </c>
      <c r="CJ25" s="45">
        <v>0</v>
      </c>
      <c r="CK25" s="45">
        <v>0</v>
      </c>
      <c r="CL25" s="45">
        <v>0</v>
      </c>
      <c r="CM25" s="45">
        <v>0</v>
      </c>
      <c r="CN25" s="45">
        <v>0</v>
      </c>
      <c r="CO25" s="45">
        <v>0</v>
      </c>
      <c r="CP25" s="45">
        <v>0</v>
      </c>
      <c r="CQ25" s="45">
        <v>0</v>
      </c>
      <c r="CR25" s="45">
        <v>0</v>
      </c>
      <c r="CS25" s="45">
        <v>0</v>
      </c>
      <c r="CT25" s="45">
        <v>0</v>
      </c>
      <c r="CU25" s="45">
        <v>0</v>
      </c>
      <c r="CV25" s="45">
        <v>0</v>
      </c>
      <c r="CW25" s="45">
        <v>0</v>
      </c>
      <c r="CX25" s="45">
        <v>0</v>
      </c>
      <c r="CY25" s="45">
        <v>0</v>
      </c>
      <c r="CZ25" s="45">
        <v>0</v>
      </c>
      <c r="DA25" s="45">
        <v>0</v>
      </c>
      <c r="DB25" s="45">
        <v>0</v>
      </c>
      <c r="DC25" s="45">
        <v>0</v>
      </c>
      <c r="DD25" s="45">
        <v>0</v>
      </c>
      <c r="DE25" s="45">
        <v>0</v>
      </c>
      <c r="DF25" s="45">
        <v>0</v>
      </c>
      <c r="DG25" s="45">
        <v>0</v>
      </c>
      <c r="DH25" s="45">
        <v>0</v>
      </c>
      <c r="DI25" s="45">
        <v>0</v>
      </c>
      <c r="DJ25" s="45">
        <v>0</v>
      </c>
      <c r="DK25" s="45">
        <v>0</v>
      </c>
      <c r="DL25" s="45">
        <v>0</v>
      </c>
      <c r="DM25" s="45">
        <v>0</v>
      </c>
      <c r="DN25" s="45">
        <v>0</v>
      </c>
      <c r="DO25" s="45">
        <v>0</v>
      </c>
      <c r="DP25" s="45">
        <v>0</v>
      </c>
      <c r="DQ25" s="45">
        <v>0</v>
      </c>
      <c r="DR25" s="45">
        <v>0</v>
      </c>
      <c r="DS25" s="45">
        <v>0</v>
      </c>
      <c r="DT25" s="45">
        <v>0</v>
      </c>
      <c r="DU25" s="45">
        <v>0</v>
      </c>
      <c r="DV25" s="45">
        <v>0</v>
      </c>
      <c r="DW25" s="45">
        <v>0</v>
      </c>
      <c r="DX25" s="45">
        <v>0</v>
      </c>
      <c r="DY25" s="45">
        <v>0</v>
      </c>
      <c r="DZ25" s="45">
        <v>0</v>
      </c>
      <c r="EA25" s="45">
        <v>0</v>
      </c>
      <c r="EB25" s="45">
        <v>0</v>
      </c>
      <c r="EC25" s="45">
        <v>0</v>
      </c>
      <c r="ED25" s="45">
        <v>0</v>
      </c>
      <c r="EE25" s="45">
        <v>0</v>
      </c>
      <c r="EF25" s="45">
        <v>0</v>
      </c>
      <c r="EG25" s="45">
        <v>0</v>
      </c>
      <c r="EH25" s="45">
        <v>0</v>
      </c>
      <c r="EI25" s="45">
        <v>0</v>
      </c>
      <c r="EJ25" s="45">
        <v>0</v>
      </c>
      <c r="EK25" s="45">
        <v>0</v>
      </c>
      <c r="EL25" s="45">
        <v>0</v>
      </c>
      <c r="EM25" s="45">
        <v>0</v>
      </c>
      <c r="EN25" s="45">
        <v>0</v>
      </c>
      <c r="EO25" s="45">
        <v>0</v>
      </c>
      <c r="EP25" s="45">
        <v>0</v>
      </c>
      <c r="EQ25" s="45">
        <v>0</v>
      </c>
      <c r="ER25" s="45">
        <v>0</v>
      </c>
      <c r="ES25" s="45">
        <v>0</v>
      </c>
      <c r="ET25" s="45">
        <v>0</v>
      </c>
      <c r="EU25" s="45">
        <v>0</v>
      </c>
      <c r="EV25" s="45">
        <v>0</v>
      </c>
      <c r="EW25" s="45">
        <v>0</v>
      </c>
      <c r="EX25" s="45">
        <v>0</v>
      </c>
      <c r="EY25" s="45">
        <v>0</v>
      </c>
      <c r="EZ25" s="45">
        <v>0</v>
      </c>
      <c r="FA25" s="45">
        <v>0</v>
      </c>
      <c r="FB25" s="45">
        <v>0</v>
      </c>
      <c r="FC25" s="45">
        <v>0</v>
      </c>
      <c r="FD25" s="45">
        <v>0</v>
      </c>
      <c r="FE25" s="45">
        <v>0</v>
      </c>
      <c r="FF25" s="45">
        <v>0</v>
      </c>
      <c r="FG25" s="45">
        <v>0</v>
      </c>
      <c r="FH25" s="45">
        <v>0</v>
      </c>
      <c r="FI25" s="45">
        <v>0</v>
      </c>
      <c r="FJ25" s="45">
        <v>0</v>
      </c>
      <c r="FK25" s="45">
        <v>0</v>
      </c>
      <c r="FL25" s="45">
        <v>0</v>
      </c>
      <c r="FM25" s="45">
        <v>0</v>
      </c>
      <c r="FN25" s="45">
        <v>0</v>
      </c>
      <c r="FO25" s="45">
        <v>0</v>
      </c>
      <c r="FP25" s="45">
        <v>0</v>
      </c>
      <c r="FQ25" s="45">
        <v>0</v>
      </c>
      <c r="FR25" s="45">
        <v>0</v>
      </c>
      <c r="FS25" s="45">
        <v>0</v>
      </c>
      <c r="FT25" s="45">
        <v>0</v>
      </c>
      <c r="FU25" s="45">
        <v>0</v>
      </c>
      <c r="FV25" s="45">
        <v>0</v>
      </c>
      <c r="FW25" s="45">
        <v>0</v>
      </c>
      <c r="FX25" s="45">
        <v>0</v>
      </c>
      <c r="FY25" s="45">
        <v>0</v>
      </c>
      <c r="FZ25" s="45">
        <v>0</v>
      </c>
      <c r="GA25" s="45">
        <v>0</v>
      </c>
      <c r="GB25" s="45">
        <v>0</v>
      </c>
      <c r="GC25" s="45">
        <v>0</v>
      </c>
      <c r="GD25" s="45">
        <v>0</v>
      </c>
      <c r="GE25" s="45">
        <v>0</v>
      </c>
      <c r="GF25" s="45">
        <v>0</v>
      </c>
      <c r="GG25" s="45">
        <v>0</v>
      </c>
      <c r="GH25" s="45">
        <v>0</v>
      </c>
      <c r="GI25" s="45">
        <v>0</v>
      </c>
      <c r="GJ25" s="45">
        <v>0</v>
      </c>
      <c r="GK25" s="45">
        <v>0</v>
      </c>
      <c r="GL25" s="45">
        <v>0</v>
      </c>
      <c r="GM25" s="45">
        <v>0</v>
      </c>
      <c r="GN25" s="45">
        <v>0</v>
      </c>
      <c r="GO25" s="45">
        <v>0</v>
      </c>
      <c r="GP25" s="45">
        <v>0</v>
      </c>
      <c r="GQ25" s="45">
        <v>0</v>
      </c>
      <c r="GR25" s="45">
        <v>0</v>
      </c>
      <c r="GS25" s="45">
        <v>0</v>
      </c>
      <c r="GT25" s="45">
        <v>0</v>
      </c>
      <c r="GU25" s="45">
        <v>0</v>
      </c>
      <c r="GV25" s="45">
        <v>0</v>
      </c>
      <c r="GW25" s="45">
        <v>0</v>
      </c>
      <c r="GX25" s="45">
        <v>0</v>
      </c>
      <c r="GY25" s="45">
        <v>0</v>
      </c>
      <c r="GZ25" s="45">
        <v>0</v>
      </c>
      <c r="HA25" s="45">
        <v>0</v>
      </c>
      <c r="HB25" s="45">
        <v>0</v>
      </c>
      <c r="HC25" s="45">
        <v>0</v>
      </c>
      <c r="HD25" s="45">
        <v>0</v>
      </c>
      <c r="HE25" s="45">
        <v>0</v>
      </c>
      <c r="HF25" s="45">
        <v>0</v>
      </c>
      <c r="HG25" s="45">
        <v>0</v>
      </c>
      <c r="HH25" s="45">
        <v>0</v>
      </c>
      <c r="HI25" s="45">
        <v>0</v>
      </c>
      <c r="HJ25" s="45">
        <v>0</v>
      </c>
      <c r="HK25" s="45">
        <v>0</v>
      </c>
      <c r="HL25" s="45">
        <v>0</v>
      </c>
      <c r="HM25" s="45">
        <v>0</v>
      </c>
      <c r="HN25" s="45">
        <v>0</v>
      </c>
      <c r="HO25" s="45">
        <v>0</v>
      </c>
      <c r="HP25" s="45">
        <v>0</v>
      </c>
      <c r="HQ25" s="45">
        <v>0</v>
      </c>
      <c r="HR25" s="45">
        <v>0</v>
      </c>
      <c r="HS25" s="45">
        <v>0</v>
      </c>
      <c r="HT25" s="45">
        <v>0</v>
      </c>
      <c r="HU25" s="45">
        <v>0</v>
      </c>
      <c r="HV25" s="45">
        <v>0</v>
      </c>
      <c r="HW25" s="45">
        <v>0</v>
      </c>
      <c r="HX25" s="45">
        <v>0</v>
      </c>
      <c r="HY25" s="45">
        <v>0</v>
      </c>
      <c r="HZ25" s="45">
        <v>0</v>
      </c>
      <c r="IA25" s="45">
        <v>0</v>
      </c>
      <c r="IB25" s="45">
        <v>0</v>
      </c>
      <c r="IC25" s="45">
        <v>0</v>
      </c>
      <c r="ID25" s="45">
        <v>0</v>
      </c>
      <c r="IE25" s="45">
        <v>0</v>
      </c>
      <c r="IF25" s="45">
        <v>0</v>
      </c>
      <c r="IG25" s="45">
        <v>0</v>
      </c>
      <c r="IH25" s="45">
        <v>0</v>
      </c>
      <c r="II25" s="45">
        <v>0</v>
      </c>
      <c r="IJ25" s="45">
        <v>0</v>
      </c>
      <c r="IK25" s="45">
        <v>0</v>
      </c>
      <c r="IL25" s="45">
        <v>0</v>
      </c>
      <c r="IM25" s="45">
        <v>0</v>
      </c>
      <c r="IN25" s="45">
        <v>0</v>
      </c>
      <c r="IO25" s="45">
        <v>0</v>
      </c>
      <c r="IP25" s="45">
        <v>0</v>
      </c>
      <c r="IQ25" s="45">
        <v>0</v>
      </c>
      <c r="IR25" s="45">
        <v>0</v>
      </c>
      <c r="IS25" s="45">
        <v>0</v>
      </c>
      <c r="IT25" s="45">
        <v>0</v>
      </c>
      <c r="IU25" s="45">
        <v>0</v>
      </c>
      <c r="IV25" s="45">
        <v>0</v>
      </c>
      <c r="IW25" s="45">
        <v>0</v>
      </c>
      <c r="IX25" s="45">
        <v>0</v>
      </c>
      <c r="IY25" s="45">
        <v>0</v>
      </c>
      <c r="IZ25" s="45">
        <v>0</v>
      </c>
      <c r="JA25" s="45">
        <v>0</v>
      </c>
      <c r="JB25" s="45">
        <v>0</v>
      </c>
      <c r="JC25" s="45">
        <v>0</v>
      </c>
      <c r="JD25" s="45">
        <v>0</v>
      </c>
      <c r="JE25" s="45">
        <v>0</v>
      </c>
      <c r="JF25" s="45">
        <v>0</v>
      </c>
      <c r="JG25" s="45">
        <v>0</v>
      </c>
      <c r="JH25" s="45">
        <v>0</v>
      </c>
      <c r="JI25" s="45">
        <v>0</v>
      </c>
      <c r="JJ25" s="45">
        <v>0</v>
      </c>
      <c r="JK25" s="45">
        <v>0</v>
      </c>
      <c r="JL25" s="45">
        <v>0</v>
      </c>
      <c r="JM25" s="45">
        <v>0</v>
      </c>
      <c r="JN25" s="45">
        <v>0</v>
      </c>
      <c r="JO25" s="45">
        <v>0</v>
      </c>
      <c r="JP25" s="45">
        <v>0</v>
      </c>
      <c r="JQ25" s="45">
        <v>0</v>
      </c>
      <c r="JR25" s="45">
        <v>0</v>
      </c>
      <c r="JS25" s="45">
        <v>0</v>
      </c>
      <c r="JT25" s="45">
        <v>0</v>
      </c>
      <c r="JU25" s="45">
        <v>0</v>
      </c>
      <c r="JV25" s="45">
        <v>0</v>
      </c>
      <c r="JW25" s="45">
        <v>0</v>
      </c>
      <c r="JX25" s="45">
        <v>0</v>
      </c>
      <c r="JY25" s="45">
        <v>0</v>
      </c>
      <c r="JZ25" s="45">
        <v>0</v>
      </c>
      <c r="KA25" s="45">
        <v>0</v>
      </c>
      <c r="KB25" s="45">
        <v>0</v>
      </c>
      <c r="KC25" s="45">
        <v>0</v>
      </c>
      <c r="KD25" s="45">
        <v>0</v>
      </c>
      <c r="KE25" s="45">
        <v>0</v>
      </c>
      <c r="KF25" s="45">
        <v>0</v>
      </c>
      <c r="KG25" s="45">
        <v>0</v>
      </c>
      <c r="KH25" s="45">
        <v>0</v>
      </c>
      <c r="KI25" s="45">
        <v>0</v>
      </c>
      <c r="KJ25" s="45">
        <v>0</v>
      </c>
      <c r="KK25" s="45">
        <v>0</v>
      </c>
      <c r="KL25" s="45">
        <v>0</v>
      </c>
      <c r="KM25" s="45">
        <v>0</v>
      </c>
      <c r="KN25" s="45">
        <v>0</v>
      </c>
      <c r="KO25" s="45">
        <v>0</v>
      </c>
      <c r="KP25" s="45">
        <v>0</v>
      </c>
      <c r="KQ25" s="45">
        <v>0</v>
      </c>
      <c r="KR25" s="45">
        <v>0</v>
      </c>
      <c r="KS25" s="45">
        <v>0</v>
      </c>
      <c r="KT25" s="45">
        <v>0</v>
      </c>
      <c r="KU25" s="45">
        <v>0</v>
      </c>
      <c r="KV25" s="45">
        <v>0</v>
      </c>
      <c r="KW25" s="45">
        <v>0</v>
      </c>
      <c r="KX25" s="45">
        <v>0</v>
      </c>
      <c r="KY25" s="45">
        <v>0</v>
      </c>
      <c r="KZ25" s="45">
        <v>0</v>
      </c>
      <c r="LA25" s="45">
        <v>0</v>
      </c>
      <c r="LB25" s="45">
        <v>0</v>
      </c>
      <c r="LC25" s="45">
        <v>0</v>
      </c>
      <c r="LD25" s="45">
        <v>0</v>
      </c>
      <c r="LE25" s="45">
        <v>0</v>
      </c>
      <c r="LF25" s="45">
        <v>0</v>
      </c>
      <c r="LG25" s="45">
        <v>0</v>
      </c>
      <c r="LH25" s="45">
        <v>0</v>
      </c>
      <c r="LI25" s="45">
        <v>0</v>
      </c>
      <c r="LJ25" s="45">
        <v>0</v>
      </c>
      <c r="LK25" s="45">
        <v>0</v>
      </c>
      <c r="LL25" s="45">
        <v>0</v>
      </c>
      <c r="LM25" s="45">
        <v>0</v>
      </c>
      <c r="LN25" s="45">
        <v>0</v>
      </c>
      <c r="LO25" s="45">
        <v>0</v>
      </c>
      <c r="LP25" s="45">
        <v>0</v>
      </c>
      <c r="LQ25" s="45">
        <v>0</v>
      </c>
      <c r="LR25" s="45">
        <v>0</v>
      </c>
      <c r="LS25" s="45">
        <v>0</v>
      </c>
      <c r="LT25" s="45">
        <v>0</v>
      </c>
      <c r="LU25" s="45">
        <v>0</v>
      </c>
      <c r="LV25" s="45">
        <v>0</v>
      </c>
      <c r="LW25" s="45">
        <v>0</v>
      </c>
      <c r="LX25" s="45">
        <v>0</v>
      </c>
      <c r="LY25" s="45">
        <v>0</v>
      </c>
      <c r="LZ25" s="45">
        <v>0</v>
      </c>
      <c r="MA25" s="45">
        <v>0</v>
      </c>
      <c r="MB25" s="45">
        <v>0</v>
      </c>
      <c r="MC25" s="45">
        <v>0</v>
      </c>
      <c r="MD25" s="45">
        <v>0</v>
      </c>
      <c r="ME25" s="45">
        <v>0</v>
      </c>
      <c r="MF25" s="45">
        <v>0</v>
      </c>
      <c r="MG25" s="45">
        <v>0</v>
      </c>
      <c r="MH25" s="45">
        <v>0</v>
      </c>
      <c r="MI25" s="45">
        <v>0</v>
      </c>
      <c r="MJ25" s="45">
        <v>0</v>
      </c>
      <c r="MK25" s="45">
        <v>0</v>
      </c>
      <c r="ML25" s="45">
        <v>0</v>
      </c>
      <c r="MM25" s="45">
        <v>0</v>
      </c>
      <c r="MN25" s="45">
        <v>0</v>
      </c>
      <c r="MO25" s="45">
        <v>0</v>
      </c>
      <c r="MP25" s="45">
        <v>0</v>
      </c>
      <c r="MQ25" s="45">
        <v>0</v>
      </c>
      <c r="MR25" s="45">
        <v>0</v>
      </c>
      <c r="MS25" s="45">
        <v>0</v>
      </c>
      <c r="MT25" s="45">
        <v>0</v>
      </c>
      <c r="MU25" s="45">
        <v>0</v>
      </c>
      <c r="MV25" s="45">
        <v>0</v>
      </c>
      <c r="MW25" s="45">
        <v>0</v>
      </c>
      <c r="MX25" s="45">
        <v>0</v>
      </c>
      <c r="MY25" s="45">
        <v>0</v>
      </c>
      <c r="MZ25" s="45">
        <v>0</v>
      </c>
      <c r="NA25" s="45">
        <v>0</v>
      </c>
      <c r="NB25" s="45">
        <v>0</v>
      </c>
      <c r="NC25" s="45">
        <v>0</v>
      </c>
      <c r="ND25" s="45">
        <v>0</v>
      </c>
      <c r="NE25" s="45">
        <v>0</v>
      </c>
      <c r="NF25" s="45">
        <v>0</v>
      </c>
      <c r="NG25" s="45">
        <v>0</v>
      </c>
      <c r="NH25" s="45">
        <v>0</v>
      </c>
      <c r="NI25" s="45">
        <v>0</v>
      </c>
      <c r="NJ25" s="45">
        <v>0</v>
      </c>
      <c r="NK25" s="45">
        <v>0</v>
      </c>
      <c r="NL25" s="45">
        <v>0</v>
      </c>
      <c r="NM25" s="45">
        <v>0</v>
      </c>
      <c r="NN25" s="45">
        <v>0</v>
      </c>
      <c r="NO25" s="45">
        <v>0</v>
      </c>
      <c r="NP25" s="45">
        <v>0</v>
      </c>
      <c r="NQ25" s="45">
        <v>0</v>
      </c>
      <c r="NR25" s="45">
        <v>0</v>
      </c>
      <c r="NS25" s="45">
        <v>0</v>
      </c>
      <c r="NT25" s="45">
        <v>0</v>
      </c>
      <c r="NU25" s="45">
        <v>0</v>
      </c>
      <c r="NV25" s="45">
        <v>0</v>
      </c>
      <c r="NW25" s="45">
        <v>0</v>
      </c>
      <c r="NX25" s="45">
        <v>0</v>
      </c>
      <c r="NY25" s="45">
        <v>0</v>
      </c>
      <c r="NZ25" s="45">
        <v>0</v>
      </c>
      <c r="OA25" s="45">
        <v>0</v>
      </c>
      <c r="OB25" s="45">
        <v>0</v>
      </c>
      <c r="OC25" s="45">
        <v>0</v>
      </c>
      <c r="OD25" s="45">
        <v>0</v>
      </c>
      <c r="OE25" s="45">
        <v>0</v>
      </c>
      <c r="OF25" s="45">
        <v>0</v>
      </c>
      <c r="OG25" s="45">
        <v>0</v>
      </c>
      <c r="OH25" s="45">
        <v>0</v>
      </c>
      <c r="OI25" s="45">
        <v>0</v>
      </c>
      <c r="OJ25" s="45">
        <v>0</v>
      </c>
      <c r="OK25" s="45">
        <v>0</v>
      </c>
      <c r="OL25" s="45">
        <v>0</v>
      </c>
      <c r="OM25" s="45">
        <v>0</v>
      </c>
      <c r="ON25" s="45">
        <v>0</v>
      </c>
      <c r="OO25" s="45">
        <v>0</v>
      </c>
      <c r="OP25" s="45">
        <v>0</v>
      </c>
      <c r="OQ25" s="45">
        <v>0</v>
      </c>
      <c r="OR25" s="45">
        <v>0</v>
      </c>
      <c r="OS25" s="45">
        <v>0</v>
      </c>
      <c r="OT25" s="45">
        <v>0</v>
      </c>
      <c r="OU25" s="45">
        <v>0</v>
      </c>
      <c r="OV25" s="45">
        <v>0</v>
      </c>
      <c r="OW25" s="45">
        <v>0</v>
      </c>
      <c r="OX25" s="45">
        <v>0</v>
      </c>
      <c r="OY25" s="45">
        <v>0</v>
      </c>
      <c r="OZ25" s="45">
        <v>0</v>
      </c>
      <c r="PA25" s="45">
        <v>0</v>
      </c>
      <c r="PB25" s="45">
        <v>0</v>
      </c>
      <c r="PC25" s="45">
        <v>0</v>
      </c>
      <c r="PD25" s="45">
        <v>0</v>
      </c>
      <c r="PE25" s="45">
        <v>0</v>
      </c>
      <c r="PF25" s="45">
        <v>0</v>
      </c>
      <c r="PG25" s="45">
        <v>0</v>
      </c>
      <c r="PH25" s="45">
        <v>0</v>
      </c>
      <c r="PI25" s="45">
        <v>0</v>
      </c>
      <c r="PJ25" s="45">
        <v>0</v>
      </c>
      <c r="PK25" s="45">
        <v>0</v>
      </c>
      <c r="PL25" s="45">
        <v>0</v>
      </c>
      <c r="PM25" s="45">
        <v>0</v>
      </c>
      <c r="PN25" s="45">
        <v>0</v>
      </c>
      <c r="PO25" s="45">
        <v>0</v>
      </c>
      <c r="PP25" s="45">
        <v>0</v>
      </c>
      <c r="PQ25" s="45">
        <v>0</v>
      </c>
      <c r="PR25" s="45">
        <v>0</v>
      </c>
      <c r="PS25" s="45">
        <v>0</v>
      </c>
      <c r="PT25" s="45">
        <v>0</v>
      </c>
      <c r="PU25" s="45">
        <v>0</v>
      </c>
      <c r="PV25" s="45">
        <v>0</v>
      </c>
      <c r="PW25" s="45">
        <v>0</v>
      </c>
      <c r="PX25" s="45">
        <v>0</v>
      </c>
      <c r="PY25" s="45">
        <v>0</v>
      </c>
      <c r="PZ25" s="45">
        <v>0</v>
      </c>
      <c r="QA25" s="45">
        <v>0</v>
      </c>
      <c r="QB25" s="45">
        <v>0</v>
      </c>
      <c r="QC25" s="45">
        <v>0</v>
      </c>
      <c r="QD25" s="45">
        <v>0</v>
      </c>
      <c r="QE25" s="45">
        <v>0</v>
      </c>
      <c r="QF25" s="45">
        <v>0</v>
      </c>
      <c r="QG25" s="45">
        <v>0</v>
      </c>
      <c r="QH25" s="45">
        <v>0</v>
      </c>
      <c r="QI25" s="45">
        <v>0</v>
      </c>
      <c r="QJ25" s="45">
        <v>0</v>
      </c>
      <c r="QK25" s="45">
        <v>0</v>
      </c>
      <c r="QL25" s="45">
        <v>0</v>
      </c>
      <c r="QM25" s="45">
        <v>0</v>
      </c>
      <c r="QN25" s="45">
        <v>0</v>
      </c>
      <c r="QO25" s="45">
        <v>0</v>
      </c>
      <c r="QP25" s="45">
        <v>0</v>
      </c>
      <c r="QQ25" s="45">
        <v>0</v>
      </c>
      <c r="QR25" s="45">
        <v>0</v>
      </c>
      <c r="QS25" s="45">
        <v>0</v>
      </c>
      <c r="QT25" s="45">
        <v>0</v>
      </c>
      <c r="QU25" s="45">
        <v>0</v>
      </c>
      <c r="QV25" s="45">
        <v>0</v>
      </c>
      <c r="QW25" s="45">
        <v>0</v>
      </c>
      <c r="QX25" s="45">
        <v>0</v>
      </c>
      <c r="QY25" s="45">
        <v>0</v>
      </c>
      <c r="QZ25" s="45">
        <v>0</v>
      </c>
      <c r="RA25" s="45">
        <v>0</v>
      </c>
      <c r="RB25" s="45">
        <v>0</v>
      </c>
      <c r="RC25" s="45">
        <v>0</v>
      </c>
      <c r="RD25" s="45">
        <v>0</v>
      </c>
      <c r="RE25" s="45">
        <v>0</v>
      </c>
      <c r="RF25" s="45">
        <v>0</v>
      </c>
      <c r="RG25" s="45">
        <v>0</v>
      </c>
      <c r="RH25" s="45">
        <v>0</v>
      </c>
      <c r="RI25" s="45">
        <v>0</v>
      </c>
      <c r="RJ25" s="45">
        <v>0</v>
      </c>
      <c r="RK25" s="45">
        <v>0</v>
      </c>
      <c r="RL25" s="45">
        <v>0</v>
      </c>
      <c r="RM25" s="45">
        <v>0</v>
      </c>
      <c r="RN25" s="45">
        <v>0</v>
      </c>
      <c r="RO25" s="45">
        <v>0</v>
      </c>
      <c r="RP25" s="45">
        <v>0</v>
      </c>
      <c r="RQ25" s="45">
        <v>0</v>
      </c>
      <c r="RR25" s="45">
        <v>0</v>
      </c>
      <c r="RS25" s="45">
        <v>0</v>
      </c>
      <c r="RT25" s="45">
        <v>0</v>
      </c>
      <c r="RU25" s="45">
        <v>0</v>
      </c>
      <c r="RV25" s="45">
        <v>0</v>
      </c>
      <c r="RW25" s="45">
        <v>0</v>
      </c>
      <c r="RX25" s="45">
        <v>0</v>
      </c>
      <c r="RY25" s="45">
        <v>0</v>
      </c>
      <c r="RZ25" s="45">
        <v>0</v>
      </c>
      <c r="SA25" s="45">
        <v>0</v>
      </c>
      <c r="SB25" s="45">
        <v>0</v>
      </c>
      <c r="SC25" s="45">
        <v>0</v>
      </c>
      <c r="SD25" s="45">
        <v>0</v>
      </c>
      <c r="SE25" s="45">
        <v>0</v>
      </c>
      <c r="SF25" s="45">
        <v>0</v>
      </c>
      <c r="SG25" s="45">
        <v>0</v>
      </c>
      <c r="SH25" s="45">
        <v>0</v>
      </c>
      <c r="SI25" s="45">
        <v>0</v>
      </c>
      <c r="SJ25" s="45">
        <v>0</v>
      </c>
      <c r="SK25" s="45">
        <v>0</v>
      </c>
      <c r="SL25" s="45">
        <v>0</v>
      </c>
      <c r="SM25" s="45">
        <v>0</v>
      </c>
      <c r="SN25" s="45">
        <v>0</v>
      </c>
      <c r="SO25" s="45">
        <v>0</v>
      </c>
      <c r="SP25" s="45">
        <v>0</v>
      </c>
      <c r="SQ25" s="45">
        <v>0</v>
      </c>
      <c r="SR25" s="45">
        <v>0</v>
      </c>
      <c r="SS25" s="45">
        <v>0</v>
      </c>
      <c r="ST25" s="45">
        <v>0</v>
      </c>
      <c r="SU25" s="45">
        <v>0</v>
      </c>
      <c r="SV25" s="45">
        <v>0</v>
      </c>
      <c r="SW25" s="45">
        <v>0</v>
      </c>
      <c r="SX25" s="45">
        <v>0</v>
      </c>
      <c r="SY25" s="45">
        <v>0</v>
      </c>
      <c r="SZ25" s="45">
        <v>0</v>
      </c>
      <c r="TA25" s="45">
        <v>0</v>
      </c>
      <c r="TB25" s="45">
        <v>0</v>
      </c>
      <c r="TC25" s="45">
        <v>0</v>
      </c>
      <c r="TD25" s="45">
        <v>0</v>
      </c>
      <c r="TE25" s="45">
        <v>0</v>
      </c>
      <c r="TF25" s="45">
        <v>0</v>
      </c>
      <c r="TG25" s="45">
        <v>0</v>
      </c>
      <c r="TH25" s="45">
        <v>0</v>
      </c>
      <c r="TI25" s="45">
        <v>0</v>
      </c>
      <c r="TJ25" s="45">
        <v>0</v>
      </c>
      <c r="TK25" s="45">
        <v>0</v>
      </c>
      <c r="TL25" s="45">
        <v>0</v>
      </c>
      <c r="TM25" s="45">
        <v>0</v>
      </c>
      <c r="TN25" s="45">
        <v>0</v>
      </c>
      <c r="TO25" s="45">
        <v>0</v>
      </c>
      <c r="TP25" s="45">
        <v>0</v>
      </c>
      <c r="TQ25" s="45">
        <v>0</v>
      </c>
      <c r="TR25" s="45">
        <v>0</v>
      </c>
      <c r="TS25" s="45">
        <v>0</v>
      </c>
      <c r="TT25" s="45">
        <v>0</v>
      </c>
      <c r="TU25" s="45">
        <v>0</v>
      </c>
      <c r="TV25" s="45">
        <v>0</v>
      </c>
      <c r="TW25" s="45">
        <v>0</v>
      </c>
      <c r="TX25" s="45">
        <v>0</v>
      </c>
      <c r="TY25" s="45">
        <v>0</v>
      </c>
      <c r="TZ25" s="45">
        <v>0</v>
      </c>
      <c r="UA25" s="45">
        <v>0</v>
      </c>
      <c r="UB25" s="45">
        <v>0</v>
      </c>
      <c r="UC25" s="45">
        <v>0</v>
      </c>
      <c r="UD25" s="45">
        <v>0</v>
      </c>
      <c r="UE25" s="45">
        <v>0</v>
      </c>
      <c r="UF25" s="45">
        <v>0</v>
      </c>
      <c r="UG25" s="45">
        <v>0</v>
      </c>
      <c r="UH25" s="45">
        <v>0</v>
      </c>
      <c r="UI25" s="45">
        <v>0</v>
      </c>
      <c r="UJ25" s="45">
        <v>0</v>
      </c>
      <c r="UK25" s="45">
        <v>0</v>
      </c>
      <c r="UL25" s="45">
        <v>0</v>
      </c>
      <c r="UM25" s="45">
        <v>0</v>
      </c>
      <c r="UN25" s="45">
        <v>0</v>
      </c>
      <c r="UO25" s="45">
        <v>0</v>
      </c>
      <c r="UP25" s="45">
        <v>0</v>
      </c>
      <c r="UQ25" s="45">
        <v>0</v>
      </c>
      <c r="UR25" s="45">
        <v>0</v>
      </c>
      <c r="US25" s="45">
        <v>0</v>
      </c>
      <c r="UT25" s="45">
        <v>0</v>
      </c>
      <c r="UU25" s="45">
        <v>0</v>
      </c>
      <c r="UV25" s="45">
        <v>0</v>
      </c>
      <c r="UW25" s="45">
        <v>0</v>
      </c>
      <c r="UX25" s="45">
        <v>0</v>
      </c>
      <c r="UY25" s="45">
        <v>0</v>
      </c>
      <c r="UZ25" s="45">
        <v>0</v>
      </c>
      <c r="VA25" s="45">
        <v>0</v>
      </c>
      <c r="VB25" s="45">
        <v>0</v>
      </c>
      <c r="VC25" s="45">
        <v>0</v>
      </c>
      <c r="VD25" s="45">
        <v>0</v>
      </c>
      <c r="VE25" s="45">
        <v>0</v>
      </c>
      <c r="VF25" s="45">
        <v>0</v>
      </c>
      <c r="VG25" s="45">
        <v>0</v>
      </c>
      <c r="VH25" s="45">
        <v>0</v>
      </c>
      <c r="VI25" s="45">
        <v>0</v>
      </c>
      <c r="VJ25" s="45">
        <v>0</v>
      </c>
      <c r="VK25" s="45">
        <v>0</v>
      </c>
      <c r="VL25" s="45">
        <v>0</v>
      </c>
      <c r="VM25" s="45">
        <v>0</v>
      </c>
      <c r="VN25" s="45">
        <v>0</v>
      </c>
      <c r="VO25" s="45">
        <v>0</v>
      </c>
      <c r="VP25" s="45">
        <v>0</v>
      </c>
      <c r="VQ25" s="45">
        <v>0</v>
      </c>
      <c r="VR25" s="45">
        <v>0</v>
      </c>
      <c r="VS25" s="45">
        <v>0</v>
      </c>
      <c r="VT25" s="45">
        <v>0</v>
      </c>
      <c r="VU25" s="45">
        <v>0</v>
      </c>
      <c r="VV25" s="45">
        <v>0</v>
      </c>
      <c r="VW25" s="45">
        <v>0</v>
      </c>
      <c r="VX25" s="45">
        <v>0</v>
      </c>
      <c r="VY25" s="45">
        <v>0</v>
      </c>
      <c r="VZ25" s="45">
        <v>0</v>
      </c>
      <c r="WA25" s="45">
        <v>0</v>
      </c>
      <c r="WB25" s="45">
        <v>0</v>
      </c>
      <c r="WC25" s="45">
        <v>0</v>
      </c>
      <c r="WD25" s="45">
        <v>0</v>
      </c>
      <c r="WE25" s="45">
        <v>0</v>
      </c>
      <c r="WF25" s="45">
        <v>0</v>
      </c>
      <c r="WG25" s="45">
        <v>0</v>
      </c>
      <c r="WH25" s="45">
        <v>0</v>
      </c>
      <c r="WI25" s="45">
        <v>0</v>
      </c>
      <c r="WJ25" s="45">
        <v>0</v>
      </c>
      <c r="WK25" s="45">
        <v>0</v>
      </c>
      <c r="WL25" s="45">
        <v>0</v>
      </c>
      <c r="WM25" s="45">
        <v>0</v>
      </c>
      <c r="WN25" s="45">
        <v>0</v>
      </c>
      <c r="WO25" s="45">
        <v>0</v>
      </c>
      <c r="WP25" s="45">
        <v>0</v>
      </c>
      <c r="WQ25" s="45">
        <v>0</v>
      </c>
      <c r="WR25" s="45">
        <v>0</v>
      </c>
      <c r="WS25" s="45">
        <v>0</v>
      </c>
      <c r="WT25" s="45">
        <v>0</v>
      </c>
      <c r="WU25" s="45">
        <v>0</v>
      </c>
      <c r="WV25" s="45">
        <v>0</v>
      </c>
      <c r="WW25" s="45">
        <v>0</v>
      </c>
      <c r="WX25" s="45">
        <v>0</v>
      </c>
      <c r="WY25" s="45">
        <v>0</v>
      </c>
      <c r="WZ25" s="45">
        <v>0</v>
      </c>
      <c r="XA25" s="45">
        <v>0</v>
      </c>
      <c r="XB25" s="45">
        <v>0</v>
      </c>
      <c r="XC25" s="45">
        <v>0</v>
      </c>
      <c r="XD25" s="45">
        <v>0</v>
      </c>
      <c r="XE25" s="45">
        <v>0</v>
      </c>
      <c r="XF25" s="45">
        <v>0</v>
      </c>
      <c r="XG25" s="45">
        <v>0</v>
      </c>
      <c r="XH25" s="45">
        <v>0</v>
      </c>
      <c r="XI25" s="45">
        <v>0</v>
      </c>
      <c r="XJ25" s="45">
        <v>0</v>
      </c>
      <c r="XK25" s="45">
        <v>0</v>
      </c>
      <c r="XL25" s="45">
        <v>0</v>
      </c>
      <c r="XM25" s="45">
        <v>0</v>
      </c>
      <c r="XN25" s="45">
        <v>0</v>
      </c>
      <c r="XO25" s="45">
        <v>0</v>
      </c>
      <c r="XP25" s="45">
        <v>0</v>
      </c>
      <c r="XQ25" s="45">
        <v>0</v>
      </c>
      <c r="XR25" s="45">
        <v>0</v>
      </c>
      <c r="XS25" s="45">
        <v>0</v>
      </c>
      <c r="XT25" s="45">
        <v>0</v>
      </c>
      <c r="XU25" s="45">
        <v>0</v>
      </c>
      <c r="XV25" s="45">
        <v>0</v>
      </c>
      <c r="XW25" s="45">
        <v>0</v>
      </c>
      <c r="XX25" s="45">
        <v>0</v>
      </c>
      <c r="XY25" s="45">
        <v>0</v>
      </c>
      <c r="XZ25" s="45">
        <v>0</v>
      </c>
      <c r="YA25" s="45">
        <v>0</v>
      </c>
      <c r="YB25" s="45">
        <v>0</v>
      </c>
      <c r="YC25" s="45">
        <v>0</v>
      </c>
      <c r="YD25" s="45">
        <v>0</v>
      </c>
      <c r="YE25" s="45">
        <v>0</v>
      </c>
      <c r="YF25" s="45">
        <v>0</v>
      </c>
      <c r="YG25" s="45">
        <v>0</v>
      </c>
      <c r="YH25" s="45">
        <v>0</v>
      </c>
      <c r="YI25" s="45">
        <v>0</v>
      </c>
      <c r="YJ25" s="45">
        <v>0</v>
      </c>
      <c r="YK25" s="45">
        <v>0</v>
      </c>
      <c r="YL25" s="45">
        <v>0</v>
      </c>
      <c r="YM25" s="45">
        <v>0</v>
      </c>
      <c r="YN25" s="45">
        <v>0</v>
      </c>
      <c r="YO25" s="45">
        <v>0</v>
      </c>
      <c r="YP25" s="45">
        <v>0</v>
      </c>
      <c r="YQ25" s="45">
        <v>0</v>
      </c>
      <c r="YR25" s="45">
        <v>0</v>
      </c>
      <c r="YS25" s="45">
        <v>0</v>
      </c>
      <c r="YT25" s="45">
        <v>0</v>
      </c>
      <c r="YU25" s="45">
        <v>0</v>
      </c>
      <c r="YV25" s="45">
        <v>0</v>
      </c>
      <c r="YW25" s="45">
        <v>0</v>
      </c>
      <c r="YX25" s="45">
        <v>0</v>
      </c>
      <c r="YY25" s="45">
        <v>0</v>
      </c>
      <c r="YZ25" s="45">
        <v>0</v>
      </c>
      <c r="ZA25" s="45">
        <v>0</v>
      </c>
      <c r="ZB25" s="45">
        <v>0</v>
      </c>
      <c r="ZC25" s="45">
        <v>0</v>
      </c>
      <c r="ZD25" s="45">
        <v>0</v>
      </c>
      <c r="ZE25" s="45">
        <v>0</v>
      </c>
      <c r="ZF25" s="45">
        <v>0</v>
      </c>
      <c r="ZG25" s="45">
        <v>0</v>
      </c>
      <c r="ZH25" s="45">
        <v>0</v>
      </c>
      <c r="ZI25" s="45">
        <v>0</v>
      </c>
      <c r="ZJ25" s="45">
        <v>0</v>
      </c>
      <c r="ZK25" s="45">
        <v>0</v>
      </c>
      <c r="ZL25" s="45">
        <v>0</v>
      </c>
      <c r="ZM25" s="45">
        <v>0</v>
      </c>
      <c r="ZN25" s="45">
        <v>0</v>
      </c>
      <c r="ZO25" s="45">
        <v>0</v>
      </c>
      <c r="ZP25" s="45">
        <v>0</v>
      </c>
      <c r="ZQ25" s="45">
        <v>0</v>
      </c>
      <c r="ZR25" s="45">
        <v>0</v>
      </c>
      <c r="ZS25" s="45">
        <v>0</v>
      </c>
      <c r="ZT25" s="45">
        <v>0</v>
      </c>
      <c r="ZU25" s="45">
        <v>0</v>
      </c>
      <c r="ZV25" s="45">
        <v>0</v>
      </c>
      <c r="ZW25" s="45">
        <v>0</v>
      </c>
      <c r="ZX25" s="45">
        <v>0</v>
      </c>
      <c r="ZY25" s="45">
        <v>0</v>
      </c>
      <c r="ZZ25" s="45">
        <v>0</v>
      </c>
      <c r="AAA25" s="45">
        <v>0</v>
      </c>
      <c r="AAB25" s="45">
        <v>0</v>
      </c>
      <c r="AAC25" s="45">
        <v>0</v>
      </c>
      <c r="AAD25" s="45">
        <v>0</v>
      </c>
      <c r="AAE25" s="45">
        <v>0</v>
      </c>
      <c r="AAF25" s="45">
        <v>0</v>
      </c>
      <c r="AAG25" s="45">
        <v>0</v>
      </c>
      <c r="AAH25" s="45">
        <v>0</v>
      </c>
      <c r="AAI25" s="45">
        <v>0</v>
      </c>
      <c r="AAJ25" s="45">
        <v>0</v>
      </c>
      <c r="AAK25" s="45">
        <v>0</v>
      </c>
      <c r="AAL25" s="45">
        <v>0</v>
      </c>
      <c r="AAM25" s="45">
        <v>0</v>
      </c>
      <c r="AAN25" s="45">
        <v>0</v>
      </c>
      <c r="AAO25" s="45">
        <v>0</v>
      </c>
      <c r="AAP25" s="45">
        <v>0</v>
      </c>
      <c r="AAQ25" s="45">
        <f ca="1">IF(LEFT($C25,5)="Total",0,IF(COUNTIF(ENTRY!$G$3:$BM$3,AAQ$1)=0,"CopyPasteValue",IFERROR(HLOOKUP(AAQ$1,ENTRY!$G$3:$BI$133,SUMIFS(ENTRY!$A$2:$A$133,ENTRY!$B$2:$B$133,$B25,ENTRY!$C$2:$C$133,$C25)-2,FALSE),0)))</f>
        <v>0</v>
      </c>
      <c r="AAR25" s="45">
        <f ca="1">IF(LEFT($C25,5)="Total",0,IF(COUNTIF(ENTRY!$G$3:$BM$3,AAR$1)=0,"CopyPasteValue",IFERROR(HLOOKUP(AAR$1,ENTRY!$G$3:$BI$133,SUMIFS(ENTRY!$A$2:$A$133,ENTRY!$B$2:$B$133,$B25,ENTRY!$C$2:$C$133,$C25)-2,FALSE),0)))</f>
        <v>0</v>
      </c>
      <c r="AAS25" s="45">
        <f ca="1">IF(LEFT($C25,5)="Total",0,IF(COUNTIF(ENTRY!$G$3:$BM$3,AAS$1)=0,"CopyPasteValue",IFERROR(HLOOKUP(AAS$1,ENTRY!$G$3:$BI$133,SUMIFS(ENTRY!$A$2:$A$133,ENTRY!$B$2:$B$133,$B25,ENTRY!$C$2:$C$133,$C25)-2,FALSE),0)))</f>
        <v>0</v>
      </c>
      <c r="AAT25" s="45">
        <f ca="1">IF(LEFT($C25,5)="Total",0,IF(COUNTIF(ENTRY!$G$3:$BM$3,AAT$1)=0,"CopyPasteValue",IFERROR(HLOOKUP(AAT$1,ENTRY!$G$3:$BI$133,SUMIFS(ENTRY!$A$2:$A$133,ENTRY!$B$2:$B$133,$B25,ENTRY!$C$2:$C$133,$C25)-2,FALSE),0)))</f>
        <v>0</v>
      </c>
      <c r="AAU25" s="45">
        <f ca="1">IF(LEFT($C25,5)="Total",0,IF(COUNTIF(ENTRY!$G$3:$BM$3,AAU$1)=0,"CopyPasteValue",IFERROR(HLOOKUP(AAU$1,ENTRY!$G$3:$BI$133,SUMIFS(ENTRY!$A$2:$A$133,ENTRY!$B$2:$B$133,$B25,ENTRY!$C$2:$C$133,$C25)-2,FALSE),0)))</f>
        <v>0</v>
      </c>
      <c r="AAV25" s="45">
        <f ca="1">IF(LEFT($C25,5)="Total",0,IF(COUNTIF(ENTRY!$G$3:$BM$3,AAV$1)=0,"CopyPasteValue",IFERROR(HLOOKUP(AAV$1,ENTRY!$G$3:$BI$133,SUMIFS(ENTRY!$A$2:$A$133,ENTRY!$B$2:$B$133,$B25,ENTRY!$C$2:$C$133,$C25)-2,FALSE),0)))</f>
        <v>0</v>
      </c>
      <c r="AAW25" s="45">
        <f ca="1">IF(LEFT($C25,5)="Total",0,IF(COUNTIF(ENTRY!$G$3:$BM$3,AAW$1)=0,"CopyPasteValue",IFERROR(HLOOKUP(AAW$1,ENTRY!$G$3:$BI$133,SUMIFS(ENTRY!$A$2:$A$133,ENTRY!$B$2:$B$133,$B25,ENTRY!$C$2:$C$133,$C25)-2,FALSE),0)))</f>
        <v>0</v>
      </c>
      <c r="AAX25" s="45">
        <f ca="1">IF(LEFT($C25,5)="Total",0,IF(COUNTIF(ENTRY!$G$3:$BM$3,AAX$1)=0,"CopyPasteValue",IFERROR(HLOOKUP(AAX$1,ENTRY!$G$3:$BI$133,SUMIFS(ENTRY!$A$2:$A$133,ENTRY!$B$2:$B$133,$B25,ENTRY!$C$2:$C$133,$C25)-2,FALSE),0)))</f>
        <v>0</v>
      </c>
      <c r="AAY25" s="45">
        <f ca="1">IF(LEFT($C25,5)="Total",0,IF(COUNTIF(ENTRY!$G$3:$BM$3,AAY$1)=0,"CopyPasteValue",IFERROR(HLOOKUP(AAY$1,ENTRY!$G$3:$BI$133,SUMIFS(ENTRY!$A$2:$A$133,ENTRY!$B$2:$B$133,$B25,ENTRY!$C$2:$C$133,$C25)-2,FALSE),0)))</f>
        <v>0</v>
      </c>
      <c r="AAZ25" s="45">
        <f ca="1">IF(LEFT($C25,5)="Total",0,IF(COUNTIF(ENTRY!$G$3:$BM$3,AAZ$1)=0,"CopyPasteValue",IFERROR(HLOOKUP(AAZ$1,ENTRY!$G$3:$BI$133,SUMIFS(ENTRY!$A$2:$A$133,ENTRY!$B$2:$B$133,$B25,ENTRY!$C$2:$C$133,$C25)-2,FALSE),0)))</f>
        <v>0</v>
      </c>
      <c r="ABA25" s="45">
        <f ca="1">IF(LEFT($C25,5)="Total",0,IF(COUNTIF(ENTRY!$G$3:$BM$3,ABA$1)=0,"CopyPasteValue",IFERROR(HLOOKUP(ABA$1,ENTRY!$G$3:$BI$133,SUMIFS(ENTRY!$A$2:$A$133,ENTRY!$B$2:$B$133,$B25,ENTRY!$C$2:$C$133,$C25)-2,FALSE),0)))</f>
        <v>0</v>
      </c>
      <c r="ABB25" s="45">
        <f ca="1">IF(LEFT($C25,5)="Total",0,IF(COUNTIF(ENTRY!$G$3:$BM$3,ABB$1)=0,"CopyPasteValue",IFERROR(HLOOKUP(ABB$1,ENTRY!$G$3:$BI$133,SUMIFS(ENTRY!$A$2:$A$133,ENTRY!$B$2:$B$133,$B25,ENTRY!$C$2:$C$133,$C25)-2,FALSE),0)))</f>
        <v>0</v>
      </c>
      <c r="ABC25" s="45">
        <f ca="1">IF(LEFT($C25,5)="Total",0,IF(COUNTIF(ENTRY!$G$3:$BM$3,ABC$1)=0,"CopyPasteValue",IFERROR(HLOOKUP(ABC$1,ENTRY!$G$3:$BI$133,SUMIFS(ENTRY!$A$2:$A$133,ENTRY!$B$2:$B$133,$B25,ENTRY!$C$2:$C$133,$C25)-2,FALSE),0)))</f>
        <v>0</v>
      </c>
      <c r="ABD25" s="45">
        <f ca="1">IF(LEFT($C25,5)="Total",0,IF(COUNTIF(ENTRY!$G$3:$BM$3,ABD$1)=0,"CopyPasteValue",IFERROR(HLOOKUP(ABD$1,ENTRY!$G$3:$BI$133,SUMIFS(ENTRY!$A$2:$A$133,ENTRY!$B$2:$B$133,$B25,ENTRY!$C$2:$C$133,$C25)-2,FALSE),0)))</f>
        <v>0</v>
      </c>
      <c r="ABE25" s="45">
        <f ca="1">IF(LEFT($C25,5)="Total",0,IF(COUNTIF(ENTRY!$G$3:$BM$3,ABE$1)=0,"CopyPasteValue",IFERROR(HLOOKUP(ABE$1,ENTRY!$G$3:$BI$133,SUMIFS(ENTRY!$A$2:$A$133,ENTRY!$B$2:$B$133,$B25,ENTRY!$C$2:$C$133,$C25)-2,FALSE),0)))</f>
        <v>0</v>
      </c>
      <c r="ABF25" s="45">
        <f ca="1">IF(LEFT($C25,5)="Total",0,IF(COUNTIF(ENTRY!$G$3:$BM$3,ABF$1)=0,"CopyPasteValue",IFERROR(HLOOKUP(ABF$1,ENTRY!$G$3:$BI$133,SUMIFS(ENTRY!$A$2:$A$133,ENTRY!$B$2:$B$133,$B25,ENTRY!$C$2:$C$133,$C25)-2,FALSE),0)))</f>
        <v>0</v>
      </c>
      <c r="ABG25" s="45">
        <f ca="1">IF(LEFT($C25,5)="Total",0,IF(COUNTIF(ENTRY!$G$3:$BM$3,ABG$1)=0,"CopyPasteValue",IFERROR(HLOOKUP(ABG$1,ENTRY!$G$3:$BI$133,SUMIFS(ENTRY!$A$2:$A$133,ENTRY!$B$2:$B$133,$B25,ENTRY!$C$2:$C$133,$C25)-2,FALSE),0)))</f>
        <v>0</v>
      </c>
      <c r="ABH25" s="45">
        <f ca="1">IF(LEFT($C25,5)="Total",0,IF(COUNTIF(ENTRY!$G$3:$BM$3,ABH$1)=0,"CopyPasteValue",IFERROR(HLOOKUP(ABH$1,ENTRY!$G$3:$BI$133,SUMIFS(ENTRY!$A$2:$A$133,ENTRY!$B$2:$B$133,$B25,ENTRY!$C$2:$C$133,$C25)-2,FALSE),0)))</f>
        <v>0</v>
      </c>
    </row>
    <row r="26" spans="2:736" x14ac:dyDescent="0.35">
      <c r="B26" t="s">
        <v>27</v>
      </c>
      <c r="C26" t="s">
        <v>238</v>
      </c>
      <c r="D26" s="53">
        <f t="shared" ca="1" si="162"/>
        <v>26</v>
      </c>
      <c r="E26" s="72">
        <f>COUNTIF(ENTRY!C$4:C$294,C26)</f>
        <v>1</v>
      </c>
      <c r="F26" s="45">
        <v>0</v>
      </c>
      <c r="G26" s="45">
        <v>0</v>
      </c>
      <c r="H26" s="45">
        <v>0</v>
      </c>
      <c r="I26" s="45">
        <v>0</v>
      </c>
      <c r="J26" s="45">
        <v>1</v>
      </c>
      <c r="K26" s="45">
        <v>0</v>
      </c>
      <c r="L26" s="45">
        <v>0</v>
      </c>
      <c r="M26" s="45">
        <v>2</v>
      </c>
      <c r="N26" s="45">
        <v>0</v>
      </c>
      <c r="O26" s="45">
        <v>0</v>
      </c>
      <c r="P26" s="45">
        <v>0</v>
      </c>
      <c r="Q26" s="45">
        <v>0</v>
      </c>
      <c r="R26" s="45">
        <v>1</v>
      </c>
      <c r="S26" s="45">
        <v>0</v>
      </c>
      <c r="T26" s="45">
        <v>3</v>
      </c>
      <c r="U26" s="45">
        <v>0</v>
      </c>
      <c r="V26" s="45">
        <v>0</v>
      </c>
      <c r="W26" s="45">
        <v>3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6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  <c r="AR26" s="45">
        <v>0</v>
      </c>
      <c r="AS26" s="45">
        <v>0</v>
      </c>
      <c r="AT26" s="45">
        <v>0</v>
      </c>
      <c r="AU26" s="45">
        <v>0</v>
      </c>
      <c r="AV26" s="45">
        <v>0</v>
      </c>
      <c r="AW26" s="45">
        <v>0</v>
      </c>
      <c r="AX26" s="45">
        <v>7</v>
      </c>
      <c r="AY26" s="45">
        <v>0</v>
      </c>
      <c r="AZ26" s="45">
        <v>0</v>
      </c>
      <c r="BA26" s="45">
        <v>0</v>
      </c>
      <c r="BB26" s="45">
        <v>0</v>
      </c>
      <c r="BC26" s="45">
        <v>0</v>
      </c>
      <c r="BD26" s="45">
        <v>0</v>
      </c>
      <c r="BE26" s="45">
        <v>0</v>
      </c>
      <c r="BF26" s="45">
        <v>9</v>
      </c>
      <c r="BG26" s="45">
        <v>0</v>
      </c>
      <c r="BH26" s="45">
        <v>2</v>
      </c>
      <c r="BI26" s="45">
        <v>0</v>
      </c>
      <c r="BJ26" s="45">
        <v>0</v>
      </c>
      <c r="BK26" s="45">
        <v>0</v>
      </c>
      <c r="BL26" s="45">
        <v>0</v>
      </c>
      <c r="BM26" s="45">
        <v>0</v>
      </c>
      <c r="BN26" s="45">
        <v>0</v>
      </c>
      <c r="BO26" s="45">
        <v>0</v>
      </c>
      <c r="BP26" s="45">
        <v>0</v>
      </c>
      <c r="BQ26" s="45">
        <v>0</v>
      </c>
      <c r="BR26" s="45">
        <v>0</v>
      </c>
      <c r="BS26" s="45">
        <v>0</v>
      </c>
      <c r="BT26" s="45">
        <v>0</v>
      </c>
      <c r="BU26" s="45">
        <v>0</v>
      </c>
      <c r="BV26" s="45">
        <v>0</v>
      </c>
      <c r="BW26" s="45">
        <v>0</v>
      </c>
      <c r="BX26" s="45">
        <v>0</v>
      </c>
      <c r="BY26" s="45">
        <v>0</v>
      </c>
      <c r="BZ26" s="45">
        <v>0</v>
      </c>
      <c r="CA26" s="45">
        <v>0</v>
      </c>
      <c r="CB26" s="45">
        <v>0</v>
      </c>
      <c r="CC26" s="45">
        <v>0</v>
      </c>
      <c r="CD26" s="45">
        <v>0</v>
      </c>
      <c r="CE26" s="45">
        <v>0</v>
      </c>
      <c r="CF26" s="45">
        <v>0</v>
      </c>
      <c r="CG26" s="45">
        <v>0</v>
      </c>
      <c r="CH26" s="45">
        <v>0</v>
      </c>
      <c r="CI26" s="45">
        <v>3</v>
      </c>
      <c r="CJ26" s="45">
        <v>0</v>
      </c>
      <c r="CK26" s="45">
        <v>0</v>
      </c>
      <c r="CL26" s="45">
        <v>0</v>
      </c>
      <c r="CM26" s="45">
        <v>0</v>
      </c>
      <c r="CN26" s="45">
        <v>0</v>
      </c>
      <c r="CO26" s="45">
        <v>0</v>
      </c>
      <c r="CP26" s="45">
        <v>0</v>
      </c>
      <c r="CQ26" s="45">
        <v>0</v>
      </c>
      <c r="CR26" s="45">
        <v>0</v>
      </c>
      <c r="CS26" s="45">
        <v>7</v>
      </c>
      <c r="CT26" s="45">
        <v>0</v>
      </c>
      <c r="CU26" s="45">
        <v>0</v>
      </c>
      <c r="CV26" s="45">
        <v>0</v>
      </c>
      <c r="CW26" s="45">
        <v>0</v>
      </c>
      <c r="CX26" s="45">
        <v>0</v>
      </c>
      <c r="CY26" s="45">
        <v>0</v>
      </c>
      <c r="CZ26" s="45">
        <v>0</v>
      </c>
      <c r="DA26" s="45">
        <v>0</v>
      </c>
      <c r="DB26" s="45">
        <v>0</v>
      </c>
      <c r="DC26" s="45">
        <v>0</v>
      </c>
      <c r="DD26" s="45">
        <v>0</v>
      </c>
      <c r="DE26" s="45">
        <v>0</v>
      </c>
      <c r="DF26" s="45">
        <v>0</v>
      </c>
      <c r="DG26" s="45">
        <v>0</v>
      </c>
      <c r="DH26" s="45">
        <v>0</v>
      </c>
      <c r="DI26" s="45">
        <v>0</v>
      </c>
      <c r="DJ26" s="45">
        <v>0</v>
      </c>
      <c r="DK26" s="45">
        <v>0</v>
      </c>
      <c r="DL26" s="45">
        <v>0</v>
      </c>
      <c r="DM26" s="45">
        <v>0</v>
      </c>
      <c r="DN26" s="45">
        <v>0</v>
      </c>
      <c r="DO26" s="45">
        <v>0</v>
      </c>
      <c r="DP26" s="45">
        <v>0</v>
      </c>
      <c r="DQ26" s="45">
        <v>0</v>
      </c>
      <c r="DR26" s="45">
        <v>0</v>
      </c>
      <c r="DS26" s="45">
        <v>0</v>
      </c>
      <c r="DT26" s="45">
        <v>0</v>
      </c>
      <c r="DU26" s="45">
        <v>0</v>
      </c>
      <c r="DV26" s="45">
        <v>0</v>
      </c>
      <c r="DW26" s="45">
        <v>0</v>
      </c>
      <c r="DX26" s="45">
        <v>0</v>
      </c>
      <c r="DY26" s="45">
        <v>0</v>
      </c>
      <c r="DZ26" s="45">
        <v>0</v>
      </c>
      <c r="EA26" s="45">
        <v>0</v>
      </c>
      <c r="EB26" s="45">
        <v>0</v>
      </c>
      <c r="EC26" s="45">
        <v>0</v>
      </c>
      <c r="ED26" s="45">
        <v>0</v>
      </c>
      <c r="EE26" s="45">
        <v>0</v>
      </c>
      <c r="EF26" s="45">
        <v>0</v>
      </c>
      <c r="EG26" s="45">
        <v>0</v>
      </c>
      <c r="EH26" s="45">
        <v>0</v>
      </c>
      <c r="EI26" s="45">
        <v>0</v>
      </c>
      <c r="EJ26" s="45">
        <v>0</v>
      </c>
      <c r="EK26" s="45">
        <v>0</v>
      </c>
      <c r="EL26" s="45">
        <v>0</v>
      </c>
      <c r="EM26" s="45">
        <v>0</v>
      </c>
      <c r="EN26" s="45">
        <v>0</v>
      </c>
      <c r="EO26" s="45">
        <v>0</v>
      </c>
      <c r="EP26" s="45">
        <v>0</v>
      </c>
      <c r="EQ26" s="45">
        <v>0</v>
      </c>
      <c r="ER26" s="45">
        <v>0</v>
      </c>
      <c r="ES26" s="45">
        <v>0</v>
      </c>
      <c r="ET26" s="45">
        <v>0</v>
      </c>
      <c r="EU26" s="45">
        <v>0</v>
      </c>
      <c r="EV26" s="45">
        <v>0</v>
      </c>
      <c r="EW26" s="45">
        <v>0</v>
      </c>
      <c r="EX26" s="45">
        <v>0</v>
      </c>
      <c r="EY26" s="45">
        <v>0</v>
      </c>
      <c r="EZ26" s="45">
        <v>0</v>
      </c>
      <c r="FA26" s="45">
        <v>0</v>
      </c>
      <c r="FB26" s="45">
        <v>0</v>
      </c>
      <c r="FC26" s="45">
        <v>0</v>
      </c>
      <c r="FD26" s="45">
        <v>0</v>
      </c>
      <c r="FE26" s="45">
        <v>0</v>
      </c>
      <c r="FF26" s="45">
        <v>0</v>
      </c>
      <c r="FG26" s="45">
        <v>0</v>
      </c>
      <c r="FH26" s="45">
        <v>0</v>
      </c>
      <c r="FI26" s="45">
        <v>0</v>
      </c>
      <c r="FJ26" s="45">
        <v>0</v>
      </c>
      <c r="FK26" s="45">
        <v>0</v>
      </c>
      <c r="FL26" s="45">
        <v>0</v>
      </c>
      <c r="FM26" s="45">
        <v>0</v>
      </c>
      <c r="FN26" s="45">
        <v>0</v>
      </c>
      <c r="FO26" s="45">
        <v>0</v>
      </c>
      <c r="FP26" s="45">
        <v>0</v>
      </c>
      <c r="FQ26" s="45">
        <v>0</v>
      </c>
      <c r="FR26" s="45">
        <v>0</v>
      </c>
      <c r="FS26" s="45">
        <v>0</v>
      </c>
      <c r="FT26" s="45">
        <v>0</v>
      </c>
      <c r="FU26" s="45">
        <v>0</v>
      </c>
      <c r="FV26" s="45">
        <v>0</v>
      </c>
      <c r="FW26" s="45">
        <v>0</v>
      </c>
      <c r="FX26" s="45">
        <v>0</v>
      </c>
      <c r="FY26" s="45">
        <v>7</v>
      </c>
      <c r="FZ26" s="45">
        <v>0</v>
      </c>
      <c r="GA26" s="45">
        <v>0</v>
      </c>
      <c r="GB26" s="45">
        <v>0</v>
      </c>
      <c r="GC26" s="45">
        <v>0</v>
      </c>
      <c r="GD26" s="45">
        <v>0</v>
      </c>
      <c r="GE26" s="45">
        <v>0</v>
      </c>
      <c r="GF26" s="45">
        <v>4</v>
      </c>
      <c r="GG26" s="45">
        <v>1</v>
      </c>
      <c r="GH26" s="45">
        <v>0</v>
      </c>
      <c r="GI26" s="45">
        <v>0</v>
      </c>
      <c r="GJ26" s="45">
        <v>0</v>
      </c>
      <c r="GK26" s="45">
        <v>0</v>
      </c>
      <c r="GL26" s="45">
        <v>0</v>
      </c>
      <c r="GM26" s="45">
        <v>2</v>
      </c>
      <c r="GN26" s="45">
        <v>0</v>
      </c>
      <c r="GO26" s="45">
        <v>0</v>
      </c>
      <c r="GP26" s="45">
        <v>0</v>
      </c>
      <c r="GQ26" s="45">
        <v>0</v>
      </c>
      <c r="GR26" s="45">
        <v>0</v>
      </c>
      <c r="GS26" s="45">
        <v>0</v>
      </c>
      <c r="GT26" s="45">
        <v>0</v>
      </c>
      <c r="GU26" s="45">
        <v>0</v>
      </c>
      <c r="GV26" s="45">
        <v>3</v>
      </c>
      <c r="GW26" s="45">
        <v>3</v>
      </c>
      <c r="GX26" s="45">
        <v>0</v>
      </c>
      <c r="GY26" s="45">
        <v>0</v>
      </c>
      <c r="GZ26" s="45">
        <v>0</v>
      </c>
      <c r="HA26" s="45">
        <v>0</v>
      </c>
      <c r="HB26" s="45">
        <v>0</v>
      </c>
      <c r="HC26" s="45">
        <v>5</v>
      </c>
      <c r="HD26" s="45">
        <v>0</v>
      </c>
      <c r="HE26" s="45">
        <v>0</v>
      </c>
      <c r="HF26" s="45">
        <v>0</v>
      </c>
      <c r="HG26" s="45">
        <v>0</v>
      </c>
      <c r="HH26" s="45">
        <v>0</v>
      </c>
      <c r="HI26" s="45">
        <v>0</v>
      </c>
      <c r="HJ26" s="45">
        <v>0</v>
      </c>
      <c r="HK26" s="45">
        <v>0</v>
      </c>
      <c r="HL26" s="45">
        <v>0</v>
      </c>
      <c r="HM26" s="45">
        <v>0</v>
      </c>
      <c r="HN26" s="45">
        <v>0</v>
      </c>
      <c r="HO26" s="45">
        <v>0</v>
      </c>
      <c r="HP26" s="45">
        <v>3</v>
      </c>
      <c r="HQ26" s="45">
        <v>0</v>
      </c>
      <c r="HR26" s="45">
        <v>0</v>
      </c>
      <c r="HS26" s="45">
        <v>0</v>
      </c>
      <c r="HT26" s="45">
        <v>1</v>
      </c>
      <c r="HU26" s="45">
        <v>0</v>
      </c>
      <c r="HV26" s="45">
        <v>0</v>
      </c>
      <c r="HW26" s="45">
        <v>0</v>
      </c>
      <c r="HX26" s="45">
        <v>0</v>
      </c>
      <c r="HY26" s="45">
        <v>0</v>
      </c>
      <c r="HZ26" s="45">
        <v>0</v>
      </c>
      <c r="IA26" s="45">
        <v>0</v>
      </c>
      <c r="IB26" s="45">
        <v>0</v>
      </c>
      <c r="IC26" s="45">
        <v>0</v>
      </c>
      <c r="ID26" s="45">
        <v>0</v>
      </c>
      <c r="IE26" s="45">
        <v>0</v>
      </c>
      <c r="IF26" s="45">
        <v>0</v>
      </c>
      <c r="IG26" s="45">
        <v>0</v>
      </c>
      <c r="IH26" s="45">
        <v>0</v>
      </c>
      <c r="II26" s="45">
        <v>0</v>
      </c>
      <c r="IJ26" s="45">
        <v>0</v>
      </c>
      <c r="IK26" s="45">
        <v>0</v>
      </c>
      <c r="IL26" s="45">
        <v>0</v>
      </c>
      <c r="IM26" s="45">
        <v>0</v>
      </c>
      <c r="IN26" s="45">
        <v>0</v>
      </c>
      <c r="IO26" s="45">
        <v>0</v>
      </c>
      <c r="IP26" s="45">
        <v>0</v>
      </c>
      <c r="IQ26" s="45">
        <v>0</v>
      </c>
      <c r="IR26" s="45">
        <v>0</v>
      </c>
      <c r="IS26" s="45">
        <v>0</v>
      </c>
      <c r="IT26" s="45">
        <v>0</v>
      </c>
      <c r="IU26" s="45">
        <v>0</v>
      </c>
      <c r="IV26" s="45">
        <v>0</v>
      </c>
      <c r="IW26" s="45">
        <v>0</v>
      </c>
      <c r="IX26" s="45">
        <v>0</v>
      </c>
      <c r="IY26" s="45">
        <v>0</v>
      </c>
      <c r="IZ26" s="45">
        <v>0</v>
      </c>
      <c r="JA26" s="45">
        <v>0</v>
      </c>
      <c r="JB26" s="45">
        <v>0</v>
      </c>
      <c r="JC26" s="45">
        <v>0</v>
      </c>
      <c r="JD26" s="45">
        <v>0</v>
      </c>
      <c r="JE26" s="45">
        <v>0</v>
      </c>
      <c r="JF26" s="45">
        <v>0</v>
      </c>
      <c r="JG26" s="45">
        <v>0</v>
      </c>
      <c r="JH26" s="45">
        <v>0</v>
      </c>
      <c r="JI26" s="45">
        <v>0</v>
      </c>
      <c r="JJ26" s="45">
        <v>0</v>
      </c>
      <c r="JK26" s="45">
        <v>0</v>
      </c>
      <c r="JL26" s="45">
        <v>0</v>
      </c>
      <c r="JM26" s="45">
        <v>0</v>
      </c>
      <c r="JN26" s="45">
        <v>0</v>
      </c>
      <c r="JO26" s="45">
        <v>0</v>
      </c>
      <c r="JP26" s="45">
        <v>0</v>
      </c>
      <c r="JQ26" s="45">
        <v>0</v>
      </c>
      <c r="JR26" s="45">
        <v>0</v>
      </c>
      <c r="JS26" s="45">
        <v>0</v>
      </c>
      <c r="JT26" s="45">
        <v>0</v>
      </c>
      <c r="JU26" s="45">
        <v>0</v>
      </c>
      <c r="JV26" s="45">
        <v>0</v>
      </c>
      <c r="JW26" s="45">
        <v>0</v>
      </c>
      <c r="JX26" s="45">
        <v>0</v>
      </c>
      <c r="JY26" s="45">
        <v>0</v>
      </c>
      <c r="JZ26" s="45">
        <v>0</v>
      </c>
      <c r="KA26" s="45">
        <v>0</v>
      </c>
      <c r="KB26" s="45">
        <v>0</v>
      </c>
      <c r="KC26" s="45">
        <v>0</v>
      </c>
      <c r="KD26" s="45">
        <v>0</v>
      </c>
      <c r="KE26" s="45">
        <v>0</v>
      </c>
      <c r="KF26" s="45">
        <v>0</v>
      </c>
      <c r="KG26" s="45">
        <v>0</v>
      </c>
      <c r="KH26" s="45">
        <v>0</v>
      </c>
      <c r="KI26" s="45">
        <v>0</v>
      </c>
      <c r="KJ26" s="45">
        <v>0</v>
      </c>
      <c r="KK26" s="45">
        <v>0</v>
      </c>
      <c r="KL26" s="45">
        <v>0</v>
      </c>
      <c r="KM26" s="45">
        <v>0</v>
      </c>
      <c r="KN26" s="45">
        <v>0</v>
      </c>
      <c r="KO26" s="45">
        <v>0</v>
      </c>
      <c r="KP26" s="45">
        <v>0</v>
      </c>
      <c r="KQ26" s="45">
        <v>0</v>
      </c>
      <c r="KR26" s="45">
        <v>0</v>
      </c>
      <c r="KS26" s="45">
        <v>0</v>
      </c>
      <c r="KT26" s="45">
        <v>0</v>
      </c>
      <c r="KU26" s="45">
        <v>0</v>
      </c>
      <c r="KV26" s="45">
        <v>0</v>
      </c>
      <c r="KW26" s="45">
        <v>0</v>
      </c>
      <c r="KX26" s="45">
        <v>0</v>
      </c>
      <c r="KY26" s="45">
        <v>0</v>
      </c>
      <c r="KZ26" s="45">
        <v>0</v>
      </c>
      <c r="LA26" s="45">
        <v>0</v>
      </c>
      <c r="LB26" s="45">
        <v>0</v>
      </c>
      <c r="LC26" s="45">
        <v>0</v>
      </c>
      <c r="LD26" s="45">
        <v>0</v>
      </c>
      <c r="LE26" s="45">
        <v>0</v>
      </c>
      <c r="LF26" s="45">
        <v>0</v>
      </c>
      <c r="LG26" s="45">
        <v>0</v>
      </c>
      <c r="LH26" s="45">
        <v>0</v>
      </c>
      <c r="LI26" s="45">
        <v>0</v>
      </c>
      <c r="LJ26" s="45">
        <v>0</v>
      </c>
      <c r="LK26" s="45">
        <v>0</v>
      </c>
      <c r="LL26" s="45">
        <v>0</v>
      </c>
      <c r="LM26" s="45">
        <v>0</v>
      </c>
      <c r="LN26" s="45">
        <v>0</v>
      </c>
      <c r="LO26" s="45">
        <v>0</v>
      </c>
      <c r="LP26" s="45">
        <v>0</v>
      </c>
      <c r="LQ26" s="45">
        <v>0</v>
      </c>
      <c r="LR26" s="45">
        <v>0</v>
      </c>
      <c r="LS26" s="45">
        <v>0</v>
      </c>
      <c r="LT26" s="45">
        <v>0</v>
      </c>
      <c r="LU26" s="45">
        <v>0</v>
      </c>
      <c r="LV26" s="45">
        <v>0</v>
      </c>
      <c r="LW26" s="45">
        <v>0</v>
      </c>
      <c r="LX26" s="45">
        <v>0</v>
      </c>
      <c r="LY26" s="45">
        <v>0</v>
      </c>
      <c r="LZ26" s="45">
        <v>0</v>
      </c>
      <c r="MA26" s="45">
        <v>0</v>
      </c>
      <c r="MB26" s="45">
        <v>0</v>
      </c>
      <c r="MC26" s="45">
        <v>0</v>
      </c>
      <c r="MD26" s="45">
        <v>0</v>
      </c>
      <c r="ME26" s="45">
        <v>0</v>
      </c>
      <c r="MF26" s="45">
        <v>0</v>
      </c>
      <c r="MG26" s="45">
        <v>0</v>
      </c>
      <c r="MH26" s="45">
        <v>0</v>
      </c>
      <c r="MI26" s="45">
        <v>0</v>
      </c>
      <c r="MJ26" s="45">
        <v>0</v>
      </c>
      <c r="MK26" s="45">
        <v>0</v>
      </c>
      <c r="ML26" s="45">
        <v>0</v>
      </c>
      <c r="MM26" s="45">
        <v>0</v>
      </c>
      <c r="MN26" s="45">
        <v>0</v>
      </c>
      <c r="MO26" s="45">
        <v>0</v>
      </c>
      <c r="MP26" s="45">
        <v>0</v>
      </c>
      <c r="MQ26" s="45">
        <v>0</v>
      </c>
      <c r="MR26" s="45">
        <v>0</v>
      </c>
      <c r="MS26" s="45">
        <v>0</v>
      </c>
      <c r="MT26" s="45">
        <v>0</v>
      </c>
      <c r="MU26" s="45">
        <v>0</v>
      </c>
      <c r="MV26" s="45">
        <v>0</v>
      </c>
      <c r="MW26" s="45">
        <v>0</v>
      </c>
      <c r="MX26" s="45">
        <v>0</v>
      </c>
      <c r="MY26" s="45">
        <v>0</v>
      </c>
      <c r="MZ26" s="45">
        <v>0</v>
      </c>
      <c r="NA26" s="45">
        <v>0</v>
      </c>
      <c r="NB26" s="45">
        <v>0</v>
      </c>
      <c r="NC26" s="45">
        <v>0</v>
      </c>
      <c r="ND26" s="45">
        <v>0</v>
      </c>
      <c r="NE26" s="45">
        <v>0</v>
      </c>
      <c r="NF26" s="45">
        <v>0</v>
      </c>
      <c r="NG26" s="45">
        <v>0</v>
      </c>
      <c r="NH26" s="45">
        <v>0</v>
      </c>
      <c r="NI26" s="45">
        <v>0</v>
      </c>
      <c r="NJ26" s="45">
        <v>0</v>
      </c>
      <c r="NK26" s="45">
        <v>0</v>
      </c>
      <c r="NL26" s="45">
        <v>0</v>
      </c>
      <c r="NM26" s="45">
        <v>0</v>
      </c>
      <c r="NN26" s="45">
        <v>0</v>
      </c>
      <c r="NO26" s="45">
        <v>0</v>
      </c>
      <c r="NP26" s="45">
        <v>0</v>
      </c>
      <c r="NQ26" s="45">
        <v>0</v>
      </c>
      <c r="NR26" s="45">
        <v>0</v>
      </c>
      <c r="NS26" s="45">
        <v>0</v>
      </c>
      <c r="NT26" s="45">
        <v>0</v>
      </c>
      <c r="NU26" s="45">
        <v>0</v>
      </c>
      <c r="NV26" s="45">
        <v>0</v>
      </c>
      <c r="NW26" s="45">
        <v>0</v>
      </c>
      <c r="NX26" s="45">
        <v>0</v>
      </c>
      <c r="NY26" s="45">
        <v>0</v>
      </c>
      <c r="NZ26" s="45">
        <v>0</v>
      </c>
      <c r="OA26" s="45">
        <v>0</v>
      </c>
      <c r="OB26" s="45">
        <v>0</v>
      </c>
      <c r="OC26" s="45">
        <v>0</v>
      </c>
      <c r="OD26" s="45">
        <v>0</v>
      </c>
      <c r="OE26" s="45">
        <v>0</v>
      </c>
      <c r="OF26" s="45">
        <v>0</v>
      </c>
      <c r="OG26" s="45">
        <v>0</v>
      </c>
      <c r="OH26" s="45">
        <v>0</v>
      </c>
      <c r="OI26" s="45">
        <v>0</v>
      </c>
      <c r="OJ26" s="45">
        <v>0</v>
      </c>
      <c r="OK26" s="45">
        <v>0</v>
      </c>
      <c r="OL26" s="45">
        <v>0</v>
      </c>
      <c r="OM26" s="45">
        <v>0</v>
      </c>
      <c r="ON26" s="45">
        <v>0</v>
      </c>
      <c r="OO26" s="45">
        <v>0</v>
      </c>
      <c r="OP26" s="45">
        <v>0</v>
      </c>
      <c r="OQ26" s="45">
        <v>0</v>
      </c>
      <c r="OR26" s="45">
        <v>0</v>
      </c>
      <c r="OS26" s="45">
        <v>0</v>
      </c>
      <c r="OT26" s="45">
        <v>0</v>
      </c>
      <c r="OU26" s="45">
        <v>0</v>
      </c>
      <c r="OV26" s="45">
        <v>0</v>
      </c>
      <c r="OW26" s="45">
        <v>0</v>
      </c>
      <c r="OX26" s="45">
        <v>0</v>
      </c>
      <c r="OY26" s="45">
        <v>0</v>
      </c>
      <c r="OZ26" s="45">
        <v>0</v>
      </c>
      <c r="PA26" s="45">
        <v>0</v>
      </c>
      <c r="PB26" s="45">
        <v>0</v>
      </c>
      <c r="PC26" s="45">
        <v>0</v>
      </c>
      <c r="PD26" s="45">
        <v>0</v>
      </c>
      <c r="PE26" s="45">
        <v>0</v>
      </c>
      <c r="PF26" s="45">
        <v>0</v>
      </c>
      <c r="PG26" s="45">
        <v>0</v>
      </c>
      <c r="PH26" s="45">
        <v>0</v>
      </c>
      <c r="PI26" s="45">
        <v>0</v>
      </c>
      <c r="PJ26" s="45">
        <v>0</v>
      </c>
      <c r="PK26" s="45">
        <v>0</v>
      </c>
      <c r="PL26" s="45">
        <v>0</v>
      </c>
      <c r="PM26" s="45">
        <v>0</v>
      </c>
      <c r="PN26" s="45">
        <v>0</v>
      </c>
      <c r="PO26" s="45">
        <v>0</v>
      </c>
      <c r="PP26" s="45">
        <v>0</v>
      </c>
      <c r="PQ26" s="45">
        <v>0</v>
      </c>
      <c r="PR26" s="45">
        <v>0</v>
      </c>
      <c r="PS26" s="45">
        <v>0</v>
      </c>
      <c r="PT26" s="45">
        <v>0</v>
      </c>
      <c r="PU26" s="45">
        <v>0</v>
      </c>
      <c r="PV26" s="45">
        <v>0</v>
      </c>
      <c r="PW26" s="45">
        <v>0</v>
      </c>
      <c r="PX26" s="45">
        <v>0</v>
      </c>
      <c r="PY26" s="45">
        <v>0</v>
      </c>
      <c r="PZ26" s="45">
        <v>0</v>
      </c>
      <c r="QA26" s="45">
        <v>0</v>
      </c>
      <c r="QB26" s="45">
        <v>0</v>
      </c>
      <c r="QC26" s="45">
        <v>0</v>
      </c>
      <c r="QD26" s="45">
        <v>0</v>
      </c>
      <c r="QE26" s="45">
        <v>0</v>
      </c>
      <c r="QF26" s="45">
        <v>0</v>
      </c>
      <c r="QG26" s="45">
        <v>0</v>
      </c>
      <c r="QH26" s="45">
        <v>0</v>
      </c>
      <c r="QI26" s="45">
        <v>0</v>
      </c>
      <c r="QJ26" s="45">
        <v>0</v>
      </c>
      <c r="QK26" s="45">
        <v>0</v>
      </c>
      <c r="QL26" s="45">
        <v>0</v>
      </c>
      <c r="QM26" s="45">
        <v>0</v>
      </c>
      <c r="QN26" s="45">
        <v>0</v>
      </c>
      <c r="QO26" s="45">
        <v>0</v>
      </c>
      <c r="QP26" s="45">
        <v>0</v>
      </c>
      <c r="QQ26" s="45">
        <v>0</v>
      </c>
      <c r="QR26" s="45">
        <v>0</v>
      </c>
      <c r="QS26" s="45">
        <v>0</v>
      </c>
      <c r="QT26" s="45">
        <v>0</v>
      </c>
      <c r="QU26" s="45">
        <v>0</v>
      </c>
      <c r="QV26" s="45">
        <v>0</v>
      </c>
      <c r="QW26" s="45">
        <v>0</v>
      </c>
      <c r="QX26" s="45">
        <v>0</v>
      </c>
      <c r="QY26" s="45">
        <v>0</v>
      </c>
      <c r="QZ26" s="45">
        <v>0</v>
      </c>
      <c r="RA26" s="45">
        <v>0</v>
      </c>
      <c r="RB26" s="45">
        <v>0</v>
      </c>
      <c r="RC26" s="45">
        <v>0</v>
      </c>
      <c r="RD26" s="45">
        <v>0</v>
      </c>
      <c r="RE26" s="45">
        <v>0</v>
      </c>
      <c r="RF26" s="45">
        <v>0</v>
      </c>
      <c r="RG26" s="45">
        <v>0</v>
      </c>
      <c r="RH26" s="45">
        <v>0</v>
      </c>
      <c r="RI26" s="45">
        <v>0</v>
      </c>
      <c r="RJ26" s="45">
        <v>0</v>
      </c>
      <c r="RK26" s="45">
        <v>0</v>
      </c>
      <c r="RL26" s="45">
        <v>0</v>
      </c>
      <c r="RM26" s="45">
        <v>0</v>
      </c>
      <c r="RN26" s="45">
        <v>0</v>
      </c>
      <c r="RO26" s="45">
        <v>0</v>
      </c>
      <c r="RP26" s="45">
        <v>0</v>
      </c>
      <c r="RQ26" s="45">
        <v>0</v>
      </c>
      <c r="RR26" s="45">
        <v>0</v>
      </c>
      <c r="RS26" s="45">
        <v>0</v>
      </c>
      <c r="RT26" s="45">
        <v>0</v>
      </c>
      <c r="RU26" s="45">
        <v>0</v>
      </c>
      <c r="RV26" s="45">
        <v>0</v>
      </c>
      <c r="RW26" s="45">
        <v>0</v>
      </c>
      <c r="RX26" s="45">
        <v>0</v>
      </c>
      <c r="RY26" s="45">
        <v>0</v>
      </c>
      <c r="RZ26" s="45">
        <v>0</v>
      </c>
      <c r="SA26" s="45">
        <v>0</v>
      </c>
      <c r="SB26" s="45">
        <v>0</v>
      </c>
      <c r="SC26" s="45">
        <v>0</v>
      </c>
      <c r="SD26" s="45">
        <v>0</v>
      </c>
      <c r="SE26" s="45">
        <v>0</v>
      </c>
      <c r="SF26" s="45">
        <v>0</v>
      </c>
      <c r="SG26" s="45">
        <v>0</v>
      </c>
      <c r="SH26" s="45">
        <v>0</v>
      </c>
      <c r="SI26" s="45">
        <v>0</v>
      </c>
      <c r="SJ26" s="45">
        <v>0</v>
      </c>
      <c r="SK26" s="45">
        <v>0</v>
      </c>
      <c r="SL26" s="45">
        <v>0</v>
      </c>
      <c r="SM26" s="45">
        <v>0</v>
      </c>
      <c r="SN26" s="45">
        <v>0</v>
      </c>
      <c r="SO26" s="45">
        <v>0</v>
      </c>
      <c r="SP26" s="45">
        <v>0</v>
      </c>
      <c r="SQ26" s="45">
        <v>0</v>
      </c>
      <c r="SR26" s="45">
        <v>0</v>
      </c>
      <c r="SS26" s="45">
        <v>0</v>
      </c>
      <c r="ST26" s="45">
        <v>0</v>
      </c>
      <c r="SU26" s="45">
        <v>0</v>
      </c>
      <c r="SV26" s="45">
        <v>0</v>
      </c>
      <c r="SW26" s="45">
        <v>0</v>
      </c>
      <c r="SX26" s="45">
        <v>0</v>
      </c>
      <c r="SY26" s="45">
        <v>0</v>
      </c>
      <c r="SZ26" s="45">
        <v>0</v>
      </c>
      <c r="TA26" s="45">
        <v>0</v>
      </c>
      <c r="TB26" s="45">
        <v>0</v>
      </c>
      <c r="TC26" s="45">
        <v>0</v>
      </c>
      <c r="TD26" s="45">
        <v>0</v>
      </c>
      <c r="TE26" s="45">
        <v>0</v>
      </c>
      <c r="TF26" s="45">
        <v>0</v>
      </c>
      <c r="TG26" s="45">
        <v>0</v>
      </c>
      <c r="TH26" s="45">
        <v>0</v>
      </c>
      <c r="TI26" s="45">
        <v>0</v>
      </c>
      <c r="TJ26" s="45">
        <v>0</v>
      </c>
      <c r="TK26" s="45">
        <v>0</v>
      </c>
      <c r="TL26" s="45">
        <v>0</v>
      </c>
      <c r="TM26" s="45">
        <v>0</v>
      </c>
      <c r="TN26" s="45">
        <v>0</v>
      </c>
      <c r="TO26" s="45">
        <v>0</v>
      </c>
      <c r="TP26" s="45">
        <v>0</v>
      </c>
      <c r="TQ26" s="45">
        <v>0</v>
      </c>
      <c r="TR26" s="45">
        <v>0</v>
      </c>
      <c r="TS26" s="45">
        <v>0</v>
      </c>
      <c r="TT26" s="45">
        <v>0</v>
      </c>
      <c r="TU26" s="45">
        <v>0</v>
      </c>
      <c r="TV26" s="45">
        <v>0</v>
      </c>
      <c r="TW26" s="45">
        <v>0</v>
      </c>
      <c r="TX26" s="45">
        <v>0</v>
      </c>
      <c r="TY26" s="45">
        <v>0</v>
      </c>
      <c r="TZ26" s="45">
        <v>0</v>
      </c>
      <c r="UA26" s="45">
        <v>0</v>
      </c>
      <c r="UB26" s="45">
        <v>0</v>
      </c>
      <c r="UC26" s="45">
        <v>0</v>
      </c>
      <c r="UD26" s="45">
        <v>0</v>
      </c>
      <c r="UE26" s="45">
        <v>0</v>
      </c>
      <c r="UF26" s="45">
        <v>0</v>
      </c>
      <c r="UG26" s="45">
        <v>0</v>
      </c>
      <c r="UH26" s="45">
        <v>0</v>
      </c>
      <c r="UI26" s="45">
        <v>0</v>
      </c>
      <c r="UJ26" s="45">
        <v>0</v>
      </c>
      <c r="UK26" s="45">
        <v>0</v>
      </c>
      <c r="UL26" s="45">
        <v>0</v>
      </c>
      <c r="UM26" s="45">
        <v>0</v>
      </c>
      <c r="UN26" s="45">
        <v>0</v>
      </c>
      <c r="UO26" s="45">
        <v>0</v>
      </c>
      <c r="UP26" s="45">
        <v>0</v>
      </c>
      <c r="UQ26" s="45">
        <v>0</v>
      </c>
      <c r="UR26" s="45">
        <v>0</v>
      </c>
      <c r="US26" s="45">
        <v>0</v>
      </c>
      <c r="UT26" s="45">
        <v>0</v>
      </c>
      <c r="UU26" s="45">
        <v>0</v>
      </c>
      <c r="UV26" s="45">
        <v>0</v>
      </c>
      <c r="UW26" s="45">
        <v>0</v>
      </c>
      <c r="UX26" s="45">
        <v>0</v>
      </c>
      <c r="UY26" s="45">
        <v>0</v>
      </c>
      <c r="UZ26" s="45">
        <v>0</v>
      </c>
      <c r="VA26" s="45">
        <v>0</v>
      </c>
      <c r="VB26" s="45">
        <v>0</v>
      </c>
      <c r="VC26" s="45">
        <v>0</v>
      </c>
      <c r="VD26" s="45">
        <v>0</v>
      </c>
      <c r="VE26" s="45">
        <v>0</v>
      </c>
      <c r="VF26" s="45">
        <v>0</v>
      </c>
      <c r="VG26" s="45">
        <v>0</v>
      </c>
      <c r="VH26" s="45">
        <v>0</v>
      </c>
      <c r="VI26" s="45">
        <v>0</v>
      </c>
      <c r="VJ26" s="45">
        <v>0</v>
      </c>
      <c r="VK26" s="45">
        <v>0</v>
      </c>
      <c r="VL26" s="45">
        <v>0</v>
      </c>
      <c r="VM26" s="45">
        <v>0</v>
      </c>
      <c r="VN26" s="45">
        <v>0</v>
      </c>
      <c r="VO26" s="45">
        <v>0</v>
      </c>
      <c r="VP26" s="45">
        <v>0</v>
      </c>
      <c r="VQ26" s="45">
        <v>0</v>
      </c>
      <c r="VR26" s="45">
        <v>0</v>
      </c>
      <c r="VS26" s="45">
        <v>0</v>
      </c>
      <c r="VT26" s="45">
        <v>0</v>
      </c>
      <c r="VU26" s="45">
        <v>0</v>
      </c>
      <c r="VV26" s="45">
        <v>0</v>
      </c>
      <c r="VW26" s="45">
        <v>0</v>
      </c>
      <c r="VX26" s="45">
        <v>0</v>
      </c>
      <c r="VY26" s="45">
        <v>0</v>
      </c>
      <c r="VZ26" s="45">
        <v>0</v>
      </c>
      <c r="WA26" s="45">
        <v>0</v>
      </c>
      <c r="WB26" s="45">
        <v>0</v>
      </c>
      <c r="WC26" s="45">
        <v>0</v>
      </c>
      <c r="WD26" s="45">
        <v>0</v>
      </c>
      <c r="WE26" s="45">
        <v>0</v>
      </c>
      <c r="WF26" s="45">
        <v>0</v>
      </c>
      <c r="WG26" s="45">
        <v>0</v>
      </c>
      <c r="WH26" s="45">
        <v>0</v>
      </c>
      <c r="WI26" s="45">
        <v>0</v>
      </c>
      <c r="WJ26" s="45">
        <v>0</v>
      </c>
      <c r="WK26" s="45">
        <v>0</v>
      </c>
      <c r="WL26" s="45">
        <v>0</v>
      </c>
      <c r="WM26" s="45">
        <v>0</v>
      </c>
      <c r="WN26" s="45">
        <v>0</v>
      </c>
      <c r="WO26" s="45">
        <v>0</v>
      </c>
      <c r="WP26" s="45">
        <v>0</v>
      </c>
      <c r="WQ26" s="45">
        <v>0</v>
      </c>
      <c r="WR26" s="45">
        <v>0</v>
      </c>
      <c r="WS26" s="45">
        <v>0</v>
      </c>
      <c r="WT26" s="45">
        <v>0</v>
      </c>
      <c r="WU26" s="45">
        <v>0</v>
      </c>
      <c r="WV26" s="45">
        <v>0</v>
      </c>
      <c r="WW26" s="45">
        <v>0</v>
      </c>
      <c r="WX26" s="45">
        <v>0</v>
      </c>
      <c r="WY26" s="45">
        <v>0</v>
      </c>
      <c r="WZ26" s="45">
        <v>0</v>
      </c>
      <c r="XA26" s="45">
        <v>0</v>
      </c>
      <c r="XB26" s="45">
        <v>0</v>
      </c>
      <c r="XC26" s="45">
        <v>0</v>
      </c>
      <c r="XD26" s="45">
        <v>0</v>
      </c>
      <c r="XE26" s="45">
        <v>0</v>
      </c>
      <c r="XF26" s="45">
        <v>0</v>
      </c>
      <c r="XG26" s="45">
        <v>0</v>
      </c>
      <c r="XH26" s="45">
        <v>0</v>
      </c>
      <c r="XI26" s="45">
        <v>0</v>
      </c>
      <c r="XJ26" s="45">
        <v>0</v>
      </c>
      <c r="XK26" s="45">
        <v>0</v>
      </c>
      <c r="XL26" s="45">
        <v>0</v>
      </c>
      <c r="XM26" s="45">
        <v>0</v>
      </c>
      <c r="XN26" s="45">
        <v>0</v>
      </c>
      <c r="XO26" s="45">
        <v>0</v>
      </c>
      <c r="XP26" s="45">
        <v>0</v>
      </c>
      <c r="XQ26" s="45">
        <v>0</v>
      </c>
      <c r="XR26" s="45">
        <v>0</v>
      </c>
      <c r="XS26" s="45">
        <v>0</v>
      </c>
      <c r="XT26" s="45">
        <v>0</v>
      </c>
      <c r="XU26" s="45">
        <v>0</v>
      </c>
      <c r="XV26" s="45">
        <v>0</v>
      </c>
      <c r="XW26" s="45">
        <v>0</v>
      </c>
      <c r="XX26" s="45">
        <v>0</v>
      </c>
      <c r="XY26" s="45">
        <v>0</v>
      </c>
      <c r="XZ26" s="45">
        <v>0</v>
      </c>
      <c r="YA26" s="45">
        <v>0</v>
      </c>
      <c r="YB26" s="45">
        <v>0</v>
      </c>
      <c r="YC26" s="45">
        <v>0</v>
      </c>
      <c r="YD26" s="45">
        <v>0</v>
      </c>
      <c r="YE26" s="45">
        <v>0</v>
      </c>
      <c r="YF26" s="45">
        <v>0</v>
      </c>
      <c r="YG26" s="45">
        <v>0</v>
      </c>
      <c r="YH26" s="45">
        <v>0</v>
      </c>
      <c r="YI26" s="45">
        <v>0</v>
      </c>
      <c r="YJ26" s="45">
        <v>0</v>
      </c>
      <c r="YK26" s="45">
        <v>0</v>
      </c>
      <c r="YL26" s="45">
        <v>0</v>
      </c>
      <c r="YM26" s="45">
        <v>0</v>
      </c>
      <c r="YN26" s="45">
        <v>0</v>
      </c>
      <c r="YO26" s="45">
        <v>0</v>
      </c>
      <c r="YP26" s="45">
        <v>0</v>
      </c>
      <c r="YQ26" s="45">
        <v>0</v>
      </c>
      <c r="YR26" s="45">
        <v>0</v>
      </c>
      <c r="YS26" s="45">
        <v>0</v>
      </c>
      <c r="YT26" s="45">
        <v>0</v>
      </c>
      <c r="YU26" s="45">
        <v>0</v>
      </c>
      <c r="YV26" s="45">
        <v>0</v>
      </c>
      <c r="YW26" s="45">
        <v>0</v>
      </c>
      <c r="YX26" s="45">
        <v>0</v>
      </c>
      <c r="YY26" s="45">
        <v>0</v>
      </c>
      <c r="YZ26" s="45">
        <v>0</v>
      </c>
      <c r="ZA26" s="45">
        <v>0</v>
      </c>
      <c r="ZB26" s="45">
        <v>0</v>
      </c>
      <c r="ZC26" s="45">
        <v>0</v>
      </c>
      <c r="ZD26" s="45">
        <v>0</v>
      </c>
      <c r="ZE26" s="45">
        <v>0</v>
      </c>
      <c r="ZF26" s="45">
        <v>0</v>
      </c>
      <c r="ZG26" s="45">
        <v>0</v>
      </c>
      <c r="ZH26" s="45">
        <v>0</v>
      </c>
      <c r="ZI26" s="45">
        <v>0</v>
      </c>
      <c r="ZJ26" s="45">
        <v>0</v>
      </c>
      <c r="ZK26" s="45">
        <v>0</v>
      </c>
      <c r="ZL26" s="45">
        <v>0</v>
      </c>
      <c r="ZM26" s="45">
        <v>0</v>
      </c>
      <c r="ZN26" s="45">
        <v>0</v>
      </c>
      <c r="ZO26" s="45">
        <v>0</v>
      </c>
      <c r="ZP26" s="45">
        <v>0</v>
      </c>
      <c r="ZQ26" s="45">
        <v>0</v>
      </c>
      <c r="ZR26" s="45">
        <v>0</v>
      </c>
      <c r="ZS26" s="45">
        <v>0</v>
      </c>
      <c r="ZT26" s="45">
        <v>0</v>
      </c>
      <c r="ZU26" s="45">
        <v>0</v>
      </c>
      <c r="ZV26" s="45">
        <v>0</v>
      </c>
      <c r="ZW26" s="45">
        <v>0</v>
      </c>
      <c r="ZX26" s="45">
        <v>0</v>
      </c>
      <c r="ZY26" s="45">
        <v>0</v>
      </c>
      <c r="ZZ26" s="45">
        <v>0</v>
      </c>
      <c r="AAA26" s="45">
        <v>0</v>
      </c>
      <c r="AAB26" s="45">
        <v>0</v>
      </c>
      <c r="AAC26" s="45">
        <v>0</v>
      </c>
      <c r="AAD26" s="45">
        <v>0</v>
      </c>
      <c r="AAE26" s="45">
        <v>0</v>
      </c>
      <c r="AAF26" s="45">
        <v>0</v>
      </c>
      <c r="AAG26" s="45">
        <v>0</v>
      </c>
      <c r="AAH26" s="45">
        <v>0</v>
      </c>
      <c r="AAI26" s="45">
        <v>0</v>
      </c>
      <c r="AAJ26" s="45">
        <v>0</v>
      </c>
      <c r="AAK26" s="45">
        <v>0</v>
      </c>
      <c r="AAL26" s="45">
        <v>0</v>
      </c>
      <c r="AAM26" s="45">
        <v>0</v>
      </c>
      <c r="AAN26" s="45">
        <v>0</v>
      </c>
      <c r="AAO26" s="45">
        <v>0</v>
      </c>
      <c r="AAP26" s="45">
        <v>0</v>
      </c>
      <c r="AAQ26" s="45">
        <f ca="1">IF(LEFT($C26,5)="Total",0,IF(COUNTIF(ENTRY!$G$3:$BM$3,AAQ$1)=0,"CopyPasteValue",IFERROR(HLOOKUP(AAQ$1,ENTRY!$G$3:$BI$133,SUMIFS(ENTRY!$A$2:$A$133,ENTRY!$B$2:$B$133,$B26,ENTRY!$C$2:$C$133,$C26)-2,FALSE),0)))</f>
        <v>0</v>
      </c>
      <c r="AAR26" s="45">
        <f ca="1">IF(LEFT($C26,5)="Total",0,IF(COUNTIF(ENTRY!$G$3:$BM$3,AAR$1)=0,"CopyPasteValue",IFERROR(HLOOKUP(AAR$1,ENTRY!$G$3:$BI$133,SUMIFS(ENTRY!$A$2:$A$133,ENTRY!$B$2:$B$133,$B26,ENTRY!$C$2:$C$133,$C26)-2,FALSE),0)))</f>
        <v>0</v>
      </c>
      <c r="AAS26" s="45">
        <f ca="1">IF(LEFT($C26,5)="Total",0,IF(COUNTIF(ENTRY!$G$3:$BM$3,AAS$1)=0,"CopyPasteValue",IFERROR(HLOOKUP(AAS$1,ENTRY!$G$3:$BI$133,SUMIFS(ENTRY!$A$2:$A$133,ENTRY!$B$2:$B$133,$B26,ENTRY!$C$2:$C$133,$C26)-2,FALSE),0)))</f>
        <v>0</v>
      </c>
      <c r="AAT26" s="45">
        <f ca="1">IF(LEFT($C26,5)="Total",0,IF(COUNTIF(ENTRY!$G$3:$BM$3,AAT$1)=0,"CopyPasteValue",IFERROR(HLOOKUP(AAT$1,ENTRY!$G$3:$BI$133,SUMIFS(ENTRY!$A$2:$A$133,ENTRY!$B$2:$B$133,$B26,ENTRY!$C$2:$C$133,$C26)-2,FALSE),0)))</f>
        <v>0</v>
      </c>
      <c r="AAU26" s="45">
        <f ca="1">IF(LEFT($C26,5)="Total",0,IF(COUNTIF(ENTRY!$G$3:$BM$3,AAU$1)=0,"CopyPasteValue",IFERROR(HLOOKUP(AAU$1,ENTRY!$G$3:$BI$133,SUMIFS(ENTRY!$A$2:$A$133,ENTRY!$B$2:$B$133,$B26,ENTRY!$C$2:$C$133,$C26)-2,FALSE),0)))</f>
        <v>0</v>
      </c>
      <c r="AAV26" s="45">
        <f ca="1">IF(LEFT($C26,5)="Total",0,IF(COUNTIF(ENTRY!$G$3:$BM$3,AAV$1)=0,"CopyPasteValue",IFERROR(HLOOKUP(AAV$1,ENTRY!$G$3:$BI$133,SUMIFS(ENTRY!$A$2:$A$133,ENTRY!$B$2:$B$133,$B26,ENTRY!$C$2:$C$133,$C26)-2,FALSE),0)))</f>
        <v>0</v>
      </c>
      <c r="AAW26" s="45">
        <f ca="1">IF(LEFT($C26,5)="Total",0,IF(COUNTIF(ENTRY!$G$3:$BM$3,AAW$1)=0,"CopyPasteValue",IFERROR(HLOOKUP(AAW$1,ENTRY!$G$3:$BI$133,SUMIFS(ENTRY!$A$2:$A$133,ENTRY!$B$2:$B$133,$B26,ENTRY!$C$2:$C$133,$C26)-2,FALSE),0)))</f>
        <v>0</v>
      </c>
      <c r="AAX26" s="45">
        <f ca="1">IF(LEFT($C26,5)="Total",0,IF(COUNTIF(ENTRY!$G$3:$BM$3,AAX$1)=0,"CopyPasteValue",IFERROR(HLOOKUP(AAX$1,ENTRY!$G$3:$BI$133,SUMIFS(ENTRY!$A$2:$A$133,ENTRY!$B$2:$B$133,$B26,ENTRY!$C$2:$C$133,$C26)-2,FALSE),0)))</f>
        <v>0</v>
      </c>
      <c r="AAY26" s="45">
        <f ca="1">IF(LEFT($C26,5)="Total",0,IF(COUNTIF(ENTRY!$G$3:$BM$3,AAY$1)=0,"CopyPasteValue",IFERROR(HLOOKUP(AAY$1,ENTRY!$G$3:$BI$133,SUMIFS(ENTRY!$A$2:$A$133,ENTRY!$B$2:$B$133,$B26,ENTRY!$C$2:$C$133,$C26)-2,FALSE),0)))</f>
        <v>0</v>
      </c>
      <c r="AAZ26" s="45">
        <f ca="1">IF(LEFT($C26,5)="Total",0,IF(COUNTIF(ENTRY!$G$3:$BM$3,AAZ$1)=0,"CopyPasteValue",IFERROR(HLOOKUP(AAZ$1,ENTRY!$G$3:$BI$133,SUMIFS(ENTRY!$A$2:$A$133,ENTRY!$B$2:$B$133,$B26,ENTRY!$C$2:$C$133,$C26)-2,FALSE),0)))</f>
        <v>0</v>
      </c>
      <c r="ABA26" s="45">
        <f ca="1">IF(LEFT($C26,5)="Total",0,IF(COUNTIF(ENTRY!$G$3:$BM$3,ABA$1)=0,"CopyPasteValue",IFERROR(HLOOKUP(ABA$1,ENTRY!$G$3:$BI$133,SUMIFS(ENTRY!$A$2:$A$133,ENTRY!$B$2:$B$133,$B26,ENTRY!$C$2:$C$133,$C26)-2,FALSE),0)))</f>
        <v>0</v>
      </c>
      <c r="ABB26" s="45">
        <f ca="1">IF(LEFT($C26,5)="Total",0,IF(COUNTIF(ENTRY!$G$3:$BM$3,ABB$1)=0,"CopyPasteValue",IFERROR(HLOOKUP(ABB$1,ENTRY!$G$3:$BI$133,SUMIFS(ENTRY!$A$2:$A$133,ENTRY!$B$2:$B$133,$B26,ENTRY!$C$2:$C$133,$C26)-2,FALSE),0)))</f>
        <v>0</v>
      </c>
      <c r="ABC26" s="45">
        <f ca="1">IF(LEFT($C26,5)="Total",0,IF(COUNTIF(ENTRY!$G$3:$BM$3,ABC$1)=0,"CopyPasteValue",IFERROR(HLOOKUP(ABC$1,ENTRY!$G$3:$BI$133,SUMIFS(ENTRY!$A$2:$A$133,ENTRY!$B$2:$B$133,$B26,ENTRY!$C$2:$C$133,$C26)-2,FALSE),0)))</f>
        <v>0</v>
      </c>
      <c r="ABD26" s="45">
        <f ca="1">IF(LEFT($C26,5)="Total",0,IF(COUNTIF(ENTRY!$G$3:$BM$3,ABD$1)=0,"CopyPasteValue",IFERROR(HLOOKUP(ABD$1,ENTRY!$G$3:$BI$133,SUMIFS(ENTRY!$A$2:$A$133,ENTRY!$B$2:$B$133,$B26,ENTRY!$C$2:$C$133,$C26)-2,FALSE),0)))</f>
        <v>0</v>
      </c>
      <c r="ABE26" s="45">
        <f ca="1">IF(LEFT($C26,5)="Total",0,IF(COUNTIF(ENTRY!$G$3:$BM$3,ABE$1)=0,"CopyPasteValue",IFERROR(HLOOKUP(ABE$1,ENTRY!$G$3:$BI$133,SUMIFS(ENTRY!$A$2:$A$133,ENTRY!$B$2:$B$133,$B26,ENTRY!$C$2:$C$133,$C26)-2,FALSE),0)))</f>
        <v>0</v>
      </c>
      <c r="ABF26" s="45">
        <f ca="1">IF(LEFT($C26,5)="Total",0,IF(COUNTIF(ENTRY!$G$3:$BM$3,ABF$1)=0,"CopyPasteValue",IFERROR(HLOOKUP(ABF$1,ENTRY!$G$3:$BI$133,SUMIFS(ENTRY!$A$2:$A$133,ENTRY!$B$2:$B$133,$B26,ENTRY!$C$2:$C$133,$C26)-2,FALSE),0)))</f>
        <v>0</v>
      </c>
      <c r="ABG26" s="45">
        <f ca="1">IF(LEFT($C26,5)="Total",0,IF(COUNTIF(ENTRY!$G$3:$BM$3,ABG$1)=0,"CopyPasteValue",IFERROR(HLOOKUP(ABG$1,ENTRY!$G$3:$BI$133,SUMIFS(ENTRY!$A$2:$A$133,ENTRY!$B$2:$B$133,$B26,ENTRY!$C$2:$C$133,$C26)-2,FALSE),0)))</f>
        <v>0</v>
      </c>
      <c r="ABH26" s="45">
        <f ca="1">IF(LEFT($C26,5)="Total",0,IF(COUNTIF(ENTRY!$G$3:$BM$3,ABH$1)=0,"CopyPasteValue",IFERROR(HLOOKUP(ABH$1,ENTRY!$G$3:$BI$133,SUMIFS(ENTRY!$A$2:$A$133,ENTRY!$B$2:$B$133,$B26,ENTRY!$C$2:$C$133,$C26)-2,FALSE),0)))</f>
        <v>0</v>
      </c>
    </row>
    <row r="27" spans="2:736" x14ac:dyDescent="0.35">
      <c r="B27" t="s">
        <v>27</v>
      </c>
      <c r="C27" t="s">
        <v>77</v>
      </c>
      <c r="D27" s="53">
        <f t="shared" ca="1" si="162"/>
        <v>27</v>
      </c>
      <c r="E27" s="72">
        <f>COUNTIF(ENTRY!C$4:C$294,C27)</f>
        <v>1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  <c r="AR27" s="45">
        <v>0</v>
      </c>
      <c r="AS27" s="45">
        <v>0</v>
      </c>
      <c r="AT27" s="45">
        <v>0</v>
      </c>
      <c r="AU27" s="45">
        <v>0</v>
      </c>
      <c r="AV27" s="45">
        <v>0</v>
      </c>
      <c r="AW27" s="45">
        <v>0</v>
      </c>
      <c r="AX27" s="45">
        <v>0</v>
      </c>
      <c r="AY27" s="45">
        <v>0</v>
      </c>
      <c r="AZ27" s="45">
        <v>0</v>
      </c>
      <c r="BA27" s="45">
        <v>0</v>
      </c>
      <c r="BB27" s="45">
        <v>0</v>
      </c>
      <c r="BC27" s="45">
        <v>0</v>
      </c>
      <c r="BD27" s="45">
        <v>0</v>
      </c>
      <c r="BE27" s="45">
        <v>0</v>
      </c>
      <c r="BF27" s="45">
        <v>0</v>
      </c>
      <c r="BG27" s="45">
        <v>0</v>
      </c>
      <c r="BH27" s="45">
        <v>0</v>
      </c>
      <c r="BI27" s="45">
        <v>0</v>
      </c>
      <c r="BJ27" s="45">
        <v>0</v>
      </c>
      <c r="BK27" s="45">
        <v>0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45">
        <v>0</v>
      </c>
      <c r="BR27" s="45">
        <v>0</v>
      </c>
      <c r="BS27" s="45">
        <v>0</v>
      </c>
      <c r="BT27" s="45">
        <v>0</v>
      </c>
      <c r="BU27" s="45">
        <v>0</v>
      </c>
      <c r="BV27" s="45">
        <v>0</v>
      </c>
      <c r="BW27" s="45">
        <v>0</v>
      </c>
      <c r="BX27" s="45">
        <v>0</v>
      </c>
      <c r="BY27" s="45">
        <v>0</v>
      </c>
      <c r="BZ27" s="45">
        <v>0</v>
      </c>
      <c r="CA27" s="45">
        <v>0</v>
      </c>
      <c r="CB27" s="45">
        <v>0</v>
      </c>
      <c r="CC27" s="45">
        <v>0</v>
      </c>
      <c r="CD27" s="45">
        <v>0</v>
      </c>
      <c r="CE27" s="45">
        <v>0</v>
      </c>
      <c r="CF27" s="45">
        <v>0</v>
      </c>
      <c r="CG27" s="45">
        <v>0</v>
      </c>
      <c r="CH27" s="45">
        <v>0</v>
      </c>
      <c r="CI27" s="45">
        <v>0</v>
      </c>
      <c r="CJ27" s="45">
        <v>0</v>
      </c>
      <c r="CK27" s="45">
        <v>0</v>
      </c>
      <c r="CL27" s="45">
        <v>0</v>
      </c>
      <c r="CM27" s="45">
        <v>0</v>
      </c>
      <c r="CN27" s="45">
        <v>0</v>
      </c>
      <c r="CO27" s="45">
        <v>0</v>
      </c>
      <c r="CP27" s="45">
        <v>0</v>
      </c>
      <c r="CQ27" s="45">
        <v>0</v>
      </c>
      <c r="CR27" s="45">
        <v>0</v>
      </c>
      <c r="CS27" s="45">
        <v>0</v>
      </c>
      <c r="CT27" s="45">
        <v>0</v>
      </c>
      <c r="CU27" s="45">
        <v>0</v>
      </c>
      <c r="CV27" s="45">
        <v>0</v>
      </c>
      <c r="CW27" s="45">
        <v>0</v>
      </c>
      <c r="CX27" s="45">
        <v>0</v>
      </c>
      <c r="CY27" s="45">
        <v>0</v>
      </c>
      <c r="CZ27" s="45">
        <v>0</v>
      </c>
      <c r="DA27" s="45">
        <v>0</v>
      </c>
      <c r="DB27" s="45">
        <v>0</v>
      </c>
      <c r="DC27" s="45">
        <v>0</v>
      </c>
      <c r="DD27" s="45">
        <v>0</v>
      </c>
      <c r="DE27" s="45">
        <v>0</v>
      </c>
      <c r="DF27" s="45">
        <v>0</v>
      </c>
      <c r="DG27" s="45">
        <v>0</v>
      </c>
      <c r="DH27" s="45">
        <v>0</v>
      </c>
      <c r="DI27" s="45">
        <v>0</v>
      </c>
      <c r="DJ27" s="45">
        <v>0</v>
      </c>
      <c r="DK27" s="45">
        <v>0</v>
      </c>
      <c r="DL27" s="45">
        <v>0</v>
      </c>
      <c r="DM27" s="45">
        <v>0</v>
      </c>
      <c r="DN27" s="45">
        <v>0</v>
      </c>
      <c r="DO27" s="45">
        <v>0</v>
      </c>
      <c r="DP27" s="45">
        <v>0</v>
      </c>
      <c r="DQ27" s="45">
        <v>0</v>
      </c>
      <c r="DR27" s="45">
        <v>0</v>
      </c>
      <c r="DS27" s="45">
        <v>0</v>
      </c>
      <c r="DT27" s="45">
        <v>0</v>
      </c>
      <c r="DU27" s="45">
        <v>0</v>
      </c>
      <c r="DV27" s="45">
        <v>3</v>
      </c>
      <c r="DW27" s="45">
        <v>0</v>
      </c>
      <c r="DX27" s="45">
        <v>1</v>
      </c>
      <c r="DY27" s="45">
        <v>0</v>
      </c>
      <c r="DZ27" s="45">
        <v>0</v>
      </c>
      <c r="EA27" s="45">
        <v>0</v>
      </c>
      <c r="EB27" s="45">
        <v>0</v>
      </c>
      <c r="EC27" s="45">
        <v>0</v>
      </c>
      <c r="ED27" s="45">
        <v>2</v>
      </c>
      <c r="EE27" s="45">
        <v>0</v>
      </c>
      <c r="EF27" s="45">
        <v>0</v>
      </c>
      <c r="EG27" s="45">
        <v>0</v>
      </c>
      <c r="EH27" s="45">
        <v>0</v>
      </c>
      <c r="EI27" s="45">
        <v>0</v>
      </c>
      <c r="EJ27" s="45">
        <v>0</v>
      </c>
      <c r="EK27" s="45">
        <v>1</v>
      </c>
      <c r="EL27" s="45">
        <v>0</v>
      </c>
      <c r="EM27" s="45">
        <v>0</v>
      </c>
      <c r="EN27" s="45">
        <v>1</v>
      </c>
      <c r="EO27" s="45">
        <v>0</v>
      </c>
      <c r="EP27" s="45">
        <v>1</v>
      </c>
      <c r="EQ27" s="45">
        <v>10</v>
      </c>
      <c r="ER27" s="45">
        <v>0</v>
      </c>
      <c r="ES27" s="45">
        <v>1</v>
      </c>
      <c r="ET27" s="45">
        <v>0</v>
      </c>
      <c r="EU27" s="45">
        <v>1</v>
      </c>
      <c r="EV27" s="45">
        <v>0</v>
      </c>
      <c r="EW27" s="45">
        <v>5</v>
      </c>
      <c r="EX27" s="45">
        <v>0</v>
      </c>
      <c r="EY27" s="45">
        <v>0</v>
      </c>
      <c r="EZ27" s="45">
        <v>2</v>
      </c>
      <c r="FA27" s="45">
        <v>0</v>
      </c>
      <c r="FB27" s="45">
        <v>2</v>
      </c>
      <c r="FC27" s="45">
        <v>0</v>
      </c>
      <c r="FD27" s="45">
        <v>41</v>
      </c>
      <c r="FE27" s="45">
        <v>1</v>
      </c>
      <c r="FF27" s="45">
        <v>0</v>
      </c>
      <c r="FG27" s="45">
        <v>1</v>
      </c>
      <c r="FH27" s="45">
        <v>1</v>
      </c>
      <c r="FI27" s="45">
        <v>0</v>
      </c>
      <c r="FJ27" s="45">
        <v>0</v>
      </c>
      <c r="FK27" s="45">
        <v>1</v>
      </c>
      <c r="FL27" s="45">
        <v>0</v>
      </c>
      <c r="FM27" s="45">
        <v>1</v>
      </c>
      <c r="FN27" s="45">
        <v>1</v>
      </c>
      <c r="FO27" s="45">
        <v>0</v>
      </c>
      <c r="FP27" s="45">
        <v>0</v>
      </c>
      <c r="FQ27" s="45">
        <v>0</v>
      </c>
      <c r="FR27" s="45">
        <v>0</v>
      </c>
      <c r="FS27" s="45">
        <v>0</v>
      </c>
      <c r="FT27" s="45">
        <v>0</v>
      </c>
      <c r="FU27" s="45">
        <v>1</v>
      </c>
      <c r="FV27" s="45">
        <v>0</v>
      </c>
      <c r="FW27" s="45">
        <v>0</v>
      </c>
      <c r="FX27" s="45">
        <v>0</v>
      </c>
      <c r="FY27" s="45">
        <v>1</v>
      </c>
      <c r="FZ27" s="45">
        <v>0</v>
      </c>
      <c r="GA27" s="45">
        <v>0</v>
      </c>
      <c r="GB27" s="45">
        <v>2</v>
      </c>
      <c r="GC27" s="45">
        <v>0</v>
      </c>
      <c r="GD27" s="45">
        <v>0</v>
      </c>
      <c r="GE27" s="45">
        <v>0</v>
      </c>
      <c r="GF27" s="45">
        <v>2</v>
      </c>
      <c r="GG27" s="45">
        <v>0</v>
      </c>
      <c r="GH27" s="45">
        <v>0</v>
      </c>
      <c r="GI27" s="45">
        <v>0</v>
      </c>
      <c r="GJ27" s="45">
        <v>0</v>
      </c>
      <c r="GK27" s="45">
        <v>0</v>
      </c>
      <c r="GL27" s="45">
        <v>0</v>
      </c>
      <c r="GM27" s="45">
        <v>0</v>
      </c>
      <c r="GN27" s="45">
        <v>0</v>
      </c>
      <c r="GO27" s="45">
        <v>0</v>
      </c>
      <c r="GP27" s="45">
        <v>0</v>
      </c>
      <c r="GQ27" s="45">
        <v>0</v>
      </c>
      <c r="GR27" s="45">
        <v>0</v>
      </c>
      <c r="GS27" s="45">
        <v>0</v>
      </c>
      <c r="GT27" s="45">
        <v>0</v>
      </c>
      <c r="GU27" s="45">
        <v>0</v>
      </c>
      <c r="GV27" s="45">
        <v>0</v>
      </c>
      <c r="GW27" s="45">
        <v>0</v>
      </c>
      <c r="GX27" s="45">
        <v>0</v>
      </c>
      <c r="GY27" s="45">
        <v>0</v>
      </c>
      <c r="GZ27" s="45">
        <v>0</v>
      </c>
      <c r="HA27" s="45">
        <v>0</v>
      </c>
      <c r="HB27" s="45">
        <v>0</v>
      </c>
      <c r="HC27" s="45">
        <v>0</v>
      </c>
      <c r="HD27" s="45">
        <v>0</v>
      </c>
      <c r="HE27" s="45">
        <v>0</v>
      </c>
      <c r="HF27" s="45">
        <v>0</v>
      </c>
      <c r="HG27" s="45">
        <v>0</v>
      </c>
      <c r="HH27" s="45">
        <v>0</v>
      </c>
      <c r="HI27" s="45">
        <v>0</v>
      </c>
      <c r="HJ27" s="45">
        <v>0</v>
      </c>
      <c r="HK27" s="45">
        <v>0</v>
      </c>
      <c r="HL27" s="45">
        <v>0</v>
      </c>
      <c r="HM27" s="45">
        <v>0</v>
      </c>
      <c r="HN27" s="45">
        <v>0</v>
      </c>
      <c r="HO27" s="45">
        <v>0</v>
      </c>
      <c r="HP27" s="45">
        <v>0</v>
      </c>
      <c r="HQ27" s="45">
        <v>0</v>
      </c>
      <c r="HR27" s="45">
        <v>0</v>
      </c>
      <c r="HS27" s="45">
        <v>0</v>
      </c>
      <c r="HT27" s="45">
        <v>0</v>
      </c>
      <c r="HU27" s="45">
        <v>0</v>
      </c>
      <c r="HV27" s="45">
        <v>0</v>
      </c>
      <c r="HW27" s="45">
        <v>0</v>
      </c>
      <c r="HX27" s="45">
        <v>0</v>
      </c>
      <c r="HY27" s="45">
        <v>0</v>
      </c>
      <c r="HZ27" s="45">
        <v>0</v>
      </c>
      <c r="IA27" s="45">
        <v>0</v>
      </c>
      <c r="IB27" s="45">
        <v>0</v>
      </c>
      <c r="IC27" s="45">
        <v>0</v>
      </c>
      <c r="ID27" s="45">
        <v>0</v>
      </c>
      <c r="IE27" s="45">
        <v>0</v>
      </c>
      <c r="IF27" s="45">
        <v>0</v>
      </c>
      <c r="IG27" s="45">
        <v>0</v>
      </c>
      <c r="IH27" s="45">
        <v>0</v>
      </c>
      <c r="II27" s="45">
        <v>0</v>
      </c>
      <c r="IJ27" s="45">
        <v>0</v>
      </c>
      <c r="IK27" s="45">
        <v>0</v>
      </c>
      <c r="IL27" s="45">
        <v>0</v>
      </c>
      <c r="IM27" s="45">
        <v>0</v>
      </c>
      <c r="IN27" s="45">
        <v>0</v>
      </c>
      <c r="IO27" s="45">
        <v>0</v>
      </c>
      <c r="IP27" s="45">
        <v>0</v>
      </c>
      <c r="IQ27" s="45">
        <v>0</v>
      </c>
      <c r="IR27" s="45">
        <v>0</v>
      </c>
      <c r="IS27" s="45">
        <v>0</v>
      </c>
      <c r="IT27" s="45">
        <v>0</v>
      </c>
      <c r="IU27" s="45">
        <v>250</v>
      </c>
      <c r="IV27" s="45">
        <v>0</v>
      </c>
      <c r="IW27" s="45">
        <v>0</v>
      </c>
      <c r="IX27" s="45">
        <v>0</v>
      </c>
      <c r="IY27" s="45">
        <v>0</v>
      </c>
      <c r="IZ27" s="45">
        <v>0</v>
      </c>
      <c r="JA27" s="45">
        <v>0</v>
      </c>
      <c r="JB27" s="45">
        <v>0</v>
      </c>
      <c r="JC27" s="45">
        <v>0</v>
      </c>
      <c r="JD27" s="45">
        <v>0</v>
      </c>
      <c r="JE27" s="45">
        <v>0</v>
      </c>
      <c r="JF27" s="45">
        <v>0</v>
      </c>
      <c r="JG27" s="45">
        <v>0</v>
      </c>
      <c r="JH27" s="45">
        <v>0</v>
      </c>
      <c r="JI27" s="45">
        <v>0</v>
      </c>
      <c r="JJ27" s="45">
        <v>0</v>
      </c>
      <c r="JK27" s="45">
        <v>0</v>
      </c>
      <c r="JL27" s="45">
        <v>0</v>
      </c>
      <c r="JM27" s="45">
        <v>0</v>
      </c>
      <c r="JN27" s="45">
        <v>0</v>
      </c>
      <c r="JO27" s="45">
        <v>0</v>
      </c>
      <c r="JP27" s="45">
        <v>0</v>
      </c>
      <c r="JQ27" s="45">
        <v>0</v>
      </c>
      <c r="JR27" s="45">
        <v>0</v>
      </c>
      <c r="JS27" s="45">
        <v>0</v>
      </c>
      <c r="JT27" s="45">
        <v>0</v>
      </c>
      <c r="JU27" s="45">
        <v>0</v>
      </c>
      <c r="JV27" s="45">
        <v>0</v>
      </c>
      <c r="JW27" s="45">
        <v>0</v>
      </c>
      <c r="JX27" s="45">
        <v>0</v>
      </c>
      <c r="JY27" s="45">
        <v>0</v>
      </c>
      <c r="JZ27" s="45">
        <v>0</v>
      </c>
      <c r="KA27" s="45">
        <v>0</v>
      </c>
      <c r="KB27" s="45">
        <v>0</v>
      </c>
      <c r="KC27" s="45">
        <v>0</v>
      </c>
      <c r="KD27" s="45">
        <v>0</v>
      </c>
      <c r="KE27" s="45">
        <v>0</v>
      </c>
      <c r="KF27" s="45">
        <v>0</v>
      </c>
      <c r="KG27" s="45">
        <v>0</v>
      </c>
      <c r="KH27" s="45">
        <v>0</v>
      </c>
      <c r="KI27" s="45">
        <v>0</v>
      </c>
      <c r="KJ27" s="45">
        <v>0</v>
      </c>
      <c r="KK27" s="45">
        <v>0</v>
      </c>
      <c r="KL27" s="45">
        <v>0</v>
      </c>
      <c r="KM27" s="45">
        <v>0</v>
      </c>
      <c r="KN27" s="45">
        <v>0</v>
      </c>
      <c r="KO27" s="45">
        <v>0</v>
      </c>
      <c r="KP27" s="45">
        <v>0</v>
      </c>
      <c r="KQ27" s="45">
        <v>0</v>
      </c>
      <c r="KR27" s="45">
        <v>0</v>
      </c>
      <c r="KS27" s="45">
        <v>0</v>
      </c>
      <c r="KT27" s="45">
        <v>0</v>
      </c>
      <c r="KU27" s="45">
        <v>0</v>
      </c>
      <c r="KV27" s="45">
        <v>0</v>
      </c>
      <c r="KW27" s="45">
        <v>0</v>
      </c>
      <c r="KX27" s="45">
        <v>0</v>
      </c>
      <c r="KY27" s="45">
        <v>0</v>
      </c>
      <c r="KZ27" s="45">
        <v>0</v>
      </c>
      <c r="LA27" s="45">
        <v>0</v>
      </c>
      <c r="LB27" s="45">
        <v>0</v>
      </c>
      <c r="LC27" s="45">
        <v>0</v>
      </c>
      <c r="LD27" s="45">
        <v>0</v>
      </c>
      <c r="LE27" s="45">
        <v>0</v>
      </c>
      <c r="LF27" s="45">
        <v>0</v>
      </c>
      <c r="LG27" s="45">
        <v>0</v>
      </c>
      <c r="LH27" s="45">
        <v>0</v>
      </c>
      <c r="LI27" s="45">
        <v>0</v>
      </c>
      <c r="LJ27" s="45">
        <v>0</v>
      </c>
      <c r="LK27" s="45">
        <v>0</v>
      </c>
      <c r="LL27" s="45">
        <v>0</v>
      </c>
      <c r="LM27" s="45">
        <v>0</v>
      </c>
      <c r="LN27" s="45">
        <v>0</v>
      </c>
      <c r="LO27" s="45">
        <v>0</v>
      </c>
      <c r="LP27" s="45">
        <v>0</v>
      </c>
      <c r="LQ27" s="45">
        <v>0</v>
      </c>
      <c r="LR27" s="45">
        <v>0</v>
      </c>
      <c r="LS27" s="45">
        <v>0</v>
      </c>
      <c r="LT27" s="45">
        <v>0</v>
      </c>
      <c r="LU27" s="45">
        <v>0</v>
      </c>
      <c r="LV27" s="45">
        <v>0</v>
      </c>
      <c r="LW27" s="45">
        <v>0</v>
      </c>
      <c r="LX27" s="45">
        <v>0</v>
      </c>
      <c r="LY27" s="45">
        <v>0</v>
      </c>
      <c r="LZ27" s="45">
        <v>0</v>
      </c>
      <c r="MA27" s="45">
        <v>0</v>
      </c>
      <c r="MB27" s="45">
        <v>0</v>
      </c>
      <c r="MC27" s="45">
        <v>0</v>
      </c>
      <c r="MD27" s="45">
        <v>0</v>
      </c>
      <c r="ME27" s="45">
        <v>0</v>
      </c>
      <c r="MF27" s="45">
        <v>0</v>
      </c>
      <c r="MG27" s="45">
        <v>0</v>
      </c>
      <c r="MH27" s="45">
        <v>0</v>
      </c>
      <c r="MI27" s="45">
        <v>0</v>
      </c>
      <c r="MJ27" s="45">
        <v>0</v>
      </c>
      <c r="MK27" s="45">
        <v>0</v>
      </c>
      <c r="ML27" s="45">
        <v>0</v>
      </c>
      <c r="MM27" s="45">
        <v>0</v>
      </c>
      <c r="MN27" s="45">
        <v>0</v>
      </c>
      <c r="MO27" s="45">
        <v>0</v>
      </c>
      <c r="MP27" s="45">
        <v>0</v>
      </c>
      <c r="MQ27" s="45">
        <v>0</v>
      </c>
      <c r="MR27" s="45">
        <v>0</v>
      </c>
      <c r="MS27" s="45">
        <v>0</v>
      </c>
      <c r="MT27" s="45">
        <v>0</v>
      </c>
      <c r="MU27" s="45">
        <v>0</v>
      </c>
      <c r="MV27" s="45">
        <v>0</v>
      </c>
      <c r="MW27" s="45">
        <v>0</v>
      </c>
      <c r="MX27" s="45">
        <v>0</v>
      </c>
      <c r="MY27" s="45">
        <v>0</v>
      </c>
      <c r="MZ27" s="45">
        <v>0</v>
      </c>
      <c r="NA27" s="45">
        <v>0</v>
      </c>
      <c r="NB27" s="45">
        <v>0</v>
      </c>
      <c r="NC27" s="45">
        <v>0</v>
      </c>
      <c r="ND27" s="45">
        <v>0</v>
      </c>
      <c r="NE27" s="45">
        <v>0</v>
      </c>
      <c r="NF27" s="45">
        <v>0</v>
      </c>
      <c r="NG27" s="45">
        <v>0</v>
      </c>
      <c r="NH27" s="45">
        <v>0</v>
      </c>
      <c r="NI27" s="45">
        <v>0</v>
      </c>
      <c r="NJ27" s="45">
        <v>0</v>
      </c>
      <c r="NK27" s="45">
        <v>0</v>
      </c>
      <c r="NL27" s="45">
        <v>0</v>
      </c>
      <c r="NM27" s="45">
        <v>0</v>
      </c>
      <c r="NN27" s="45">
        <v>0</v>
      </c>
      <c r="NO27" s="45">
        <v>0</v>
      </c>
      <c r="NP27" s="45">
        <v>0</v>
      </c>
      <c r="NQ27" s="45">
        <v>0</v>
      </c>
      <c r="NR27" s="45">
        <v>0</v>
      </c>
      <c r="NS27" s="45">
        <v>0</v>
      </c>
      <c r="NT27" s="45">
        <v>0</v>
      </c>
      <c r="NU27" s="45">
        <v>0</v>
      </c>
      <c r="NV27" s="45">
        <v>0</v>
      </c>
      <c r="NW27" s="45">
        <v>0</v>
      </c>
      <c r="NX27" s="45">
        <v>0</v>
      </c>
      <c r="NY27" s="45">
        <v>0</v>
      </c>
      <c r="NZ27" s="45">
        <v>0</v>
      </c>
      <c r="OA27" s="45">
        <v>0</v>
      </c>
      <c r="OB27" s="45">
        <v>0</v>
      </c>
      <c r="OC27" s="45">
        <v>0</v>
      </c>
      <c r="OD27" s="45">
        <v>0</v>
      </c>
      <c r="OE27" s="45">
        <v>0</v>
      </c>
      <c r="OF27" s="45">
        <v>0</v>
      </c>
      <c r="OG27" s="45">
        <v>0</v>
      </c>
      <c r="OH27" s="45">
        <v>0</v>
      </c>
      <c r="OI27" s="45">
        <v>0</v>
      </c>
      <c r="OJ27" s="45">
        <v>0</v>
      </c>
      <c r="OK27" s="45">
        <v>0</v>
      </c>
      <c r="OL27" s="45">
        <v>0</v>
      </c>
      <c r="OM27" s="45">
        <v>0</v>
      </c>
      <c r="ON27" s="45">
        <v>0</v>
      </c>
      <c r="OO27" s="45">
        <v>0</v>
      </c>
      <c r="OP27" s="45">
        <v>0</v>
      </c>
      <c r="OQ27" s="45">
        <v>0</v>
      </c>
      <c r="OR27" s="45">
        <v>0</v>
      </c>
      <c r="OS27" s="45">
        <v>0</v>
      </c>
      <c r="OT27" s="45">
        <v>0</v>
      </c>
      <c r="OU27" s="45">
        <v>0</v>
      </c>
      <c r="OV27" s="45">
        <v>0</v>
      </c>
      <c r="OW27" s="45">
        <v>0</v>
      </c>
      <c r="OX27" s="45">
        <v>0</v>
      </c>
      <c r="OY27" s="45">
        <v>0</v>
      </c>
      <c r="OZ27" s="45">
        <v>0</v>
      </c>
      <c r="PA27" s="45">
        <v>0</v>
      </c>
      <c r="PB27" s="45">
        <v>0</v>
      </c>
      <c r="PC27" s="45">
        <v>0</v>
      </c>
      <c r="PD27" s="45">
        <v>0</v>
      </c>
      <c r="PE27" s="45">
        <v>0</v>
      </c>
      <c r="PF27" s="45">
        <v>0</v>
      </c>
      <c r="PG27" s="45">
        <v>0</v>
      </c>
      <c r="PH27" s="45">
        <v>0</v>
      </c>
      <c r="PI27" s="45">
        <v>0</v>
      </c>
      <c r="PJ27" s="45">
        <v>0</v>
      </c>
      <c r="PK27" s="45">
        <v>0</v>
      </c>
      <c r="PL27" s="45">
        <v>0</v>
      </c>
      <c r="PM27" s="45">
        <v>0</v>
      </c>
      <c r="PN27" s="45">
        <v>0</v>
      </c>
      <c r="PO27" s="45">
        <v>0</v>
      </c>
      <c r="PP27" s="45">
        <v>0</v>
      </c>
      <c r="PQ27" s="45">
        <v>0</v>
      </c>
      <c r="PR27" s="45">
        <v>0</v>
      </c>
      <c r="PS27" s="45">
        <v>0</v>
      </c>
      <c r="PT27" s="45">
        <v>0</v>
      </c>
      <c r="PU27" s="45">
        <v>0</v>
      </c>
      <c r="PV27" s="45">
        <v>0</v>
      </c>
      <c r="PW27" s="45">
        <v>0</v>
      </c>
      <c r="PX27" s="45">
        <v>0</v>
      </c>
      <c r="PY27" s="45">
        <v>0</v>
      </c>
      <c r="PZ27" s="45">
        <v>0</v>
      </c>
      <c r="QA27" s="45">
        <v>0</v>
      </c>
      <c r="QB27" s="45">
        <v>0</v>
      </c>
      <c r="QC27" s="45">
        <v>0</v>
      </c>
      <c r="QD27" s="45">
        <v>0</v>
      </c>
      <c r="QE27" s="45">
        <v>0</v>
      </c>
      <c r="QF27" s="45">
        <v>0</v>
      </c>
      <c r="QG27" s="45">
        <v>0</v>
      </c>
      <c r="QH27" s="45">
        <v>0</v>
      </c>
      <c r="QI27" s="45">
        <v>0</v>
      </c>
      <c r="QJ27" s="45">
        <v>0</v>
      </c>
      <c r="QK27" s="45">
        <v>0</v>
      </c>
      <c r="QL27" s="45">
        <v>0</v>
      </c>
      <c r="QM27" s="45">
        <v>0</v>
      </c>
      <c r="QN27" s="45">
        <v>0</v>
      </c>
      <c r="QO27" s="45">
        <v>0</v>
      </c>
      <c r="QP27" s="45">
        <v>0</v>
      </c>
      <c r="QQ27" s="45">
        <v>0</v>
      </c>
      <c r="QR27" s="45">
        <v>0</v>
      </c>
      <c r="QS27" s="45">
        <v>0</v>
      </c>
      <c r="QT27" s="45">
        <v>0</v>
      </c>
      <c r="QU27" s="45">
        <v>0</v>
      </c>
      <c r="QV27" s="45">
        <v>0</v>
      </c>
      <c r="QW27" s="45">
        <v>0</v>
      </c>
      <c r="QX27" s="45">
        <v>0</v>
      </c>
      <c r="QY27" s="45">
        <v>0</v>
      </c>
      <c r="QZ27" s="45">
        <v>0</v>
      </c>
      <c r="RA27" s="45">
        <v>0</v>
      </c>
      <c r="RB27" s="45">
        <v>0</v>
      </c>
      <c r="RC27" s="45">
        <v>0</v>
      </c>
      <c r="RD27" s="45">
        <v>0</v>
      </c>
      <c r="RE27" s="45">
        <v>0</v>
      </c>
      <c r="RF27" s="45">
        <v>0</v>
      </c>
      <c r="RG27" s="45">
        <v>0</v>
      </c>
      <c r="RH27" s="45">
        <v>0</v>
      </c>
      <c r="RI27" s="45">
        <v>0</v>
      </c>
      <c r="RJ27" s="45">
        <v>0</v>
      </c>
      <c r="RK27" s="45">
        <v>0</v>
      </c>
      <c r="RL27" s="45">
        <v>0</v>
      </c>
      <c r="RM27" s="45">
        <v>0</v>
      </c>
      <c r="RN27" s="45">
        <v>0</v>
      </c>
      <c r="RO27" s="45">
        <v>0</v>
      </c>
      <c r="RP27" s="45">
        <v>0</v>
      </c>
      <c r="RQ27" s="45">
        <v>0</v>
      </c>
      <c r="RR27" s="45">
        <v>0</v>
      </c>
      <c r="RS27" s="45">
        <v>0</v>
      </c>
      <c r="RT27" s="45">
        <v>0</v>
      </c>
      <c r="RU27" s="45">
        <v>0</v>
      </c>
      <c r="RV27" s="45">
        <v>0</v>
      </c>
      <c r="RW27" s="45">
        <v>0</v>
      </c>
      <c r="RX27" s="45">
        <v>0</v>
      </c>
      <c r="RY27" s="45">
        <v>0</v>
      </c>
      <c r="RZ27" s="45">
        <v>0</v>
      </c>
      <c r="SA27" s="45">
        <v>0</v>
      </c>
      <c r="SB27" s="45">
        <v>0</v>
      </c>
      <c r="SC27" s="45">
        <v>0</v>
      </c>
      <c r="SD27" s="45">
        <v>0</v>
      </c>
      <c r="SE27" s="45">
        <v>0</v>
      </c>
      <c r="SF27" s="45">
        <v>0</v>
      </c>
      <c r="SG27" s="45">
        <v>0</v>
      </c>
      <c r="SH27" s="45">
        <v>0</v>
      </c>
      <c r="SI27" s="45">
        <v>0</v>
      </c>
      <c r="SJ27" s="45">
        <v>0</v>
      </c>
      <c r="SK27" s="45">
        <v>0</v>
      </c>
      <c r="SL27" s="45">
        <v>0</v>
      </c>
      <c r="SM27" s="45">
        <v>0</v>
      </c>
      <c r="SN27" s="45">
        <v>0</v>
      </c>
      <c r="SO27" s="45">
        <v>0</v>
      </c>
      <c r="SP27" s="45">
        <v>0</v>
      </c>
      <c r="SQ27" s="45">
        <v>0</v>
      </c>
      <c r="SR27" s="45">
        <v>0</v>
      </c>
      <c r="SS27" s="45">
        <v>0</v>
      </c>
      <c r="ST27" s="45">
        <v>0</v>
      </c>
      <c r="SU27" s="45">
        <v>0</v>
      </c>
      <c r="SV27" s="45">
        <v>0</v>
      </c>
      <c r="SW27" s="45">
        <v>0</v>
      </c>
      <c r="SX27" s="45">
        <v>0</v>
      </c>
      <c r="SY27" s="45">
        <v>0</v>
      </c>
      <c r="SZ27" s="45">
        <v>0</v>
      </c>
      <c r="TA27" s="45">
        <v>0</v>
      </c>
      <c r="TB27" s="45">
        <v>0</v>
      </c>
      <c r="TC27" s="45">
        <v>0</v>
      </c>
      <c r="TD27" s="45">
        <v>0</v>
      </c>
      <c r="TE27" s="45">
        <v>0</v>
      </c>
      <c r="TF27" s="45">
        <v>0</v>
      </c>
      <c r="TG27" s="45">
        <v>0</v>
      </c>
      <c r="TH27" s="45">
        <v>0</v>
      </c>
      <c r="TI27" s="45">
        <v>0</v>
      </c>
      <c r="TJ27" s="45">
        <v>0</v>
      </c>
      <c r="TK27" s="45">
        <v>0</v>
      </c>
      <c r="TL27" s="45">
        <v>0</v>
      </c>
      <c r="TM27" s="45">
        <v>0</v>
      </c>
      <c r="TN27" s="45">
        <v>0</v>
      </c>
      <c r="TO27" s="45">
        <v>0</v>
      </c>
      <c r="TP27" s="45">
        <v>0</v>
      </c>
      <c r="TQ27" s="45">
        <v>0</v>
      </c>
      <c r="TR27" s="45">
        <v>0</v>
      </c>
      <c r="TS27" s="45">
        <v>0</v>
      </c>
      <c r="TT27" s="45">
        <v>0</v>
      </c>
      <c r="TU27" s="45">
        <v>0</v>
      </c>
      <c r="TV27" s="45">
        <v>0</v>
      </c>
      <c r="TW27" s="45">
        <v>0</v>
      </c>
      <c r="TX27" s="45">
        <v>0</v>
      </c>
      <c r="TY27" s="45">
        <v>0</v>
      </c>
      <c r="TZ27" s="45">
        <v>0</v>
      </c>
      <c r="UA27" s="45">
        <v>0</v>
      </c>
      <c r="UB27" s="45">
        <v>0</v>
      </c>
      <c r="UC27" s="45">
        <v>0</v>
      </c>
      <c r="UD27" s="45">
        <v>0</v>
      </c>
      <c r="UE27" s="45">
        <v>0</v>
      </c>
      <c r="UF27" s="45">
        <v>0</v>
      </c>
      <c r="UG27" s="45">
        <v>0</v>
      </c>
      <c r="UH27" s="45">
        <v>0</v>
      </c>
      <c r="UI27" s="45">
        <v>0</v>
      </c>
      <c r="UJ27" s="45">
        <v>0</v>
      </c>
      <c r="UK27" s="45">
        <v>0</v>
      </c>
      <c r="UL27" s="45">
        <v>0</v>
      </c>
      <c r="UM27" s="45">
        <v>0</v>
      </c>
      <c r="UN27" s="45">
        <v>0</v>
      </c>
      <c r="UO27" s="45">
        <v>0</v>
      </c>
      <c r="UP27" s="45">
        <v>0</v>
      </c>
      <c r="UQ27" s="45">
        <v>0</v>
      </c>
      <c r="UR27" s="45">
        <v>0</v>
      </c>
      <c r="US27" s="45">
        <v>0</v>
      </c>
      <c r="UT27" s="45">
        <v>0</v>
      </c>
      <c r="UU27" s="45">
        <v>0</v>
      </c>
      <c r="UV27" s="45">
        <v>0</v>
      </c>
      <c r="UW27" s="45">
        <v>0</v>
      </c>
      <c r="UX27" s="45">
        <v>0</v>
      </c>
      <c r="UY27" s="45">
        <v>0</v>
      </c>
      <c r="UZ27" s="45">
        <v>0</v>
      </c>
      <c r="VA27" s="45">
        <v>0</v>
      </c>
      <c r="VB27" s="45">
        <v>0</v>
      </c>
      <c r="VC27" s="45">
        <v>0</v>
      </c>
      <c r="VD27" s="45">
        <v>0</v>
      </c>
      <c r="VE27" s="45">
        <v>0</v>
      </c>
      <c r="VF27" s="45">
        <v>0</v>
      </c>
      <c r="VG27" s="45">
        <v>0</v>
      </c>
      <c r="VH27" s="45">
        <v>0</v>
      </c>
      <c r="VI27" s="45">
        <v>0</v>
      </c>
      <c r="VJ27" s="45">
        <v>0</v>
      </c>
      <c r="VK27" s="45">
        <v>0</v>
      </c>
      <c r="VL27" s="45">
        <v>0</v>
      </c>
      <c r="VM27" s="45">
        <v>0</v>
      </c>
      <c r="VN27" s="45">
        <v>0</v>
      </c>
      <c r="VO27" s="45">
        <v>0</v>
      </c>
      <c r="VP27" s="45">
        <v>0</v>
      </c>
      <c r="VQ27" s="45">
        <v>0</v>
      </c>
      <c r="VR27" s="45">
        <v>0</v>
      </c>
      <c r="VS27" s="45">
        <v>0</v>
      </c>
      <c r="VT27" s="45">
        <v>0</v>
      </c>
      <c r="VU27" s="45">
        <v>0</v>
      </c>
      <c r="VV27" s="45">
        <v>0</v>
      </c>
      <c r="VW27" s="45">
        <v>0</v>
      </c>
      <c r="VX27" s="45">
        <v>0</v>
      </c>
      <c r="VY27" s="45">
        <v>0</v>
      </c>
      <c r="VZ27" s="45">
        <v>0</v>
      </c>
      <c r="WA27" s="45">
        <v>0</v>
      </c>
      <c r="WB27" s="45">
        <v>0</v>
      </c>
      <c r="WC27" s="45">
        <v>0</v>
      </c>
      <c r="WD27" s="45">
        <v>0</v>
      </c>
      <c r="WE27" s="45">
        <v>0</v>
      </c>
      <c r="WF27" s="45">
        <v>0</v>
      </c>
      <c r="WG27" s="45">
        <v>0</v>
      </c>
      <c r="WH27" s="45">
        <v>0</v>
      </c>
      <c r="WI27" s="45">
        <v>0</v>
      </c>
      <c r="WJ27" s="45">
        <v>0</v>
      </c>
      <c r="WK27" s="45">
        <v>0</v>
      </c>
      <c r="WL27" s="45">
        <v>0</v>
      </c>
      <c r="WM27" s="45">
        <v>0</v>
      </c>
      <c r="WN27" s="45">
        <v>0</v>
      </c>
      <c r="WO27" s="45">
        <v>0</v>
      </c>
      <c r="WP27" s="45">
        <v>0</v>
      </c>
      <c r="WQ27" s="45">
        <v>0</v>
      </c>
      <c r="WR27" s="45">
        <v>0</v>
      </c>
      <c r="WS27" s="45">
        <v>0</v>
      </c>
      <c r="WT27" s="45">
        <v>0</v>
      </c>
      <c r="WU27" s="45">
        <v>0</v>
      </c>
      <c r="WV27" s="45">
        <v>0</v>
      </c>
      <c r="WW27" s="45">
        <v>0</v>
      </c>
      <c r="WX27" s="45">
        <v>0</v>
      </c>
      <c r="WY27" s="45">
        <v>0</v>
      </c>
      <c r="WZ27" s="45">
        <v>0</v>
      </c>
      <c r="XA27" s="45">
        <v>0</v>
      </c>
      <c r="XB27" s="45">
        <v>0</v>
      </c>
      <c r="XC27" s="45">
        <v>0</v>
      </c>
      <c r="XD27" s="45">
        <v>0</v>
      </c>
      <c r="XE27" s="45">
        <v>0</v>
      </c>
      <c r="XF27" s="45">
        <v>0</v>
      </c>
      <c r="XG27" s="45">
        <v>0</v>
      </c>
      <c r="XH27" s="45">
        <v>0</v>
      </c>
      <c r="XI27" s="45">
        <v>0</v>
      </c>
      <c r="XJ27" s="45">
        <v>0</v>
      </c>
      <c r="XK27" s="45">
        <v>0</v>
      </c>
      <c r="XL27" s="45">
        <v>0</v>
      </c>
      <c r="XM27" s="45">
        <v>0</v>
      </c>
      <c r="XN27" s="45">
        <v>0</v>
      </c>
      <c r="XO27" s="45">
        <v>0</v>
      </c>
      <c r="XP27" s="45">
        <v>0</v>
      </c>
      <c r="XQ27" s="45">
        <v>0</v>
      </c>
      <c r="XR27" s="45">
        <v>0</v>
      </c>
      <c r="XS27" s="45">
        <v>0</v>
      </c>
      <c r="XT27" s="45">
        <v>0</v>
      </c>
      <c r="XU27" s="45">
        <v>0</v>
      </c>
      <c r="XV27" s="45">
        <v>0</v>
      </c>
      <c r="XW27" s="45">
        <v>0</v>
      </c>
      <c r="XX27" s="45">
        <v>0</v>
      </c>
      <c r="XY27" s="45">
        <v>0</v>
      </c>
      <c r="XZ27" s="45">
        <v>0</v>
      </c>
      <c r="YA27" s="45">
        <v>0</v>
      </c>
      <c r="YB27" s="45">
        <v>0</v>
      </c>
      <c r="YC27" s="45">
        <v>0</v>
      </c>
      <c r="YD27" s="45">
        <v>0</v>
      </c>
      <c r="YE27" s="45">
        <v>0</v>
      </c>
      <c r="YF27" s="45">
        <v>0</v>
      </c>
      <c r="YG27" s="45">
        <v>0</v>
      </c>
      <c r="YH27" s="45">
        <v>0</v>
      </c>
      <c r="YI27" s="45">
        <v>0</v>
      </c>
      <c r="YJ27" s="45">
        <v>0</v>
      </c>
      <c r="YK27" s="45">
        <v>0</v>
      </c>
      <c r="YL27" s="45">
        <v>0</v>
      </c>
      <c r="YM27" s="45">
        <v>0</v>
      </c>
      <c r="YN27" s="45">
        <v>0</v>
      </c>
      <c r="YO27" s="45">
        <v>0</v>
      </c>
      <c r="YP27" s="45">
        <v>0</v>
      </c>
      <c r="YQ27" s="45">
        <v>0</v>
      </c>
      <c r="YR27" s="45">
        <v>0</v>
      </c>
      <c r="YS27" s="45">
        <v>0</v>
      </c>
      <c r="YT27" s="45">
        <v>0</v>
      </c>
      <c r="YU27" s="45">
        <v>0</v>
      </c>
      <c r="YV27" s="45">
        <v>0</v>
      </c>
      <c r="YW27" s="45">
        <v>0</v>
      </c>
      <c r="YX27" s="45">
        <v>0</v>
      </c>
      <c r="YY27" s="45">
        <v>0</v>
      </c>
      <c r="YZ27" s="45">
        <v>0</v>
      </c>
      <c r="ZA27" s="45">
        <v>0</v>
      </c>
      <c r="ZB27" s="45">
        <v>0</v>
      </c>
      <c r="ZC27" s="45">
        <v>0</v>
      </c>
      <c r="ZD27" s="45">
        <v>0</v>
      </c>
      <c r="ZE27" s="45">
        <v>0</v>
      </c>
      <c r="ZF27" s="45">
        <v>0</v>
      </c>
      <c r="ZG27" s="45">
        <v>0</v>
      </c>
      <c r="ZH27" s="45">
        <v>0</v>
      </c>
      <c r="ZI27" s="45">
        <v>0</v>
      </c>
      <c r="ZJ27" s="45">
        <v>0</v>
      </c>
      <c r="ZK27" s="45">
        <v>0</v>
      </c>
      <c r="ZL27" s="45">
        <v>0</v>
      </c>
      <c r="ZM27" s="45">
        <v>0</v>
      </c>
      <c r="ZN27" s="45">
        <v>0</v>
      </c>
      <c r="ZO27" s="45">
        <v>0</v>
      </c>
      <c r="ZP27" s="45">
        <v>0</v>
      </c>
      <c r="ZQ27" s="45">
        <v>0</v>
      </c>
      <c r="ZR27" s="45">
        <v>0</v>
      </c>
      <c r="ZS27" s="45">
        <v>0</v>
      </c>
      <c r="ZT27" s="45">
        <v>0</v>
      </c>
      <c r="ZU27" s="45">
        <v>0</v>
      </c>
      <c r="ZV27" s="45">
        <v>0</v>
      </c>
      <c r="ZW27" s="45">
        <v>0</v>
      </c>
      <c r="ZX27" s="45">
        <v>0</v>
      </c>
      <c r="ZY27" s="45">
        <v>0</v>
      </c>
      <c r="ZZ27" s="45">
        <v>0</v>
      </c>
      <c r="AAA27" s="45">
        <v>0</v>
      </c>
      <c r="AAB27" s="45">
        <v>0</v>
      </c>
      <c r="AAC27" s="45">
        <v>0</v>
      </c>
      <c r="AAD27" s="45">
        <v>0</v>
      </c>
      <c r="AAE27" s="45">
        <v>0</v>
      </c>
      <c r="AAF27" s="45">
        <v>0</v>
      </c>
      <c r="AAG27" s="45">
        <v>0</v>
      </c>
      <c r="AAH27" s="45">
        <v>0</v>
      </c>
      <c r="AAI27" s="45">
        <v>0</v>
      </c>
      <c r="AAJ27" s="45">
        <v>0</v>
      </c>
      <c r="AAK27" s="45">
        <v>0</v>
      </c>
      <c r="AAL27" s="45">
        <v>0</v>
      </c>
      <c r="AAM27" s="45">
        <v>0</v>
      </c>
      <c r="AAN27" s="45">
        <v>0</v>
      </c>
      <c r="AAO27" s="45">
        <v>0</v>
      </c>
      <c r="AAP27" s="45">
        <v>0</v>
      </c>
      <c r="AAQ27" s="45">
        <f ca="1">IF(LEFT($C27,5)="Total",0,IF(COUNTIF(ENTRY!$G$3:$BM$3,AAQ$1)=0,"CopyPasteValue",IFERROR(HLOOKUP(AAQ$1,ENTRY!$G$3:$BI$133,SUMIFS(ENTRY!$A$2:$A$133,ENTRY!$B$2:$B$133,$B27,ENTRY!$C$2:$C$133,$C27)-2,FALSE),0)))</f>
        <v>0</v>
      </c>
      <c r="AAR27" s="45">
        <f ca="1">IF(LEFT($C27,5)="Total",0,IF(COUNTIF(ENTRY!$G$3:$BM$3,AAR$1)=0,"CopyPasteValue",IFERROR(HLOOKUP(AAR$1,ENTRY!$G$3:$BI$133,SUMIFS(ENTRY!$A$2:$A$133,ENTRY!$B$2:$B$133,$B27,ENTRY!$C$2:$C$133,$C27)-2,FALSE),0)))</f>
        <v>0</v>
      </c>
      <c r="AAS27" s="45">
        <f ca="1">IF(LEFT($C27,5)="Total",0,IF(COUNTIF(ENTRY!$G$3:$BM$3,AAS$1)=0,"CopyPasteValue",IFERROR(HLOOKUP(AAS$1,ENTRY!$G$3:$BI$133,SUMIFS(ENTRY!$A$2:$A$133,ENTRY!$B$2:$B$133,$B27,ENTRY!$C$2:$C$133,$C27)-2,FALSE),0)))</f>
        <v>0</v>
      </c>
      <c r="AAT27" s="45">
        <f ca="1">IF(LEFT($C27,5)="Total",0,IF(COUNTIF(ENTRY!$G$3:$BM$3,AAT$1)=0,"CopyPasteValue",IFERROR(HLOOKUP(AAT$1,ENTRY!$G$3:$BI$133,SUMIFS(ENTRY!$A$2:$A$133,ENTRY!$B$2:$B$133,$B27,ENTRY!$C$2:$C$133,$C27)-2,FALSE),0)))</f>
        <v>0</v>
      </c>
      <c r="AAU27" s="45">
        <f ca="1">IF(LEFT($C27,5)="Total",0,IF(COUNTIF(ENTRY!$G$3:$BM$3,AAU$1)=0,"CopyPasteValue",IFERROR(HLOOKUP(AAU$1,ENTRY!$G$3:$BI$133,SUMIFS(ENTRY!$A$2:$A$133,ENTRY!$B$2:$B$133,$B27,ENTRY!$C$2:$C$133,$C27)-2,FALSE),0)))</f>
        <v>0</v>
      </c>
      <c r="AAV27" s="45">
        <f ca="1">IF(LEFT($C27,5)="Total",0,IF(COUNTIF(ENTRY!$G$3:$BM$3,AAV$1)=0,"CopyPasteValue",IFERROR(HLOOKUP(AAV$1,ENTRY!$G$3:$BI$133,SUMIFS(ENTRY!$A$2:$A$133,ENTRY!$B$2:$B$133,$B27,ENTRY!$C$2:$C$133,$C27)-2,FALSE),0)))</f>
        <v>0</v>
      </c>
      <c r="AAW27" s="45">
        <f ca="1">IF(LEFT($C27,5)="Total",0,IF(COUNTIF(ENTRY!$G$3:$BM$3,AAW$1)=0,"CopyPasteValue",IFERROR(HLOOKUP(AAW$1,ENTRY!$G$3:$BI$133,SUMIFS(ENTRY!$A$2:$A$133,ENTRY!$B$2:$B$133,$B27,ENTRY!$C$2:$C$133,$C27)-2,FALSE),0)))</f>
        <v>0</v>
      </c>
      <c r="AAX27" s="45">
        <f ca="1">IF(LEFT($C27,5)="Total",0,IF(COUNTIF(ENTRY!$G$3:$BM$3,AAX$1)=0,"CopyPasteValue",IFERROR(HLOOKUP(AAX$1,ENTRY!$G$3:$BI$133,SUMIFS(ENTRY!$A$2:$A$133,ENTRY!$B$2:$B$133,$B27,ENTRY!$C$2:$C$133,$C27)-2,FALSE),0)))</f>
        <v>0</v>
      </c>
      <c r="AAY27" s="45">
        <f ca="1">IF(LEFT($C27,5)="Total",0,IF(COUNTIF(ENTRY!$G$3:$BM$3,AAY$1)=0,"CopyPasteValue",IFERROR(HLOOKUP(AAY$1,ENTRY!$G$3:$BI$133,SUMIFS(ENTRY!$A$2:$A$133,ENTRY!$B$2:$B$133,$B27,ENTRY!$C$2:$C$133,$C27)-2,FALSE),0)))</f>
        <v>0</v>
      </c>
      <c r="AAZ27" s="45">
        <f ca="1">IF(LEFT($C27,5)="Total",0,IF(COUNTIF(ENTRY!$G$3:$BM$3,AAZ$1)=0,"CopyPasteValue",IFERROR(HLOOKUP(AAZ$1,ENTRY!$G$3:$BI$133,SUMIFS(ENTRY!$A$2:$A$133,ENTRY!$B$2:$B$133,$B27,ENTRY!$C$2:$C$133,$C27)-2,FALSE),0)))</f>
        <v>0</v>
      </c>
      <c r="ABA27" s="45">
        <f ca="1">IF(LEFT($C27,5)="Total",0,IF(COUNTIF(ENTRY!$G$3:$BM$3,ABA$1)=0,"CopyPasteValue",IFERROR(HLOOKUP(ABA$1,ENTRY!$G$3:$BI$133,SUMIFS(ENTRY!$A$2:$A$133,ENTRY!$B$2:$B$133,$B27,ENTRY!$C$2:$C$133,$C27)-2,FALSE),0)))</f>
        <v>0</v>
      </c>
      <c r="ABB27" s="45">
        <f ca="1">IF(LEFT($C27,5)="Total",0,IF(COUNTIF(ENTRY!$G$3:$BM$3,ABB$1)=0,"CopyPasteValue",IFERROR(HLOOKUP(ABB$1,ENTRY!$G$3:$BI$133,SUMIFS(ENTRY!$A$2:$A$133,ENTRY!$B$2:$B$133,$B27,ENTRY!$C$2:$C$133,$C27)-2,FALSE),0)))</f>
        <v>0</v>
      </c>
      <c r="ABC27" s="45">
        <f ca="1">IF(LEFT($C27,5)="Total",0,IF(COUNTIF(ENTRY!$G$3:$BM$3,ABC$1)=0,"CopyPasteValue",IFERROR(HLOOKUP(ABC$1,ENTRY!$G$3:$BI$133,SUMIFS(ENTRY!$A$2:$A$133,ENTRY!$B$2:$B$133,$B27,ENTRY!$C$2:$C$133,$C27)-2,FALSE),0)))</f>
        <v>0</v>
      </c>
      <c r="ABD27" s="45">
        <f ca="1">IF(LEFT($C27,5)="Total",0,IF(COUNTIF(ENTRY!$G$3:$BM$3,ABD$1)=0,"CopyPasteValue",IFERROR(HLOOKUP(ABD$1,ENTRY!$G$3:$BI$133,SUMIFS(ENTRY!$A$2:$A$133,ENTRY!$B$2:$B$133,$B27,ENTRY!$C$2:$C$133,$C27)-2,FALSE),0)))</f>
        <v>0</v>
      </c>
      <c r="ABE27" s="45">
        <f ca="1">IF(LEFT($C27,5)="Total",0,IF(COUNTIF(ENTRY!$G$3:$BM$3,ABE$1)=0,"CopyPasteValue",IFERROR(HLOOKUP(ABE$1,ENTRY!$G$3:$BI$133,SUMIFS(ENTRY!$A$2:$A$133,ENTRY!$B$2:$B$133,$B27,ENTRY!$C$2:$C$133,$C27)-2,FALSE),0)))</f>
        <v>0</v>
      </c>
      <c r="ABF27" s="45">
        <f ca="1">IF(LEFT($C27,5)="Total",0,IF(COUNTIF(ENTRY!$G$3:$BM$3,ABF$1)=0,"CopyPasteValue",IFERROR(HLOOKUP(ABF$1,ENTRY!$G$3:$BI$133,SUMIFS(ENTRY!$A$2:$A$133,ENTRY!$B$2:$B$133,$B27,ENTRY!$C$2:$C$133,$C27)-2,FALSE),0)))</f>
        <v>0</v>
      </c>
      <c r="ABG27" s="45">
        <f ca="1">IF(LEFT($C27,5)="Total",0,IF(COUNTIF(ENTRY!$G$3:$BM$3,ABG$1)=0,"CopyPasteValue",IFERROR(HLOOKUP(ABG$1,ENTRY!$G$3:$BI$133,SUMIFS(ENTRY!$A$2:$A$133,ENTRY!$B$2:$B$133,$B27,ENTRY!$C$2:$C$133,$C27)-2,FALSE),0)))</f>
        <v>0</v>
      </c>
      <c r="ABH27" s="45">
        <f ca="1">IF(LEFT($C27,5)="Total",0,IF(COUNTIF(ENTRY!$G$3:$BM$3,ABH$1)=0,"CopyPasteValue",IFERROR(HLOOKUP(ABH$1,ENTRY!$G$3:$BI$133,SUMIFS(ENTRY!$A$2:$A$133,ENTRY!$B$2:$B$133,$B27,ENTRY!$C$2:$C$133,$C27)-2,FALSE),0)))</f>
        <v>0</v>
      </c>
    </row>
    <row r="28" spans="2:736" x14ac:dyDescent="0.35">
      <c r="B28" t="s">
        <v>27</v>
      </c>
      <c r="C28" t="s">
        <v>201</v>
      </c>
      <c r="D28" s="53">
        <f t="shared" ca="1" si="162"/>
        <v>28</v>
      </c>
      <c r="E28" s="72">
        <f>COUNTIF(ENTRY!C$4:C$294,C28)</f>
        <v>1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45">
        <v>0</v>
      </c>
      <c r="AY28" s="45">
        <v>0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45">
        <v>0</v>
      </c>
      <c r="BF28" s="45">
        <v>0</v>
      </c>
      <c r="BG28" s="45">
        <v>0</v>
      </c>
      <c r="BH28" s="45">
        <v>0</v>
      </c>
      <c r="BI28" s="45">
        <v>0</v>
      </c>
      <c r="BJ28" s="45">
        <v>0</v>
      </c>
      <c r="BK28" s="45">
        <v>0</v>
      </c>
      <c r="BL28" s="45">
        <v>0</v>
      </c>
      <c r="BM28" s="45">
        <v>0</v>
      </c>
      <c r="BN28" s="45">
        <v>0</v>
      </c>
      <c r="BO28" s="45">
        <v>0</v>
      </c>
      <c r="BP28" s="45">
        <v>0</v>
      </c>
      <c r="BQ28" s="45">
        <v>0</v>
      </c>
      <c r="BR28" s="45">
        <v>0</v>
      </c>
      <c r="BS28" s="45">
        <v>0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0</v>
      </c>
      <c r="CA28" s="45">
        <v>0</v>
      </c>
      <c r="CB28" s="45">
        <v>0</v>
      </c>
      <c r="CC28" s="45">
        <v>0</v>
      </c>
      <c r="CD28" s="45">
        <v>0</v>
      </c>
      <c r="CE28" s="45">
        <v>0</v>
      </c>
      <c r="CF28" s="45">
        <v>0</v>
      </c>
      <c r="CG28" s="45">
        <v>0</v>
      </c>
      <c r="CH28" s="45">
        <v>0</v>
      </c>
      <c r="CI28" s="45">
        <v>0</v>
      </c>
      <c r="CJ28" s="45">
        <v>0</v>
      </c>
      <c r="CK28" s="45">
        <v>0</v>
      </c>
      <c r="CL28" s="45">
        <v>0</v>
      </c>
      <c r="CM28" s="45">
        <v>0</v>
      </c>
      <c r="CN28" s="45">
        <v>0</v>
      </c>
      <c r="CO28" s="45">
        <v>0</v>
      </c>
      <c r="CP28" s="45">
        <v>0</v>
      </c>
      <c r="CQ28" s="45">
        <v>0</v>
      </c>
      <c r="CR28" s="45">
        <v>0</v>
      </c>
      <c r="CS28" s="45">
        <v>0</v>
      </c>
      <c r="CT28" s="45">
        <v>0</v>
      </c>
      <c r="CU28" s="45">
        <v>0</v>
      </c>
      <c r="CV28" s="45">
        <v>0</v>
      </c>
      <c r="CW28" s="45">
        <v>0</v>
      </c>
      <c r="CX28" s="45">
        <v>0</v>
      </c>
      <c r="CY28" s="45">
        <v>0</v>
      </c>
      <c r="CZ28" s="45">
        <v>0</v>
      </c>
      <c r="DA28" s="45">
        <v>0</v>
      </c>
      <c r="DB28" s="45">
        <v>0</v>
      </c>
      <c r="DC28" s="45">
        <v>0</v>
      </c>
      <c r="DD28" s="45">
        <v>0</v>
      </c>
      <c r="DE28" s="45">
        <v>0</v>
      </c>
      <c r="DF28" s="45">
        <v>0</v>
      </c>
      <c r="DG28" s="45">
        <v>0</v>
      </c>
      <c r="DH28" s="45">
        <v>0</v>
      </c>
      <c r="DI28" s="45">
        <v>0</v>
      </c>
      <c r="DJ28" s="45">
        <v>0</v>
      </c>
      <c r="DK28" s="45">
        <v>0</v>
      </c>
      <c r="DL28" s="45">
        <v>0</v>
      </c>
      <c r="DM28" s="45">
        <v>0</v>
      </c>
      <c r="DN28" s="45">
        <v>0</v>
      </c>
      <c r="DO28" s="45">
        <v>0</v>
      </c>
      <c r="DP28" s="45">
        <v>0</v>
      </c>
      <c r="DQ28" s="45">
        <v>0</v>
      </c>
      <c r="DR28" s="45">
        <v>0</v>
      </c>
      <c r="DS28" s="45">
        <v>0</v>
      </c>
      <c r="DT28" s="45">
        <v>0</v>
      </c>
      <c r="DU28" s="45">
        <v>0</v>
      </c>
      <c r="DV28" s="45">
        <v>0</v>
      </c>
      <c r="DW28" s="45">
        <v>0</v>
      </c>
      <c r="DX28" s="45">
        <v>0</v>
      </c>
      <c r="DY28" s="45">
        <v>0</v>
      </c>
      <c r="DZ28" s="45">
        <v>0</v>
      </c>
      <c r="EA28" s="45">
        <v>0</v>
      </c>
      <c r="EB28" s="45">
        <v>0</v>
      </c>
      <c r="EC28" s="45">
        <v>0</v>
      </c>
      <c r="ED28" s="45">
        <v>0</v>
      </c>
      <c r="EE28" s="45">
        <v>0</v>
      </c>
      <c r="EF28" s="45">
        <v>0</v>
      </c>
      <c r="EG28" s="45">
        <v>0</v>
      </c>
      <c r="EH28" s="45">
        <v>0</v>
      </c>
      <c r="EI28" s="45">
        <v>0</v>
      </c>
      <c r="EJ28" s="45">
        <v>0</v>
      </c>
      <c r="EK28" s="45">
        <v>0</v>
      </c>
      <c r="EL28" s="45">
        <v>0</v>
      </c>
      <c r="EM28" s="45">
        <v>0</v>
      </c>
      <c r="EN28" s="45">
        <v>0</v>
      </c>
      <c r="EO28" s="45">
        <v>0</v>
      </c>
      <c r="EP28" s="45">
        <v>0</v>
      </c>
      <c r="EQ28" s="45">
        <v>0</v>
      </c>
      <c r="ER28" s="45">
        <v>0</v>
      </c>
      <c r="ES28" s="45">
        <v>0</v>
      </c>
      <c r="ET28" s="45">
        <v>0</v>
      </c>
      <c r="EU28" s="45">
        <v>0</v>
      </c>
      <c r="EV28" s="45">
        <v>0</v>
      </c>
      <c r="EW28" s="45">
        <v>0</v>
      </c>
      <c r="EX28" s="45">
        <v>0</v>
      </c>
      <c r="EY28" s="45">
        <v>0</v>
      </c>
      <c r="EZ28" s="45">
        <v>0</v>
      </c>
      <c r="FA28" s="45">
        <v>0</v>
      </c>
      <c r="FB28" s="45">
        <v>0</v>
      </c>
      <c r="FC28" s="45">
        <v>0</v>
      </c>
      <c r="FD28" s="45">
        <v>0</v>
      </c>
      <c r="FE28" s="45">
        <v>0</v>
      </c>
      <c r="FF28" s="45">
        <v>0</v>
      </c>
      <c r="FG28" s="45">
        <v>0</v>
      </c>
      <c r="FH28" s="45">
        <v>0</v>
      </c>
      <c r="FI28" s="45">
        <v>0</v>
      </c>
      <c r="FJ28" s="45">
        <v>0</v>
      </c>
      <c r="FK28" s="45">
        <v>0</v>
      </c>
      <c r="FL28" s="45">
        <v>0</v>
      </c>
      <c r="FM28" s="45">
        <v>0</v>
      </c>
      <c r="FN28" s="45">
        <v>0</v>
      </c>
      <c r="FO28" s="45">
        <v>0</v>
      </c>
      <c r="FP28" s="45">
        <v>0</v>
      </c>
      <c r="FQ28" s="45">
        <v>0</v>
      </c>
      <c r="FR28" s="45">
        <v>0</v>
      </c>
      <c r="FS28" s="45">
        <v>0</v>
      </c>
      <c r="FT28" s="45">
        <v>0</v>
      </c>
      <c r="FU28" s="45">
        <v>0</v>
      </c>
      <c r="FV28" s="45">
        <v>0</v>
      </c>
      <c r="FW28" s="45">
        <v>0</v>
      </c>
      <c r="FX28" s="45">
        <v>0</v>
      </c>
      <c r="FY28" s="45">
        <v>0</v>
      </c>
      <c r="FZ28" s="45">
        <v>0</v>
      </c>
      <c r="GA28" s="45">
        <v>0</v>
      </c>
      <c r="GB28" s="45">
        <v>0</v>
      </c>
      <c r="GC28" s="45">
        <v>0</v>
      </c>
      <c r="GD28" s="45">
        <v>0</v>
      </c>
      <c r="GE28" s="45">
        <v>0</v>
      </c>
      <c r="GF28" s="45">
        <v>0</v>
      </c>
      <c r="GG28" s="45">
        <v>0</v>
      </c>
      <c r="GH28" s="45">
        <v>0</v>
      </c>
      <c r="GI28" s="45">
        <v>0</v>
      </c>
      <c r="GJ28" s="45">
        <v>0</v>
      </c>
      <c r="GK28" s="45">
        <v>0</v>
      </c>
      <c r="GL28" s="45">
        <v>0</v>
      </c>
      <c r="GM28" s="45">
        <v>0</v>
      </c>
      <c r="GN28" s="45">
        <v>0</v>
      </c>
      <c r="GO28" s="45">
        <v>0</v>
      </c>
      <c r="GP28" s="45">
        <v>0</v>
      </c>
      <c r="GQ28" s="45">
        <v>0</v>
      </c>
      <c r="GR28" s="45">
        <v>0</v>
      </c>
      <c r="GS28" s="45">
        <v>0</v>
      </c>
      <c r="GT28" s="45">
        <v>0</v>
      </c>
      <c r="GU28" s="45">
        <v>0</v>
      </c>
      <c r="GV28" s="45">
        <v>0</v>
      </c>
      <c r="GW28" s="45">
        <v>0</v>
      </c>
      <c r="GX28" s="45">
        <v>0</v>
      </c>
      <c r="GY28" s="45">
        <v>0</v>
      </c>
      <c r="GZ28" s="45">
        <v>0</v>
      </c>
      <c r="HA28" s="45">
        <v>0</v>
      </c>
      <c r="HB28" s="45">
        <v>11</v>
      </c>
      <c r="HC28" s="45">
        <v>2</v>
      </c>
      <c r="HD28" s="45">
        <v>0</v>
      </c>
      <c r="HE28" s="45">
        <v>0</v>
      </c>
      <c r="HF28" s="45">
        <v>0</v>
      </c>
      <c r="HG28" s="45">
        <v>0</v>
      </c>
      <c r="HH28" s="45">
        <v>2</v>
      </c>
      <c r="HI28" s="45">
        <v>0</v>
      </c>
      <c r="HJ28" s="45">
        <v>0</v>
      </c>
      <c r="HK28" s="45">
        <v>0</v>
      </c>
      <c r="HL28" s="45">
        <v>0</v>
      </c>
      <c r="HM28" s="45">
        <v>0</v>
      </c>
      <c r="HN28" s="45">
        <v>0</v>
      </c>
      <c r="HO28" s="45">
        <v>0</v>
      </c>
      <c r="HP28" s="45">
        <v>1</v>
      </c>
      <c r="HQ28" s="45">
        <v>1</v>
      </c>
      <c r="HR28" s="45">
        <v>0</v>
      </c>
      <c r="HS28" s="45">
        <v>2</v>
      </c>
      <c r="HT28" s="45">
        <v>0</v>
      </c>
      <c r="HU28" s="45">
        <v>0</v>
      </c>
      <c r="HV28" s="45">
        <v>0</v>
      </c>
      <c r="HW28" s="45">
        <v>0</v>
      </c>
      <c r="HX28" s="45">
        <v>0</v>
      </c>
      <c r="HY28" s="45">
        <v>0</v>
      </c>
      <c r="HZ28" s="45">
        <v>0</v>
      </c>
      <c r="IA28" s="45">
        <v>0</v>
      </c>
      <c r="IB28" s="45">
        <v>0</v>
      </c>
      <c r="IC28" s="45">
        <v>0</v>
      </c>
      <c r="ID28" s="45">
        <v>0</v>
      </c>
      <c r="IE28" s="45">
        <v>0</v>
      </c>
      <c r="IF28" s="45">
        <v>0</v>
      </c>
      <c r="IG28" s="45">
        <v>0</v>
      </c>
      <c r="IH28" s="45">
        <v>0</v>
      </c>
      <c r="II28" s="45">
        <v>0</v>
      </c>
      <c r="IJ28" s="45">
        <v>0</v>
      </c>
      <c r="IK28" s="45">
        <v>0</v>
      </c>
      <c r="IL28" s="45">
        <v>0</v>
      </c>
      <c r="IM28" s="45">
        <v>0</v>
      </c>
      <c r="IN28" s="45">
        <v>0</v>
      </c>
      <c r="IO28" s="45">
        <v>64</v>
      </c>
      <c r="IP28" s="45">
        <v>0</v>
      </c>
      <c r="IQ28" s="45">
        <v>0</v>
      </c>
      <c r="IR28" s="45">
        <v>0</v>
      </c>
      <c r="IS28" s="45">
        <v>0</v>
      </c>
      <c r="IT28" s="45">
        <v>0</v>
      </c>
      <c r="IU28" s="45">
        <v>0</v>
      </c>
      <c r="IV28" s="45">
        <v>0</v>
      </c>
      <c r="IW28" s="45">
        <v>0</v>
      </c>
      <c r="IX28" s="45">
        <v>0</v>
      </c>
      <c r="IY28" s="45">
        <v>0</v>
      </c>
      <c r="IZ28" s="45">
        <v>0</v>
      </c>
      <c r="JA28" s="45">
        <v>0</v>
      </c>
      <c r="JB28" s="45">
        <v>0</v>
      </c>
      <c r="JC28" s="45">
        <v>0</v>
      </c>
      <c r="JD28" s="45">
        <v>0</v>
      </c>
      <c r="JE28" s="45">
        <v>0</v>
      </c>
      <c r="JF28" s="45">
        <v>0</v>
      </c>
      <c r="JG28" s="45">
        <v>0</v>
      </c>
      <c r="JH28" s="45">
        <v>0</v>
      </c>
      <c r="JI28" s="45">
        <v>0</v>
      </c>
      <c r="JJ28" s="45">
        <v>0</v>
      </c>
      <c r="JK28" s="45">
        <v>0</v>
      </c>
      <c r="JL28" s="45">
        <v>0</v>
      </c>
      <c r="JM28" s="45">
        <v>0</v>
      </c>
      <c r="JN28" s="45">
        <v>0</v>
      </c>
      <c r="JO28" s="45">
        <v>0</v>
      </c>
      <c r="JP28" s="45">
        <v>0</v>
      </c>
      <c r="JQ28" s="45">
        <v>0</v>
      </c>
      <c r="JR28" s="45">
        <v>0</v>
      </c>
      <c r="JS28" s="45">
        <v>0</v>
      </c>
      <c r="JT28" s="45">
        <v>0</v>
      </c>
      <c r="JU28" s="45">
        <v>0</v>
      </c>
      <c r="JV28" s="45">
        <v>0</v>
      </c>
      <c r="JW28" s="45">
        <v>0</v>
      </c>
      <c r="JX28" s="45">
        <v>0</v>
      </c>
      <c r="JY28" s="45">
        <v>0</v>
      </c>
      <c r="JZ28" s="45">
        <v>0</v>
      </c>
      <c r="KA28" s="45">
        <v>0</v>
      </c>
      <c r="KB28" s="45">
        <v>0</v>
      </c>
      <c r="KC28" s="45">
        <v>0</v>
      </c>
      <c r="KD28" s="45">
        <v>0</v>
      </c>
      <c r="KE28" s="45">
        <v>0</v>
      </c>
      <c r="KF28" s="45">
        <v>0</v>
      </c>
      <c r="KG28" s="45">
        <v>0</v>
      </c>
      <c r="KH28" s="45">
        <v>0</v>
      </c>
      <c r="KI28" s="45">
        <v>0</v>
      </c>
      <c r="KJ28" s="45">
        <v>0</v>
      </c>
      <c r="KK28" s="45">
        <v>0</v>
      </c>
      <c r="KL28" s="45">
        <v>0</v>
      </c>
      <c r="KM28" s="45">
        <v>0</v>
      </c>
      <c r="KN28" s="45">
        <v>0</v>
      </c>
      <c r="KO28" s="45">
        <v>0</v>
      </c>
      <c r="KP28" s="45">
        <v>0</v>
      </c>
      <c r="KQ28" s="45">
        <v>0</v>
      </c>
      <c r="KR28" s="45">
        <v>0</v>
      </c>
      <c r="KS28" s="45">
        <v>0</v>
      </c>
      <c r="KT28" s="45">
        <v>0</v>
      </c>
      <c r="KU28" s="45">
        <v>0</v>
      </c>
      <c r="KV28" s="45">
        <v>0</v>
      </c>
      <c r="KW28" s="45">
        <v>0</v>
      </c>
      <c r="KX28" s="45">
        <v>0</v>
      </c>
      <c r="KY28" s="45">
        <v>0</v>
      </c>
      <c r="KZ28" s="45">
        <v>0</v>
      </c>
      <c r="LA28" s="45">
        <v>0</v>
      </c>
      <c r="LB28" s="45">
        <v>0</v>
      </c>
      <c r="LC28" s="45">
        <v>0</v>
      </c>
      <c r="LD28" s="45">
        <v>0</v>
      </c>
      <c r="LE28" s="45">
        <v>0</v>
      </c>
      <c r="LF28" s="45">
        <v>0</v>
      </c>
      <c r="LG28" s="45">
        <v>0</v>
      </c>
      <c r="LH28" s="45">
        <v>0</v>
      </c>
      <c r="LI28" s="45">
        <v>0</v>
      </c>
      <c r="LJ28" s="45">
        <v>0</v>
      </c>
      <c r="LK28" s="45">
        <v>0</v>
      </c>
      <c r="LL28" s="45">
        <v>0</v>
      </c>
      <c r="LM28" s="45">
        <v>0</v>
      </c>
      <c r="LN28" s="45">
        <v>0</v>
      </c>
      <c r="LO28" s="45">
        <v>0</v>
      </c>
      <c r="LP28" s="45">
        <v>0</v>
      </c>
      <c r="LQ28" s="45">
        <v>0</v>
      </c>
      <c r="LR28" s="45">
        <v>0</v>
      </c>
      <c r="LS28" s="45">
        <v>0</v>
      </c>
      <c r="LT28" s="45">
        <v>0</v>
      </c>
      <c r="LU28" s="45">
        <v>0</v>
      </c>
      <c r="LV28" s="45">
        <v>0</v>
      </c>
      <c r="LW28" s="45">
        <v>0</v>
      </c>
      <c r="LX28" s="45">
        <v>0</v>
      </c>
      <c r="LY28" s="45">
        <v>0</v>
      </c>
      <c r="LZ28" s="45">
        <v>0</v>
      </c>
      <c r="MA28" s="45">
        <v>0</v>
      </c>
      <c r="MB28" s="45">
        <v>0</v>
      </c>
      <c r="MC28" s="45">
        <v>0</v>
      </c>
      <c r="MD28" s="45">
        <v>0</v>
      </c>
      <c r="ME28" s="45">
        <v>0</v>
      </c>
      <c r="MF28" s="45">
        <v>0</v>
      </c>
      <c r="MG28" s="45">
        <v>0</v>
      </c>
      <c r="MH28" s="45">
        <v>0</v>
      </c>
      <c r="MI28" s="45">
        <v>0</v>
      </c>
      <c r="MJ28" s="45">
        <v>0</v>
      </c>
      <c r="MK28" s="45">
        <v>0</v>
      </c>
      <c r="ML28" s="45">
        <v>0</v>
      </c>
      <c r="MM28" s="45">
        <v>0</v>
      </c>
      <c r="MN28" s="45">
        <v>0</v>
      </c>
      <c r="MO28" s="45">
        <v>0</v>
      </c>
      <c r="MP28" s="45">
        <v>0</v>
      </c>
      <c r="MQ28" s="45">
        <v>0</v>
      </c>
      <c r="MR28" s="45">
        <v>0</v>
      </c>
      <c r="MS28" s="45">
        <v>0</v>
      </c>
      <c r="MT28" s="45">
        <v>0</v>
      </c>
      <c r="MU28" s="45">
        <v>0</v>
      </c>
      <c r="MV28" s="45">
        <v>0</v>
      </c>
      <c r="MW28" s="45">
        <v>0</v>
      </c>
      <c r="MX28" s="45">
        <v>0</v>
      </c>
      <c r="MY28" s="45">
        <v>0</v>
      </c>
      <c r="MZ28" s="45">
        <v>0</v>
      </c>
      <c r="NA28" s="45">
        <v>0</v>
      </c>
      <c r="NB28" s="45">
        <v>0</v>
      </c>
      <c r="NC28" s="45">
        <v>0</v>
      </c>
      <c r="ND28" s="45">
        <v>0</v>
      </c>
      <c r="NE28" s="45">
        <v>0</v>
      </c>
      <c r="NF28" s="45">
        <v>0</v>
      </c>
      <c r="NG28" s="45">
        <v>0</v>
      </c>
      <c r="NH28" s="45">
        <v>0</v>
      </c>
      <c r="NI28" s="45">
        <v>0</v>
      </c>
      <c r="NJ28" s="45">
        <v>0</v>
      </c>
      <c r="NK28" s="45">
        <v>0</v>
      </c>
      <c r="NL28" s="45">
        <v>0</v>
      </c>
      <c r="NM28" s="45">
        <v>0</v>
      </c>
      <c r="NN28" s="45">
        <v>0</v>
      </c>
      <c r="NO28" s="45">
        <v>0</v>
      </c>
      <c r="NP28" s="45">
        <v>0</v>
      </c>
      <c r="NQ28" s="45">
        <v>0</v>
      </c>
      <c r="NR28" s="45">
        <v>0</v>
      </c>
      <c r="NS28" s="45">
        <v>0</v>
      </c>
      <c r="NT28" s="45">
        <v>0</v>
      </c>
      <c r="NU28" s="45">
        <v>0</v>
      </c>
      <c r="NV28" s="45">
        <v>0</v>
      </c>
      <c r="NW28" s="45">
        <v>0</v>
      </c>
      <c r="NX28" s="45">
        <v>0</v>
      </c>
      <c r="NY28" s="45">
        <v>0</v>
      </c>
      <c r="NZ28" s="45">
        <v>0</v>
      </c>
      <c r="OA28" s="45">
        <v>0</v>
      </c>
      <c r="OB28" s="45">
        <v>0</v>
      </c>
      <c r="OC28" s="45">
        <v>0</v>
      </c>
      <c r="OD28" s="45">
        <v>0</v>
      </c>
      <c r="OE28" s="45">
        <v>0</v>
      </c>
      <c r="OF28" s="45">
        <v>0</v>
      </c>
      <c r="OG28" s="45">
        <v>0</v>
      </c>
      <c r="OH28" s="45">
        <v>0</v>
      </c>
      <c r="OI28" s="45">
        <v>0</v>
      </c>
      <c r="OJ28" s="45">
        <v>0</v>
      </c>
      <c r="OK28" s="45">
        <v>0</v>
      </c>
      <c r="OL28" s="45">
        <v>0</v>
      </c>
      <c r="OM28" s="45">
        <v>0</v>
      </c>
      <c r="ON28" s="45">
        <v>0</v>
      </c>
      <c r="OO28" s="45">
        <v>0</v>
      </c>
      <c r="OP28" s="45">
        <v>0</v>
      </c>
      <c r="OQ28" s="45">
        <v>0</v>
      </c>
      <c r="OR28" s="45">
        <v>0</v>
      </c>
      <c r="OS28" s="45">
        <v>0</v>
      </c>
      <c r="OT28" s="45">
        <v>0</v>
      </c>
      <c r="OU28" s="45">
        <v>0</v>
      </c>
      <c r="OV28" s="45">
        <v>0</v>
      </c>
      <c r="OW28" s="45">
        <v>0</v>
      </c>
      <c r="OX28" s="45">
        <v>0</v>
      </c>
      <c r="OY28" s="45">
        <v>0</v>
      </c>
      <c r="OZ28" s="45">
        <v>0</v>
      </c>
      <c r="PA28" s="45">
        <v>0</v>
      </c>
      <c r="PB28" s="45">
        <v>0</v>
      </c>
      <c r="PC28" s="45">
        <v>0</v>
      </c>
      <c r="PD28" s="45">
        <v>0</v>
      </c>
      <c r="PE28" s="45">
        <v>0</v>
      </c>
      <c r="PF28" s="45">
        <v>0</v>
      </c>
      <c r="PG28" s="45">
        <v>0</v>
      </c>
      <c r="PH28" s="45">
        <v>0</v>
      </c>
      <c r="PI28" s="45">
        <v>0</v>
      </c>
      <c r="PJ28" s="45">
        <v>0</v>
      </c>
      <c r="PK28" s="45">
        <v>0</v>
      </c>
      <c r="PL28" s="45">
        <v>0</v>
      </c>
      <c r="PM28" s="45">
        <v>0</v>
      </c>
      <c r="PN28" s="45">
        <v>0</v>
      </c>
      <c r="PO28" s="45">
        <v>0</v>
      </c>
      <c r="PP28" s="45">
        <v>0</v>
      </c>
      <c r="PQ28" s="45">
        <v>0</v>
      </c>
      <c r="PR28" s="45">
        <v>0</v>
      </c>
      <c r="PS28" s="45">
        <v>0</v>
      </c>
      <c r="PT28" s="45">
        <v>0</v>
      </c>
      <c r="PU28" s="45">
        <v>0</v>
      </c>
      <c r="PV28" s="45">
        <v>0</v>
      </c>
      <c r="PW28" s="45">
        <v>0</v>
      </c>
      <c r="PX28" s="45">
        <v>0</v>
      </c>
      <c r="PY28" s="45">
        <v>0</v>
      </c>
      <c r="PZ28" s="45">
        <v>0</v>
      </c>
      <c r="QA28" s="45">
        <v>0</v>
      </c>
      <c r="QB28" s="45">
        <v>0</v>
      </c>
      <c r="QC28" s="45">
        <v>0</v>
      </c>
      <c r="QD28" s="45">
        <v>0</v>
      </c>
      <c r="QE28" s="45">
        <v>0</v>
      </c>
      <c r="QF28" s="45">
        <v>0</v>
      </c>
      <c r="QG28" s="45">
        <v>0</v>
      </c>
      <c r="QH28" s="45">
        <v>0</v>
      </c>
      <c r="QI28" s="45">
        <v>0</v>
      </c>
      <c r="QJ28" s="45">
        <v>0</v>
      </c>
      <c r="QK28" s="45">
        <v>0</v>
      </c>
      <c r="QL28" s="45">
        <v>0</v>
      </c>
      <c r="QM28" s="45">
        <v>0</v>
      </c>
      <c r="QN28" s="45">
        <v>0</v>
      </c>
      <c r="QO28" s="45">
        <v>0</v>
      </c>
      <c r="QP28" s="45">
        <v>0</v>
      </c>
      <c r="QQ28" s="45">
        <v>0</v>
      </c>
      <c r="QR28" s="45">
        <v>0</v>
      </c>
      <c r="QS28" s="45">
        <v>0</v>
      </c>
      <c r="QT28" s="45">
        <v>0</v>
      </c>
      <c r="QU28" s="45">
        <v>0</v>
      </c>
      <c r="QV28" s="45">
        <v>0</v>
      </c>
      <c r="QW28" s="45">
        <v>0</v>
      </c>
      <c r="QX28" s="45">
        <v>0</v>
      </c>
      <c r="QY28" s="45">
        <v>0</v>
      </c>
      <c r="QZ28" s="45">
        <v>0</v>
      </c>
      <c r="RA28" s="45">
        <v>0</v>
      </c>
      <c r="RB28" s="45">
        <v>0</v>
      </c>
      <c r="RC28" s="45">
        <v>0</v>
      </c>
      <c r="RD28" s="45">
        <v>0</v>
      </c>
      <c r="RE28" s="45">
        <v>0</v>
      </c>
      <c r="RF28" s="45">
        <v>0</v>
      </c>
      <c r="RG28" s="45">
        <v>0</v>
      </c>
      <c r="RH28" s="45">
        <v>0</v>
      </c>
      <c r="RI28" s="45">
        <v>0</v>
      </c>
      <c r="RJ28" s="45">
        <v>0</v>
      </c>
      <c r="RK28" s="45">
        <v>0</v>
      </c>
      <c r="RL28" s="45">
        <v>0</v>
      </c>
      <c r="RM28" s="45">
        <v>0</v>
      </c>
      <c r="RN28" s="45">
        <v>0</v>
      </c>
      <c r="RO28" s="45">
        <v>0</v>
      </c>
      <c r="RP28" s="45">
        <v>0</v>
      </c>
      <c r="RQ28" s="45">
        <v>0</v>
      </c>
      <c r="RR28" s="45">
        <v>0</v>
      </c>
      <c r="RS28" s="45">
        <v>0</v>
      </c>
      <c r="RT28" s="45">
        <v>0</v>
      </c>
      <c r="RU28" s="45">
        <v>0</v>
      </c>
      <c r="RV28" s="45">
        <v>0</v>
      </c>
      <c r="RW28" s="45">
        <v>0</v>
      </c>
      <c r="RX28" s="45">
        <v>0</v>
      </c>
      <c r="RY28" s="45">
        <v>0</v>
      </c>
      <c r="RZ28" s="45">
        <v>0</v>
      </c>
      <c r="SA28" s="45">
        <v>0</v>
      </c>
      <c r="SB28" s="45">
        <v>0</v>
      </c>
      <c r="SC28" s="45">
        <v>0</v>
      </c>
      <c r="SD28" s="45">
        <v>0</v>
      </c>
      <c r="SE28" s="45">
        <v>0</v>
      </c>
      <c r="SF28" s="45">
        <v>0</v>
      </c>
      <c r="SG28" s="45">
        <v>0</v>
      </c>
      <c r="SH28" s="45">
        <v>0</v>
      </c>
      <c r="SI28" s="45">
        <v>0</v>
      </c>
      <c r="SJ28" s="45">
        <v>0</v>
      </c>
      <c r="SK28" s="45">
        <v>0</v>
      </c>
      <c r="SL28" s="45">
        <v>0</v>
      </c>
      <c r="SM28" s="45">
        <v>0</v>
      </c>
      <c r="SN28" s="45">
        <v>0</v>
      </c>
      <c r="SO28" s="45">
        <v>0</v>
      </c>
      <c r="SP28" s="45">
        <v>0</v>
      </c>
      <c r="SQ28" s="45">
        <v>0</v>
      </c>
      <c r="SR28" s="45">
        <v>0</v>
      </c>
      <c r="SS28" s="45">
        <v>0</v>
      </c>
      <c r="ST28" s="45">
        <v>0</v>
      </c>
      <c r="SU28" s="45">
        <v>0</v>
      </c>
      <c r="SV28" s="45">
        <v>0</v>
      </c>
      <c r="SW28" s="45">
        <v>0</v>
      </c>
      <c r="SX28" s="45">
        <v>0</v>
      </c>
      <c r="SY28" s="45">
        <v>0</v>
      </c>
      <c r="SZ28" s="45">
        <v>0</v>
      </c>
      <c r="TA28" s="45">
        <v>0</v>
      </c>
      <c r="TB28" s="45">
        <v>0</v>
      </c>
      <c r="TC28" s="45">
        <v>0</v>
      </c>
      <c r="TD28" s="45">
        <v>0</v>
      </c>
      <c r="TE28" s="45">
        <v>0</v>
      </c>
      <c r="TF28" s="45">
        <v>0</v>
      </c>
      <c r="TG28" s="45">
        <v>0</v>
      </c>
      <c r="TH28" s="45">
        <v>0</v>
      </c>
      <c r="TI28" s="45">
        <v>0</v>
      </c>
      <c r="TJ28" s="45">
        <v>0</v>
      </c>
      <c r="TK28" s="45">
        <v>0</v>
      </c>
      <c r="TL28" s="45">
        <v>0</v>
      </c>
      <c r="TM28" s="45">
        <v>0</v>
      </c>
      <c r="TN28" s="45">
        <v>0</v>
      </c>
      <c r="TO28" s="45">
        <v>0</v>
      </c>
      <c r="TP28" s="45">
        <v>0</v>
      </c>
      <c r="TQ28" s="45">
        <v>0</v>
      </c>
      <c r="TR28" s="45">
        <v>0</v>
      </c>
      <c r="TS28" s="45">
        <v>0</v>
      </c>
      <c r="TT28" s="45">
        <v>0</v>
      </c>
      <c r="TU28" s="45">
        <v>0</v>
      </c>
      <c r="TV28" s="45">
        <v>0</v>
      </c>
      <c r="TW28" s="45">
        <v>0</v>
      </c>
      <c r="TX28" s="45">
        <v>0</v>
      </c>
      <c r="TY28" s="45">
        <v>0</v>
      </c>
      <c r="TZ28" s="45">
        <v>0</v>
      </c>
      <c r="UA28" s="45">
        <v>0</v>
      </c>
      <c r="UB28" s="45">
        <v>0</v>
      </c>
      <c r="UC28" s="45">
        <v>0</v>
      </c>
      <c r="UD28" s="45">
        <v>0</v>
      </c>
      <c r="UE28" s="45">
        <v>0</v>
      </c>
      <c r="UF28" s="45">
        <v>0</v>
      </c>
      <c r="UG28" s="45">
        <v>0</v>
      </c>
      <c r="UH28" s="45">
        <v>0</v>
      </c>
      <c r="UI28" s="45">
        <v>0</v>
      </c>
      <c r="UJ28" s="45">
        <v>0</v>
      </c>
      <c r="UK28" s="45">
        <v>0</v>
      </c>
      <c r="UL28" s="45">
        <v>0</v>
      </c>
      <c r="UM28" s="45">
        <v>0</v>
      </c>
      <c r="UN28" s="45">
        <v>0</v>
      </c>
      <c r="UO28" s="45">
        <v>0</v>
      </c>
      <c r="UP28" s="45">
        <v>0</v>
      </c>
      <c r="UQ28" s="45">
        <v>0</v>
      </c>
      <c r="UR28" s="45">
        <v>0</v>
      </c>
      <c r="US28" s="45">
        <v>0</v>
      </c>
      <c r="UT28" s="45">
        <v>0</v>
      </c>
      <c r="UU28" s="45">
        <v>0</v>
      </c>
      <c r="UV28" s="45">
        <v>0</v>
      </c>
      <c r="UW28" s="45">
        <v>0</v>
      </c>
      <c r="UX28" s="45">
        <v>0</v>
      </c>
      <c r="UY28" s="45">
        <v>0</v>
      </c>
      <c r="UZ28" s="45">
        <v>0</v>
      </c>
      <c r="VA28" s="45">
        <v>0</v>
      </c>
      <c r="VB28" s="45">
        <v>0</v>
      </c>
      <c r="VC28" s="45">
        <v>0</v>
      </c>
      <c r="VD28" s="45">
        <v>0</v>
      </c>
      <c r="VE28" s="45">
        <v>0</v>
      </c>
      <c r="VF28" s="45">
        <v>0</v>
      </c>
      <c r="VG28" s="45">
        <v>0</v>
      </c>
      <c r="VH28" s="45">
        <v>0</v>
      </c>
      <c r="VI28" s="45">
        <v>0</v>
      </c>
      <c r="VJ28" s="45">
        <v>0</v>
      </c>
      <c r="VK28" s="45">
        <v>0</v>
      </c>
      <c r="VL28" s="45">
        <v>0</v>
      </c>
      <c r="VM28" s="45">
        <v>0</v>
      </c>
      <c r="VN28" s="45">
        <v>0</v>
      </c>
      <c r="VO28" s="45">
        <v>0</v>
      </c>
      <c r="VP28" s="45">
        <v>0</v>
      </c>
      <c r="VQ28" s="45">
        <v>0</v>
      </c>
      <c r="VR28" s="45">
        <v>0</v>
      </c>
      <c r="VS28" s="45">
        <v>0</v>
      </c>
      <c r="VT28" s="45">
        <v>0</v>
      </c>
      <c r="VU28" s="45">
        <v>0</v>
      </c>
      <c r="VV28" s="45">
        <v>0</v>
      </c>
      <c r="VW28" s="45">
        <v>0</v>
      </c>
      <c r="VX28" s="45">
        <v>0</v>
      </c>
      <c r="VY28" s="45">
        <v>0</v>
      </c>
      <c r="VZ28" s="45">
        <v>0</v>
      </c>
      <c r="WA28" s="45">
        <v>0</v>
      </c>
      <c r="WB28" s="45">
        <v>0</v>
      </c>
      <c r="WC28" s="45">
        <v>0</v>
      </c>
      <c r="WD28" s="45">
        <v>0</v>
      </c>
      <c r="WE28" s="45">
        <v>0</v>
      </c>
      <c r="WF28" s="45">
        <v>0</v>
      </c>
      <c r="WG28" s="45">
        <v>0</v>
      </c>
      <c r="WH28" s="45">
        <v>0</v>
      </c>
      <c r="WI28" s="45">
        <v>0</v>
      </c>
      <c r="WJ28" s="45">
        <v>0</v>
      </c>
      <c r="WK28" s="45">
        <v>0</v>
      </c>
      <c r="WL28" s="45">
        <v>0</v>
      </c>
      <c r="WM28" s="45">
        <v>0</v>
      </c>
      <c r="WN28" s="45">
        <v>0</v>
      </c>
      <c r="WO28" s="45">
        <v>0</v>
      </c>
      <c r="WP28" s="45">
        <v>0</v>
      </c>
      <c r="WQ28" s="45">
        <v>0</v>
      </c>
      <c r="WR28" s="45">
        <v>0</v>
      </c>
      <c r="WS28" s="45">
        <v>0</v>
      </c>
      <c r="WT28" s="45">
        <v>0</v>
      </c>
      <c r="WU28" s="45">
        <v>0</v>
      </c>
      <c r="WV28" s="45">
        <v>0</v>
      </c>
      <c r="WW28" s="45">
        <v>0</v>
      </c>
      <c r="WX28" s="45">
        <v>0</v>
      </c>
      <c r="WY28" s="45">
        <v>0</v>
      </c>
      <c r="WZ28" s="45">
        <v>0</v>
      </c>
      <c r="XA28" s="45">
        <v>0</v>
      </c>
      <c r="XB28" s="45">
        <v>0</v>
      </c>
      <c r="XC28" s="45">
        <v>0</v>
      </c>
      <c r="XD28" s="45">
        <v>0</v>
      </c>
      <c r="XE28" s="45">
        <v>0</v>
      </c>
      <c r="XF28" s="45">
        <v>0</v>
      </c>
      <c r="XG28" s="45">
        <v>0</v>
      </c>
      <c r="XH28" s="45">
        <v>0</v>
      </c>
      <c r="XI28" s="45">
        <v>0</v>
      </c>
      <c r="XJ28" s="45">
        <v>0</v>
      </c>
      <c r="XK28" s="45">
        <v>0</v>
      </c>
      <c r="XL28" s="45">
        <v>0</v>
      </c>
      <c r="XM28" s="45">
        <v>0</v>
      </c>
      <c r="XN28" s="45">
        <v>0</v>
      </c>
      <c r="XO28" s="45">
        <v>0</v>
      </c>
      <c r="XP28" s="45">
        <v>0</v>
      </c>
      <c r="XQ28" s="45">
        <v>0</v>
      </c>
      <c r="XR28" s="45">
        <v>0</v>
      </c>
      <c r="XS28" s="45">
        <v>0</v>
      </c>
      <c r="XT28" s="45">
        <v>0</v>
      </c>
      <c r="XU28" s="45">
        <v>0</v>
      </c>
      <c r="XV28" s="45">
        <v>0</v>
      </c>
      <c r="XW28" s="45">
        <v>0</v>
      </c>
      <c r="XX28" s="45">
        <v>0</v>
      </c>
      <c r="XY28" s="45">
        <v>0</v>
      </c>
      <c r="XZ28" s="45">
        <v>0</v>
      </c>
      <c r="YA28" s="45">
        <v>0</v>
      </c>
      <c r="YB28" s="45">
        <v>0</v>
      </c>
      <c r="YC28" s="45">
        <v>0</v>
      </c>
      <c r="YD28" s="45">
        <v>0</v>
      </c>
      <c r="YE28" s="45">
        <v>0</v>
      </c>
      <c r="YF28" s="45">
        <v>0</v>
      </c>
      <c r="YG28" s="45">
        <v>0</v>
      </c>
      <c r="YH28" s="45">
        <v>0</v>
      </c>
      <c r="YI28" s="45">
        <v>0</v>
      </c>
      <c r="YJ28" s="45">
        <v>0</v>
      </c>
      <c r="YK28" s="45">
        <v>0</v>
      </c>
      <c r="YL28" s="45">
        <v>0</v>
      </c>
      <c r="YM28" s="45">
        <v>0</v>
      </c>
      <c r="YN28" s="45">
        <v>0</v>
      </c>
      <c r="YO28" s="45">
        <v>0</v>
      </c>
      <c r="YP28" s="45">
        <v>0</v>
      </c>
      <c r="YQ28" s="45">
        <v>0</v>
      </c>
      <c r="YR28" s="45">
        <v>0</v>
      </c>
      <c r="YS28" s="45">
        <v>0</v>
      </c>
      <c r="YT28" s="45">
        <v>0</v>
      </c>
      <c r="YU28" s="45">
        <v>0</v>
      </c>
      <c r="YV28" s="45">
        <v>0</v>
      </c>
      <c r="YW28" s="45">
        <v>0</v>
      </c>
      <c r="YX28" s="45">
        <v>0</v>
      </c>
      <c r="YY28" s="45">
        <v>0</v>
      </c>
      <c r="YZ28" s="45">
        <v>0</v>
      </c>
      <c r="ZA28" s="45">
        <v>0</v>
      </c>
      <c r="ZB28" s="45">
        <v>0</v>
      </c>
      <c r="ZC28" s="45">
        <v>0</v>
      </c>
      <c r="ZD28" s="45">
        <v>0</v>
      </c>
      <c r="ZE28" s="45">
        <v>0</v>
      </c>
      <c r="ZF28" s="45">
        <v>0</v>
      </c>
      <c r="ZG28" s="45">
        <v>0</v>
      </c>
      <c r="ZH28" s="45">
        <v>0</v>
      </c>
      <c r="ZI28" s="45">
        <v>0</v>
      </c>
      <c r="ZJ28" s="45">
        <v>0</v>
      </c>
      <c r="ZK28" s="45">
        <v>0</v>
      </c>
      <c r="ZL28" s="45">
        <v>0</v>
      </c>
      <c r="ZM28" s="45">
        <v>0</v>
      </c>
      <c r="ZN28" s="45">
        <v>0</v>
      </c>
      <c r="ZO28" s="45">
        <v>0</v>
      </c>
      <c r="ZP28" s="45">
        <v>0</v>
      </c>
      <c r="ZQ28" s="45">
        <v>0</v>
      </c>
      <c r="ZR28" s="45">
        <v>0</v>
      </c>
      <c r="ZS28" s="45">
        <v>0</v>
      </c>
      <c r="ZT28" s="45">
        <v>0</v>
      </c>
      <c r="ZU28" s="45">
        <v>0</v>
      </c>
      <c r="ZV28" s="45">
        <v>0</v>
      </c>
      <c r="ZW28" s="45">
        <v>0</v>
      </c>
      <c r="ZX28" s="45">
        <v>0</v>
      </c>
      <c r="ZY28" s="45">
        <v>0</v>
      </c>
      <c r="ZZ28" s="45">
        <v>0</v>
      </c>
      <c r="AAA28" s="45">
        <v>0</v>
      </c>
      <c r="AAB28" s="45">
        <v>0</v>
      </c>
      <c r="AAC28" s="45">
        <v>0</v>
      </c>
      <c r="AAD28" s="45">
        <v>0</v>
      </c>
      <c r="AAE28" s="45">
        <v>0</v>
      </c>
      <c r="AAF28" s="45">
        <v>0</v>
      </c>
      <c r="AAG28" s="45">
        <v>0</v>
      </c>
      <c r="AAH28" s="45">
        <v>0</v>
      </c>
      <c r="AAI28" s="45">
        <v>0</v>
      </c>
      <c r="AAJ28" s="45">
        <v>0</v>
      </c>
      <c r="AAK28" s="45">
        <v>0</v>
      </c>
      <c r="AAL28" s="45">
        <v>0</v>
      </c>
      <c r="AAM28" s="45">
        <v>0</v>
      </c>
      <c r="AAN28" s="45">
        <v>0</v>
      </c>
      <c r="AAO28" s="45">
        <v>0</v>
      </c>
      <c r="AAP28" s="45">
        <v>0</v>
      </c>
      <c r="AAQ28" s="45">
        <f ca="1">IF(LEFT($C28,5)="Total",0,IF(COUNTIF(ENTRY!$G$3:$BM$3,AAQ$1)=0,"CopyPasteValue",IFERROR(HLOOKUP(AAQ$1,ENTRY!$G$3:$BI$133,SUMIFS(ENTRY!$A$2:$A$133,ENTRY!$B$2:$B$133,$B28,ENTRY!$C$2:$C$133,$C28)-2,FALSE),0)))</f>
        <v>0</v>
      </c>
      <c r="AAR28" s="45">
        <f ca="1">IF(LEFT($C28,5)="Total",0,IF(COUNTIF(ENTRY!$G$3:$BM$3,AAR$1)=0,"CopyPasteValue",IFERROR(HLOOKUP(AAR$1,ENTRY!$G$3:$BI$133,SUMIFS(ENTRY!$A$2:$A$133,ENTRY!$B$2:$B$133,$B28,ENTRY!$C$2:$C$133,$C28)-2,FALSE),0)))</f>
        <v>0</v>
      </c>
      <c r="AAS28" s="45">
        <f ca="1">IF(LEFT($C28,5)="Total",0,IF(COUNTIF(ENTRY!$G$3:$BM$3,AAS$1)=0,"CopyPasteValue",IFERROR(HLOOKUP(AAS$1,ENTRY!$G$3:$BI$133,SUMIFS(ENTRY!$A$2:$A$133,ENTRY!$B$2:$B$133,$B28,ENTRY!$C$2:$C$133,$C28)-2,FALSE),0)))</f>
        <v>0</v>
      </c>
      <c r="AAT28" s="45">
        <f ca="1">IF(LEFT($C28,5)="Total",0,IF(COUNTIF(ENTRY!$G$3:$BM$3,AAT$1)=0,"CopyPasteValue",IFERROR(HLOOKUP(AAT$1,ENTRY!$G$3:$BI$133,SUMIFS(ENTRY!$A$2:$A$133,ENTRY!$B$2:$B$133,$B28,ENTRY!$C$2:$C$133,$C28)-2,FALSE),0)))</f>
        <v>0</v>
      </c>
      <c r="AAU28" s="45">
        <f ca="1">IF(LEFT($C28,5)="Total",0,IF(COUNTIF(ENTRY!$G$3:$BM$3,AAU$1)=0,"CopyPasteValue",IFERROR(HLOOKUP(AAU$1,ENTRY!$G$3:$BI$133,SUMIFS(ENTRY!$A$2:$A$133,ENTRY!$B$2:$B$133,$B28,ENTRY!$C$2:$C$133,$C28)-2,FALSE),0)))</f>
        <v>0</v>
      </c>
      <c r="AAV28" s="45">
        <f ca="1">IF(LEFT($C28,5)="Total",0,IF(COUNTIF(ENTRY!$G$3:$BM$3,AAV$1)=0,"CopyPasteValue",IFERROR(HLOOKUP(AAV$1,ENTRY!$G$3:$BI$133,SUMIFS(ENTRY!$A$2:$A$133,ENTRY!$B$2:$B$133,$B28,ENTRY!$C$2:$C$133,$C28)-2,FALSE),0)))</f>
        <v>0</v>
      </c>
      <c r="AAW28" s="45">
        <f ca="1">IF(LEFT($C28,5)="Total",0,IF(COUNTIF(ENTRY!$G$3:$BM$3,AAW$1)=0,"CopyPasteValue",IFERROR(HLOOKUP(AAW$1,ENTRY!$G$3:$BI$133,SUMIFS(ENTRY!$A$2:$A$133,ENTRY!$B$2:$B$133,$B28,ENTRY!$C$2:$C$133,$C28)-2,FALSE),0)))</f>
        <v>0</v>
      </c>
      <c r="AAX28" s="45">
        <f ca="1">IF(LEFT($C28,5)="Total",0,IF(COUNTIF(ENTRY!$G$3:$BM$3,AAX$1)=0,"CopyPasteValue",IFERROR(HLOOKUP(AAX$1,ENTRY!$G$3:$BI$133,SUMIFS(ENTRY!$A$2:$A$133,ENTRY!$B$2:$B$133,$B28,ENTRY!$C$2:$C$133,$C28)-2,FALSE),0)))</f>
        <v>0</v>
      </c>
      <c r="AAY28" s="45">
        <f ca="1">IF(LEFT($C28,5)="Total",0,IF(COUNTIF(ENTRY!$G$3:$BM$3,AAY$1)=0,"CopyPasteValue",IFERROR(HLOOKUP(AAY$1,ENTRY!$G$3:$BI$133,SUMIFS(ENTRY!$A$2:$A$133,ENTRY!$B$2:$B$133,$B28,ENTRY!$C$2:$C$133,$C28)-2,FALSE),0)))</f>
        <v>0</v>
      </c>
      <c r="AAZ28" s="45">
        <f ca="1">IF(LEFT($C28,5)="Total",0,IF(COUNTIF(ENTRY!$G$3:$BM$3,AAZ$1)=0,"CopyPasteValue",IFERROR(HLOOKUP(AAZ$1,ENTRY!$G$3:$BI$133,SUMIFS(ENTRY!$A$2:$A$133,ENTRY!$B$2:$B$133,$B28,ENTRY!$C$2:$C$133,$C28)-2,FALSE),0)))</f>
        <v>0</v>
      </c>
      <c r="ABA28" s="45">
        <f ca="1">IF(LEFT($C28,5)="Total",0,IF(COUNTIF(ENTRY!$G$3:$BM$3,ABA$1)=0,"CopyPasteValue",IFERROR(HLOOKUP(ABA$1,ENTRY!$G$3:$BI$133,SUMIFS(ENTRY!$A$2:$A$133,ENTRY!$B$2:$B$133,$B28,ENTRY!$C$2:$C$133,$C28)-2,FALSE),0)))</f>
        <v>0</v>
      </c>
      <c r="ABB28" s="45">
        <f ca="1">IF(LEFT($C28,5)="Total",0,IF(COUNTIF(ENTRY!$G$3:$BM$3,ABB$1)=0,"CopyPasteValue",IFERROR(HLOOKUP(ABB$1,ENTRY!$G$3:$BI$133,SUMIFS(ENTRY!$A$2:$A$133,ENTRY!$B$2:$B$133,$B28,ENTRY!$C$2:$C$133,$C28)-2,FALSE),0)))</f>
        <v>0</v>
      </c>
      <c r="ABC28" s="45">
        <f ca="1">IF(LEFT($C28,5)="Total",0,IF(COUNTIF(ENTRY!$G$3:$BM$3,ABC$1)=0,"CopyPasteValue",IFERROR(HLOOKUP(ABC$1,ENTRY!$G$3:$BI$133,SUMIFS(ENTRY!$A$2:$A$133,ENTRY!$B$2:$B$133,$B28,ENTRY!$C$2:$C$133,$C28)-2,FALSE),0)))</f>
        <v>0</v>
      </c>
      <c r="ABD28" s="45">
        <f ca="1">IF(LEFT($C28,5)="Total",0,IF(COUNTIF(ENTRY!$G$3:$BM$3,ABD$1)=0,"CopyPasteValue",IFERROR(HLOOKUP(ABD$1,ENTRY!$G$3:$BI$133,SUMIFS(ENTRY!$A$2:$A$133,ENTRY!$B$2:$B$133,$B28,ENTRY!$C$2:$C$133,$C28)-2,FALSE),0)))</f>
        <v>0</v>
      </c>
      <c r="ABE28" s="45">
        <f ca="1">IF(LEFT($C28,5)="Total",0,IF(COUNTIF(ENTRY!$G$3:$BM$3,ABE$1)=0,"CopyPasteValue",IFERROR(HLOOKUP(ABE$1,ENTRY!$G$3:$BI$133,SUMIFS(ENTRY!$A$2:$A$133,ENTRY!$B$2:$B$133,$B28,ENTRY!$C$2:$C$133,$C28)-2,FALSE),0)))</f>
        <v>0</v>
      </c>
      <c r="ABF28" s="45">
        <f ca="1">IF(LEFT($C28,5)="Total",0,IF(COUNTIF(ENTRY!$G$3:$BM$3,ABF$1)=0,"CopyPasteValue",IFERROR(HLOOKUP(ABF$1,ENTRY!$G$3:$BI$133,SUMIFS(ENTRY!$A$2:$A$133,ENTRY!$B$2:$B$133,$B28,ENTRY!$C$2:$C$133,$C28)-2,FALSE),0)))</f>
        <v>0</v>
      </c>
      <c r="ABG28" s="45">
        <f ca="1">IF(LEFT($C28,5)="Total",0,IF(COUNTIF(ENTRY!$G$3:$BM$3,ABG$1)=0,"CopyPasteValue",IFERROR(HLOOKUP(ABG$1,ENTRY!$G$3:$BI$133,SUMIFS(ENTRY!$A$2:$A$133,ENTRY!$B$2:$B$133,$B28,ENTRY!$C$2:$C$133,$C28)-2,FALSE),0)))</f>
        <v>0</v>
      </c>
      <c r="ABH28" s="45">
        <f ca="1">IF(LEFT($C28,5)="Total",0,IF(COUNTIF(ENTRY!$G$3:$BM$3,ABH$1)=0,"CopyPasteValue",IFERROR(HLOOKUP(ABH$1,ENTRY!$G$3:$BI$133,SUMIFS(ENTRY!$A$2:$A$133,ENTRY!$B$2:$B$133,$B28,ENTRY!$C$2:$C$133,$C28)-2,FALSE),0)))</f>
        <v>0</v>
      </c>
    </row>
    <row r="29" spans="2:736" x14ac:dyDescent="0.35">
      <c r="B29" t="s">
        <v>27</v>
      </c>
      <c r="C29" t="s">
        <v>23</v>
      </c>
      <c r="D29" s="53">
        <f t="shared" ca="1" si="162"/>
        <v>29</v>
      </c>
      <c r="E29" s="72">
        <f>COUNTIF(ENTRY!C$4:C$294,C29)</f>
        <v>1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  <c r="AR29" s="45">
        <v>0</v>
      </c>
      <c r="AS29" s="45">
        <v>0</v>
      </c>
      <c r="AT29" s="45">
        <v>0</v>
      </c>
      <c r="AU29" s="45">
        <v>0</v>
      </c>
      <c r="AV29" s="45">
        <v>0</v>
      </c>
      <c r="AW29" s="45">
        <v>2</v>
      </c>
      <c r="AX29" s="45">
        <v>0</v>
      </c>
      <c r="AY29" s="45">
        <v>0</v>
      </c>
      <c r="AZ29" s="45">
        <v>1</v>
      </c>
      <c r="BA29" s="45">
        <v>0</v>
      </c>
      <c r="BB29" s="45">
        <v>0</v>
      </c>
      <c r="BC29" s="45">
        <v>0</v>
      </c>
      <c r="BD29" s="45">
        <v>0</v>
      </c>
      <c r="BE29" s="45">
        <v>0</v>
      </c>
      <c r="BF29" s="45">
        <v>0</v>
      </c>
      <c r="BG29" s="45">
        <v>0</v>
      </c>
      <c r="BH29" s="45">
        <v>0</v>
      </c>
      <c r="BI29" s="45">
        <v>0</v>
      </c>
      <c r="BJ29" s="45">
        <v>1</v>
      </c>
      <c r="BK29" s="45">
        <v>0</v>
      </c>
      <c r="BL29" s="45">
        <v>0</v>
      </c>
      <c r="BM29" s="45">
        <v>0</v>
      </c>
      <c r="BN29" s="45">
        <v>0</v>
      </c>
      <c r="BO29" s="45">
        <v>5</v>
      </c>
      <c r="BP29" s="45">
        <v>0</v>
      </c>
      <c r="BQ29" s="45">
        <v>0</v>
      </c>
      <c r="BR29" s="45">
        <v>0</v>
      </c>
      <c r="BS29" s="45">
        <v>0</v>
      </c>
      <c r="BT29" s="45">
        <v>0</v>
      </c>
      <c r="BU29" s="45">
        <v>0</v>
      </c>
      <c r="BV29" s="45">
        <v>1</v>
      </c>
      <c r="BW29" s="45">
        <v>0</v>
      </c>
      <c r="BX29" s="45">
        <v>0</v>
      </c>
      <c r="BY29" s="45">
        <v>0</v>
      </c>
      <c r="BZ29" s="45">
        <v>0</v>
      </c>
      <c r="CA29" s="45">
        <v>1</v>
      </c>
      <c r="CB29" s="45">
        <v>0</v>
      </c>
      <c r="CC29" s="45">
        <v>0</v>
      </c>
      <c r="CD29" s="45">
        <v>0</v>
      </c>
      <c r="CE29" s="45">
        <v>0</v>
      </c>
      <c r="CF29" s="45">
        <v>0</v>
      </c>
      <c r="CG29" s="45">
        <v>0</v>
      </c>
      <c r="CH29" s="45">
        <v>0</v>
      </c>
      <c r="CI29" s="45">
        <v>0</v>
      </c>
      <c r="CJ29" s="45">
        <v>0</v>
      </c>
      <c r="CK29" s="45">
        <v>0</v>
      </c>
      <c r="CL29" s="45">
        <v>0</v>
      </c>
      <c r="CM29" s="45">
        <v>0</v>
      </c>
      <c r="CN29" s="45">
        <v>0</v>
      </c>
      <c r="CO29" s="45">
        <v>0</v>
      </c>
      <c r="CP29" s="45">
        <v>0</v>
      </c>
      <c r="CQ29" s="45">
        <v>0</v>
      </c>
      <c r="CR29" s="45">
        <v>0</v>
      </c>
      <c r="CS29" s="45">
        <v>0</v>
      </c>
      <c r="CT29" s="45">
        <v>1</v>
      </c>
      <c r="CU29" s="45">
        <v>1</v>
      </c>
      <c r="CV29" s="45">
        <v>1</v>
      </c>
      <c r="CW29" s="45">
        <v>0</v>
      </c>
      <c r="CX29" s="45">
        <v>0</v>
      </c>
      <c r="CY29" s="45">
        <v>0</v>
      </c>
      <c r="CZ29" s="45">
        <v>0</v>
      </c>
      <c r="DA29" s="45">
        <v>0</v>
      </c>
      <c r="DB29" s="45">
        <v>0</v>
      </c>
      <c r="DC29" s="45">
        <v>0</v>
      </c>
      <c r="DD29" s="45">
        <v>0</v>
      </c>
      <c r="DE29" s="45">
        <v>0</v>
      </c>
      <c r="DF29" s="45">
        <v>0</v>
      </c>
      <c r="DG29" s="45">
        <v>0</v>
      </c>
      <c r="DH29" s="45">
        <v>0</v>
      </c>
      <c r="DI29" s="45">
        <v>0</v>
      </c>
      <c r="DJ29" s="45">
        <v>0</v>
      </c>
      <c r="DK29" s="45">
        <v>0</v>
      </c>
      <c r="DL29" s="45">
        <v>0</v>
      </c>
      <c r="DM29" s="45">
        <v>0</v>
      </c>
      <c r="DN29" s="45">
        <v>0</v>
      </c>
      <c r="DO29" s="45">
        <v>0</v>
      </c>
      <c r="DP29" s="45">
        <v>0</v>
      </c>
      <c r="DQ29" s="45">
        <v>1</v>
      </c>
      <c r="DR29" s="45">
        <v>0</v>
      </c>
      <c r="DS29" s="45">
        <v>0</v>
      </c>
      <c r="DT29" s="45">
        <v>0</v>
      </c>
      <c r="DU29" s="45">
        <v>0</v>
      </c>
      <c r="DV29" s="45">
        <v>0</v>
      </c>
      <c r="DW29" s="45">
        <v>0</v>
      </c>
      <c r="DX29" s="45">
        <v>0</v>
      </c>
      <c r="DY29" s="45">
        <v>0</v>
      </c>
      <c r="DZ29" s="45">
        <v>0</v>
      </c>
      <c r="EA29" s="45">
        <v>0</v>
      </c>
      <c r="EB29" s="45">
        <v>0</v>
      </c>
      <c r="EC29" s="45">
        <v>0</v>
      </c>
      <c r="ED29" s="45">
        <v>0</v>
      </c>
      <c r="EE29" s="45">
        <v>0</v>
      </c>
      <c r="EF29" s="45">
        <v>0</v>
      </c>
      <c r="EG29" s="45">
        <v>0</v>
      </c>
      <c r="EH29" s="45">
        <v>0</v>
      </c>
      <c r="EI29" s="45">
        <v>0</v>
      </c>
      <c r="EJ29" s="45">
        <v>1</v>
      </c>
      <c r="EK29" s="45">
        <v>0</v>
      </c>
      <c r="EL29" s="45">
        <v>0</v>
      </c>
      <c r="EM29" s="45">
        <v>0</v>
      </c>
      <c r="EN29" s="45">
        <v>0</v>
      </c>
      <c r="EO29" s="45">
        <v>0</v>
      </c>
      <c r="EP29" s="45">
        <v>0</v>
      </c>
      <c r="EQ29" s="45">
        <v>0</v>
      </c>
      <c r="ER29" s="45">
        <v>0</v>
      </c>
      <c r="ES29" s="45">
        <v>0</v>
      </c>
      <c r="ET29" s="45">
        <v>0</v>
      </c>
      <c r="EU29" s="45">
        <v>0</v>
      </c>
      <c r="EV29" s="45">
        <v>0</v>
      </c>
      <c r="EW29" s="45">
        <v>0</v>
      </c>
      <c r="EX29" s="45">
        <v>0</v>
      </c>
      <c r="EY29" s="45">
        <v>0</v>
      </c>
      <c r="EZ29" s="45">
        <v>0</v>
      </c>
      <c r="FA29" s="45">
        <v>0</v>
      </c>
      <c r="FB29" s="45">
        <v>0</v>
      </c>
      <c r="FC29" s="45">
        <v>0</v>
      </c>
      <c r="FD29" s="45">
        <v>0</v>
      </c>
      <c r="FE29" s="45">
        <v>0</v>
      </c>
      <c r="FF29" s="45">
        <v>0</v>
      </c>
      <c r="FG29" s="45">
        <v>0</v>
      </c>
      <c r="FH29" s="45">
        <v>0</v>
      </c>
      <c r="FI29" s="45">
        <v>0</v>
      </c>
      <c r="FJ29" s="45">
        <v>0</v>
      </c>
      <c r="FK29" s="45">
        <v>0</v>
      </c>
      <c r="FL29" s="45">
        <v>0</v>
      </c>
      <c r="FM29" s="45">
        <v>0</v>
      </c>
      <c r="FN29" s="45">
        <v>0</v>
      </c>
      <c r="FO29" s="45">
        <v>0</v>
      </c>
      <c r="FP29" s="45">
        <v>0</v>
      </c>
      <c r="FQ29" s="45">
        <v>0</v>
      </c>
      <c r="FR29" s="45">
        <v>0</v>
      </c>
      <c r="FS29" s="45">
        <v>0</v>
      </c>
      <c r="FT29" s="45">
        <v>0</v>
      </c>
      <c r="FU29" s="45">
        <v>0</v>
      </c>
      <c r="FV29" s="45">
        <v>0</v>
      </c>
      <c r="FW29" s="45">
        <v>0</v>
      </c>
      <c r="FX29" s="45">
        <v>0</v>
      </c>
      <c r="FY29" s="45">
        <v>0</v>
      </c>
      <c r="FZ29" s="45">
        <v>1</v>
      </c>
      <c r="GA29" s="45">
        <v>0</v>
      </c>
      <c r="GB29" s="45">
        <v>0</v>
      </c>
      <c r="GC29" s="45">
        <v>0</v>
      </c>
      <c r="GD29" s="45">
        <v>0</v>
      </c>
      <c r="GE29" s="45">
        <v>0</v>
      </c>
      <c r="GF29" s="45">
        <v>0</v>
      </c>
      <c r="GG29" s="45">
        <v>0</v>
      </c>
      <c r="GH29" s="45">
        <v>0</v>
      </c>
      <c r="GI29" s="45">
        <v>0</v>
      </c>
      <c r="GJ29" s="45">
        <v>0</v>
      </c>
      <c r="GK29" s="45">
        <v>0</v>
      </c>
      <c r="GL29" s="45">
        <v>0</v>
      </c>
      <c r="GM29" s="45">
        <v>0</v>
      </c>
      <c r="GN29" s="45">
        <v>0</v>
      </c>
      <c r="GO29" s="45">
        <v>0</v>
      </c>
      <c r="GP29" s="45">
        <v>0</v>
      </c>
      <c r="GQ29" s="45">
        <v>0</v>
      </c>
      <c r="GR29" s="45">
        <v>0</v>
      </c>
      <c r="GS29" s="45">
        <v>0</v>
      </c>
      <c r="GT29" s="45">
        <v>0</v>
      </c>
      <c r="GU29" s="45">
        <v>0</v>
      </c>
      <c r="GV29" s="45">
        <v>0</v>
      </c>
      <c r="GW29" s="45">
        <v>0</v>
      </c>
      <c r="GX29" s="45">
        <v>0</v>
      </c>
      <c r="GY29" s="45">
        <v>0</v>
      </c>
      <c r="GZ29" s="45">
        <v>0</v>
      </c>
      <c r="HA29" s="45">
        <v>0</v>
      </c>
      <c r="HB29" s="45">
        <v>0</v>
      </c>
      <c r="HC29" s="45">
        <v>0</v>
      </c>
      <c r="HD29" s="45">
        <v>0</v>
      </c>
      <c r="HE29" s="45">
        <v>0</v>
      </c>
      <c r="HF29" s="45">
        <v>0</v>
      </c>
      <c r="HG29" s="45">
        <v>0</v>
      </c>
      <c r="HH29" s="45">
        <v>0</v>
      </c>
      <c r="HI29" s="45">
        <v>0</v>
      </c>
      <c r="HJ29" s="45">
        <v>0</v>
      </c>
      <c r="HK29" s="45">
        <v>0</v>
      </c>
      <c r="HL29" s="45">
        <v>0</v>
      </c>
      <c r="HM29" s="45">
        <v>0</v>
      </c>
      <c r="HN29" s="45">
        <v>0</v>
      </c>
      <c r="HO29" s="45">
        <v>1</v>
      </c>
      <c r="HP29" s="45">
        <v>0</v>
      </c>
      <c r="HQ29" s="45">
        <v>0</v>
      </c>
      <c r="HR29" s="45">
        <v>0</v>
      </c>
      <c r="HS29" s="45">
        <v>0</v>
      </c>
      <c r="HT29" s="45">
        <v>0</v>
      </c>
      <c r="HU29" s="45">
        <v>0</v>
      </c>
      <c r="HV29" s="45">
        <v>2</v>
      </c>
      <c r="HW29" s="45">
        <v>0</v>
      </c>
      <c r="HX29" s="45">
        <v>0</v>
      </c>
      <c r="HY29" s="45">
        <v>0</v>
      </c>
      <c r="HZ29" s="45">
        <v>3</v>
      </c>
      <c r="IA29" s="45">
        <v>0</v>
      </c>
      <c r="IB29" s="45">
        <v>0</v>
      </c>
      <c r="IC29" s="45">
        <v>0</v>
      </c>
      <c r="ID29" s="45">
        <v>0</v>
      </c>
      <c r="IE29" s="45">
        <v>0</v>
      </c>
      <c r="IF29" s="45">
        <v>0</v>
      </c>
      <c r="IG29" s="45">
        <v>0</v>
      </c>
      <c r="IH29" s="45">
        <v>0</v>
      </c>
      <c r="II29" s="45">
        <v>0</v>
      </c>
      <c r="IJ29" s="45">
        <v>0</v>
      </c>
      <c r="IK29" s="45">
        <v>0</v>
      </c>
      <c r="IL29" s="45">
        <v>0</v>
      </c>
      <c r="IM29" s="45">
        <v>0</v>
      </c>
      <c r="IN29" s="45">
        <v>0</v>
      </c>
      <c r="IO29" s="45">
        <v>0</v>
      </c>
      <c r="IP29" s="45">
        <v>0</v>
      </c>
      <c r="IQ29" s="45">
        <v>0</v>
      </c>
      <c r="IR29" s="45">
        <v>0</v>
      </c>
      <c r="IS29" s="45">
        <v>0</v>
      </c>
      <c r="IT29" s="45">
        <v>0</v>
      </c>
      <c r="IU29" s="45">
        <v>0</v>
      </c>
      <c r="IV29" s="45">
        <v>0</v>
      </c>
      <c r="IW29" s="45">
        <v>0</v>
      </c>
      <c r="IX29" s="45">
        <v>0</v>
      </c>
      <c r="IY29" s="45">
        <v>0</v>
      </c>
      <c r="IZ29" s="45">
        <v>0</v>
      </c>
      <c r="JA29" s="45">
        <v>0</v>
      </c>
      <c r="JB29" s="45">
        <v>0</v>
      </c>
      <c r="JC29" s="45">
        <v>0</v>
      </c>
      <c r="JD29" s="45">
        <v>0</v>
      </c>
      <c r="JE29" s="45">
        <v>0</v>
      </c>
      <c r="JF29" s="45">
        <v>0</v>
      </c>
      <c r="JG29" s="45">
        <v>0</v>
      </c>
      <c r="JH29" s="45">
        <v>0</v>
      </c>
      <c r="JI29" s="45">
        <v>0</v>
      </c>
      <c r="JJ29" s="45">
        <v>0</v>
      </c>
      <c r="JK29" s="45">
        <v>0</v>
      </c>
      <c r="JL29" s="45">
        <v>0</v>
      </c>
      <c r="JM29" s="45">
        <v>0</v>
      </c>
      <c r="JN29" s="45">
        <v>0</v>
      </c>
      <c r="JO29" s="45">
        <v>0</v>
      </c>
      <c r="JP29" s="45">
        <v>0</v>
      </c>
      <c r="JQ29" s="45">
        <v>0</v>
      </c>
      <c r="JR29" s="45">
        <v>0</v>
      </c>
      <c r="JS29" s="45">
        <v>0</v>
      </c>
      <c r="JT29" s="45">
        <v>0</v>
      </c>
      <c r="JU29" s="45">
        <v>0</v>
      </c>
      <c r="JV29" s="45">
        <v>0</v>
      </c>
      <c r="JW29" s="45">
        <v>0</v>
      </c>
      <c r="JX29" s="45">
        <v>0</v>
      </c>
      <c r="JY29" s="45">
        <v>0</v>
      </c>
      <c r="JZ29" s="45">
        <v>0</v>
      </c>
      <c r="KA29" s="45">
        <v>0</v>
      </c>
      <c r="KB29" s="45">
        <v>0</v>
      </c>
      <c r="KC29" s="45">
        <v>0</v>
      </c>
      <c r="KD29" s="45">
        <v>0</v>
      </c>
      <c r="KE29" s="45">
        <v>0</v>
      </c>
      <c r="KF29" s="45">
        <v>0</v>
      </c>
      <c r="KG29" s="45">
        <v>0</v>
      </c>
      <c r="KH29" s="45">
        <v>0</v>
      </c>
      <c r="KI29" s="45">
        <v>0</v>
      </c>
      <c r="KJ29" s="45">
        <v>0</v>
      </c>
      <c r="KK29" s="45">
        <v>0</v>
      </c>
      <c r="KL29" s="45">
        <v>0</v>
      </c>
      <c r="KM29" s="45">
        <v>0</v>
      </c>
      <c r="KN29" s="45">
        <v>0</v>
      </c>
      <c r="KO29" s="45">
        <v>0</v>
      </c>
      <c r="KP29" s="45">
        <v>0</v>
      </c>
      <c r="KQ29" s="45">
        <v>0</v>
      </c>
      <c r="KR29" s="45">
        <v>0</v>
      </c>
      <c r="KS29" s="45">
        <v>0</v>
      </c>
      <c r="KT29" s="45">
        <v>0</v>
      </c>
      <c r="KU29" s="45">
        <v>0</v>
      </c>
      <c r="KV29" s="45">
        <v>0</v>
      </c>
      <c r="KW29" s="45">
        <v>0</v>
      </c>
      <c r="KX29" s="45">
        <v>0</v>
      </c>
      <c r="KY29" s="45">
        <v>0</v>
      </c>
      <c r="KZ29" s="45">
        <v>0</v>
      </c>
      <c r="LA29" s="45">
        <v>0</v>
      </c>
      <c r="LB29" s="45">
        <v>0</v>
      </c>
      <c r="LC29" s="45">
        <v>0</v>
      </c>
      <c r="LD29" s="45">
        <v>0</v>
      </c>
      <c r="LE29" s="45">
        <v>0</v>
      </c>
      <c r="LF29" s="45">
        <v>0</v>
      </c>
      <c r="LG29" s="45">
        <v>0</v>
      </c>
      <c r="LH29" s="45">
        <v>0</v>
      </c>
      <c r="LI29" s="45">
        <v>0</v>
      </c>
      <c r="LJ29" s="45">
        <v>0</v>
      </c>
      <c r="LK29" s="45">
        <v>0</v>
      </c>
      <c r="LL29" s="45">
        <v>0</v>
      </c>
      <c r="LM29" s="45">
        <v>0</v>
      </c>
      <c r="LN29" s="45">
        <v>0</v>
      </c>
      <c r="LO29" s="45">
        <v>0</v>
      </c>
      <c r="LP29" s="45">
        <v>0</v>
      </c>
      <c r="LQ29" s="45">
        <v>0</v>
      </c>
      <c r="LR29" s="45">
        <v>0</v>
      </c>
      <c r="LS29" s="45">
        <v>0</v>
      </c>
      <c r="LT29" s="45">
        <v>0</v>
      </c>
      <c r="LU29" s="45">
        <v>0</v>
      </c>
      <c r="LV29" s="45">
        <v>0</v>
      </c>
      <c r="LW29" s="45">
        <v>0</v>
      </c>
      <c r="LX29" s="45">
        <v>0</v>
      </c>
      <c r="LY29" s="45">
        <v>0</v>
      </c>
      <c r="LZ29" s="45">
        <v>0</v>
      </c>
      <c r="MA29" s="45">
        <v>0</v>
      </c>
      <c r="MB29" s="45">
        <v>0</v>
      </c>
      <c r="MC29" s="45">
        <v>0</v>
      </c>
      <c r="MD29" s="45">
        <v>0</v>
      </c>
      <c r="ME29" s="45">
        <v>0</v>
      </c>
      <c r="MF29" s="45">
        <v>0</v>
      </c>
      <c r="MG29" s="45">
        <v>0</v>
      </c>
      <c r="MH29" s="45">
        <v>0</v>
      </c>
      <c r="MI29" s="45">
        <v>0</v>
      </c>
      <c r="MJ29" s="45">
        <v>0</v>
      </c>
      <c r="MK29" s="45">
        <v>0</v>
      </c>
      <c r="ML29" s="45">
        <v>0</v>
      </c>
      <c r="MM29" s="45">
        <v>0</v>
      </c>
      <c r="MN29" s="45">
        <v>0</v>
      </c>
      <c r="MO29" s="45">
        <v>0</v>
      </c>
      <c r="MP29" s="45">
        <v>0</v>
      </c>
      <c r="MQ29" s="45">
        <v>0</v>
      </c>
      <c r="MR29" s="45">
        <v>0</v>
      </c>
      <c r="MS29" s="45">
        <v>0</v>
      </c>
      <c r="MT29" s="45">
        <v>0</v>
      </c>
      <c r="MU29" s="45">
        <v>0</v>
      </c>
      <c r="MV29" s="45">
        <v>0</v>
      </c>
      <c r="MW29" s="45">
        <v>0</v>
      </c>
      <c r="MX29" s="45">
        <v>0</v>
      </c>
      <c r="MY29" s="45">
        <v>0</v>
      </c>
      <c r="MZ29" s="45">
        <v>0</v>
      </c>
      <c r="NA29" s="45">
        <v>0</v>
      </c>
      <c r="NB29" s="45">
        <v>0</v>
      </c>
      <c r="NC29" s="45">
        <v>0</v>
      </c>
      <c r="ND29" s="45">
        <v>0</v>
      </c>
      <c r="NE29" s="45">
        <v>0</v>
      </c>
      <c r="NF29" s="45">
        <v>0</v>
      </c>
      <c r="NG29" s="45">
        <v>0</v>
      </c>
      <c r="NH29" s="45">
        <v>0</v>
      </c>
      <c r="NI29" s="45">
        <v>0</v>
      </c>
      <c r="NJ29" s="45">
        <v>0</v>
      </c>
      <c r="NK29" s="45">
        <v>0</v>
      </c>
      <c r="NL29" s="45">
        <v>0</v>
      </c>
      <c r="NM29" s="45">
        <v>0</v>
      </c>
      <c r="NN29" s="45">
        <v>0</v>
      </c>
      <c r="NO29" s="45">
        <v>0</v>
      </c>
      <c r="NP29" s="45">
        <v>0</v>
      </c>
      <c r="NQ29" s="45">
        <v>0</v>
      </c>
      <c r="NR29" s="45">
        <v>0</v>
      </c>
      <c r="NS29" s="45">
        <v>0</v>
      </c>
      <c r="NT29" s="45">
        <v>0</v>
      </c>
      <c r="NU29" s="45">
        <v>0</v>
      </c>
      <c r="NV29" s="45">
        <v>0</v>
      </c>
      <c r="NW29" s="45">
        <v>0</v>
      </c>
      <c r="NX29" s="45">
        <v>0</v>
      </c>
      <c r="NY29" s="45">
        <v>0</v>
      </c>
      <c r="NZ29" s="45">
        <v>0</v>
      </c>
      <c r="OA29" s="45">
        <v>0</v>
      </c>
      <c r="OB29" s="45">
        <v>0</v>
      </c>
      <c r="OC29" s="45">
        <v>0</v>
      </c>
      <c r="OD29" s="45">
        <v>0</v>
      </c>
      <c r="OE29" s="45">
        <v>0</v>
      </c>
      <c r="OF29" s="45">
        <v>0</v>
      </c>
      <c r="OG29" s="45">
        <v>0</v>
      </c>
      <c r="OH29" s="45">
        <v>0</v>
      </c>
      <c r="OI29" s="45">
        <v>0</v>
      </c>
      <c r="OJ29" s="45">
        <v>0</v>
      </c>
      <c r="OK29" s="45">
        <v>0</v>
      </c>
      <c r="OL29" s="45">
        <v>0</v>
      </c>
      <c r="OM29" s="45">
        <v>0</v>
      </c>
      <c r="ON29" s="45">
        <v>0</v>
      </c>
      <c r="OO29" s="45">
        <v>0</v>
      </c>
      <c r="OP29" s="45">
        <v>0</v>
      </c>
      <c r="OQ29" s="45">
        <v>0</v>
      </c>
      <c r="OR29" s="45">
        <v>0</v>
      </c>
      <c r="OS29" s="45">
        <v>0</v>
      </c>
      <c r="OT29" s="45">
        <v>0</v>
      </c>
      <c r="OU29" s="45">
        <v>0</v>
      </c>
      <c r="OV29" s="45">
        <v>0</v>
      </c>
      <c r="OW29" s="45">
        <v>0</v>
      </c>
      <c r="OX29" s="45">
        <v>0</v>
      </c>
      <c r="OY29" s="45">
        <v>0</v>
      </c>
      <c r="OZ29" s="45">
        <v>0</v>
      </c>
      <c r="PA29" s="45">
        <v>0</v>
      </c>
      <c r="PB29" s="45">
        <v>0</v>
      </c>
      <c r="PC29" s="45">
        <v>0</v>
      </c>
      <c r="PD29" s="45">
        <v>0</v>
      </c>
      <c r="PE29" s="45">
        <v>0</v>
      </c>
      <c r="PF29" s="45">
        <v>0</v>
      </c>
      <c r="PG29" s="45">
        <v>0</v>
      </c>
      <c r="PH29" s="45">
        <v>0</v>
      </c>
      <c r="PI29" s="45">
        <v>0</v>
      </c>
      <c r="PJ29" s="45">
        <v>0</v>
      </c>
      <c r="PK29" s="45">
        <v>0</v>
      </c>
      <c r="PL29" s="45">
        <v>0</v>
      </c>
      <c r="PM29" s="45">
        <v>0</v>
      </c>
      <c r="PN29" s="45">
        <v>0</v>
      </c>
      <c r="PO29" s="45">
        <v>0</v>
      </c>
      <c r="PP29" s="45">
        <v>0</v>
      </c>
      <c r="PQ29" s="45">
        <v>0</v>
      </c>
      <c r="PR29" s="45">
        <v>0</v>
      </c>
      <c r="PS29" s="45">
        <v>0</v>
      </c>
      <c r="PT29" s="45">
        <v>0</v>
      </c>
      <c r="PU29" s="45">
        <v>0</v>
      </c>
      <c r="PV29" s="45">
        <v>0</v>
      </c>
      <c r="PW29" s="45">
        <v>0</v>
      </c>
      <c r="PX29" s="45">
        <v>0</v>
      </c>
      <c r="PY29" s="45">
        <v>0</v>
      </c>
      <c r="PZ29" s="45">
        <v>0</v>
      </c>
      <c r="QA29" s="45">
        <v>0</v>
      </c>
      <c r="QB29" s="45">
        <v>0</v>
      </c>
      <c r="QC29" s="45">
        <v>0</v>
      </c>
      <c r="QD29" s="45">
        <v>0</v>
      </c>
      <c r="QE29" s="45">
        <v>0</v>
      </c>
      <c r="QF29" s="45">
        <v>0</v>
      </c>
      <c r="QG29" s="45">
        <v>0</v>
      </c>
      <c r="QH29" s="45">
        <v>0</v>
      </c>
      <c r="QI29" s="45">
        <v>0</v>
      </c>
      <c r="QJ29" s="45">
        <v>0</v>
      </c>
      <c r="QK29" s="45">
        <v>0</v>
      </c>
      <c r="QL29" s="45">
        <v>0</v>
      </c>
      <c r="QM29" s="45">
        <v>0</v>
      </c>
      <c r="QN29" s="45">
        <v>0</v>
      </c>
      <c r="QO29" s="45">
        <v>0</v>
      </c>
      <c r="QP29" s="45">
        <v>0</v>
      </c>
      <c r="QQ29" s="45">
        <v>0</v>
      </c>
      <c r="QR29" s="45">
        <v>0</v>
      </c>
      <c r="QS29" s="45">
        <v>0</v>
      </c>
      <c r="QT29" s="45">
        <v>0</v>
      </c>
      <c r="QU29" s="45">
        <v>0</v>
      </c>
      <c r="QV29" s="45">
        <v>0</v>
      </c>
      <c r="QW29" s="45">
        <v>0</v>
      </c>
      <c r="QX29" s="45">
        <v>0</v>
      </c>
      <c r="QY29" s="45">
        <v>0</v>
      </c>
      <c r="QZ29" s="45">
        <v>0</v>
      </c>
      <c r="RA29" s="45">
        <v>0</v>
      </c>
      <c r="RB29" s="45">
        <v>0</v>
      </c>
      <c r="RC29" s="45">
        <v>0</v>
      </c>
      <c r="RD29" s="45">
        <v>0</v>
      </c>
      <c r="RE29" s="45">
        <v>0</v>
      </c>
      <c r="RF29" s="45">
        <v>0</v>
      </c>
      <c r="RG29" s="45">
        <v>0</v>
      </c>
      <c r="RH29" s="45">
        <v>0</v>
      </c>
      <c r="RI29" s="45">
        <v>0</v>
      </c>
      <c r="RJ29" s="45">
        <v>0</v>
      </c>
      <c r="RK29" s="45">
        <v>0</v>
      </c>
      <c r="RL29" s="45">
        <v>0</v>
      </c>
      <c r="RM29" s="45">
        <v>0</v>
      </c>
      <c r="RN29" s="45">
        <v>0</v>
      </c>
      <c r="RO29" s="45">
        <v>0</v>
      </c>
      <c r="RP29" s="45">
        <v>0</v>
      </c>
      <c r="RQ29" s="45">
        <v>0</v>
      </c>
      <c r="RR29" s="45">
        <v>0</v>
      </c>
      <c r="RS29" s="45">
        <v>0</v>
      </c>
      <c r="RT29" s="45">
        <v>0</v>
      </c>
      <c r="RU29" s="45">
        <v>0</v>
      </c>
      <c r="RV29" s="45">
        <v>0</v>
      </c>
      <c r="RW29" s="45">
        <v>0</v>
      </c>
      <c r="RX29" s="45">
        <v>0</v>
      </c>
      <c r="RY29" s="45">
        <v>0</v>
      </c>
      <c r="RZ29" s="45">
        <v>0</v>
      </c>
      <c r="SA29" s="45">
        <v>0</v>
      </c>
      <c r="SB29" s="45">
        <v>0</v>
      </c>
      <c r="SC29" s="45">
        <v>0</v>
      </c>
      <c r="SD29" s="45">
        <v>0</v>
      </c>
      <c r="SE29" s="45">
        <v>0</v>
      </c>
      <c r="SF29" s="45">
        <v>0</v>
      </c>
      <c r="SG29" s="45">
        <v>0</v>
      </c>
      <c r="SH29" s="45">
        <v>0</v>
      </c>
      <c r="SI29" s="45">
        <v>0</v>
      </c>
      <c r="SJ29" s="45">
        <v>0</v>
      </c>
      <c r="SK29" s="45">
        <v>0</v>
      </c>
      <c r="SL29" s="45">
        <v>0</v>
      </c>
      <c r="SM29" s="45">
        <v>0</v>
      </c>
      <c r="SN29" s="45">
        <v>0</v>
      </c>
      <c r="SO29" s="45">
        <v>0</v>
      </c>
      <c r="SP29" s="45">
        <v>0</v>
      </c>
      <c r="SQ29" s="45">
        <v>0</v>
      </c>
      <c r="SR29" s="45">
        <v>0</v>
      </c>
      <c r="SS29" s="45">
        <v>0</v>
      </c>
      <c r="ST29" s="45">
        <v>0</v>
      </c>
      <c r="SU29" s="45">
        <v>0</v>
      </c>
      <c r="SV29" s="45">
        <v>0</v>
      </c>
      <c r="SW29" s="45">
        <v>0</v>
      </c>
      <c r="SX29" s="45">
        <v>0</v>
      </c>
      <c r="SY29" s="45">
        <v>0</v>
      </c>
      <c r="SZ29" s="45">
        <v>0</v>
      </c>
      <c r="TA29" s="45">
        <v>0</v>
      </c>
      <c r="TB29" s="45">
        <v>0</v>
      </c>
      <c r="TC29" s="45">
        <v>0</v>
      </c>
      <c r="TD29" s="45">
        <v>0</v>
      </c>
      <c r="TE29" s="45">
        <v>0</v>
      </c>
      <c r="TF29" s="45">
        <v>0</v>
      </c>
      <c r="TG29" s="45">
        <v>0</v>
      </c>
      <c r="TH29" s="45">
        <v>0</v>
      </c>
      <c r="TI29" s="45">
        <v>0</v>
      </c>
      <c r="TJ29" s="45">
        <v>0</v>
      </c>
      <c r="TK29" s="45">
        <v>0</v>
      </c>
      <c r="TL29" s="45">
        <v>0</v>
      </c>
      <c r="TM29" s="45">
        <v>0</v>
      </c>
      <c r="TN29" s="45">
        <v>0</v>
      </c>
      <c r="TO29" s="45">
        <v>0</v>
      </c>
      <c r="TP29" s="45">
        <v>0</v>
      </c>
      <c r="TQ29" s="45">
        <v>0</v>
      </c>
      <c r="TR29" s="45">
        <v>0</v>
      </c>
      <c r="TS29" s="45">
        <v>0</v>
      </c>
      <c r="TT29" s="45">
        <v>0</v>
      </c>
      <c r="TU29" s="45">
        <v>0</v>
      </c>
      <c r="TV29" s="45">
        <v>0</v>
      </c>
      <c r="TW29" s="45">
        <v>0</v>
      </c>
      <c r="TX29" s="45">
        <v>0</v>
      </c>
      <c r="TY29" s="45">
        <v>0</v>
      </c>
      <c r="TZ29" s="45">
        <v>0</v>
      </c>
      <c r="UA29" s="45">
        <v>0</v>
      </c>
      <c r="UB29" s="45">
        <v>0</v>
      </c>
      <c r="UC29" s="45">
        <v>0</v>
      </c>
      <c r="UD29" s="45">
        <v>0</v>
      </c>
      <c r="UE29" s="45">
        <v>0</v>
      </c>
      <c r="UF29" s="45">
        <v>0</v>
      </c>
      <c r="UG29" s="45">
        <v>0</v>
      </c>
      <c r="UH29" s="45">
        <v>0</v>
      </c>
      <c r="UI29" s="45">
        <v>0</v>
      </c>
      <c r="UJ29" s="45">
        <v>0</v>
      </c>
      <c r="UK29" s="45">
        <v>0</v>
      </c>
      <c r="UL29" s="45">
        <v>0</v>
      </c>
      <c r="UM29" s="45">
        <v>0</v>
      </c>
      <c r="UN29" s="45">
        <v>0</v>
      </c>
      <c r="UO29" s="45">
        <v>0</v>
      </c>
      <c r="UP29" s="45">
        <v>0</v>
      </c>
      <c r="UQ29" s="45">
        <v>0</v>
      </c>
      <c r="UR29" s="45">
        <v>0</v>
      </c>
      <c r="US29" s="45">
        <v>0</v>
      </c>
      <c r="UT29" s="45">
        <v>0</v>
      </c>
      <c r="UU29" s="45">
        <v>0</v>
      </c>
      <c r="UV29" s="45">
        <v>0</v>
      </c>
      <c r="UW29" s="45">
        <v>0</v>
      </c>
      <c r="UX29" s="45">
        <v>0</v>
      </c>
      <c r="UY29" s="45">
        <v>0</v>
      </c>
      <c r="UZ29" s="45">
        <v>0</v>
      </c>
      <c r="VA29" s="45">
        <v>0</v>
      </c>
      <c r="VB29" s="45">
        <v>0</v>
      </c>
      <c r="VC29" s="45">
        <v>0</v>
      </c>
      <c r="VD29" s="45">
        <v>0</v>
      </c>
      <c r="VE29" s="45">
        <v>0</v>
      </c>
      <c r="VF29" s="45">
        <v>0</v>
      </c>
      <c r="VG29" s="45">
        <v>0</v>
      </c>
      <c r="VH29" s="45">
        <v>0</v>
      </c>
      <c r="VI29" s="45">
        <v>0</v>
      </c>
      <c r="VJ29" s="45">
        <v>0</v>
      </c>
      <c r="VK29" s="45">
        <v>0</v>
      </c>
      <c r="VL29" s="45">
        <v>0</v>
      </c>
      <c r="VM29" s="45">
        <v>0</v>
      </c>
      <c r="VN29" s="45">
        <v>0</v>
      </c>
      <c r="VO29" s="45">
        <v>0</v>
      </c>
      <c r="VP29" s="45">
        <v>0</v>
      </c>
      <c r="VQ29" s="45">
        <v>0</v>
      </c>
      <c r="VR29" s="45">
        <v>0</v>
      </c>
      <c r="VS29" s="45">
        <v>0</v>
      </c>
      <c r="VT29" s="45">
        <v>0</v>
      </c>
      <c r="VU29" s="45">
        <v>0</v>
      </c>
      <c r="VV29" s="45">
        <v>0</v>
      </c>
      <c r="VW29" s="45">
        <v>0</v>
      </c>
      <c r="VX29" s="45">
        <v>0</v>
      </c>
      <c r="VY29" s="45">
        <v>0</v>
      </c>
      <c r="VZ29" s="45">
        <v>0</v>
      </c>
      <c r="WA29" s="45">
        <v>0</v>
      </c>
      <c r="WB29" s="45">
        <v>0</v>
      </c>
      <c r="WC29" s="45">
        <v>0</v>
      </c>
      <c r="WD29" s="45">
        <v>0</v>
      </c>
      <c r="WE29" s="45">
        <v>0</v>
      </c>
      <c r="WF29" s="45">
        <v>0</v>
      </c>
      <c r="WG29" s="45">
        <v>0</v>
      </c>
      <c r="WH29" s="45">
        <v>0</v>
      </c>
      <c r="WI29" s="45">
        <v>0</v>
      </c>
      <c r="WJ29" s="45">
        <v>0</v>
      </c>
      <c r="WK29" s="45">
        <v>0</v>
      </c>
      <c r="WL29" s="45">
        <v>0</v>
      </c>
      <c r="WM29" s="45">
        <v>0</v>
      </c>
      <c r="WN29" s="45">
        <v>0</v>
      </c>
      <c r="WO29" s="45">
        <v>0</v>
      </c>
      <c r="WP29" s="45">
        <v>0</v>
      </c>
      <c r="WQ29" s="45">
        <v>0</v>
      </c>
      <c r="WR29" s="45">
        <v>0</v>
      </c>
      <c r="WS29" s="45">
        <v>0</v>
      </c>
      <c r="WT29" s="45">
        <v>0</v>
      </c>
      <c r="WU29" s="45">
        <v>0</v>
      </c>
      <c r="WV29" s="45">
        <v>0</v>
      </c>
      <c r="WW29" s="45">
        <v>0</v>
      </c>
      <c r="WX29" s="45">
        <v>0</v>
      </c>
      <c r="WY29" s="45">
        <v>0</v>
      </c>
      <c r="WZ29" s="45">
        <v>0</v>
      </c>
      <c r="XA29" s="45">
        <v>0</v>
      </c>
      <c r="XB29" s="45">
        <v>0</v>
      </c>
      <c r="XC29" s="45">
        <v>0</v>
      </c>
      <c r="XD29" s="45">
        <v>0</v>
      </c>
      <c r="XE29" s="45">
        <v>0</v>
      </c>
      <c r="XF29" s="45">
        <v>0</v>
      </c>
      <c r="XG29" s="45">
        <v>0</v>
      </c>
      <c r="XH29" s="45">
        <v>0</v>
      </c>
      <c r="XI29" s="45">
        <v>0</v>
      </c>
      <c r="XJ29" s="45">
        <v>0</v>
      </c>
      <c r="XK29" s="45">
        <v>0</v>
      </c>
      <c r="XL29" s="45">
        <v>0</v>
      </c>
      <c r="XM29" s="45">
        <v>0</v>
      </c>
      <c r="XN29" s="45">
        <v>0</v>
      </c>
      <c r="XO29" s="45">
        <v>0</v>
      </c>
      <c r="XP29" s="45">
        <v>0</v>
      </c>
      <c r="XQ29" s="45">
        <v>0</v>
      </c>
      <c r="XR29" s="45">
        <v>0</v>
      </c>
      <c r="XS29" s="45">
        <v>0</v>
      </c>
      <c r="XT29" s="45">
        <v>0</v>
      </c>
      <c r="XU29" s="45">
        <v>0</v>
      </c>
      <c r="XV29" s="45">
        <v>0</v>
      </c>
      <c r="XW29" s="45">
        <v>0</v>
      </c>
      <c r="XX29" s="45">
        <v>0</v>
      </c>
      <c r="XY29" s="45">
        <v>0</v>
      </c>
      <c r="XZ29" s="45">
        <v>0</v>
      </c>
      <c r="YA29" s="45">
        <v>0</v>
      </c>
      <c r="YB29" s="45">
        <v>0</v>
      </c>
      <c r="YC29" s="45">
        <v>0</v>
      </c>
      <c r="YD29" s="45">
        <v>0</v>
      </c>
      <c r="YE29" s="45">
        <v>0</v>
      </c>
      <c r="YF29" s="45">
        <v>0</v>
      </c>
      <c r="YG29" s="45">
        <v>0</v>
      </c>
      <c r="YH29" s="45">
        <v>0</v>
      </c>
      <c r="YI29" s="45">
        <v>0</v>
      </c>
      <c r="YJ29" s="45">
        <v>0</v>
      </c>
      <c r="YK29" s="45">
        <v>0</v>
      </c>
      <c r="YL29" s="45">
        <v>0</v>
      </c>
      <c r="YM29" s="45">
        <v>0</v>
      </c>
      <c r="YN29" s="45">
        <v>0</v>
      </c>
      <c r="YO29" s="45">
        <v>0</v>
      </c>
      <c r="YP29" s="45">
        <v>0</v>
      </c>
      <c r="YQ29" s="45">
        <v>0</v>
      </c>
      <c r="YR29" s="45">
        <v>0</v>
      </c>
      <c r="YS29" s="45">
        <v>0</v>
      </c>
      <c r="YT29" s="45">
        <v>0</v>
      </c>
      <c r="YU29" s="45">
        <v>0</v>
      </c>
      <c r="YV29" s="45">
        <v>0</v>
      </c>
      <c r="YW29" s="45">
        <v>0</v>
      </c>
      <c r="YX29" s="45">
        <v>0</v>
      </c>
      <c r="YY29" s="45">
        <v>0</v>
      </c>
      <c r="YZ29" s="45">
        <v>0</v>
      </c>
      <c r="ZA29" s="45">
        <v>0</v>
      </c>
      <c r="ZB29" s="45">
        <v>0</v>
      </c>
      <c r="ZC29" s="45">
        <v>0</v>
      </c>
      <c r="ZD29" s="45">
        <v>0</v>
      </c>
      <c r="ZE29" s="45">
        <v>0</v>
      </c>
      <c r="ZF29" s="45">
        <v>0</v>
      </c>
      <c r="ZG29" s="45">
        <v>0</v>
      </c>
      <c r="ZH29" s="45">
        <v>0</v>
      </c>
      <c r="ZI29" s="45">
        <v>0</v>
      </c>
      <c r="ZJ29" s="45">
        <v>0</v>
      </c>
      <c r="ZK29" s="45">
        <v>0</v>
      </c>
      <c r="ZL29" s="45">
        <v>0</v>
      </c>
      <c r="ZM29" s="45">
        <v>0</v>
      </c>
      <c r="ZN29" s="45">
        <v>0</v>
      </c>
      <c r="ZO29" s="45">
        <v>0</v>
      </c>
      <c r="ZP29" s="45">
        <v>0</v>
      </c>
      <c r="ZQ29" s="45">
        <v>0</v>
      </c>
      <c r="ZR29" s="45">
        <v>0</v>
      </c>
      <c r="ZS29" s="45">
        <v>0</v>
      </c>
      <c r="ZT29" s="45">
        <v>0</v>
      </c>
      <c r="ZU29" s="45">
        <v>0</v>
      </c>
      <c r="ZV29" s="45">
        <v>0</v>
      </c>
      <c r="ZW29" s="45">
        <v>0</v>
      </c>
      <c r="ZX29" s="45">
        <v>0</v>
      </c>
      <c r="ZY29" s="45">
        <v>0</v>
      </c>
      <c r="ZZ29" s="45">
        <v>0</v>
      </c>
      <c r="AAA29" s="45">
        <v>0</v>
      </c>
      <c r="AAB29" s="45">
        <v>0</v>
      </c>
      <c r="AAC29" s="45">
        <v>0</v>
      </c>
      <c r="AAD29" s="45">
        <v>0</v>
      </c>
      <c r="AAE29" s="45">
        <v>0</v>
      </c>
      <c r="AAF29" s="45">
        <v>0</v>
      </c>
      <c r="AAG29" s="45">
        <v>0</v>
      </c>
      <c r="AAH29" s="45">
        <v>0</v>
      </c>
      <c r="AAI29" s="45">
        <v>0</v>
      </c>
      <c r="AAJ29" s="45">
        <v>0</v>
      </c>
      <c r="AAK29" s="45">
        <v>0</v>
      </c>
      <c r="AAL29" s="45">
        <v>0</v>
      </c>
      <c r="AAM29" s="45">
        <v>0</v>
      </c>
      <c r="AAN29" s="45">
        <v>0</v>
      </c>
      <c r="AAO29" s="45">
        <v>0</v>
      </c>
      <c r="AAP29" s="45">
        <v>0</v>
      </c>
      <c r="AAQ29" s="45">
        <f ca="1">IF(LEFT($C29,5)="Total",0,IF(COUNTIF(ENTRY!$G$3:$BM$3,AAQ$1)=0,"CopyPasteValue",IFERROR(HLOOKUP(AAQ$1,ENTRY!$G$3:$BI$133,SUMIFS(ENTRY!$A$2:$A$133,ENTRY!$B$2:$B$133,$B29,ENTRY!$C$2:$C$133,$C29)-2,FALSE),0)))</f>
        <v>0</v>
      </c>
      <c r="AAR29" s="45">
        <f ca="1">IF(LEFT($C29,5)="Total",0,IF(COUNTIF(ENTRY!$G$3:$BM$3,AAR$1)=0,"CopyPasteValue",IFERROR(HLOOKUP(AAR$1,ENTRY!$G$3:$BI$133,SUMIFS(ENTRY!$A$2:$A$133,ENTRY!$B$2:$B$133,$B29,ENTRY!$C$2:$C$133,$C29)-2,FALSE),0)))</f>
        <v>0</v>
      </c>
      <c r="AAS29" s="45">
        <f ca="1">IF(LEFT($C29,5)="Total",0,IF(COUNTIF(ENTRY!$G$3:$BM$3,AAS$1)=0,"CopyPasteValue",IFERROR(HLOOKUP(AAS$1,ENTRY!$G$3:$BI$133,SUMIFS(ENTRY!$A$2:$A$133,ENTRY!$B$2:$B$133,$B29,ENTRY!$C$2:$C$133,$C29)-2,FALSE),0)))</f>
        <v>0</v>
      </c>
      <c r="AAT29" s="45">
        <f ca="1">IF(LEFT($C29,5)="Total",0,IF(COUNTIF(ENTRY!$G$3:$BM$3,AAT$1)=0,"CopyPasteValue",IFERROR(HLOOKUP(AAT$1,ENTRY!$G$3:$BI$133,SUMIFS(ENTRY!$A$2:$A$133,ENTRY!$B$2:$B$133,$B29,ENTRY!$C$2:$C$133,$C29)-2,FALSE),0)))</f>
        <v>0</v>
      </c>
      <c r="AAU29" s="45">
        <f ca="1">IF(LEFT($C29,5)="Total",0,IF(COUNTIF(ENTRY!$G$3:$BM$3,AAU$1)=0,"CopyPasteValue",IFERROR(HLOOKUP(AAU$1,ENTRY!$G$3:$BI$133,SUMIFS(ENTRY!$A$2:$A$133,ENTRY!$B$2:$B$133,$B29,ENTRY!$C$2:$C$133,$C29)-2,FALSE),0)))</f>
        <v>0</v>
      </c>
      <c r="AAV29" s="45">
        <f ca="1">IF(LEFT($C29,5)="Total",0,IF(COUNTIF(ENTRY!$G$3:$BM$3,AAV$1)=0,"CopyPasteValue",IFERROR(HLOOKUP(AAV$1,ENTRY!$G$3:$BI$133,SUMIFS(ENTRY!$A$2:$A$133,ENTRY!$B$2:$B$133,$B29,ENTRY!$C$2:$C$133,$C29)-2,FALSE),0)))</f>
        <v>0</v>
      </c>
      <c r="AAW29" s="45">
        <f ca="1">IF(LEFT($C29,5)="Total",0,IF(COUNTIF(ENTRY!$G$3:$BM$3,AAW$1)=0,"CopyPasteValue",IFERROR(HLOOKUP(AAW$1,ENTRY!$G$3:$BI$133,SUMIFS(ENTRY!$A$2:$A$133,ENTRY!$B$2:$B$133,$B29,ENTRY!$C$2:$C$133,$C29)-2,FALSE),0)))</f>
        <v>0</v>
      </c>
      <c r="AAX29" s="45">
        <f ca="1">IF(LEFT($C29,5)="Total",0,IF(COUNTIF(ENTRY!$G$3:$BM$3,AAX$1)=0,"CopyPasteValue",IFERROR(HLOOKUP(AAX$1,ENTRY!$G$3:$BI$133,SUMIFS(ENTRY!$A$2:$A$133,ENTRY!$B$2:$B$133,$B29,ENTRY!$C$2:$C$133,$C29)-2,FALSE),0)))</f>
        <v>0</v>
      </c>
      <c r="AAY29" s="45">
        <f ca="1">IF(LEFT($C29,5)="Total",0,IF(COUNTIF(ENTRY!$G$3:$BM$3,AAY$1)=0,"CopyPasteValue",IFERROR(HLOOKUP(AAY$1,ENTRY!$G$3:$BI$133,SUMIFS(ENTRY!$A$2:$A$133,ENTRY!$B$2:$B$133,$B29,ENTRY!$C$2:$C$133,$C29)-2,FALSE),0)))</f>
        <v>0</v>
      </c>
      <c r="AAZ29" s="45">
        <f ca="1">IF(LEFT($C29,5)="Total",0,IF(COUNTIF(ENTRY!$G$3:$BM$3,AAZ$1)=0,"CopyPasteValue",IFERROR(HLOOKUP(AAZ$1,ENTRY!$G$3:$BI$133,SUMIFS(ENTRY!$A$2:$A$133,ENTRY!$B$2:$B$133,$B29,ENTRY!$C$2:$C$133,$C29)-2,FALSE),0)))</f>
        <v>0</v>
      </c>
      <c r="ABA29" s="45">
        <f ca="1">IF(LEFT($C29,5)="Total",0,IF(COUNTIF(ENTRY!$G$3:$BM$3,ABA$1)=0,"CopyPasteValue",IFERROR(HLOOKUP(ABA$1,ENTRY!$G$3:$BI$133,SUMIFS(ENTRY!$A$2:$A$133,ENTRY!$B$2:$B$133,$B29,ENTRY!$C$2:$C$133,$C29)-2,FALSE),0)))</f>
        <v>0</v>
      </c>
      <c r="ABB29" s="45">
        <f ca="1">IF(LEFT($C29,5)="Total",0,IF(COUNTIF(ENTRY!$G$3:$BM$3,ABB$1)=0,"CopyPasteValue",IFERROR(HLOOKUP(ABB$1,ENTRY!$G$3:$BI$133,SUMIFS(ENTRY!$A$2:$A$133,ENTRY!$B$2:$B$133,$B29,ENTRY!$C$2:$C$133,$C29)-2,FALSE),0)))</f>
        <v>0</v>
      </c>
      <c r="ABC29" s="45">
        <f ca="1">IF(LEFT($C29,5)="Total",0,IF(COUNTIF(ENTRY!$G$3:$BM$3,ABC$1)=0,"CopyPasteValue",IFERROR(HLOOKUP(ABC$1,ENTRY!$G$3:$BI$133,SUMIFS(ENTRY!$A$2:$A$133,ENTRY!$B$2:$B$133,$B29,ENTRY!$C$2:$C$133,$C29)-2,FALSE),0)))</f>
        <v>0</v>
      </c>
      <c r="ABD29" s="45">
        <f ca="1">IF(LEFT($C29,5)="Total",0,IF(COUNTIF(ENTRY!$G$3:$BM$3,ABD$1)=0,"CopyPasteValue",IFERROR(HLOOKUP(ABD$1,ENTRY!$G$3:$BI$133,SUMIFS(ENTRY!$A$2:$A$133,ENTRY!$B$2:$B$133,$B29,ENTRY!$C$2:$C$133,$C29)-2,FALSE),0)))</f>
        <v>0</v>
      </c>
      <c r="ABE29" s="45">
        <f ca="1">IF(LEFT($C29,5)="Total",0,IF(COUNTIF(ENTRY!$G$3:$BM$3,ABE$1)=0,"CopyPasteValue",IFERROR(HLOOKUP(ABE$1,ENTRY!$G$3:$BI$133,SUMIFS(ENTRY!$A$2:$A$133,ENTRY!$B$2:$B$133,$B29,ENTRY!$C$2:$C$133,$C29)-2,FALSE),0)))</f>
        <v>0</v>
      </c>
      <c r="ABF29" s="45">
        <f ca="1">IF(LEFT($C29,5)="Total",0,IF(COUNTIF(ENTRY!$G$3:$BM$3,ABF$1)=0,"CopyPasteValue",IFERROR(HLOOKUP(ABF$1,ENTRY!$G$3:$BI$133,SUMIFS(ENTRY!$A$2:$A$133,ENTRY!$B$2:$B$133,$B29,ENTRY!$C$2:$C$133,$C29)-2,FALSE),0)))</f>
        <v>0</v>
      </c>
      <c r="ABG29" s="45">
        <f ca="1">IF(LEFT($C29,5)="Total",0,IF(COUNTIF(ENTRY!$G$3:$BM$3,ABG$1)=0,"CopyPasteValue",IFERROR(HLOOKUP(ABG$1,ENTRY!$G$3:$BI$133,SUMIFS(ENTRY!$A$2:$A$133,ENTRY!$B$2:$B$133,$B29,ENTRY!$C$2:$C$133,$C29)-2,FALSE),0)))</f>
        <v>0</v>
      </c>
      <c r="ABH29" s="45">
        <f ca="1">IF(LEFT($C29,5)="Total",0,IF(COUNTIF(ENTRY!$G$3:$BM$3,ABH$1)=0,"CopyPasteValue",IFERROR(HLOOKUP(ABH$1,ENTRY!$G$3:$BI$133,SUMIFS(ENTRY!$A$2:$A$133,ENTRY!$B$2:$B$133,$B29,ENTRY!$C$2:$C$133,$C29)-2,FALSE),0)))</f>
        <v>0</v>
      </c>
    </row>
    <row r="30" spans="2:736" x14ac:dyDescent="0.35">
      <c r="B30" t="s">
        <v>27</v>
      </c>
      <c r="C30" t="s">
        <v>202</v>
      </c>
      <c r="D30" s="53">
        <f t="shared" ca="1" si="162"/>
        <v>30</v>
      </c>
      <c r="E30" s="72">
        <f>COUNTIF(ENTRY!C$4:C$294,C30)</f>
        <v>1</v>
      </c>
      <c r="F30" s="45">
        <v>0</v>
      </c>
      <c r="G30" s="45">
        <v>1</v>
      </c>
      <c r="H30" s="45">
        <v>61</v>
      </c>
      <c r="I30" s="45">
        <v>0</v>
      </c>
      <c r="J30" s="45">
        <v>0</v>
      </c>
      <c r="K30" s="45">
        <v>2</v>
      </c>
      <c r="L30" s="45">
        <v>0</v>
      </c>
      <c r="M30" s="45">
        <v>25</v>
      </c>
      <c r="N30" s="45">
        <v>2</v>
      </c>
      <c r="O30" s="45">
        <v>15</v>
      </c>
      <c r="P30" s="45">
        <v>2</v>
      </c>
      <c r="Q30" s="45">
        <v>0</v>
      </c>
      <c r="R30" s="45">
        <v>0</v>
      </c>
      <c r="S30" s="45">
        <v>0</v>
      </c>
      <c r="T30" s="45">
        <v>2</v>
      </c>
      <c r="U30" s="45">
        <v>0</v>
      </c>
      <c r="V30" s="45">
        <v>0</v>
      </c>
      <c r="W30" s="45">
        <v>5</v>
      </c>
      <c r="X30" s="45">
        <v>4</v>
      </c>
      <c r="Y30" s="45">
        <v>0</v>
      </c>
      <c r="Z30" s="45">
        <v>0</v>
      </c>
      <c r="AA30" s="45">
        <v>1</v>
      </c>
      <c r="AB30" s="45">
        <v>2</v>
      </c>
      <c r="AC30" s="45">
        <v>0</v>
      </c>
      <c r="AD30" s="45">
        <v>0</v>
      </c>
      <c r="AE30" s="45">
        <v>0</v>
      </c>
      <c r="AF30" s="45">
        <v>1</v>
      </c>
      <c r="AG30" s="45">
        <v>0</v>
      </c>
      <c r="AH30" s="45">
        <v>3</v>
      </c>
      <c r="AI30" s="45">
        <v>0</v>
      </c>
      <c r="AJ30" s="45">
        <v>0</v>
      </c>
      <c r="AK30" s="45">
        <v>0</v>
      </c>
      <c r="AL30" s="45">
        <v>1</v>
      </c>
      <c r="AM30" s="45">
        <v>0</v>
      </c>
      <c r="AN30" s="45">
        <v>0</v>
      </c>
      <c r="AO30" s="45">
        <v>0</v>
      </c>
      <c r="AP30" s="45">
        <v>0</v>
      </c>
      <c r="AQ30" s="45">
        <v>2</v>
      </c>
      <c r="AR30" s="45">
        <v>0</v>
      </c>
      <c r="AS30" s="45">
        <v>1</v>
      </c>
      <c r="AT30" s="45">
        <v>0</v>
      </c>
      <c r="AU30" s="45">
        <v>0</v>
      </c>
      <c r="AV30" s="45">
        <v>1</v>
      </c>
      <c r="AW30" s="45">
        <v>1</v>
      </c>
      <c r="AX30" s="45">
        <v>0</v>
      </c>
      <c r="AY30" s="45">
        <v>0</v>
      </c>
      <c r="AZ30" s="45">
        <v>0</v>
      </c>
      <c r="BA30" s="45">
        <v>2</v>
      </c>
      <c r="BB30" s="45">
        <v>0</v>
      </c>
      <c r="BC30" s="45">
        <v>1</v>
      </c>
      <c r="BD30" s="45">
        <v>2</v>
      </c>
      <c r="BE30" s="45">
        <v>0</v>
      </c>
      <c r="BF30" s="45">
        <v>0</v>
      </c>
      <c r="BG30" s="45">
        <v>2</v>
      </c>
      <c r="BH30" s="45">
        <v>2</v>
      </c>
      <c r="BI30" s="45">
        <v>0</v>
      </c>
      <c r="BJ30" s="45">
        <v>1</v>
      </c>
      <c r="BK30" s="45">
        <v>1</v>
      </c>
      <c r="BL30" s="45">
        <v>3</v>
      </c>
      <c r="BM30" s="45">
        <v>0</v>
      </c>
      <c r="BN30" s="45">
        <v>0</v>
      </c>
      <c r="BO30" s="45">
        <v>2</v>
      </c>
      <c r="BP30" s="45">
        <v>0</v>
      </c>
      <c r="BQ30" s="45">
        <v>10</v>
      </c>
      <c r="BR30" s="45">
        <v>2</v>
      </c>
      <c r="BS30" s="45">
        <v>0</v>
      </c>
      <c r="BT30" s="45">
        <v>2</v>
      </c>
      <c r="BU30" s="45">
        <v>1</v>
      </c>
      <c r="BV30" s="45">
        <v>0</v>
      </c>
      <c r="BW30" s="45">
        <v>0</v>
      </c>
      <c r="BX30" s="45">
        <v>4</v>
      </c>
      <c r="BY30" s="45">
        <v>0</v>
      </c>
      <c r="BZ30" s="45">
        <v>1</v>
      </c>
      <c r="CA30" s="45">
        <v>0</v>
      </c>
      <c r="CB30" s="45">
        <v>0</v>
      </c>
      <c r="CC30" s="45">
        <v>1</v>
      </c>
      <c r="CD30" s="45">
        <v>0</v>
      </c>
      <c r="CE30" s="45">
        <v>0</v>
      </c>
      <c r="CF30" s="45">
        <v>1</v>
      </c>
      <c r="CG30" s="45">
        <v>0</v>
      </c>
      <c r="CH30" s="45">
        <v>1</v>
      </c>
      <c r="CI30" s="45">
        <v>2</v>
      </c>
      <c r="CJ30" s="45">
        <v>4</v>
      </c>
      <c r="CK30" s="45">
        <v>0</v>
      </c>
      <c r="CL30" s="45">
        <v>3</v>
      </c>
      <c r="CM30" s="45">
        <v>1</v>
      </c>
      <c r="CN30" s="45">
        <v>0</v>
      </c>
      <c r="CO30" s="45">
        <v>0</v>
      </c>
      <c r="CP30" s="45">
        <v>1</v>
      </c>
      <c r="CQ30" s="45">
        <v>0</v>
      </c>
      <c r="CR30" s="45">
        <v>0</v>
      </c>
      <c r="CS30" s="45">
        <v>1</v>
      </c>
      <c r="CT30" s="45">
        <v>9</v>
      </c>
      <c r="CU30" s="45">
        <v>0</v>
      </c>
      <c r="CV30" s="45">
        <v>3</v>
      </c>
      <c r="CW30" s="45">
        <v>0</v>
      </c>
      <c r="CX30" s="45">
        <v>0</v>
      </c>
      <c r="CY30" s="45">
        <v>0</v>
      </c>
      <c r="CZ30" s="45">
        <v>0</v>
      </c>
      <c r="DA30" s="45">
        <v>0</v>
      </c>
      <c r="DB30" s="45">
        <v>1</v>
      </c>
      <c r="DC30" s="45">
        <v>0</v>
      </c>
      <c r="DD30" s="45">
        <v>0</v>
      </c>
      <c r="DE30" s="45">
        <v>0</v>
      </c>
      <c r="DF30" s="45">
        <v>0</v>
      </c>
      <c r="DG30" s="45">
        <v>1</v>
      </c>
      <c r="DH30" s="45">
        <v>0</v>
      </c>
      <c r="DI30" s="45">
        <v>1</v>
      </c>
      <c r="DJ30" s="45">
        <v>0</v>
      </c>
      <c r="DK30" s="45">
        <v>1</v>
      </c>
      <c r="DL30" s="45">
        <v>0</v>
      </c>
      <c r="DM30" s="45">
        <v>0</v>
      </c>
      <c r="DN30" s="45">
        <v>0</v>
      </c>
      <c r="DO30" s="45">
        <v>0</v>
      </c>
      <c r="DP30" s="45">
        <v>0</v>
      </c>
      <c r="DQ30" s="45">
        <v>0</v>
      </c>
      <c r="DR30" s="45">
        <v>0</v>
      </c>
      <c r="DS30" s="45">
        <v>2</v>
      </c>
      <c r="DT30" s="45">
        <v>0</v>
      </c>
      <c r="DU30" s="45">
        <v>0</v>
      </c>
      <c r="DV30" s="45">
        <v>1</v>
      </c>
      <c r="DW30" s="45">
        <v>0</v>
      </c>
      <c r="DX30" s="45">
        <v>0</v>
      </c>
      <c r="DY30" s="45">
        <v>0</v>
      </c>
      <c r="DZ30" s="45">
        <v>0</v>
      </c>
      <c r="EA30" s="45">
        <v>0</v>
      </c>
      <c r="EB30" s="45">
        <v>0</v>
      </c>
      <c r="EC30" s="45">
        <v>0</v>
      </c>
      <c r="ED30" s="45">
        <v>0</v>
      </c>
      <c r="EE30" s="45">
        <v>2</v>
      </c>
      <c r="EF30" s="45">
        <v>0</v>
      </c>
      <c r="EG30" s="45">
        <v>0</v>
      </c>
      <c r="EH30" s="45">
        <v>0</v>
      </c>
      <c r="EI30" s="45">
        <v>0</v>
      </c>
      <c r="EJ30" s="45">
        <v>0</v>
      </c>
      <c r="EK30" s="45">
        <v>0</v>
      </c>
      <c r="EL30" s="45">
        <v>0</v>
      </c>
      <c r="EM30" s="45">
        <v>0</v>
      </c>
      <c r="EN30" s="45">
        <v>0</v>
      </c>
      <c r="EO30" s="45">
        <v>0</v>
      </c>
      <c r="EP30" s="45">
        <v>1</v>
      </c>
      <c r="EQ30" s="45">
        <v>0</v>
      </c>
      <c r="ER30" s="45">
        <v>0</v>
      </c>
      <c r="ES30" s="45">
        <v>3</v>
      </c>
      <c r="ET30" s="45">
        <v>0</v>
      </c>
      <c r="EU30" s="45">
        <v>0</v>
      </c>
      <c r="EV30" s="45">
        <v>0</v>
      </c>
      <c r="EW30" s="45">
        <v>2</v>
      </c>
      <c r="EX30" s="45">
        <v>2</v>
      </c>
      <c r="EY30" s="45">
        <v>1</v>
      </c>
      <c r="EZ30" s="45">
        <v>0</v>
      </c>
      <c r="FA30" s="45">
        <v>0</v>
      </c>
      <c r="FB30" s="45">
        <v>0</v>
      </c>
      <c r="FC30" s="45">
        <v>0</v>
      </c>
      <c r="FD30" s="45">
        <v>1</v>
      </c>
      <c r="FE30" s="45">
        <v>1</v>
      </c>
      <c r="FF30" s="45">
        <v>0</v>
      </c>
      <c r="FG30" s="45">
        <v>1</v>
      </c>
      <c r="FH30" s="45">
        <v>0</v>
      </c>
      <c r="FI30" s="45">
        <v>0</v>
      </c>
      <c r="FJ30" s="45">
        <v>0</v>
      </c>
      <c r="FK30" s="45">
        <v>1</v>
      </c>
      <c r="FL30" s="45">
        <v>2</v>
      </c>
      <c r="FM30" s="45">
        <v>0</v>
      </c>
      <c r="FN30" s="45">
        <v>1</v>
      </c>
      <c r="FO30" s="45">
        <v>0</v>
      </c>
      <c r="FP30" s="45">
        <v>0</v>
      </c>
      <c r="FQ30" s="45">
        <v>0</v>
      </c>
      <c r="FR30" s="45">
        <v>1</v>
      </c>
      <c r="FS30" s="45">
        <v>1</v>
      </c>
      <c r="FT30" s="45">
        <v>0</v>
      </c>
      <c r="FU30" s="45">
        <v>1</v>
      </c>
      <c r="FV30" s="45">
        <v>0</v>
      </c>
      <c r="FW30" s="45">
        <v>0</v>
      </c>
      <c r="FX30" s="45">
        <v>0</v>
      </c>
      <c r="FY30" s="45">
        <v>4</v>
      </c>
      <c r="FZ30" s="45">
        <v>3</v>
      </c>
      <c r="GA30" s="45">
        <v>1</v>
      </c>
      <c r="GB30" s="45">
        <v>1</v>
      </c>
      <c r="GC30" s="45">
        <v>0</v>
      </c>
      <c r="GD30" s="45">
        <v>0</v>
      </c>
      <c r="GE30" s="45">
        <v>0</v>
      </c>
      <c r="GF30" s="45">
        <v>0</v>
      </c>
      <c r="GG30" s="45">
        <v>6</v>
      </c>
      <c r="GH30" s="45">
        <v>0</v>
      </c>
      <c r="GI30" s="45">
        <v>50</v>
      </c>
      <c r="GJ30" s="45">
        <v>0</v>
      </c>
      <c r="GK30" s="45">
        <v>3</v>
      </c>
      <c r="GL30" s="45">
        <v>0</v>
      </c>
      <c r="GM30" s="45">
        <v>2</v>
      </c>
      <c r="GN30" s="45">
        <v>19</v>
      </c>
      <c r="GO30" s="45">
        <v>1</v>
      </c>
      <c r="GP30" s="45">
        <v>2</v>
      </c>
      <c r="GQ30" s="45">
        <v>10</v>
      </c>
      <c r="GR30" s="45">
        <v>0</v>
      </c>
      <c r="GS30" s="45">
        <v>0</v>
      </c>
      <c r="GT30" s="45">
        <v>2</v>
      </c>
      <c r="GU30" s="45">
        <v>3</v>
      </c>
      <c r="GV30" s="45">
        <v>4</v>
      </c>
      <c r="GW30" s="45">
        <v>2</v>
      </c>
      <c r="GX30" s="45">
        <v>0</v>
      </c>
      <c r="GY30" s="45">
        <v>5</v>
      </c>
      <c r="GZ30" s="45">
        <v>0</v>
      </c>
      <c r="HA30" s="45">
        <v>3</v>
      </c>
      <c r="HB30" s="45">
        <v>13</v>
      </c>
      <c r="HC30" s="45">
        <v>0</v>
      </c>
      <c r="HD30" s="45">
        <v>0</v>
      </c>
      <c r="HE30" s="45">
        <v>0</v>
      </c>
      <c r="HF30" s="45">
        <v>1</v>
      </c>
      <c r="HG30" s="45">
        <v>0</v>
      </c>
      <c r="HH30" s="45">
        <v>1</v>
      </c>
      <c r="HI30" s="45">
        <v>4</v>
      </c>
      <c r="HJ30" s="45">
        <v>0</v>
      </c>
      <c r="HK30" s="45">
        <v>0</v>
      </c>
      <c r="HL30" s="45">
        <v>0</v>
      </c>
      <c r="HM30" s="45">
        <v>0</v>
      </c>
      <c r="HN30" s="45">
        <v>0</v>
      </c>
      <c r="HO30" s="45">
        <v>1</v>
      </c>
      <c r="HP30" s="45">
        <v>0</v>
      </c>
      <c r="HQ30" s="45">
        <v>0</v>
      </c>
      <c r="HR30" s="45">
        <v>0</v>
      </c>
      <c r="HS30" s="45">
        <v>0</v>
      </c>
      <c r="HT30" s="45">
        <v>2</v>
      </c>
      <c r="HU30" s="45">
        <v>0</v>
      </c>
      <c r="HV30" s="45">
        <v>10</v>
      </c>
      <c r="HW30" s="45">
        <v>1</v>
      </c>
      <c r="HX30" s="45">
        <v>1</v>
      </c>
      <c r="HY30" s="45">
        <v>1</v>
      </c>
      <c r="HZ30" s="45">
        <v>1</v>
      </c>
      <c r="IA30" s="45">
        <v>0</v>
      </c>
      <c r="IB30" s="45">
        <v>0</v>
      </c>
      <c r="IC30" s="45">
        <v>4</v>
      </c>
      <c r="ID30" s="45">
        <v>0</v>
      </c>
      <c r="IE30" s="45">
        <v>2</v>
      </c>
      <c r="IF30" s="45">
        <v>1</v>
      </c>
      <c r="IG30" s="45">
        <v>0</v>
      </c>
      <c r="IH30" s="45">
        <v>1</v>
      </c>
      <c r="II30" s="45">
        <v>0</v>
      </c>
      <c r="IJ30" s="45">
        <v>0</v>
      </c>
      <c r="IK30" s="45">
        <v>0</v>
      </c>
      <c r="IL30" s="45">
        <v>0</v>
      </c>
      <c r="IM30" s="45">
        <v>1</v>
      </c>
      <c r="IN30" s="45">
        <v>1</v>
      </c>
      <c r="IO30" s="45">
        <v>1</v>
      </c>
      <c r="IP30" s="45">
        <v>0</v>
      </c>
      <c r="IQ30" s="45">
        <v>0</v>
      </c>
      <c r="IR30" s="45">
        <v>1</v>
      </c>
      <c r="IS30" s="45">
        <v>2</v>
      </c>
      <c r="IT30" s="45">
        <v>1</v>
      </c>
      <c r="IU30" s="45">
        <v>0</v>
      </c>
      <c r="IV30" s="45">
        <v>0</v>
      </c>
      <c r="IW30" s="45">
        <v>0</v>
      </c>
      <c r="IX30" s="45">
        <v>4</v>
      </c>
      <c r="IY30" s="45">
        <v>0</v>
      </c>
      <c r="IZ30" s="45">
        <v>1</v>
      </c>
      <c r="JA30" s="45">
        <v>0</v>
      </c>
      <c r="JB30" s="45">
        <v>3</v>
      </c>
      <c r="JC30" s="45">
        <v>0</v>
      </c>
      <c r="JD30" s="45">
        <v>0</v>
      </c>
      <c r="JE30" s="45">
        <v>0</v>
      </c>
      <c r="JF30" s="45">
        <v>1</v>
      </c>
      <c r="JG30" s="45">
        <v>1</v>
      </c>
      <c r="JH30" s="45">
        <v>0</v>
      </c>
      <c r="JI30" s="45">
        <v>0</v>
      </c>
      <c r="JJ30" s="45">
        <v>0</v>
      </c>
      <c r="JK30" s="45">
        <v>0</v>
      </c>
      <c r="JL30" s="45">
        <v>0</v>
      </c>
      <c r="JM30" s="45">
        <v>100</v>
      </c>
      <c r="JN30" s="45">
        <v>0</v>
      </c>
      <c r="JO30" s="45">
        <v>0</v>
      </c>
      <c r="JP30" s="45">
        <v>0</v>
      </c>
      <c r="JQ30" s="45">
        <v>0</v>
      </c>
      <c r="JR30" s="45">
        <v>0</v>
      </c>
      <c r="JS30" s="45">
        <v>3</v>
      </c>
      <c r="JT30" s="45">
        <v>0</v>
      </c>
      <c r="JU30" s="45">
        <v>1</v>
      </c>
      <c r="JV30" s="45">
        <v>2</v>
      </c>
      <c r="JW30" s="45">
        <v>1</v>
      </c>
      <c r="JX30" s="45">
        <v>0</v>
      </c>
      <c r="JY30" s="45">
        <v>0</v>
      </c>
      <c r="JZ30" s="45">
        <v>1</v>
      </c>
      <c r="KA30" s="45">
        <v>0</v>
      </c>
      <c r="KB30" s="45">
        <v>0</v>
      </c>
      <c r="KC30" s="45">
        <v>3</v>
      </c>
      <c r="KD30" s="45">
        <v>1</v>
      </c>
      <c r="KE30" s="45">
        <v>0</v>
      </c>
      <c r="KF30" s="45">
        <v>0</v>
      </c>
      <c r="KG30" s="45">
        <v>8</v>
      </c>
      <c r="KH30" s="45">
        <v>7</v>
      </c>
      <c r="KI30" s="45">
        <v>5</v>
      </c>
      <c r="KJ30" s="45">
        <v>0</v>
      </c>
      <c r="KK30" s="45">
        <v>0</v>
      </c>
      <c r="KL30" s="45">
        <v>1</v>
      </c>
      <c r="KM30" s="45">
        <v>0</v>
      </c>
      <c r="KN30" s="45">
        <v>7</v>
      </c>
      <c r="KO30" s="45">
        <v>0</v>
      </c>
      <c r="KP30" s="45">
        <v>0</v>
      </c>
      <c r="KQ30" s="45">
        <v>4</v>
      </c>
      <c r="KR30" s="45">
        <v>0</v>
      </c>
      <c r="KS30" s="45">
        <v>0</v>
      </c>
      <c r="KT30" s="45">
        <v>0</v>
      </c>
      <c r="KU30" s="45">
        <v>0</v>
      </c>
      <c r="KV30" s="45">
        <v>1</v>
      </c>
      <c r="KW30" s="45">
        <v>0</v>
      </c>
      <c r="KX30" s="45">
        <v>2</v>
      </c>
      <c r="KY30" s="45">
        <v>2</v>
      </c>
      <c r="KZ30" s="45">
        <v>0</v>
      </c>
      <c r="LA30" s="45">
        <v>0</v>
      </c>
      <c r="LB30" s="45">
        <v>5</v>
      </c>
      <c r="LC30" s="45">
        <v>1</v>
      </c>
      <c r="LD30" s="45">
        <v>0</v>
      </c>
      <c r="LE30" s="45">
        <v>2</v>
      </c>
      <c r="LF30" s="45">
        <v>2</v>
      </c>
      <c r="LG30" s="45">
        <v>0</v>
      </c>
      <c r="LH30" s="45">
        <v>0</v>
      </c>
      <c r="LI30" s="45">
        <v>3</v>
      </c>
      <c r="LJ30" s="45">
        <v>21</v>
      </c>
      <c r="LK30" s="45">
        <v>6</v>
      </c>
      <c r="LL30" s="45">
        <v>1</v>
      </c>
      <c r="LM30" s="45">
        <v>0</v>
      </c>
      <c r="LN30" s="45">
        <v>0</v>
      </c>
      <c r="LO30" s="45">
        <v>0</v>
      </c>
      <c r="LP30" s="45">
        <v>41</v>
      </c>
      <c r="LQ30" s="45">
        <v>1</v>
      </c>
      <c r="LR30" s="45">
        <v>1</v>
      </c>
      <c r="LS30" s="45">
        <v>0</v>
      </c>
      <c r="LT30" s="45">
        <v>3</v>
      </c>
      <c r="LU30" s="45">
        <v>0</v>
      </c>
      <c r="LV30" s="45">
        <v>0</v>
      </c>
      <c r="LW30" s="45">
        <v>1</v>
      </c>
      <c r="LX30" s="45">
        <v>0</v>
      </c>
      <c r="LY30" s="45">
        <v>0</v>
      </c>
      <c r="LZ30" s="45">
        <v>0</v>
      </c>
      <c r="MA30" s="45">
        <v>0</v>
      </c>
      <c r="MB30" s="45">
        <v>1</v>
      </c>
      <c r="MC30" s="45">
        <v>0</v>
      </c>
      <c r="MD30" s="45">
        <v>1</v>
      </c>
      <c r="ME30" s="45">
        <v>1</v>
      </c>
      <c r="MF30" s="45">
        <v>21</v>
      </c>
      <c r="MG30" s="45">
        <v>0</v>
      </c>
      <c r="MH30" s="45">
        <v>0</v>
      </c>
      <c r="MI30" s="45">
        <v>0</v>
      </c>
      <c r="MJ30" s="45">
        <v>0</v>
      </c>
      <c r="MK30" s="45">
        <v>4</v>
      </c>
      <c r="ML30" s="45">
        <v>2</v>
      </c>
      <c r="MM30" s="45">
        <v>0</v>
      </c>
      <c r="MN30" s="45">
        <v>0</v>
      </c>
      <c r="MO30" s="45">
        <v>0</v>
      </c>
      <c r="MP30" s="45">
        <v>0</v>
      </c>
      <c r="MQ30" s="45">
        <v>0</v>
      </c>
      <c r="MR30" s="45">
        <v>1</v>
      </c>
      <c r="MS30" s="45">
        <v>0</v>
      </c>
      <c r="MT30" s="45">
        <v>2</v>
      </c>
      <c r="MU30" s="45">
        <v>0</v>
      </c>
      <c r="MV30" s="45">
        <v>0</v>
      </c>
      <c r="MW30" s="45">
        <v>0</v>
      </c>
      <c r="MX30" s="45">
        <v>0</v>
      </c>
      <c r="MY30" s="45">
        <v>2</v>
      </c>
      <c r="MZ30" s="45">
        <v>16</v>
      </c>
      <c r="NA30" s="45">
        <v>0</v>
      </c>
      <c r="NB30" s="45">
        <v>0</v>
      </c>
      <c r="NC30" s="45">
        <v>0</v>
      </c>
      <c r="ND30" s="45">
        <v>0</v>
      </c>
      <c r="NE30" s="45">
        <v>0</v>
      </c>
      <c r="NF30" s="45">
        <v>0</v>
      </c>
      <c r="NG30" s="45">
        <v>0</v>
      </c>
      <c r="NH30" s="45">
        <v>0</v>
      </c>
      <c r="NI30" s="45">
        <v>0</v>
      </c>
      <c r="NJ30" s="45">
        <v>0</v>
      </c>
      <c r="NK30" s="45">
        <v>15</v>
      </c>
      <c r="NL30" s="45">
        <v>0</v>
      </c>
      <c r="NM30" s="45">
        <v>2</v>
      </c>
      <c r="NN30" s="45">
        <v>1</v>
      </c>
      <c r="NO30" s="45">
        <v>0</v>
      </c>
      <c r="NP30" s="45">
        <v>2</v>
      </c>
      <c r="NQ30" s="45">
        <v>0</v>
      </c>
      <c r="NR30" s="45">
        <v>57</v>
      </c>
      <c r="NS30" s="45">
        <v>0</v>
      </c>
      <c r="NT30" s="45">
        <v>3</v>
      </c>
      <c r="NU30" s="45">
        <v>0</v>
      </c>
      <c r="NV30" s="45">
        <v>51</v>
      </c>
      <c r="NW30" s="45">
        <v>0</v>
      </c>
      <c r="NX30" s="45">
        <v>0</v>
      </c>
      <c r="NY30" s="45">
        <v>24</v>
      </c>
      <c r="NZ30" s="45">
        <v>0</v>
      </c>
      <c r="OA30" s="45">
        <v>3</v>
      </c>
      <c r="OB30" s="45">
        <v>12</v>
      </c>
      <c r="OC30" s="45">
        <v>2</v>
      </c>
      <c r="OD30" s="45">
        <v>1</v>
      </c>
      <c r="OE30" s="45">
        <v>1</v>
      </c>
      <c r="OF30" s="45">
        <v>0</v>
      </c>
      <c r="OG30" s="45">
        <v>0</v>
      </c>
      <c r="OH30" s="45">
        <v>1</v>
      </c>
      <c r="OI30" s="45">
        <v>0</v>
      </c>
      <c r="OJ30" s="45">
        <v>0</v>
      </c>
      <c r="OK30" s="45">
        <v>0</v>
      </c>
      <c r="OL30" s="45">
        <v>0</v>
      </c>
      <c r="OM30" s="45">
        <v>1</v>
      </c>
      <c r="ON30" s="45">
        <v>0</v>
      </c>
      <c r="OO30" s="45">
        <v>2</v>
      </c>
      <c r="OP30" s="45">
        <v>0</v>
      </c>
      <c r="OQ30" s="45">
        <v>0</v>
      </c>
      <c r="OR30" s="45">
        <v>6</v>
      </c>
      <c r="OS30" s="45">
        <v>16</v>
      </c>
      <c r="OT30" s="45">
        <v>5</v>
      </c>
      <c r="OU30" s="45">
        <v>0</v>
      </c>
      <c r="OV30" s="45">
        <v>6</v>
      </c>
      <c r="OW30" s="45">
        <v>7</v>
      </c>
      <c r="OX30" s="45">
        <v>15</v>
      </c>
      <c r="OY30" s="45">
        <v>11</v>
      </c>
      <c r="OZ30" s="45">
        <v>3</v>
      </c>
      <c r="PA30" s="45">
        <v>13</v>
      </c>
      <c r="PB30" s="45">
        <v>0</v>
      </c>
      <c r="PC30" s="45">
        <v>8</v>
      </c>
      <c r="PD30" s="45">
        <v>1</v>
      </c>
      <c r="PE30" s="45">
        <v>3</v>
      </c>
      <c r="PF30" s="45">
        <v>4</v>
      </c>
      <c r="PG30" s="45">
        <v>3</v>
      </c>
      <c r="PH30" s="45">
        <v>1</v>
      </c>
      <c r="PI30" s="45">
        <v>0</v>
      </c>
      <c r="PJ30" s="45">
        <v>6</v>
      </c>
      <c r="PK30" s="45">
        <v>5</v>
      </c>
      <c r="PL30" s="45">
        <v>5</v>
      </c>
      <c r="PM30" s="45">
        <v>1</v>
      </c>
      <c r="PN30" s="45">
        <v>2</v>
      </c>
      <c r="PO30" s="45">
        <v>12</v>
      </c>
      <c r="PP30" s="45">
        <v>0</v>
      </c>
      <c r="PQ30" s="45">
        <v>7</v>
      </c>
      <c r="PR30" s="45">
        <v>4</v>
      </c>
      <c r="PS30" s="45">
        <v>10</v>
      </c>
      <c r="PT30" s="45">
        <v>10</v>
      </c>
      <c r="PU30" s="45">
        <v>7</v>
      </c>
      <c r="PV30" s="45">
        <v>0</v>
      </c>
      <c r="PW30" s="45">
        <v>0</v>
      </c>
      <c r="PX30" s="45">
        <v>0</v>
      </c>
      <c r="PY30" s="45">
        <v>5</v>
      </c>
      <c r="PZ30" s="45">
        <v>1</v>
      </c>
      <c r="QA30" s="45">
        <v>0</v>
      </c>
      <c r="QB30" s="45">
        <v>0</v>
      </c>
      <c r="QC30" s="45">
        <v>1</v>
      </c>
      <c r="QD30" s="45">
        <v>0</v>
      </c>
      <c r="QE30" s="45">
        <v>4</v>
      </c>
      <c r="QF30" s="45">
        <v>1</v>
      </c>
      <c r="QG30" s="45">
        <v>0</v>
      </c>
      <c r="QH30" s="45">
        <v>0</v>
      </c>
      <c r="QI30" s="45">
        <v>0</v>
      </c>
      <c r="QJ30" s="45">
        <v>4</v>
      </c>
      <c r="QK30" s="45">
        <v>0</v>
      </c>
      <c r="QL30" s="45">
        <v>0</v>
      </c>
      <c r="QM30" s="45">
        <v>1</v>
      </c>
      <c r="QN30" s="45">
        <v>1</v>
      </c>
      <c r="QO30" s="45">
        <v>4</v>
      </c>
      <c r="QP30" s="45">
        <v>5</v>
      </c>
      <c r="QQ30" s="45">
        <v>1</v>
      </c>
      <c r="QR30" s="45">
        <v>0</v>
      </c>
      <c r="QS30" s="45">
        <v>0</v>
      </c>
      <c r="QT30" s="45">
        <v>4</v>
      </c>
      <c r="QU30" s="45">
        <v>3</v>
      </c>
      <c r="QV30" s="45">
        <v>7</v>
      </c>
      <c r="QW30" s="45">
        <v>3</v>
      </c>
      <c r="QX30" s="45">
        <v>0</v>
      </c>
      <c r="QY30" s="45">
        <v>0</v>
      </c>
      <c r="QZ30" s="45">
        <v>2</v>
      </c>
      <c r="RA30" s="45">
        <v>6</v>
      </c>
      <c r="RB30" s="45">
        <v>5</v>
      </c>
      <c r="RC30" s="45">
        <v>8</v>
      </c>
      <c r="RD30" s="45">
        <v>3</v>
      </c>
      <c r="RE30" s="45">
        <v>0</v>
      </c>
      <c r="RF30" s="45">
        <v>0</v>
      </c>
      <c r="RG30" s="45">
        <v>3</v>
      </c>
      <c r="RH30" s="45">
        <v>3</v>
      </c>
      <c r="RI30" s="45">
        <v>1</v>
      </c>
      <c r="RJ30" s="45">
        <v>0</v>
      </c>
      <c r="RK30" s="45">
        <v>5</v>
      </c>
      <c r="RL30" s="45">
        <v>52</v>
      </c>
      <c r="RM30" s="45">
        <v>0</v>
      </c>
      <c r="RN30" s="45">
        <v>4</v>
      </c>
      <c r="RO30" s="45">
        <v>2</v>
      </c>
      <c r="RP30" s="45">
        <v>11</v>
      </c>
      <c r="RQ30" s="45">
        <v>4</v>
      </c>
      <c r="RR30" s="45">
        <v>3</v>
      </c>
      <c r="RS30" s="45">
        <v>4</v>
      </c>
      <c r="RT30" s="45">
        <v>0</v>
      </c>
      <c r="RU30" s="45">
        <v>3</v>
      </c>
      <c r="RV30" s="45">
        <v>0</v>
      </c>
      <c r="RW30" s="45">
        <v>9</v>
      </c>
      <c r="RX30" s="45">
        <v>0</v>
      </c>
      <c r="RY30" s="45">
        <v>33</v>
      </c>
      <c r="RZ30" s="45">
        <v>2</v>
      </c>
      <c r="SA30" s="45">
        <v>0</v>
      </c>
      <c r="SB30" s="45">
        <v>5</v>
      </c>
      <c r="SC30" s="45">
        <v>0</v>
      </c>
      <c r="SD30" s="45">
        <v>0</v>
      </c>
      <c r="SE30" s="45">
        <v>2</v>
      </c>
      <c r="SF30" s="45">
        <v>2</v>
      </c>
      <c r="SG30" s="45">
        <v>6</v>
      </c>
      <c r="SH30" s="45">
        <v>0</v>
      </c>
      <c r="SI30" s="45">
        <v>8</v>
      </c>
      <c r="SJ30" s="45">
        <v>7</v>
      </c>
      <c r="SK30" s="45">
        <v>5</v>
      </c>
      <c r="SL30" s="45">
        <v>5</v>
      </c>
      <c r="SM30" s="45">
        <v>2</v>
      </c>
      <c r="SN30" s="45">
        <v>0</v>
      </c>
      <c r="SO30" s="45">
        <v>0</v>
      </c>
      <c r="SP30" s="45">
        <v>17</v>
      </c>
      <c r="SQ30" s="45">
        <v>4</v>
      </c>
      <c r="SR30" s="45">
        <v>24</v>
      </c>
      <c r="SS30" s="45">
        <v>3</v>
      </c>
      <c r="ST30" s="45">
        <v>2</v>
      </c>
      <c r="SU30" s="45">
        <v>5</v>
      </c>
      <c r="SV30" s="45">
        <v>4</v>
      </c>
      <c r="SW30" s="45">
        <v>4</v>
      </c>
      <c r="SX30" s="45">
        <v>21</v>
      </c>
      <c r="SY30" s="45">
        <v>19</v>
      </c>
      <c r="SZ30" s="45">
        <v>3</v>
      </c>
      <c r="TA30" s="45">
        <v>5</v>
      </c>
      <c r="TB30" s="45">
        <v>1</v>
      </c>
      <c r="TC30" s="45">
        <v>0</v>
      </c>
      <c r="TD30" s="45">
        <v>3</v>
      </c>
      <c r="TE30" s="45">
        <v>7</v>
      </c>
      <c r="TF30" s="45">
        <v>18</v>
      </c>
      <c r="TG30" s="45">
        <v>21</v>
      </c>
      <c r="TH30" s="45">
        <v>15</v>
      </c>
      <c r="TI30" s="45">
        <v>8</v>
      </c>
      <c r="TJ30" s="45">
        <v>0</v>
      </c>
      <c r="TK30" s="45">
        <v>7</v>
      </c>
      <c r="TL30" s="45">
        <v>20</v>
      </c>
      <c r="TM30" s="45">
        <v>11</v>
      </c>
      <c r="TN30" s="45">
        <v>10</v>
      </c>
      <c r="TO30" s="45">
        <v>3</v>
      </c>
      <c r="TP30" s="45">
        <v>8</v>
      </c>
      <c r="TQ30" s="45">
        <v>0</v>
      </c>
      <c r="TR30" s="45">
        <v>11</v>
      </c>
      <c r="TS30" s="45">
        <v>6</v>
      </c>
      <c r="TT30" s="45">
        <v>5</v>
      </c>
      <c r="TU30" s="45">
        <v>5</v>
      </c>
      <c r="TV30" s="45">
        <v>4</v>
      </c>
      <c r="TW30" s="45">
        <v>4</v>
      </c>
      <c r="TX30" s="45">
        <v>0</v>
      </c>
      <c r="TY30" s="45">
        <v>2</v>
      </c>
      <c r="TZ30" s="45">
        <v>9</v>
      </c>
      <c r="UA30" s="45">
        <v>0</v>
      </c>
      <c r="UB30" s="45">
        <v>0</v>
      </c>
      <c r="UC30" s="45">
        <v>0</v>
      </c>
      <c r="UD30" s="45">
        <v>0</v>
      </c>
      <c r="UE30" s="45">
        <v>0</v>
      </c>
      <c r="UF30" s="45">
        <v>0</v>
      </c>
      <c r="UG30" s="45">
        <v>0</v>
      </c>
      <c r="UH30" s="45">
        <v>0</v>
      </c>
      <c r="UI30" s="45">
        <v>0</v>
      </c>
      <c r="UJ30" s="45">
        <v>0</v>
      </c>
      <c r="UK30" s="45">
        <v>0</v>
      </c>
      <c r="UL30" s="45">
        <v>0</v>
      </c>
      <c r="UM30" s="45">
        <v>0</v>
      </c>
      <c r="UN30" s="45">
        <v>0</v>
      </c>
      <c r="UO30" s="45">
        <v>0</v>
      </c>
      <c r="UP30" s="45">
        <v>0</v>
      </c>
      <c r="UQ30" s="45">
        <v>0</v>
      </c>
      <c r="UR30" s="45">
        <v>0</v>
      </c>
      <c r="US30" s="45">
        <v>0</v>
      </c>
      <c r="UT30" s="45">
        <v>0</v>
      </c>
      <c r="UU30" s="45">
        <v>0</v>
      </c>
      <c r="UV30" s="45">
        <v>1</v>
      </c>
      <c r="UW30" s="45">
        <v>0</v>
      </c>
      <c r="UX30" s="45">
        <v>1</v>
      </c>
      <c r="UY30" s="45">
        <v>1</v>
      </c>
      <c r="UZ30" s="45">
        <v>1</v>
      </c>
      <c r="VA30" s="45">
        <v>0</v>
      </c>
      <c r="VB30" s="45">
        <v>0</v>
      </c>
      <c r="VC30" s="45">
        <v>0</v>
      </c>
      <c r="VD30" s="45">
        <v>3</v>
      </c>
      <c r="VE30" s="45">
        <v>2</v>
      </c>
      <c r="VF30" s="45">
        <v>4</v>
      </c>
      <c r="VG30" s="45">
        <v>0</v>
      </c>
      <c r="VH30" s="45">
        <v>1</v>
      </c>
      <c r="VI30" s="45">
        <v>21</v>
      </c>
      <c r="VJ30" s="45">
        <v>4</v>
      </c>
      <c r="VK30" s="45">
        <v>1</v>
      </c>
      <c r="VL30" s="45">
        <v>1</v>
      </c>
      <c r="VM30" s="45">
        <v>3</v>
      </c>
      <c r="VN30" s="45">
        <v>0</v>
      </c>
      <c r="VO30" s="45">
        <v>5</v>
      </c>
      <c r="VP30" s="45">
        <v>0</v>
      </c>
      <c r="VQ30" s="45">
        <v>3</v>
      </c>
      <c r="VR30" s="45">
        <v>1</v>
      </c>
      <c r="VS30" s="45">
        <v>1</v>
      </c>
      <c r="VT30" s="45">
        <v>2</v>
      </c>
      <c r="VU30" s="45">
        <v>3</v>
      </c>
      <c r="VV30" s="45">
        <v>4</v>
      </c>
      <c r="VW30" s="45">
        <v>0</v>
      </c>
      <c r="VX30" s="45">
        <v>2</v>
      </c>
      <c r="VY30" s="45">
        <v>2</v>
      </c>
      <c r="VZ30" s="45">
        <v>12</v>
      </c>
      <c r="WA30" s="45">
        <v>0</v>
      </c>
      <c r="WB30" s="45">
        <v>1</v>
      </c>
      <c r="WC30" s="45">
        <v>1</v>
      </c>
      <c r="WD30" s="45">
        <v>0</v>
      </c>
      <c r="WE30" s="45">
        <v>0</v>
      </c>
      <c r="WF30" s="45">
        <v>1</v>
      </c>
      <c r="WG30" s="45">
        <v>3</v>
      </c>
      <c r="WH30" s="45">
        <v>3</v>
      </c>
      <c r="WI30" s="45">
        <v>1</v>
      </c>
      <c r="WJ30" s="45">
        <v>0</v>
      </c>
      <c r="WK30" s="45">
        <v>0</v>
      </c>
      <c r="WL30" s="45">
        <v>1</v>
      </c>
      <c r="WM30" s="45">
        <v>0</v>
      </c>
      <c r="WN30" s="45">
        <v>20</v>
      </c>
      <c r="WO30" s="45">
        <v>1</v>
      </c>
      <c r="WP30" s="45">
        <v>0</v>
      </c>
      <c r="WQ30" s="45">
        <v>0</v>
      </c>
      <c r="WR30" s="45">
        <v>0</v>
      </c>
      <c r="WS30" s="45">
        <v>0</v>
      </c>
      <c r="WT30" s="45">
        <v>2</v>
      </c>
      <c r="WU30" s="45">
        <v>2</v>
      </c>
      <c r="WV30" s="45">
        <v>0</v>
      </c>
      <c r="WW30" s="45">
        <v>0</v>
      </c>
      <c r="WX30" s="45">
        <v>1</v>
      </c>
      <c r="WY30" s="45">
        <v>0</v>
      </c>
      <c r="WZ30" s="45">
        <v>0</v>
      </c>
      <c r="XA30" s="45">
        <v>2</v>
      </c>
      <c r="XB30" s="45">
        <v>0</v>
      </c>
      <c r="XC30" s="45">
        <v>2</v>
      </c>
      <c r="XD30" s="45">
        <v>0</v>
      </c>
      <c r="XE30" s="45">
        <v>0</v>
      </c>
      <c r="XF30" s="45">
        <v>0</v>
      </c>
      <c r="XG30" s="45">
        <v>2</v>
      </c>
      <c r="XH30" s="45">
        <v>0</v>
      </c>
      <c r="XI30" s="45">
        <v>0</v>
      </c>
      <c r="XJ30" s="45">
        <v>1</v>
      </c>
      <c r="XK30" s="45">
        <v>3</v>
      </c>
      <c r="XL30" s="45">
        <v>0</v>
      </c>
      <c r="XM30" s="45">
        <v>0</v>
      </c>
      <c r="XN30" s="45">
        <v>0</v>
      </c>
      <c r="XO30" s="45">
        <v>2</v>
      </c>
      <c r="XP30" s="45">
        <v>30</v>
      </c>
      <c r="XQ30" s="45">
        <v>0</v>
      </c>
      <c r="XR30" s="45">
        <v>1</v>
      </c>
      <c r="XS30" s="45">
        <v>0</v>
      </c>
      <c r="XT30" s="45">
        <v>0</v>
      </c>
      <c r="XU30" s="45">
        <v>1</v>
      </c>
      <c r="XV30" s="45">
        <v>1</v>
      </c>
      <c r="XW30" s="45">
        <v>3</v>
      </c>
      <c r="XX30" s="45">
        <v>0</v>
      </c>
      <c r="XY30" s="45">
        <v>0</v>
      </c>
      <c r="XZ30" s="45">
        <v>0</v>
      </c>
      <c r="YA30" s="45">
        <v>0</v>
      </c>
      <c r="YB30" s="45">
        <v>0</v>
      </c>
      <c r="YC30" s="45">
        <v>0</v>
      </c>
      <c r="YD30" s="45">
        <v>0</v>
      </c>
      <c r="YE30" s="45">
        <v>0</v>
      </c>
      <c r="YF30" s="45">
        <v>0</v>
      </c>
      <c r="YG30" s="45">
        <v>1</v>
      </c>
      <c r="YH30" s="45">
        <v>0</v>
      </c>
      <c r="YI30" s="45">
        <v>2</v>
      </c>
      <c r="YJ30" s="45">
        <v>3</v>
      </c>
      <c r="YK30" s="45">
        <v>0</v>
      </c>
      <c r="YL30" s="45">
        <v>0</v>
      </c>
      <c r="YM30" s="45">
        <v>0</v>
      </c>
      <c r="YN30" s="45">
        <v>0</v>
      </c>
      <c r="YO30" s="45">
        <v>0</v>
      </c>
      <c r="YP30" s="45">
        <v>0</v>
      </c>
      <c r="YQ30" s="45">
        <v>0</v>
      </c>
      <c r="YR30" s="45">
        <v>0</v>
      </c>
      <c r="YS30" s="45">
        <v>0</v>
      </c>
      <c r="YT30" s="45">
        <v>4</v>
      </c>
      <c r="YU30" s="45">
        <v>2</v>
      </c>
      <c r="YV30" s="45">
        <v>0</v>
      </c>
      <c r="YW30" s="45">
        <v>0</v>
      </c>
      <c r="YX30" s="45">
        <v>3</v>
      </c>
      <c r="YY30" s="45">
        <v>4</v>
      </c>
      <c r="YZ30" s="45">
        <v>1</v>
      </c>
      <c r="ZA30" s="45">
        <v>2</v>
      </c>
      <c r="ZB30" s="45">
        <v>0</v>
      </c>
      <c r="ZC30" s="45">
        <v>0</v>
      </c>
      <c r="ZD30" s="45">
        <v>0</v>
      </c>
      <c r="ZE30" s="45">
        <v>2</v>
      </c>
      <c r="ZF30" s="45">
        <v>1</v>
      </c>
      <c r="ZG30" s="45">
        <v>0</v>
      </c>
      <c r="ZH30" s="45">
        <v>1</v>
      </c>
      <c r="ZI30" s="45">
        <v>0</v>
      </c>
      <c r="ZJ30" s="45">
        <v>0</v>
      </c>
      <c r="ZK30" s="45">
        <v>1</v>
      </c>
      <c r="ZL30" s="45">
        <v>1</v>
      </c>
      <c r="ZM30" s="45">
        <v>0</v>
      </c>
      <c r="ZN30" s="45">
        <v>3</v>
      </c>
      <c r="ZO30" s="45">
        <v>3</v>
      </c>
      <c r="ZP30" s="45">
        <v>0</v>
      </c>
      <c r="ZQ30" s="45">
        <v>0</v>
      </c>
      <c r="ZR30" s="45">
        <v>0</v>
      </c>
      <c r="ZS30" s="45">
        <v>0</v>
      </c>
      <c r="ZT30" s="45">
        <v>1</v>
      </c>
      <c r="ZU30" s="45">
        <v>1</v>
      </c>
      <c r="ZV30" s="45">
        <v>1</v>
      </c>
      <c r="ZW30" s="45">
        <v>0</v>
      </c>
      <c r="ZX30" s="45">
        <v>0</v>
      </c>
      <c r="ZY30" s="45">
        <v>2</v>
      </c>
      <c r="ZZ30" s="45">
        <v>0</v>
      </c>
      <c r="AAA30" s="45">
        <v>2</v>
      </c>
      <c r="AAB30" s="45">
        <v>1</v>
      </c>
      <c r="AAC30" s="45">
        <v>1</v>
      </c>
      <c r="AAD30" s="45">
        <v>0</v>
      </c>
      <c r="AAE30" s="45">
        <v>0</v>
      </c>
      <c r="AAF30" s="45">
        <v>2</v>
      </c>
      <c r="AAG30" s="45">
        <v>0</v>
      </c>
      <c r="AAH30" s="45">
        <v>0</v>
      </c>
      <c r="AAI30" s="45">
        <v>0</v>
      </c>
      <c r="AAJ30" s="45">
        <v>0</v>
      </c>
      <c r="AAK30" s="45">
        <v>0</v>
      </c>
      <c r="AAL30" s="45">
        <v>0</v>
      </c>
      <c r="AAM30" s="45">
        <v>0</v>
      </c>
      <c r="AAN30" s="45">
        <v>0</v>
      </c>
      <c r="AAO30" s="45">
        <v>0</v>
      </c>
      <c r="AAP30" s="45">
        <v>1</v>
      </c>
      <c r="AAQ30" s="45">
        <f ca="1">IF(LEFT($C30,5)="Total",0,IF(COUNTIF(ENTRY!$G$3:$BM$3,AAQ$1)=0,"CopyPasteValue",IFERROR(HLOOKUP(AAQ$1,ENTRY!$G$3:$BI$133,SUMIFS(ENTRY!$A$2:$A$133,ENTRY!$B$2:$B$133,$B30,ENTRY!$C$2:$C$133,$C30)-2,FALSE),0)))</f>
        <v>0</v>
      </c>
      <c r="AAR30" s="45">
        <f ca="1">IF(LEFT($C30,5)="Total",0,IF(COUNTIF(ENTRY!$G$3:$BM$3,AAR$1)=0,"CopyPasteValue",IFERROR(HLOOKUP(AAR$1,ENTRY!$G$3:$BI$133,SUMIFS(ENTRY!$A$2:$A$133,ENTRY!$B$2:$B$133,$B30,ENTRY!$C$2:$C$133,$C30)-2,FALSE),0)))</f>
        <v>0</v>
      </c>
      <c r="AAS30" s="45">
        <f ca="1">IF(LEFT($C30,5)="Total",0,IF(COUNTIF(ENTRY!$G$3:$BM$3,AAS$1)=0,"CopyPasteValue",IFERROR(HLOOKUP(AAS$1,ENTRY!$G$3:$BI$133,SUMIFS(ENTRY!$A$2:$A$133,ENTRY!$B$2:$B$133,$B30,ENTRY!$C$2:$C$133,$C30)-2,FALSE),0)))</f>
        <v>0</v>
      </c>
      <c r="AAT30" s="45">
        <f ca="1">IF(LEFT($C30,5)="Total",0,IF(COUNTIF(ENTRY!$G$3:$BM$3,AAT$1)=0,"CopyPasteValue",IFERROR(HLOOKUP(AAT$1,ENTRY!$G$3:$BI$133,SUMIFS(ENTRY!$A$2:$A$133,ENTRY!$B$2:$B$133,$B30,ENTRY!$C$2:$C$133,$C30)-2,FALSE),0)))</f>
        <v>0</v>
      </c>
      <c r="AAU30" s="45">
        <f ca="1">IF(LEFT($C30,5)="Total",0,IF(COUNTIF(ENTRY!$G$3:$BM$3,AAU$1)=0,"CopyPasteValue",IFERROR(HLOOKUP(AAU$1,ENTRY!$G$3:$BI$133,SUMIFS(ENTRY!$A$2:$A$133,ENTRY!$B$2:$B$133,$B30,ENTRY!$C$2:$C$133,$C30)-2,FALSE),0)))</f>
        <v>0</v>
      </c>
      <c r="AAV30" s="45">
        <f ca="1">IF(LEFT($C30,5)="Total",0,IF(COUNTIF(ENTRY!$G$3:$BM$3,AAV$1)=0,"CopyPasteValue",IFERROR(HLOOKUP(AAV$1,ENTRY!$G$3:$BI$133,SUMIFS(ENTRY!$A$2:$A$133,ENTRY!$B$2:$B$133,$B30,ENTRY!$C$2:$C$133,$C30)-2,FALSE),0)))</f>
        <v>0</v>
      </c>
      <c r="AAW30" s="45">
        <f ca="1">IF(LEFT($C30,5)="Total",0,IF(COUNTIF(ENTRY!$G$3:$BM$3,AAW$1)=0,"CopyPasteValue",IFERROR(HLOOKUP(AAW$1,ENTRY!$G$3:$BI$133,SUMIFS(ENTRY!$A$2:$A$133,ENTRY!$B$2:$B$133,$B30,ENTRY!$C$2:$C$133,$C30)-2,FALSE),0)))</f>
        <v>0</v>
      </c>
      <c r="AAX30" s="45">
        <f ca="1">IF(LEFT($C30,5)="Total",0,IF(COUNTIF(ENTRY!$G$3:$BM$3,AAX$1)=0,"CopyPasteValue",IFERROR(HLOOKUP(AAX$1,ENTRY!$G$3:$BI$133,SUMIFS(ENTRY!$A$2:$A$133,ENTRY!$B$2:$B$133,$B30,ENTRY!$C$2:$C$133,$C30)-2,FALSE),0)))</f>
        <v>0</v>
      </c>
      <c r="AAY30" s="45">
        <f ca="1">IF(LEFT($C30,5)="Total",0,IF(COUNTIF(ENTRY!$G$3:$BM$3,AAY$1)=0,"CopyPasteValue",IFERROR(HLOOKUP(AAY$1,ENTRY!$G$3:$BI$133,SUMIFS(ENTRY!$A$2:$A$133,ENTRY!$B$2:$B$133,$B30,ENTRY!$C$2:$C$133,$C30)-2,FALSE),0)))</f>
        <v>0</v>
      </c>
      <c r="AAZ30" s="45">
        <f ca="1">IF(LEFT($C30,5)="Total",0,IF(COUNTIF(ENTRY!$G$3:$BM$3,AAZ$1)=0,"CopyPasteValue",IFERROR(HLOOKUP(AAZ$1,ENTRY!$G$3:$BI$133,SUMIFS(ENTRY!$A$2:$A$133,ENTRY!$B$2:$B$133,$B30,ENTRY!$C$2:$C$133,$C30)-2,FALSE),0)))</f>
        <v>0</v>
      </c>
      <c r="ABA30" s="45">
        <f ca="1">IF(LEFT($C30,5)="Total",0,IF(COUNTIF(ENTRY!$G$3:$BM$3,ABA$1)=0,"CopyPasteValue",IFERROR(HLOOKUP(ABA$1,ENTRY!$G$3:$BI$133,SUMIFS(ENTRY!$A$2:$A$133,ENTRY!$B$2:$B$133,$B30,ENTRY!$C$2:$C$133,$C30)-2,FALSE),0)))</f>
        <v>0</v>
      </c>
      <c r="ABB30" s="45">
        <f ca="1">IF(LEFT($C30,5)="Total",0,IF(COUNTIF(ENTRY!$G$3:$BM$3,ABB$1)=0,"CopyPasteValue",IFERROR(HLOOKUP(ABB$1,ENTRY!$G$3:$BI$133,SUMIFS(ENTRY!$A$2:$A$133,ENTRY!$B$2:$B$133,$B30,ENTRY!$C$2:$C$133,$C30)-2,FALSE),0)))</f>
        <v>0</v>
      </c>
      <c r="ABC30" s="45">
        <f ca="1">IF(LEFT($C30,5)="Total",0,IF(COUNTIF(ENTRY!$G$3:$BM$3,ABC$1)=0,"CopyPasteValue",IFERROR(HLOOKUP(ABC$1,ENTRY!$G$3:$BI$133,SUMIFS(ENTRY!$A$2:$A$133,ENTRY!$B$2:$B$133,$B30,ENTRY!$C$2:$C$133,$C30)-2,FALSE),0)))</f>
        <v>0</v>
      </c>
      <c r="ABD30" s="45">
        <f ca="1">IF(LEFT($C30,5)="Total",0,IF(COUNTIF(ENTRY!$G$3:$BM$3,ABD$1)=0,"CopyPasteValue",IFERROR(HLOOKUP(ABD$1,ENTRY!$G$3:$BI$133,SUMIFS(ENTRY!$A$2:$A$133,ENTRY!$B$2:$B$133,$B30,ENTRY!$C$2:$C$133,$C30)-2,FALSE),0)))</f>
        <v>0</v>
      </c>
      <c r="ABE30" s="45">
        <f ca="1">IF(LEFT($C30,5)="Total",0,IF(COUNTIF(ENTRY!$G$3:$BM$3,ABE$1)=0,"CopyPasteValue",IFERROR(HLOOKUP(ABE$1,ENTRY!$G$3:$BI$133,SUMIFS(ENTRY!$A$2:$A$133,ENTRY!$B$2:$B$133,$B30,ENTRY!$C$2:$C$133,$C30)-2,FALSE),0)))</f>
        <v>0</v>
      </c>
      <c r="ABF30" s="45">
        <f ca="1">IF(LEFT($C30,5)="Total",0,IF(COUNTIF(ENTRY!$G$3:$BM$3,ABF$1)=0,"CopyPasteValue",IFERROR(HLOOKUP(ABF$1,ENTRY!$G$3:$BI$133,SUMIFS(ENTRY!$A$2:$A$133,ENTRY!$B$2:$B$133,$B30,ENTRY!$C$2:$C$133,$C30)-2,FALSE),0)))</f>
        <v>0</v>
      </c>
      <c r="ABG30" s="45">
        <f ca="1">IF(LEFT($C30,5)="Total",0,IF(COUNTIF(ENTRY!$G$3:$BM$3,ABG$1)=0,"CopyPasteValue",IFERROR(HLOOKUP(ABG$1,ENTRY!$G$3:$BI$133,SUMIFS(ENTRY!$A$2:$A$133,ENTRY!$B$2:$B$133,$B30,ENTRY!$C$2:$C$133,$C30)-2,FALSE),0)))</f>
        <v>0</v>
      </c>
      <c r="ABH30" s="45">
        <f ca="1">IF(LEFT($C30,5)="Total",0,IF(COUNTIF(ENTRY!$G$3:$BM$3,ABH$1)=0,"CopyPasteValue",IFERROR(HLOOKUP(ABH$1,ENTRY!$G$3:$BI$133,SUMIFS(ENTRY!$A$2:$A$133,ENTRY!$B$2:$B$133,$B30,ENTRY!$C$2:$C$133,$C30)-2,FALSE),0)))</f>
        <v>0</v>
      </c>
    </row>
    <row r="31" spans="2:736" x14ac:dyDescent="0.35">
      <c r="B31" t="s">
        <v>27</v>
      </c>
      <c r="C31" t="s">
        <v>89</v>
      </c>
      <c r="D31" s="53">
        <f t="shared" ca="1" si="162"/>
        <v>31</v>
      </c>
      <c r="E31" s="72">
        <f>COUNTIF(ENTRY!C$4:C$294,C31)</f>
        <v>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2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1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1</v>
      </c>
      <c r="AM31" s="45">
        <v>0</v>
      </c>
      <c r="AN31" s="45">
        <v>0</v>
      </c>
      <c r="AO31" s="45">
        <v>2</v>
      </c>
      <c r="AP31" s="45">
        <v>0</v>
      </c>
      <c r="AQ31" s="45">
        <v>0</v>
      </c>
      <c r="AR31" s="45">
        <v>0</v>
      </c>
      <c r="AS31" s="45">
        <v>1</v>
      </c>
      <c r="AT31" s="45">
        <v>0</v>
      </c>
      <c r="AU31" s="45">
        <v>0</v>
      </c>
      <c r="AV31" s="45">
        <v>1</v>
      </c>
      <c r="AW31" s="45">
        <v>0</v>
      </c>
      <c r="AX31" s="45">
        <v>2</v>
      </c>
      <c r="AY31" s="45">
        <v>0</v>
      </c>
      <c r="AZ31" s="45">
        <v>1</v>
      </c>
      <c r="BA31" s="45">
        <v>0</v>
      </c>
      <c r="BB31" s="45">
        <v>0</v>
      </c>
      <c r="BC31" s="45">
        <v>2</v>
      </c>
      <c r="BD31" s="45">
        <v>2</v>
      </c>
      <c r="BE31" s="45"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0</v>
      </c>
      <c r="BK31" s="45">
        <v>0</v>
      </c>
      <c r="BL31" s="45">
        <v>0</v>
      </c>
      <c r="BM31" s="45">
        <v>0</v>
      </c>
      <c r="BN31" s="45">
        <v>0</v>
      </c>
      <c r="BO31" s="45">
        <v>1</v>
      </c>
      <c r="BP31" s="45">
        <v>0</v>
      </c>
      <c r="BQ31" s="45">
        <v>0</v>
      </c>
      <c r="BR31" s="45">
        <v>3</v>
      </c>
      <c r="BS31" s="45">
        <v>2</v>
      </c>
      <c r="BT31" s="45">
        <v>1</v>
      </c>
      <c r="BU31" s="45">
        <v>1</v>
      </c>
      <c r="BV31" s="45">
        <v>2</v>
      </c>
      <c r="BW31" s="45">
        <v>0</v>
      </c>
      <c r="BX31" s="45">
        <v>1</v>
      </c>
      <c r="BY31" s="45">
        <v>1</v>
      </c>
      <c r="BZ31" s="45">
        <v>0</v>
      </c>
      <c r="CA31" s="45">
        <v>0</v>
      </c>
      <c r="CB31" s="45">
        <v>1</v>
      </c>
      <c r="CC31" s="45">
        <v>2</v>
      </c>
      <c r="CD31" s="45">
        <v>0</v>
      </c>
      <c r="CE31" s="45">
        <v>6</v>
      </c>
      <c r="CF31" s="45">
        <v>2</v>
      </c>
      <c r="CG31" s="45">
        <v>1</v>
      </c>
      <c r="CH31" s="45">
        <v>0</v>
      </c>
      <c r="CI31" s="45">
        <v>6</v>
      </c>
      <c r="CJ31" s="45">
        <v>1</v>
      </c>
      <c r="CK31" s="45">
        <v>0</v>
      </c>
      <c r="CL31" s="45">
        <v>0</v>
      </c>
      <c r="CM31" s="45">
        <v>6</v>
      </c>
      <c r="CN31" s="45">
        <v>2</v>
      </c>
      <c r="CO31" s="45">
        <v>0</v>
      </c>
      <c r="CP31" s="45">
        <v>3</v>
      </c>
      <c r="CQ31" s="45">
        <v>0</v>
      </c>
      <c r="CR31" s="45">
        <v>0</v>
      </c>
      <c r="CS31" s="45">
        <v>1</v>
      </c>
      <c r="CT31" s="45">
        <v>2</v>
      </c>
      <c r="CU31" s="45">
        <v>1</v>
      </c>
      <c r="CV31" s="45">
        <v>1</v>
      </c>
      <c r="CW31" s="45">
        <v>3</v>
      </c>
      <c r="CX31" s="45">
        <v>0</v>
      </c>
      <c r="CY31" s="45">
        <v>0</v>
      </c>
      <c r="CZ31" s="45">
        <v>1</v>
      </c>
      <c r="DA31" s="45">
        <v>1</v>
      </c>
      <c r="DB31" s="45">
        <v>3</v>
      </c>
      <c r="DC31" s="45">
        <v>2</v>
      </c>
      <c r="DD31" s="45">
        <v>0</v>
      </c>
      <c r="DE31" s="45">
        <v>0</v>
      </c>
      <c r="DF31" s="45">
        <v>0</v>
      </c>
      <c r="DG31" s="45">
        <v>3</v>
      </c>
      <c r="DH31" s="45">
        <v>0</v>
      </c>
      <c r="DI31" s="45">
        <v>0</v>
      </c>
      <c r="DJ31" s="45">
        <v>0</v>
      </c>
      <c r="DK31" s="45">
        <v>0</v>
      </c>
      <c r="DL31" s="45">
        <v>0</v>
      </c>
      <c r="DM31" s="45">
        <v>0</v>
      </c>
      <c r="DN31" s="45">
        <v>2</v>
      </c>
      <c r="DO31" s="45">
        <v>0</v>
      </c>
      <c r="DP31" s="45">
        <v>2</v>
      </c>
      <c r="DQ31" s="45">
        <v>0</v>
      </c>
      <c r="DR31" s="45">
        <v>0</v>
      </c>
      <c r="DS31" s="45">
        <v>2</v>
      </c>
      <c r="DT31" s="45">
        <v>0</v>
      </c>
      <c r="DU31" s="45">
        <v>0</v>
      </c>
      <c r="DV31" s="45">
        <v>0</v>
      </c>
      <c r="DW31" s="45">
        <v>0</v>
      </c>
      <c r="DX31" s="45">
        <v>3</v>
      </c>
      <c r="DY31" s="45">
        <v>0</v>
      </c>
      <c r="DZ31" s="45">
        <v>2</v>
      </c>
      <c r="EA31" s="45">
        <v>0</v>
      </c>
      <c r="EB31" s="45">
        <v>2</v>
      </c>
      <c r="EC31" s="45">
        <v>0</v>
      </c>
      <c r="ED31" s="45">
        <v>4</v>
      </c>
      <c r="EE31" s="45">
        <v>3</v>
      </c>
      <c r="EF31" s="45">
        <v>0</v>
      </c>
      <c r="EG31" s="45">
        <v>1</v>
      </c>
      <c r="EH31" s="45">
        <v>0</v>
      </c>
      <c r="EI31" s="45">
        <v>2</v>
      </c>
      <c r="EJ31" s="45">
        <v>5</v>
      </c>
      <c r="EK31" s="45">
        <v>0</v>
      </c>
      <c r="EL31" s="45">
        <v>0</v>
      </c>
      <c r="EM31" s="45">
        <v>0</v>
      </c>
      <c r="EN31" s="45">
        <v>0</v>
      </c>
      <c r="EO31" s="45">
        <v>0</v>
      </c>
      <c r="EP31" s="45">
        <v>8</v>
      </c>
      <c r="EQ31" s="45">
        <v>3</v>
      </c>
      <c r="ER31" s="45">
        <v>0</v>
      </c>
      <c r="ES31" s="45">
        <v>0</v>
      </c>
      <c r="ET31" s="45">
        <v>2</v>
      </c>
      <c r="EU31" s="45">
        <v>0</v>
      </c>
      <c r="EV31" s="45">
        <v>0</v>
      </c>
      <c r="EW31" s="45">
        <v>4</v>
      </c>
      <c r="EX31" s="45">
        <v>4</v>
      </c>
      <c r="EY31" s="45">
        <v>2</v>
      </c>
      <c r="EZ31" s="45">
        <v>2</v>
      </c>
      <c r="FA31" s="45">
        <v>2</v>
      </c>
      <c r="FB31" s="45">
        <v>0</v>
      </c>
      <c r="FC31" s="45">
        <v>0</v>
      </c>
      <c r="FD31" s="45">
        <v>5</v>
      </c>
      <c r="FE31" s="45">
        <v>0</v>
      </c>
      <c r="FF31" s="45">
        <v>0</v>
      </c>
      <c r="FG31" s="45">
        <v>1</v>
      </c>
      <c r="FH31" s="45">
        <v>11</v>
      </c>
      <c r="FI31" s="45">
        <v>0</v>
      </c>
      <c r="FJ31" s="45">
        <v>0</v>
      </c>
      <c r="FK31" s="45">
        <v>2</v>
      </c>
      <c r="FL31" s="45">
        <v>4</v>
      </c>
      <c r="FM31" s="45">
        <v>0</v>
      </c>
      <c r="FN31" s="45">
        <v>1</v>
      </c>
      <c r="FO31" s="45">
        <v>3</v>
      </c>
      <c r="FP31" s="45">
        <v>1</v>
      </c>
      <c r="FQ31" s="45">
        <v>0</v>
      </c>
      <c r="FR31" s="45">
        <v>0</v>
      </c>
      <c r="FS31" s="45">
        <v>3</v>
      </c>
      <c r="FT31" s="45">
        <v>0</v>
      </c>
      <c r="FU31" s="45">
        <v>0</v>
      </c>
      <c r="FV31" s="45">
        <v>0</v>
      </c>
      <c r="FW31" s="45">
        <v>4</v>
      </c>
      <c r="FX31" s="45">
        <v>0</v>
      </c>
      <c r="FY31" s="45">
        <v>1</v>
      </c>
      <c r="FZ31" s="45">
        <v>0</v>
      </c>
      <c r="GA31" s="45">
        <v>0</v>
      </c>
      <c r="GB31" s="45">
        <v>0</v>
      </c>
      <c r="GC31" s="45">
        <v>3</v>
      </c>
      <c r="GD31" s="45">
        <v>0</v>
      </c>
      <c r="GE31" s="45">
        <v>0</v>
      </c>
      <c r="GF31" s="45">
        <v>7</v>
      </c>
      <c r="GG31" s="45">
        <v>6</v>
      </c>
      <c r="GH31" s="45">
        <v>6</v>
      </c>
      <c r="GI31" s="45">
        <v>0</v>
      </c>
      <c r="GJ31" s="45">
        <v>6</v>
      </c>
      <c r="GK31" s="45">
        <v>0</v>
      </c>
      <c r="GL31" s="45">
        <v>0</v>
      </c>
      <c r="GM31" s="45">
        <v>11</v>
      </c>
      <c r="GN31" s="45">
        <v>8</v>
      </c>
      <c r="GO31" s="45">
        <v>0</v>
      </c>
      <c r="GP31" s="45">
        <v>1</v>
      </c>
      <c r="GQ31" s="45">
        <v>1</v>
      </c>
      <c r="GR31" s="45">
        <v>0</v>
      </c>
      <c r="GS31" s="45">
        <v>0</v>
      </c>
      <c r="GT31" s="45">
        <v>5</v>
      </c>
      <c r="GU31" s="45">
        <v>4</v>
      </c>
      <c r="GV31" s="45">
        <v>0</v>
      </c>
      <c r="GW31" s="45">
        <v>0</v>
      </c>
      <c r="GX31" s="45">
        <v>0</v>
      </c>
      <c r="GY31" s="45">
        <v>0</v>
      </c>
      <c r="GZ31" s="45">
        <v>0</v>
      </c>
      <c r="HA31" s="45">
        <v>1</v>
      </c>
      <c r="HB31" s="45">
        <v>8</v>
      </c>
      <c r="HC31" s="45">
        <v>5</v>
      </c>
      <c r="HD31" s="45">
        <v>1</v>
      </c>
      <c r="HE31" s="45">
        <v>0</v>
      </c>
      <c r="HF31" s="45">
        <v>6</v>
      </c>
      <c r="HG31" s="45">
        <v>0</v>
      </c>
      <c r="HH31" s="45">
        <v>7</v>
      </c>
      <c r="HI31" s="45">
        <v>6</v>
      </c>
      <c r="HJ31" s="45">
        <v>1</v>
      </c>
      <c r="HK31" s="45">
        <v>0</v>
      </c>
      <c r="HL31" s="45">
        <v>1</v>
      </c>
      <c r="HM31" s="45">
        <v>0</v>
      </c>
      <c r="HN31" s="45">
        <v>0</v>
      </c>
      <c r="HO31" s="45">
        <v>8</v>
      </c>
      <c r="HP31" s="45">
        <v>7</v>
      </c>
      <c r="HQ31" s="45">
        <v>0</v>
      </c>
      <c r="HR31" s="45">
        <v>1</v>
      </c>
      <c r="HS31" s="45">
        <v>5</v>
      </c>
      <c r="HT31" s="45">
        <v>1</v>
      </c>
      <c r="HU31" s="45">
        <v>0</v>
      </c>
      <c r="HV31" s="45">
        <v>9</v>
      </c>
      <c r="HW31" s="45">
        <v>0</v>
      </c>
      <c r="HX31" s="45">
        <v>0</v>
      </c>
      <c r="HY31" s="45">
        <v>4</v>
      </c>
      <c r="HZ31" s="45">
        <v>7</v>
      </c>
      <c r="IA31" s="45">
        <v>9</v>
      </c>
      <c r="IB31" s="45">
        <v>0</v>
      </c>
      <c r="IC31" s="45">
        <v>25</v>
      </c>
      <c r="ID31" s="45">
        <v>3</v>
      </c>
      <c r="IE31" s="45">
        <v>7</v>
      </c>
      <c r="IF31" s="45">
        <v>13</v>
      </c>
      <c r="IG31" s="45">
        <v>8</v>
      </c>
      <c r="IH31" s="45">
        <v>5</v>
      </c>
      <c r="II31" s="45">
        <v>0</v>
      </c>
      <c r="IJ31" s="45">
        <v>11</v>
      </c>
      <c r="IK31" s="45">
        <v>5</v>
      </c>
      <c r="IL31" s="45">
        <v>7</v>
      </c>
      <c r="IM31" s="45">
        <v>3</v>
      </c>
      <c r="IN31" s="45">
        <v>2</v>
      </c>
      <c r="IO31" s="45">
        <v>3</v>
      </c>
      <c r="IP31" s="45">
        <v>0</v>
      </c>
      <c r="IQ31" s="45">
        <v>5</v>
      </c>
      <c r="IR31" s="45">
        <v>5</v>
      </c>
      <c r="IS31" s="45">
        <v>5</v>
      </c>
      <c r="IT31" s="45">
        <v>3</v>
      </c>
      <c r="IU31" s="45">
        <v>1</v>
      </c>
      <c r="IV31" s="45">
        <v>0</v>
      </c>
      <c r="IW31" s="45">
        <v>0</v>
      </c>
      <c r="IX31" s="45">
        <v>14</v>
      </c>
      <c r="IY31" s="45">
        <v>4</v>
      </c>
      <c r="IZ31" s="45">
        <v>0</v>
      </c>
      <c r="JA31" s="45">
        <v>3</v>
      </c>
      <c r="JB31" s="45">
        <v>8</v>
      </c>
      <c r="JC31" s="45">
        <v>2</v>
      </c>
      <c r="JD31" s="45">
        <v>0</v>
      </c>
      <c r="JE31" s="45">
        <v>0</v>
      </c>
      <c r="JF31" s="45">
        <v>1</v>
      </c>
      <c r="JG31" s="45">
        <v>0</v>
      </c>
      <c r="JH31" s="45">
        <v>0</v>
      </c>
      <c r="JI31" s="45">
        <v>0</v>
      </c>
      <c r="JJ31" s="45">
        <v>0</v>
      </c>
      <c r="JK31" s="45">
        <v>0</v>
      </c>
      <c r="JL31" s="45">
        <v>0</v>
      </c>
      <c r="JM31" s="45">
        <v>0</v>
      </c>
      <c r="JN31" s="45">
        <v>0</v>
      </c>
      <c r="JO31" s="45">
        <v>0</v>
      </c>
      <c r="JP31" s="45">
        <v>0</v>
      </c>
      <c r="JQ31" s="45">
        <v>0</v>
      </c>
      <c r="JR31" s="45">
        <v>0</v>
      </c>
      <c r="JS31" s="45">
        <v>0</v>
      </c>
      <c r="JT31" s="45">
        <v>0</v>
      </c>
      <c r="JU31" s="45">
        <v>0</v>
      </c>
      <c r="JV31" s="45">
        <v>0</v>
      </c>
      <c r="JW31" s="45">
        <v>0</v>
      </c>
      <c r="JX31" s="45">
        <v>0</v>
      </c>
      <c r="JY31" s="45">
        <v>0</v>
      </c>
      <c r="JZ31" s="45">
        <v>0</v>
      </c>
      <c r="KA31" s="45">
        <v>0</v>
      </c>
      <c r="KB31" s="45">
        <v>0</v>
      </c>
      <c r="KC31" s="45">
        <v>0</v>
      </c>
      <c r="KD31" s="45">
        <v>0</v>
      </c>
      <c r="KE31" s="45">
        <v>0</v>
      </c>
      <c r="KF31" s="45">
        <v>0</v>
      </c>
      <c r="KG31" s="45">
        <v>0</v>
      </c>
      <c r="KH31" s="45">
        <v>0</v>
      </c>
      <c r="KI31" s="45">
        <v>0</v>
      </c>
      <c r="KJ31" s="45">
        <v>0</v>
      </c>
      <c r="KK31" s="45">
        <v>0</v>
      </c>
      <c r="KL31" s="45">
        <v>0</v>
      </c>
      <c r="KM31" s="45">
        <v>0</v>
      </c>
      <c r="KN31" s="45">
        <v>4</v>
      </c>
      <c r="KO31" s="45">
        <v>0</v>
      </c>
      <c r="KP31" s="45">
        <v>6</v>
      </c>
      <c r="KQ31" s="45">
        <v>0</v>
      </c>
      <c r="KR31" s="45">
        <v>0</v>
      </c>
      <c r="KS31" s="45">
        <v>0</v>
      </c>
      <c r="KT31" s="45">
        <v>0</v>
      </c>
      <c r="KU31" s="45">
        <v>0</v>
      </c>
      <c r="KV31" s="45">
        <v>0</v>
      </c>
      <c r="KW31" s="45">
        <v>0</v>
      </c>
      <c r="KX31" s="45">
        <v>1</v>
      </c>
      <c r="KY31" s="45">
        <v>0</v>
      </c>
      <c r="KZ31" s="45">
        <v>2</v>
      </c>
      <c r="LA31" s="45">
        <v>0</v>
      </c>
      <c r="LB31" s="45">
        <v>0</v>
      </c>
      <c r="LC31" s="45">
        <v>0</v>
      </c>
      <c r="LD31" s="45">
        <v>0</v>
      </c>
      <c r="LE31" s="45">
        <v>0</v>
      </c>
      <c r="LF31" s="45">
        <v>0</v>
      </c>
      <c r="LG31" s="45">
        <v>0</v>
      </c>
      <c r="LH31" s="45">
        <v>0</v>
      </c>
      <c r="LI31" s="45">
        <v>2</v>
      </c>
      <c r="LJ31" s="45">
        <v>0</v>
      </c>
      <c r="LK31" s="45">
        <v>0</v>
      </c>
      <c r="LL31" s="45">
        <v>0</v>
      </c>
      <c r="LM31" s="45">
        <v>0</v>
      </c>
      <c r="LN31" s="45">
        <v>1</v>
      </c>
      <c r="LO31" s="45">
        <v>0</v>
      </c>
      <c r="LP31" s="45">
        <v>0</v>
      </c>
      <c r="LQ31" s="45">
        <v>0</v>
      </c>
      <c r="LR31" s="45">
        <v>0</v>
      </c>
      <c r="LS31" s="45">
        <v>2</v>
      </c>
      <c r="LT31" s="45">
        <v>0</v>
      </c>
      <c r="LU31" s="45">
        <v>0</v>
      </c>
      <c r="LV31" s="45">
        <v>0</v>
      </c>
      <c r="LW31" s="45">
        <v>0</v>
      </c>
      <c r="LX31" s="45">
        <v>0</v>
      </c>
      <c r="LY31" s="45">
        <v>3</v>
      </c>
      <c r="LZ31" s="45">
        <v>0</v>
      </c>
      <c r="MA31" s="45">
        <v>0</v>
      </c>
      <c r="MB31" s="45">
        <v>0</v>
      </c>
      <c r="MC31" s="45">
        <v>0</v>
      </c>
      <c r="MD31" s="45">
        <v>0</v>
      </c>
      <c r="ME31" s="45">
        <v>0</v>
      </c>
      <c r="MF31" s="45">
        <v>2</v>
      </c>
      <c r="MG31" s="45">
        <v>0</v>
      </c>
      <c r="MH31" s="45">
        <v>2</v>
      </c>
      <c r="MI31" s="45">
        <v>0</v>
      </c>
      <c r="MJ31" s="45">
        <v>0</v>
      </c>
      <c r="MK31" s="45">
        <v>1</v>
      </c>
      <c r="ML31" s="45">
        <v>1</v>
      </c>
      <c r="MM31" s="45">
        <v>1</v>
      </c>
      <c r="MN31" s="45">
        <v>0</v>
      </c>
      <c r="MO31" s="45">
        <v>1</v>
      </c>
      <c r="MP31" s="45">
        <v>0</v>
      </c>
      <c r="MQ31" s="45">
        <v>0</v>
      </c>
      <c r="MR31" s="45">
        <v>0</v>
      </c>
      <c r="MS31" s="45">
        <v>0</v>
      </c>
      <c r="MT31" s="45">
        <v>1</v>
      </c>
      <c r="MU31" s="45">
        <v>0</v>
      </c>
      <c r="MV31" s="45">
        <v>0</v>
      </c>
      <c r="MW31" s="45">
        <v>1</v>
      </c>
      <c r="MX31" s="45">
        <v>0</v>
      </c>
      <c r="MY31" s="45">
        <v>0</v>
      </c>
      <c r="MZ31" s="45">
        <v>3</v>
      </c>
      <c r="NA31" s="45">
        <v>0</v>
      </c>
      <c r="NB31" s="45">
        <v>0</v>
      </c>
      <c r="NC31" s="45">
        <v>1</v>
      </c>
      <c r="ND31" s="45">
        <v>0</v>
      </c>
      <c r="NE31" s="45">
        <v>0</v>
      </c>
      <c r="NF31" s="45">
        <v>0</v>
      </c>
      <c r="NG31" s="45">
        <v>1</v>
      </c>
      <c r="NH31" s="45">
        <v>0</v>
      </c>
      <c r="NI31" s="45">
        <v>0</v>
      </c>
      <c r="NJ31" s="45">
        <v>0</v>
      </c>
      <c r="NK31" s="45">
        <v>0</v>
      </c>
      <c r="NL31" s="45">
        <v>0</v>
      </c>
      <c r="NM31" s="45">
        <v>0</v>
      </c>
      <c r="NN31" s="45">
        <v>0</v>
      </c>
      <c r="NO31" s="45">
        <v>0</v>
      </c>
      <c r="NP31" s="45">
        <v>0</v>
      </c>
      <c r="NQ31" s="45">
        <v>2</v>
      </c>
      <c r="NR31" s="45">
        <v>0</v>
      </c>
      <c r="NS31" s="45">
        <v>0</v>
      </c>
      <c r="NT31" s="45">
        <v>0</v>
      </c>
      <c r="NU31" s="45">
        <v>0</v>
      </c>
      <c r="NV31" s="45">
        <v>0</v>
      </c>
      <c r="NW31" s="45">
        <v>0</v>
      </c>
      <c r="NX31" s="45">
        <v>0</v>
      </c>
      <c r="NY31" s="45">
        <v>0</v>
      </c>
      <c r="NZ31" s="45">
        <v>0</v>
      </c>
      <c r="OA31" s="45">
        <v>2</v>
      </c>
      <c r="OB31" s="45">
        <v>0</v>
      </c>
      <c r="OC31" s="45">
        <v>0</v>
      </c>
      <c r="OD31" s="45">
        <v>0</v>
      </c>
      <c r="OE31" s="45">
        <v>0</v>
      </c>
      <c r="OF31" s="45">
        <v>0</v>
      </c>
      <c r="OG31" s="45">
        <v>0</v>
      </c>
      <c r="OH31" s="45">
        <v>0</v>
      </c>
      <c r="OI31" s="45">
        <v>0</v>
      </c>
      <c r="OJ31" s="45">
        <v>0</v>
      </c>
      <c r="OK31" s="45">
        <v>0</v>
      </c>
      <c r="OL31" s="45">
        <v>0</v>
      </c>
      <c r="OM31" s="45">
        <v>0</v>
      </c>
      <c r="ON31" s="45">
        <v>0</v>
      </c>
      <c r="OO31" s="45">
        <v>0</v>
      </c>
      <c r="OP31" s="45">
        <v>0</v>
      </c>
      <c r="OQ31" s="45">
        <v>0</v>
      </c>
      <c r="OR31" s="45">
        <v>0</v>
      </c>
      <c r="OS31" s="45">
        <v>0</v>
      </c>
      <c r="OT31" s="45">
        <v>0</v>
      </c>
      <c r="OU31" s="45">
        <v>0</v>
      </c>
      <c r="OV31" s="45">
        <v>0</v>
      </c>
      <c r="OW31" s="45">
        <v>2</v>
      </c>
      <c r="OX31" s="45">
        <v>0</v>
      </c>
      <c r="OY31" s="45">
        <v>0</v>
      </c>
      <c r="OZ31" s="45">
        <v>0</v>
      </c>
      <c r="PA31" s="45">
        <v>0</v>
      </c>
      <c r="PB31" s="45">
        <v>0</v>
      </c>
      <c r="PC31" s="45">
        <v>4</v>
      </c>
      <c r="PD31" s="45">
        <v>0</v>
      </c>
      <c r="PE31" s="45">
        <v>0</v>
      </c>
      <c r="PF31" s="45">
        <v>0</v>
      </c>
      <c r="PG31" s="45">
        <v>0</v>
      </c>
      <c r="PH31" s="45">
        <v>0</v>
      </c>
      <c r="PI31" s="45">
        <v>0</v>
      </c>
      <c r="PJ31" s="45">
        <v>0</v>
      </c>
      <c r="PK31" s="45">
        <v>3</v>
      </c>
      <c r="PL31" s="45">
        <v>0</v>
      </c>
      <c r="PM31" s="45">
        <v>0</v>
      </c>
      <c r="PN31" s="45">
        <v>0</v>
      </c>
      <c r="PO31" s="45">
        <v>0</v>
      </c>
      <c r="PP31" s="45">
        <v>0</v>
      </c>
      <c r="PQ31" s="45">
        <v>0</v>
      </c>
      <c r="PR31" s="45">
        <v>3</v>
      </c>
      <c r="PS31" s="45">
        <v>0</v>
      </c>
      <c r="PT31" s="45">
        <v>0</v>
      </c>
      <c r="PU31" s="45">
        <v>0</v>
      </c>
      <c r="PV31" s="45">
        <v>0</v>
      </c>
      <c r="PW31" s="45">
        <v>0</v>
      </c>
      <c r="PX31" s="45">
        <v>0</v>
      </c>
      <c r="PY31" s="45">
        <v>0</v>
      </c>
      <c r="PZ31" s="45">
        <v>0</v>
      </c>
      <c r="QA31" s="45">
        <v>3</v>
      </c>
      <c r="QB31" s="45">
        <v>0</v>
      </c>
      <c r="QC31" s="45">
        <v>1</v>
      </c>
      <c r="QD31" s="45">
        <v>0</v>
      </c>
      <c r="QE31" s="45">
        <v>1</v>
      </c>
      <c r="QF31" s="45">
        <v>0</v>
      </c>
      <c r="QG31" s="45">
        <v>0</v>
      </c>
      <c r="QH31" s="45">
        <v>0</v>
      </c>
      <c r="QI31" s="45">
        <v>0</v>
      </c>
      <c r="QJ31" s="45">
        <v>0</v>
      </c>
      <c r="QK31" s="45">
        <v>0</v>
      </c>
      <c r="QL31" s="45">
        <v>0</v>
      </c>
      <c r="QM31" s="45">
        <v>0</v>
      </c>
      <c r="QN31" s="45">
        <v>0</v>
      </c>
      <c r="QO31" s="45">
        <v>0</v>
      </c>
      <c r="QP31" s="45">
        <v>0</v>
      </c>
      <c r="QQ31" s="45">
        <v>0</v>
      </c>
      <c r="QR31" s="45">
        <v>0</v>
      </c>
      <c r="QS31" s="45">
        <v>0</v>
      </c>
      <c r="QT31" s="45">
        <v>0</v>
      </c>
      <c r="QU31" s="45">
        <v>0</v>
      </c>
      <c r="QV31" s="45">
        <v>0</v>
      </c>
      <c r="QW31" s="45">
        <v>0</v>
      </c>
      <c r="QX31" s="45">
        <v>0</v>
      </c>
      <c r="QY31" s="45">
        <v>0</v>
      </c>
      <c r="QZ31" s="45">
        <v>0</v>
      </c>
      <c r="RA31" s="45">
        <v>0</v>
      </c>
      <c r="RB31" s="45">
        <v>0</v>
      </c>
      <c r="RC31" s="45">
        <v>0</v>
      </c>
      <c r="RD31" s="45">
        <v>0</v>
      </c>
      <c r="RE31" s="45">
        <v>0</v>
      </c>
      <c r="RF31" s="45">
        <v>0</v>
      </c>
      <c r="RG31" s="45">
        <v>1</v>
      </c>
      <c r="RH31" s="45">
        <v>0</v>
      </c>
      <c r="RI31" s="45">
        <v>0</v>
      </c>
      <c r="RJ31" s="45">
        <v>0</v>
      </c>
      <c r="RK31" s="45">
        <v>0</v>
      </c>
      <c r="RL31" s="45">
        <v>0</v>
      </c>
      <c r="RM31" s="45">
        <v>0</v>
      </c>
      <c r="RN31" s="45">
        <v>0</v>
      </c>
      <c r="RO31" s="45">
        <v>2</v>
      </c>
      <c r="RP31" s="45">
        <v>0</v>
      </c>
      <c r="RQ31" s="45">
        <v>0</v>
      </c>
      <c r="RR31" s="45">
        <v>0</v>
      </c>
      <c r="RS31" s="45">
        <v>2</v>
      </c>
      <c r="RT31" s="45">
        <v>0</v>
      </c>
      <c r="RU31" s="45">
        <v>1</v>
      </c>
      <c r="RV31" s="45">
        <v>0</v>
      </c>
      <c r="RW31" s="45">
        <v>0</v>
      </c>
      <c r="RX31" s="45">
        <v>0</v>
      </c>
      <c r="RY31" s="45">
        <v>0</v>
      </c>
      <c r="RZ31" s="45">
        <v>2</v>
      </c>
      <c r="SA31" s="45">
        <v>0</v>
      </c>
      <c r="SB31" s="45">
        <v>0</v>
      </c>
      <c r="SC31" s="45">
        <v>0</v>
      </c>
      <c r="SD31" s="45">
        <v>1</v>
      </c>
      <c r="SE31" s="45">
        <v>2</v>
      </c>
      <c r="SF31" s="45">
        <v>0</v>
      </c>
      <c r="SG31" s="45">
        <v>0</v>
      </c>
      <c r="SH31" s="45">
        <v>0</v>
      </c>
      <c r="SI31" s="45">
        <v>1</v>
      </c>
      <c r="SJ31" s="45">
        <v>0</v>
      </c>
      <c r="SK31" s="45">
        <v>2</v>
      </c>
      <c r="SL31" s="45">
        <v>1</v>
      </c>
      <c r="SM31" s="45">
        <v>0</v>
      </c>
      <c r="SN31" s="45">
        <v>0</v>
      </c>
      <c r="SO31" s="45">
        <v>0</v>
      </c>
      <c r="SP31" s="45">
        <v>6</v>
      </c>
      <c r="SQ31" s="45">
        <v>0</v>
      </c>
      <c r="SR31" s="45">
        <v>0</v>
      </c>
      <c r="SS31" s="45">
        <v>0</v>
      </c>
      <c r="ST31" s="45">
        <v>0</v>
      </c>
      <c r="SU31" s="45">
        <v>0</v>
      </c>
      <c r="SV31" s="45">
        <v>0</v>
      </c>
      <c r="SW31" s="45">
        <v>0</v>
      </c>
      <c r="SX31" s="45">
        <v>9</v>
      </c>
      <c r="SY31" s="45">
        <v>1</v>
      </c>
      <c r="SZ31" s="45">
        <v>1</v>
      </c>
      <c r="TA31" s="45">
        <v>1</v>
      </c>
      <c r="TB31" s="45">
        <v>0</v>
      </c>
      <c r="TC31" s="45">
        <v>0</v>
      </c>
      <c r="TD31" s="45">
        <v>3</v>
      </c>
      <c r="TE31" s="45">
        <v>0</v>
      </c>
      <c r="TF31" s="45">
        <v>6</v>
      </c>
      <c r="TG31" s="45">
        <v>0</v>
      </c>
      <c r="TH31" s="45">
        <v>0</v>
      </c>
      <c r="TI31" s="45">
        <v>0</v>
      </c>
      <c r="TJ31" s="45">
        <v>0</v>
      </c>
      <c r="TK31" s="45">
        <v>1</v>
      </c>
      <c r="TL31" s="45">
        <v>2</v>
      </c>
      <c r="TM31" s="45">
        <v>1</v>
      </c>
      <c r="TN31" s="45">
        <v>0</v>
      </c>
      <c r="TO31" s="45">
        <v>3</v>
      </c>
      <c r="TP31" s="45">
        <v>0</v>
      </c>
      <c r="TQ31" s="45">
        <v>0</v>
      </c>
      <c r="TR31" s="45">
        <v>1</v>
      </c>
      <c r="TS31" s="45">
        <v>1</v>
      </c>
      <c r="TT31" s="45">
        <v>0</v>
      </c>
      <c r="TU31" s="45">
        <v>5</v>
      </c>
      <c r="TV31" s="45">
        <v>0</v>
      </c>
      <c r="TW31" s="45">
        <v>0</v>
      </c>
      <c r="TX31" s="45">
        <v>0</v>
      </c>
      <c r="TY31" s="45">
        <v>1</v>
      </c>
      <c r="TZ31" s="45">
        <v>0</v>
      </c>
      <c r="UA31" s="45">
        <v>0</v>
      </c>
      <c r="UB31" s="45">
        <v>0</v>
      </c>
      <c r="UC31" s="45">
        <v>0</v>
      </c>
      <c r="UD31" s="45">
        <v>0</v>
      </c>
      <c r="UE31" s="45">
        <v>0</v>
      </c>
      <c r="UF31" s="45">
        <v>0</v>
      </c>
      <c r="UG31" s="45">
        <v>0</v>
      </c>
      <c r="UH31" s="45">
        <v>0</v>
      </c>
      <c r="UI31" s="45">
        <v>0</v>
      </c>
      <c r="UJ31" s="45">
        <v>0</v>
      </c>
      <c r="UK31" s="45">
        <v>0</v>
      </c>
      <c r="UL31" s="45">
        <v>0</v>
      </c>
      <c r="UM31" s="45">
        <v>0</v>
      </c>
      <c r="UN31" s="45">
        <v>0</v>
      </c>
      <c r="UO31" s="45">
        <v>0</v>
      </c>
      <c r="UP31" s="45">
        <v>0</v>
      </c>
      <c r="UQ31" s="45">
        <v>0</v>
      </c>
      <c r="UR31" s="45">
        <v>0</v>
      </c>
      <c r="US31" s="45">
        <v>0</v>
      </c>
      <c r="UT31" s="45">
        <v>0</v>
      </c>
      <c r="UU31" s="45">
        <v>0</v>
      </c>
      <c r="UV31" s="45">
        <v>0</v>
      </c>
      <c r="UW31" s="45">
        <v>0</v>
      </c>
      <c r="UX31" s="45">
        <v>0</v>
      </c>
      <c r="UY31" s="45">
        <v>0</v>
      </c>
      <c r="UZ31" s="45">
        <v>0</v>
      </c>
      <c r="VA31" s="45">
        <v>0</v>
      </c>
      <c r="VB31" s="45">
        <v>0</v>
      </c>
      <c r="VC31" s="45">
        <v>2</v>
      </c>
      <c r="VD31" s="45">
        <v>0</v>
      </c>
      <c r="VE31" s="45">
        <v>1</v>
      </c>
      <c r="VF31" s="45">
        <v>0</v>
      </c>
      <c r="VG31" s="45">
        <v>0</v>
      </c>
      <c r="VH31" s="45">
        <v>0</v>
      </c>
      <c r="VI31" s="45">
        <v>0</v>
      </c>
      <c r="VJ31" s="45">
        <v>0</v>
      </c>
      <c r="VK31" s="45">
        <v>0</v>
      </c>
      <c r="VL31" s="45">
        <v>0</v>
      </c>
      <c r="VM31" s="45">
        <v>5</v>
      </c>
      <c r="VN31" s="45">
        <v>0</v>
      </c>
      <c r="VO31" s="45">
        <v>0</v>
      </c>
      <c r="VP31" s="45">
        <v>0</v>
      </c>
      <c r="VQ31" s="45">
        <v>3</v>
      </c>
      <c r="VR31" s="45">
        <v>0</v>
      </c>
      <c r="VS31" s="45">
        <v>0</v>
      </c>
      <c r="VT31" s="45">
        <v>0</v>
      </c>
      <c r="VU31" s="45">
        <v>0</v>
      </c>
      <c r="VV31" s="45">
        <v>0</v>
      </c>
      <c r="VW31" s="45">
        <v>0</v>
      </c>
      <c r="VX31" s="45">
        <v>0</v>
      </c>
      <c r="VY31" s="45">
        <v>2</v>
      </c>
      <c r="VZ31" s="45">
        <v>0</v>
      </c>
      <c r="WA31" s="45">
        <v>1</v>
      </c>
      <c r="WB31" s="45">
        <v>0</v>
      </c>
      <c r="WC31" s="45">
        <v>0</v>
      </c>
      <c r="WD31" s="45">
        <v>0</v>
      </c>
      <c r="WE31" s="45">
        <v>0</v>
      </c>
      <c r="WF31" s="45">
        <v>2</v>
      </c>
      <c r="WG31" s="45">
        <v>1</v>
      </c>
      <c r="WH31" s="45">
        <v>0</v>
      </c>
      <c r="WI31" s="45">
        <v>0</v>
      </c>
      <c r="WJ31" s="45">
        <v>3</v>
      </c>
      <c r="WK31" s="45">
        <v>0</v>
      </c>
      <c r="WL31" s="45">
        <v>0</v>
      </c>
      <c r="WM31" s="45">
        <v>1</v>
      </c>
      <c r="WN31" s="45">
        <v>0</v>
      </c>
      <c r="WO31" s="45">
        <v>3</v>
      </c>
      <c r="WP31" s="45">
        <v>0</v>
      </c>
      <c r="WQ31" s="45">
        <v>0</v>
      </c>
      <c r="WR31" s="45">
        <v>0</v>
      </c>
      <c r="WS31" s="45">
        <v>2</v>
      </c>
      <c r="WT31" s="45">
        <v>0</v>
      </c>
      <c r="WU31" s="45">
        <v>1</v>
      </c>
      <c r="WV31" s="45">
        <v>0</v>
      </c>
      <c r="WW31" s="45">
        <v>0</v>
      </c>
      <c r="WX31" s="45">
        <v>0</v>
      </c>
      <c r="WY31" s="45">
        <v>0</v>
      </c>
      <c r="WZ31" s="45">
        <v>0</v>
      </c>
      <c r="XA31" s="45">
        <v>0</v>
      </c>
      <c r="XB31" s="45">
        <v>0</v>
      </c>
      <c r="XC31" s="45">
        <v>0</v>
      </c>
      <c r="XD31" s="45">
        <v>2</v>
      </c>
      <c r="XE31" s="45">
        <v>0</v>
      </c>
      <c r="XF31" s="45">
        <v>0</v>
      </c>
      <c r="XG31" s="45">
        <v>1</v>
      </c>
      <c r="XH31" s="45">
        <v>0</v>
      </c>
      <c r="XI31" s="45">
        <v>0</v>
      </c>
      <c r="XJ31" s="45">
        <v>0</v>
      </c>
      <c r="XK31" s="45">
        <v>0</v>
      </c>
      <c r="XL31" s="45">
        <v>0</v>
      </c>
      <c r="XM31" s="45">
        <v>0</v>
      </c>
      <c r="XN31" s="45">
        <v>0</v>
      </c>
      <c r="XO31" s="45">
        <v>0</v>
      </c>
      <c r="XP31" s="45">
        <v>0</v>
      </c>
      <c r="XQ31" s="45">
        <v>0</v>
      </c>
      <c r="XR31" s="45">
        <v>0</v>
      </c>
      <c r="XS31" s="45">
        <v>0</v>
      </c>
      <c r="XT31" s="45">
        <v>0</v>
      </c>
      <c r="XU31" s="45">
        <v>0</v>
      </c>
      <c r="XV31" s="45">
        <v>0</v>
      </c>
      <c r="XW31" s="45">
        <v>0</v>
      </c>
      <c r="XX31" s="45">
        <v>0</v>
      </c>
      <c r="XY31" s="45">
        <v>0</v>
      </c>
      <c r="XZ31" s="45">
        <v>0</v>
      </c>
      <c r="YA31" s="45">
        <v>0</v>
      </c>
      <c r="YB31" s="45">
        <v>0</v>
      </c>
      <c r="YC31" s="45">
        <v>0</v>
      </c>
      <c r="YD31" s="45">
        <v>0</v>
      </c>
      <c r="YE31" s="45">
        <v>0</v>
      </c>
      <c r="YF31" s="45">
        <v>0</v>
      </c>
      <c r="YG31" s="45">
        <v>0</v>
      </c>
      <c r="YH31" s="45">
        <v>0</v>
      </c>
      <c r="YI31" s="45">
        <v>0</v>
      </c>
      <c r="YJ31" s="45">
        <v>0</v>
      </c>
      <c r="YK31" s="45">
        <v>0</v>
      </c>
      <c r="YL31" s="45">
        <v>0</v>
      </c>
      <c r="YM31" s="45">
        <v>0</v>
      </c>
      <c r="YN31" s="45">
        <v>0</v>
      </c>
      <c r="YO31" s="45">
        <v>0</v>
      </c>
      <c r="YP31" s="45">
        <v>0</v>
      </c>
      <c r="YQ31" s="45">
        <v>0</v>
      </c>
      <c r="YR31" s="45">
        <v>0</v>
      </c>
      <c r="YS31" s="45">
        <v>0</v>
      </c>
      <c r="YT31" s="45">
        <v>0</v>
      </c>
      <c r="YU31" s="45">
        <v>0</v>
      </c>
      <c r="YV31" s="45">
        <v>0</v>
      </c>
      <c r="YW31" s="45">
        <v>0</v>
      </c>
      <c r="YX31" s="45">
        <v>0</v>
      </c>
      <c r="YY31" s="45">
        <v>1</v>
      </c>
      <c r="YZ31" s="45">
        <v>0</v>
      </c>
      <c r="ZA31" s="45">
        <v>0</v>
      </c>
      <c r="ZB31" s="45">
        <v>0</v>
      </c>
      <c r="ZC31" s="45">
        <v>0</v>
      </c>
      <c r="ZD31" s="45">
        <v>0</v>
      </c>
      <c r="ZE31" s="45">
        <v>0</v>
      </c>
      <c r="ZF31" s="45">
        <v>0</v>
      </c>
      <c r="ZG31" s="45">
        <v>0</v>
      </c>
      <c r="ZH31" s="45">
        <v>1</v>
      </c>
      <c r="ZI31" s="45">
        <v>0</v>
      </c>
      <c r="ZJ31" s="45">
        <v>0</v>
      </c>
      <c r="ZK31" s="45">
        <v>0</v>
      </c>
      <c r="ZL31" s="45">
        <v>1</v>
      </c>
      <c r="ZM31" s="45">
        <v>0</v>
      </c>
      <c r="ZN31" s="45">
        <v>0</v>
      </c>
      <c r="ZO31" s="45">
        <v>0</v>
      </c>
      <c r="ZP31" s="45">
        <v>1</v>
      </c>
      <c r="ZQ31" s="45">
        <v>0</v>
      </c>
      <c r="ZR31" s="45">
        <v>0</v>
      </c>
      <c r="ZS31" s="45">
        <v>0</v>
      </c>
      <c r="ZT31" s="45">
        <v>0</v>
      </c>
      <c r="ZU31" s="45">
        <v>3</v>
      </c>
      <c r="ZV31" s="45">
        <v>0</v>
      </c>
      <c r="ZW31" s="45">
        <v>0</v>
      </c>
      <c r="ZX31" s="45">
        <v>0</v>
      </c>
      <c r="ZY31" s="45">
        <v>0</v>
      </c>
      <c r="ZZ31" s="45">
        <v>0</v>
      </c>
      <c r="AAA31" s="45">
        <v>0</v>
      </c>
      <c r="AAB31" s="45">
        <v>0</v>
      </c>
      <c r="AAC31" s="45">
        <v>0</v>
      </c>
      <c r="AAD31" s="45">
        <v>0</v>
      </c>
      <c r="AAE31" s="45">
        <v>0</v>
      </c>
      <c r="AAF31" s="45">
        <v>0</v>
      </c>
      <c r="AAG31" s="45">
        <v>0</v>
      </c>
      <c r="AAH31" s="45">
        <v>0</v>
      </c>
      <c r="AAI31" s="45">
        <v>0</v>
      </c>
      <c r="AAJ31" s="45">
        <v>0</v>
      </c>
      <c r="AAK31" s="45">
        <v>0</v>
      </c>
      <c r="AAL31" s="45">
        <v>0</v>
      </c>
      <c r="AAM31" s="45">
        <v>1</v>
      </c>
      <c r="AAN31" s="45">
        <v>2</v>
      </c>
      <c r="AAO31" s="45">
        <v>0</v>
      </c>
      <c r="AAP31" s="45">
        <v>0</v>
      </c>
      <c r="AAQ31" s="45">
        <f ca="1">IF(LEFT($C31,5)="Total",0,IF(COUNTIF(ENTRY!$G$3:$BM$3,AAQ$1)=0,"CopyPasteValue",IFERROR(HLOOKUP(AAQ$1,ENTRY!$G$3:$BI$133,SUMIFS(ENTRY!$A$2:$A$133,ENTRY!$B$2:$B$133,$B31,ENTRY!$C$2:$C$133,$C31)-2,FALSE),0)))</f>
        <v>0</v>
      </c>
      <c r="AAR31" s="45">
        <f ca="1">IF(LEFT($C31,5)="Total",0,IF(COUNTIF(ENTRY!$G$3:$BM$3,AAR$1)=0,"CopyPasteValue",IFERROR(HLOOKUP(AAR$1,ENTRY!$G$3:$BI$133,SUMIFS(ENTRY!$A$2:$A$133,ENTRY!$B$2:$B$133,$B31,ENTRY!$C$2:$C$133,$C31)-2,FALSE),0)))</f>
        <v>0</v>
      </c>
      <c r="AAS31" s="45">
        <f ca="1">IF(LEFT($C31,5)="Total",0,IF(COUNTIF(ENTRY!$G$3:$BM$3,AAS$1)=0,"CopyPasteValue",IFERROR(HLOOKUP(AAS$1,ENTRY!$G$3:$BI$133,SUMIFS(ENTRY!$A$2:$A$133,ENTRY!$B$2:$B$133,$B31,ENTRY!$C$2:$C$133,$C31)-2,FALSE),0)))</f>
        <v>0</v>
      </c>
      <c r="AAT31" s="45">
        <f ca="1">IF(LEFT($C31,5)="Total",0,IF(COUNTIF(ENTRY!$G$3:$BM$3,AAT$1)=0,"CopyPasteValue",IFERROR(HLOOKUP(AAT$1,ENTRY!$G$3:$BI$133,SUMIFS(ENTRY!$A$2:$A$133,ENTRY!$B$2:$B$133,$B31,ENTRY!$C$2:$C$133,$C31)-2,FALSE),0)))</f>
        <v>0</v>
      </c>
      <c r="AAU31" s="45">
        <f ca="1">IF(LEFT($C31,5)="Total",0,IF(COUNTIF(ENTRY!$G$3:$BM$3,AAU$1)=0,"CopyPasteValue",IFERROR(HLOOKUP(AAU$1,ENTRY!$G$3:$BI$133,SUMIFS(ENTRY!$A$2:$A$133,ENTRY!$B$2:$B$133,$B31,ENTRY!$C$2:$C$133,$C31)-2,FALSE),0)))</f>
        <v>0</v>
      </c>
      <c r="AAV31" s="45">
        <f ca="1">IF(LEFT($C31,5)="Total",0,IF(COUNTIF(ENTRY!$G$3:$BM$3,AAV$1)=0,"CopyPasteValue",IFERROR(HLOOKUP(AAV$1,ENTRY!$G$3:$BI$133,SUMIFS(ENTRY!$A$2:$A$133,ENTRY!$B$2:$B$133,$B31,ENTRY!$C$2:$C$133,$C31)-2,FALSE),0)))</f>
        <v>0</v>
      </c>
      <c r="AAW31" s="45">
        <f ca="1">IF(LEFT($C31,5)="Total",0,IF(COUNTIF(ENTRY!$G$3:$BM$3,AAW$1)=0,"CopyPasteValue",IFERROR(HLOOKUP(AAW$1,ENTRY!$G$3:$BI$133,SUMIFS(ENTRY!$A$2:$A$133,ENTRY!$B$2:$B$133,$B31,ENTRY!$C$2:$C$133,$C31)-2,FALSE),0)))</f>
        <v>0</v>
      </c>
      <c r="AAX31" s="45">
        <f ca="1">IF(LEFT($C31,5)="Total",0,IF(COUNTIF(ENTRY!$G$3:$BM$3,AAX$1)=0,"CopyPasteValue",IFERROR(HLOOKUP(AAX$1,ENTRY!$G$3:$BI$133,SUMIFS(ENTRY!$A$2:$A$133,ENTRY!$B$2:$B$133,$B31,ENTRY!$C$2:$C$133,$C31)-2,FALSE),0)))</f>
        <v>1</v>
      </c>
      <c r="AAY31" s="45">
        <f ca="1">IF(LEFT($C31,5)="Total",0,IF(COUNTIF(ENTRY!$G$3:$BM$3,AAY$1)=0,"CopyPasteValue",IFERROR(HLOOKUP(AAY$1,ENTRY!$G$3:$BI$133,SUMIFS(ENTRY!$A$2:$A$133,ENTRY!$B$2:$B$133,$B31,ENTRY!$C$2:$C$133,$C31)-2,FALSE),0)))</f>
        <v>0</v>
      </c>
      <c r="AAZ31" s="45">
        <f ca="1">IF(LEFT($C31,5)="Total",0,IF(COUNTIF(ENTRY!$G$3:$BM$3,AAZ$1)=0,"CopyPasteValue",IFERROR(HLOOKUP(AAZ$1,ENTRY!$G$3:$BI$133,SUMIFS(ENTRY!$A$2:$A$133,ENTRY!$B$2:$B$133,$B31,ENTRY!$C$2:$C$133,$C31)-2,FALSE),0)))</f>
        <v>0</v>
      </c>
      <c r="ABA31" s="45">
        <f ca="1">IF(LEFT($C31,5)="Total",0,IF(COUNTIF(ENTRY!$G$3:$BM$3,ABA$1)=0,"CopyPasteValue",IFERROR(HLOOKUP(ABA$1,ENTRY!$G$3:$BI$133,SUMIFS(ENTRY!$A$2:$A$133,ENTRY!$B$2:$B$133,$B31,ENTRY!$C$2:$C$133,$C31)-2,FALSE),0)))</f>
        <v>0</v>
      </c>
      <c r="ABB31" s="45">
        <f ca="1">IF(LEFT($C31,5)="Total",0,IF(COUNTIF(ENTRY!$G$3:$BM$3,ABB$1)=0,"CopyPasteValue",IFERROR(HLOOKUP(ABB$1,ENTRY!$G$3:$BI$133,SUMIFS(ENTRY!$A$2:$A$133,ENTRY!$B$2:$B$133,$B31,ENTRY!$C$2:$C$133,$C31)-2,FALSE),0)))</f>
        <v>0</v>
      </c>
      <c r="ABC31" s="45">
        <f ca="1">IF(LEFT($C31,5)="Total",0,IF(COUNTIF(ENTRY!$G$3:$BM$3,ABC$1)=0,"CopyPasteValue",IFERROR(HLOOKUP(ABC$1,ENTRY!$G$3:$BI$133,SUMIFS(ENTRY!$A$2:$A$133,ENTRY!$B$2:$B$133,$B31,ENTRY!$C$2:$C$133,$C31)-2,FALSE),0)))</f>
        <v>0</v>
      </c>
      <c r="ABD31" s="45">
        <f ca="1">IF(LEFT($C31,5)="Total",0,IF(COUNTIF(ENTRY!$G$3:$BM$3,ABD$1)=0,"CopyPasteValue",IFERROR(HLOOKUP(ABD$1,ENTRY!$G$3:$BI$133,SUMIFS(ENTRY!$A$2:$A$133,ENTRY!$B$2:$B$133,$B31,ENTRY!$C$2:$C$133,$C31)-2,FALSE),0)))</f>
        <v>0</v>
      </c>
      <c r="ABE31" s="45">
        <f ca="1">IF(LEFT($C31,5)="Total",0,IF(COUNTIF(ENTRY!$G$3:$BM$3,ABE$1)=0,"CopyPasteValue",IFERROR(HLOOKUP(ABE$1,ENTRY!$G$3:$BI$133,SUMIFS(ENTRY!$A$2:$A$133,ENTRY!$B$2:$B$133,$B31,ENTRY!$C$2:$C$133,$C31)-2,FALSE),0)))</f>
        <v>0</v>
      </c>
      <c r="ABF31" s="45">
        <f ca="1">IF(LEFT($C31,5)="Total",0,IF(COUNTIF(ENTRY!$G$3:$BM$3,ABF$1)=0,"CopyPasteValue",IFERROR(HLOOKUP(ABF$1,ENTRY!$G$3:$BI$133,SUMIFS(ENTRY!$A$2:$A$133,ENTRY!$B$2:$B$133,$B31,ENTRY!$C$2:$C$133,$C31)-2,FALSE),0)))</f>
        <v>0</v>
      </c>
      <c r="ABG31" s="45">
        <f ca="1">IF(LEFT($C31,5)="Total",0,IF(COUNTIF(ENTRY!$G$3:$BM$3,ABG$1)=0,"CopyPasteValue",IFERROR(HLOOKUP(ABG$1,ENTRY!$G$3:$BI$133,SUMIFS(ENTRY!$A$2:$A$133,ENTRY!$B$2:$B$133,$B31,ENTRY!$C$2:$C$133,$C31)-2,FALSE),0)))</f>
        <v>0</v>
      </c>
      <c r="ABH31" s="45">
        <f ca="1">IF(LEFT($C31,5)="Total",0,IF(COUNTIF(ENTRY!$G$3:$BM$3,ABH$1)=0,"CopyPasteValue",IFERROR(HLOOKUP(ABH$1,ENTRY!$G$3:$BI$133,SUMIFS(ENTRY!$A$2:$A$133,ENTRY!$B$2:$B$133,$B31,ENTRY!$C$2:$C$133,$C31)-2,FALSE),0)))</f>
        <v>0</v>
      </c>
    </row>
    <row r="32" spans="2:736" x14ac:dyDescent="0.35">
      <c r="B32" t="s">
        <v>27</v>
      </c>
      <c r="C32" t="s">
        <v>224</v>
      </c>
      <c r="D32" s="53">
        <f t="shared" ca="1" si="162"/>
        <v>32</v>
      </c>
      <c r="E32" s="72">
        <f>COUNTIF(ENTRY!C$4:C$294,C32)</f>
        <v>1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  <c r="AR32" s="45">
        <v>0</v>
      </c>
      <c r="AS32" s="45">
        <v>0</v>
      </c>
      <c r="AT32" s="45">
        <v>0</v>
      </c>
      <c r="AU32" s="45">
        <v>0</v>
      </c>
      <c r="AV32" s="45">
        <v>0</v>
      </c>
      <c r="AW32" s="45">
        <v>0</v>
      </c>
      <c r="AX32" s="45">
        <v>0</v>
      </c>
      <c r="AY32" s="45">
        <v>0</v>
      </c>
      <c r="AZ32" s="45">
        <v>0</v>
      </c>
      <c r="BA32" s="45">
        <v>0</v>
      </c>
      <c r="BB32" s="45">
        <v>0</v>
      </c>
      <c r="BC32" s="45">
        <v>0</v>
      </c>
      <c r="BD32" s="45">
        <v>0</v>
      </c>
      <c r="BE32" s="45">
        <v>0</v>
      </c>
      <c r="BF32" s="45">
        <v>0</v>
      </c>
      <c r="BG32" s="45">
        <v>0</v>
      </c>
      <c r="BH32" s="45">
        <v>0</v>
      </c>
      <c r="BI32" s="45">
        <v>0</v>
      </c>
      <c r="BJ32" s="45">
        <v>0</v>
      </c>
      <c r="BK32" s="45">
        <v>0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45">
        <v>0</v>
      </c>
      <c r="BR32" s="45">
        <v>0</v>
      </c>
      <c r="BS32" s="45">
        <v>0</v>
      </c>
      <c r="BT32" s="45">
        <v>0</v>
      </c>
      <c r="BU32" s="45">
        <v>0</v>
      </c>
      <c r="BV32" s="45">
        <v>0</v>
      </c>
      <c r="BW32" s="45">
        <v>0</v>
      </c>
      <c r="BX32" s="45">
        <v>0</v>
      </c>
      <c r="BY32" s="45">
        <v>0</v>
      </c>
      <c r="BZ32" s="45">
        <v>0</v>
      </c>
      <c r="CA32" s="45">
        <v>0</v>
      </c>
      <c r="CB32" s="45">
        <v>0</v>
      </c>
      <c r="CC32" s="45">
        <v>0</v>
      </c>
      <c r="CD32" s="45">
        <v>0</v>
      </c>
      <c r="CE32" s="45">
        <v>0</v>
      </c>
      <c r="CF32" s="45">
        <v>0</v>
      </c>
      <c r="CG32" s="45">
        <v>0</v>
      </c>
      <c r="CH32" s="45">
        <v>0</v>
      </c>
      <c r="CI32" s="45">
        <v>0</v>
      </c>
      <c r="CJ32" s="45">
        <v>0</v>
      </c>
      <c r="CK32" s="45">
        <v>0</v>
      </c>
      <c r="CL32" s="45">
        <v>0</v>
      </c>
      <c r="CM32" s="45">
        <v>0</v>
      </c>
      <c r="CN32" s="45">
        <v>0</v>
      </c>
      <c r="CO32" s="45">
        <v>0</v>
      </c>
      <c r="CP32" s="45">
        <v>0</v>
      </c>
      <c r="CQ32" s="45">
        <v>0</v>
      </c>
      <c r="CR32" s="45">
        <v>0</v>
      </c>
      <c r="CS32" s="45">
        <v>0</v>
      </c>
      <c r="CT32" s="45">
        <v>0</v>
      </c>
      <c r="CU32" s="45">
        <v>0</v>
      </c>
      <c r="CV32" s="45">
        <v>0</v>
      </c>
      <c r="CW32" s="45">
        <v>0</v>
      </c>
      <c r="CX32" s="45">
        <v>0</v>
      </c>
      <c r="CY32" s="45">
        <v>0</v>
      </c>
      <c r="CZ32" s="45">
        <v>0</v>
      </c>
      <c r="DA32" s="45">
        <v>0</v>
      </c>
      <c r="DB32" s="45">
        <v>0</v>
      </c>
      <c r="DC32" s="45">
        <v>0</v>
      </c>
      <c r="DD32" s="45">
        <v>0</v>
      </c>
      <c r="DE32" s="45">
        <v>0</v>
      </c>
      <c r="DF32" s="45">
        <v>0</v>
      </c>
      <c r="DG32" s="45">
        <v>0</v>
      </c>
      <c r="DH32" s="45">
        <v>0</v>
      </c>
      <c r="DI32" s="45">
        <v>0</v>
      </c>
      <c r="DJ32" s="45">
        <v>0</v>
      </c>
      <c r="DK32" s="45">
        <v>0</v>
      </c>
      <c r="DL32" s="45">
        <v>0</v>
      </c>
      <c r="DM32" s="45">
        <v>0</v>
      </c>
      <c r="DN32" s="45">
        <v>0</v>
      </c>
      <c r="DO32" s="45">
        <v>0</v>
      </c>
      <c r="DP32" s="45">
        <v>0</v>
      </c>
      <c r="DQ32" s="45">
        <v>0</v>
      </c>
      <c r="DR32" s="45">
        <v>0</v>
      </c>
      <c r="DS32" s="45">
        <v>0</v>
      </c>
      <c r="DT32" s="45">
        <v>0</v>
      </c>
      <c r="DU32" s="45">
        <v>0</v>
      </c>
      <c r="DV32" s="45">
        <v>0</v>
      </c>
      <c r="DW32" s="45">
        <v>0</v>
      </c>
      <c r="DX32" s="45">
        <v>0</v>
      </c>
      <c r="DY32" s="45">
        <v>0</v>
      </c>
      <c r="DZ32" s="45">
        <v>0</v>
      </c>
      <c r="EA32" s="45">
        <v>0</v>
      </c>
      <c r="EB32" s="45">
        <v>0</v>
      </c>
      <c r="EC32" s="45">
        <v>0</v>
      </c>
      <c r="ED32" s="45">
        <v>0</v>
      </c>
      <c r="EE32" s="45">
        <v>0</v>
      </c>
      <c r="EF32" s="45">
        <v>0</v>
      </c>
      <c r="EG32" s="45">
        <v>0</v>
      </c>
      <c r="EH32" s="45">
        <v>0</v>
      </c>
      <c r="EI32" s="45">
        <v>0</v>
      </c>
      <c r="EJ32" s="45">
        <v>0</v>
      </c>
      <c r="EK32" s="45">
        <v>0</v>
      </c>
      <c r="EL32" s="45">
        <v>0</v>
      </c>
      <c r="EM32" s="45">
        <v>0</v>
      </c>
      <c r="EN32" s="45">
        <v>0</v>
      </c>
      <c r="EO32" s="45">
        <v>0</v>
      </c>
      <c r="EP32" s="45">
        <v>0</v>
      </c>
      <c r="EQ32" s="45">
        <v>0</v>
      </c>
      <c r="ER32" s="45">
        <v>0</v>
      </c>
      <c r="ES32" s="45">
        <v>0</v>
      </c>
      <c r="ET32" s="45">
        <v>0</v>
      </c>
      <c r="EU32" s="45">
        <v>0</v>
      </c>
      <c r="EV32" s="45">
        <v>0</v>
      </c>
      <c r="EW32" s="45">
        <v>0</v>
      </c>
      <c r="EX32" s="45">
        <v>0</v>
      </c>
      <c r="EY32" s="45">
        <v>0</v>
      </c>
      <c r="EZ32" s="45">
        <v>0</v>
      </c>
      <c r="FA32" s="45">
        <v>0</v>
      </c>
      <c r="FB32" s="45">
        <v>0</v>
      </c>
      <c r="FC32" s="45">
        <v>0</v>
      </c>
      <c r="FD32" s="45">
        <v>0</v>
      </c>
      <c r="FE32" s="45">
        <v>0</v>
      </c>
      <c r="FF32" s="45">
        <v>0</v>
      </c>
      <c r="FG32" s="45">
        <v>0</v>
      </c>
      <c r="FH32" s="45">
        <v>0</v>
      </c>
      <c r="FI32" s="45">
        <v>0</v>
      </c>
      <c r="FJ32" s="45">
        <v>0</v>
      </c>
      <c r="FK32" s="45">
        <v>0</v>
      </c>
      <c r="FL32" s="45">
        <v>0</v>
      </c>
      <c r="FM32" s="45">
        <v>0</v>
      </c>
      <c r="FN32" s="45">
        <v>0</v>
      </c>
      <c r="FO32" s="45">
        <v>0</v>
      </c>
      <c r="FP32" s="45">
        <v>0</v>
      </c>
      <c r="FQ32" s="45">
        <v>0</v>
      </c>
      <c r="FR32" s="45">
        <v>0</v>
      </c>
      <c r="FS32" s="45">
        <v>0</v>
      </c>
      <c r="FT32" s="45">
        <v>0</v>
      </c>
      <c r="FU32" s="45">
        <v>0</v>
      </c>
      <c r="FV32" s="45">
        <v>0</v>
      </c>
      <c r="FW32" s="45">
        <v>0</v>
      </c>
      <c r="FX32" s="45">
        <v>0</v>
      </c>
      <c r="FY32" s="45">
        <v>0</v>
      </c>
      <c r="FZ32" s="45">
        <v>0</v>
      </c>
      <c r="GA32" s="45">
        <v>0</v>
      </c>
      <c r="GB32" s="45">
        <v>0</v>
      </c>
      <c r="GC32" s="45">
        <v>0</v>
      </c>
      <c r="GD32" s="45">
        <v>0</v>
      </c>
      <c r="GE32" s="45">
        <v>0</v>
      </c>
      <c r="GF32" s="45">
        <v>0</v>
      </c>
      <c r="GG32" s="45">
        <v>0</v>
      </c>
      <c r="GH32" s="45">
        <v>0</v>
      </c>
      <c r="GI32" s="45">
        <v>0</v>
      </c>
      <c r="GJ32" s="45">
        <v>0</v>
      </c>
      <c r="GK32" s="45">
        <v>0</v>
      </c>
      <c r="GL32" s="45">
        <v>0</v>
      </c>
      <c r="GM32" s="45">
        <v>0</v>
      </c>
      <c r="GN32" s="45">
        <v>0</v>
      </c>
      <c r="GO32" s="45">
        <v>0</v>
      </c>
      <c r="GP32" s="45">
        <v>0</v>
      </c>
      <c r="GQ32" s="45">
        <v>0</v>
      </c>
      <c r="GR32" s="45">
        <v>0</v>
      </c>
      <c r="GS32" s="45">
        <v>0</v>
      </c>
      <c r="GT32" s="45">
        <v>0</v>
      </c>
      <c r="GU32" s="45">
        <v>0</v>
      </c>
      <c r="GV32" s="45">
        <v>0</v>
      </c>
      <c r="GW32" s="45">
        <v>0</v>
      </c>
      <c r="GX32" s="45">
        <v>0</v>
      </c>
      <c r="GY32" s="45">
        <v>0</v>
      </c>
      <c r="GZ32" s="45">
        <v>0</v>
      </c>
      <c r="HA32" s="45">
        <v>0</v>
      </c>
      <c r="HB32" s="45">
        <v>0</v>
      </c>
      <c r="HC32" s="45">
        <v>0</v>
      </c>
      <c r="HD32" s="45">
        <v>0</v>
      </c>
      <c r="HE32" s="45">
        <v>0</v>
      </c>
      <c r="HF32" s="45">
        <v>0</v>
      </c>
      <c r="HG32" s="45">
        <v>0</v>
      </c>
      <c r="HH32" s="45">
        <v>0</v>
      </c>
      <c r="HI32" s="45">
        <v>0</v>
      </c>
      <c r="HJ32" s="45">
        <v>0</v>
      </c>
      <c r="HK32" s="45">
        <v>0</v>
      </c>
      <c r="HL32" s="45">
        <v>0</v>
      </c>
      <c r="HM32" s="45">
        <v>0</v>
      </c>
      <c r="HN32" s="45">
        <v>0</v>
      </c>
      <c r="HO32" s="45">
        <v>0</v>
      </c>
      <c r="HP32" s="45">
        <v>0</v>
      </c>
      <c r="HQ32" s="45">
        <v>0</v>
      </c>
      <c r="HR32" s="45">
        <v>0</v>
      </c>
      <c r="HS32" s="45">
        <v>0</v>
      </c>
      <c r="HT32" s="45">
        <v>0</v>
      </c>
      <c r="HU32" s="45">
        <v>0</v>
      </c>
      <c r="HV32" s="45">
        <v>0</v>
      </c>
      <c r="HW32" s="45">
        <v>0</v>
      </c>
      <c r="HX32" s="45">
        <v>0</v>
      </c>
      <c r="HY32" s="45">
        <v>0</v>
      </c>
      <c r="HZ32" s="45">
        <v>0</v>
      </c>
      <c r="IA32" s="45">
        <v>0</v>
      </c>
      <c r="IB32" s="45">
        <v>0</v>
      </c>
      <c r="IC32" s="45">
        <v>0</v>
      </c>
      <c r="ID32" s="45">
        <v>0</v>
      </c>
      <c r="IE32" s="45">
        <v>0</v>
      </c>
      <c r="IF32" s="45">
        <v>0</v>
      </c>
      <c r="IG32" s="45">
        <v>0</v>
      </c>
      <c r="IH32" s="45">
        <v>0</v>
      </c>
      <c r="II32" s="45">
        <v>0</v>
      </c>
      <c r="IJ32" s="45">
        <v>0</v>
      </c>
      <c r="IK32" s="45">
        <v>0</v>
      </c>
      <c r="IL32" s="45">
        <v>0</v>
      </c>
      <c r="IM32" s="45">
        <v>0</v>
      </c>
      <c r="IN32" s="45">
        <v>0</v>
      </c>
      <c r="IO32" s="45">
        <v>0</v>
      </c>
      <c r="IP32" s="45">
        <v>0</v>
      </c>
      <c r="IQ32" s="45">
        <v>0</v>
      </c>
      <c r="IR32" s="45">
        <v>0</v>
      </c>
      <c r="IS32" s="45">
        <v>0</v>
      </c>
      <c r="IT32" s="45">
        <v>0</v>
      </c>
      <c r="IU32" s="45">
        <v>0</v>
      </c>
      <c r="IV32" s="45">
        <v>0</v>
      </c>
      <c r="IW32" s="45">
        <v>0</v>
      </c>
      <c r="IX32" s="45">
        <v>0</v>
      </c>
      <c r="IY32" s="45">
        <v>0</v>
      </c>
      <c r="IZ32" s="45">
        <v>0</v>
      </c>
      <c r="JA32" s="45">
        <v>0</v>
      </c>
      <c r="JB32" s="45">
        <v>0</v>
      </c>
      <c r="JC32" s="45">
        <v>0</v>
      </c>
      <c r="JD32" s="45">
        <v>0</v>
      </c>
      <c r="JE32" s="45">
        <v>0</v>
      </c>
      <c r="JF32" s="45">
        <v>0</v>
      </c>
      <c r="JG32" s="45">
        <v>0</v>
      </c>
      <c r="JH32" s="45">
        <v>0</v>
      </c>
      <c r="JI32" s="45">
        <v>0</v>
      </c>
      <c r="JJ32" s="45">
        <v>0</v>
      </c>
      <c r="JK32" s="45">
        <v>0</v>
      </c>
      <c r="JL32" s="45">
        <v>0</v>
      </c>
      <c r="JM32" s="45">
        <v>0</v>
      </c>
      <c r="JN32" s="45">
        <v>0</v>
      </c>
      <c r="JO32" s="45">
        <v>0</v>
      </c>
      <c r="JP32" s="45">
        <v>0</v>
      </c>
      <c r="JQ32" s="45">
        <v>0</v>
      </c>
      <c r="JR32" s="45">
        <v>0</v>
      </c>
      <c r="JS32" s="45">
        <v>0</v>
      </c>
      <c r="JT32" s="45">
        <v>0</v>
      </c>
      <c r="JU32" s="45">
        <v>0</v>
      </c>
      <c r="JV32" s="45">
        <v>0</v>
      </c>
      <c r="JW32" s="45">
        <v>0</v>
      </c>
      <c r="JX32" s="45">
        <v>0</v>
      </c>
      <c r="JY32" s="45">
        <v>0</v>
      </c>
      <c r="JZ32" s="45">
        <v>0</v>
      </c>
      <c r="KA32" s="45">
        <v>0</v>
      </c>
      <c r="KB32" s="45">
        <v>0</v>
      </c>
      <c r="KC32" s="45">
        <v>0</v>
      </c>
      <c r="KD32" s="45">
        <v>0</v>
      </c>
      <c r="KE32" s="45">
        <v>0</v>
      </c>
      <c r="KF32" s="45">
        <v>0</v>
      </c>
      <c r="KG32" s="45">
        <v>0</v>
      </c>
      <c r="KH32" s="45">
        <v>0</v>
      </c>
      <c r="KI32" s="45">
        <v>0</v>
      </c>
      <c r="KJ32" s="45">
        <v>0</v>
      </c>
      <c r="KK32" s="45">
        <v>0</v>
      </c>
      <c r="KL32" s="45">
        <v>0</v>
      </c>
      <c r="KM32" s="45">
        <v>0</v>
      </c>
      <c r="KN32" s="45">
        <v>0</v>
      </c>
      <c r="KO32" s="45">
        <v>0</v>
      </c>
      <c r="KP32" s="45">
        <v>0</v>
      </c>
      <c r="KQ32" s="45">
        <v>0</v>
      </c>
      <c r="KR32" s="45">
        <v>0</v>
      </c>
      <c r="KS32" s="45">
        <v>0</v>
      </c>
      <c r="KT32" s="45">
        <v>0</v>
      </c>
      <c r="KU32" s="45">
        <v>0</v>
      </c>
      <c r="KV32" s="45">
        <v>0</v>
      </c>
      <c r="KW32" s="45">
        <v>0</v>
      </c>
      <c r="KX32" s="45">
        <v>0</v>
      </c>
      <c r="KY32" s="45">
        <v>0</v>
      </c>
      <c r="KZ32" s="45">
        <v>0</v>
      </c>
      <c r="LA32" s="45">
        <v>0</v>
      </c>
      <c r="LB32" s="45">
        <v>0</v>
      </c>
      <c r="LC32" s="45">
        <v>0</v>
      </c>
      <c r="LD32" s="45">
        <v>0</v>
      </c>
      <c r="LE32" s="45">
        <v>0</v>
      </c>
      <c r="LF32" s="45">
        <v>0</v>
      </c>
      <c r="LG32" s="45">
        <v>0</v>
      </c>
      <c r="LH32" s="45">
        <v>0</v>
      </c>
      <c r="LI32" s="45">
        <v>0</v>
      </c>
      <c r="LJ32" s="45">
        <v>0</v>
      </c>
      <c r="LK32" s="45">
        <v>0</v>
      </c>
      <c r="LL32" s="45">
        <v>0</v>
      </c>
      <c r="LM32" s="45">
        <v>0</v>
      </c>
      <c r="LN32" s="45">
        <v>0</v>
      </c>
      <c r="LO32" s="45">
        <v>0</v>
      </c>
      <c r="LP32" s="45">
        <v>0</v>
      </c>
      <c r="LQ32" s="45">
        <v>0</v>
      </c>
      <c r="LR32" s="45">
        <v>0</v>
      </c>
      <c r="LS32" s="45">
        <v>0</v>
      </c>
      <c r="LT32" s="45">
        <v>0</v>
      </c>
      <c r="LU32" s="45">
        <v>0</v>
      </c>
      <c r="LV32" s="45">
        <v>0</v>
      </c>
      <c r="LW32" s="45">
        <v>0</v>
      </c>
      <c r="LX32" s="45">
        <v>0</v>
      </c>
      <c r="LY32" s="45">
        <v>0</v>
      </c>
      <c r="LZ32" s="45">
        <v>0</v>
      </c>
      <c r="MA32" s="45">
        <v>0</v>
      </c>
      <c r="MB32" s="45">
        <v>0</v>
      </c>
      <c r="MC32" s="45">
        <v>0</v>
      </c>
      <c r="MD32" s="45">
        <v>0</v>
      </c>
      <c r="ME32" s="45">
        <v>0</v>
      </c>
      <c r="MF32" s="45">
        <v>0</v>
      </c>
      <c r="MG32" s="45">
        <v>0</v>
      </c>
      <c r="MH32" s="45">
        <v>0</v>
      </c>
      <c r="MI32" s="45">
        <v>0</v>
      </c>
      <c r="MJ32" s="45">
        <v>0</v>
      </c>
      <c r="MK32" s="45">
        <v>0</v>
      </c>
      <c r="ML32" s="45">
        <v>0</v>
      </c>
      <c r="MM32" s="45">
        <v>0</v>
      </c>
      <c r="MN32" s="45">
        <v>0</v>
      </c>
      <c r="MO32" s="45">
        <v>0</v>
      </c>
      <c r="MP32" s="45">
        <v>0</v>
      </c>
      <c r="MQ32" s="45">
        <v>0</v>
      </c>
      <c r="MR32" s="45">
        <v>0</v>
      </c>
      <c r="MS32" s="45">
        <v>0</v>
      </c>
      <c r="MT32" s="45">
        <v>0</v>
      </c>
      <c r="MU32" s="45">
        <v>0</v>
      </c>
      <c r="MV32" s="45">
        <v>0</v>
      </c>
      <c r="MW32" s="45">
        <v>0</v>
      </c>
      <c r="MX32" s="45">
        <v>0</v>
      </c>
      <c r="MY32" s="45">
        <v>0</v>
      </c>
      <c r="MZ32" s="45">
        <v>0</v>
      </c>
      <c r="NA32" s="45">
        <v>0</v>
      </c>
      <c r="NB32" s="45">
        <v>0</v>
      </c>
      <c r="NC32" s="45">
        <v>0</v>
      </c>
      <c r="ND32" s="45">
        <v>0</v>
      </c>
      <c r="NE32" s="45">
        <v>0</v>
      </c>
      <c r="NF32" s="45">
        <v>0</v>
      </c>
      <c r="NG32" s="45">
        <v>0</v>
      </c>
      <c r="NH32" s="45">
        <v>0</v>
      </c>
      <c r="NI32" s="45">
        <v>0</v>
      </c>
      <c r="NJ32" s="45">
        <v>0</v>
      </c>
      <c r="NK32" s="45">
        <v>0</v>
      </c>
      <c r="NL32" s="45">
        <v>0</v>
      </c>
      <c r="NM32" s="45">
        <v>0</v>
      </c>
      <c r="NN32" s="45">
        <v>0</v>
      </c>
      <c r="NO32" s="45">
        <v>0</v>
      </c>
      <c r="NP32" s="45">
        <v>0</v>
      </c>
      <c r="NQ32" s="45">
        <v>0</v>
      </c>
      <c r="NR32" s="45">
        <v>0</v>
      </c>
      <c r="NS32" s="45">
        <v>0</v>
      </c>
      <c r="NT32" s="45">
        <v>0</v>
      </c>
      <c r="NU32" s="45">
        <v>0</v>
      </c>
      <c r="NV32" s="45">
        <v>0</v>
      </c>
      <c r="NW32" s="45">
        <v>0</v>
      </c>
      <c r="NX32" s="45">
        <v>0</v>
      </c>
      <c r="NY32" s="45">
        <v>0</v>
      </c>
      <c r="NZ32" s="45">
        <v>0</v>
      </c>
      <c r="OA32" s="45">
        <v>0</v>
      </c>
      <c r="OB32" s="45">
        <v>0</v>
      </c>
      <c r="OC32" s="45">
        <v>0</v>
      </c>
      <c r="OD32" s="45">
        <v>0</v>
      </c>
      <c r="OE32" s="45">
        <v>0</v>
      </c>
      <c r="OF32" s="45">
        <v>0</v>
      </c>
      <c r="OG32" s="45">
        <v>0</v>
      </c>
      <c r="OH32" s="45">
        <v>0</v>
      </c>
      <c r="OI32" s="45">
        <v>0</v>
      </c>
      <c r="OJ32" s="45">
        <v>0</v>
      </c>
      <c r="OK32" s="45">
        <v>0</v>
      </c>
      <c r="OL32" s="45">
        <v>0</v>
      </c>
      <c r="OM32" s="45">
        <v>0</v>
      </c>
      <c r="ON32" s="45">
        <v>0</v>
      </c>
      <c r="OO32" s="45">
        <v>0</v>
      </c>
      <c r="OP32" s="45">
        <v>0</v>
      </c>
      <c r="OQ32" s="45">
        <v>0</v>
      </c>
      <c r="OR32" s="45">
        <v>0</v>
      </c>
      <c r="OS32" s="45">
        <v>0</v>
      </c>
      <c r="OT32" s="45">
        <v>0</v>
      </c>
      <c r="OU32" s="45">
        <v>0</v>
      </c>
      <c r="OV32" s="45">
        <v>0</v>
      </c>
      <c r="OW32" s="45">
        <v>0</v>
      </c>
      <c r="OX32" s="45">
        <v>0</v>
      </c>
      <c r="OY32" s="45">
        <v>0</v>
      </c>
      <c r="OZ32" s="45">
        <v>0</v>
      </c>
      <c r="PA32" s="45">
        <v>0</v>
      </c>
      <c r="PB32" s="45">
        <v>0</v>
      </c>
      <c r="PC32" s="45">
        <v>0</v>
      </c>
      <c r="PD32" s="45">
        <v>0</v>
      </c>
      <c r="PE32" s="45">
        <v>0</v>
      </c>
      <c r="PF32" s="45">
        <v>0</v>
      </c>
      <c r="PG32" s="45">
        <v>0</v>
      </c>
      <c r="PH32" s="45">
        <v>0</v>
      </c>
      <c r="PI32" s="45">
        <v>0</v>
      </c>
      <c r="PJ32" s="45">
        <v>0</v>
      </c>
      <c r="PK32" s="45">
        <v>0</v>
      </c>
      <c r="PL32" s="45">
        <v>0</v>
      </c>
      <c r="PM32" s="45">
        <v>0</v>
      </c>
      <c r="PN32" s="45">
        <v>0</v>
      </c>
      <c r="PO32" s="45">
        <v>0</v>
      </c>
      <c r="PP32" s="45">
        <v>0</v>
      </c>
      <c r="PQ32" s="45">
        <v>0</v>
      </c>
      <c r="PR32" s="45">
        <v>0</v>
      </c>
      <c r="PS32" s="45">
        <v>0</v>
      </c>
      <c r="PT32" s="45">
        <v>0</v>
      </c>
      <c r="PU32" s="45">
        <v>0</v>
      </c>
      <c r="PV32" s="45">
        <v>0</v>
      </c>
      <c r="PW32" s="45">
        <v>0</v>
      </c>
      <c r="PX32" s="45">
        <v>0</v>
      </c>
      <c r="PY32" s="45">
        <v>0</v>
      </c>
      <c r="PZ32" s="45">
        <v>0</v>
      </c>
      <c r="QA32" s="45">
        <v>0</v>
      </c>
      <c r="QB32" s="45">
        <v>0</v>
      </c>
      <c r="QC32" s="45">
        <v>0</v>
      </c>
      <c r="QD32" s="45">
        <v>0</v>
      </c>
      <c r="QE32" s="45">
        <v>0</v>
      </c>
      <c r="QF32" s="45">
        <v>0</v>
      </c>
      <c r="QG32" s="45">
        <v>0</v>
      </c>
      <c r="QH32" s="45">
        <v>0</v>
      </c>
      <c r="QI32" s="45">
        <v>0</v>
      </c>
      <c r="QJ32" s="45">
        <v>0</v>
      </c>
      <c r="QK32" s="45">
        <v>0</v>
      </c>
      <c r="QL32" s="45">
        <v>0</v>
      </c>
      <c r="QM32" s="45">
        <v>0</v>
      </c>
      <c r="QN32" s="45">
        <v>0</v>
      </c>
      <c r="QO32" s="45">
        <v>0</v>
      </c>
      <c r="QP32" s="45">
        <v>0</v>
      </c>
      <c r="QQ32" s="45">
        <v>0</v>
      </c>
      <c r="QR32" s="45">
        <v>0</v>
      </c>
      <c r="QS32" s="45">
        <v>0</v>
      </c>
      <c r="QT32" s="45">
        <v>0</v>
      </c>
      <c r="QU32" s="45">
        <v>0</v>
      </c>
      <c r="QV32" s="45">
        <v>0</v>
      </c>
      <c r="QW32" s="45">
        <v>0</v>
      </c>
      <c r="QX32" s="45">
        <v>0</v>
      </c>
      <c r="QY32" s="45">
        <v>0</v>
      </c>
      <c r="QZ32" s="45">
        <v>0</v>
      </c>
      <c r="RA32" s="45">
        <v>0</v>
      </c>
      <c r="RB32" s="45">
        <v>0</v>
      </c>
      <c r="RC32" s="45">
        <v>0</v>
      </c>
      <c r="RD32" s="45">
        <v>0</v>
      </c>
      <c r="RE32" s="45">
        <v>0</v>
      </c>
      <c r="RF32" s="45">
        <v>0</v>
      </c>
      <c r="RG32" s="45">
        <v>0</v>
      </c>
      <c r="RH32" s="45">
        <v>0</v>
      </c>
      <c r="RI32" s="45">
        <v>0</v>
      </c>
      <c r="RJ32" s="45">
        <v>0</v>
      </c>
      <c r="RK32" s="45">
        <v>0</v>
      </c>
      <c r="RL32" s="45">
        <v>0</v>
      </c>
      <c r="RM32" s="45">
        <v>0</v>
      </c>
      <c r="RN32" s="45">
        <v>0</v>
      </c>
      <c r="RO32" s="45">
        <v>0</v>
      </c>
      <c r="RP32" s="45">
        <v>0</v>
      </c>
      <c r="RQ32" s="45">
        <v>0</v>
      </c>
      <c r="RR32" s="45">
        <v>0</v>
      </c>
      <c r="RS32" s="45">
        <v>0</v>
      </c>
      <c r="RT32" s="45">
        <v>0</v>
      </c>
      <c r="RU32" s="45">
        <v>0</v>
      </c>
      <c r="RV32" s="45">
        <v>0</v>
      </c>
      <c r="RW32" s="45">
        <v>0</v>
      </c>
      <c r="RX32" s="45">
        <v>0</v>
      </c>
      <c r="RY32" s="45">
        <v>0</v>
      </c>
      <c r="RZ32" s="45">
        <v>0</v>
      </c>
      <c r="SA32" s="45">
        <v>0</v>
      </c>
      <c r="SB32" s="45">
        <v>0</v>
      </c>
      <c r="SC32" s="45">
        <v>0</v>
      </c>
      <c r="SD32" s="45">
        <v>0</v>
      </c>
      <c r="SE32" s="45">
        <v>0</v>
      </c>
      <c r="SF32" s="45">
        <v>0</v>
      </c>
      <c r="SG32" s="45">
        <v>0</v>
      </c>
      <c r="SH32" s="45">
        <v>0</v>
      </c>
      <c r="SI32" s="45">
        <v>0</v>
      </c>
      <c r="SJ32" s="45">
        <v>0</v>
      </c>
      <c r="SK32" s="45">
        <v>0</v>
      </c>
      <c r="SL32" s="45">
        <v>0</v>
      </c>
      <c r="SM32" s="45">
        <v>0</v>
      </c>
      <c r="SN32" s="45">
        <v>0</v>
      </c>
      <c r="SO32" s="45">
        <v>0</v>
      </c>
      <c r="SP32" s="45">
        <v>0</v>
      </c>
      <c r="SQ32" s="45">
        <v>0</v>
      </c>
      <c r="SR32" s="45">
        <v>0</v>
      </c>
      <c r="SS32" s="45">
        <v>0</v>
      </c>
      <c r="ST32" s="45">
        <v>0</v>
      </c>
      <c r="SU32" s="45">
        <v>0</v>
      </c>
      <c r="SV32" s="45">
        <v>0</v>
      </c>
      <c r="SW32" s="45">
        <v>0</v>
      </c>
      <c r="SX32" s="45">
        <v>0</v>
      </c>
      <c r="SY32" s="45">
        <v>0</v>
      </c>
      <c r="SZ32" s="45">
        <v>0</v>
      </c>
      <c r="TA32" s="45">
        <v>0</v>
      </c>
      <c r="TB32" s="45">
        <v>0</v>
      </c>
      <c r="TC32" s="45">
        <v>0</v>
      </c>
      <c r="TD32" s="45">
        <v>0</v>
      </c>
      <c r="TE32" s="45">
        <v>0</v>
      </c>
      <c r="TF32" s="45">
        <v>0</v>
      </c>
      <c r="TG32" s="45">
        <v>0</v>
      </c>
      <c r="TH32" s="45">
        <v>0</v>
      </c>
      <c r="TI32" s="45">
        <v>0</v>
      </c>
      <c r="TJ32" s="45">
        <v>0</v>
      </c>
      <c r="TK32" s="45">
        <v>0</v>
      </c>
      <c r="TL32" s="45">
        <v>0</v>
      </c>
      <c r="TM32" s="45">
        <v>0</v>
      </c>
      <c r="TN32" s="45">
        <v>0</v>
      </c>
      <c r="TO32" s="45">
        <v>0</v>
      </c>
      <c r="TP32" s="45">
        <v>0</v>
      </c>
      <c r="TQ32" s="45">
        <v>0</v>
      </c>
      <c r="TR32" s="45">
        <v>0</v>
      </c>
      <c r="TS32" s="45">
        <v>0</v>
      </c>
      <c r="TT32" s="45">
        <v>0</v>
      </c>
      <c r="TU32" s="45">
        <v>0</v>
      </c>
      <c r="TV32" s="45">
        <v>0</v>
      </c>
      <c r="TW32" s="45">
        <v>0</v>
      </c>
      <c r="TX32" s="45">
        <v>0</v>
      </c>
      <c r="TY32" s="45">
        <v>0</v>
      </c>
      <c r="TZ32" s="45">
        <v>0</v>
      </c>
      <c r="UA32" s="45">
        <v>0</v>
      </c>
      <c r="UB32" s="45">
        <v>0</v>
      </c>
      <c r="UC32" s="45">
        <v>0</v>
      </c>
      <c r="UD32" s="45">
        <v>0</v>
      </c>
      <c r="UE32" s="45">
        <v>0</v>
      </c>
      <c r="UF32" s="45">
        <v>0</v>
      </c>
      <c r="UG32" s="45">
        <v>0</v>
      </c>
      <c r="UH32" s="45">
        <v>0</v>
      </c>
      <c r="UI32" s="45">
        <v>0</v>
      </c>
      <c r="UJ32" s="45">
        <v>0</v>
      </c>
      <c r="UK32" s="45">
        <v>0</v>
      </c>
      <c r="UL32" s="45">
        <v>0</v>
      </c>
      <c r="UM32" s="45">
        <v>0</v>
      </c>
      <c r="UN32" s="45">
        <v>0</v>
      </c>
      <c r="UO32" s="45">
        <v>0</v>
      </c>
      <c r="UP32" s="45">
        <v>0</v>
      </c>
      <c r="UQ32" s="45">
        <v>0</v>
      </c>
      <c r="UR32" s="45">
        <v>0</v>
      </c>
      <c r="US32" s="45">
        <v>0</v>
      </c>
      <c r="UT32" s="45">
        <v>0</v>
      </c>
      <c r="UU32" s="45">
        <v>0</v>
      </c>
      <c r="UV32" s="45">
        <v>0</v>
      </c>
      <c r="UW32" s="45">
        <v>0</v>
      </c>
      <c r="UX32" s="45">
        <v>0</v>
      </c>
      <c r="UY32" s="45">
        <v>0</v>
      </c>
      <c r="UZ32" s="45">
        <v>0</v>
      </c>
      <c r="VA32" s="45">
        <v>0</v>
      </c>
      <c r="VB32" s="45">
        <v>0</v>
      </c>
      <c r="VC32" s="45">
        <v>0</v>
      </c>
      <c r="VD32" s="45">
        <v>0</v>
      </c>
      <c r="VE32" s="45">
        <v>0</v>
      </c>
      <c r="VF32" s="45">
        <v>0</v>
      </c>
      <c r="VG32" s="45">
        <v>0</v>
      </c>
      <c r="VH32" s="45">
        <v>0</v>
      </c>
      <c r="VI32" s="45">
        <v>0</v>
      </c>
      <c r="VJ32" s="45">
        <v>0</v>
      </c>
      <c r="VK32" s="45">
        <v>0</v>
      </c>
      <c r="VL32" s="45">
        <v>0</v>
      </c>
      <c r="VM32" s="45">
        <v>0</v>
      </c>
      <c r="VN32" s="45">
        <v>0</v>
      </c>
      <c r="VO32" s="45">
        <v>0</v>
      </c>
      <c r="VP32" s="45">
        <v>0</v>
      </c>
      <c r="VQ32" s="45">
        <v>0</v>
      </c>
      <c r="VR32" s="45">
        <v>0</v>
      </c>
      <c r="VS32" s="45">
        <v>0</v>
      </c>
      <c r="VT32" s="45">
        <v>0</v>
      </c>
      <c r="VU32" s="45">
        <v>0</v>
      </c>
      <c r="VV32" s="45">
        <v>0</v>
      </c>
      <c r="VW32" s="45">
        <v>0</v>
      </c>
      <c r="VX32" s="45">
        <v>0</v>
      </c>
      <c r="VY32" s="45">
        <v>0</v>
      </c>
      <c r="VZ32" s="45">
        <v>0</v>
      </c>
      <c r="WA32" s="45">
        <v>0</v>
      </c>
      <c r="WB32" s="45">
        <v>0</v>
      </c>
      <c r="WC32" s="45">
        <v>0</v>
      </c>
      <c r="WD32" s="45">
        <v>0</v>
      </c>
      <c r="WE32" s="45">
        <v>0</v>
      </c>
      <c r="WF32" s="45">
        <v>0</v>
      </c>
      <c r="WG32" s="45">
        <v>0</v>
      </c>
      <c r="WH32" s="45">
        <v>0</v>
      </c>
      <c r="WI32" s="45">
        <v>0</v>
      </c>
      <c r="WJ32" s="45">
        <v>0</v>
      </c>
      <c r="WK32" s="45">
        <v>0</v>
      </c>
      <c r="WL32" s="45">
        <v>0</v>
      </c>
      <c r="WM32" s="45">
        <v>0</v>
      </c>
      <c r="WN32" s="45">
        <v>0</v>
      </c>
      <c r="WO32" s="45">
        <v>0</v>
      </c>
      <c r="WP32" s="45">
        <v>0</v>
      </c>
      <c r="WQ32" s="45">
        <v>0</v>
      </c>
      <c r="WR32" s="45">
        <v>0</v>
      </c>
      <c r="WS32" s="45">
        <v>0</v>
      </c>
      <c r="WT32" s="45">
        <v>0</v>
      </c>
      <c r="WU32" s="45">
        <v>0</v>
      </c>
      <c r="WV32" s="45">
        <v>0</v>
      </c>
      <c r="WW32" s="45">
        <v>0</v>
      </c>
      <c r="WX32" s="45">
        <v>0</v>
      </c>
      <c r="WY32" s="45">
        <v>0</v>
      </c>
      <c r="WZ32" s="45">
        <v>0</v>
      </c>
      <c r="XA32" s="45">
        <v>0</v>
      </c>
      <c r="XB32" s="45">
        <v>0</v>
      </c>
      <c r="XC32" s="45">
        <v>0</v>
      </c>
      <c r="XD32" s="45">
        <v>0</v>
      </c>
      <c r="XE32" s="45">
        <v>0</v>
      </c>
      <c r="XF32" s="45">
        <v>0</v>
      </c>
      <c r="XG32" s="45">
        <v>0</v>
      </c>
      <c r="XH32" s="45">
        <v>0</v>
      </c>
      <c r="XI32" s="45">
        <v>0</v>
      </c>
      <c r="XJ32" s="45">
        <v>0</v>
      </c>
      <c r="XK32" s="45">
        <v>0</v>
      </c>
      <c r="XL32" s="45">
        <v>0</v>
      </c>
      <c r="XM32" s="45">
        <v>0</v>
      </c>
      <c r="XN32" s="45">
        <v>0</v>
      </c>
      <c r="XO32" s="45">
        <v>0</v>
      </c>
      <c r="XP32" s="45">
        <v>0</v>
      </c>
      <c r="XQ32" s="45">
        <v>0</v>
      </c>
      <c r="XR32" s="45">
        <v>0</v>
      </c>
      <c r="XS32" s="45">
        <v>0</v>
      </c>
      <c r="XT32" s="45">
        <v>0</v>
      </c>
      <c r="XU32" s="45">
        <v>0</v>
      </c>
      <c r="XV32" s="45">
        <v>0</v>
      </c>
      <c r="XW32" s="45">
        <v>0</v>
      </c>
      <c r="XX32" s="45">
        <v>0</v>
      </c>
      <c r="XY32" s="45">
        <v>0</v>
      </c>
      <c r="XZ32" s="45">
        <v>0</v>
      </c>
      <c r="YA32" s="45">
        <v>0</v>
      </c>
      <c r="YB32" s="45">
        <v>0</v>
      </c>
      <c r="YC32" s="45">
        <v>0</v>
      </c>
      <c r="YD32" s="45">
        <v>0</v>
      </c>
      <c r="YE32" s="45">
        <v>0</v>
      </c>
      <c r="YF32" s="45">
        <v>0</v>
      </c>
      <c r="YG32" s="45">
        <v>0</v>
      </c>
      <c r="YH32" s="45">
        <v>0</v>
      </c>
      <c r="YI32" s="45">
        <v>0</v>
      </c>
      <c r="YJ32" s="45">
        <v>0</v>
      </c>
      <c r="YK32" s="45">
        <v>0</v>
      </c>
      <c r="YL32" s="45">
        <v>0</v>
      </c>
      <c r="YM32" s="45">
        <v>0</v>
      </c>
      <c r="YN32" s="45">
        <v>0</v>
      </c>
      <c r="YO32" s="45">
        <v>0</v>
      </c>
      <c r="YP32" s="45">
        <v>0</v>
      </c>
      <c r="YQ32" s="45">
        <v>0</v>
      </c>
      <c r="YR32" s="45">
        <v>0</v>
      </c>
      <c r="YS32" s="45">
        <v>0</v>
      </c>
      <c r="YT32" s="45">
        <v>0</v>
      </c>
      <c r="YU32" s="45">
        <v>0</v>
      </c>
      <c r="YV32" s="45">
        <v>0</v>
      </c>
      <c r="YW32" s="45">
        <v>0</v>
      </c>
      <c r="YX32" s="45">
        <v>0</v>
      </c>
      <c r="YY32" s="45">
        <v>0</v>
      </c>
      <c r="YZ32" s="45">
        <v>0</v>
      </c>
      <c r="ZA32" s="45">
        <v>0</v>
      </c>
      <c r="ZB32" s="45">
        <v>0</v>
      </c>
      <c r="ZC32" s="45">
        <v>0</v>
      </c>
      <c r="ZD32" s="45">
        <v>0</v>
      </c>
      <c r="ZE32" s="45">
        <v>0</v>
      </c>
      <c r="ZF32" s="45">
        <v>0</v>
      </c>
      <c r="ZG32" s="45">
        <v>0</v>
      </c>
      <c r="ZH32" s="45">
        <v>0</v>
      </c>
      <c r="ZI32" s="45">
        <v>0</v>
      </c>
      <c r="ZJ32" s="45">
        <v>0</v>
      </c>
      <c r="ZK32" s="45">
        <v>0</v>
      </c>
      <c r="ZL32" s="45">
        <v>0</v>
      </c>
      <c r="ZM32" s="45">
        <v>0</v>
      </c>
      <c r="ZN32" s="45">
        <v>0</v>
      </c>
      <c r="ZO32" s="45">
        <v>0</v>
      </c>
      <c r="ZP32" s="45">
        <v>0</v>
      </c>
      <c r="ZQ32" s="45">
        <v>0</v>
      </c>
      <c r="ZR32" s="45">
        <v>0</v>
      </c>
      <c r="ZS32" s="45">
        <v>0</v>
      </c>
      <c r="ZT32" s="45">
        <v>0</v>
      </c>
      <c r="ZU32" s="45">
        <v>0</v>
      </c>
      <c r="ZV32" s="45">
        <v>0</v>
      </c>
      <c r="ZW32" s="45">
        <v>0</v>
      </c>
      <c r="ZX32" s="45">
        <v>0</v>
      </c>
      <c r="ZY32" s="45">
        <v>0</v>
      </c>
      <c r="ZZ32" s="45">
        <v>0</v>
      </c>
      <c r="AAA32" s="45">
        <v>0</v>
      </c>
      <c r="AAB32" s="45">
        <v>0</v>
      </c>
      <c r="AAC32" s="45">
        <v>0</v>
      </c>
      <c r="AAD32" s="45">
        <v>0</v>
      </c>
      <c r="AAE32" s="45">
        <v>0</v>
      </c>
      <c r="AAF32" s="45">
        <v>0</v>
      </c>
      <c r="AAG32" s="45">
        <v>0</v>
      </c>
      <c r="AAH32" s="45">
        <v>0</v>
      </c>
      <c r="AAI32" s="45">
        <v>0</v>
      </c>
      <c r="AAJ32" s="45">
        <v>0</v>
      </c>
      <c r="AAK32" s="45">
        <v>0</v>
      </c>
      <c r="AAL32" s="45">
        <v>0</v>
      </c>
      <c r="AAM32" s="45">
        <v>0</v>
      </c>
      <c r="AAN32" s="45">
        <v>0</v>
      </c>
      <c r="AAO32" s="45">
        <v>0</v>
      </c>
      <c r="AAP32" s="45">
        <v>0</v>
      </c>
      <c r="AAQ32" s="45">
        <f ca="1">IF(LEFT($C32,5)="Total",0,IF(COUNTIF(ENTRY!$G$3:$BM$3,AAQ$1)=0,"CopyPasteValue",IFERROR(HLOOKUP(AAQ$1,ENTRY!$G$3:$BI$133,SUMIFS(ENTRY!$A$2:$A$133,ENTRY!$B$2:$B$133,$B32,ENTRY!$C$2:$C$133,$C32)-2,FALSE),0)))</f>
        <v>0</v>
      </c>
      <c r="AAR32" s="45">
        <f ca="1">IF(LEFT($C32,5)="Total",0,IF(COUNTIF(ENTRY!$G$3:$BM$3,AAR$1)=0,"CopyPasteValue",IFERROR(HLOOKUP(AAR$1,ENTRY!$G$3:$BI$133,SUMIFS(ENTRY!$A$2:$A$133,ENTRY!$B$2:$B$133,$B32,ENTRY!$C$2:$C$133,$C32)-2,FALSE),0)))</f>
        <v>0</v>
      </c>
      <c r="AAS32" s="45">
        <f ca="1">IF(LEFT($C32,5)="Total",0,IF(COUNTIF(ENTRY!$G$3:$BM$3,AAS$1)=0,"CopyPasteValue",IFERROR(HLOOKUP(AAS$1,ENTRY!$G$3:$BI$133,SUMIFS(ENTRY!$A$2:$A$133,ENTRY!$B$2:$B$133,$B32,ENTRY!$C$2:$C$133,$C32)-2,FALSE),0)))</f>
        <v>0</v>
      </c>
      <c r="AAT32" s="45">
        <f ca="1">IF(LEFT($C32,5)="Total",0,IF(COUNTIF(ENTRY!$G$3:$BM$3,AAT$1)=0,"CopyPasteValue",IFERROR(HLOOKUP(AAT$1,ENTRY!$G$3:$BI$133,SUMIFS(ENTRY!$A$2:$A$133,ENTRY!$B$2:$B$133,$B32,ENTRY!$C$2:$C$133,$C32)-2,FALSE),0)))</f>
        <v>0</v>
      </c>
      <c r="AAU32" s="45">
        <f ca="1">IF(LEFT($C32,5)="Total",0,IF(COUNTIF(ENTRY!$G$3:$BM$3,AAU$1)=0,"CopyPasteValue",IFERROR(HLOOKUP(AAU$1,ENTRY!$G$3:$BI$133,SUMIFS(ENTRY!$A$2:$A$133,ENTRY!$B$2:$B$133,$B32,ENTRY!$C$2:$C$133,$C32)-2,FALSE),0)))</f>
        <v>0</v>
      </c>
      <c r="AAV32" s="45">
        <f ca="1">IF(LEFT($C32,5)="Total",0,IF(COUNTIF(ENTRY!$G$3:$BM$3,AAV$1)=0,"CopyPasteValue",IFERROR(HLOOKUP(AAV$1,ENTRY!$G$3:$BI$133,SUMIFS(ENTRY!$A$2:$A$133,ENTRY!$B$2:$B$133,$B32,ENTRY!$C$2:$C$133,$C32)-2,FALSE),0)))</f>
        <v>0</v>
      </c>
      <c r="AAW32" s="45">
        <f ca="1">IF(LEFT($C32,5)="Total",0,IF(COUNTIF(ENTRY!$G$3:$BM$3,AAW$1)=0,"CopyPasteValue",IFERROR(HLOOKUP(AAW$1,ENTRY!$G$3:$BI$133,SUMIFS(ENTRY!$A$2:$A$133,ENTRY!$B$2:$B$133,$B32,ENTRY!$C$2:$C$133,$C32)-2,FALSE),0)))</f>
        <v>0</v>
      </c>
      <c r="AAX32" s="45">
        <f ca="1">IF(LEFT($C32,5)="Total",0,IF(COUNTIF(ENTRY!$G$3:$BM$3,AAX$1)=0,"CopyPasteValue",IFERROR(HLOOKUP(AAX$1,ENTRY!$G$3:$BI$133,SUMIFS(ENTRY!$A$2:$A$133,ENTRY!$B$2:$B$133,$B32,ENTRY!$C$2:$C$133,$C32)-2,FALSE),0)))</f>
        <v>0</v>
      </c>
      <c r="AAY32" s="45">
        <f ca="1">IF(LEFT($C32,5)="Total",0,IF(COUNTIF(ENTRY!$G$3:$BM$3,AAY$1)=0,"CopyPasteValue",IFERROR(HLOOKUP(AAY$1,ENTRY!$G$3:$BI$133,SUMIFS(ENTRY!$A$2:$A$133,ENTRY!$B$2:$B$133,$B32,ENTRY!$C$2:$C$133,$C32)-2,FALSE),0)))</f>
        <v>0</v>
      </c>
      <c r="AAZ32" s="45">
        <f ca="1">IF(LEFT($C32,5)="Total",0,IF(COUNTIF(ENTRY!$G$3:$BM$3,AAZ$1)=0,"CopyPasteValue",IFERROR(HLOOKUP(AAZ$1,ENTRY!$G$3:$BI$133,SUMIFS(ENTRY!$A$2:$A$133,ENTRY!$B$2:$B$133,$B32,ENTRY!$C$2:$C$133,$C32)-2,FALSE),0)))</f>
        <v>0</v>
      </c>
      <c r="ABA32" s="45">
        <f ca="1">IF(LEFT($C32,5)="Total",0,IF(COUNTIF(ENTRY!$G$3:$BM$3,ABA$1)=0,"CopyPasteValue",IFERROR(HLOOKUP(ABA$1,ENTRY!$G$3:$BI$133,SUMIFS(ENTRY!$A$2:$A$133,ENTRY!$B$2:$B$133,$B32,ENTRY!$C$2:$C$133,$C32)-2,FALSE),0)))</f>
        <v>0</v>
      </c>
      <c r="ABB32" s="45">
        <f ca="1">IF(LEFT($C32,5)="Total",0,IF(COUNTIF(ENTRY!$G$3:$BM$3,ABB$1)=0,"CopyPasteValue",IFERROR(HLOOKUP(ABB$1,ENTRY!$G$3:$BI$133,SUMIFS(ENTRY!$A$2:$A$133,ENTRY!$B$2:$B$133,$B32,ENTRY!$C$2:$C$133,$C32)-2,FALSE),0)))</f>
        <v>0</v>
      </c>
      <c r="ABC32" s="45">
        <f ca="1">IF(LEFT($C32,5)="Total",0,IF(COUNTIF(ENTRY!$G$3:$BM$3,ABC$1)=0,"CopyPasteValue",IFERROR(HLOOKUP(ABC$1,ENTRY!$G$3:$BI$133,SUMIFS(ENTRY!$A$2:$A$133,ENTRY!$B$2:$B$133,$B32,ENTRY!$C$2:$C$133,$C32)-2,FALSE),0)))</f>
        <v>0</v>
      </c>
      <c r="ABD32" s="45">
        <f ca="1">IF(LEFT($C32,5)="Total",0,IF(COUNTIF(ENTRY!$G$3:$BM$3,ABD$1)=0,"CopyPasteValue",IFERROR(HLOOKUP(ABD$1,ENTRY!$G$3:$BI$133,SUMIFS(ENTRY!$A$2:$A$133,ENTRY!$B$2:$B$133,$B32,ENTRY!$C$2:$C$133,$C32)-2,FALSE),0)))</f>
        <v>0</v>
      </c>
      <c r="ABE32" s="45">
        <f ca="1">IF(LEFT($C32,5)="Total",0,IF(COUNTIF(ENTRY!$G$3:$BM$3,ABE$1)=0,"CopyPasteValue",IFERROR(HLOOKUP(ABE$1,ENTRY!$G$3:$BI$133,SUMIFS(ENTRY!$A$2:$A$133,ENTRY!$B$2:$B$133,$B32,ENTRY!$C$2:$C$133,$C32)-2,FALSE),0)))</f>
        <v>0</v>
      </c>
      <c r="ABF32" s="45">
        <f ca="1">IF(LEFT($C32,5)="Total",0,IF(COUNTIF(ENTRY!$G$3:$BM$3,ABF$1)=0,"CopyPasteValue",IFERROR(HLOOKUP(ABF$1,ENTRY!$G$3:$BI$133,SUMIFS(ENTRY!$A$2:$A$133,ENTRY!$B$2:$B$133,$B32,ENTRY!$C$2:$C$133,$C32)-2,FALSE),0)))</f>
        <v>0</v>
      </c>
      <c r="ABG32" s="45">
        <f ca="1">IF(LEFT($C32,5)="Total",0,IF(COUNTIF(ENTRY!$G$3:$BM$3,ABG$1)=0,"CopyPasteValue",IFERROR(HLOOKUP(ABG$1,ENTRY!$G$3:$BI$133,SUMIFS(ENTRY!$A$2:$A$133,ENTRY!$B$2:$B$133,$B32,ENTRY!$C$2:$C$133,$C32)-2,FALSE),0)))</f>
        <v>0</v>
      </c>
      <c r="ABH32" s="45">
        <f ca="1">IF(LEFT($C32,5)="Total",0,IF(COUNTIF(ENTRY!$G$3:$BM$3,ABH$1)=0,"CopyPasteValue",IFERROR(HLOOKUP(ABH$1,ENTRY!$G$3:$BI$133,SUMIFS(ENTRY!$A$2:$A$133,ENTRY!$B$2:$B$133,$B32,ENTRY!$C$2:$C$133,$C32)-2,FALSE),0)))</f>
        <v>0</v>
      </c>
    </row>
    <row r="33" spans="2:736" x14ac:dyDescent="0.35">
      <c r="B33" t="s">
        <v>27</v>
      </c>
      <c r="C33" t="s">
        <v>155</v>
      </c>
      <c r="D33" s="53">
        <f t="shared" ca="1" si="162"/>
        <v>33</v>
      </c>
      <c r="E33" s="72">
        <f>COUNTIF(ENTRY!C$4:C$294,C33)</f>
        <v>1</v>
      </c>
      <c r="F33" s="45">
        <v>0</v>
      </c>
      <c r="G33" s="45">
        <v>0</v>
      </c>
      <c r="H33" s="45">
        <v>0</v>
      </c>
      <c r="I33" s="45">
        <v>0</v>
      </c>
      <c r="J33" s="45">
        <v>2</v>
      </c>
      <c r="K33" s="45">
        <v>0</v>
      </c>
      <c r="L33" s="45">
        <v>0</v>
      </c>
      <c r="M33" s="45">
        <v>1</v>
      </c>
      <c r="N33" s="45">
        <v>1</v>
      </c>
      <c r="O33" s="45">
        <v>2</v>
      </c>
      <c r="P33" s="45">
        <v>4</v>
      </c>
      <c r="Q33" s="45">
        <v>1</v>
      </c>
      <c r="R33" s="45">
        <v>1</v>
      </c>
      <c r="S33" s="45">
        <v>0</v>
      </c>
      <c r="T33" s="45">
        <v>2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3</v>
      </c>
      <c r="AB33" s="45">
        <v>1</v>
      </c>
      <c r="AC33" s="45">
        <v>2</v>
      </c>
      <c r="AD33" s="45">
        <v>0</v>
      </c>
      <c r="AE33" s="45">
        <v>19</v>
      </c>
      <c r="AF33" s="45">
        <v>0</v>
      </c>
      <c r="AG33" s="45">
        <v>0</v>
      </c>
      <c r="AH33" s="45">
        <v>0</v>
      </c>
      <c r="AI33" s="45">
        <v>0</v>
      </c>
      <c r="AJ33" s="45">
        <v>2</v>
      </c>
      <c r="AK33" s="45">
        <v>0</v>
      </c>
      <c r="AL33" s="45">
        <v>1</v>
      </c>
      <c r="AM33" s="45">
        <v>0</v>
      </c>
      <c r="AN33" s="45">
        <v>0</v>
      </c>
      <c r="AO33" s="45">
        <v>0</v>
      </c>
      <c r="AP33" s="45">
        <v>0</v>
      </c>
      <c r="AQ33" s="45">
        <v>1</v>
      </c>
      <c r="AR33" s="45">
        <v>0</v>
      </c>
      <c r="AS33" s="45">
        <v>1</v>
      </c>
      <c r="AT33" s="45">
        <v>0</v>
      </c>
      <c r="AU33" s="45">
        <v>0</v>
      </c>
      <c r="AV33" s="45">
        <v>0</v>
      </c>
      <c r="AW33" s="45">
        <v>0</v>
      </c>
      <c r="AX33" s="45">
        <v>0</v>
      </c>
      <c r="AY33" s="45">
        <v>0</v>
      </c>
      <c r="AZ33" s="45">
        <v>0</v>
      </c>
      <c r="BA33" s="45">
        <v>0</v>
      </c>
      <c r="BB33" s="45">
        <v>0</v>
      </c>
      <c r="BC33" s="45">
        <v>0</v>
      </c>
      <c r="BD33" s="45">
        <v>0</v>
      </c>
      <c r="BE33" s="45"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0</v>
      </c>
      <c r="BK33" s="45">
        <v>0</v>
      </c>
      <c r="BL33" s="45">
        <v>0</v>
      </c>
      <c r="BM33" s="45">
        <v>0</v>
      </c>
      <c r="BN33" s="45">
        <v>0</v>
      </c>
      <c r="BO33" s="45">
        <v>0</v>
      </c>
      <c r="BP33" s="45">
        <v>0</v>
      </c>
      <c r="BQ33" s="45">
        <v>10</v>
      </c>
      <c r="BR33" s="45">
        <v>14</v>
      </c>
      <c r="BS33" s="45">
        <v>0</v>
      </c>
      <c r="BT33" s="45">
        <v>0</v>
      </c>
      <c r="BU33" s="45">
        <v>0</v>
      </c>
      <c r="BV33" s="45">
        <v>0</v>
      </c>
      <c r="BW33" s="45">
        <v>0</v>
      </c>
      <c r="BX33" s="45">
        <v>0</v>
      </c>
      <c r="BY33" s="45">
        <v>0</v>
      </c>
      <c r="BZ33" s="45">
        <v>0</v>
      </c>
      <c r="CA33" s="45">
        <v>0</v>
      </c>
      <c r="CB33" s="45">
        <v>0</v>
      </c>
      <c r="CC33" s="45">
        <v>0</v>
      </c>
      <c r="CD33" s="45">
        <v>0</v>
      </c>
      <c r="CE33" s="45">
        <v>0</v>
      </c>
      <c r="CF33" s="45">
        <v>0</v>
      </c>
      <c r="CG33" s="45">
        <v>0</v>
      </c>
      <c r="CH33" s="45">
        <v>0</v>
      </c>
      <c r="CI33" s="45">
        <v>0</v>
      </c>
      <c r="CJ33" s="45">
        <v>0</v>
      </c>
      <c r="CK33" s="45">
        <v>0</v>
      </c>
      <c r="CL33" s="45">
        <v>0</v>
      </c>
      <c r="CM33" s="45">
        <v>0</v>
      </c>
      <c r="CN33" s="45">
        <v>0</v>
      </c>
      <c r="CO33" s="45">
        <v>0</v>
      </c>
      <c r="CP33" s="45">
        <v>0</v>
      </c>
      <c r="CQ33" s="45">
        <v>0</v>
      </c>
      <c r="CR33" s="45">
        <v>0</v>
      </c>
      <c r="CS33" s="45">
        <v>0</v>
      </c>
      <c r="CT33" s="45">
        <v>0</v>
      </c>
      <c r="CU33" s="45">
        <v>0</v>
      </c>
      <c r="CV33" s="45">
        <v>0</v>
      </c>
      <c r="CW33" s="45">
        <v>0</v>
      </c>
      <c r="CX33" s="45">
        <v>0</v>
      </c>
      <c r="CY33" s="45">
        <v>0</v>
      </c>
      <c r="CZ33" s="45">
        <v>0</v>
      </c>
      <c r="DA33" s="45">
        <v>0</v>
      </c>
      <c r="DB33" s="45">
        <v>0</v>
      </c>
      <c r="DC33" s="45">
        <v>0</v>
      </c>
      <c r="DD33" s="45">
        <v>0</v>
      </c>
      <c r="DE33" s="45">
        <v>0</v>
      </c>
      <c r="DF33" s="45">
        <v>0</v>
      </c>
      <c r="DG33" s="45">
        <v>0</v>
      </c>
      <c r="DH33" s="45">
        <v>0</v>
      </c>
      <c r="DI33" s="45">
        <v>0</v>
      </c>
      <c r="DJ33" s="45">
        <v>0</v>
      </c>
      <c r="DK33" s="45">
        <v>0</v>
      </c>
      <c r="DL33" s="45">
        <v>0</v>
      </c>
      <c r="DM33" s="45">
        <v>0</v>
      </c>
      <c r="DN33" s="45">
        <v>0</v>
      </c>
      <c r="DO33" s="45">
        <v>0</v>
      </c>
      <c r="DP33" s="45">
        <v>0</v>
      </c>
      <c r="DQ33" s="45">
        <v>0</v>
      </c>
      <c r="DR33" s="45">
        <v>0</v>
      </c>
      <c r="DS33" s="45">
        <v>0</v>
      </c>
      <c r="DT33" s="45">
        <v>0</v>
      </c>
      <c r="DU33" s="45">
        <v>0</v>
      </c>
      <c r="DV33" s="45">
        <v>0</v>
      </c>
      <c r="DW33" s="45">
        <v>0</v>
      </c>
      <c r="DX33" s="45">
        <v>0</v>
      </c>
      <c r="DY33" s="45">
        <v>0</v>
      </c>
      <c r="DZ33" s="45">
        <v>0</v>
      </c>
      <c r="EA33" s="45">
        <v>0</v>
      </c>
      <c r="EB33" s="45">
        <v>0</v>
      </c>
      <c r="EC33" s="45">
        <v>0</v>
      </c>
      <c r="ED33" s="45">
        <v>0</v>
      </c>
      <c r="EE33" s="45">
        <v>0</v>
      </c>
      <c r="EF33" s="45">
        <v>0</v>
      </c>
      <c r="EG33" s="45">
        <v>0</v>
      </c>
      <c r="EH33" s="45">
        <v>0</v>
      </c>
      <c r="EI33" s="45">
        <v>0</v>
      </c>
      <c r="EJ33" s="45">
        <v>0</v>
      </c>
      <c r="EK33" s="45">
        <v>0</v>
      </c>
      <c r="EL33" s="45">
        <v>0</v>
      </c>
      <c r="EM33" s="45">
        <v>0</v>
      </c>
      <c r="EN33" s="45">
        <v>0</v>
      </c>
      <c r="EO33" s="45">
        <v>0</v>
      </c>
      <c r="EP33" s="45">
        <v>0</v>
      </c>
      <c r="EQ33" s="45">
        <v>0</v>
      </c>
      <c r="ER33" s="45">
        <v>0</v>
      </c>
      <c r="ES33" s="45">
        <v>0</v>
      </c>
      <c r="ET33" s="45">
        <v>0</v>
      </c>
      <c r="EU33" s="45">
        <v>0</v>
      </c>
      <c r="EV33" s="45">
        <v>0</v>
      </c>
      <c r="EW33" s="45">
        <v>0</v>
      </c>
      <c r="EX33" s="45">
        <v>0</v>
      </c>
      <c r="EY33" s="45">
        <v>0</v>
      </c>
      <c r="EZ33" s="45">
        <v>0</v>
      </c>
      <c r="FA33" s="45">
        <v>0</v>
      </c>
      <c r="FB33" s="45">
        <v>0</v>
      </c>
      <c r="FC33" s="45">
        <v>0</v>
      </c>
      <c r="FD33" s="45">
        <v>0</v>
      </c>
      <c r="FE33" s="45">
        <v>0</v>
      </c>
      <c r="FF33" s="45">
        <v>0</v>
      </c>
      <c r="FG33" s="45">
        <v>0</v>
      </c>
      <c r="FH33" s="45">
        <v>0</v>
      </c>
      <c r="FI33" s="45">
        <v>0</v>
      </c>
      <c r="FJ33" s="45">
        <v>0</v>
      </c>
      <c r="FK33" s="45">
        <v>0</v>
      </c>
      <c r="FL33" s="45">
        <v>0</v>
      </c>
      <c r="FM33" s="45">
        <v>0</v>
      </c>
      <c r="FN33" s="45">
        <v>0</v>
      </c>
      <c r="FO33" s="45">
        <v>0</v>
      </c>
      <c r="FP33" s="45">
        <v>0</v>
      </c>
      <c r="FQ33" s="45">
        <v>0</v>
      </c>
      <c r="FR33" s="45">
        <v>0</v>
      </c>
      <c r="FS33" s="45">
        <v>0</v>
      </c>
      <c r="FT33" s="45">
        <v>0</v>
      </c>
      <c r="FU33" s="45">
        <v>0</v>
      </c>
      <c r="FV33" s="45">
        <v>0</v>
      </c>
      <c r="FW33" s="45">
        <v>0</v>
      </c>
      <c r="FX33" s="45">
        <v>0</v>
      </c>
      <c r="FY33" s="45">
        <v>0</v>
      </c>
      <c r="FZ33" s="45">
        <v>0</v>
      </c>
      <c r="GA33" s="45">
        <v>0</v>
      </c>
      <c r="GB33" s="45">
        <v>0</v>
      </c>
      <c r="GC33" s="45">
        <v>0</v>
      </c>
      <c r="GD33" s="45">
        <v>0</v>
      </c>
      <c r="GE33" s="45">
        <v>0</v>
      </c>
      <c r="GF33" s="45">
        <v>0</v>
      </c>
      <c r="GG33" s="45">
        <v>0</v>
      </c>
      <c r="GH33" s="45">
        <v>0</v>
      </c>
      <c r="GI33" s="45">
        <v>0</v>
      </c>
      <c r="GJ33" s="45">
        <v>0</v>
      </c>
      <c r="GK33" s="45">
        <v>0</v>
      </c>
      <c r="GL33" s="45">
        <v>0</v>
      </c>
      <c r="GM33" s="45">
        <v>0</v>
      </c>
      <c r="GN33" s="45">
        <v>0</v>
      </c>
      <c r="GO33" s="45">
        <v>0</v>
      </c>
      <c r="GP33" s="45">
        <v>0</v>
      </c>
      <c r="GQ33" s="45">
        <v>0</v>
      </c>
      <c r="GR33" s="45">
        <v>0</v>
      </c>
      <c r="GS33" s="45">
        <v>0</v>
      </c>
      <c r="GT33" s="45">
        <v>0</v>
      </c>
      <c r="GU33" s="45">
        <v>0</v>
      </c>
      <c r="GV33" s="45">
        <v>0</v>
      </c>
      <c r="GW33" s="45">
        <v>0</v>
      </c>
      <c r="GX33" s="45">
        <v>0</v>
      </c>
      <c r="GY33" s="45">
        <v>0</v>
      </c>
      <c r="GZ33" s="45">
        <v>0</v>
      </c>
      <c r="HA33" s="45">
        <v>0</v>
      </c>
      <c r="HB33" s="45">
        <v>0</v>
      </c>
      <c r="HC33" s="45">
        <v>0</v>
      </c>
      <c r="HD33" s="45">
        <v>0</v>
      </c>
      <c r="HE33" s="45">
        <v>0</v>
      </c>
      <c r="HF33" s="45">
        <v>0</v>
      </c>
      <c r="HG33" s="45">
        <v>0</v>
      </c>
      <c r="HH33" s="45">
        <v>0</v>
      </c>
      <c r="HI33" s="45">
        <v>0</v>
      </c>
      <c r="HJ33" s="45">
        <v>0</v>
      </c>
      <c r="HK33" s="45">
        <v>0</v>
      </c>
      <c r="HL33" s="45">
        <v>0</v>
      </c>
      <c r="HM33" s="45">
        <v>0</v>
      </c>
      <c r="HN33" s="45">
        <v>0</v>
      </c>
      <c r="HO33" s="45">
        <v>0</v>
      </c>
      <c r="HP33" s="45">
        <v>0</v>
      </c>
      <c r="HQ33" s="45">
        <v>0</v>
      </c>
      <c r="HR33" s="45">
        <v>0</v>
      </c>
      <c r="HS33" s="45">
        <v>0</v>
      </c>
      <c r="HT33" s="45">
        <v>0</v>
      </c>
      <c r="HU33" s="45">
        <v>0</v>
      </c>
      <c r="HV33" s="45">
        <v>0</v>
      </c>
      <c r="HW33" s="45">
        <v>0</v>
      </c>
      <c r="HX33" s="45">
        <v>0</v>
      </c>
      <c r="HY33" s="45">
        <v>0</v>
      </c>
      <c r="HZ33" s="45">
        <v>0</v>
      </c>
      <c r="IA33" s="45">
        <v>0</v>
      </c>
      <c r="IB33" s="45">
        <v>0</v>
      </c>
      <c r="IC33" s="45">
        <v>0</v>
      </c>
      <c r="ID33" s="45">
        <v>0</v>
      </c>
      <c r="IE33" s="45">
        <v>0</v>
      </c>
      <c r="IF33" s="45">
        <v>0</v>
      </c>
      <c r="IG33" s="45">
        <v>0</v>
      </c>
      <c r="IH33" s="45">
        <v>0</v>
      </c>
      <c r="II33" s="45">
        <v>0</v>
      </c>
      <c r="IJ33" s="45">
        <v>0</v>
      </c>
      <c r="IK33" s="45">
        <v>0</v>
      </c>
      <c r="IL33" s="45">
        <v>0</v>
      </c>
      <c r="IM33" s="45">
        <v>0</v>
      </c>
      <c r="IN33" s="45">
        <v>0</v>
      </c>
      <c r="IO33" s="45">
        <v>0</v>
      </c>
      <c r="IP33" s="45">
        <v>0</v>
      </c>
      <c r="IQ33" s="45">
        <v>0</v>
      </c>
      <c r="IR33" s="45">
        <v>0</v>
      </c>
      <c r="IS33" s="45">
        <v>0</v>
      </c>
      <c r="IT33" s="45">
        <v>0</v>
      </c>
      <c r="IU33" s="45">
        <v>0</v>
      </c>
      <c r="IV33" s="45">
        <v>0</v>
      </c>
      <c r="IW33" s="45">
        <v>0</v>
      </c>
      <c r="IX33" s="45">
        <v>0</v>
      </c>
      <c r="IY33" s="45">
        <v>0</v>
      </c>
      <c r="IZ33" s="45">
        <v>0</v>
      </c>
      <c r="JA33" s="45">
        <v>0</v>
      </c>
      <c r="JB33" s="45">
        <v>0</v>
      </c>
      <c r="JC33" s="45">
        <v>0</v>
      </c>
      <c r="JD33" s="45">
        <v>0</v>
      </c>
      <c r="JE33" s="45">
        <v>0</v>
      </c>
      <c r="JF33" s="45">
        <v>0</v>
      </c>
      <c r="JG33" s="45">
        <v>0</v>
      </c>
      <c r="JH33" s="45">
        <v>0</v>
      </c>
      <c r="JI33" s="45">
        <v>0</v>
      </c>
      <c r="JJ33" s="45">
        <v>0</v>
      </c>
      <c r="JK33" s="45">
        <v>0</v>
      </c>
      <c r="JL33" s="45">
        <v>0</v>
      </c>
      <c r="JM33" s="45">
        <v>0</v>
      </c>
      <c r="JN33" s="45">
        <v>0</v>
      </c>
      <c r="JO33" s="45">
        <v>0</v>
      </c>
      <c r="JP33" s="45">
        <v>0</v>
      </c>
      <c r="JQ33" s="45">
        <v>0</v>
      </c>
      <c r="JR33" s="45">
        <v>0</v>
      </c>
      <c r="JS33" s="45">
        <v>0</v>
      </c>
      <c r="JT33" s="45">
        <v>0</v>
      </c>
      <c r="JU33" s="45">
        <v>0</v>
      </c>
      <c r="JV33" s="45">
        <v>0</v>
      </c>
      <c r="JW33" s="45">
        <v>0</v>
      </c>
      <c r="JX33" s="45">
        <v>0</v>
      </c>
      <c r="JY33" s="45">
        <v>0</v>
      </c>
      <c r="JZ33" s="45">
        <v>0</v>
      </c>
      <c r="KA33" s="45">
        <v>1</v>
      </c>
      <c r="KB33" s="45">
        <v>0</v>
      </c>
      <c r="KC33" s="45">
        <v>1</v>
      </c>
      <c r="KD33" s="45">
        <v>0</v>
      </c>
      <c r="KE33" s="45">
        <v>0</v>
      </c>
      <c r="KF33" s="45">
        <v>0</v>
      </c>
      <c r="KG33" s="45">
        <v>0</v>
      </c>
      <c r="KH33" s="45">
        <v>1</v>
      </c>
      <c r="KI33" s="45">
        <v>0</v>
      </c>
      <c r="KJ33" s="45">
        <v>0</v>
      </c>
      <c r="KK33" s="45">
        <v>1</v>
      </c>
      <c r="KL33" s="45">
        <v>0</v>
      </c>
      <c r="KM33" s="45">
        <v>0</v>
      </c>
      <c r="KN33" s="45">
        <v>0</v>
      </c>
      <c r="KO33" s="45">
        <v>2</v>
      </c>
      <c r="KP33" s="45">
        <v>0</v>
      </c>
      <c r="KQ33" s="45">
        <v>1</v>
      </c>
      <c r="KR33" s="45">
        <v>3</v>
      </c>
      <c r="KS33" s="45">
        <v>0</v>
      </c>
      <c r="KT33" s="45">
        <v>0</v>
      </c>
      <c r="KU33" s="45">
        <v>0</v>
      </c>
      <c r="KV33" s="45">
        <v>0</v>
      </c>
      <c r="KW33" s="45">
        <v>4</v>
      </c>
      <c r="KX33" s="45">
        <v>15</v>
      </c>
      <c r="KY33" s="45">
        <v>34</v>
      </c>
      <c r="KZ33" s="45">
        <v>32</v>
      </c>
      <c r="LA33" s="45">
        <v>0</v>
      </c>
      <c r="LB33" s="45">
        <v>84</v>
      </c>
      <c r="LC33" s="45">
        <v>133</v>
      </c>
      <c r="LD33" s="45">
        <v>51</v>
      </c>
      <c r="LE33" s="45">
        <v>99</v>
      </c>
      <c r="LF33" s="45">
        <v>35</v>
      </c>
      <c r="LG33" s="45">
        <v>0</v>
      </c>
      <c r="LH33" s="45">
        <v>0</v>
      </c>
      <c r="LI33" s="45">
        <v>0</v>
      </c>
      <c r="LJ33" s="45">
        <v>0</v>
      </c>
      <c r="LK33" s="45">
        <v>0</v>
      </c>
      <c r="LL33" s="45">
        <v>0</v>
      </c>
      <c r="LM33" s="45">
        <v>0</v>
      </c>
      <c r="LN33" s="45">
        <v>0</v>
      </c>
      <c r="LO33" s="45">
        <v>0</v>
      </c>
      <c r="LP33" s="45">
        <v>0</v>
      </c>
      <c r="LQ33" s="45">
        <v>0</v>
      </c>
      <c r="LR33" s="45">
        <v>0</v>
      </c>
      <c r="LS33" s="45">
        <v>0</v>
      </c>
      <c r="LT33" s="45">
        <v>0</v>
      </c>
      <c r="LU33" s="45">
        <v>0</v>
      </c>
      <c r="LV33" s="45">
        <v>0</v>
      </c>
      <c r="LW33" s="45">
        <v>0</v>
      </c>
      <c r="LX33" s="45">
        <v>0</v>
      </c>
      <c r="LY33" s="45">
        <v>0</v>
      </c>
      <c r="LZ33" s="45">
        <v>0</v>
      </c>
      <c r="MA33" s="45">
        <v>0</v>
      </c>
      <c r="MB33" s="45">
        <v>0</v>
      </c>
      <c r="MC33" s="45">
        <v>0</v>
      </c>
      <c r="MD33" s="45">
        <v>0</v>
      </c>
      <c r="ME33" s="45">
        <v>0</v>
      </c>
      <c r="MF33" s="45">
        <v>0</v>
      </c>
      <c r="MG33" s="45">
        <v>0</v>
      </c>
      <c r="MH33" s="45">
        <v>0</v>
      </c>
      <c r="MI33" s="45">
        <v>0</v>
      </c>
      <c r="MJ33" s="45">
        <v>0</v>
      </c>
      <c r="MK33" s="45">
        <v>0</v>
      </c>
      <c r="ML33" s="45">
        <v>0</v>
      </c>
      <c r="MM33" s="45">
        <v>0</v>
      </c>
      <c r="MN33" s="45">
        <v>0</v>
      </c>
      <c r="MO33" s="45">
        <v>0</v>
      </c>
      <c r="MP33" s="45">
        <v>0</v>
      </c>
      <c r="MQ33" s="45">
        <v>0</v>
      </c>
      <c r="MR33" s="45">
        <v>0</v>
      </c>
      <c r="MS33" s="45">
        <v>0</v>
      </c>
      <c r="MT33" s="45">
        <v>0</v>
      </c>
      <c r="MU33" s="45">
        <v>0</v>
      </c>
      <c r="MV33" s="45">
        <v>0</v>
      </c>
      <c r="MW33" s="45">
        <v>0</v>
      </c>
      <c r="MX33" s="45">
        <v>0</v>
      </c>
      <c r="MY33" s="45">
        <v>0</v>
      </c>
      <c r="MZ33" s="45">
        <v>0</v>
      </c>
      <c r="NA33" s="45">
        <v>0</v>
      </c>
      <c r="NB33" s="45">
        <v>0</v>
      </c>
      <c r="NC33" s="45">
        <v>0</v>
      </c>
      <c r="ND33" s="45">
        <v>0</v>
      </c>
      <c r="NE33" s="45">
        <v>0</v>
      </c>
      <c r="NF33" s="45">
        <v>0</v>
      </c>
      <c r="NG33" s="45">
        <v>0</v>
      </c>
      <c r="NH33" s="45">
        <v>0</v>
      </c>
      <c r="NI33" s="45">
        <v>0</v>
      </c>
      <c r="NJ33" s="45">
        <v>0</v>
      </c>
      <c r="NK33" s="45">
        <v>0</v>
      </c>
      <c r="NL33" s="45">
        <v>0</v>
      </c>
      <c r="NM33" s="45">
        <v>0</v>
      </c>
      <c r="NN33" s="45">
        <v>0</v>
      </c>
      <c r="NO33" s="45">
        <v>0</v>
      </c>
      <c r="NP33" s="45">
        <v>0</v>
      </c>
      <c r="NQ33" s="45">
        <v>0</v>
      </c>
      <c r="NR33" s="45">
        <v>0</v>
      </c>
      <c r="NS33" s="45">
        <v>0</v>
      </c>
      <c r="NT33" s="45">
        <v>0</v>
      </c>
      <c r="NU33" s="45">
        <v>0</v>
      </c>
      <c r="NV33" s="45">
        <v>0</v>
      </c>
      <c r="NW33" s="45">
        <v>0</v>
      </c>
      <c r="NX33" s="45">
        <v>0</v>
      </c>
      <c r="NY33" s="45">
        <v>0</v>
      </c>
      <c r="NZ33" s="45">
        <v>0</v>
      </c>
      <c r="OA33" s="45">
        <v>0</v>
      </c>
      <c r="OB33" s="45">
        <v>0</v>
      </c>
      <c r="OC33" s="45">
        <v>0</v>
      </c>
      <c r="OD33" s="45">
        <v>0</v>
      </c>
      <c r="OE33" s="45">
        <v>0</v>
      </c>
      <c r="OF33" s="45">
        <v>0</v>
      </c>
      <c r="OG33" s="45">
        <v>0</v>
      </c>
      <c r="OH33" s="45">
        <v>0</v>
      </c>
      <c r="OI33" s="45">
        <v>0</v>
      </c>
      <c r="OJ33" s="45">
        <v>0</v>
      </c>
      <c r="OK33" s="45">
        <v>0</v>
      </c>
      <c r="OL33" s="45">
        <v>0</v>
      </c>
      <c r="OM33" s="45">
        <v>0</v>
      </c>
      <c r="ON33" s="45">
        <v>0</v>
      </c>
      <c r="OO33" s="45">
        <v>0</v>
      </c>
      <c r="OP33" s="45">
        <v>0</v>
      </c>
      <c r="OQ33" s="45">
        <v>0</v>
      </c>
      <c r="OR33" s="45">
        <v>0</v>
      </c>
      <c r="OS33" s="45">
        <v>0</v>
      </c>
      <c r="OT33" s="45">
        <v>0</v>
      </c>
      <c r="OU33" s="45">
        <v>0</v>
      </c>
      <c r="OV33" s="45">
        <v>0</v>
      </c>
      <c r="OW33" s="45">
        <v>0</v>
      </c>
      <c r="OX33" s="45">
        <v>0</v>
      </c>
      <c r="OY33" s="45">
        <v>0</v>
      </c>
      <c r="OZ33" s="45">
        <v>0</v>
      </c>
      <c r="PA33" s="45">
        <v>0</v>
      </c>
      <c r="PB33" s="45">
        <v>0</v>
      </c>
      <c r="PC33" s="45">
        <v>0</v>
      </c>
      <c r="PD33" s="45">
        <v>0</v>
      </c>
      <c r="PE33" s="45">
        <v>0</v>
      </c>
      <c r="PF33" s="45">
        <v>0</v>
      </c>
      <c r="PG33" s="45">
        <v>0</v>
      </c>
      <c r="PH33" s="45">
        <v>0</v>
      </c>
      <c r="PI33" s="45">
        <v>0</v>
      </c>
      <c r="PJ33" s="45">
        <v>0</v>
      </c>
      <c r="PK33" s="45">
        <v>0</v>
      </c>
      <c r="PL33" s="45">
        <v>0</v>
      </c>
      <c r="PM33" s="45">
        <v>0</v>
      </c>
      <c r="PN33" s="45">
        <v>0</v>
      </c>
      <c r="PO33" s="45">
        <v>0</v>
      </c>
      <c r="PP33" s="45">
        <v>0</v>
      </c>
      <c r="PQ33" s="45">
        <v>0</v>
      </c>
      <c r="PR33" s="45">
        <v>0</v>
      </c>
      <c r="PS33" s="45">
        <v>0</v>
      </c>
      <c r="PT33" s="45">
        <v>0</v>
      </c>
      <c r="PU33" s="45">
        <v>0</v>
      </c>
      <c r="PV33" s="45">
        <v>0</v>
      </c>
      <c r="PW33" s="45">
        <v>0</v>
      </c>
      <c r="PX33" s="45">
        <v>0</v>
      </c>
      <c r="PY33" s="45">
        <v>0</v>
      </c>
      <c r="PZ33" s="45">
        <v>0</v>
      </c>
      <c r="QA33" s="45">
        <v>0</v>
      </c>
      <c r="QB33" s="45">
        <v>0</v>
      </c>
      <c r="QC33" s="45">
        <v>0</v>
      </c>
      <c r="QD33" s="45">
        <v>0</v>
      </c>
      <c r="QE33" s="45">
        <v>0</v>
      </c>
      <c r="QF33" s="45">
        <v>0</v>
      </c>
      <c r="QG33" s="45">
        <v>0</v>
      </c>
      <c r="QH33" s="45">
        <v>0</v>
      </c>
      <c r="QI33" s="45">
        <v>0</v>
      </c>
      <c r="QJ33" s="45">
        <v>0</v>
      </c>
      <c r="QK33" s="45">
        <v>0</v>
      </c>
      <c r="QL33" s="45">
        <v>0</v>
      </c>
      <c r="QM33" s="45">
        <v>0</v>
      </c>
      <c r="QN33" s="45">
        <v>0</v>
      </c>
      <c r="QO33" s="45">
        <v>0</v>
      </c>
      <c r="QP33" s="45">
        <v>0</v>
      </c>
      <c r="QQ33" s="45">
        <v>0</v>
      </c>
      <c r="QR33" s="45">
        <v>0</v>
      </c>
      <c r="QS33" s="45">
        <v>0</v>
      </c>
      <c r="QT33" s="45">
        <v>0</v>
      </c>
      <c r="QU33" s="45">
        <v>0</v>
      </c>
      <c r="QV33" s="45">
        <v>0</v>
      </c>
      <c r="QW33" s="45">
        <v>0</v>
      </c>
      <c r="QX33" s="45">
        <v>0</v>
      </c>
      <c r="QY33" s="45">
        <v>0</v>
      </c>
      <c r="QZ33" s="45">
        <v>0</v>
      </c>
      <c r="RA33" s="45">
        <v>0</v>
      </c>
      <c r="RB33" s="45">
        <v>0</v>
      </c>
      <c r="RC33" s="45">
        <v>0</v>
      </c>
      <c r="RD33" s="45">
        <v>0</v>
      </c>
      <c r="RE33" s="45">
        <v>0</v>
      </c>
      <c r="RF33" s="45">
        <v>0</v>
      </c>
      <c r="RG33" s="45">
        <v>0</v>
      </c>
      <c r="RH33" s="45">
        <v>0</v>
      </c>
      <c r="RI33" s="45">
        <v>0</v>
      </c>
      <c r="RJ33" s="45">
        <v>0</v>
      </c>
      <c r="RK33" s="45">
        <v>0</v>
      </c>
      <c r="RL33" s="45">
        <v>0</v>
      </c>
      <c r="RM33" s="45">
        <v>0</v>
      </c>
      <c r="RN33" s="45">
        <v>0</v>
      </c>
      <c r="RO33" s="45">
        <v>0</v>
      </c>
      <c r="RP33" s="45">
        <v>0</v>
      </c>
      <c r="RQ33" s="45">
        <v>0</v>
      </c>
      <c r="RR33" s="45">
        <v>0</v>
      </c>
      <c r="RS33" s="45">
        <v>0</v>
      </c>
      <c r="RT33" s="45">
        <v>0</v>
      </c>
      <c r="RU33" s="45">
        <v>0</v>
      </c>
      <c r="RV33" s="45">
        <v>0</v>
      </c>
      <c r="RW33" s="45">
        <v>0</v>
      </c>
      <c r="RX33" s="45">
        <v>0</v>
      </c>
      <c r="RY33" s="45">
        <v>0</v>
      </c>
      <c r="RZ33" s="45">
        <v>0</v>
      </c>
      <c r="SA33" s="45">
        <v>0</v>
      </c>
      <c r="SB33" s="45">
        <v>0</v>
      </c>
      <c r="SC33" s="45">
        <v>0</v>
      </c>
      <c r="SD33" s="45">
        <v>0</v>
      </c>
      <c r="SE33" s="45">
        <v>0</v>
      </c>
      <c r="SF33" s="45">
        <v>0</v>
      </c>
      <c r="SG33" s="45">
        <v>0</v>
      </c>
      <c r="SH33" s="45">
        <v>0</v>
      </c>
      <c r="SI33" s="45">
        <v>0</v>
      </c>
      <c r="SJ33" s="45">
        <v>0</v>
      </c>
      <c r="SK33" s="45">
        <v>0</v>
      </c>
      <c r="SL33" s="45">
        <v>0</v>
      </c>
      <c r="SM33" s="45">
        <v>0</v>
      </c>
      <c r="SN33" s="45">
        <v>0</v>
      </c>
      <c r="SO33" s="45">
        <v>0</v>
      </c>
      <c r="SP33" s="45">
        <v>0</v>
      </c>
      <c r="SQ33" s="45">
        <v>0</v>
      </c>
      <c r="SR33" s="45">
        <v>0</v>
      </c>
      <c r="SS33" s="45">
        <v>0</v>
      </c>
      <c r="ST33" s="45">
        <v>0</v>
      </c>
      <c r="SU33" s="45">
        <v>0</v>
      </c>
      <c r="SV33" s="45">
        <v>0</v>
      </c>
      <c r="SW33" s="45">
        <v>0</v>
      </c>
      <c r="SX33" s="45">
        <v>0</v>
      </c>
      <c r="SY33" s="45">
        <v>0</v>
      </c>
      <c r="SZ33" s="45">
        <v>0</v>
      </c>
      <c r="TA33" s="45">
        <v>0</v>
      </c>
      <c r="TB33" s="45">
        <v>0</v>
      </c>
      <c r="TC33" s="45">
        <v>0</v>
      </c>
      <c r="TD33" s="45">
        <v>0</v>
      </c>
      <c r="TE33" s="45">
        <v>0</v>
      </c>
      <c r="TF33" s="45">
        <v>0</v>
      </c>
      <c r="TG33" s="45">
        <v>0</v>
      </c>
      <c r="TH33" s="45">
        <v>0</v>
      </c>
      <c r="TI33" s="45">
        <v>0</v>
      </c>
      <c r="TJ33" s="45">
        <v>0</v>
      </c>
      <c r="TK33" s="45">
        <v>0</v>
      </c>
      <c r="TL33" s="45">
        <v>0</v>
      </c>
      <c r="TM33" s="45">
        <v>0</v>
      </c>
      <c r="TN33" s="45">
        <v>0</v>
      </c>
      <c r="TO33" s="45">
        <v>0</v>
      </c>
      <c r="TP33" s="45">
        <v>0</v>
      </c>
      <c r="TQ33" s="45">
        <v>0</v>
      </c>
      <c r="TR33" s="45">
        <v>0</v>
      </c>
      <c r="TS33" s="45">
        <v>0</v>
      </c>
      <c r="TT33" s="45">
        <v>0</v>
      </c>
      <c r="TU33" s="45">
        <v>0</v>
      </c>
      <c r="TV33" s="45">
        <v>0</v>
      </c>
      <c r="TW33" s="45">
        <v>0</v>
      </c>
      <c r="TX33" s="45">
        <v>0</v>
      </c>
      <c r="TY33" s="45">
        <v>0</v>
      </c>
      <c r="TZ33" s="45">
        <v>0</v>
      </c>
      <c r="UA33" s="45">
        <v>0</v>
      </c>
      <c r="UB33" s="45">
        <v>0</v>
      </c>
      <c r="UC33" s="45">
        <v>0</v>
      </c>
      <c r="UD33" s="45">
        <v>0</v>
      </c>
      <c r="UE33" s="45">
        <v>0</v>
      </c>
      <c r="UF33" s="45">
        <v>0</v>
      </c>
      <c r="UG33" s="45">
        <v>0</v>
      </c>
      <c r="UH33" s="45">
        <v>0</v>
      </c>
      <c r="UI33" s="45">
        <v>0</v>
      </c>
      <c r="UJ33" s="45">
        <v>0</v>
      </c>
      <c r="UK33" s="45">
        <v>0</v>
      </c>
      <c r="UL33" s="45">
        <v>0</v>
      </c>
      <c r="UM33" s="45">
        <v>0</v>
      </c>
      <c r="UN33" s="45">
        <v>0</v>
      </c>
      <c r="UO33" s="45">
        <v>0</v>
      </c>
      <c r="UP33" s="45">
        <v>0</v>
      </c>
      <c r="UQ33" s="45">
        <v>0</v>
      </c>
      <c r="UR33" s="45">
        <v>0</v>
      </c>
      <c r="US33" s="45">
        <v>0</v>
      </c>
      <c r="UT33" s="45">
        <v>0</v>
      </c>
      <c r="UU33" s="45">
        <v>0</v>
      </c>
      <c r="UV33" s="45">
        <v>0</v>
      </c>
      <c r="UW33" s="45">
        <v>0</v>
      </c>
      <c r="UX33" s="45">
        <v>0</v>
      </c>
      <c r="UY33" s="45">
        <v>0</v>
      </c>
      <c r="UZ33" s="45">
        <v>0</v>
      </c>
      <c r="VA33" s="45">
        <v>0</v>
      </c>
      <c r="VB33" s="45">
        <v>0</v>
      </c>
      <c r="VC33" s="45">
        <v>0</v>
      </c>
      <c r="VD33" s="45">
        <v>0</v>
      </c>
      <c r="VE33" s="45">
        <v>0</v>
      </c>
      <c r="VF33" s="45">
        <v>0</v>
      </c>
      <c r="VG33" s="45">
        <v>0</v>
      </c>
      <c r="VH33" s="45">
        <v>0</v>
      </c>
      <c r="VI33" s="45">
        <v>0</v>
      </c>
      <c r="VJ33" s="45">
        <v>0</v>
      </c>
      <c r="VK33" s="45">
        <v>0</v>
      </c>
      <c r="VL33" s="45">
        <v>0</v>
      </c>
      <c r="VM33" s="45">
        <v>0</v>
      </c>
      <c r="VN33" s="45">
        <v>0</v>
      </c>
      <c r="VO33" s="45">
        <v>0</v>
      </c>
      <c r="VP33" s="45">
        <v>0</v>
      </c>
      <c r="VQ33" s="45">
        <v>0</v>
      </c>
      <c r="VR33" s="45">
        <v>0</v>
      </c>
      <c r="VS33" s="45">
        <v>0</v>
      </c>
      <c r="VT33" s="45">
        <v>0</v>
      </c>
      <c r="VU33" s="45">
        <v>0</v>
      </c>
      <c r="VV33" s="45">
        <v>0</v>
      </c>
      <c r="VW33" s="45">
        <v>0</v>
      </c>
      <c r="VX33" s="45">
        <v>0</v>
      </c>
      <c r="VY33" s="45">
        <v>0</v>
      </c>
      <c r="VZ33" s="45">
        <v>0</v>
      </c>
      <c r="WA33" s="45">
        <v>0</v>
      </c>
      <c r="WB33" s="45">
        <v>0</v>
      </c>
      <c r="WC33" s="45">
        <v>0</v>
      </c>
      <c r="WD33" s="45">
        <v>0</v>
      </c>
      <c r="WE33" s="45">
        <v>0</v>
      </c>
      <c r="WF33" s="45">
        <v>0</v>
      </c>
      <c r="WG33" s="45">
        <v>0</v>
      </c>
      <c r="WH33" s="45">
        <v>0</v>
      </c>
      <c r="WI33" s="45">
        <v>0</v>
      </c>
      <c r="WJ33" s="45">
        <v>0</v>
      </c>
      <c r="WK33" s="45">
        <v>0</v>
      </c>
      <c r="WL33" s="45">
        <v>0</v>
      </c>
      <c r="WM33" s="45">
        <v>0</v>
      </c>
      <c r="WN33" s="45">
        <v>0</v>
      </c>
      <c r="WO33" s="45">
        <v>0</v>
      </c>
      <c r="WP33" s="45">
        <v>0</v>
      </c>
      <c r="WQ33" s="45">
        <v>0</v>
      </c>
      <c r="WR33" s="45">
        <v>0</v>
      </c>
      <c r="WS33" s="45">
        <v>0</v>
      </c>
      <c r="WT33" s="45">
        <v>0</v>
      </c>
      <c r="WU33" s="45">
        <v>0</v>
      </c>
      <c r="WV33" s="45">
        <v>0</v>
      </c>
      <c r="WW33" s="45">
        <v>0</v>
      </c>
      <c r="WX33" s="45">
        <v>0</v>
      </c>
      <c r="WY33" s="45">
        <v>0</v>
      </c>
      <c r="WZ33" s="45">
        <v>0</v>
      </c>
      <c r="XA33" s="45">
        <v>0</v>
      </c>
      <c r="XB33" s="45">
        <v>0</v>
      </c>
      <c r="XC33" s="45">
        <v>0</v>
      </c>
      <c r="XD33" s="45">
        <v>0</v>
      </c>
      <c r="XE33" s="45">
        <v>0</v>
      </c>
      <c r="XF33" s="45">
        <v>0</v>
      </c>
      <c r="XG33" s="45">
        <v>0</v>
      </c>
      <c r="XH33" s="45">
        <v>0</v>
      </c>
      <c r="XI33" s="45">
        <v>0</v>
      </c>
      <c r="XJ33" s="45">
        <v>0</v>
      </c>
      <c r="XK33" s="45">
        <v>0</v>
      </c>
      <c r="XL33" s="45">
        <v>0</v>
      </c>
      <c r="XM33" s="45">
        <v>0</v>
      </c>
      <c r="XN33" s="45">
        <v>0</v>
      </c>
      <c r="XO33" s="45">
        <v>0</v>
      </c>
      <c r="XP33" s="45">
        <v>0</v>
      </c>
      <c r="XQ33" s="45">
        <v>0</v>
      </c>
      <c r="XR33" s="45">
        <v>0</v>
      </c>
      <c r="XS33" s="45">
        <v>0</v>
      </c>
      <c r="XT33" s="45">
        <v>0</v>
      </c>
      <c r="XU33" s="45">
        <v>0</v>
      </c>
      <c r="XV33" s="45">
        <v>0</v>
      </c>
      <c r="XW33" s="45">
        <v>0</v>
      </c>
      <c r="XX33" s="45">
        <v>0</v>
      </c>
      <c r="XY33" s="45">
        <v>0</v>
      </c>
      <c r="XZ33" s="45">
        <v>0</v>
      </c>
      <c r="YA33" s="45">
        <v>0</v>
      </c>
      <c r="YB33" s="45">
        <v>0</v>
      </c>
      <c r="YC33" s="45">
        <v>0</v>
      </c>
      <c r="YD33" s="45">
        <v>0</v>
      </c>
      <c r="YE33" s="45">
        <v>0</v>
      </c>
      <c r="YF33" s="45">
        <v>0</v>
      </c>
      <c r="YG33" s="45">
        <v>0</v>
      </c>
      <c r="YH33" s="45">
        <v>0</v>
      </c>
      <c r="YI33" s="45">
        <v>0</v>
      </c>
      <c r="YJ33" s="45">
        <v>0</v>
      </c>
      <c r="YK33" s="45">
        <v>0</v>
      </c>
      <c r="YL33" s="45">
        <v>0</v>
      </c>
      <c r="YM33" s="45">
        <v>0</v>
      </c>
      <c r="YN33" s="45">
        <v>0</v>
      </c>
      <c r="YO33" s="45">
        <v>0</v>
      </c>
      <c r="YP33" s="45">
        <v>0</v>
      </c>
      <c r="YQ33" s="45">
        <v>0</v>
      </c>
      <c r="YR33" s="45">
        <v>0</v>
      </c>
      <c r="YS33" s="45">
        <v>0</v>
      </c>
      <c r="YT33" s="45">
        <v>0</v>
      </c>
      <c r="YU33" s="45">
        <v>0</v>
      </c>
      <c r="YV33" s="45">
        <v>0</v>
      </c>
      <c r="YW33" s="45">
        <v>0</v>
      </c>
      <c r="YX33" s="45">
        <v>0</v>
      </c>
      <c r="YY33" s="45">
        <v>0</v>
      </c>
      <c r="YZ33" s="45">
        <v>0</v>
      </c>
      <c r="ZA33" s="45">
        <v>0</v>
      </c>
      <c r="ZB33" s="45">
        <v>0</v>
      </c>
      <c r="ZC33" s="45">
        <v>0</v>
      </c>
      <c r="ZD33" s="45">
        <v>0</v>
      </c>
      <c r="ZE33" s="45">
        <v>0</v>
      </c>
      <c r="ZF33" s="45">
        <v>0</v>
      </c>
      <c r="ZG33" s="45">
        <v>0</v>
      </c>
      <c r="ZH33" s="45">
        <v>0</v>
      </c>
      <c r="ZI33" s="45">
        <v>0</v>
      </c>
      <c r="ZJ33" s="45">
        <v>0</v>
      </c>
      <c r="ZK33" s="45">
        <v>0</v>
      </c>
      <c r="ZL33" s="45">
        <v>0</v>
      </c>
      <c r="ZM33" s="45">
        <v>0</v>
      </c>
      <c r="ZN33" s="45">
        <v>0</v>
      </c>
      <c r="ZO33" s="45">
        <v>0</v>
      </c>
      <c r="ZP33" s="45">
        <v>0</v>
      </c>
      <c r="ZQ33" s="45">
        <v>0</v>
      </c>
      <c r="ZR33" s="45">
        <v>0</v>
      </c>
      <c r="ZS33" s="45">
        <v>0</v>
      </c>
      <c r="ZT33" s="45">
        <v>0</v>
      </c>
      <c r="ZU33" s="45">
        <v>0</v>
      </c>
      <c r="ZV33" s="45">
        <v>0</v>
      </c>
      <c r="ZW33" s="45">
        <v>0</v>
      </c>
      <c r="ZX33" s="45">
        <v>0</v>
      </c>
      <c r="ZY33" s="45">
        <v>0</v>
      </c>
      <c r="ZZ33" s="45">
        <v>0</v>
      </c>
      <c r="AAA33" s="45">
        <v>0</v>
      </c>
      <c r="AAB33" s="45">
        <v>0</v>
      </c>
      <c r="AAC33" s="45">
        <v>0</v>
      </c>
      <c r="AAD33" s="45">
        <v>0</v>
      </c>
      <c r="AAE33" s="45">
        <v>0</v>
      </c>
      <c r="AAF33" s="45">
        <v>0</v>
      </c>
      <c r="AAG33" s="45">
        <v>0</v>
      </c>
      <c r="AAH33" s="45">
        <v>0</v>
      </c>
      <c r="AAI33" s="45">
        <v>0</v>
      </c>
      <c r="AAJ33" s="45">
        <v>0</v>
      </c>
      <c r="AAK33" s="45">
        <v>0</v>
      </c>
      <c r="AAL33" s="45">
        <v>0</v>
      </c>
      <c r="AAM33" s="45">
        <v>0</v>
      </c>
      <c r="AAN33" s="45">
        <v>0</v>
      </c>
      <c r="AAO33" s="45">
        <v>0</v>
      </c>
      <c r="AAP33" s="45">
        <v>0</v>
      </c>
      <c r="AAQ33" s="45">
        <f ca="1">IF(LEFT($C33,5)="Total",0,IF(COUNTIF(ENTRY!$G$3:$BM$3,AAQ$1)=0,"CopyPasteValue",IFERROR(HLOOKUP(AAQ$1,ENTRY!$G$3:$BI$133,SUMIFS(ENTRY!$A$2:$A$133,ENTRY!$B$2:$B$133,$B33,ENTRY!$C$2:$C$133,$C33)-2,FALSE),0)))</f>
        <v>0</v>
      </c>
      <c r="AAR33" s="45">
        <f ca="1">IF(LEFT($C33,5)="Total",0,IF(COUNTIF(ENTRY!$G$3:$BM$3,AAR$1)=0,"CopyPasteValue",IFERROR(HLOOKUP(AAR$1,ENTRY!$G$3:$BI$133,SUMIFS(ENTRY!$A$2:$A$133,ENTRY!$B$2:$B$133,$B33,ENTRY!$C$2:$C$133,$C33)-2,FALSE),0)))</f>
        <v>0</v>
      </c>
      <c r="AAS33" s="45">
        <f ca="1">IF(LEFT($C33,5)="Total",0,IF(COUNTIF(ENTRY!$G$3:$BM$3,AAS$1)=0,"CopyPasteValue",IFERROR(HLOOKUP(AAS$1,ENTRY!$G$3:$BI$133,SUMIFS(ENTRY!$A$2:$A$133,ENTRY!$B$2:$B$133,$B33,ENTRY!$C$2:$C$133,$C33)-2,FALSE),0)))</f>
        <v>0</v>
      </c>
      <c r="AAT33" s="45">
        <f ca="1">IF(LEFT($C33,5)="Total",0,IF(COUNTIF(ENTRY!$G$3:$BM$3,AAT$1)=0,"CopyPasteValue",IFERROR(HLOOKUP(AAT$1,ENTRY!$G$3:$BI$133,SUMIFS(ENTRY!$A$2:$A$133,ENTRY!$B$2:$B$133,$B33,ENTRY!$C$2:$C$133,$C33)-2,FALSE),0)))</f>
        <v>0</v>
      </c>
      <c r="AAU33" s="45">
        <f ca="1">IF(LEFT($C33,5)="Total",0,IF(COUNTIF(ENTRY!$G$3:$BM$3,AAU$1)=0,"CopyPasteValue",IFERROR(HLOOKUP(AAU$1,ENTRY!$G$3:$BI$133,SUMIFS(ENTRY!$A$2:$A$133,ENTRY!$B$2:$B$133,$B33,ENTRY!$C$2:$C$133,$C33)-2,FALSE),0)))</f>
        <v>0</v>
      </c>
      <c r="AAV33" s="45">
        <f ca="1">IF(LEFT($C33,5)="Total",0,IF(COUNTIF(ENTRY!$G$3:$BM$3,AAV$1)=0,"CopyPasteValue",IFERROR(HLOOKUP(AAV$1,ENTRY!$G$3:$BI$133,SUMIFS(ENTRY!$A$2:$A$133,ENTRY!$B$2:$B$133,$B33,ENTRY!$C$2:$C$133,$C33)-2,FALSE),0)))</f>
        <v>0</v>
      </c>
      <c r="AAW33" s="45">
        <f ca="1">IF(LEFT($C33,5)="Total",0,IF(COUNTIF(ENTRY!$G$3:$BM$3,AAW$1)=0,"CopyPasteValue",IFERROR(HLOOKUP(AAW$1,ENTRY!$G$3:$BI$133,SUMIFS(ENTRY!$A$2:$A$133,ENTRY!$B$2:$B$133,$B33,ENTRY!$C$2:$C$133,$C33)-2,FALSE),0)))</f>
        <v>0</v>
      </c>
      <c r="AAX33" s="45">
        <f ca="1">IF(LEFT($C33,5)="Total",0,IF(COUNTIF(ENTRY!$G$3:$BM$3,AAX$1)=0,"CopyPasteValue",IFERROR(HLOOKUP(AAX$1,ENTRY!$G$3:$BI$133,SUMIFS(ENTRY!$A$2:$A$133,ENTRY!$B$2:$B$133,$B33,ENTRY!$C$2:$C$133,$C33)-2,FALSE),0)))</f>
        <v>0</v>
      </c>
      <c r="AAY33" s="45">
        <f ca="1">IF(LEFT($C33,5)="Total",0,IF(COUNTIF(ENTRY!$G$3:$BM$3,AAY$1)=0,"CopyPasteValue",IFERROR(HLOOKUP(AAY$1,ENTRY!$G$3:$BI$133,SUMIFS(ENTRY!$A$2:$A$133,ENTRY!$B$2:$B$133,$B33,ENTRY!$C$2:$C$133,$C33)-2,FALSE),0)))</f>
        <v>0</v>
      </c>
      <c r="AAZ33" s="45">
        <f ca="1">IF(LEFT($C33,5)="Total",0,IF(COUNTIF(ENTRY!$G$3:$BM$3,AAZ$1)=0,"CopyPasteValue",IFERROR(HLOOKUP(AAZ$1,ENTRY!$G$3:$BI$133,SUMIFS(ENTRY!$A$2:$A$133,ENTRY!$B$2:$B$133,$B33,ENTRY!$C$2:$C$133,$C33)-2,FALSE),0)))</f>
        <v>0</v>
      </c>
      <c r="ABA33" s="45">
        <f ca="1">IF(LEFT($C33,5)="Total",0,IF(COUNTIF(ENTRY!$G$3:$BM$3,ABA$1)=0,"CopyPasteValue",IFERROR(HLOOKUP(ABA$1,ENTRY!$G$3:$BI$133,SUMIFS(ENTRY!$A$2:$A$133,ENTRY!$B$2:$B$133,$B33,ENTRY!$C$2:$C$133,$C33)-2,FALSE),0)))</f>
        <v>0</v>
      </c>
      <c r="ABB33" s="45">
        <f ca="1">IF(LEFT($C33,5)="Total",0,IF(COUNTIF(ENTRY!$G$3:$BM$3,ABB$1)=0,"CopyPasteValue",IFERROR(HLOOKUP(ABB$1,ENTRY!$G$3:$BI$133,SUMIFS(ENTRY!$A$2:$A$133,ENTRY!$B$2:$B$133,$B33,ENTRY!$C$2:$C$133,$C33)-2,FALSE),0)))</f>
        <v>0</v>
      </c>
      <c r="ABC33" s="45">
        <f ca="1">IF(LEFT($C33,5)="Total",0,IF(COUNTIF(ENTRY!$G$3:$BM$3,ABC$1)=0,"CopyPasteValue",IFERROR(HLOOKUP(ABC$1,ENTRY!$G$3:$BI$133,SUMIFS(ENTRY!$A$2:$A$133,ENTRY!$B$2:$B$133,$B33,ENTRY!$C$2:$C$133,$C33)-2,FALSE),0)))</f>
        <v>0</v>
      </c>
      <c r="ABD33" s="45">
        <f ca="1">IF(LEFT($C33,5)="Total",0,IF(COUNTIF(ENTRY!$G$3:$BM$3,ABD$1)=0,"CopyPasteValue",IFERROR(HLOOKUP(ABD$1,ENTRY!$G$3:$BI$133,SUMIFS(ENTRY!$A$2:$A$133,ENTRY!$B$2:$B$133,$B33,ENTRY!$C$2:$C$133,$C33)-2,FALSE),0)))</f>
        <v>0</v>
      </c>
      <c r="ABE33" s="45">
        <f ca="1">IF(LEFT($C33,5)="Total",0,IF(COUNTIF(ENTRY!$G$3:$BM$3,ABE$1)=0,"CopyPasteValue",IFERROR(HLOOKUP(ABE$1,ENTRY!$G$3:$BI$133,SUMIFS(ENTRY!$A$2:$A$133,ENTRY!$B$2:$B$133,$B33,ENTRY!$C$2:$C$133,$C33)-2,FALSE),0)))</f>
        <v>0</v>
      </c>
      <c r="ABF33" s="45">
        <f ca="1">IF(LEFT($C33,5)="Total",0,IF(COUNTIF(ENTRY!$G$3:$BM$3,ABF$1)=0,"CopyPasteValue",IFERROR(HLOOKUP(ABF$1,ENTRY!$G$3:$BI$133,SUMIFS(ENTRY!$A$2:$A$133,ENTRY!$B$2:$B$133,$B33,ENTRY!$C$2:$C$133,$C33)-2,FALSE),0)))</f>
        <v>0</v>
      </c>
      <c r="ABG33" s="45">
        <f ca="1">IF(LEFT($C33,5)="Total",0,IF(COUNTIF(ENTRY!$G$3:$BM$3,ABG$1)=0,"CopyPasteValue",IFERROR(HLOOKUP(ABG$1,ENTRY!$G$3:$BI$133,SUMIFS(ENTRY!$A$2:$A$133,ENTRY!$B$2:$B$133,$B33,ENTRY!$C$2:$C$133,$C33)-2,FALSE),0)))</f>
        <v>0</v>
      </c>
      <c r="ABH33" s="45">
        <f ca="1">IF(LEFT($C33,5)="Total",0,IF(COUNTIF(ENTRY!$G$3:$BM$3,ABH$1)=0,"CopyPasteValue",IFERROR(HLOOKUP(ABH$1,ENTRY!$G$3:$BI$133,SUMIFS(ENTRY!$A$2:$A$133,ENTRY!$B$2:$B$133,$B33,ENTRY!$C$2:$C$133,$C33)-2,FALSE),0)))</f>
        <v>0</v>
      </c>
    </row>
    <row r="34" spans="2:736" x14ac:dyDescent="0.35">
      <c r="B34" t="s">
        <v>27</v>
      </c>
      <c r="C34" t="s">
        <v>156</v>
      </c>
      <c r="D34" s="53">
        <f t="shared" ca="1" si="162"/>
        <v>34</v>
      </c>
      <c r="E34" s="72">
        <f>COUNTIF(ENTRY!C$4:C$294,C34)</f>
        <v>1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45">
        <v>0</v>
      </c>
      <c r="AS34" s="45">
        <v>0</v>
      </c>
      <c r="AT34" s="45">
        <v>0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5">
        <v>0</v>
      </c>
      <c r="BC34" s="45">
        <v>0</v>
      </c>
      <c r="BD34" s="45">
        <v>0</v>
      </c>
      <c r="BE34" s="45"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5">
        <v>0</v>
      </c>
      <c r="BO34" s="45">
        <v>0</v>
      </c>
      <c r="BP34" s="45">
        <v>0</v>
      </c>
      <c r="BQ34" s="45">
        <v>0</v>
      </c>
      <c r="BR34" s="45">
        <v>0</v>
      </c>
      <c r="BS34" s="45">
        <v>0</v>
      </c>
      <c r="BT34" s="45">
        <v>0</v>
      </c>
      <c r="BU34" s="45">
        <v>0</v>
      </c>
      <c r="BV34" s="45">
        <v>0</v>
      </c>
      <c r="BW34" s="45">
        <v>0</v>
      </c>
      <c r="BX34" s="45">
        <v>0</v>
      </c>
      <c r="BY34" s="45">
        <v>0</v>
      </c>
      <c r="BZ34" s="45">
        <v>0</v>
      </c>
      <c r="CA34" s="45">
        <v>0</v>
      </c>
      <c r="CB34" s="45">
        <v>0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45">
        <v>0</v>
      </c>
      <c r="CI34" s="45">
        <v>0</v>
      </c>
      <c r="CJ34" s="45">
        <v>0</v>
      </c>
      <c r="CK34" s="45">
        <v>0</v>
      </c>
      <c r="CL34" s="45">
        <v>0</v>
      </c>
      <c r="CM34" s="45">
        <v>0</v>
      </c>
      <c r="CN34" s="45">
        <v>0</v>
      </c>
      <c r="CO34" s="45">
        <v>0</v>
      </c>
      <c r="CP34" s="45">
        <v>0</v>
      </c>
      <c r="CQ34" s="45">
        <v>0</v>
      </c>
      <c r="CR34" s="45">
        <v>0</v>
      </c>
      <c r="CS34" s="45">
        <v>0</v>
      </c>
      <c r="CT34" s="45">
        <v>0</v>
      </c>
      <c r="CU34" s="45">
        <v>0</v>
      </c>
      <c r="CV34" s="45">
        <v>0</v>
      </c>
      <c r="CW34" s="45">
        <v>0</v>
      </c>
      <c r="CX34" s="45">
        <v>0</v>
      </c>
      <c r="CY34" s="45">
        <v>0</v>
      </c>
      <c r="CZ34" s="45">
        <v>0</v>
      </c>
      <c r="DA34" s="45">
        <v>0</v>
      </c>
      <c r="DB34" s="45">
        <v>0</v>
      </c>
      <c r="DC34" s="45">
        <v>0</v>
      </c>
      <c r="DD34" s="45">
        <v>0</v>
      </c>
      <c r="DE34" s="45">
        <v>0</v>
      </c>
      <c r="DF34" s="45">
        <v>0</v>
      </c>
      <c r="DG34" s="45">
        <v>0</v>
      </c>
      <c r="DH34" s="45">
        <v>0</v>
      </c>
      <c r="DI34" s="45">
        <v>0</v>
      </c>
      <c r="DJ34" s="45">
        <v>0</v>
      </c>
      <c r="DK34" s="45">
        <v>0</v>
      </c>
      <c r="DL34" s="45">
        <v>0</v>
      </c>
      <c r="DM34" s="45">
        <v>0</v>
      </c>
      <c r="DN34" s="45">
        <v>0</v>
      </c>
      <c r="DO34" s="45">
        <v>0</v>
      </c>
      <c r="DP34" s="45">
        <v>0</v>
      </c>
      <c r="DQ34" s="45">
        <v>0</v>
      </c>
      <c r="DR34" s="45">
        <v>0</v>
      </c>
      <c r="DS34" s="45">
        <v>0</v>
      </c>
      <c r="DT34" s="45">
        <v>0</v>
      </c>
      <c r="DU34" s="45">
        <v>0</v>
      </c>
      <c r="DV34" s="45">
        <v>0</v>
      </c>
      <c r="DW34" s="45">
        <v>0</v>
      </c>
      <c r="DX34" s="45">
        <v>0</v>
      </c>
      <c r="DY34" s="45">
        <v>0</v>
      </c>
      <c r="DZ34" s="45">
        <v>0</v>
      </c>
      <c r="EA34" s="45">
        <v>0</v>
      </c>
      <c r="EB34" s="45">
        <v>0</v>
      </c>
      <c r="EC34" s="45">
        <v>0</v>
      </c>
      <c r="ED34" s="45">
        <v>0</v>
      </c>
      <c r="EE34" s="45">
        <v>0</v>
      </c>
      <c r="EF34" s="45">
        <v>0</v>
      </c>
      <c r="EG34" s="45">
        <v>0</v>
      </c>
      <c r="EH34" s="45">
        <v>0</v>
      </c>
      <c r="EI34" s="45">
        <v>0</v>
      </c>
      <c r="EJ34" s="45">
        <v>0</v>
      </c>
      <c r="EK34" s="45">
        <v>0</v>
      </c>
      <c r="EL34" s="45">
        <v>0</v>
      </c>
      <c r="EM34" s="45">
        <v>0</v>
      </c>
      <c r="EN34" s="45">
        <v>0</v>
      </c>
      <c r="EO34" s="45">
        <v>0</v>
      </c>
      <c r="EP34" s="45">
        <v>0</v>
      </c>
      <c r="EQ34" s="45">
        <v>0</v>
      </c>
      <c r="ER34" s="45">
        <v>0</v>
      </c>
      <c r="ES34" s="45">
        <v>0</v>
      </c>
      <c r="ET34" s="45">
        <v>0</v>
      </c>
      <c r="EU34" s="45">
        <v>0</v>
      </c>
      <c r="EV34" s="45">
        <v>0</v>
      </c>
      <c r="EW34" s="45">
        <v>0</v>
      </c>
      <c r="EX34" s="45">
        <v>0</v>
      </c>
      <c r="EY34" s="45">
        <v>0</v>
      </c>
      <c r="EZ34" s="45">
        <v>0</v>
      </c>
      <c r="FA34" s="45">
        <v>0</v>
      </c>
      <c r="FB34" s="45">
        <v>0</v>
      </c>
      <c r="FC34" s="45">
        <v>0</v>
      </c>
      <c r="FD34" s="45">
        <v>0</v>
      </c>
      <c r="FE34" s="45">
        <v>0</v>
      </c>
      <c r="FF34" s="45">
        <v>0</v>
      </c>
      <c r="FG34" s="45">
        <v>0</v>
      </c>
      <c r="FH34" s="45">
        <v>0</v>
      </c>
      <c r="FI34" s="45">
        <v>0</v>
      </c>
      <c r="FJ34" s="45">
        <v>0</v>
      </c>
      <c r="FK34" s="45">
        <v>0</v>
      </c>
      <c r="FL34" s="45">
        <v>0</v>
      </c>
      <c r="FM34" s="45">
        <v>0</v>
      </c>
      <c r="FN34" s="45">
        <v>0</v>
      </c>
      <c r="FO34" s="45">
        <v>0</v>
      </c>
      <c r="FP34" s="45">
        <v>0</v>
      </c>
      <c r="FQ34" s="45">
        <v>0</v>
      </c>
      <c r="FR34" s="45">
        <v>0</v>
      </c>
      <c r="FS34" s="45">
        <v>0</v>
      </c>
      <c r="FT34" s="45">
        <v>0</v>
      </c>
      <c r="FU34" s="45">
        <v>0</v>
      </c>
      <c r="FV34" s="45">
        <v>0</v>
      </c>
      <c r="FW34" s="45">
        <v>0</v>
      </c>
      <c r="FX34" s="45">
        <v>0</v>
      </c>
      <c r="FY34" s="45">
        <v>0</v>
      </c>
      <c r="FZ34" s="45">
        <v>0</v>
      </c>
      <c r="GA34" s="45">
        <v>0</v>
      </c>
      <c r="GB34" s="45">
        <v>0</v>
      </c>
      <c r="GC34" s="45">
        <v>0</v>
      </c>
      <c r="GD34" s="45">
        <v>0</v>
      </c>
      <c r="GE34" s="45">
        <v>0</v>
      </c>
      <c r="GF34" s="45">
        <v>0</v>
      </c>
      <c r="GG34" s="45">
        <v>0</v>
      </c>
      <c r="GH34" s="45">
        <v>0</v>
      </c>
      <c r="GI34" s="45">
        <v>0</v>
      </c>
      <c r="GJ34" s="45">
        <v>0</v>
      </c>
      <c r="GK34" s="45">
        <v>0</v>
      </c>
      <c r="GL34" s="45">
        <v>0</v>
      </c>
      <c r="GM34" s="45">
        <v>0</v>
      </c>
      <c r="GN34" s="45">
        <v>0</v>
      </c>
      <c r="GO34" s="45">
        <v>0</v>
      </c>
      <c r="GP34" s="45">
        <v>0</v>
      </c>
      <c r="GQ34" s="45">
        <v>0</v>
      </c>
      <c r="GR34" s="45">
        <v>0</v>
      </c>
      <c r="GS34" s="45">
        <v>0</v>
      </c>
      <c r="GT34" s="45">
        <v>0</v>
      </c>
      <c r="GU34" s="45">
        <v>0</v>
      </c>
      <c r="GV34" s="45">
        <v>0</v>
      </c>
      <c r="GW34" s="45">
        <v>0</v>
      </c>
      <c r="GX34" s="45">
        <v>0</v>
      </c>
      <c r="GY34" s="45">
        <v>0</v>
      </c>
      <c r="GZ34" s="45">
        <v>0</v>
      </c>
      <c r="HA34" s="45">
        <v>0</v>
      </c>
      <c r="HB34" s="45">
        <v>0</v>
      </c>
      <c r="HC34" s="45">
        <v>0</v>
      </c>
      <c r="HD34" s="45">
        <v>0</v>
      </c>
      <c r="HE34" s="45">
        <v>0</v>
      </c>
      <c r="HF34" s="45">
        <v>0</v>
      </c>
      <c r="HG34" s="45">
        <v>0</v>
      </c>
      <c r="HH34" s="45">
        <v>0</v>
      </c>
      <c r="HI34" s="45">
        <v>0</v>
      </c>
      <c r="HJ34" s="45">
        <v>0</v>
      </c>
      <c r="HK34" s="45">
        <v>0</v>
      </c>
      <c r="HL34" s="45">
        <v>0</v>
      </c>
      <c r="HM34" s="45">
        <v>0</v>
      </c>
      <c r="HN34" s="45">
        <v>0</v>
      </c>
      <c r="HO34" s="45">
        <v>0</v>
      </c>
      <c r="HP34" s="45">
        <v>0</v>
      </c>
      <c r="HQ34" s="45">
        <v>0</v>
      </c>
      <c r="HR34" s="45">
        <v>0</v>
      </c>
      <c r="HS34" s="45">
        <v>0</v>
      </c>
      <c r="HT34" s="45">
        <v>0</v>
      </c>
      <c r="HU34" s="45">
        <v>0</v>
      </c>
      <c r="HV34" s="45">
        <v>0</v>
      </c>
      <c r="HW34" s="45">
        <v>0</v>
      </c>
      <c r="HX34" s="45">
        <v>0</v>
      </c>
      <c r="HY34" s="45">
        <v>0</v>
      </c>
      <c r="HZ34" s="45">
        <v>0</v>
      </c>
      <c r="IA34" s="45">
        <v>0</v>
      </c>
      <c r="IB34" s="45">
        <v>0</v>
      </c>
      <c r="IC34" s="45">
        <v>0</v>
      </c>
      <c r="ID34" s="45">
        <v>0</v>
      </c>
      <c r="IE34" s="45">
        <v>0</v>
      </c>
      <c r="IF34" s="45">
        <v>0</v>
      </c>
      <c r="IG34" s="45">
        <v>0</v>
      </c>
      <c r="IH34" s="45">
        <v>0</v>
      </c>
      <c r="II34" s="45">
        <v>0</v>
      </c>
      <c r="IJ34" s="45">
        <v>0</v>
      </c>
      <c r="IK34" s="45">
        <v>0</v>
      </c>
      <c r="IL34" s="45">
        <v>0</v>
      </c>
      <c r="IM34" s="45">
        <v>0</v>
      </c>
      <c r="IN34" s="45">
        <v>0</v>
      </c>
      <c r="IO34" s="45">
        <v>0</v>
      </c>
      <c r="IP34" s="45">
        <v>0</v>
      </c>
      <c r="IQ34" s="45">
        <v>0</v>
      </c>
      <c r="IR34" s="45">
        <v>0</v>
      </c>
      <c r="IS34" s="45">
        <v>0</v>
      </c>
      <c r="IT34" s="45">
        <v>0</v>
      </c>
      <c r="IU34" s="45">
        <v>0</v>
      </c>
      <c r="IV34" s="45">
        <v>0</v>
      </c>
      <c r="IW34" s="45">
        <v>0</v>
      </c>
      <c r="IX34" s="45">
        <v>0</v>
      </c>
      <c r="IY34" s="45">
        <v>0</v>
      </c>
      <c r="IZ34" s="45">
        <v>0</v>
      </c>
      <c r="JA34" s="45">
        <v>0</v>
      </c>
      <c r="JB34" s="45">
        <v>0</v>
      </c>
      <c r="JC34" s="45">
        <v>0</v>
      </c>
      <c r="JD34" s="45">
        <v>0</v>
      </c>
      <c r="JE34" s="45">
        <v>0</v>
      </c>
      <c r="JF34" s="45">
        <v>0</v>
      </c>
      <c r="JG34" s="45">
        <v>0</v>
      </c>
      <c r="JH34" s="45">
        <v>0</v>
      </c>
      <c r="JI34" s="45">
        <v>0</v>
      </c>
      <c r="JJ34" s="45">
        <v>0</v>
      </c>
      <c r="JK34" s="45">
        <v>0</v>
      </c>
      <c r="JL34" s="45">
        <v>0</v>
      </c>
      <c r="JM34" s="45">
        <v>0</v>
      </c>
      <c r="JN34" s="45">
        <v>0</v>
      </c>
      <c r="JO34" s="45">
        <v>0</v>
      </c>
      <c r="JP34" s="45">
        <v>0</v>
      </c>
      <c r="JQ34" s="45">
        <v>0</v>
      </c>
      <c r="JR34" s="45">
        <v>0</v>
      </c>
      <c r="JS34" s="45">
        <v>0</v>
      </c>
      <c r="JT34" s="45">
        <v>0</v>
      </c>
      <c r="JU34" s="45">
        <v>0</v>
      </c>
      <c r="JV34" s="45">
        <v>0</v>
      </c>
      <c r="JW34" s="45">
        <v>0</v>
      </c>
      <c r="JX34" s="45">
        <v>0</v>
      </c>
      <c r="JY34" s="45">
        <v>0</v>
      </c>
      <c r="JZ34" s="45">
        <v>0</v>
      </c>
      <c r="KA34" s="45">
        <v>0</v>
      </c>
      <c r="KB34" s="45">
        <v>0</v>
      </c>
      <c r="KC34" s="45">
        <v>0</v>
      </c>
      <c r="KD34" s="45">
        <v>0</v>
      </c>
      <c r="KE34" s="45">
        <v>0</v>
      </c>
      <c r="KF34" s="45">
        <v>0</v>
      </c>
      <c r="KG34" s="45">
        <v>0</v>
      </c>
      <c r="KH34" s="45">
        <v>0</v>
      </c>
      <c r="KI34" s="45">
        <v>0</v>
      </c>
      <c r="KJ34" s="45">
        <v>0</v>
      </c>
      <c r="KK34" s="45">
        <v>0</v>
      </c>
      <c r="KL34" s="45">
        <v>0</v>
      </c>
      <c r="KM34" s="45">
        <v>0</v>
      </c>
      <c r="KN34" s="45">
        <v>0</v>
      </c>
      <c r="KO34" s="45">
        <v>0</v>
      </c>
      <c r="KP34" s="45">
        <v>0</v>
      </c>
      <c r="KQ34" s="45">
        <v>0</v>
      </c>
      <c r="KR34" s="45">
        <v>0</v>
      </c>
      <c r="KS34" s="45">
        <v>0</v>
      </c>
      <c r="KT34" s="45">
        <v>0</v>
      </c>
      <c r="KU34" s="45">
        <v>0</v>
      </c>
      <c r="KV34" s="45">
        <v>0</v>
      </c>
      <c r="KW34" s="45">
        <v>0</v>
      </c>
      <c r="KX34" s="45">
        <v>0</v>
      </c>
      <c r="KY34" s="45">
        <v>0</v>
      </c>
      <c r="KZ34" s="45">
        <v>0</v>
      </c>
      <c r="LA34" s="45">
        <v>0</v>
      </c>
      <c r="LB34" s="45">
        <v>0</v>
      </c>
      <c r="LC34" s="45">
        <v>0</v>
      </c>
      <c r="LD34" s="45">
        <v>0</v>
      </c>
      <c r="LE34" s="45">
        <v>0</v>
      </c>
      <c r="LF34" s="45">
        <v>0</v>
      </c>
      <c r="LG34" s="45">
        <v>0</v>
      </c>
      <c r="LH34" s="45">
        <v>0</v>
      </c>
      <c r="LI34" s="45">
        <v>0</v>
      </c>
      <c r="LJ34" s="45">
        <v>0</v>
      </c>
      <c r="LK34" s="45">
        <v>0</v>
      </c>
      <c r="LL34" s="45">
        <v>0</v>
      </c>
      <c r="LM34" s="45">
        <v>0</v>
      </c>
      <c r="LN34" s="45">
        <v>0</v>
      </c>
      <c r="LO34" s="45">
        <v>0</v>
      </c>
      <c r="LP34" s="45">
        <v>0</v>
      </c>
      <c r="LQ34" s="45">
        <v>0</v>
      </c>
      <c r="LR34" s="45">
        <v>0</v>
      </c>
      <c r="LS34" s="45">
        <v>0</v>
      </c>
      <c r="LT34" s="45">
        <v>0</v>
      </c>
      <c r="LU34" s="45">
        <v>0</v>
      </c>
      <c r="LV34" s="45">
        <v>0</v>
      </c>
      <c r="LW34" s="45">
        <v>0</v>
      </c>
      <c r="LX34" s="45">
        <v>0</v>
      </c>
      <c r="LY34" s="45">
        <v>0</v>
      </c>
      <c r="LZ34" s="45">
        <v>0</v>
      </c>
      <c r="MA34" s="45">
        <v>0</v>
      </c>
      <c r="MB34" s="45">
        <v>0</v>
      </c>
      <c r="MC34" s="45">
        <v>0</v>
      </c>
      <c r="MD34" s="45">
        <v>0</v>
      </c>
      <c r="ME34" s="45">
        <v>0</v>
      </c>
      <c r="MF34" s="45">
        <v>0</v>
      </c>
      <c r="MG34" s="45">
        <v>0</v>
      </c>
      <c r="MH34" s="45">
        <v>0</v>
      </c>
      <c r="MI34" s="45">
        <v>0</v>
      </c>
      <c r="MJ34" s="45">
        <v>0</v>
      </c>
      <c r="MK34" s="45">
        <v>0</v>
      </c>
      <c r="ML34" s="45">
        <v>0</v>
      </c>
      <c r="MM34" s="45">
        <v>0</v>
      </c>
      <c r="MN34" s="45">
        <v>0</v>
      </c>
      <c r="MO34" s="45">
        <v>0</v>
      </c>
      <c r="MP34" s="45">
        <v>0</v>
      </c>
      <c r="MQ34" s="45">
        <v>0</v>
      </c>
      <c r="MR34" s="45">
        <v>0</v>
      </c>
      <c r="MS34" s="45">
        <v>0</v>
      </c>
      <c r="MT34" s="45">
        <v>0</v>
      </c>
      <c r="MU34" s="45">
        <v>0</v>
      </c>
      <c r="MV34" s="45">
        <v>0</v>
      </c>
      <c r="MW34" s="45">
        <v>0</v>
      </c>
      <c r="MX34" s="45">
        <v>0</v>
      </c>
      <c r="MY34" s="45">
        <v>0</v>
      </c>
      <c r="MZ34" s="45">
        <v>0</v>
      </c>
      <c r="NA34" s="45">
        <v>0</v>
      </c>
      <c r="NB34" s="45">
        <v>0</v>
      </c>
      <c r="NC34" s="45">
        <v>0</v>
      </c>
      <c r="ND34" s="45">
        <v>0</v>
      </c>
      <c r="NE34" s="45">
        <v>0</v>
      </c>
      <c r="NF34" s="45">
        <v>0</v>
      </c>
      <c r="NG34" s="45">
        <v>0</v>
      </c>
      <c r="NH34" s="45">
        <v>0</v>
      </c>
      <c r="NI34" s="45">
        <v>0</v>
      </c>
      <c r="NJ34" s="45">
        <v>0</v>
      </c>
      <c r="NK34" s="45">
        <v>0</v>
      </c>
      <c r="NL34" s="45">
        <v>0</v>
      </c>
      <c r="NM34" s="45">
        <v>0</v>
      </c>
      <c r="NN34" s="45">
        <v>0</v>
      </c>
      <c r="NO34" s="45">
        <v>0</v>
      </c>
      <c r="NP34" s="45">
        <v>0</v>
      </c>
      <c r="NQ34" s="45">
        <v>0</v>
      </c>
      <c r="NR34" s="45">
        <v>0</v>
      </c>
      <c r="NS34" s="45">
        <v>0</v>
      </c>
      <c r="NT34" s="45">
        <v>0</v>
      </c>
      <c r="NU34" s="45">
        <v>0</v>
      </c>
      <c r="NV34" s="45">
        <v>0</v>
      </c>
      <c r="NW34" s="45">
        <v>0</v>
      </c>
      <c r="NX34" s="45">
        <v>0</v>
      </c>
      <c r="NY34" s="45">
        <v>0</v>
      </c>
      <c r="NZ34" s="45">
        <v>0</v>
      </c>
      <c r="OA34" s="45">
        <v>0</v>
      </c>
      <c r="OB34" s="45">
        <v>0</v>
      </c>
      <c r="OC34" s="45">
        <v>0</v>
      </c>
      <c r="OD34" s="45">
        <v>0</v>
      </c>
      <c r="OE34" s="45">
        <v>0</v>
      </c>
      <c r="OF34" s="45">
        <v>0</v>
      </c>
      <c r="OG34" s="45">
        <v>0</v>
      </c>
      <c r="OH34" s="45">
        <v>0</v>
      </c>
      <c r="OI34" s="45">
        <v>0</v>
      </c>
      <c r="OJ34" s="45">
        <v>0</v>
      </c>
      <c r="OK34" s="45">
        <v>0</v>
      </c>
      <c r="OL34" s="45">
        <v>0</v>
      </c>
      <c r="OM34" s="45">
        <v>0</v>
      </c>
      <c r="ON34" s="45">
        <v>0</v>
      </c>
      <c r="OO34" s="45">
        <v>0</v>
      </c>
      <c r="OP34" s="45">
        <v>0</v>
      </c>
      <c r="OQ34" s="45">
        <v>0</v>
      </c>
      <c r="OR34" s="45">
        <v>0</v>
      </c>
      <c r="OS34" s="45">
        <v>0</v>
      </c>
      <c r="OT34" s="45">
        <v>0</v>
      </c>
      <c r="OU34" s="45">
        <v>0</v>
      </c>
      <c r="OV34" s="45">
        <v>0</v>
      </c>
      <c r="OW34" s="45">
        <v>0</v>
      </c>
      <c r="OX34" s="45">
        <v>0</v>
      </c>
      <c r="OY34" s="45">
        <v>0</v>
      </c>
      <c r="OZ34" s="45">
        <v>0</v>
      </c>
      <c r="PA34" s="45">
        <v>0</v>
      </c>
      <c r="PB34" s="45">
        <v>0</v>
      </c>
      <c r="PC34" s="45">
        <v>0</v>
      </c>
      <c r="PD34" s="45">
        <v>0</v>
      </c>
      <c r="PE34" s="45">
        <v>0</v>
      </c>
      <c r="PF34" s="45">
        <v>0</v>
      </c>
      <c r="PG34" s="45">
        <v>0</v>
      </c>
      <c r="PH34" s="45">
        <v>0</v>
      </c>
      <c r="PI34" s="45">
        <v>0</v>
      </c>
      <c r="PJ34" s="45">
        <v>0</v>
      </c>
      <c r="PK34" s="45">
        <v>0</v>
      </c>
      <c r="PL34" s="45">
        <v>0</v>
      </c>
      <c r="PM34" s="45">
        <v>0</v>
      </c>
      <c r="PN34" s="45">
        <v>0</v>
      </c>
      <c r="PO34" s="45">
        <v>0</v>
      </c>
      <c r="PP34" s="45">
        <v>0</v>
      </c>
      <c r="PQ34" s="45">
        <v>0</v>
      </c>
      <c r="PR34" s="45">
        <v>0</v>
      </c>
      <c r="PS34" s="45">
        <v>0</v>
      </c>
      <c r="PT34" s="45">
        <v>0</v>
      </c>
      <c r="PU34" s="45">
        <v>0</v>
      </c>
      <c r="PV34" s="45">
        <v>0</v>
      </c>
      <c r="PW34" s="45">
        <v>0</v>
      </c>
      <c r="PX34" s="45">
        <v>0</v>
      </c>
      <c r="PY34" s="45">
        <v>0</v>
      </c>
      <c r="PZ34" s="45">
        <v>0</v>
      </c>
      <c r="QA34" s="45">
        <v>0</v>
      </c>
      <c r="QB34" s="45">
        <v>0</v>
      </c>
      <c r="QC34" s="45">
        <v>0</v>
      </c>
      <c r="QD34" s="45">
        <v>0</v>
      </c>
      <c r="QE34" s="45">
        <v>0</v>
      </c>
      <c r="QF34" s="45">
        <v>0</v>
      </c>
      <c r="QG34" s="45">
        <v>0</v>
      </c>
      <c r="QH34" s="45">
        <v>0</v>
      </c>
      <c r="QI34" s="45">
        <v>0</v>
      </c>
      <c r="QJ34" s="45">
        <v>0</v>
      </c>
      <c r="QK34" s="45">
        <v>0</v>
      </c>
      <c r="QL34" s="45">
        <v>0</v>
      </c>
      <c r="QM34" s="45">
        <v>0</v>
      </c>
      <c r="QN34" s="45">
        <v>0</v>
      </c>
      <c r="QO34" s="45">
        <v>0</v>
      </c>
      <c r="QP34" s="45">
        <v>0</v>
      </c>
      <c r="QQ34" s="45">
        <v>0</v>
      </c>
      <c r="QR34" s="45">
        <v>0</v>
      </c>
      <c r="QS34" s="45">
        <v>0</v>
      </c>
      <c r="QT34" s="45">
        <v>0</v>
      </c>
      <c r="QU34" s="45">
        <v>0</v>
      </c>
      <c r="QV34" s="45">
        <v>0</v>
      </c>
      <c r="QW34" s="45">
        <v>0</v>
      </c>
      <c r="QX34" s="45">
        <v>0</v>
      </c>
      <c r="QY34" s="45">
        <v>0</v>
      </c>
      <c r="QZ34" s="45">
        <v>0</v>
      </c>
      <c r="RA34" s="45">
        <v>0</v>
      </c>
      <c r="RB34" s="45">
        <v>0</v>
      </c>
      <c r="RC34" s="45">
        <v>0</v>
      </c>
      <c r="RD34" s="45">
        <v>0</v>
      </c>
      <c r="RE34" s="45">
        <v>0</v>
      </c>
      <c r="RF34" s="45">
        <v>0</v>
      </c>
      <c r="RG34" s="45">
        <v>0</v>
      </c>
      <c r="RH34" s="45">
        <v>0</v>
      </c>
      <c r="RI34" s="45">
        <v>0</v>
      </c>
      <c r="RJ34" s="45">
        <v>0</v>
      </c>
      <c r="RK34" s="45">
        <v>0</v>
      </c>
      <c r="RL34" s="45">
        <v>0</v>
      </c>
      <c r="RM34" s="45">
        <v>0</v>
      </c>
      <c r="RN34" s="45">
        <v>0</v>
      </c>
      <c r="RO34" s="45">
        <v>0</v>
      </c>
      <c r="RP34" s="45">
        <v>0</v>
      </c>
      <c r="RQ34" s="45">
        <v>0</v>
      </c>
      <c r="RR34" s="45">
        <v>0</v>
      </c>
      <c r="RS34" s="45">
        <v>0</v>
      </c>
      <c r="RT34" s="45">
        <v>0</v>
      </c>
      <c r="RU34" s="45">
        <v>0</v>
      </c>
      <c r="RV34" s="45">
        <v>0</v>
      </c>
      <c r="RW34" s="45">
        <v>0</v>
      </c>
      <c r="RX34" s="45">
        <v>0</v>
      </c>
      <c r="RY34" s="45">
        <v>0</v>
      </c>
      <c r="RZ34" s="45">
        <v>0</v>
      </c>
      <c r="SA34" s="45">
        <v>0</v>
      </c>
      <c r="SB34" s="45">
        <v>0</v>
      </c>
      <c r="SC34" s="45">
        <v>0</v>
      </c>
      <c r="SD34" s="45">
        <v>0</v>
      </c>
      <c r="SE34" s="45">
        <v>0</v>
      </c>
      <c r="SF34" s="45">
        <v>0</v>
      </c>
      <c r="SG34" s="45">
        <v>0</v>
      </c>
      <c r="SH34" s="45">
        <v>0</v>
      </c>
      <c r="SI34" s="45">
        <v>0</v>
      </c>
      <c r="SJ34" s="45">
        <v>0</v>
      </c>
      <c r="SK34" s="45">
        <v>0</v>
      </c>
      <c r="SL34" s="45">
        <v>0</v>
      </c>
      <c r="SM34" s="45">
        <v>0</v>
      </c>
      <c r="SN34" s="45">
        <v>0</v>
      </c>
      <c r="SO34" s="45">
        <v>0</v>
      </c>
      <c r="SP34" s="45">
        <v>0</v>
      </c>
      <c r="SQ34" s="45">
        <v>0</v>
      </c>
      <c r="SR34" s="45">
        <v>0</v>
      </c>
      <c r="SS34" s="45">
        <v>0</v>
      </c>
      <c r="ST34" s="45">
        <v>0</v>
      </c>
      <c r="SU34" s="45">
        <v>0</v>
      </c>
      <c r="SV34" s="45">
        <v>0</v>
      </c>
      <c r="SW34" s="45">
        <v>0</v>
      </c>
      <c r="SX34" s="45">
        <v>0</v>
      </c>
      <c r="SY34" s="45">
        <v>0</v>
      </c>
      <c r="SZ34" s="45">
        <v>0</v>
      </c>
      <c r="TA34" s="45">
        <v>0</v>
      </c>
      <c r="TB34" s="45">
        <v>0</v>
      </c>
      <c r="TC34" s="45">
        <v>0</v>
      </c>
      <c r="TD34" s="45">
        <v>0</v>
      </c>
      <c r="TE34" s="45">
        <v>0</v>
      </c>
      <c r="TF34" s="45">
        <v>0</v>
      </c>
      <c r="TG34" s="45">
        <v>0</v>
      </c>
      <c r="TH34" s="45">
        <v>0</v>
      </c>
      <c r="TI34" s="45">
        <v>0</v>
      </c>
      <c r="TJ34" s="45">
        <v>0</v>
      </c>
      <c r="TK34" s="45">
        <v>0</v>
      </c>
      <c r="TL34" s="45">
        <v>0</v>
      </c>
      <c r="TM34" s="45">
        <v>0</v>
      </c>
      <c r="TN34" s="45">
        <v>0</v>
      </c>
      <c r="TO34" s="45">
        <v>0</v>
      </c>
      <c r="TP34" s="45">
        <v>0</v>
      </c>
      <c r="TQ34" s="45">
        <v>0</v>
      </c>
      <c r="TR34" s="45">
        <v>0</v>
      </c>
      <c r="TS34" s="45">
        <v>0</v>
      </c>
      <c r="TT34" s="45">
        <v>0</v>
      </c>
      <c r="TU34" s="45">
        <v>0</v>
      </c>
      <c r="TV34" s="45">
        <v>0</v>
      </c>
      <c r="TW34" s="45">
        <v>0</v>
      </c>
      <c r="TX34" s="45">
        <v>0</v>
      </c>
      <c r="TY34" s="45">
        <v>0</v>
      </c>
      <c r="TZ34" s="45">
        <v>0</v>
      </c>
      <c r="UA34" s="45">
        <v>0</v>
      </c>
      <c r="UB34" s="45">
        <v>0</v>
      </c>
      <c r="UC34" s="45">
        <v>0</v>
      </c>
      <c r="UD34" s="45">
        <v>0</v>
      </c>
      <c r="UE34" s="45">
        <v>0</v>
      </c>
      <c r="UF34" s="45">
        <v>0</v>
      </c>
      <c r="UG34" s="45">
        <v>0</v>
      </c>
      <c r="UH34" s="45">
        <v>0</v>
      </c>
      <c r="UI34" s="45">
        <v>0</v>
      </c>
      <c r="UJ34" s="45">
        <v>0</v>
      </c>
      <c r="UK34" s="45">
        <v>0</v>
      </c>
      <c r="UL34" s="45">
        <v>0</v>
      </c>
      <c r="UM34" s="45">
        <v>0</v>
      </c>
      <c r="UN34" s="45">
        <v>0</v>
      </c>
      <c r="UO34" s="45">
        <v>0</v>
      </c>
      <c r="UP34" s="45">
        <v>0</v>
      </c>
      <c r="UQ34" s="45">
        <v>0</v>
      </c>
      <c r="UR34" s="45">
        <v>0</v>
      </c>
      <c r="US34" s="45">
        <v>0</v>
      </c>
      <c r="UT34" s="45">
        <v>0</v>
      </c>
      <c r="UU34" s="45">
        <v>0</v>
      </c>
      <c r="UV34" s="45">
        <v>0</v>
      </c>
      <c r="UW34" s="45">
        <v>0</v>
      </c>
      <c r="UX34" s="45">
        <v>0</v>
      </c>
      <c r="UY34" s="45">
        <v>0</v>
      </c>
      <c r="UZ34" s="45">
        <v>0</v>
      </c>
      <c r="VA34" s="45">
        <v>0</v>
      </c>
      <c r="VB34" s="45">
        <v>0</v>
      </c>
      <c r="VC34" s="45">
        <v>0</v>
      </c>
      <c r="VD34" s="45">
        <v>0</v>
      </c>
      <c r="VE34" s="45">
        <v>0</v>
      </c>
      <c r="VF34" s="45">
        <v>0</v>
      </c>
      <c r="VG34" s="45">
        <v>0</v>
      </c>
      <c r="VH34" s="45">
        <v>0</v>
      </c>
      <c r="VI34" s="45">
        <v>0</v>
      </c>
      <c r="VJ34" s="45">
        <v>0</v>
      </c>
      <c r="VK34" s="45">
        <v>0</v>
      </c>
      <c r="VL34" s="45">
        <v>0</v>
      </c>
      <c r="VM34" s="45">
        <v>0</v>
      </c>
      <c r="VN34" s="45">
        <v>0</v>
      </c>
      <c r="VO34" s="45">
        <v>0</v>
      </c>
      <c r="VP34" s="45">
        <v>0</v>
      </c>
      <c r="VQ34" s="45">
        <v>0</v>
      </c>
      <c r="VR34" s="45">
        <v>0</v>
      </c>
      <c r="VS34" s="45">
        <v>0</v>
      </c>
      <c r="VT34" s="45">
        <v>0</v>
      </c>
      <c r="VU34" s="45">
        <v>0</v>
      </c>
      <c r="VV34" s="45">
        <v>0</v>
      </c>
      <c r="VW34" s="45">
        <v>0</v>
      </c>
      <c r="VX34" s="45">
        <v>0</v>
      </c>
      <c r="VY34" s="45">
        <v>0</v>
      </c>
      <c r="VZ34" s="45">
        <v>0</v>
      </c>
      <c r="WA34" s="45">
        <v>0</v>
      </c>
      <c r="WB34" s="45">
        <v>0</v>
      </c>
      <c r="WC34" s="45">
        <v>0</v>
      </c>
      <c r="WD34" s="45">
        <v>0</v>
      </c>
      <c r="WE34" s="45">
        <v>0</v>
      </c>
      <c r="WF34" s="45">
        <v>0</v>
      </c>
      <c r="WG34" s="45">
        <v>0</v>
      </c>
      <c r="WH34" s="45">
        <v>0</v>
      </c>
      <c r="WI34" s="45">
        <v>0</v>
      </c>
      <c r="WJ34" s="45">
        <v>0</v>
      </c>
      <c r="WK34" s="45">
        <v>0</v>
      </c>
      <c r="WL34" s="45">
        <v>0</v>
      </c>
      <c r="WM34" s="45">
        <v>0</v>
      </c>
      <c r="WN34" s="45">
        <v>0</v>
      </c>
      <c r="WO34" s="45">
        <v>0</v>
      </c>
      <c r="WP34" s="45">
        <v>0</v>
      </c>
      <c r="WQ34" s="45">
        <v>0</v>
      </c>
      <c r="WR34" s="45">
        <v>0</v>
      </c>
      <c r="WS34" s="45">
        <v>0</v>
      </c>
      <c r="WT34" s="45">
        <v>0</v>
      </c>
      <c r="WU34" s="45">
        <v>0</v>
      </c>
      <c r="WV34" s="45">
        <v>0</v>
      </c>
      <c r="WW34" s="45">
        <v>0</v>
      </c>
      <c r="WX34" s="45">
        <v>0</v>
      </c>
      <c r="WY34" s="45">
        <v>0</v>
      </c>
      <c r="WZ34" s="45">
        <v>0</v>
      </c>
      <c r="XA34" s="45">
        <v>0</v>
      </c>
      <c r="XB34" s="45">
        <v>0</v>
      </c>
      <c r="XC34" s="45">
        <v>0</v>
      </c>
      <c r="XD34" s="45">
        <v>0</v>
      </c>
      <c r="XE34" s="45">
        <v>0</v>
      </c>
      <c r="XF34" s="45">
        <v>0</v>
      </c>
      <c r="XG34" s="45">
        <v>0</v>
      </c>
      <c r="XH34" s="45">
        <v>0</v>
      </c>
      <c r="XI34" s="45">
        <v>0</v>
      </c>
      <c r="XJ34" s="45">
        <v>0</v>
      </c>
      <c r="XK34" s="45">
        <v>0</v>
      </c>
      <c r="XL34" s="45">
        <v>0</v>
      </c>
      <c r="XM34" s="45">
        <v>0</v>
      </c>
      <c r="XN34" s="45">
        <v>0</v>
      </c>
      <c r="XO34" s="45">
        <v>0</v>
      </c>
      <c r="XP34" s="45">
        <v>0</v>
      </c>
      <c r="XQ34" s="45">
        <v>0</v>
      </c>
      <c r="XR34" s="45">
        <v>0</v>
      </c>
      <c r="XS34" s="45">
        <v>0</v>
      </c>
      <c r="XT34" s="45">
        <v>0</v>
      </c>
      <c r="XU34" s="45">
        <v>0</v>
      </c>
      <c r="XV34" s="45">
        <v>0</v>
      </c>
      <c r="XW34" s="45">
        <v>0</v>
      </c>
      <c r="XX34" s="45">
        <v>0</v>
      </c>
      <c r="XY34" s="45">
        <v>0</v>
      </c>
      <c r="XZ34" s="45">
        <v>0</v>
      </c>
      <c r="YA34" s="45">
        <v>0</v>
      </c>
      <c r="YB34" s="45">
        <v>0</v>
      </c>
      <c r="YC34" s="45">
        <v>0</v>
      </c>
      <c r="YD34" s="45">
        <v>0</v>
      </c>
      <c r="YE34" s="45">
        <v>0</v>
      </c>
      <c r="YF34" s="45">
        <v>0</v>
      </c>
      <c r="YG34" s="45">
        <v>0</v>
      </c>
      <c r="YH34" s="45">
        <v>0</v>
      </c>
      <c r="YI34" s="45">
        <v>0</v>
      </c>
      <c r="YJ34" s="45">
        <v>0</v>
      </c>
      <c r="YK34" s="45">
        <v>0</v>
      </c>
      <c r="YL34" s="45">
        <v>0</v>
      </c>
      <c r="YM34" s="45">
        <v>0</v>
      </c>
      <c r="YN34" s="45">
        <v>0</v>
      </c>
      <c r="YO34" s="45">
        <v>0</v>
      </c>
      <c r="YP34" s="45">
        <v>0</v>
      </c>
      <c r="YQ34" s="45">
        <v>0</v>
      </c>
      <c r="YR34" s="45">
        <v>0</v>
      </c>
      <c r="YS34" s="45">
        <v>0</v>
      </c>
      <c r="YT34" s="45">
        <v>0</v>
      </c>
      <c r="YU34" s="45">
        <v>0</v>
      </c>
      <c r="YV34" s="45">
        <v>0</v>
      </c>
      <c r="YW34" s="45">
        <v>0</v>
      </c>
      <c r="YX34" s="45">
        <v>0</v>
      </c>
      <c r="YY34" s="45">
        <v>0</v>
      </c>
      <c r="YZ34" s="45">
        <v>0</v>
      </c>
      <c r="ZA34" s="45">
        <v>0</v>
      </c>
      <c r="ZB34" s="45">
        <v>0</v>
      </c>
      <c r="ZC34" s="45">
        <v>0</v>
      </c>
      <c r="ZD34" s="45">
        <v>0</v>
      </c>
      <c r="ZE34" s="45">
        <v>0</v>
      </c>
      <c r="ZF34" s="45">
        <v>0</v>
      </c>
      <c r="ZG34" s="45">
        <v>0</v>
      </c>
      <c r="ZH34" s="45">
        <v>0</v>
      </c>
      <c r="ZI34" s="45">
        <v>0</v>
      </c>
      <c r="ZJ34" s="45">
        <v>0</v>
      </c>
      <c r="ZK34" s="45">
        <v>0</v>
      </c>
      <c r="ZL34" s="45">
        <v>0</v>
      </c>
      <c r="ZM34" s="45">
        <v>0</v>
      </c>
      <c r="ZN34" s="45">
        <v>0</v>
      </c>
      <c r="ZO34" s="45">
        <v>0</v>
      </c>
      <c r="ZP34" s="45">
        <v>0</v>
      </c>
      <c r="ZQ34" s="45">
        <v>0</v>
      </c>
      <c r="ZR34" s="45">
        <v>0</v>
      </c>
      <c r="ZS34" s="45">
        <v>0</v>
      </c>
      <c r="ZT34" s="45">
        <v>0</v>
      </c>
      <c r="ZU34" s="45">
        <v>0</v>
      </c>
      <c r="ZV34" s="45">
        <v>0</v>
      </c>
      <c r="ZW34" s="45">
        <v>0</v>
      </c>
      <c r="ZX34" s="45">
        <v>0</v>
      </c>
      <c r="ZY34" s="45">
        <v>0</v>
      </c>
      <c r="ZZ34" s="45">
        <v>0</v>
      </c>
      <c r="AAA34" s="45">
        <v>0</v>
      </c>
      <c r="AAB34" s="45">
        <v>0</v>
      </c>
      <c r="AAC34" s="45">
        <v>0</v>
      </c>
      <c r="AAD34" s="45">
        <v>0</v>
      </c>
      <c r="AAE34" s="45">
        <v>0</v>
      </c>
      <c r="AAF34" s="45">
        <v>0</v>
      </c>
      <c r="AAG34" s="45">
        <v>0</v>
      </c>
      <c r="AAH34" s="45">
        <v>0</v>
      </c>
      <c r="AAI34" s="45">
        <v>0</v>
      </c>
      <c r="AAJ34" s="45">
        <v>0</v>
      </c>
      <c r="AAK34" s="45">
        <v>0</v>
      </c>
      <c r="AAL34" s="45">
        <v>0</v>
      </c>
      <c r="AAM34" s="45">
        <v>0</v>
      </c>
      <c r="AAN34" s="45">
        <v>0</v>
      </c>
      <c r="AAO34" s="45">
        <v>0</v>
      </c>
      <c r="AAP34" s="45">
        <v>0</v>
      </c>
      <c r="AAQ34" s="45">
        <f ca="1">IF(LEFT($C34,5)="Total",0,IF(COUNTIF(ENTRY!$G$3:$BM$3,AAQ$1)=0,"CopyPasteValue",IFERROR(HLOOKUP(AAQ$1,ENTRY!$G$3:$BI$133,SUMIFS(ENTRY!$A$2:$A$133,ENTRY!$B$2:$B$133,$B34,ENTRY!$C$2:$C$133,$C34)-2,FALSE),0)))</f>
        <v>0</v>
      </c>
      <c r="AAR34" s="45">
        <f ca="1">IF(LEFT($C34,5)="Total",0,IF(COUNTIF(ENTRY!$G$3:$BM$3,AAR$1)=0,"CopyPasteValue",IFERROR(HLOOKUP(AAR$1,ENTRY!$G$3:$BI$133,SUMIFS(ENTRY!$A$2:$A$133,ENTRY!$B$2:$B$133,$B34,ENTRY!$C$2:$C$133,$C34)-2,FALSE),0)))</f>
        <v>0</v>
      </c>
      <c r="AAS34" s="45">
        <f ca="1">IF(LEFT($C34,5)="Total",0,IF(COUNTIF(ENTRY!$G$3:$BM$3,AAS$1)=0,"CopyPasteValue",IFERROR(HLOOKUP(AAS$1,ENTRY!$G$3:$BI$133,SUMIFS(ENTRY!$A$2:$A$133,ENTRY!$B$2:$B$133,$B34,ENTRY!$C$2:$C$133,$C34)-2,FALSE),0)))</f>
        <v>0</v>
      </c>
      <c r="AAT34" s="45">
        <f ca="1">IF(LEFT($C34,5)="Total",0,IF(COUNTIF(ENTRY!$G$3:$BM$3,AAT$1)=0,"CopyPasteValue",IFERROR(HLOOKUP(AAT$1,ENTRY!$G$3:$BI$133,SUMIFS(ENTRY!$A$2:$A$133,ENTRY!$B$2:$B$133,$B34,ENTRY!$C$2:$C$133,$C34)-2,FALSE),0)))</f>
        <v>0</v>
      </c>
      <c r="AAU34" s="45">
        <f ca="1">IF(LEFT($C34,5)="Total",0,IF(COUNTIF(ENTRY!$G$3:$BM$3,AAU$1)=0,"CopyPasteValue",IFERROR(HLOOKUP(AAU$1,ENTRY!$G$3:$BI$133,SUMIFS(ENTRY!$A$2:$A$133,ENTRY!$B$2:$B$133,$B34,ENTRY!$C$2:$C$133,$C34)-2,FALSE),0)))</f>
        <v>0</v>
      </c>
      <c r="AAV34" s="45">
        <f ca="1">IF(LEFT($C34,5)="Total",0,IF(COUNTIF(ENTRY!$G$3:$BM$3,AAV$1)=0,"CopyPasteValue",IFERROR(HLOOKUP(AAV$1,ENTRY!$G$3:$BI$133,SUMIFS(ENTRY!$A$2:$A$133,ENTRY!$B$2:$B$133,$B34,ENTRY!$C$2:$C$133,$C34)-2,FALSE),0)))</f>
        <v>0</v>
      </c>
      <c r="AAW34" s="45">
        <f ca="1">IF(LEFT($C34,5)="Total",0,IF(COUNTIF(ENTRY!$G$3:$BM$3,AAW$1)=0,"CopyPasteValue",IFERROR(HLOOKUP(AAW$1,ENTRY!$G$3:$BI$133,SUMIFS(ENTRY!$A$2:$A$133,ENTRY!$B$2:$B$133,$B34,ENTRY!$C$2:$C$133,$C34)-2,FALSE),0)))</f>
        <v>0</v>
      </c>
      <c r="AAX34" s="45">
        <f ca="1">IF(LEFT($C34,5)="Total",0,IF(COUNTIF(ENTRY!$G$3:$BM$3,AAX$1)=0,"CopyPasteValue",IFERROR(HLOOKUP(AAX$1,ENTRY!$G$3:$BI$133,SUMIFS(ENTRY!$A$2:$A$133,ENTRY!$B$2:$B$133,$B34,ENTRY!$C$2:$C$133,$C34)-2,FALSE),0)))</f>
        <v>0</v>
      </c>
      <c r="AAY34" s="45">
        <f ca="1">IF(LEFT($C34,5)="Total",0,IF(COUNTIF(ENTRY!$G$3:$BM$3,AAY$1)=0,"CopyPasteValue",IFERROR(HLOOKUP(AAY$1,ENTRY!$G$3:$BI$133,SUMIFS(ENTRY!$A$2:$A$133,ENTRY!$B$2:$B$133,$B34,ENTRY!$C$2:$C$133,$C34)-2,FALSE),0)))</f>
        <v>0</v>
      </c>
      <c r="AAZ34" s="45">
        <f ca="1">IF(LEFT($C34,5)="Total",0,IF(COUNTIF(ENTRY!$G$3:$BM$3,AAZ$1)=0,"CopyPasteValue",IFERROR(HLOOKUP(AAZ$1,ENTRY!$G$3:$BI$133,SUMIFS(ENTRY!$A$2:$A$133,ENTRY!$B$2:$B$133,$B34,ENTRY!$C$2:$C$133,$C34)-2,FALSE),0)))</f>
        <v>0</v>
      </c>
      <c r="ABA34" s="45">
        <f ca="1">IF(LEFT($C34,5)="Total",0,IF(COUNTIF(ENTRY!$G$3:$BM$3,ABA$1)=0,"CopyPasteValue",IFERROR(HLOOKUP(ABA$1,ENTRY!$G$3:$BI$133,SUMIFS(ENTRY!$A$2:$A$133,ENTRY!$B$2:$B$133,$B34,ENTRY!$C$2:$C$133,$C34)-2,FALSE),0)))</f>
        <v>0</v>
      </c>
      <c r="ABB34" s="45">
        <f ca="1">IF(LEFT($C34,5)="Total",0,IF(COUNTIF(ENTRY!$G$3:$BM$3,ABB$1)=0,"CopyPasteValue",IFERROR(HLOOKUP(ABB$1,ENTRY!$G$3:$BI$133,SUMIFS(ENTRY!$A$2:$A$133,ENTRY!$B$2:$B$133,$B34,ENTRY!$C$2:$C$133,$C34)-2,FALSE),0)))</f>
        <v>0</v>
      </c>
      <c r="ABC34" s="45">
        <f ca="1">IF(LEFT($C34,5)="Total",0,IF(COUNTIF(ENTRY!$G$3:$BM$3,ABC$1)=0,"CopyPasteValue",IFERROR(HLOOKUP(ABC$1,ENTRY!$G$3:$BI$133,SUMIFS(ENTRY!$A$2:$A$133,ENTRY!$B$2:$B$133,$B34,ENTRY!$C$2:$C$133,$C34)-2,FALSE),0)))</f>
        <v>0</v>
      </c>
      <c r="ABD34" s="45">
        <f ca="1">IF(LEFT($C34,5)="Total",0,IF(COUNTIF(ENTRY!$G$3:$BM$3,ABD$1)=0,"CopyPasteValue",IFERROR(HLOOKUP(ABD$1,ENTRY!$G$3:$BI$133,SUMIFS(ENTRY!$A$2:$A$133,ENTRY!$B$2:$B$133,$B34,ENTRY!$C$2:$C$133,$C34)-2,FALSE),0)))</f>
        <v>0</v>
      </c>
      <c r="ABE34" s="45">
        <f ca="1">IF(LEFT($C34,5)="Total",0,IF(COUNTIF(ENTRY!$G$3:$BM$3,ABE$1)=0,"CopyPasteValue",IFERROR(HLOOKUP(ABE$1,ENTRY!$G$3:$BI$133,SUMIFS(ENTRY!$A$2:$A$133,ENTRY!$B$2:$B$133,$B34,ENTRY!$C$2:$C$133,$C34)-2,FALSE),0)))</f>
        <v>0</v>
      </c>
      <c r="ABF34" s="45">
        <f ca="1">IF(LEFT($C34,5)="Total",0,IF(COUNTIF(ENTRY!$G$3:$BM$3,ABF$1)=0,"CopyPasteValue",IFERROR(HLOOKUP(ABF$1,ENTRY!$G$3:$BI$133,SUMIFS(ENTRY!$A$2:$A$133,ENTRY!$B$2:$B$133,$B34,ENTRY!$C$2:$C$133,$C34)-2,FALSE),0)))</f>
        <v>0</v>
      </c>
      <c r="ABG34" s="45">
        <f ca="1">IF(LEFT($C34,5)="Total",0,IF(COUNTIF(ENTRY!$G$3:$BM$3,ABG$1)=0,"CopyPasteValue",IFERROR(HLOOKUP(ABG$1,ENTRY!$G$3:$BI$133,SUMIFS(ENTRY!$A$2:$A$133,ENTRY!$B$2:$B$133,$B34,ENTRY!$C$2:$C$133,$C34)-2,FALSE),0)))</f>
        <v>0</v>
      </c>
      <c r="ABH34" s="45">
        <f ca="1">IF(LEFT($C34,5)="Total",0,IF(COUNTIF(ENTRY!$G$3:$BM$3,ABH$1)=0,"CopyPasteValue",IFERROR(HLOOKUP(ABH$1,ENTRY!$G$3:$BI$133,SUMIFS(ENTRY!$A$2:$A$133,ENTRY!$B$2:$B$133,$B34,ENTRY!$C$2:$C$133,$C34)-2,FALSE),0)))</f>
        <v>0</v>
      </c>
    </row>
    <row r="35" spans="2:736" x14ac:dyDescent="0.35">
      <c r="B35" t="s">
        <v>27</v>
      </c>
      <c r="C35" t="s">
        <v>157</v>
      </c>
      <c r="D35" s="53">
        <f t="shared" ca="1" si="162"/>
        <v>35</v>
      </c>
      <c r="E35" s="72">
        <f>COUNTIF(ENTRY!C$4:C$294,C35)</f>
        <v>1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  <c r="AR35" s="45">
        <v>0</v>
      </c>
      <c r="AS35" s="45">
        <v>0</v>
      </c>
      <c r="AT35" s="45">
        <v>0</v>
      </c>
      <c r="AU35" s="45">
        <v>0</v>
      </c>
      <c r="AV35" s="45">
        <v>0</v>
      </c>
      <c r="AW35" s="45">
        <v>0</v>
      </c>
      <c r="AX35" s="45">
        <v>0</v>
      </c>
      <c r="AY35" s="45">
        <v>0</v>
      </c>
      <c r="AZ35" s="45">
        <v>0</v>
      </c>
      <c r="BA35" s="45">
        <v>0</v>
      </c>
      <c r="BB35" s="45">
        <v>0</v>
      </c>
      <c r="BC35" s="45">
        <v>0</v>
      </c>
      <c r="BD35" s="45">
        <v>0</v>
      </c>
      <c r="BE35" s="45"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0</v>
      </c>
      <c r="BK35" s="45">
        <v>0</v>
      </c>
      <c r="BL35" s="45">
        <v>0</v>
      </c>
      <c r="BM35" s="45">
        <v>0</v>
      </c>
      <c r="BN35" s="45">
        <v>0</v>
      </c>
      <c r="BO35" s="45">
        <v>0</v>
      </c>
      <c r="BP35" s="45">
        <v>0</v>
      </c>
      <c r="BQ35" s="45">
        <v>0</v>
      </c>
      <c r="BR35" s="45">
        <v>0</v>
      </c>
      <c r="BS35" s="45">
        <v>0</v>
      </c>
      <c r="BT35" s="45">
        <v>0</v>
      </c>
      <c r="BU35" s="45">
        <v>0</v>
      </c>
      <c r="BV35" s="45">
        <v>0</v>
      </c>
      <c r="BW35" s="45">
        <v>0</v>
      </c>
      <c r="BX35" s="45">
        <v>0</v>
      </c>
      <c r="BY35" s="45">
        <v>0</v>
      </c>
      <c r="BZ35" s="45">
        <v>0</v>
      </c>
      <c r="CA35" s="45">
        <v>0</v>
      </c>
      <c r="CB35" s="45">
        <v>0</v>
      </c>
      <c r="CC35" s="45">
        <v>0</v>
      </c>
      <c r="CD35" s="45">
        <v>0</v>
      </c>
      <c r="CE35" s="45">
        <v>0</v>
      </c>
      <c r="CF35" s="45">
        <v>0</v>
      </c>
      <c r="CG35" s="45">
        <v>0</v>
      </c>
      <c r="CH35" s="45">
        <v>0</v>
      </c>
      <c r="CI35" s="45">
        <v>0</v>
      </c>
      <c r="CJ35" s="45">
        <v>0</v>
      </c>
      <c r="CK35" s="45">
        <v>0</v>
      </c>
      <c r="CL35" s="45">
        <v>0</v>
      </c>
      <c r="CM35" s="45">
        <v>0</v>
      </c>
      <c r="CN35" s="45">
        <v>0</v>
      </c>
      <c r="CO35" s="45">
        <v>0</v>
      </c>
      <c r="CP35" s="45">
        <v>0</v>
      </c>
      <c r="CQ35" s="45">
        <v>0</v>
      </c>
      <c r="CR35" s="45">
        <v>0</v>
      </c>
      <c r="CS35" s="45">
        <v>0</v>
      </c>
      <c r="CT35" s="45">
        <v>0</v>
      </c>
      <c r="CU35" s="45">
        <v>0</v>
      </c>
      <c r="CV35" s="45">
        <v>0</v>
      </c>
      <c r="CW35" s="45">
        <v>0</v>
      </c>
      <c r="CX35" s="45">
        <v>0</v>
      </c>
      <c r="CY35" s="45">
        <v>0</v>
      </c>
      <c r="CZ35" s="45">
        <v>0</v>
      </c>
      <c r="DA35" s="45">
        <v>0</v>
      </c>
      <c r="DB35" s="45">
        <v>0</v>
      </c>
      <c r="DC35" s="45">
        <v>0</v>
      </c>
      <c r="DD35" s="45">
        <v>0</v>
      </c>
      <c r="DE35" s="45">
        <v>0</v>
      </c>
      <c r="DF35" s="45">
        <v>0</v>
      </c>
      <c r="DG35" s="45">
        <v>0</v>
      </c>
      <c r="DH35" s="45">
        <v>0</v>
      </c>
      <c r="DI35" s="45">
        <v>0</v>
      </c>
      <c r="DJ35" s="45">
        <v>0</v>
      </c>
      <c r="DK35" s="45">
        <v>0</v>
      </c>
      <c r="DL35" s="45">
        <v>0</v>
      </c>
      <c r="DM35" s="45">
        <v>0</v>
      </c>
      <c r="DN35" s="45">
        <v>0</v>
      </c>
      <c r="DO35" s="45">
        <v>0</v>
      </c>
      <c r="DP35" s="45">
        <v>0</v>
      </c>
      <c r="DQ35" s="45">
        <v>0</v>
      </c>
      <c r="DR35" s="45">
        <v>0</v>
      </c>
      <c r="DS35" s="45">
        <v>0</v>
      </c>
      <c r="DT35" s="45">
        <v>0</v>
      </c>
      <c r="DU35" s="45">
        <v>0</v>
      </c>
      <c r="DV35" s="45">
        <v>0</v>
      </c>
      <c r="DW35" s="45">
        <v>0</v>
      </c>
      <c r="DX35" s="45">
        <v>0</v>
      </c>
      <c r="DY35" s="45">
        <v>0</v>
      </c>
      <c r="DZ35" s="45">
        <v>0</v>
      </c>
      <c r="EA35" s="45">
        <v>0</v>
      </c>
      <c r="EB35" s="45">
        <v>0</v>
      </c>
      <c r="EC35" s="45">
        <v>0</v>
      </c>
      <c r="ED35" s="45">
        <v>0</v>
      </c>
      <c r="EE35" s="45">
        <v>0</v>
      </c>
      <c r="EF35" s="45">
        <v>0</v>
      </c>
      <c r="EG35" s="45">
        <v>0</v>
      </c>
      <c r="EH35" s="45">
        <v>0</v>
      </c>
      <c r="EI35" s="45">
        <v>0</v>
      </c>
      <c r="EJ35" s="45">
        <v>0</v>
      </c>
      <c r="EK35" s="45">
        <v>0</v>
      </c>
      <c r="EL35" s="45">
        <v>0</v>
      </c>
      <c r="EM35" s="45">
        <v>0</v>
      </c>
      <c r="EN35" s="45">
        <v>0</v>
      </c>
      <c r="EO35" s="45">
        <v>0</v>
      </c>
      <c r="EP35" s="45">
        <v>0</v>
      </c>
      <c r="EQ35" s="45">
        <v>0</v>
      </c>
      <c r="ER35" s="45">
        <v>0</v>
      </c>
      <c r="ES35" s="45">
        <v>0</v>
      </c>
      <c r="ET35" s="45">
        <v>0</v>
      </c>
      <c r="EU35" s="45">
        <v>0</v>
      </c>
      <c r="EV35" s="45">
        <v>0</v>
      </c>
      <c r="EW35" s="45">
        <v>0</v>
      </c>
      <c r="EX35" s="45">
        <v>0</v>
      </c>
      <c r="EY35" s="45">
        <v>0</v>
      </c>
      <c r="EZ35" s="45">
        <v>0</v>
      </c>
      <c r="FA35" s="45">
        <v>0</v>
      </c>
      <c r="FB35" s="45">
        <v>0</v>
      </c>
      <c r="FC35" s="45">
        <v>0</v>
      </c>
      <c r="FD35" s="45">
        <v>0</v>
      </c>
      <c r="FE35" s="45">
        <v>0</v>
      </c>
      <c r="FF35" s="45">
        <v>0</v>
      </c>
      <c r="FG35" s="45">
        <v>0</v>
      </c>
      <c r="FH35" s="45">
        <v>0</v>
      </c>
      <c r="FI35" s="45">
        <v>0</v>
      </c>
      <c r="FJ35" s="45">
        <v>0</v>
      </c>
      <c r="FK35" s="45">
        <v>0</v>
      </c>
      <c r="FL35" s="45">
        <v>0</v>
      </c>
      <c r="FM35" s="45">
        <v>0</v>
      </c>
      <c r="FN35" s="45">
        <v>0</v>
      </c>
      <c r="FO35" s="45">
        <v>0</v>
      </c>
      <c r="FP35" s="45">
        <v>0</v>
      </c>
      <c r="FQ35" s="45">
        <v>0</v>
      </c>
      <c r="FR35" s="45">
        <v>0</v>
      </c>
      <c r="FS35" s="45">
        <v>0</v>
      </c>
      <c r="FT35" s="45">
        <v>0</v>
      </c>
      <c r="FU35" s="45">
        <v>0</v>
      </c>
      <c r="FV35" s="45">
        <v>0</v>
      </c>
      <c r="FW35" s="45">
        <v>0</v>
      </c>
      <c r="FX35" s="45">
        <v>0</v>
      </c>
      <c r="FY35" s="45">
        <v>0</v>
      </c>
      <c r="FZ35" s="45">
        <v>0</v>
      </c>
      <c r="GA35" s="45">
        <v>0</v>
      </c>
      <c r="GB35" s="45">
        <v>0</v>
      </c>
      <c r="GC35" s="45">
        <v>0</v>
      </c>
      <c r="GD35" s="45">
        <v>0</v>
      </c>
      <c r="GE35" s="45">
        <v>0</v>
      </c>
      <c r="GF35" s="45">
        <v>0</v>
      </c>
      <c r="GG35" s="45">
        <v>0</v>
      </c>
      <c r="GH35" s="45">
        <v>0</v>
      </c>
      <c r="GI35" s="45">
        <v>0</v>
      </c>
      <c r="GJ35" s="45">
        <v>0</v>
      </c>
      <c r="GK35" s="45">
        <v>0</v>
      </c>
      <c r="GL35" s="45">
        <v>0</v>
      </c>
      <c r="GM35" s="45">
        <v>0</v>
      </c>
      <c r="GN35" s="45">
        <v>0</v>
      </c>
      <c r="GO35" s="45">
        <v>0</v>
      </c>
      <c r="GP35" s="45">
        <v>0</v>
      </c>
      <c r="GQ35" s="45">
        <v>0</v>
      </c>
      <c r="GR35" s="45">
        <v>0</v>
      </c>
      <c r="GS35" s="45">
        <v>0</v>
      </c>
      <c r="GT35" s="45">
        <v>0</v>
      </c>
      <c r="GU35" s="45">
        <v>0</v>
      </c>
      <c r="GV35" s="45">
        <v>0</v>
      </c>
      <c r="GW35" s="45">
        <v>0</v>
      </c>
      <c r="GX35" s="45">
        <v>0</v>
      </c>
      <c r="GY35" s="45">
        <v>0</v>
      </c>
      <c r="GZ35" s="45">
        <v>0</v>
      </c>
      <c r="HA35" s="45">
        <v>0</v>
      </c>
      <c r="HB35" s="45">
        <v>0</v>
      </c>
      <c r="HC35" s="45">
        <v>0</v>
      </c>
      <c r="HD35" s="45">
        <v>0</v>
      </c>
      <c r="HE35" s="45">
        <v>0</v>
      </c>
      <c r="HF35" s="45">
        <v>0</v>
      </c>
      <c r="HG35" s="45">
        <v>0</v>
      </c>
      <c r="HH35" s="45">
        <v>0</v>
      </c>
      <c r="HI35" s="45">
        <v>0</v>
      </c>
      <c r="HJ35" s="45">
        <v>0</v>
      </c>
      <c r="HK35" s="45">
        <v>0</v>
      </c>
      <c r="HL35" s="45">
        <v>0</v>
      </c>
      <c r="HM35" s="45">
        <v>0</v>
      </c>
      <c r="HN35" s="45">
        <v>0</v>
      </c>
      <c r="HO35" s="45">
        <v>0</v>
      </c>
      <c r="HP35" s="45">
        <v>0</v>
      </c>
      <c r="HQ35" s="45">
        <v>0</v>
      </c>
      <c r="HR35" s="45">
        <v>0</v>
      </c>
      <c r="HS35" s="45">
        <v>0</v>
      </c>
      <c r="HT35" s="45">
        <v>0</v>
      </c>
      <c r="HU35" s="45">
        <v>0</v>
      </c>
      <c r="HV35" s="45">
        <v>0</v>
      </c>
      <c r="HW35" s="45">
        <v>0</v>
      </c>
      <c r="HX35" s="45">
        <v>0</v>
      </c>
      <c r="HY35" s="45">
        <v>0</v>
      </c>
      <c r="HZ35" s="45">
        <v>0</v>
      </c>
      <c r="IA35" s="45">
        <v>0</v>
      </c>
      <c r="IB35" s="45">
        <v>0</v>
      </c>
      <c r="IC35" s="45">
        <v>0</v>
      </c>
      <c r="ID35" s="45">
        <v>0</v>
      </c>
      <c r="IE35" s="45">
        <v>0</v>
      </c>
      <c r="IF35" s="45">
        <v>0</v>
      </c>
      <c r="IG35" s="45">
        <v>0</v>
      </c>
      <c r="IH35" s="45">
        <v>0</v>
      </c>
      <c r="II35" s="45">
        <v>0</v>
      </c>
      <c r="IJ35" s="45">
        <v>0</v>
      </c>
      <c r="IK35" s="45">
        <v>0</v>
      </c>
      <c r="IL35" s="45">
        <v>0</v>
      </c>
      <c r="IM35" s="45">
        <v>0</v>
      </c>
      <c r="IN35" s="45">
        <v>0</v>
      </c>
      <c r="IO35" s="45">
        <v>0</v>
      </c>
      <c r="IP35" s="45">
        <v>0</v>
      </c>
      <c r="IQ35" s="45">
        <v>0</v>
      </c>
      <c r="IR35" s="45">
        <v>0</v>
      </c>
      <c r="IS35" s="45">
        <v>0</v>
      </c>
      <c r="IT35" s="45">
        <v>0</v>
      </c>
      <c r="IU35" s="45">
        <v>0</v>
      </c>
      <c r="IV35" s="45">
        <v>0</v>
      </c>
      <c r="IW35" s="45">
        <v>0</v>
      </c>
      <c r="IX35" s="45">
        <v>0</v>
      </c>
      <c r="IY35" s="45">
        <v>0</v>
      </c>
      <c r="IZ35" s="45">
        <v>0</v>
      </c>
      <c r="JA35" s="45">
        <v>0</v>
      </c>
      <c r="JB35" s="45">
        <v>0</v>
      </c>
      <c r="JC35" s="45">
        <v>0</v>
      </c>
      <c r="JD35" s="45">
        <v>0</v>
      </c>
      <c r="JE35" s="45">
        <v>0</v>
      </c>
      <c r="JF35" s="45">
        <v>0</v>
      </c>
      <c r="JG35" s="45">
        <v>0</v>
      </c>
      <c r="JH35" s="45">
        <v>0</v>
      </c>
      <c r="JI35" s="45">
        <v>0</v>
      </c>
      <c r="JJ35" s="45">
        <v>0</v>
      </c>
      <c r="JK35" s="45">
        <v>0</v>
      </c>
      <c r="JL35" s="45">
        <v>0</v>
      </c>
      <c r="JM35" s="45">
        <v>0</v>
      </c>
      <c r="JN35" s="45">
        <v>0</v>
      </c>
      <c r="JO35" s="45">
        <v>0</v>
      </c>
      <c r="JP35" s="45">
        <v>0</v>
      </c>
      <c r="JQ35" s="45">
        <v>0</v>
      </c>
      <c r="JR35" s="45">
        <v>0</v>
      </c>
      <c r="JS35" s="45">
        <v>0</v>
      </c>
      <c r="JT35" s="45">
        <v>0</v>
      </c>
      <c r="JU35" s="45">
        <v>0</v>
      </c>
      <c r="JV35" s="45">
        <v>0</v>
      </c>
      <c r="JW35" s="45">
        <v>0</v>
      </c>
      <c r="JX35" s="45">
        <v>0</v>
      </c>
      <c r="JY35" s="45">
        <v>0</v>
      </c>
      <c r="JZ35" s="45">
        <v>0</v>
      </c>
      <c r="KA35" s="45">
        <v>0</v>
      </c>
      <c r="KB35" s="45">
        <v>0</v>
      </c>
      <c r="KC35" s="45">
        <v>0</v>
      </c>
      <c r="KD35" s="45">
        <v>0</v>
      </c>
      <c r="KE35" s="45">
        <v>0</v>
      </c>
      <c r="KF35" s="45">
        <v>0</v>
      </c>
      <c r="KG35" s="45">
        <v>0</v>
      </c>
      <c r="KH35" s="45">
        <v>0</v>
      </c>
      <c r="KI35" s="45">
        <v>0</v>
      </c>
      <c r="KJ35" s="45">
        <v>0</v>
      </c>
      <c r="KK35" s="45">
        <v>0</v>
      </c>
      <c r="KL35" s="45">
        <v>0</v>
      </c>
      <c r="KM35" s="45">
        <v>0</v>
      </c>
      <c r="KN35" s="45">
        <v>0</v>
      </c>
      <c r="KO35" s="45">
        <v>0</v>
      </c>
      <c r="KP35" s="45">
        <v>0</v>
      </c>
      <c r="KQ35" s="45">
        <v>0</v>
      </c>
      <c r="KR35" s="45">
        <v>0</v>
      </c>
      <c r="KS35" s="45">
        <v>0</v>
      </c>
      <c r="KT35" s="45">
        <v>0</v>
      </c>
      <c r="KU35" s="45">
        <v>0</v>
      </c>
      <c r="KV35" s="45">
        <v>0</v>
      </c>
      <c r="KW35" s="45">
        <v>0</v>
      </c>
      <c r="KX35" s="45">
        <v>0</v>
      </c>
      <c r="KY35" s="45">
        <v>0</v>
      </c>
      <c r="KZ35" s="45">
        <v>0</v>
      </c>
      <c r="LA35" s="45">
        <v>0</v>
      </c>
      <c r="LB35" s="45">
        <v>0</v>
      </c>
      <c r="LC35" s="45">
        <v>0</v>
      </c>
      <c r="LD35" s="45">
        <v>0</v>
      </c>
      <c r="LE35" s="45">
        <v>0</v>
      </c>
      <c r="LF35" s="45">
        <v>0</v>
      </c>
      <c r="LG35" s="45">
        <v>0</v>
      </c>
      <c r="LH35" s="45">
        <v>0</v>
      </c>
      <c r="LI35" s="45">
        <v>0</v>
      </c>
      <c r="LJ35" s="45">
        <v>0</v>
      </c>
      <c r="LK35" s="45">
        <v>0</v>
      </c>
      <c r="LL35" s="45">
        <v>0</v>
      </c>
      <c r="LM35" s="45">
        <v>0</v>
      </c>
      <c r="LN35" s="45">
        <v>0</v>
      </c>
      <c r="LO35" s="45">
        <v>0</v>
      </c>
      <c r="LP35" s="45">
        <v>0</v>
      </c>
      <c r="LQ35" s="45">
        <v>0</v>
      </c>
      <c r="LR35" s="45">
        <v>0</v>
      </c>
      <c r="LS35" s="45">
        <v>0</v>
      </c>
      <c r="LT35" s="45">
        <v>0</v>
      </c>
      <c r="LU35" s="45">
        <v>0</v>
      </c>
      <c r="LV35" s="45">
        <v>0</v>
      </c>
      <c r="LW35" s="45">
        <v>0</v>
      </c>
      <c r="LX35" s="45">
        <v>0</v>
      </c>
      <c r="LY35" s="45">
        <v>0</v>
      </c>
      <c r="LZ35" s="45">
        <v>0</v>
      </c>
      <c r="MA35" s="45">
        <v>0</v>
      </c>
      <c r="MB35" s="45">
        <v>0</v>
      </c>
      <c r="MC35" s="45">
        <v>0</v>
      </c>
      <c r="MD35" s="45">
        <v>0</v>
      </c>
      <c r="ME35" s="45">
        <v>0</v>
      </c>
      <c r="MF35" s="45">
        <v>0</v>
      </c>
      <c r="MG35" s="45">
        <v>0</v>
      </c>
      <c r="MH35" s="45">
        <v>0</v>
      </c>
      <c r="MI35" s="45">
        <v>0</v>
      </c>
      <c r="MJ35" s="45">
        <v>0</v>
      </c>
      <c r="MK35" s="45">
        <v>0</v>
      </c>
      <c r="ML35" s="45">
        <v>0</v>
      </c>
      <c r="MM35" s="45">
        <v>0</v>
      </c>
      <c r="MN35" s="45">
        <v>0</v>
      </c>
      <c r="MO35" s="45">
        <v>0</v>
      </c>
      <c r="MP35" s="45">
        <v>0</v>
      </c>
      <c r="MQ35" s="45">
        <v>0</v>
      </c>
      <c r="MR35" s="45">
        <v>0</v>
      </c>
      <c r="MS35" s="45">
        <v>0</v>
      </c>
      <c r="MT35" s="45">
        <v>0</v>
      </c>
      <c r="MU35" s="45">
        <v>0</v>
      </c>
      <c r="MV35" s="45">
        <v>0</v>
      </c>
      <c r="MW35" s="45">
        <v>0</v>
      </c>
      <c r="MX35" s="45">
        <v>0</v>
      </c>
      <c r="MY35" s="45">
        <v>0</v>
      </c>
      <c r="MZ35" s="45">
        <v>0</v>
      </c>
      <c r="NA35" s="45">
        <v>0</v>
      </c>
      <c r="NB35" s="45">
        <v>0</v>
      </c>
      <c r="NC35" s="45">
        <v>0</v>
      </c>
      <c r="ND35" s="45">
        <v>0</v>
      </c>
      <c r="NE35" s="45">
        <v>0</v>
      </c>
      <c r="NF35" s="45">
        <v>0</v>
      </c>
      <c r="NG35" s="45">
        <v>0</v>
      </c>
      <c r="NH35" s="45">
        <v>0</v>
      </c>
      <c r="NI35" s="45">
        <v>0</v>
      </c>
      <c r="NJ35" s="45">
        <v>0</v>
      </c>
      <c r="NK35" s="45">
        <v>0</v>
      </c>
      <c r="NL35" s="45">
        <v>0</v>
      </c>
      <c r="NM35" s="45">
        <v>0</v>
      </c>
      <c r="NN35" s="45">
        <v>0</v>
      </c>
      <c r="NO35" s="45">
        <v>0</v>
      </c>
      <c r="NP35" s="45">
        <v>0</v>
      </c>
      <c r="NQ35" s="45">
        <v>0</v>
      </c>
      <c r="NR35" s="45">
        <v>0</v>
      </c>
      <c r="NS35" s="45">
        <v>0</v>
      </c>
      <c r="NT35" s="45">
        <v>0</v>
      </c>
      <c r="NU35" s="45">
        <v>0</v>
      </c>
      <c r="NV35" s="45">
        <v>0</v>
      </c>
      <c r="NW35" s="45">
        <v>0</v>
      </c>
      <c r="NX35" s="45">
        <v>0</v>
      </c>
      <c r="NY35" s="45">
        <v>0</v>
      </c>
      <c r="NZ35" s="45">
        <v>0</v>
      </c>
      <c r="OA35" s="45">
        <v>0</v>
      </c>
      <c r="OB35" s="45">
        <v>0</v>
      </c>
      <c r="OC35" s="45">
        <v>0</v>
      </c>
      <c r="OD35" s="45">
        <v>0</v>
      </c>
      <c r="OE35" s="45">
        <v>0</v>
      </c>
      <c r="OF35" s="45">
        <v>0</v>
      </c>
      <c r="OG35" s="45">
        <v>0</v>
      </c>
      <c r="OH35" s="45">
        <v>0</v>
      </c>
      <c r="OI35" s="45">
        <v>0</v>
      </c>
      <c r="OJ35" s="45">
        <v>0</v>
      </c>
      <c r="OK35" s="45">
        <v>0</v>
      </c>
      <c r="OL35" s="45">
        <v>0</v>
      </c>
      <c r="OM35" s="45">
        <v>0</v>
      </c>
      <c r="ON35" s="45">
        <v>0</v>
      </c>
      <c r="OO35" s="45">
        <v>0</v>
      </c>
      <c r="OP35" s="45">
        <v>0</v>
      </c>
      <c r="OQ35" s="45">
        <v>0</v>
      </c>
      <c r="OR35" s="45">
        <v>0</v>
      </c>
      <c r="OS35" s="45">
        <v>0</v>
      </c>
      <c r="OT35" s="45">
        <v>0</v>
      </c>
      <c r="OU35" s="45">
        <v>0</v>
      </c>
      <c r="OV35" s="45">
        <v>0</v>
      </c>
      <c r="OW35" s="45">
        <v>0</v>
      </c>
      <c r="OX35" s="45">
        <v>0</v>
      </c>
      <c r="OY35" s="45">
        <v>0</v>
      </c>
      <c r="OZ35" s="45">
        <v>0</v>
      </c>
      <c r="PA35" s="45">
        <v>0</v>
      </c>
      <c r="PB35" s="45">
        <v>0</v>
      </c>
      <c r="PC35" s="45">
        <v>0</v>
      </c>
      <c r="PD35" s="45">
        <v>0</v>
      </c>
      <c r="PE35" s="45">
        <v>0</v>
      </c>
      <c r="PF35" s="45">
        <v>0</v>
      </c>
      <c r="PG35" s="45">
        <v>0</v>
      </c>
      <c r="PH35" s="45">
        <v>0</v>
      </c>
      <c r="PI35" s="45">
        <v>0</v>
      </c>
      <c r="PJ35" s="45">
        <v>0</v>
      </c>
      <c r="PK35" s="45">
        <v>0</v>
      </c>
      <c r="PL35" s="45">
        <v>0</v>
      </c>
      <c r="PM35" s="45">
        <v>0</v>
      </c>
      <c r="PN35" s="45">
        <v>0</v>
      </c>
      <c r="PO35" s="45">
        <v>0</v>
      </c>
      <c r="PP35" s="45">
        <v>0</v>
      </c>
      <c r="PQ35" s="45">
        <v>0</v>
      </c>
      <c r="PR35" s="45">
        <v>0</v>
      </c>
      <c r="PS35" s="45">
        <v>0</v>
      </c>
      <c r="PT35" s="45">
        <v>0</v>
      </c>
      <c r="PU35" s="45">
        <v>0</v>
      </c>
      <c r="PV35" s="45">
        <v>0</v>
      </c>
      <c r="PW35" s="45">
        <v>0</v>
      </c>
      <c r="PX35" s="45">
        <v>0</v>
      </c>
      <c r="PY35" s="45">
        <v>0</v>
      </c>
      <c r="PZ35" s="45">
        <v>0</v>
      </c>
      <c r="QA35" s="45">
        <v>0</v>
      </c>
      <c r="QB35" s="45">
        <v>0</v>
      </c>
      <c r="QC35" s="45">
        <v>0</v>
      </c>
      <c r="QD35" s="45">
        <v>0</v>
      </c>
      <c r="QE35" s="45">
        <v>0</v>
      </c>
      <c r="QF35" s="45">
        <v>0</v>
      </c>
      <c r="QG35" s="45">
        <v>0</v>
      </c>
      <c r="QH35" s="45">
        <v>0</v>
      </c>
      <c r="QI35" s="45">
        <v>0</v>
      </c>
      <c r="QJ35" s="45">
        <v>0</v>
      </c>
      <c r="QK35" s="45">
        <v>0</v>
      </c>
      <c r="QL35" s="45">
        <v>0</v>
      </c>
      <c r="QM35" s="45">
        <v>0</v>
      </c>
      <c r="QN35" s="45">
        <v>0</v>
      </c>
      <c r="QO35" s="45">
        <v>0</v>
      </c>
      <c r="QP35" s="45">
        <v>0</v>
      </c>
      <c r="QQ35" s="45">
        <v>0</v>
      </c>
      <c r="QR35" s="45">
        <v>0</v>
      </c>
      <c r="QS35" s="45">
        <v>0</v>
      </c>
      <c r="QT35" s="45">
        <v>0</v>
      </c>
      <c r="QU35" s="45">
        <v>0</v>
      </c>
      <c r="QV35" s="45">
        <v>0</v>
      </c>
      <c r="QW35" s="45">
        <v>0</v>
      </c>
      <c r="QX35" s="45">
        <v>0</v>
      </c>
      <c r="QY35" s="45">
        <v>0</v>
      </c>
      <c r="QZ35" s="45">
        <v>0</v>
      </c>
      <c r="RA35" s="45">
        <v>0</v>
      </c>
      <c r="RB35" s="45">
        <v>0</v>
      </c>
      <c r="RC35" s="45">
        <v>0</v>
      </c>
      <c r="RD35" s="45">
        <v>0</v>
      </c>
      <c r="RE35" s="45">
        <v>0</v>
      </c>
      <c r="RF35" s="45">
        <v>0</v>
      </c>
      <c r="RG35" s="45">
        <v>0</v>
      </c>
      <c r="RH35" s="45">
        <v>0</v>
      </c>
      <c r="RI35" s="45">
        <v>0</v>
      </c>
      <c r="RJ35" s="45">
        <v>0</v>
      </c>
      <c r="RK35" s="45">
        <v>0</v>
      </c>
      <c r="RL35" s="45">
        <v>0</v>
      </c>
      <c r="RM35" s="45">
        <v>0</v>
      </c>
      <c r="RN35" s="45">
        <v>0</v>
      </c>
      <c r="RO35" s="45">
        <v>0</v>
      </c>
      <c r="RP35" s="45">
        <v>0</v>
      </c>
      <c r="RQ35" s="45">
        <v>0</v>
      </c>
      <c r="RR35" s="45">
        <v>0</v>
      </c>
      <c r="RS35" s="45">
        <v>0</v>
      </c>
      <c r="RT35" s="45">
        <v>0</v>
      </c>
      <c r="RU35" s="45">
        <v>0</v>
      </c>
      <c r="RV35" s="45">
        <v>0</v>
      </c>
      <c r="RW35" s="45">
        <v>0</v>
      </c>
      <c r="RX35" s="45">
        <v>0</v>
      </c>
      <c r="RY35" s="45">
        <v>0</v>
      </c>
      <c r="RZ35" s="45">
        <v>0</v>
      </c>
      <c r="SA35" s="45">
        <v>0</v>
      </c>
      <c r="SB35" s="45">
        <v>0</v>
      </c>
      <c r="SC35" s="45">
        <v>0</v>
      </c>
      <c r="SD35" s="45">
        <v>0</v>
      </c>
      <c r="SE35" s="45">
        <v>0</v>
      </c>
      <c r="SF35" s="45">
        <v>0</v>
      </c>
      <c r="SG35" s="45">
        <v>0</v>
      </c>
      <c r="SH35" s="45">
        <v>0</v>
      </c>
      <c r="SI35" s="45">
        <v>0</v>
      </c>
      <c r="SJ35" s="45">
        <v>0</v>
      </c>
      <c r="SK35" s="45">
        <v>0</v>
      </c>
      <c r="SL35" s="45">
        <v>0</v>
      </c>
      <c r="SM35" s="45">
        <v>0</v>
      </c>
      <c r="SN35" s="45">
        <v>0</v>
      </c>
      <c r="SO35" s="45">
        <v>0</v>
      </c>
      <c r="SP35" s="45">
        <v>0</v>
      </c>
      <c r="SQ35" s="45">
        <v>0</v>
      </c>
      <c r="SR35" s="45">
        <v>0</v>
      </c>
      <c r="SS35" s="45">
        <v>0</v>
      </c>
      <c r="ST35" s="45">
        <v>0</v>
      </c>
      <c r="SU35" s="45">
        <v>0</v>
      </c>
      <c r="SV35" s="45">
        <v>0</v>
      </c>
      <c r="SW35" s="45">
        <v>0</v>
      </c>
      <c r="SX35" s="45">
        <v>0</v>
      </c>
      <c r="SY35" s="45">
        <v>0</v>
      </c>
      <c r="SZ35" s="45">
        <v>0</v>
      </c>
      <c r="TA35" s="45">
        <v>0</v>
      </c>
      <c r="TB35" s="45">
        <v>0</v>
      </c>
      <c r="TC35" s="45">
        <v>0</v>
      </c>
      <c r="TD35" s="45">
        <v>0</v>
      </c>
      <c r="TE35" s="45">
        <v>0</v>
      </c>
      <c r="TF35" s="45">
        <v>0</v>
      </c>
      <c r="TG35" s="45">
        <v>0</v>
      </c>
      <c r="TH35" s="45">
        <v>0</v>
      </c>
      <c r="TI35" s="45">
        <v>0</v>
      </c>
      <c r="TJ35" s="45">
        <v>0</v>
      </c>
      <c r="TK35" s="45">
        <v>0</v>
      </c>
      <c r="TL35" s="45">
        <v>0</v>
      </c>
      <c r="TM35" s="45">
        <v>0</v>
      </c>
      <c r="TN35" s="45">
        <v>0</v>
      </c>
      <c r="TO35" s="45">
        <v>0</v>
      </c>
      <c r="TP35" s="45">
        <v>0</v>
      </c>
      <c r="TQ35" s="45">
        <v>0</v>
      </c>
      <c r="TR35" s="45">
        <v>0</v>
      </c>
      <c r="TS35" s="45">
        <v>0</v>
      </c>
      <c r="TT35" s="45">
        <v>0</v>
      </c>
      <c r="TU35" s="45">
        <v>0</v>
      </c>
      <c r="TV35" s="45">
        <v>0</v>
      </c>
      <c r="TW35" s="45">
        <v>0</v>
      </c>
      <c r="TX35" s="45">
        <v>0</v>
      </c>
      <c r="TY35" s="45">
        <v>0</v>
      </c>
      <c r="TZ35" s="45">
        <v>0</v>
      </c>
      <c r="UA35" s="45">
        <v>0</v>
      </c>
      <c r="UB35" s="45">
        <v>0</v>
      </c>
      <c r="UC35" s="45">
        <v>0</v>
      </c>
      <c r="UD35" s="45">
        <v>0</v>
      </c>
      <c r="UE35" s="45">
        <v>0</v>
      </c>
      <c r="UF35" s="45">
        <v>0</v>
      </c>
      <c r="UG35" s="45">
        <v>0</v>
      </c>
      <c r="UH35" s="45">
        <v>0</v>
      </c>
      <c r="UI35" s="45">
        <v>0</v>
      </c>
      <c r="UJ35" s="45">
        <v>0</v>
      </c>
      <c r="UK35" s="45">
        <v>0</v>
      </c>
      <c r="UL35" s="45">
        <v>0</v>
      </c>
      <c r="UM35" s="45">
        <v>0</v>
      </c>
      <c r="UN35" s="45">
        <v>0</v>
      </c>
      <c r="UO35" s="45">
        <v>0</v>
      </c>
      <c r="UP35" s="45">
        <v>0</v>
      </c>
      <c r="UQ35" s="45">
        <v>0</v>
      </c>
      <c r="UR35" s="45">
        <v>0</v>
      </c>
      <c r="US35" s="45">
        <v>0</v>
      </c>
      <c r="UT35" s="45">
        <v>0</v>
      </c>
      <c r="UU35" s="45">
        <v>0</v>
      </c>
      <c r="UV35" s="45">
        <v>0</v>
      </c>
      <c r="UW35" s="45">
        <v>0</v>
      </c>
      <c r="UX35" s="45">
        <v>0</v>
      </c>
      <c r="UY35" s="45">
        <v>0</v>
      </c>
      <c r="UZ35" s="45">
        <v>0</v>
      </c>
      <c r="VA35" s="45">
        <v>0</v>
      </c>
      <c r="VB35" s="45">
        <v>0</v>
      </c>
      <c r="VC35" s="45">
        <v>0</v>
      </c>
      <c r="VD35" s="45">
        <v>0</v>
      </c>
      <c r="VE35" s="45">
        <v>0</v>
      </c>
      <c r="VF35" s="45">
        <v>0</v>
      </c>
      <c r="VG35" s="45">
        <v>0</v>
      </c>
      <c r="VH35" s="45">
        <v>0</v>
      </c>
      <c r="VI35" s="45">
        <v>0</v>
      </c>
      <c r="VJ35" s="45">
        <v>0</v>
      </c>
      <c r="VK35" s="45">
        <v>0</v>
      </c>
      <c r="VL35" s="45">
        <v>0</v>
      </c>
      <c r="VM35" s="45">
        <v>0</v>
      </c>
      <c r="VN35" s="45">
        <v>0</v>
      </c>
      <c r="VO35" s="45">
        <v>0</v>
      </c>
      <c r="VP35" s="45">
        <v>0</v>
      </c>
      <c r="VQ35" s="45">
        <v>0</v>
      </c>
      <c r="VR35" s="45">
        <v>0</v>
      </c>
      <c r="VS35" s="45">
        <v>0</v>
      </c>
      <c r="VT35" s="45">
        <v>0</v>
      </c>
      <c r="VU35" s="45">
        <v>0</v>
      </c>
      <c r="VV35" s="45">
        <v>0</v>
      </c>
      <c r="VW35" s="45">
        <v>0</v>
      </c>
      <c r="VX35" s="45">
        <v>0</v>
      </c>
      <c r="VY35" s="45">
        <v>0</v>
      </c>
      <c r="VZ35" s="45">
        <v>0</v>
      </c>
      <c r="WA35" s="45">
        <v>0</v>
      </c>
      <c r="WB35" s="45">
        <v>0</v>
      </c>
      <c r="WC35" s="45">
        <v>0</v>
      </c>
      <c r="WD35" s="45">
        <v>0</v>
      </c>
      <c r="WE35" s="45">
        <v>0</v>
      </c>
      <c r="WF35" s="45">
        <v>0</v>
      </c>
      <c r="WG35" s="45">
        <v>0</v>
      </c>
      <c r="WH35" s="45">
        <v>0</v>
      </c>
      <c r="WI35" s="45">
        <v>0</v>
      </c>
      <c r="WJ35" s="45">
        <v>0</v>
      </c>
      <c r="WK35" s="45">
        <v>0</v>
      </c>
      <c r="WL35" s="45">
        <v>0</v>
      </c>
      <c r="WM35" s="45">
        <v>0</v>
      </c>
      <c r="WN35" s="45">
        <v>0</v>
      </c>
      <c r="WO35" s="45">
        <v>0</v>
      </c>
      <c r="WP35" s="45">
        <v>0</v>
      </c>
      <c r="WQ35" s="45">
        <v>0</v>
      </c>
      <c r="WR35" s="45">
        <v>0</v>
      </c>
      <c r="WS35" s="45">
        <v>0</v>
      </c>
      <c r="WT35" s="45">
        <v>0</v>
      </c>
      <c r="WU35" s="45">
        <v>0</v>
      </c>
      <c r="WV35" s="45">
        <v>0</v>
      </c>
      <c r="WW35" s="45">
        <v>0</v>
      </c>
      <c r="WX35" s="45">
        <v>0</v>
      </c>
      <c r="WY35" s="45">
        <v>0</v>
      </c>
      <c r="WZ35" s="45">
        <v>0</v>
      </c>
      <c r="XA35" s="45">
        <v>0</v>
      </c>
      <c r="XB35" s="45">
        <v>0</v>
      </c>
      <c r="XC35" s="45">
        <v>0</v>
      </c>
      <c r="XD35" s="45">
        <v>0</v>
      </c>
      <c r="XE35" s="45">
        <v>0</v>
      </c>
      <c r="XF35" s="45">
        <v>0</v>
      </c>
      <c r="XG35" s="45">
        <v>0</v>
      </c>
      <c r="XH35" s="45">
        <v>0</v>
      </c>
      <c r="XI35" s="45">
        <v>0</v>
      </c>
      <c r="XJ35" s="45">
        <v>0</v>
      </c>
      <c r="XK35" s="45">
        <v>0</v>
      </c>
      <c r="XL35" s="45">
        <v>0</v>
      </c>
      <c r="XM35" s="45">
        <v>0</v>
      </c>
      <c r="XN35" s="45">
        <v>0</v>
      </c>
      <c r="XO35" s="45">
        <v>0</v>
      </c>
      <c r="XP35" s="45">
        <v>0</v>
      </c>
      <c r="XQ35" s="45">
        <v>0</v>
      </c>
      <c r="XR35" s="45">
        <v>0</v>
      </c>
      <c r="XS35" s="45">
        <v>0</v>
      </c>
      <c r="XT35" s="45">
        <v>0</v>
      </c>
      <c r="XU35" s="45">
        <v>0</v>
      </c>
      <c r="XV35" s="45">
        <v>0</v>
      </c>
      <c r="XW35" s="45">
        <v>0</v>
      </c>
      <c r="XX35" s="45">
        <v>0</v>
      </c>
      <c r="XY35" s="45">
        <v>0</v>
      </c>
      <c r="XZ35" s="45">
        <v>0</v>
      </c>
      <c r="YA35" s="45">
        <v>0</v>
      </c>
      <c r="YB35" s="45">
        <v>0</v>
      </c>
      <c r="YC35" s="45">
        <v>0</v>
      </c>
      <c r="YD35" s="45">
        <v>0</v>
      </c>
      <c r="YE35" s="45">
        <v>0</v>
      </c>
      <c r="YF35" s="45">
        <v>0</v>
      </c>
      <c r="YG35" s="45">
        <v>0</v>
      </c>
      <c r="YH35" s="45">
        <v>0</v>
      </c>
      <c r="YI35" s="45">
        <v>0</v>
      </c>
      <c r="YJ35" s="45">
        <v>0</v>
      </c>
      <c r="YK35" s="45">
        <v>0</v>
      </c>
      <c r="YL35" s="45">
        <v>0</v>
      </c>
      <c r="YM35" s="45">
        <v>0</v>
      </c>
      <c r="YN35" s="45">
        <v>0</v>
      </c>
      <c r="YO35" s="45">
        <v>0</v>
      </c>
      <c r="YP35" s="45">
        <v>0</v>
      </c>
      <c r="YQ35" s="45">
        <v>0</v>
      </c>
      <c r="YR35" s="45">
        <v>0</v>
      </c>
      <c r="YS35" s="45">
        <v>0</v>
      </c>
      <c r="YT35" s="45">
        <v>0</v>
      </c>
      <c r="YU35" s="45">
        <v>0</v>
      </c>
      <c r="YV35" s="45">
        <v>0</v>
      </c>
      <c r="YW35" s="45">
        <v>0</v>
      </c>
      <c r="YX35" s="45">
        <v>0</v>
      </c>
      <c r="YY35" s="45">
        <v>0</v>
      </c>
      <c r="YZ35" s="45">
        <v>0</v>
      </c>
      <c r="ZA35" s="45">
        <v>0</v>
      </c>
      <c r="ZB35" s="45">
        <v>0</v>
      </c>
      <c r="ZC35" s="45">
        <v>0</v>
      </c>
      <c r="ZD35" s="45">
        <v>0</v>
      </c>
      <c r="ZE35" s="45">
        <v>0</v>
      </c>
      <c r="ZF35" s="45">
        <v>0</v>
      </c>
      <c r="ZG35" s="45">
        <v>0</v>
      </c>
      <c r="ZH35" s="45">
        <v>0</v>
      </c>
      <c r="ZI35" s="45">
        <v>0</v>
      </c>
      <c r="ZJ35" s="45">
        <v>0</v>
      </c>
      <c r="ZK35" s="45">
        <v>0</v>
      </c>
      <c r="ZL35" s="45">
        <v>0</v>
      </c>
      <c r="ZM35" s="45">
        <v>0</v>
      </c>
      <c r="ZN35" s="45">
        <v>0</v>
      </c>
      <c r="ZO35" s="45">
        <v>0</v>
      </c>
      <c r="ZP35" s="45">
        <v>0</v>
      </c>
      <c r="ZQ35" s="45">
        <v>0</v>
      </c>
      <c r="ZR35" s="45">
        <v>0</v>
      </c>
      <c r="ZS35" s="45">
        <v>0</v>
      </c>
      <c r="ZT35" s="45">
        <v>0</v>
      </c>
      <c r="ZU35" s="45">
        <v>0</v>
      </c>
      <c r="ZV35" s="45">
        <v>0</v>
      </c>
      <c r="ZW35" s="45">
        <v>0</v>
      </c>
      <c r="ZX35" s="45">
        <v>0</v>
      </c>
      <c r="ZY35" s="45">
        <v>0</v>
      </c>
      <c r="ZZ35" s="45">
        <v>0</v>
      </c>
      <c r="AAA35" s="45">
        <v>0</v>
      </c>
      <c r="AAB35" s="45">
        <v>0</v>
      </c>
      <c r="AAC35" s="45">
        <v>0</v>
      </c>
      <c r="AAD35" s="45">
        <v>0</v>
      </c>
      <c r="AAE35" s="45">
        <v>0</v>
      </c>
      <c r="AAF35" s="45">
        <v>0</v>
      </c>
      <c r="AAG35" s="45">
        <v>0</v>
      </c>
      <c r="AAH35" s="45">
        <v>0</v>
      </c>
      <c r="AAI35" s="45">
        <v>0</v>
      </c>
      <c r="AAJ35" s="45">
        <v>0</v>
      </c>
      <c r="AAK35" s="45">
        <v>0</v>
      </c>
      <c r="AAL35" s="45">
        <v>0</v>
      </c>
      <c r="AAM35" s="45">
        <v>0</v>
      </c>
      <c r="AAN35" s="45">
        <v>0</v>
      </c>
      <c r="AAO35" s="45">
        <v>0</v>
      </c>
      <c r="AAP35" s="45">
        <v>0</v>
      </c>
      <c r="AAQ35" s="45">
        <f ca="1">IF(LEFT($C35,5)="Total",0,IF(COUNTIF(ENTRY!$G$3:$BM$3,AAQ$1)=0,"CopyPasteValue",IFERROR(HLOOKUP(AAQ$1,ENTRY!$G$3:$BI$133,SUMIFS(ENTRY!$A$2:$A$133,ENTRY!$B$2:$B$133,$B35,ENTRY!$C$2:$C$133,$C35)-2,FALSE),0)))</f>
        <v>0</v>
      </c>
      <c r="AAR35" s="45">
        <f ca="1">IF(LEFT($C35,5)="Total",0,IF(COUNTIF(ENTRY!$G$3:$BM$3,AAR$1)=0,"CopyPasteValue",IFERROR(HLOOKUP(AAR$1,ENTRY!$G$3:$BI$133,SUMIFS(ENTRY!$A$2:$A$133,ENTRY!$B$2:$B$133,$B35,ENTRY!$C$2:$C$133,$C35)-2,FALSE),0)))</f>
        <v>0</v>
      </c>
      <c r="AAS35" s="45">
        <f ca="1">IF(LEFT($C35,5)="Total",0,IF(COUNTIF(ENTRY!$G$3:$BM$3,AAS$1)=0,"CopyPasteValue",IFERROR(HLOOKUP(AAS$1,ENTRY!$G$3:$BI$133,SUMIFS(ENTRY!$A$2:$A$133,ENTRY!$B$2:$B$133,$B35,ENTRY!$C$2:$C$133,$C35)-2,FALSE),0)))</f>
        <v>0</v>
      </c>
      <c r="AAT35" s="45">
        <f ca="1">IF(LEFT($C35,5)="Total",0,IF(COUNTIF(ENTRY!$G$3:$BM$3,AAT$1)=0,"CopyPasteValue",IFERROR(HLOOKUP(AAT$1,ENTRY!$G$3:$BI$133,SUMIFS(ENTRY!$A$2:$A$133,ENTRY!$B$2:$B$133,$B35,ENTRY!$C$2:$C$133,$C35)-2,FALSE),0)))</f>
        <v>0</v>
      </c>
      <c r="AAU35" s="45">
        <f ca="1">IF(LEFT($C35,5)="Total",0,IF(COUNTIF(ENTRY!$G$3:$BM$3,AAU$1)=0,"CopyPasteValue",IFERROR(HLOOKUP(AAU$1,ENTRY!$G$3:$BI$133,SUMIFS(ENTRY!$A$2:$A$133,ENTRY!$B$2:$B$133,$B35,ENTRY!$C$2:$C$133,$C35)-2,FALSE),0)))</f>
        <v>0</v>
      </c>
      <c r="AAV35" s="45">
        <f ca="1">IF(LEFT($C35,5)="Total",0,IF(COUNTIF(ENTRY!$G$3:$BM$3,AAV$1)=0,"CopyPasteValue",IFERROR(HLOOKUP(AAV$1,ENTRY!$G$3:$BI$133,SUMIFS(ENTRY!$A$2:$A$133,ENTRY!$B$2:$B$133,$B35,ENTRY!$C$2:$C$133,$C35)-2,FALSE),0)))</f>
        <v>0</v>
      </c>
      <c r="AAW35" s="45">
        <f ca="1">IF(LEFT($C35,5)="Total",0,IF(COUNTIF(ENTRY!$G$3:$BM$3,AAW$1)=0,"CopyPasteValue",IFERROR(HLOOKUP(AAW$1,ENTRY!$G$3:$BI$133,SUMIFS(ENTRY!$A$2:$A$133,ENTRY!$B$2:$B$133,$B35,ENTRY!$C$2:$C$133,$C35)-2,FALSE),0)))</f>
        <v>0</v>
      </c>
      <c r="AAX35" s="45">
        <f ca="1">IF(LEFT($C35,5)="Total",0,IF(COUNTIF(ENTRY!$G$3:$BM$3,AAX$1)=0,"CopyPasteValue",IFERROR(HLOOKUP(AAX$1,ENTRY!$G$3:$BI$133,SUMIFS(ENTRY!$A$2:$A$133,ENTRY!$B$2:$B$133,$B35,ENTRY!$C$2:$C$133,$C35)-2,FALSE),0)))</f>
        <v>0</v>
      </c>
      <c r="AAY35" s="45">
        <f ca="1">IF(LEFT($C35,5)="Total",0,IF(COUNTIF(ENTRY!$G$3:$BM$3,AAY$1)=0,"CopyPasteValue",IFERROR(HLOOKUP(AAY$1,ENTRY!$G$3:$BI$133,SUMIFS(ENTRY!$A$2:$A$133,ENTRY!$B$2:$B$133,$B35,ENTRY!$C$2:$C$133,$C35)-2,FALSE),0)))</f>
        <v>0</v>
      </c>
      <c r="AAZ35" s="45">
        <f ca="1">IF(LEFT($C35,5)="Total",0,IF(COUNTIF(ENTRY!$G$3:$BM$3,AAZ$1)=0,"CopyPasteValue",IFERROR(HLOOKUP(AAZ$1,ENTRY!$G$3:$BI$133,SUMIFS(ENTRY!$A$2:$A$133,ENTRY!$B$2:$B$133,$B35,ENTRY!$C$2:$C$133,$C35)-2,FALSE),0)))</f>
        <v>0</v>
      </c>
      <c r="ABA35" s="45">
        <f ca="1">IF(LEFT($C35,5)="Total",0,IF(COUNTIF(ENTRY!$G$3:$BM$3,ABA$1)=0,"CopyPasteValue",IFERROR(HLOOKUP(ABA$1,ENTRY!$G$3:$BI$133,SUMIFS(ENTRY!$A$2:$A$133,ENTRY!$B$2:$B$133,$B35,ENTRY!$C$2:$C$133,$C35)-2,FALSE),0)))</f>
        <v>0</v>
      </c>
      <c r="ABB35" s="45">
        <f ca="1">IF(LEFT($C35,5)="Total",0,IF(COUNTIF(ENTRY!$G$3:$BM$3,ABB$1)=0,"CopyPasteValue",IFERROR(HLOOKUP(ABB$1,ENTRY!$G$3:$BI$133,SUMIFS(ENTRY!$A$2:$A$133,ENTRY!$B$2:$B$133,$B35,ENTRY!$C$2:$C$133,$C35)-2,FALSE),0)))</f>
        <v>0</v>
      </c>
      <c r="ABC35" s="45">
        <f ca="1">IF(LEFT($C35,5)="Total",0,IF(COUNTIF(ENTRY!$G$3:$BM$3,ABC$1)=0,"CopyPasteValue",IFERROR(HLOOKUP(ABC$1,ENTRY!$G$3:$BI$133,SUMIFS(ENTRY!$A$2:$A$133,ENTRY!$B$2:$B$133,$B35,ENTRY!$C$2:$C$133,$C35)-2,FALSE),0)))</f>
        <v>0</v>
      </c>
      <c r="ABD35" s="45">
        <f ca="1">IF(LEFT($C35,5)="Total",0,IF(COUNTIF(ENTRY!$G$3:$BM$3,ABD$1)=0,"CopyPasteValue",IFERROR(HLOOKUP(ABD$1,ENTRY!$G$3:$BI$133,SUMIFS(ENTRY!$A$2:$A$133,ENTRY!$B$2:$B$133,$B35,ENTRY!$C$2:$C$133,$C35)-2,FALSE),0)))</f>
        <v>0</v>
      </c>
      <c r="ABE35" s="45">
        <f ca="1">IF(LEFT($C35,5)="Total",0,IF(COUNTIF(ENTRY!$G$3:$BM$3,ABE$1)=0,"CopyPasteValue",IFERROR(HLOOKUP(ABE$1,ENTRY!$G$3:$BI$133,SUMIFS(ENTRY!$A$2:$A$133,ENTRY!$B$2:$B$133,$B35,ENTRY!$C$2:$C$133,$C35)-2,FALSE),0)))</f>
        <v>0</v>
      </c>
      <c r="ABF35" s="45">
        <f ca="1">IF(LEFT($C35,5)="Total",0,IF(COUNTIF(ENTRY!$G$3:$BM$3,ABF$1)=0,"CopyPasteValue",IFERROR(HLOOKUP(ABF$1,ENTRY!$G$3:$BI$133,SUMIFS(ENTRY!$A$2:$A$133,ENTRY!$B$2:$B$133,$B35,ENTRY!$C$2:$C$133,$C35)-2,FALSE),0)))</f>
        <v>0</v>
      </c>
      <c r="ABG35" s="45">
        <f ca="1">IF(LEFT($C35,5)="Total",0,IF(COUNTIF(ENTRY!$G$3:$BM$3,ABG$1)=0,"CopyPasteValue",IFERROR(HLOOKUP(ABG$1,ENTRY!$G$3:$BI$133,SUMIFS(ENTRY!$A$2:$A$133,ENTRY!$B$2:$B$133,$B35,ENTRY!$C$2:$C$133,$C35)-2,FALSE),0)))</f>
        <v>0</v>
      </c>
      <c r="ABH35" s="45">
        <f ca="1">IF(LEFT($C35,5)="Total",0,IF(COUNTIF(ENTRY!$G$3:$BM$3,ABH$1)=0,"CopyPasteValue",IFERROR(HLOOKUP(ABH$1,ENTRY!$G$3:$BI$133,SUMIFS(ENTRY!$A$2:$A$133,ENTRY!$B$2:$B$133,$B35,ENTRY!$C$2:$C$133,$C35)-2,FALSE),0)))</f>
        <v>0</v>
      </c>
    </row>
    <row r="36" spans="2:736" x14ac:dyDescent="0.35">
      <c r="B36" t="s">
        <v>27</v>
      </c>
      <c r="C36" t="s">
        <v>158</v>
      </c>
      <c r="D36" s="53">
        <f t="shared" ca="1" si="162"/>
        <v>36</v>
      </c>
      <c r="E36" s="72">
        <f>COUNTIF(ENTRY!C$4:C$294,C36)</f>
        <v>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  <c r="AR36" s="45">
        <v>0</v>
      </c>
      <c r="AS36" s="45">
        <v>0</v>
      </c>
      <c r="AT36" s="45">
        <v>0</v>
      </c>
      <c r="AU36" s="45">
        <v>0</v>
      </c>
      <c r="AV36" s="45">
        <v>0</v>
      </c>
      <c r="AW36" s="45">
        <v>0</v>
      </c>
      <c r="AX36" s="45">
        <v>0</v>
      </c>
      <c r="AY36" s="45">
        <v>0</v>
      </c>
      <c r="AZ36" s="45">
        <v>0</v>
      </c>
      <c r="BA36" s="45">
        <v>0</v>
      </c>
      <c r="BB36" s="45">
        <v>0</v>
      </c>
      <c r="BC36" s="45">
        <v>0</v>
      </c>
      <c r="BD36" s="45">
        <v>0</v>
      </c>
      <c r="BE36" s="45"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0</v>
      </c>
      <c r="BK36" s="45">
        <v>0</v>
      </c>
      <c r="BL36" s="45">
        <v>0</v>
      </c>
      <c r="BM36" s="45">
        <v>0</v>
      </c>
      <c r="BN36" s="45">
        <v>0</v>
      </c>
      <c r="BO36" s="45">
        <v>0</v>
      </c>
      <c r="BP36" s="45">
        <v>0</v>
      </c>
      <c r="BQ36" s="45">
        <v>0</v>
      </c>
      <c r="BR36" s="45">
        <v>0</v>
      </c>
      <c r="BS36" s="45">
        <v>0</v>
      </c>
      <c r="BT36" s="45">
        <v>0</v>
      </c>
      <c r="BU36" s="45">
        <v>0</v>
      </c>
      <c r="BV36" s="45">
        <v>0</v>
      </c>
      <c r="BW36" s="45">
        <v>0</v>
      </c>
      <c r="BX36" s="45">
        <v>0</v>
      </c>
      <c r="BY36" s="45">
        <v>0</v>
      </c>
      <c r="BZ36" s="45">
        <v>0</v>
      </c>
      <c r="CA36" s="45">
        <v>0</v>
      </c>
      <c r="CB36" s="45">
        <v>0</v>
      </c>
      <c r="CC36" s="45">
        <v>0</v>
      </c>
      <c r="CD36" s="45">
        <v>0</v>
      </c>
      <c r="CE36" s="45">
        <v>0</v>
      </c>
      <c r="CF36" s="45">
        <v>0</v>
      </c>
      <c r="CG36" s="45">
        <v>0</v>
      </c>
      <c r="CH36" s="45">
        <v>0</v>
      </c>
      <c r="CI36" s="45">
        <v>0</v>
      </c>
      <c r="CJ36" s="45">
        <v>0</v>
      </c>
      <c r="CK36" s="45">
        <v>0</v>
      </c>
      <c r="CL36" s="45">
        <v>0</v>
      </c>
      <c r="CM36" s="45">
        <v>0</v>
      </c>
      <c r="CN36" s="45">
        <v>0</v>
      </c>
      <c r="CO36" s="45">
        <v>0</v>
      </c>
      <c r="CP36" s="45">
        <v>0</v>
      </c>
      <c r="CQ36" s="45">
        <v>0</v>
      </c>
      <c r="CR36" s="45">
        <v>0</v>
      </c>
      <c r="CS36" s="45">
        <v>0</v>
      </c>
      <c r="CT36" s="45">
        <v>0</v>
      </c>
      <c r="CU36" s="45">
        <v>0</v>
      </c>
      <c r="CV36" s="45">
        <v>0</v>
      </c>
      <c r="CW36" s="45">
        <v>0</v>
      </c>
      <c r="CX36" s="45">
        <v>0</v>
      </c>
      <c r="CY36" s="45">
        <v>0</v>
      </c>
      <c r="CZ36" s="45">
        <v>0</v>
      </c>
      <c r="DA36" s="45">
        <v>0</v>
      </c>
      <c r="DB36" s="45">
        <v>0</v>
      </c>
      <c r="DC36" s="45">
        <v>0</v>
      </c>
      <c r="DD36" s="45">
        <v>0</v>
      </c>
      <c r="DE36" s="45">
        <v>0</v>
      </c>
      <c r="DF36" s="45">
        <v>0</v>
      </c>
      <c r="DG36" s="45">
        <v>0</v>
      </c>
      <c r="DH36" s="45">
        <v>0</v>
      </c>
      <c r="DI36" s="45">
        <v>0</v>
      </c>
      <c r="DJ36" s="45">
        <v>0</v>
      </c>
      <c r="DK36" s="45">
        <v>0</v>
      </c>
      <c r="DL36" s="45">
        <v>0</v>
      </c>
      <c r="DM36" s="45">
        <v>0</v>
      </c>
      <c r="DN36" s="45">
        <v>0</v>
      </c>
      <c r="DO36" s="45">
        <v>0</v>
      </c>
      <c r="DP36" s="45">
        <v>0</v>
      </c>
      <c r="DQ36" s="45">
        <v>0</v>
      </c>
      <c r="DR36" s="45">
        <v>0</v>
      </c>
      <c r="DS36" s="45">
        <v>0</v>
      </c>
      <c r="DT36" s="45">
        <v>0</v>
      </c>
      <c r="DU36" s="45">
        <v>0</v>
      </c>
      <c r="DV36" s="45">
        <v>0</v>
      </c>
      <c r="DW36" s="45">
        <v>0</v>
      </c>
      <c r="DX36" s="45">
        <v>0</v>
      </c>
      <c r="DY36" s="45">
        <v>0</v>
      </c>
      <c r="DZ36" s="45">
        <v>0</v>
      </c>
      <c r="EA36" s="45">
        <v>0</v>
      </c>
      <c r="EB36" s="45">
        <v>0</v>
      </c>
      <c r="EC36" s="45">
        <v>0</v>
      </c>
      <c r="ED36" s="45">
        <v>0</v>
      </c>
      <c r="EE36" s="45">
        <v>0</v>
      </c>
      <c r="EF36" s="45">
        <v>0</v>
      </c>
      <c r="EG36" s="45">
        <v>0</v>
      </c>
      <c r="EH36" s="45">
        <v>0</v>
      </c>
      <c r="EI36" s="45">
        <v>0</v>
      </c>
      <c r="EJ36" s="45">
        <v>0</v>
      </c>
      <c r="EK36" s="45">
        <v>0</v>
      </c>
      <c r="EL36" s="45">
        <v>0</v>
      </c>
      <c r="EM36" s="45">
        <v>0</v>
      </c>
      <c r="EN36" s="45">
        <v>0</v>
      </c>
      <c r="EO36" s="45">
        <v>0</v>
      </c>
      <c r="EP36" s="45">
        <v>0</v>
      </c>
      <c r="EQ36" s="45">
        <v>0</v>
      </c>
      <c r="ER36" s="45">
        <v>0</v>
      </c>
      <c r="ES36" s="45">
        <v>0</v>
      </c>
      <c r="ET36" s="45">
        <v>0</v>
      </c>
      <c r="EU36" s="45">
        <v>0</v>
      </c>
      <c r="EV36" s="45">
        <v>0</v>
      </c>
      <c r="EW36" s="45">
        <v>0</v>
      </c>
      <c r="EX36" s="45">
        <v>0</v>
      </c>
      <c r="EY36" s="45">
        <v>0</v>
      </c>
      <c r="EZ36" s="45">
        <v>0</v>
      </c>
      <c r="FA36" s="45">
        <v>0</v>
      </c>
      <c r="FB36" s="45">
        <v>0</v>
      </c>
      <c r="FC36" s="45">
        <v>0</v>
      </c>
      <c r="FD36" s="45">
        <v>0</v>
      </c>
      <c r="FE36" s="45">
        <v>0</v>
      </c>
      <c r="FF36" s="45">
        <v>0</v>
      </c>
      <c r="FG36" s="45">
        <v>0</v>
      </c>
      <c r="FH36" s="45">
        <v>0</v>
      </c>
      <c r="FI36" s="45">
        <v>0</v>
      </c>
      <c r="FJ36" s="45">
        <v>0</v>
      </c>
      <c r="FK36" s="45">
        <v>0</v>
      </c>
      <c r="FL36" s="45">
        <v>0</v>
      </c>
      <c r="FM36" s="45">
        <v>0</v>
      </c>
      <c r="FN36" s="45">
        <v>0</v>
      </c>
      <c r="FO36" s="45">
        <v>0</v>
      </c>
      <c r="FP36" s="45">
        <v>0</v>
      </c>
      <c r="FQ36" s="45">
        <v>0</v>
      </c>
      <c r="FR36" s="45">
        <v>0</v>
      </c>
      <c r="FS36" s="45">
        <v>0</v>
      </c>
      <c r="FT36" s="45">
        <v>0</v>
      </c>
      <c r="FU36" s="45">
        <v>0</v>
      </c>
      <c r="FV36" s="45">
        <v>0</v>
      </c>
      <c r="FW36" s="45">
        <v>0</v>
      </c>
      <c r="FX36" s="45">
        <v>0</v>
      </c>
      <c r="FY36" s="45">
        <v>0</v>
      </c>
      <c r="FZ36" s="45">
        <v>0</v>
      </c>
      <c r="GA36" s="45">
        <v>0</v>
      </c>
      <c r="GB36" s="45">
        <v>0</v>
      </c>
      <c r="GC36" s="45">
        <v>0</v>
      </c>
      <c r="GD36" s="45">
        <v>0</v>
      </c>
      <c r="GE36" s="45">
        <v>0</v>
      </c>
      <c r="GF36" s="45">
        <v>0</v>
      </c>
      <c r="GG36" s="45">
        <v>0</v>
      </c>
      <c r="GH36" s="45">
        <v>0</v>
      </c>
      <c r="GI36" s="45">
        <v>0</v>
      </c>
      <c r="GJ36" s="45">
        <v>0</v>
      </c>
      <c r="GK36" s="45">
        <v>0</v>
      </c>
      <c r="GL36" s="45">
        <v>0</v>
      </c>
      <c r="GM36" s="45">
        <v>0</v>
      </c>
      <c r="GN36" s="45">
        <v>0</v>
      </c>
      <c r="GO36" s="45">
        <v>0</v>
      </c>
      <c r="GP36" s="45">
        <v>0</v>
      </c>
      <c r="GQ36" s="45">
        <v>0</v>
      </c>
      <c r="GR36" s="45">
        <v>0</v>
      </c>
      <c r="GS36" s="45">
        <v>0</v>
      </c>
      <c r="GT36" s="45">
        <v>0</v>
      </c>
      <c r="GU36" s="45">
        <v>0</v>
      </c>
      <c r="GV36" s="45">
        <v>0</v>
      </c>
      <c r="GW36" s="45">
        <v>0</v>
      </c>
      <c r="GX36" s="45">
        <v>0</v>
      </c>
      <c r="GY36" s="45">
        <v>0</v>
      </c>
      <c r="GZ36" s="45">
        <v>0</v>
      </c>
      <c r="HA36" s="45">
        <v>0</v>
      </c>
      <c r="HB36" s="45">
        <v>0</v>
      </c>
      <c r="HC36" s="45">
        <v>0</v>
      </c>
      <c r="HD36" s="45">
        <v>0</v>
      </c>
      <c r="HE36" s="45">
        <v>0</v>
      </c>
      <c r="HF36" s="45">
        <v>0</v>
      </c>
      <c r="HG36" s="45">
        <v>0</v>
      </c>
      <c r="HH36" s="45">
        <v>0</v>
      </c>
      <c r="HI36" s="45">
        <v>0</v>
      </c>
      <c r="HJ36" s="45">
        <v>0</v>
      </c>
      <c r="HK36" s="45">
        <v>0</v>
      </c>
      <c r="HL36" s="45">
        <v>0</v>
      </c>
      <c r="HM36" s="45">
        <v>0</v>
      </c>
      <c r="HN36" s="45">
        <v>0</v>
      </c>
      <c r="HO36" s="45">
        <v>0</v>
      </c>
      <c r="HP36" s="45">
        <v>0</v>
      </c>
      <c r="HQ36" s="45">
        <v>0</v>
      </c>
      <c r="HR36" s="45">
        <v>0</v>
      </c>
      <c r="HS36" s="45">
        <v>0</v>
      </c>
      <c r="HT36" s="45">
        <v>0</v>
      </c>
      <c r="HU36" s="45">
        <v>0</v>
      </c>
      <c r="HV36" s="45">
        <v>0</v>
      </c>
      <c r="HW36" s="45">
        <v>0</v>
      </c>
      <c r="HX36" s="45">
        <v>0</v>
      </c>
      <c r="HY36" s="45">
        <v>0</v>
      </c>
      <c r="HZ36" s="45">
        <v>0</v>
      </c>
      <c r="IA36" s="45">
        <v>0</v>
      </c>
      <c r="IB36" s="45">
        <v>0</v>
      </c>
      <c r="IC36" s="45">
        <v>0</v>
      </c>
      <c r="ID36" s="45">
        <v>0</v>
      </c>
      <c r="IE36" s="45">
        <v>0</v>
      </c>
      <c r="IF36" s="45">
        <v>0</v>
      </c>
      <c r="IG36" s="45">
        <v>0</v>
      </c>
      <c r="IH36" s="45">
        <v>0</v>
      </c>
      <c r="II36" s="45">
        <v>0</v>
      </c>
      <c r="IJ36" s="45">
        <v>0</v>
      </c>
      <c r="IK36" s="45">
        <v>0</v>
      </c>
      <c r="IL36" s="45">
        <v>0</v>
      </c>
      <c r="IM36" s="45">
        <v>0</v>
      </c>
      <c r="IN36" s="45">
        <v>0</v>
      </c>
      <c r="IO36" s="45">
        <v>0</v>
      </c>
      <c r="IP36" s="45">
        <v>0</v>
      </c>
      <c r="IQ36" s="45">
        <v>0</v>
      </c>
      <c r="IR36" s="45">
        <v>0</v>
      </c>
      <c r="IS36" s="45">
        <v>0</v>
      </c>
      <c r="IT36" s="45">
        <v>0</v>
      </c>
      <c r="IU36" s="45">
        <v>0</v>
      </c>
      <c r="IV36" s="45">
        <v>0</v>
      </c>
      <c r="IW36" s="45">
        <v>0</v>
      </c>
      <c r="IX36" s="45">
        <v>0</v>
      </c>
      <c r="IY36" s="45">
        <v>0</v>
      </c>
      <c r="IZ36" s="45">
        <v>0</v>
      </c>
      <c r="JA36" s="45">
        <v>0</v>
      </c>
      <c r="JB36" s="45">
        <v>0</v>
      </c>
      <c r="JC36" s="45">
        <v>0</v>
      </c>
      <c r="JD36" s="45">
        <v>0</v>
      </c>
      <c r="JE36" s="45">
        <v>0</v>
      </c>
      <c r="JF36" s="45">
        <v>0</v>
      </c>
      <c r="JG36" s="45">
        <v>0</v>
      </c>
      <c r="JH36" s="45">
        <v>0</v>
      </c>
      <c r="JI36" s="45">
        <v>0</v>
      </c>
      <c r="JJ36" s="45">
        <v>0</v>
      </c>
      <c r="JK36" s="45">
        <v>0</v>
      </c>
      <c r="JL36" s="45">
        <v>0</v>
      </c>
      <c r="JM36" s="45">
        <v>0</v>
      </c>
      <c r="JN36" s="45">
        <v>0</v>
      </c>
      <c r="JO36" s="45">
        <v>0</v>
      </c>
      <c r="JP36" s="45">
        <v>0</v>
      </c>
      <c r="JQ36" s="45">
        <v>0</v>
      </c>
      <c r="JR36" s="45">
        <v>0</v>
      </c>
      <c r="JS36" s="45">
        <v>0</v>
      </c>
      <c r="JT36" s="45">
        <v>0</v>
      </c>
      <c r="JU36" s="45">
        <v>0</v>
      </c>
      <c r="JV36" s="45">
        <v>0</v>
      </c>
      <c r="JW36" s="45">
        <v>0</v>
      </c>
      <c r="JX36" s="45">
        <v>0</v>
      </c>
      <c r="JY36" s="45">
        <v>0</v>
      </c>
      <c r="JZ36" s="45">
        <v>0</v>
      </c>
      <c r="KA36" s="45">
        <v>0</v>
      </c>
      <c r="KB36" s="45">
        <v>0</v>
      </c>
      <c r="KC36" s="45">
        <v>0</v>
      </c>
      <c r="KD36" s="45">
        <v>0</v>
      </c>
      <c r="KE36" s="45">
        <v>0</v>
      </c>
      <c r="KF36" s="45">
        <v>0</v>
      </c>
      <c r="KG36" s="45">
        <v>0</v>
      </c>
      <c r="KH36" s="45">
        <v>0</v>
      </c>
      <c r="KI36" s="45">
        <v>0</v>
      </c>
      <c r="KJ36" s="45">
        <v>0</v>
      </c>
      <c r="KK36" s="45">
        <v>0</v>
      </c>
      <c r="KL36" s="45">
        <v>0</v>
      </c>
      <c r="KM36" s="45">
        <v>0</v>
      </c>
      <c r="KN36" s="45">
        <v>0</v>
      </c>
      <c r="KO36" s="45">
        <v>0</v>
      </c>
      <c r="KP36" s="45">
        <v>0</v>
      </c>
      <c r="KQ36" s="45">
        <v>0</v>
      </c>
      <c r="KR36" s="45">
        <v>0</v>
      </c>
      <c r="KS36" s="45">
        <v>0</v>
      </c>
      <c r="KT36" s="45">
        <v>0</v>
      </c>
      <c r="KU36" s="45">
        <v>0</v>
      </c>
      <c r="KV36" s="45">
        <v>0</v>
      </c>
      <c r="KW36" s="45">
        <v>0</v>
      </c>
      <c r="KX36" s="45">
        <v>0</v>
      </c>
      <c r="KY36" s="45">
        <v>0</v>
      </c>
      <c r="KZ36" s="45">
        <v>0</v>
      </c>
      <c r="LA36" s="45">
        <v>0</v>
      </c>
      <c r="LB36" s="45">
        <v>0</v>
      </c>
      <c r="LC36" s="45">
        <v>0</v>
      </c>
      <c r="LD36" s="45">
        <v>0</v>
      </c>
      <c r="LE36" s="45">
        <v>0</v>
      </c>
      <c r="LF36" s="45">
        <v>0</v>
      </c>
      <c r="LG36" s="45">
        <v>0</v>
      </c>
      <c r="LH36" s="45">
        <v>0</v>
      </c>
      <c r="LI36" s="45">
        <v>0</v>
      </c>
      <c r="LJ36" s="45">
        <v>0</v>
      </c>
      <c r="LK36" s="45">
        <v>0</v>
      </c>
      <c r="LL36" s="45">
        <v>0</v>
      </c>
      <c r="LM36" s="45">
        <v>0</v>
      </c>
      <c r="LN36" s="45">
        <v>0</v>
      </c>
      <c r="LO36" s="45">
        <v>0</v>
      </c>
      <c r="LP36" s="45">
        <v>0</v>
      </c>
      <c r="LQ36" s="45">
        <v>0</v>
      </c>
      <c r="LR36" s="45">
        <v>0</v>
      </c>
      <c r="LS36" s="45">
        <v>0</v>
      </c>
      <c r="LT36" s="45">
        <v>0</v>
      </c>
      <c r="LU36" s="45">
        <v>0</v>
      </c>
      <c r="LV36" s="45">
        <v>0</v>
      </c>
      <c r="LW36" s="45">
        <v>0</v>
      </c>
      <c r="LX36" s="45">
        <v>0</v>
      </c>
      <c r="LY36" s="45">
        <v>0</v>
      </c>
      <c r="LZ36" s="45">
        <v>0</v>
      </c>
      <c r="MA36" s="45">
        <v>0</v>
      </c>
      <c r="MB36" s="45">
        <v>0</v>
      </c>
      <c r="MC36" s="45">
        <v>0</v>
      </c>
      <c r="MD36" s="45">
        <v>0</v>
      </c>
      <c r="ME36" s="45">
        <v>0</v>
      </c>
      <c r="MF36" s="45">
        <v>0</v>
      </c>
      <c r="MG36" s="45">
        <v>0</v>
      </c>
      <c r="MH36" s="45">
        <v>0</v>
      </c>
      <c r="MI36" s="45">
        <v>0</v>
      </c>
      <c r="MJ36" s="45">
        <v>0</v>
      </c>
      <c r="MK36" s="45">
        <v>0</v>
      </c>
      <c r="ML36" s="45">
        <v>0</v>
      </c>
      <c r="MM36" s="45">
        <v>0</v>
      </c>
      <c r="MN36" s="45">
        <v>0</v>
      </c>
      <c r="MO36" s="45">
        <v>0</v>
      </c>
      <c r="MP36" s="45">
        <v>0</v>
      </c>
      <c r="MQ36" s="45">
        <v>0</v>
      </c>
      <c r="MR36" s="45">
        <v>0</v>
      </c>
      <c r="MS36" s="45">
        <v>0</v>
      </c>
      <c r="MT36" s="45">
        <v>0</v>
      </c>
      <c r="MU36" s="45">
        <v>0</v>
      </c>
      <c r="MV36" s="45">
        <v>0</v>
      </c>
      <c r="MW36" s="45">
        <v>0</v>
      </c>
      <c r="MX36" s="45">
        <v>0</v>
      </c>
      <c r="MY36" s="45">
        <v>0</v>
      </c>
      <c r="MZ36" s="45">
        <v>0</v>
      </c>
      <c r="NA36" s="45">
        <v>0</v>
      </c>
      <c r="NB36" s="45">
        <v>0</v>
      </c>
      <c r="NC36" s="45">
        <v>0</v>
      </c>
      <c r="ND36" s="45">
        <v>0</v>
      </c>
      <c r="NE36" s="45">
        <v>0</v>
      </c>
      <c r="NF36" s="45">
        <v>0</v>
      </c>
      <c r="NG36" s="45">
        <v>0</v>
      </c>
      <c r="NH36" s="45">
        <v>0</v>
      </c>
      <c r="NI36" s="45">
        <v>0</v>
      </c>
      <c r="NJ36" s="45">
        <v>0</v>
      </c>
      <c r="NK36" s="45">
        <v>0</v>
      </c>
      <c r="NL36" s="45">
        <v>0</v>
      </c>
      <c r="NM36" s="45">
        <v>0</v>
      </c>
      <c r="NN36" s="45">
        <v>0</v>
      </c>
      <c r="NO36" s="45">
        <v>0</v>
      </c>
      <c r="NP36" s="45">
        <v>0</v>
      </c>
      <c r="NQ36" s="45">
        <v>0</v>
      </c>
      <c r="NR36" s="45">
        <v>0</v>
      </c>
      <c r="NS36" s="45">
        <v>0</v>
      </c>
      <c r="NT36" s="45">
        <v>0</v>
      </c>
      <c r="NU36" s="45">
        <v>0</v>
      </c>
      <c r="NV36" s="45">
        <v>0</v>
      </c>
      <c r="NW36" s="45">
        <v>0</v>
      </c>
      <c r="NX36" s="45">
        <v>0</v>
      </c>
      <c r="NY36" s="45">
        <v>0</v>
      </c>
      <c r="NZ36" s="45">
        <v>0</v>
      </c>
      <c r="OA36" s="45">
        <v>0</v>
      </c>
      <c r="OB36" s="45">
        <v>0</v>
      </c>
      <c r="OC36" s="45">
        <v>0</v>
      </c>
      <c r="OD36" s="45">
        <v>0</v>
      </c>
      <c r="OE36" s="45">
        <v>0</v>
      </c>
      <c r="OF36" s="45">
        <v>0</v>
      </c>
      <c r="OG36" s="45">
        <v>0</v>
      </c>
      <c r="OH36" s="45">
        <v>0</v>
      </c>
      <c r="OI36" s="45">
        <v>0</v>
      </c>
      <c r="OJ36" s="45">
        <v>0</v>
      </c>
      <c r="OK36" s="45">
        <v>0</v>
      </c>
      <c r="OL36" s="45">
        <v>0</v>
      </c>
      <c r="OM36" s="45">
        <v>0</v>
      </c>
      <c r="ON36" s="45">
        <v>0</v>
      </c>
      <c r="OO36" s="45">
        <v>0</v>
      </c>
      <c r="OP36" s="45">
        <v>0</v>
      </c>
      <c r="OQ36" s="45">
        <v>0</v>
      </c>
      <c r="OR36" s="45">
        <v>0</v>
      </c>
      <c r="OS36" s="45">
        <v>0</v>
      </c>
      <c r="OT36" s="45">
        <v>0</v>
      </c>
      <c r="OU36" s="45">
        <v>0</v>
      </c>
      <c r="OV36" s="45">
        <v>0</v>
      </c>
      <c r="OW36" s="45">
        <v>0</v>
      </c>
      <c r="OX36" s="45">
        <v>0</v>
      </c>
      <c r="OY36" s="45">
        <v>0</v>
      </c>
      <c r="OZ36" s="45">
        <v>0</v>
      </c>
      <c r="PA36" s="45">
        <v>0</v>
      </c>
      <c r="PB36" s="45">
        <v>0</v>
      </c>
      <c r="PC36" s="45">
        <v>0</v>
      </c>
      <c r="PD36" s="45">
        <v>0</v>
      </c>
      <c r="PE36" s="45">
        <v>0</v>
      </c>
      <c r="PF36" s="45">
        <v>0</v>
      </c>
      <c r="PG36" s="45">
        <v>0</v>
      </c>
      <c r="PH36" s="45">
        <v>0</v>
      </c>
      <c r="PI36" s="45">
        <v>0</v>
      </c>
      <c r="PJ36" s="45">
        <v>0</v>
      </c>
      <c r="PK36" s="45">
        <v>0</v>
      </c>
      <c r="PL36" s="45">
        <v>0</v>
      </c>
      <c r="PM36" s="45">
        <v>0</v>
      </c>
      <c r="PN36" s="45">
        <v>0</v>
      </c>
      <c r="PO36" s="45">
        <v>0</v>
      </c>
      <c r="PP36" s="45">
        <v>0</v>
      </c>
      <c r="PQ36" s="45">
        <v>0</v>
      </c>
      <c r="PR36" s="45">
        <v>0</v>
      </c>
      <c r="PS36" s="45">
        <v>0</v>
      </c>
      <c r="PT36" s="45">
        <v>0</v>
      </c>
      <c r="PU36" s="45">
        <v>0</v>
      </c>
      <c r="PV36" s="45">
        <v>0</v>
      </c>
      <c r="PW36" s="45">
        <v>0</v>
      </c>
      <c r="PX36" s="45">
        <v>0</v>
      </c>
      <c r="PY36" s="45">
        <v>0</v>
      </c>
      <c r="PZ36" s="45">
        <v>0</v>
      </c>
      <c r="QA36" s="45">
        <v>0</v>
      </c>
      <c r="QB36" s="45">
        <v>0</v>
      </c>
      <c r="QC36" s="45">
        <v>0</v>
      </c>
      <c r="QD36" s="45">
        <v>0</v>
      </c>
      <c r="QE36" s="45">
        <v>0</v>
      </c>
      <c r="QF36" s="45">
        <v>0</v>
      </c>
      <c r="QG36" s="45">
        <v>0</v>
      </c>
      <c r="QH36" s="45">
        <v>0</v>
      </c>
      <c r="QI36" s="45">
        <v>0</v>
      </c>
      <c r="QJ36" s="45">
        <v>0</v>
      </c>
      <c r="QK36" s="45">
        <v>0</v>
      </c>
      <c r="QL36" s="45">
        <v>0</v>
      </c>
      <c r="QM36" s="45">
        <v>0</v>
      </c>
      <c r="QN36" s="45">
        <v>0</v>
      </c>
      <c r="QO36" s="45">
        <v>0</v>
      </c>
      <c r="QP36" s="45">
        <v>0</v>
      </c>
      <c r="QQ36" s="45">
        <v>0</v>
      </c>
      <c r="QR36" s="45">
        <v>0</v>
      </c>
      <c r="QS36" s="45">
        <v>0</v>
      </c>
      <c r="QT36" s="45">
        <v>0</v>
      </c>
      <c r="QU36" s="45">
        <v>0</v>
      </c>
      <c r="QV36" s="45">
        <v>0</v>
      </c>
      <c r="QW36" s="45">
        <v>0</v>
      </c>
      <c r="QX36" s="45">
        <v>0</v>
      </c>
      <c r="QY36" s="45">
        <v>0</v>
      </c>
      <c r="QZ36" s="45">
        <v>0</v>
      </c>
      <c r="RA36" s="45">
        <v>0</v>
      </c>
      <c r="RB36" s="45">
        <v>0</v>
      </c>
      <c r="RC36" s="45">
        <v>0</v>
      </c>
      <c r="RD36" s="45">
        <v>0</v>
      </c>
      <c r="RE36" s="45">
        <v>0</v>
      </c>
      <c r="RF36" s="45">
        <v>0</v>
      </c>
      <c r="RG36" s="45">
        <v>0</v>
      </c>
      <c r="RH36" s="45">
        <v>0</v>
      </c>
      <c r="RI36" s="45">
        <v>0</v>
      </c>
      <c r="RJ36" s="45">
        <v>0</v>
      </c>
      <c r="RK36" s="45">
        <v>0</v>
      </c>
      <c r="RL36" s="45">
        <v>0</v>
      </c>
      <c r="RM36" s="45">
        <v>0</v>
      </c>
      <c r="RN36" s="45">
        <v>0</v>
      </c>
      <c r="RO36" s="45">
        <v>0</v>
      </c>
      <c r="RP36" s="45">
        <v>0</v>
      </c>
      <c r="RQ36" s="45">
        <v>0</v>
      </c>
      <c r="RR36" s="45">
        <v>0</v>
      </c>
      <c r="RS36" s="45">
        <v>0</v>
      </c>
      <c r="RT36" s="45">
        <v>0</v>
      </c>
      <c r="RU36" s="45">
        <v>0</v>
      </c>
      <c r="RV36" s="45">
        <v>0</v>
      </c>
      <c r="RW36" s="45">
        <v>0</v>
      </c>
      <c r="RX36" s="45">
        <v>0</v>
      </c>
      <c r="RY36" s="45">
        <v>0</v>
      </c>
      <c r="RZ36" s="45">
        <v>0</v>
      </c>
      <c r="SA36" s="45">
        <v>0</v>
      </c>
      <c r="SB36" s="45">
        <v>0</v>
      </c>
      <c r="SC36" s="45">
        <v>0</v>
      </c>
      <c r="SD36" s="45">
        <v>0</v>
      </c>
      <c r="SE36" s="45">
        <v>0</v>
      </c>
      <c r="SF36" s="45">
        <v>0</v>
      </c>
      <c r="SG36" s="45">
        <v>0</v>
      </c>
      <c r="SH36" s="45">
        <v>0</v>
      </c>
      <c r="SI36" s="45">
        <v>0</v>
      </c>
      <c r="SJ36" s="45">
        <v>0</v>
      </c>
      <c r="SK36" s="45">
        <v>0</v>
      </c>
      <c r="SL36" s="45">
        <v>0</v>
      </c>
      <c r="SM36" s="45">
        <v>0</v>
      </c>
      <c r="SN36" s="45">
        <v>0</v>
      </c>
      <c r="SO36" s="45">
        <v>0</v>
      </c>
      <c r="SP36" s="45">
        <v>0</v>
      </c>
      <c r="SQ36" s="45">
        <v>0</v>
      </c>
      <c r="SR36" s="45">
        <v>0</v>
      </c>
      <c r="SS36" s="45">
        <v>0</v>
      </c>
      <c r="ST36" s="45">
        <v>0</v>
      </c>
      <c r="SU36" s="45">
        <v>0</v>
      </c>
      <c r="SV36" s="45">
        <v>0</v>
      </c>
      <c r="SW36" s="45">
        <v>0</v>
      </c>
      <c r="SX36" s="45">
        <v>0</v>
      </c>
      <c r="SY36" s="45">
        <v>0</v>
      </c>
      <c r="SZ36" s="45">
        <v>0</v>
      </c>
      <c r="TA36" s="45">
        <v>0</v>
      </c>
      <c r="TB36" s="45">
        <v>0</v>
      </c>
      <c r="TC36" s="45">
        <v>0</v>
      </c>
      <c r="TD36" s="45">
        <v>0</v>
      </c>
      <c r="TE36" s="45">
        <v>0</v>
      </c>
      <c r="TF36" s="45">
        <v>0</v>
      </c>
      <c r="TG36" s="45">
        <v>0</v>
      </c>
      <c r="TH36" s="45">
        <v>0</v>
      </c>
      <c r="TI36" s="45">
        <v>0</v>
      </c>
      <c r="TJ36" s="45">
        <v>0</v>
      </c>
      <c r="TK36" s="45">
        <v>0</v>
      </c>
      <c r="TL36" s="45">
        <v>0</v>
      </c>
      <c r="TM36" s="45">
        <v>0</v>
      </c>
      <c r="TN36" s="45">
        <v>0</v>
      </c>
      <c r="TO36" s="45">
        <v>0</v>
      </c>
      <c r="TP36" s="45">
        <v>0</v>
      </c>
      <c r="TQ36" s="45">
        <v>0</v>
      </c>
      <c r="TR36" s="45">
        <v>0</v>
      </c>
      <c r="TS36" s="45">
        <v>0</v>
      </c>
      <c r="TT36" s="45">
        <v>0</v>
      </c>
      <c r="TU36" s="45">
        <v>0</v>
      </c>
      <c r="TV36" s="45">
        <v>0</v>
      </c>
      <c r="TW36" s="45">
        <v>0</v>
      </c>
      <c r="TX36" s="45">
        <v>0</v>
      </c>
      <c r="TY36" s="45">
        <v>0</v>
      </c>
      <c r="TZ36" s="45">
        <v>0</v>
      </c>
      <c r="UA36" s="45">
        <v>0</v>
      </c>
      <c r="UB36" s="45">
        <v>0</v>
      </c>
      <c r="UC36" s="45">
        <v>0</v>
      </c>
      <c r="UD36" s="45">
        <v>0</v>
      </c>
      <c r="UE36" s="45">
        <v>0</v>
      </c>
      <c r="UF36" s="45">
        <v>0</v>
      </c>
      <c r="UG36" s="45">
        <v>0</v>
      </c>
      <c r="UH36" s="45">
        <v>0</v>
      </c>
      <c r="UI36" s="45">
        <v>0</v>
      </c>
      <c r="UJ36" s="45">
        <v>0</v>
      </c>
      <c r="UK36" s="45">
        <v>0</v>
      </c>
      <c r="UL36" s="45">
        <v>0</v>
      </c>
      <c r="UM36" s="45">
        <v>0</v>
      </c>
      <c r="UN36" s="45">
        <v>0</v>
      </c>
      <c r="UO36" s="45">
        <v>0</v>
      </c>
      <c r="UP36" s="45">
        <v>0</v>
      </c>
      <c r="UQ36" s="45">
        <v>0</v>
      </c>
      <c r="UR36" s="45">
        <v>0</v>
      </c>
      <c r="US36" s="45">
        <v>0</v>
      </c>
      <c r="UT36" s="45">
        <v>0</v>
      </c>
      <c r="UU36" s="45">
        <v>0</v>
      </c>
      <c r="UV36" s="45">
        <v>0</v>
      </c>
      <c r="UW36" s="45">
        <v>0</v>
      </c>
      <c r="UX36" s="45">
        <v>0</v>
      </c>
      <c r="UY36" s="45">
        <v>0</v>
      </c>
      <c r="UZ36" s="45">
        <v>0</v>
      </c>
      <c r="VA36" s="45">
        <v>0</v>
      </c>
      <c r="VB36" s="45">
        <v>0</v>
      </c>
      <c r="VC36" s="45">
        <v>0</v>
      </c>
      <c r="VD36" s="45">
        <v>0</v>
      </c>
      <c r="VE36" s="45">
        <v>0</v>
      </c>
      <c r="VF36" s="45">
        <v>0</v>
      </c>
      <c r="VG36" s="45">
        <v>0</v>
      </c>
      <c r="VH36" s="45">
        <v>0</v>
      </c>
      <c r="VI36" s="45">
        <v>0</v>
      </c>
      <c r="VJ36" s="45">
        <v>0</v>
      </c>
      <c r="VK36" s="45">
        <v>0</v>
      </c>
      <c r="VL36" s="45">
        <v>0</v>
      </c>
      <c r="VM36" s="45">
        <v>0</v>
      </c>
      <c r="VN36" s="45">
        <v>0</v>
      </c>
      <c r="VO36" s="45">
        <v>0</v>
      </c>
      <c r="VP36" s="45">
        <v>0</v>
      </c>
      <c r="VQ36" s="45">
        <v>0</v>
      </c>
      <c r="VR36" s="45">
        <v>0</v>
      </c>
      <c r="VS36" s="45">
        <v>0</v>
      </c>
      <c r="VT36" s="45">
        <v>0</v>
      </c>
      <c r="VU36" s="45">
        <v>0</v>
      </c>
      <c r="VV36" s="45">
        <v>0</v>
      </c>
      <c r="VW36" s="45">
        <v>0</v>
      </c>
      <c r="VX36" s="45">
        <v>0</v>
      </c>
      <c r="VY36" s="45">
        <v>0</v>
      </c>
      <c r="VZ36" s="45">
        <v>0</v>
      </c>
      <c r="WA36" s="45">
        <v>0</v>
      </c>
      <c r="WB36" s="45">
        <v>0</v>
      </c>
      <c r="WC36" s="45">
        <v>0</v>
      </c>
      <c r="WD36" s="45">
        <v>0</v>
      </c>
      <c r="WE36" s="45">
        <v>0</v>
      </c>
      <c r="WF36" s="45">
        <v>0</v>
      </c>
      <c r="WG36" s="45">
        <v>0</v>
      </c>
      <c r="WH36" s="45">
        <v>0</v>
      </c>
      <c r="WI36" s="45">
        <v>0</v>
      </c>
      <c r="WJ36" s="45">
        <v>0</v>
      </c>
      <c r="WK36" s="45">
        <v>0</v>
      </c>
      <c r="WL36" s="45">
        <v>0</v>
      </c>
      <c r="WM36" s="45">
        <v>0</v>
      </c>
      <c r="WN36" s="45">
        <v>0</v>
      </c>
      <c r="WO36" s="45">
        <v>0</v>
      </c>
      <c r="WP36" s="45">
        <v>0</v>
      </c>
      <c r="WQ36" s="45">
        <v>0</v>
      </c>
      <c r="WR36" s="45">
        <v>0</v>
      </c>
      <c r="WS36" s="45">
        <v>0</v>
      </c>
      <c r="WT36" s="45">
        <v>0</v>
      </c>
      <c r="WU36" s="45">
        <v>0</v>
      </c>
      <c r="WV36" s="45">
        <v>0</v>
      </c>
      <c r="WW36" s="45">
        <v>0</v>
      </c>
      <c r="WX36" s="45">
        <v>0</v>
      </c>
      <c r="WY36" s="45">
        <v>0</v>
      </c>
      <c r="WZ36" s="45">
        <v>0</v>
      </c>
      <c r="XA36" s="45">
        <v>0</v>
      </c>
      <c r="XB36" s="45">
        <v>0</v>
      </c>
      <c r="XC36" s="45">
        <v>0</v>
      </c>
      <c r="XD36" s="45">
        <v>0</v>
      </c>
      <c r="XE36" s="45">
        <v>0</v>
      </c>
      <c r="XF36" s="45">
        <v>0</v>
      </c>
      <c r="XG36" s="45">
        <v>0</v>
      </c>
      <c r="XH36" s="45">
        <v>0</v>
      </c>
      <c r="XI36" s="45">
        <v>0</v>
      </c>
      <c r="XJ36" s="45">
        <v>0</v>
      </c>
      <c r="XK36" s="45">
        <v>0</v>
      </c>
      <c r="XL36" s="45">
        <v>0</v>
      </c>
      <c r="XM36" s="45">
        <v>0</v>
      </c>
      <c r="XN36" s="45">
        <v>0</v>
      </c>
      <c r="XO36" s="45">
        <v>0</v>
      </c>
      <c r="XP36" s="45">
        <v>0</v>
      </c>
      <c r="XQ36" s="45">
        <v>0</v>
      </c>
      <c r="XR36" s="45">
        <v>0</v>
      </c>
      <c r="XS36" s="45">
        <v>0</v>
      </c>
      <c r="XT36" s="45">
        <v>0</v>
      </c>
      <c r="XU36" s="45">
        <v>0</v>
      </c>
      <c r="XV36" s="45">
        <v>0</v>
      </c>
      <c r="XW36" s="45">
        <v>0</v>
      </c>
      <c r="XX36" s="45">
        <v>0</v>
      </c>
      <c r="XY36" s="45">
        <v>0</v>
      </c>
      <c r="XZ36" s="45">
        <v>0</v>
      </c>
      <c r="YA36" s="45">
        <v>0</v>
      </c>
      <c r="YB36" s="45">
        <v>0</v>
      </c>
      <c r="YC36" s="45">
        <v>0</v>
      </c>
      <c r="YD36" s="45">
        <v>0</v>
      </c>
      <c r="YE36" s="45">
        <v>0</v>
      </c>
      <c r="YF36" s="45">
        <v>0</v>
      </c>
      <c r="YG36" s="45">
        <v>0</v>
      </c>
      <c r="YH36" s="45">
        <v>0</v>
      </c>
      <c r="YI36" s="45">
        <v>0</v>
      </c>
      <c r="YJ36" s="45">
        <v>0</v>
      </c>
      <c r="YK36" s="45">
        <v>0</v>
      </c>
      <c r="YL36" s="45">
        <v>0</v>
      </c>
      <c r="YM36" s="45">
        <v>0</v>
      </c>
      <c r="YN36" s="45">
        <v>0</v>
      </c>
      <c r="YO36" s="45">
        <v>0</v>
      </c>
      <c r="YP36" s="45">
        <v>0</v>
      </c>
      <c r="YQ36" s="45">
        <v>0</v>
      </c>
      <c r="YR36" s="45">
        <v>0</v>
      </c>
      <c r="YS36" s="45">
        <v>0</v>
      </c>
      <c r="YT36" s="45">
        <v>0</v>
      </c>
      <c r="YU36" s="45">
        <v>0</v>
      </c>
      <c r="YV36" s="45">
        <v>0</v>
      </c>
      <c r="YW36" s="45">
        <v>0</v>
      </c>
      <c r="YX36" s="45">
        <v>0</v>
      </c>
      <c r="YY36" s="45">
        <v>0</v>
      </c>
      <c r="YZ36" s="45">
        <v>0</v>
      </c>
      <c r="ZA36" s="45">
        <v>0</v>
      </c>
      <c r="ZB36" s="45">
        <v>0</v>
      </c>
      <c r="ZC36" s="45">
        <v>0</v>
      </c>
      <c r="ZD36" s="45">
        <v>0</v>
      </c>
      <c r="ZE36" s="45">
        <v>0</v>
      </c>
      <c r="ZF36" s="45">
        <v>0</v>
      </c>
      <c r="ZG36" s="45">
        <v>0</v>
      </c>
      <c r="ZH36" s="45">
        <v>0</v>
      </c>
      <c r="ZI36" s="45">
        <v>0</v>
      </c>
      <c r="ZJ36" s="45">
        <v>0</v>
      </c>
      <c r="ZK36" s="45">
        <v>0</v>
      </c>
      <c r="ZL36" s="45">
        <v>0</v>
      </c>
      <c r="ZM36" s="45">
        <v>0</v>
      </c>
      <c r="ZN36" s="45">
        <v>0</v>
      </c>
      <c r="ZO36" s="45">
        <v>0</v>
      </c>
      <c r="ZP36" s="45">
        <v>0</v>
      </c>
      <c r="ZQ36" s="45">
        <v>0</v>
      </c>
      <c r="ZR36" s="45">
        <v>0</v>
      </c>
      <c r="ZS36" s="45">
        <v>0</v>
      </c>
      <c r="ZT36" s="45">
        <v>0</v>
      </c>
      <c r="ZU36" s="45">
        <v>0</v>
      </c>
      <c r="ZV36" s="45">
        <v>0</v>
      </c>
      <c r="ZW36" s="45">
        <v>0</v>
      </c>
      <c r="ZX36" s="45">
        <v>0</v>
      </c>
      <c r="ZY36" s="45">
        <v>0</v>
      </c>
      <c r="ZZ36" s="45">
        <v>0</v>
      </c>
      <c r="AAA36" s="45">
        <v>0</v>
      </c>
      <c r="AAB36" s="45">
        <v>0</v>
      </c>
      <c r="AAC36" s="45">
        <v>0</v>
      </c>
      <c r="AAD36" s="45">
        <v>0</v>
      </c>
      <c r="AAE36" s="45">
        <v>0</v>
      </c>
      <c r="AAF36" s="45">
        <v>0</v>
      </c>
      <c r="AAG36" s="45">
        <v>0</v>
      </c>
      <c r="AAH36" s="45">
        <v>0</v>
      </c>
      <c r="AAI36" s="45">
        <v>0</v>
      </c>
      <c r="AAJ36" s="45">
        <v>0</v>
      </c>
      <c r="AAK36" s="45">
        <v>0</v>
      </c>
      <c r="AAL36" s="45">
        <v>0</v>
      </c>
      <c r="AAM36" s="45">
        <v>0</v>
      </c>
      <c r="AAN36" s="45">
        <v>0</v>
      </c>
      <c r="AAO36" s="45">
        <v>0</v>
      </c>
      <c r="AAP36" s="45">
        <v>0</v>
      </c>
      <c r="AAQ36" s="45">
        <f ca="1">IF(LEFT($C36,5)="Total",0,IF(COUNTIF(ENTRY!$G$3:$BM$3,AAQ$1)=0,"CopyPasteValue",IFERROR(HLOOKUP(AAQ$1,ENTRY!$G$3:$BI$133,SUMIFS(ENTRY!$A$2:$A$133,ENTRY!$B$2:$B$133,$B36,ENTRY!$C$2:$C$133,$C36)-2,FALSE),0)))</f>
        <v>0</v>
      </c>
      <c r="AAR36" s="45">
        <f ca="1">IF(LEFT($C36,5)="Total",0,IF(COUNTIF(ENTRY!$G$3:$BM$3,AAR$1)=0,"CopyPasteValue",IFERROR(HLOOKUP(AAR$1,ENTRY!$G$3:$BI$133,SUMIFS(ENTRY!$A$2:$A$133,ENTRY!$B$2:$B$133,$B36,ENTRY!$C$2:$C$133,$C36)-2,FALSE),0)))</f>
        <v>0</v>
      </c>
      <c r="AAS36" s="45">
        <f ca="1">IF(LEFT($C36,5)="Total",0,IF(COUNTIF(ENTRY!$G$3:$BM$3,AAS$1)=0,"CopyPasteValue",IFERROR(HLOOKUP(AAS$1,ENTRY!$G$3:$BI$133,SUMIFS(ENTRY!$A$2:$A$133,ENTRY!$B$2:$B$133,$B36,ENTRY!$C$2:$C$133,$C36)-2,FALSE),0)))</f>
        <v>0</v>
      </c>
      <c r="AAT36" s="45">
        <f ca="1">IF(LEFT($C36,5)="Total",0,IF(COUNTIF(ENTRY!$G$3:$BM$3,AAT$1)=0,"CopyPasteValue",IFERROR(HLOOKUP(AAT$1,ENTRY!$G$3:$BI$133,SUMIFS(ENTRY!$A$2:$A$133,ENTRY!$B$2:$B$133,$B36,ENTRY!$C$2:$C$133,$C36)-2,FALSE),0)))</f>
        <v>0</v>
      </c>
      <c r="AAU36" s="45">
        <f ca="1">IF(LEFT($C36,5)="Total",0,IF(COUNTIF(ENTRY!$G$3:$BM$3,AAU$1)=0,"CopyPasteValue",IFERROR(HLOOKUP(AAU$1,ENTRY!$G$3:$BI$133,SUMIFS(ENTRY!$A$2:$A$133,ENTRY!$B$2:$B$133,$B36,ENTRY!$C$2:$C$133,$C36)-2,FALSE),0)))</f>
        <v>0</v>
      </c>
      <c r="AAV36" s="45">
        <f ca="1">IF(LEFT($C36,5)="Total",0,IF(COUNTIF(ENTRY!$G$3:$BM$3,AAV$1)=0,"CopyPasteValue",IFERROR(HLOOKUP(AAV$1,ENTRY!$G$3:$BI$133,SUMIFS(ENTRY!$A$2:$A$133,ENTRY!$B$2:$B$133,$B36,ENTRY!$C$2:$C$133,$C36)-2,FALSE),0)))</f>
        <v>0</v>
      </c>
      <c r="AAW36" s="45">
        <f ca="1">IF(LEFT($C36,5)="Total",0,IF(COUNTIF(ENTRY!$G$3:$BM$3,AAW$1)=0,"CopyPasteValue",IFERROR(HLOOKUP(AAW$1,ENTRY!$G$3:$BI$133,SUMIFS(ENTRY!$A$2:$A$133,ENTRY!$B$2:$B$133,$B36,ENTRY!$C$2:$C$133,$C36)-2,FALSE),0)))</f>
        <v>0</v>
      </c>
      <c r="AAX36" s="45">
        <f ca="1">IF(LEFT($C36,5)="Total",0,IF(COUNTIF(ENTRY!$G$3:$BM$3,AAX$1)=0,"CopyPasteValue",IFERROR(HLOOKUP(AAX$1,ENTRY!$G$3:$BI$133,SUMIFS(ENTRY!$A$2:$A$133,ENTRY!$B$2:$B$133,$B36,ENTRY!$C$2:$C$133,$C36)-2,FALSE),0)))</f>
        <v>0</v>
      </c>
      <c r="AAY36" s="45">
        <f ca="1">IF(LEFT($C36,5)="Total",0,IF(COUNTIF(ENTRY!$G$3:$BM$3,AAY$1)=0,"CopyPasteValue",IFERROR(HLOOKUP(AAY$1,ENTRY!$G$3:$BI$133,SUMIFS(ENTRY!$A$2:$A$133,ENTRY!$B$2:$B$133,$B36,ENTRY!$C$2:$C$133,$C36)-2,FALSE),0)))</f>
        <v>0</v>
      </c>
      <c r="AAZ36" s="45">
        <f ca="1">IF(LEFT($C36,5)="Total",0,IF(COUNTIF(ENTRY!$G$3:$BM$3,AAZ$1)=0,"CopyPasteValue",IFERROR(HLOOKUP(AAZ$1,ENTRY!$G$3:$BI$133,SUMIFS(ENTRY!$A$2:$A$133,ENTRY!$B$2:$B$133,$B36,ENTRY!$C$2:$C$133,$C36)-2,FALSE),0)))</f>
        <v>0</v>
      </c>
      <c r="ABA36" s="45">
        <f ca="1">IF(LEFT($C36,5)="Total",0,IF(COUNTIF(ENTRY!$G$3:$BM$3,ABA$1)=0,"CopyPasteValue",IFERROR(HLOOKUP(ABA$1,ENTRY!$G$3:$BI$133,SUMIFS(ENTRY!$A$2:$A$133,ENTRY!$B$2:$B$133,$B36,ENTRY!$C$2:$C$133,$C36)-2,FALSE),0)))</f>
        <v>0</v>
      </c>
      <c r="ABB36" s="45">
        <f ca="1">IF(LEFT($C36,5)="Total",0,IF(COUNTIF(ENTRY!$G$3:$BM$3,ABB$1)=0,"CopyPasteValue",IFERROR(HLOOKUP(ABB$1,ENTRY!$G$3:$BI$133,SUMIFS(ENTRY!$A$2:$A$133,ENTRY!$B$2:$B$133,$B36,ENTRY!$C$2:$C$133,$C36)-2,FALSE),0)))</f>
        <v>0</v>
      </c>
      <c r="ABC36" s="45">
        <f ca="1">IF(LEFT($C36,5)="Total",0,IF(COUNTIF(ENTRY!$G$3:$BM$3,ABC$1)=0,"CopyPasteValue",IFERROR(HLOOKUP(ABC$1,ENTRY!$G$3:$BI$133,SUMIFS(ENTRY!$A$2:$A$133,ENTRY!$B$2:$B$133,$B36,ENTRY!$C$2:$C$133,$C36)-2,FALSE),0)))</f>
        <v>0</v>
      </c>
      <c r="ABD36" s="45">
        <f ca="1">IF(LEFT($C36,5)="Total",0,IF(COUNTIF(ENTRY!$G$3:$BM$3,ABD$1)=0,"CopyPasteValue",IFERROR(HLOOKUP(ABD$1,ENTRY!$G$3:$BI$133,SUMIFS(ENTRY!$A$2:$A$133,ENTRY!$B$2:$B$133,$B36,ENTRY!$C$2:$C$133,$C36)-2,FALSE),0)))</f>
        <v>0</v>
      </c>
      <c r="ABE36" s="45">
        <f ca="1">IF(LEFT($C36,5)="Total",0,IF(COUNTIF(ENTRY!$G$3:$BM$3,ABE$1)=0,"CopyPasteValue",IFERROR(HLOOKUP(ABE$1,ENTRY!$G$3:$BI$133,SUMIFS(ENTRY!$A$2:$A$133,ENTRY!$B$2:$B$133,$B36,ENTRY!$C$2:$C$133,$C36)-2,FALSE),0)))</f>
        <v>0</v>
      </c>
      <c r="ABF36" s="45">
        <f ca="1">IF(LEFT($C36,5)="Total",0,IF(COUNTIF(ENTRY!$G$3:$BM$3,ABF$1)=0,"CopyPasteValue",IFERROR(HLOOKUP(ABF$1,ENTRY!$G$3:$BI$133,SUMIFS(ENTRY!$A$2:$A$133,ENTRY!$B$2:$B$133,$B36,ENTRY!$C$2:$C$133,$C36)-2,FALSE),0)))</f>
        <v>0</v>
      </c>
      <c r="ABG36" s="45">
        <f ca="1">IF(LEFT($C36,5)="Total",0,IF(COUNTIF(ENTRY!$G$3:$BM$3,ABG$1)=0,"CopyPasteValue",IFERROR(HLOOKUP(ABG$1,ENTRY!$G$3:$BI$133,SUMIFS(ENTRY!$A$2:$A$133,ENTRY!$B$2:$B$133,$B36,ENTRY!$C$2:$C$133,$C36)-2,FALSE),0)))</f>
        <v>0</v>
      </c>
      <c r="ABH36" s="45">
        <f ca="1">IF(LEFT($C36,5)="Total",0,IF(COUNTIF(ENTRY!$G$3:$BM$3,ABH$1)=0,"CopyPasteValue",IFERROR(HLOOKUP(ABH$1,ENTRY!$G$3:$BI$133,SUMIFS(ENTRY!$A$2:$A$133,ENTRY!$B$2:$B$133,$B36,ENTRY!$C$2:$C$133,$C36)-2,FALSE),0)))</f>
        <v>0</v>
      </c>
    </row>
    <row r="37" spans="2:736" x14ac:dyDescent="0.35">
      <c r="B37" t="s">
        <v>27</v>
      </c>
      <c r="C37" t="s">
        <v>14</v>
      </c>
      <c r="D37" s="53">
        <f t="shared" ca="1" si="162"/>
        <v>37</v>
      </c>
      <c r="E37" s="72">
        <f>COUNTIF(ENTRY!C$4:C$294,C37)</f>
        <v>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6</v>
      </c>
      <c r="N37" s="45">
        <v>2</v>
      </c>
      <c r="O37" s="45">
        <v>2</v>
      </c>
      <c r="P37" s="45">
        <v>3</v>
      </c>
      <c r="Q37" s="45">
        <v>0</v>
      </c>
      <c r="R37" s="45">
        <v>0</v>
      </c>
      <c r="S37" s="45">
        <v>0</v>
      </c>
      <c r="T37" s="45">
        <v>10</v>
      </c>
      <c r="U37" s="45">
        <v>0</v>
      </c>
      <c r="V37" s="45">
        <v>0</v>
      </c>
      <c r="W37" s="45">
        <v>0</v>
      </c>
      <c r="X37" s="45">
        <v>0</v>
      </c>
      <c r="Y37" s="45">
        <v>1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1</v>
      </c>
      <c r="AG37" s="45">
        <v>0</v>
      </c>
      <c r="AH37" s="45">
        <v>12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10</v>
      </c>
      <c r="AR37" s="45">
        <v>1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45">
        <v>0</v>
      </c>
      <c r="AY37" s="45">
        <v>0</v>
      </c>
      <c r="AZ37" s="45">
        <v>0</v>
      </c>
      <c r="BA37" s="45">
        <v>10</v>
      </c>
      <c r="BB37" s="45">
        <v>0</v>
      </c>
      <c r="BC37" s="45">
        <v>7</v>
      </c>
      <c r="BD37" s="45">
        <v>0</v>
      </c>
      <c r="BE37" s="45">
        <v>0</v>
      </c>
      <c r="BF37" s="45">
        <v>0</v>
      </c>
      <c r="BG37" s="45">
        <v>0</v>
      </c>
      <c r="BH37" s="45">
        <v>2</v>
      </c>
      <c r="BI37" s="45">
        <v>0</v>
      </c>
      <c r="BJ37" s="45">
        <v>10</v>
      </c>
      <c r="BK37" s="45">
        <v>0</v>
      </c>
      <c r="BL37" s="45">
        <v>0</v>
      </c>
      <c r="BM37" s="45">
        <v>0</v>
      </c>
      <c r="BN37" s="45">
        <v>0</v>
      </c>
      <c r="BO37" s="45">
        <v>2</v>
      </c>
      <c r="BP37" s="45">
        <v>0</v>
      </c>
      <c r="BQ37" s="45">
        <v>0</v>
      </c>
      <c r="BR37" s="45">
        <v>0</v>
      </c>
      <c r="BS37" s="45">
        <v>0</v>
      </c>
      <c r="BT37" s="45">
        <v>0</v>
      </c>
      <c r="BU37" s="45">
        <v>10</v>
      </c>
      <c r="BV37" s="45">
        <v>0</v>
      </c>
      <c r="BW37" s="45">
        <v>0</v>
      </c>
      <c r="BX37" s="45">
        <v>1</v>
      </c>
      <c r="BY37" s="45">
        <v>0</v>
      </c>
      <c r="BZ37" s="45">
        <v>0</v>
      </c>
      <c r="CA37" s="45">
        <v>0</v>
      </c>
      <c r="CB37" s="45">
        <v>0</v>
      </c>
      <c r="CC37" s="45">
        <v>10</v>
      </c>
      <c r="CD37" s="45">
        <v>0</v>
      </c>
      <c r="CE37" s="45">
        <v>0</v>
      </c>
      <c r="CF37" s="45">
        <v>0</v>
      </c>
      <c r="CG37" s="45">
        <v>0</v>
      </c>
      <c r="CH37" s="45">
        <v>0</v>
      </c>
      <c r="CI37" s="45">
        <v>2</v>
      </c>
      <c r="CJ37" s="45">
        <v>10</v>
      </c>
      <c r="CK37" s="45">
        <v>0</v>
      </c>
      <c r="CL37" s="45">
        <v>0</v>
      </c>
      <c r="CM37" s="45">
        <v>5</v>
      </c>
      <c r="CN37" s="45">
        <v>0</v>
      </c>
      <c r="CO37" s="45">
        <v>0</v>
      </c>
      <c r="CP37" s="45">
        <v>0</v>
      </c>
      <c r="CQ37" s="45">
        <v>0</v>
      </c>
      <c r="CR37" s="45">
        <v>0</v>
      </c>
      <c r="CS37" s="45">
        <v>12</v>
      </c>
      <c r="CT37" s="45">
        <v>2</v>
      </c>
      <c r="CU37" s="45">
        <v>0</v>
      </c>
      <c r="CV37" s="45">
        <v>0</v>
      </c>
      <c r="CW37" s="45">
        <v>0</v>
      </c>
      <c r="CX37" s="45">
        <v>0</v>
      </c>
      <c r="CY37" s="45">
        <v>0</v>
      </c>
      <c r="CZ37" s="45">
        <v>10</v>
      </c>
      <c r="DA37" s="45">
        <v>0</v>
      </c>
      <c r="DB37" s="45">
        <v>0</v>
      </c>
      <c r="DC37" s="45">
        <v>2</v>
      </c>
      <c r="DD37" s="45">
        <v>0</v>
      </c>
      <c r="DE37" s="45">
        <v>0</v>
      </c>
      <c r="DF37" s="45">
        <v>0</v>
      </c>
      <c r="DG37" s="45">
        <v>0</v>
      </c>
      <c r="DH37" s="45">
        <v>10</v>
      </c>
      <c r="DI37" s="45">
        <v>0</v>
      </c>
      <c r="DJ37" s="45">
        <v>5</v>
      </c>
      <c r="DK37" s="45">
        <v>0</v>
      </c>
      <c r="DL37" s="45">
        <v>0</v>
      </c>
      <c r="DM37" s="45">
        <v>0</v>
      </c>
      <c r="DN37" s="45">
        <v>1</v>
      </c>
      <c r="DO37" s="45">
        <v>0</v>
      </c>
      <c r="DP37" s="45">
        <v>0</v>
      </c>
      <c r="DQ37" s="45">
        <v>0</v>
      </c>
      <c r="DR37" s="45">
        <v>10</v>
      </c>
      <c r="DS37" s="45">
        <v>0</v>
      </c>
      <c r="DT37" s="45">
        <v>0</v>
      </c>
      <c r="DU37" s="45">
        <v>0</v>
      </c>
      <c r="DV37" s="45">
        <v>0</v>
      </c>
      <c r="DW37" s="45">
        <v>0</v>
      </c>
      <c r="DX37" s="45">
        <v>0</v>
      </c>
      <c r="DY37" s="45">
        <v>0</v>
      </c>
      <c r="DZ37" s="45">
        <v>0</v>
      </c>
      <c r="EA37" s="45">
        <v>0</v>
      </c>
      <c r="EB37" s="45">
        <v>1</v>
      </c>
      <c r="EC37" s="45">
        <v>1</v>
      </c>
      <c r="ED37" s="45">
        <v>2</v>
      </c>
      <c r="EE37" s="45">
        <v>8</v>
      </c>
      <c r="EF37" s="45">
        <v>10</v>
      </c>
      <c r="EG37" s="45">
        <v>0</v>
      </c>
      <c r="EH37" s="45">
        <v>0</v>
      </c>
      <c r="EI37" s="45">
        <v>0</v>
      </c>
      <c r="EJ37" s="45">
        <v>0</v>
      </c>
      <c r="EK37" s="45">
        <v>0</v>
      </c>
      <c r="EL37" s="45">
        <v>0</v>
      </c>
      <c r="EM37" s="45">
        <v>0</v>
      </c>
      <c r="EN37" s="45">
        <v>0</v>
      </c>
      <c r="EO37" s="45">
        <v>0</v>
      </c>
      <c r="EP37" s="45">
        <v>0</v>
      </c>
      <c r="EQ37" s="45">
        <v>0</v>
      </c>
      <c r="ER37" s="45">
        <v>0</v>
      </c>
      <c r="ES37" s="45">
        <v>0</v>
      </c>
      <c r="ET37" s="45">
        <v>0</v>
      </c>
      <c r="EU37" s="45">
        <v>10</v>
      </c>
      <c r="EV37" s="45">
        <v>0</v>
      </c>
      <c r="EW37" s="45">
        <v>0</v>
      </c>
      <c r="EX37" s="45">
        <v>0</v>
      </c>
      <c r="EY37" s="45">
        <v>0</v>
      </c>
      <c r="EZ37" s="45">
        <v>0</v>
      </c>
      <c r="FA37" s="45">
        <v>0</v>
      </c>
      <c r="FB37" s="45">
        <v>0</v>
      </c>
      <c r="FC37" s="45">
        <v>0</v>
      </c>
      <c r="FD37" s="45">
        <v>1</v>
      </c>
      <c r="FE37" s="45">
        <v>2</v>
      </c>
      <c r="FF37" s="45">
        <v>0</v>
      </c>
      <c r="FG37" s="45">
        <v>10</v>
      </c>
      <c r="FH37" s="45">
        <v>0</v>
      </c>
      <c r="FI37" s="45">
        <v>0</v>
      </c>
      <c r="FJ37" s="45">
        <v>0</v>
      </c>
      <c r="FK37" s="45">
        <v>0</v>
      </c>
      <c r="FL37" s="45">
        <v>1</v>
      </c>
      <c r="FM37" s="45">
        <v>0</v>
      </c>
      <c r="FN37" s="45">
        <v>0</v>
      </c>
      <c r="FO37" s="45">
        <v>0</v>
      </c>
      <c r="FP37" s="45">
        <v>0</v>
      </c>
      <c r="FQ37" s="45">
        <v>0</v>
      </c>
      <c r="FR37" s="45">
        <v>10</v>
      </c>
      <c r="FS37" s="45">
        <v>0</v>
      </c>
      <c r="FT37" s="45">
        <v>0</v>
      </c>
      <c r="FU37" s="45">
        <v>0</v>
      </c>
      <c r="FV37" s="45">
        <v>0</v>
      </c>
      <c r="FW37" s="45">
        <v>0</v>
      </c>
      <c r="FX37" s="45">
        <v>0</v>
      </c>
      <c r="FY37" s="45">
        <v>0</v>
      </c>
      <c r="FZ37" s="45">
        <v>1</v>
      </c>
      <c r="GA37" s="45">
        <v>0</v>
      </c>
      <c r="GB37" s="45">
        <v>0</v>
      </c>
      <c r="GC37" s="45">
        <v>10</v>
      </c>
      <c r="GD37" s="45">
        <v>0</v>
      </c>
      <c r="GE37" s="45">
        <v>0</v>
      </c>
      <c r="GF37" s="45">
        <v>0</v>
      </c>
      <c r="GG37" s="45">
        <v>0</v>
      </c>
      <c r="GH37" s="45">
        <v>0</v>
      </c>
      <c r="GI37" s="45">
        <v>0</v>
      </c>
      <c r="GJ37" s="45">
        <v>0</v>
      </c>
      <c r="GK37" s="45">
        <v>7</v>
      </c>
      <c r="GL37" s="45">
        <v>0</v>
      </c>
      <c r="GM37" s="45">
        <v>0</v>
      </c>
      <c r="GN37" s="45">
        <v>0</v>
      </c>
      <c r="GO37" s="45">
        <v>0</v>
      </c>
      <c r="GP37" s="45">
        <v>1</v>
      </c>
      <c r="GQ37" s="45">
        <v>0</v>
      </c>
      <c r="GR37" s="45">
        <v>10</v>
      </c>
      <c r="GS37" s="45">
        <v>0</v>
      </c>
      <c r="GT37" s="45">
        <v>0</v>
      </c>
      <c r="GU37" s="45">
        <v>0</v>
      </c>
      <c r="GV37" s="45">
        <v>0</v>
      </c>
      <c r="GW37" s="45">
        <v>1</v>
      </c>
      <c r="GX37" s="45">
        <v>0</v>
      </c>
      <c r="GY37" s="45">
        <v>0</v>
      </c>
      <c r="GZ37" s="45">
        <v>0</v>
      </c>
      <c r="HA37" s="45">
        <v>0</v>
      </c>
      <c r="HB37" s="45">
        <v>13</v>
      </c>
      <c r="HC37" s="45">
        <v>0</v>
      </c>
      <c r="HD37" s="45">
        <v>0</v>
      </c>
      <c r="HE37" s="45">
        <v>0</v>
      </c>
      <c r="HF37" s="45">
        <v>0</v>
      </c>
      <c r="HG37" s="45">
        <v>0</v>
      </c>
      <c r="HH37" s="45">
        <v>0</v>
      </c>
      <c r="HI37" s="45">
        <v>0</v>
      </c>
      <c r="HJ37" s="45">
        <v>0</v>
      </c>
      <c r="HK37" s="45">
        <v>0</v>
      </c>
      <c r="HL37" s="45">
        <v>0</v>
      </c>
      <c r="HM37" s="45">
        <v>0</v>
      </c>
      <c r="HN37" s="45">
        <v>0</v>
      </c>
      <c r="HO37" s="45">
        <v>5</v>
      </c>
      <c r="HP37" s="45">
        <v>0</v>
      </c>
      <c r="HQ37" s="45">
        <v>5</v>
      </c>
      <c r="HR37" s="45">
        <v>10</v>
      </c>
      <c r="HS37" s="45">
        <v>0</v>
      </c>
      <c r="HT37" s="45">
        <v>0</v>
      </c>
      <c r="HU37" s="45">
        <v>0</v>
      </c>
      <c r="HV37" s="45">
        <v>0</v>
      </c>
      <c r="HW37" s="45">
        <v>0</v>
      </c>
      <c r="HX37" s="45">
        <v>0</v>
      </c>
      <c r="HY37" s="45">
        <v>0</v>
      </c>
      <c r="HZ37" s="45">
        <v>0</v>
      </c>
      <c r="IA37" s="45">
        <v>0</v>
      </c>
      <c r="IB37" s="45">
        <v>0</v>
      </c>
      <c r="IC37" s="45">
        <v>0</v>
      </c>
      <c r="ID37" s="45">
        <v>0</v>
      </c>
      <c r="IE37" s="45">
        <v>0</v>
      </c>
      <c r="IF37" s="45">
        <v>0</v>
      </c>
      <c r="IG37" s="45">
        <v>1</v>
      </c>
      <c r="IH37" s="45">
        <v>0</v>
      </c>
      <c r="II37" s="45">
        <v>0</v>
      </c>
      <c r="IJ37" s="45">
        <v>0</v>
      </c>
      <c r="IK37" s="45">
        <v>0</v>
      </c>
      <c r="IL37" s="45">
        <v>0</v>
      </c>
      <c r="IM37" s="45">
        <v>0</v>
      </c>
      <c r="IN37" s="45">
        <v>3</v>
      </c>
      <c r="IO37" s="45">
        <v>2</v>
      </c>
      <c r="IP37" s="45">
        <v>0</v>
      </c>
      <c r="IQ37" s="45">
        <v>0</v>
      </c>
      <c r="IR37" s="45">
        <v>4</v>
      </c>
      <c r="IS37" s="45">
        <v>0</v>
      </c>
      <c r="IT37" s="45">
        <v>0</v>
      </c>
      <c r="IU37" s="45">
        <v>0</v>
      </c>
      <c r="IV37" s="45">
        <v>1</v>
      </c>
      <c r="IW37" s="45">
        <v>0</v>
      </c>
      <c r="IX37" s="45">
        <v>0</v>
      </c>
      <c r="IY37" s="45">
        <v>0</v>
      </c>
      <c r="IZ37" s="45">
        <v>0</v>
      </c>
      <c r="JA37" s="45">
        <v>0</v>
      </c>
      <c r="JB37" s="45">
        <v>0</v>
      </c>
      <c r="JC37" s="45">
        <v>2</v>
      </c>
      <c r="JD37" s="45">
        <v>0</v>
      </c>
      <c r="JE37" s="45">
        <v>0</v>
      </c>
      <c r="JF37" s="45">
        <v>2</v>
      </c>
      <c r="JG37" s="45">
        <v>0</v>
      </c>
      <c r="JH37" s="45">
        <v>0</v>
      </c>
      <c r="JI37" s="45">
        <v>0</v>
      </c>
      <c r="JJ37" s="45">
        <v>0</v>
      </c>
      <c r="JK37" s="45">
        <v>0</v>
      </c>
      <c r="JL37" s="45">
        <v>0</v>
      </c>
      <c r="JM37" s="45">
        <v>0</v>
      </c>
      <c r="JN37" s="45">
        <v>0</v>
      </c>
      <c r="JO37" s="45">
        <v>0</v>
      </c>
      <c r="JP37" s="45">
        <v>0</v>
      </c>
      <c r="JQ37" s="45">
        <v>0</v>
      </c>
      <c r="JR37" s="45">
        <v>0</v>
      </c>
      <c r="JS37" s="45">
        <v>0</v>
      </c>
      <c r="JT37" s="45">
        <v>0</v>
      </c>
      <c r="JU37" s="45">
        <v>0</v>
      </c>
      <c r="JV37" s="45">
        <v>0</v>
      </c>
      <c r="JW37" s="45">
        <v>0</v>
      </c>
      <c r="JX37" s="45">
        <v>0</v>
      </c>
      <c r="JY37" s="45">
        <v>0</v>
      </c>
      <c r="JZ37" s="45">
        <v>0</v>
      </c>
      <c r="KA37" s="45">
        <v>2</v>
      </c>
      <c r="KB37" s="45">
        <v>0</v>
      </c>
      <c r="KC37" s="45">
        <v>0</v>
      </c>
      <c r="KD37" s="45">
        <v>0</v>
      </c>
      <c r="KE37" s="45">
        <v>5</v>
      </c>
      <c r="KF37" s="45">
        <v>0</v>
      </c>
      <c r="KG37" s="45">
        <v>5</v>
      </c>
      <c r="KH37" s="45">
        <v>0</v>
      </c>
      <c r="KI37" s="45">
        <v>0</v>
      </c>
      <c r="KJ37" s="45">
        <v>0</v>
      </c>
      <c r="KK37" s="45">
        <v>2</v>
      </c>
      <c r="KL37" s="45">
        <v>1</v>
      </c>
      <c r="KM37" s="45">
        <v>0</v>
      </c>
      <c r="KN37" s="45">
        <v>0</v>
      </c>
      <c r="KO37" s="45">
        <v>5</v>
      </c>
      <c r="KP37" s="45">
        <v>0</v>
      </c>
      <c r="KQ37" s="45">
        <v>0</v>
      </c>
      <c r="KR37" s="45">
        <v>0</v>
      </c>
      <c r="KS37" s="45">
        <v>4</v>
      </c>
      <c r="KT37" s="45">
        <v>0</v>
      </c>
      <c r="KU37" s="45">
        <v>0</v>
      </c>
      <c r="KV37" s="45">
        <v>1</v>
      </c>
      <c r="KW37" s="45">
        <v>0</v>
      </c>
      <c r="KX37" s="45">
        <v>0</v>
      </c>
      <c r="KY37" s="45">
        <v>3</v>
      </c>
      <c r="KZ37" s="45">
        <v>0</v>
      </c>
      <c r="LA37" s="45">
        <v>0</v>
      </c>
      <c r="LB37" s="45">
        <v>0</v>
      </c>
      <c r="LC37" s="45">
        <v>0</v>
      </c>
      <c r="LD37" s="45">
        <v>0</v>
      </c>
      <c r="LE37" s="45">
        <v>0</v>
      </c>
      <c r="LF37" s="45">
        <v>0</v>
      </c>
      <c r="LG37" s="45">
        <v>5</v>
      </c>
      <c r="LH37" s="45">
        <v>0</v>
      </c>
      <c r="LI37" s="45">
        <v>0</v>
      </c>
      <c r="LJ37" s="45">
        <v>0</v>
      </c>
      <c r="LK37" s="45">
        <v>0</v>
      </c>
      <c r="LL37" s="45">
        <v>0</v>
      </c>
      <c r="LM37" s="45">
        <v>0</v>
      </c>
      <c r="LN37" s="45">
        <v>0</v>
      </c>
      <c r="LO37" s="45">
        <v>-3</v>
      </c>
      <c r="LP37" s="45">
        <v>2</v>
      </c>
      <c r="LQ37" s="45">
        <v>0</v>
      </c>
      <c r="LR37" s="45">
        <v>0</v>
      </c>
      <c r="LS37" s="45">
        <v>0</v>
      </c>
      <c r="LT37" s="45">
        <v>11</v>
      </c>
      <c r="LU37" s="45">
        <v>0</v>
      </c>
      <c r="LV37" s="45">
        <v>0</v>
      </c>
      <c r="LW37" s="45">
        <v>0</v>
      </c>
      <c r="LX37" s="45">
        <v>0</v>
      </c>
      <c r="LY37" s="45">
        <v>0</v>
      </c>
      <c r="LZ37" s="45">
        <v>0</v>
      </c>
      <c r="MA37" s="45">
        <v>0</v>
      </c>
      <c r="MB37" s="45">
        <v>0</v>
      </c>
      <c r="MC37" s="45">
        <v>0</v>
      </c>
      <c r="MD37" s="45">
        <v>0</v>
      </c>
      <c r="ME37" s="45">
        <v>0</v>
      </c>
      <c r="MF37" s="45">
        <v>0</v>
      </c>
      <c r="MG37" s="45">
        <v>0</v>
      </c>
      <c r="MH37" s="45">
        <v>0</v>
      </c>
      <c r="MI37" s="45">
        <v>0</v>
      </c>
      <c r="MJ37" s="45">
        <v>0</v>
      </c>
      <c r="MK37" s="45">
        <v>0</v>
      </c>
      <c r="ML37" s="45">
        <v>15</v>
      </c>
      <c r="MM37" s="45">
        <v>2</v>
      </c>
      <c r="MN37" s="45">
        <v>0</v>
      </c>
      <c r="MO37" s="45">
        <v>0</v>
      </c>
      <c r="MP37" s="45">
        <v>0</v>
      </c>
      <c r="MQ37" s="45">
        <v>0</v>
      </c>
      <c r="MR37" s="45">
        <v>0</v>
      </c>
      <c r="MS37" s="45">
        <v>0</v>
      </c>
      <c r="MT37" s="45">
        <v>0</v>
      </c>
      <c r="MU37" s="45">
        <v>0</v>
      </c>
      <c r="MV37" s="45">
        <v>0</v>
      </c>
      <c r="MW37" s="45">
        <v>1</v>
      </c>
      <c r="MX37" s="45">
        <v>0</v>
      </c>
      <c r="MY37" s="45">
        <v>2</v>
      </c>
      <c r="MZ37" s="45">
        <v>0</v>
      </c>
      <c r="NA37" s="45">
        <v>0</v>
      </c>
      <c r="NB37" s="45">
        <v>0</v>
      </c>
      <c r="NC37" s="45">
        <v>0</v>
      </c>
      <c r="ND37" s="45">
        <v>0</v>
      </c>
      <c r="NE37" s="45">
        <v>0</v>
      </c>
      <c r="NF37" s="45">
        <v>0</v>
      </c>
      <c r="NG37" s="45">
        <v>0</v>
      </c>
      <c r="NH37" s="45">
        <v>0</v>
      </c>
      <c r="NI37" s="45">
        <v>0</v>
      </c>
      <c r="NJ37" s="45">
        <v>0</v>
      </c>
      <c r="NK37" s="45">
        <v>0</v>
      </c>
      <c r="NL37" s="45">
        <v>0</v>
      </c>
      <c r="NM37" s="45">
        <v>12</v>
      </c>
      <c r="NN37" s="45">
        <v>0</v>
      </c>
      <c r="NO37" s="45">
        <v>0</v>
      </c>
      <c r="NP37" s="45">
        <v>0</v>
      </c>
      <c r="NQ37" s="45">
        <v>0</v>
      </c>
      <c r="NR37" s="45">
        <v>0</v>
      </c>
      <c r="NS37" s="45">
        <v>0</v>
      </c>
      <c r="NT37" s="45">
        <v>2</v>
      </c>
      <c r="NU37" s="45">
        <v>0</v>
      </c>
      <c r="NV37" s="45">
        <v>0</v>
      </c>
      <c r="NW37" s="45">
        <v>0</v>
      </c>
      <c r="NX37" s="45">
        <v>0</v>
      </c>
      <c r="NY37" s="45">
        <v>0</v>
      </c>
      <c r="NZ37" s="45">
        <v>0</v>
      </c>
      <c r="OA37" s="45">
        <v>5</v>
      </c>
      <c r="OB37" s="45">
        <v>0</v>
      </c>
      <c r="OC37" s="45">
        <v>0</v>
      </c>
      <c r="OD37" s="45">
        <v>0</v>
      </c>
      <c r="OE37" s="45">
        <v>10</v>
      </c>
      <c r="OF37" s="45">
        <v>0</v>
      </c>
      <c r="OG37" s="45">
        <v>0</v>
      </c>
      <c r="OH37" s="45">
        <v>1</v>
      </c>
      <c r="OI37" s="45">
        <v>0</v>
      </c>
      <c r="OJ37" s="45">
        <v>0</v>
      </c>
      <c r="OK37" s="45">
        <v>0</v>
      </c>
      <c r="OL37" s="45">
        <v>0</v>
      </c>
      <c r="OM37" s="45">
        <v>0</v>
      </c>
      <c r="ON37" s="45">
        <v>0</v>
      </c>
      <c r="OO37" s="45">
        <v>1</v>
      </c>
      <c r="OP37" s="45">
        <v>0</v>
      </c>
      <c r="OQ37" s="45">
        <v>0</v>
      </c>
      <c r="OR37" s="45">
        <v>0</v>
      </c>
      <c r="OS37" s="45">
        <v>0</v>
      </c>
      <c r="OT37" s="45">
        <v>0</v>
      </c>
      <c r="OU37" s="45">
        <v>0</v>
      </c>
      <c r="OV37" s="45">
        <v>11</v>
      </c>
      <c r="OW37" s="45">
        <v>0</v>
      </c>
      <c r="OX37" s="45">
        <v>0</v>
      </c>
      <c r="OY37" s="45">
        <v>0</v>
      </c>
      <c r="OZ37" s="45">
        <v>1</v>
      </c>
      <c r="PA37" s="45">
        <v>0</v>
      </c>
      <c r="PB37" s="45">
        <v>0</v>
      </c>
      <c r="PC37" s="45">
        <v>2</v>
      </c>
      <c r="PD37" s="45">
        <v>0</v>
      </c>
      <c r="PE37" s="45">
        <v>0</v>
      </c>
      <c r="PF37" s="45">
        <v>0</v>
      </c>
      <c r="PG37" s="45">
        <v>1</v>
      </c>
      <c r="PH37" s="45">
        <v>11</v>
      </c>
      <c r="PI37" s="45">
        <v>0</v>
      </c>
      <c r="PJ37" s="45">
        <v>3</v>
      </c>
      <c r="PK37" s="45">
        <v>0</v>
      </c>
      <c r="PL37" s="45">
        <v>10</v>
      </c>
      <c r="PM37" s="45">
        <v>0</v>
      </c>
      <c r="PN37" s="45">
        <v>0</v>
      </c>
      <c r="PO37" s="45">
        <v>0</v>
      </c>
      <c r="PP37" s="45">
        <v>0</v>
      </c>
      <c r="PQ37" s="45">
        <v>1</v>
      </c>
      <c r="PR37" s="45">
        <v>0</v>
      </c>
      <c r="PS37" s="45">
        <v>0</v>
      </c>
      <c r="PT37" s="45">
        <v>0</v>
      </c>
      <c r="PU37" s="45">
        <v>0</v>
      </c>
      <c r="PV37" s="45">
        <v>10</v>
      </c>
      <c r="PW37" s="45">
        <v>0</v>
      </c>
      <c r="PX37" s="45">
        <v>0</v>
      </c>
      <c r="PY37" s="45">
        <v>0</v>
      </c>
      <c r="PZ37" s="45">
        <v>0</v>
      </c>
      <c r="QA37" s="45">
        <v>0</v>
      </c>
      <c r="QB37" s="45">
        <v>0</v>
      </c>
      <c r="QC37" s="45">
        <v>0</v>
      </c>
      <c r="QD37" s="45">
        <v>0</v>
      </c>
      <c r="QE37" s="45">
        <v>0</v>
      </c>
      <c r="QF37" s="45">
        <v>0</v>
      </c>
      <c r="QG37" s="45">
        <v>0</v>
      </c>
      <c r="QH37" s="45">
        <v>5</v>
      </c>
      <c r="QI37" s="45">
        <v>0</v>
      </c>
      <c r="QJ37" s="45">
        <v>0</v>
      </c>
      <c r="QK37" s="45">
        <v>0</v>
      </c>
      <c r="QL37" s="45">
        <v>0</v>
      </c>
      <c r="QM37" s="45">
        <v>10</v>
      </c>
      <c r="QN37" s="45">
        <v>0</v>
      </c>
      <c r="QO37" s="45">
        <v>0</v>
      </c>
      <c r="QP37" s="45">
        <v>1</v>
      </c>
      <c r="QQ37" s="45">
        <v>0</v>
      </c>
      <c r="QR37" s="45">
        <v>0</v>
      </c>
      <c r="QS37" s="45">
        <v>1</v>
      </c>
      <c r="QT37" s="45">
        <v>0</v>
      </c>
      <c r="QU37" s="45">
        <v>2</v>
      </c>
      <c r="QV37" s="45">
        <v>0</v>
      </c>
      <c r="QW37" s="45">
        <v>0</v>
      </c>
      <c r="QX37" s="45">
        <v>0</v>
      </c>
      <c r="QY37" s="45">
        <v>0</v>
      </c>
      <c r="QZ37" s="45">
        <v>10</v>
      </c>
      <c r="RA37" s="45">
        <v>0</v>
      </c>
      <c r="RB37" s="45">
        <v>0</v>
      </c>
      <c r="RC37" s="45">
        <v>0</v>
      </c>
      <c r="RD37" s="45">
        <v>0</v>
      </c>
      <c r="RE37" s="45">
        <v>0</v>
      </c>
      <c r="RF37" s="45">
        <v>0</v>
      </c>
      <c r="RG37" s="45">
        <v>0</v>
      </c>
      <c r="RH37" s="45">
        <v>0</v>
      </c>
      <c r="RI37" s="45">
        <v>1</v>
      </c>
      <c r="RJ37" s="45">
        <v>0</v>
      </c>
      <c r="RK37" s="45">
        <v>0</v>
      </c>
      <c r="RL37" s="45">
        <v>0</v>
      </c>
      <c r="RM37" s="45">
        <v>0</v>
      </c>
      <c r="RN37" s="45">
        <v>10</v>
      </c>
      <c r="RO37" s="45">
        <v>0</v>
      </c>
      <c r="RP37" s="45">
        <v>1</v>
      </c>
      <c r="RQ37" s="45">
        <v>0</v>
      </c>
      <c r="RR37" s="45">
        <v>0</v>
      </c>
      <c r="RS37" s="45">
        <v>5</v>
      </c>
      <c r="RT37" s="45">
        <v>0</v>
      </c>
      <c r="RU37" s="45">
        <v>0</v>
      </c>
      <c r="RV37" s="45">
        <v>0</v>
      </c>
      <c r="RW37" s="45">
        <v>0</v>
      </c>
      <c r="RX37" s="45">
        <v>0</v>
      </c>
      <c r="RY37" s="45">
        <v>0</v>
      </c>
      <c r="RZ37" s="45">
        <v>0</v>
      </c>
      <c r="SA37" s="45">
        <v>0</v>
      </c>
      <c r="SB37" s="45">
        <v>0</v>
      </c>
      <c r="SC37" s="45">
        <v>10</v>
      </c>
      <c r="SD37" s="45">
        <v>0</v>
      </c>
      <c r="SE37" s="45">
        <v>0</v>
      </c>
      <c r="SF37" s="45">
        <v>0</v>
      </c>
      <c r="SG37" s="45">
        <v>0</v>
      </c>
      <c r="SH37" s="45">
        <v>0</v>
      </c>
      <c r="SI37" s="45">
        <v>0</v>
      </c>
      <c r="SJ37" s="45">
        <v>0</v>
      </c>
      <c r="SK37" s="45">
        <v>2</v>
      </c>
      <c r="SL37" s="45">
        <v>0</v>
      </c>
      <c r="SM37" s="45">
        <v>0</v>
      </c>
      <c r="SN37" s="45">
        <v>0</v>
      </c>
      <c r="SO37" s="45">
        <v>0</v>
      </c>
      <c r="SP37" s="45">
        <v>10</v>
      </c>
      <c r="SQ37" s="45">
        <v>0</v>
      </c>
      <c r="SR37" s="45">
        <v>0</v>
      </c>
      <c r="SS37" s="45">
        <v>0</v>
      </c>
      <c r="ST37" s="45">
        <v>1</v>
      </c>
      <c r="SU37" s="45">
        <v>0</v>
      </c>
      <c r="SV37" s="45">
        <v>0</v>
      </c>
      <c r="SW37" s="45">
        <v>0</v>
      </c>
      <c r="SX37" s="45">
        <v>3</v>
      </c>
      <c r="SY37" s="45">
        <v>0</v>
      </c>
      <c r="SZ37" s="45">
        <v>0</v>
      </c>
      <c r="TA37" s="45">
        <v>0</v>
      </c>
      <c r="TB37" s="45">
        <v>0</v>
      </c>
      <c r="TC37" s="45">
        <v>0</v>
      </c>
      <c r="TD37" s="45">
        <v>0</v>
      </c>
      <c r="TE37" s="45">
        <v>0</v>
      </c>
      <c r="TF37" s="45">
        <v>0</v>
      </c>
      <c r="TG37" s="45">
        <v>0</v>
      </c>
      <c r="TH37" s="45">
        <v>0</v>
      </c>
      <c r="TI37" s="45">
        <v>3</v>
      </c>
      <c r="TJ37" s="45">
        <v>0</v>
      </c>
      <c r="TK37" s="45">
        <v>0</v>
      </c>
      <c r="TL37" s="45">
        <v>0</v>
      </c>
      <c r="TM37" s="45">
        <v>0</v>
      </c>
      <c r="TN37" s="45">
        <v>3</v>
      </c>
      <c r="TO37" s="45">
        <v>0</v>
      </c>
      <c r="TP37" s="45">
        <v>0</v>
      </c>
      <c r="TQ37" s="45">
        <v>0</v>
      </c>
      <c r="TR37" s="45">
        <v>0</v>
      </c>
      <c r="TS37" s="45">
        <v>0</v>
      </c>
      <c r="TT37" s="45">
        <v>0</v>
      </c>
      <c r="TU37" s="45">
        <v>0</v>
      </c>
      <c r="TV37" s="45">
        <v>0</v>
      </c>
      <c r="TW37" s="45">
        <v>2</v>
      </c>
      <c r="TX37" s="45">
        <v>0</v>
      </c>
      <c r="TY37" s="45">
        <v>0</v>
      </c>
      <c r="TZ37" s="45">
        <v>4</v>
      </c>
      <c r="UA37" s="45">
        <v>0</v>
      </c>
      <c r="UB37" s="45">
        <v>0</v>
      </c>
      <c r="UC37" s="45">
        <v>0</v>
      </c>
      <c r="UD37" s="45">
        <v>0</v>
      </c>
      <c r="UE37" s="45">
        <v>0</v>
      </c>
      <c r="UF37" s="45">
        <v>0</v>
      </c>
      <c r="UG37" s="45">
        <v>0</v>
      </c>
      <c r="UH37" s="45">
        <v>0</v>
      </c>
      <c r="UI37" s="45">
        <v>0</v>
      </c>
      <c r="UJ37" s="45">
        <v>0</v>
      </c>
      <c r="UK37" s="45">
        <v>0</v>
      </c>
      <c r="UL37" s="45">
        <v>0</v>
      </c>
      <c r="UM37" s="45">
        <v>0</v>
      </c>
      <c r="UN37" s="45">
        <v>0</v>
      </c>
      <c r="UO37" s="45">
        <v>0</v>
      </c>
      <c r="UP37" s="45">
        <v>0</v>
      </c>
      <c r="UQ37" s="45">
        <v>0</v>
      </c>
      <c r="UR37" s="45">
        <v>0</v>
      </c>
      <c r="US37" s="45">
        <v>0</v>
      </c>
      <c r="UT37" s="45">
        <v>0</v>
      </c>
      <c r="UU37" s="45">
        <v>0</v>
      </c>
      <c r="UV37" s="45">
        <v>0</v>
      </c>
      <c r="UW37" s="45">
        <v>0</v>
      </c>
      <c r="UX37" s="45">
        <v>10</v>
      </c>
      <c r="UY37" s="45">
        <v>0</v>
      </c>
      <c r="UZ37" s="45">
        <v>0</v>
      </c>
      <c r="VA37" s="45">
        <v>0</v>
      </c>
      <c r="VB37" s="45">
        <v>0</v>
      </c>
      <c r="VC37" s="45">
        <v>0</v>
      </c>
      <c r="VD37" s="45">
        <v>0</v>
      </c>
      <c r="VE37" s="45">
        <v>0</v>
      </c>
      <c r="VF37" s="45">
        <v>0</v>
      </c>
      <c r="VG37" s="45">
        <v>0</v>
      </c>
      <c r="VH37" s="45">
        <v>0</v>
      </c>
      <c r="VI37" s="45">
        <v>1</v>
      </c>
      <c r="VJ37" s="45">
        <v>0</v>
      </c>
      <c r="VK37" s="45">
        <v>0</v>
      </c>
      <c r="VL37" s="45">
        <v>0</v>
      </c>
      <c r="VM37" s="45">
        <v>0</v>
      </c>
      <c r="VN37" s="45">
        <v>0</v>
      </c>
      <c r="VO37" s="45">
        <v>4</v>
      </c>
      <c r="VP37" s="45">
        <v>0</v>
      </c>
      <c r="VQ37" s="45">
        <v>2</v>
      </c>
      <c r="VR37" s="45">
        <v>0</v>
      </c>
      <c r="VS37" s="45">
        <v>0</v>
      </c>
      <c r="VT37" s="45">
        <v>0</v>
      </c>
      <c r="VU37" s="45">
        <v>11</v>
      </c>
      <c r="VV37" s="45">
        <v>0</v>
      </c>
      <c r="VW37" s="45">
        <v>0</v>
      </c>
      <c r="VX37" s="45">
        <v>2</v>
      </c>
      <c r="VY37" s="45">
        <v>0</v>
      </c>
      <c r="VZ37" s="45">
        <v>0</v>
      </c>
      <c r="WA37" s="45">
        <v>0</v>
      </c>
      <c r="WB37" s="45">
        <v>0</v>
      </c>
      <c r="WC37" s="45">
        <v>0</v>
      </c>
      <c r="WD37" s="45">
        <v>0</v>
      </c>
      <c r="WE37" s="45">
        <v>0</v>
      </c>
      <c r="WF37" s="45">
        <v>0</v>
      </c>
      <c r="WG37" s="45">
        <v>2</v>
      </c>
      <c r="WH37" s="45">
        <v>0</v>
      </c>
      <c r="WI37" s="45">
        <v>0</v>
      </c>
      <c r="WJ37" s="45">
        <v>2</v>
      </c>
      <c r="WK37" s="45">
        <v>0</v>
      </c>
      <c r="WL37" s="45">
        <v>0</v>
      </c>
      <c r="WM37" s="45">
        <v>0</v>
      </c>
      <c r="WN37" s="45">
        <v>2</v>
      </c>
      <c r="WO37" s="45">
        <v>0</v>
      </c>
      <c r="WP37" s="45">
        <v>1</v>
      </c>
      <c r="WQ37" s="45">
        <v>0</v>
      </c>
      <c r="WR37" s="45">
        <v>0</v>
      </c>
      <c r="WS37" s="45">
        <v>0</v>
      </c>
      <c r="WT37" s="45">
        <v>0</v>
      </c>
      <c r="WU37" s="45">
        <v>0</v>
      </c>
      <c r="WV37" s="45">
        <v>0</v>
      </c>
      <c r="WW37" s="45">
        <v>2</v>
      </c>
      <c r="WX37" s="45">
        <v>0</v>
      </c>
      <c r="WY37" s="45">
        <v>0</v>
      </c>
      <c r="WZ37" s="45">
        <v>2</v>
      </c>
      <c r="XA37" s="45">
        <v>0</v>
      </c>
      <c r="XB37" s="45">
        <v>6</v>
      </c>
      <c r="XC37" s="45">
        <v>4</v>
      </c>
      <c r="XD37" s="45">
        <v>2</v>
      </c>
      <c r="XE37" s="45">
        <v>0</v>
      </c>
      <c r="XF37" s="45">
        <v>0</v>
      </c>
      <c r="XG37" s="45">
        <v>0</v>
      </c>
      <c r="XH37" s="45">
        <v>1</v>
      </c>
      <c r="XI37" s="45">
        <v>0</v>
      </c>
      <c r="XJ37" s="45">
        <v>0</v>
      </c>
      <c r="XK37" s="45">
        <v>1</v>
      </c>
      <c r="XL37" s="45">
        <v>2</v>
      </c>
      <c r="XM37" s="45">
        <v>0</v>
      </c>
      <c r="XN37" s="45">
        <v>0</v>
      </c>
      <c r="XO37" s="45">
        <v>0</v>
      </c>
      <c r="XP37" s="45">
        <v>2</v>
      </c>
      <c r="XQ37" s="45">
        <v>0</v>
      </c>
      <c r="XR37" s="45">
        <v>0</v>
      </c>
      <c r="XS37" s="45">
        <v>0</v>
      </c>
      <c r="XT37" s="45">
        <v>0</v>
      </c>
      <c r="XU37" s="45">
        <v>0</v>
      </c>
      <c r="XV37" s="45">
        <v>0</v>
      </c>
      <c r="XW37" s="45">
        <v>7</v>
      </c>
      <c r="XX37" s="45">
        <v>3</v>
      </c>
      <c r="XY37" s="45">
        <v>0</v>
      </c>
      <c r="XZ37" s="45">
        <v>0</v>
      </c>
      <c r="YA37" s="45">
        <v>0</v>
      </c>
      <c r="YB37" s="45">
        <v>0</v>
      </c>
      <c r="YC37" s="45">
        <v>0</v>
      </c>
      <c r="YD37" s="45">
        <v>1</v>
      </c>
      <c r="YE37" s="45">
        <v>0</v>
      </c>
      <c r="YF37" s="45">
        <v>0</v>
      </c>
      <c r="YG37" s="45">
        <v>2</v>
      </c>
      <c r="YH37" s="45">
        <v>0</v>
      </c>
      <c r="YI37" s="45">
        <v>2</v>
      </c>
      <c r="YJ37" s="45">
        <v>1</v>
      </c>
      <c r="YK37" s="45">
        <v>3</v>
      </c>
      <c r="YL37" s="45">
        <v>2</v>
      </c>
      <c r="YM37" s="45">
        <v>0</v>
      </c>
      <c r="YN37" s="45">
        <v>1</v>
      </c>
      <c r="YO37" s="45">
        <v>0</v>
      </c>
      <c r="YP37" s="45">
        <v>2</v>
      </c>
      <c r="YQ37" s="45">
        <v>0</v>
      </c>
      <c r="YR37" s="45">
        <v>0</v>
      </c>
      <c r="YS37" s="45">
        <v>0</v>
      </c>
      <c r="YT37" s="45">
        <v>2</v>
      </c>
      <c r="YU37" s="45">
        <v>0</v>
      </c>
      <c r="YV37" s="45">
        <v>0</v>
      </c>
      <c r="YW37" s="45">
        <v>1</v>
      </c>
      <c r="YX37" s="45">
        <v>1</v>
      </c>
      <c r="YY37" s="45">
        <v>1</v>
      </c>
      <c r="YZ37" s="45">
        <v>0</v>
      </c>
      <c r="ZA37" s="45">
        <v>0</v>
      </c>
      <c r="ZB37" s="45">
        <v>0</v>
      </c>
      <c r="ZC37" s="45">
        <v>0</v>
      </c>
      <c r="ZD37" s="45">
        <v>0</v>
      </c>
      <c r="ZE37" s="45">
        <v>0</v>
      </c>
      <c r="ZF37" s="45">
        <v>4</v>
      </c>
      <c r="ZG37" s="45">
        <v>3</v>
      </c>
      <c r="ZH37" s="45">
        <v>4</v>
      </c>
      <c r="ZI37" s="45">
        <v>0</v>
      </c>
      <c r="ZJ37" s="45">
        <v>0</v>
      </c>
      <c r="ZK37" s="45">
        <v>1</v>
      </c>
      <c r="ZL37" s="45">
        <v>1</v>
      </c>
      <c r="ZM37" s="45">
        <v>2</v>
      </c>
      <c r="ZN37" s="45">
        <v>0</v>
      </c>
      <c r="ZO37" s="45">
        <v>2</v>
      </c>
      <c r="ZP37" s="45">
        <v>0</v>
      </c>
      <c r="ZQ37" s="45">
        <v>0</v>
      </c>
      <c r="ZR37" s="45">
        <v>0</v>
      </c>
      <c r="ZS37" s="45">
        <v>0</v>
      </c>
      <c r="ZT37" s="45">
        <v>0</v>
      </c>
      <c r="ZU37" s="45">
        <v>2</v>
      </c>
      <c r="ZV37" s="45">
        <v>2</v>
      </c>
      <c r="ZW37" s="45">
        <v>0</v>
      </c>
      <c r="ZX37" s="45">
        <v>0</v>
      </c>
      <c r="ZY37" s="45">
        <v>0</v>
      </c>
      <c r="ZZ37" s="45">
        <v>1</v>
      </c>
      <c r="AAA37" s="45">
        <v>0</v>
      </c>
      <c r="AAB37" s="45">
        <v>0</v>
      </c>
      <c r="AAC37" s="45">
        <v>0</v>
      </c>
      <c r="AAD37" s="45">
        <v>0</v>
      </c>
      <c r="AAE37" s="45">
        <v>0</v>
      </c>
      <c r="AAF37" s="45">
        <v>0</v>
      </c>
      <c r="AAG37" s="45">
        <v>0</v>
      </c>
      <c r="AAH37" s="45">
        <v>0</v>
      </c>
      <c r="AAI37" s="45">
        <v>0</v>
      </c>
      <c r="AAJ37" s="45">
        <v>0</v>
      </c>
      <c r="AAK37" s="45">
        <v>0</v>
      </c>
      <c r="AAL37" s="45">
        <v>0</v>
      </c>
      <c r="AAM37" s="45">
        <v>0</v>
      </c>
      <c r="AAN37" s="45">
        <v>0</v>
      </c>
      <c r="AAO37" s="45">
        <v>1</v>
      </c>
      <c r="AAP37" s="45">
        <v>1</v>
      </c>
      <c r="AAQ37" s="45">
        <f ca="1">IF(LEFT($C37,5)="Total",0,IF(COUNTIF(ENTRY!$G$3:$BM$3,AAQ$1)=0,"CopyPasteValue",IFERROR(HLOOKUP(AAQ$1,ENTRY!$G$3:$BI$133,SUMIFS(ENTRY!$A$2:$A$133,ENTRY!$B$2:$B$133,$B37,ENTRY!$C$2:$C$133,$C37)-2,FALSE),0)))</f>
        <v>0</v>
      </c>
      <c r="AAR37" s="45">
        <f ca="1">IF(LEFT($C37,5)="Total",0,IF(COUNTIF(ENTRY!$G$3:$BM$3,AAR$1)=0,"CopyPasteValue",IFERROR(HLOOKUP(AAR$1,ENTRY!$G$3:$BI$133,SUMIFS(ENTRY!$A$2:$A$133,ENTRY!$B$2:$B$133,$B37,ENTRY!$C$2:$C$133,$C37)-2,FALSE),0)))</f>
        <v>6</v>
      </c>
      <c r="AAS37" s="45">
        <f ca="1">IF(LEFT($C37,5)="Total",0,IF(COUNTIF(ENTRY!$G$3:$BM$3,AAS$1)=0,"CopyPasteValue",IFERROR(HLOOKUP(AAS$1,ENTRY!$G$3:$BI$133,SUMIFS(ENTRY!$A$2:$A$133,ENTRY!$B$2:$B$133,$B37,ENTRY!$C$2:$C$133,$C37)-2,FALSE),0)))</f>
        <v>0</v>
      </c>
      <c r="AAT37" s="45">
        <f ca="1">IF(LEFT($C37,5)="Total",0,IF(COUNTIF(ENTRY!$G$3:$BM$3,AAT$1)=0,"CopyPasteValue",IFERROR(HLOOKUP(AAT$1,ENTRY!$G$3:$BI$133,SUMIFS(ENTRY!$A$2:$A$133,ENTRY!$B$2:$B$133,$B37,ENTRY!$C$2:$C$133,$C37)-2,FALSE),0)))</f>
        <v>0</v>
      </c>
      <c r="AAU37" s="45">
        <f ca="1">IF(LEFT($C37,5)="Total",0,IF(COUNTIF(ENTRY!$G$3:$BM$3,AAU$1)=0,"CopyPasteValue",IFERROR(HLOOKUP(AAU$1,ENTRY!$G$3:$BI$133,SUMIFS(ENTRY!$A$2:$A$133,ENTRY!$B$2:$B$133,$B37,ENTRY!$C$2:$C$133,$C37)-2,FALSE),0)))</f>
        <v>0</v>
      </c>
      <c r="AAV37" s="45">
        <f ca="1">IF(LEFT($C37,5)="Total",0,IF(COUNTIF(ENTRY!$G$3:$BM$3,AAV$1)=0,"CopyPasteValue",IFERROR(HLOOKUP(AAV$1,ENTRY!$G$3:$BI$133,SUMIFS(ENTRY!$A$2:$A$133,ENTRY!$B$2:$B$133,$B37,ENTRY!$C$2:$C$133,$C37)-2,FALSE),0)))</f>
        <v>0</v>
      </c>
      <c r="AAW37" s="45">
        <f ca="1">IF(LEFT($C37,5)="Total",0,IF(COUNTIF(ENTRY!$G$3:$BM$3,AAW$1)=0,"CopyPasteValue",IFERROR(HLOOKUP(AAW$1,ENTRY!$G$3:$BI$133,SUMIFS(ENTRY!$A$2:$A$133,ENTRY!$B$2:$B$133,$B37,ENTRY!$C$2:$C$133,$C37)-2,FALSE),0)))</f>
        <v>0</v>
      </c>
      <c r="AAX37" s="45">
        <f ca="1">IF(LEFT($C37,5)="Total",0,IF(COUNTIF(ENTRY!$G$3:$BM$3,AAX$1)=0,"CopyPasteValue",IFERROR(HLOOKUP(AAX$1,ENTRY!$G$3:$BI$133,SUMIFS(ENTRY!$A$2:$A$133,ENTRY!$B$2:$B$133,$B37,ENTRY!$C$2:$C$133,$C37)-2,FALSE),0)))</f>
        <v>0</v>
      </c>
      <c r="AAY37" s="45">
        <f ca="1">IF(LEFT($C37,5)="Total",0,IF(COUNTIF(ENTRY!$G$3:$BM$3,AAY$1)=0,"CopyPasteValue",IFERROR(HLOOKUP(AAY$1,ENTRY!$G$3:$BI$133,SUMIFS(ENTRY!$A$2:$A$133,ENTRY!$B$2:$B$133,$B37,ENTRY!$C$2:$C$133,$C37)-2,FALSE),0)))</f>
        <v>0</v>
      </c>
      <c r="AAZ37" s="45">
        <f ca="1">IF(LEFT($C37,5)="Total",0,IF(COUNTIF(ENTRY!$G$3:$BM$3,AAZ$1)=0,"CopyPasteValue",IFERROR(HLOOKUP(AAZ$1,ENTRY!$G$3:$BI$133,SUMIFS(ENTRY!$A$2:$A$133,ENTRY!$B$2:$B$133,$B37,ENTRY!$C$2:$C$133,$C37)-2,FALSE),0)))</f>
        <v>0</v>
      </c>
      <c r="ABA37" s="45">
        <f ca="1">IF(LEFT($C37,5)="Total",0,IF(COUNTIF(ENTRY!$G$3:$BM$3,ABA$1)=0,"CopyPasteValue",IFERROR(HLOOKUP(ABA$1,ENTRY!$G$3:$BI$133,SUMIFS(ENTRY!$A$2:$A$133,ENTRY!$B$2:$B$133,$B37,ENTRY!$C$2:$C$133,$C37)-2,FALSE),0)))</f>
        <v>0</v>
      </c>
      <c r="ABB37" s="45">
        <f ca="1">IF(LEFT($C37,5)="Total",0,IF(COUNTIF(ENTRY!$G$3:$BM$3,ABB$1)=0,"CopyPasteValue",IFERROR(HLOOKUP(ABB$1,ENTRY!$G$3:$BI$133,SUMIFS(ENTRY!$A$2:$A$133,ENTRY!$B$2:$B$133,$B37,ENTRY!$C$2:$C$133,$C37)-2,FALSE),0)))</f>
        <v>0</v>
      </c>
      <c r="ABC37" s="45">
        <f ca="1">IF(LEFT($C37,5)="Total",0,IF(COUNTIF(ENTRY!$G$3:$BM$3,ABC$1)=0,"CopyPasteValue",IFERROR(HLOOKUP(ABC$1,ENTRY!$G$3:$BI$133,SUMIFS(ENTRY!$A$2:$A$133,ENTRY!$B$2:$B$133,$B37,ENTRY!$C$2:$C$133,$C37)-2,FALSE),0)))</f>
        <v>0</v>
      </c>
      <c r="ABD37" s="45">
        <f ca="1">IF(LEFT($C37,5)="Total",0,IF(COUNTIF(ENTRY!$G$3:$BM$3,ABD$1)=0,"CopyPasteValue",IFERROR(HLOOKUP(ABD$1,ENTRY!$G$3:$BI$133,SUMIFS(ENTRY!$A$2:$A$133,ENTRY!$B$2:$B$133,$B37,ENTRY!$C$2:$C$133,$C37)-2,FALSE),0)))</f>
        <v>0</v>
      </c>
      <c r="ABE37" s="45">
        <f ca="1">IF(LEFT($C37,5)="Total",0,IF(COUNTIF(ENTRY!$G$3:$BM$3,ABE$1)=0,"CopyPasteValue",IFERROR(HLOOKUP(ABE$1,ENTRY!$G$3:$BI$133,SUMIFS(ENTRY!$A$2:$A$133,ENTRY!$B$2:$B$133,$B37,ENTRY!$C$2:$C$133,$C37)-2,FALSE),0)))</f>
        <v>0</v>
      </c>
      <c r="ABF37" s="45">
        <f ca="1">IF(LEFT($C37,5)="Total",0,IF(COUNTIF(ENTRY!$G$3:$BM$3,ABF$1)=0,"CopyPasteValue",IFERROR(HLOOKUP(ABF$1,ENTRY!$G$3:$BI$133,SUMIFS(ENTRY!$A$2:$A$133,ENTRY!$B$2:$B$133,$B37,ENTRY!$C$2:$C$133,$C37)-2,FALSE),0)))</f>
        <v>0</v>
      </c>
      <c r="ABG37" s="45">
        <f ca="1">IF(LEFT($C37,5)="Total",0,IF(COUNTIF(ENTRY!$G$3:$BM$3,ABG$1)=0,"CopyPasteValue",IFERROR(HLOOKUP(ABG$1,ENTRY!$G$3:$BI$133,SUMIFS(ENTRY!$A$2:$A$133,ENTRY!$B$2:$B$133,$B37,ENTRY!$C$2:$C$133,$C37)-2,FALSE),0)))</f>
        <v>0</v>
      </c>
      <c r="ABH37" s="45">
        <f ca="1">IF(LEFT($C37,5)="Total",0,IF(COUNTIF(ENTRY!$G$3:$BM$3,ABH$1)=0,"CopyPasteValue",IFERROR(HLOOKUP(ABH$1,ENTRY!$G$3:$BI$133,SUMIFS(ENTRY!$A$2:$A$133,ENTRY!$B$2:$B$133,$B37,ENTRY!$C$2:$C$133,$C37)-2,FALSE),0)))</f>
        <v>0</v>
      </c>
    </row>
    <row r="38" spans="2:736" x14ac:dyDescent="0.35">
      <c r="B38" t="s">
        <v>27</v>
      </c>
      <c r="C38" t="s">
        <v>395</v>
      </c>
      <c r="D38" s="53">
        <f t="shared" ca="1" si="162"/>
        <v>38</v>
      </c>
      <c r="E38" s="72">
        <f>COUNTIF(ENTRY!C$4:C$294,C38)</f>
        <v>1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7</v>
      </c>
      <c r="AK38" s="45">
        <v>6</v>
      </c>
      <c r="AL38" s="45">
        <v>3</v>
      </c>
      <c r="AM38" s="45">
        <v>3</v>
      </c>
      <c r="AN38" s="45">
        <v>0</v>
      </c>
      <c r="AO38" s="45">
        <v>0</v>
      </c>
      <c r="AP38" s="45">
        <v>1</v>
      </c>
      <c r="AQ38" s="45">
        <v>0</v>
      </c>
      <c r="AR38" s="45">
        <v>0</v>
      </c>
      <c r="AS38" s="45">
        <v>0</v>
      </c>
      <c r="AT38" s="45">
        <v>0</v>
      </c>
      <c r="AU38" s="45">
        <v>0</v>
      </c>
      <c r="AV38" s="45">
        <v>0</v>
      </c>
      <c r="AW38" s="45">
        <v>0</v>
      </c>
      <c r="AX38" s="45">
        <v>8</v>
      </c>
      <c r="AY38" s="45">
        <v>0</v>
      </c>
      <c r="AZ38" s="45">
        <v>0</v>
      </c>
      <c r="BA38" s="45">
        <v>0</v>
      </c>
      <c r="BB38" s="45">
        <v>0</v>
      </c>
      <c r="BC38" s="45">
        <v>0</v>
      </c>
      <c r="BD38" s="45">
        <v>0</v>
      </c>
      <c r="BE38" s="45">
        <v>0</v>
      </c>
      <c r="BF38" s="45">
        <v>4</v>
      </c>
      <c r="BG38" s="45">
        <v>0</v>
      </c>
      <c r="BH38" s="45">
        <v>7</v>
      </c>
      <c r="BI38" s="45">
        <v>0</v>
      </c>
      <c r="BJ38" s="45">
        <v>4</v>
      </c>
      <c r="BK38" s="45">
        <v>3</v>
      </c>
      <c r="BL38" s="45">
        <v>2</v>
      </c>
      <c r="BM38" s="45">
        <v>1</v>
      </c>
      <c r="BN38" s="45">
        <v>2</v>
      </c>
      <c r="BO38" s="45">
        <v>0</v>
      </c>
      <c r="BP38" s="45">
        <v>0</v>
      </c>
      <c r="BQ38" s="45">
        <v>5</v>
      </c>
      <c r="BR38" s="45">
        <v>2</v>
      </c>
      <c r="BS38" s="45">
        <v>1</v>
      </c>
      <c r="BT38" s="45">
        <v>0</v>
      </c>
      <c r="BU38" s="45">
        <v>0</v>
      </c>
      <c r="BV38" s="45">
        <v>0</v>
      </c>
      <c r="BW38" s="45">
        <v>0</v>
      </c>
      <c r="BX38" s="45">
        <v>0</v>
      </c>
      <c r="BY38" s="45">
        <v>0</v>
      </c>
      <c r="BZ38" s="45">
        <v>0</v>
      </c>
      <c r="CA38" s="45">
        <v>0</v>
      </c>
      <c r="CB38" s="45">
        <v>1</v>
      </c>
      <c r="CC38" s="45">
        <v>0</v>
      </c>
      <c r="CD38" s="45">
        <v>0</v>
      </c>
      <c r="CE38" s="45">
        <v>0</v>
      </c>
      <c r="CF38" s="45">
        <v>0</v>
      </c>
      <c r="CG38" s="45">
        <v>0</v>
      </c>
      <c r="CH38" s="45">
        <v>0</v>
      </c>
      <c r="CI38" s="45">
        <v>0</v>
      </c>
      <c r="CJ38" s="45">
        <v>0</v>
      </c>
      <c r="CK38" s="45">
        <v>0</v>
      </c>
      <c r="CL38" s="45">
        <v>3</v>
      </c>
      <c r="CM38" s="45">
        <v>0</v>
      </c>
      <c r="CN38" s="45">
        <v>2</v>
      </c>
      <c r="CO38" s="45">
        <v>2</v>
      </c>
      <c r="CP38" s="45">
        <v>0</v>
      </c>
      <c r="CQ38" s="45">
        <v>0</v>
      </c>
      <c r="CR38" s="45">
        <v>0</v>
      </c>
      <c r="CS38" s="45">
        <v>5</v>
      </c>
      <c r="CT38" s="45">
        <v>0</v>
      </c>
      <c r="CU38" s="45">
        <v>0</v>
      </c>
      <c r="CV38" s="45">
        <v>13</v>
      </c>
      <c r="CW38" s="45">
        <v>0</v>
      </c>
      <c r="CX38" s="45">
        <v>0</v>
      </c>
      <c r="CY38" s="45">
        <v>0</v>
      </c>
      <c r="CZ38" s="45">
        <v>0</v>
      </c>
      <c r="DA38" s="45">
        <v>0</v>
      </c>
      <c r="DB38" s="45">
        <v>0</v>
      </c>
      <c r="DC38" s="45">
        <v>0</v>
      </c>
      <c r="DD38" s="45">
        <v>0</v>
      </c>
      <c r="DE38" s="45">
        <v>0</v>
      </c>
      <c r="DF38" s="45">
        <v>0</v>
      </c>
      <c r="DG38" s="45">
        <v>0</v>
      </c>
      <c r="DH38" s="45">
        <v>0</v>
      </c>
      <c r="DI38" s="45">
        <v>0</v>
      </c>
      <c r="DJ38" s="45">
        <v>0</v>
      </c>
      <c r="DK38" s="45">
        <v>0</v>
      </c>
      <c r="DL38" s="45">
        <v>0</v>
      </c>
      <c r="DM38" s="45">
        <v>0</v>
      </c>
      <c r="DN38" s="45">
        <v>0</v>
      </c>
      <c r="DO38" s="45">
        <v>0</v>
      </c>
      <c r="DP38" s="45">
        <v>0</v>
      </c>
      <c r="DQ38" s="45">
        <v>0</v>
      </c>
      <c r="DR38" s="45">
        <v>0</v>
      </c>
      <c r="DS38" s="45">
        <v>0</v>
      </c>
      <c r="DT38" s="45">
        <v>0</v>
      </c>
      <c r="DU38" s="45">
        <v>0</v>
      </c>
      <c r="DV38" s="45">
        <v>0</v>
      </c>
      <c r="DW38" s="45">
        <v>0</v>
      </c>
      <c r="DX38" s="45">
        <v>0</v>
      </c>
      <c r="DY38" s="45">
        <v>0</v>
      </c>
      <c r="DZ38" s="45">
        <v>0</v>
      </c>
      <c r="EA38" s="45">
        <v>0</v>
      </c>
      <c r="EB38" s="45">
        <v>0</v>
      </c>
      <c r="EC38" s="45">
        <v>0</v>
      </c>
      <c r="ED38" s="45">
        <v>0</v>
      </c>
      <c r="EE38" s="45">
        <v>0</v>
      </c>
      <c r="EF38" s="45">
        <v>0</v>
      </c>
      <c r="EG38" s="45">
        <v>0</v>
      </c>
      <c r="EH38" s="45">
        <v>0</v>
      </c>
      <c r="EI38" s="45">
        <v>0</v>
      </c>
      <c r="EJ38" s="45">
        <v>0</v>
      </c>
      <c r="EK38" s="45">
        <v>0</v>
      </c>
      <c r="EL38" s="45">
        <v>0</v>
      </c>
      <c r="EM38" s="45">
        <v>0</v>
      </c>
      <c r="EN38" s="45">
        <v>0</v>
      </c>
      <c r="EO38" s="45">
        <v>0</v>
      </c>
      <c r="EP38" s="45">
        <v>0</v>
      </c>
      <c r="EQ38" s="45">
        <v>0</v>
      </c>
      <c r="ER38" s="45">
        <v>0</v>
      </c>
      <c r="ES38" s="45">
        <v>0</v>
      </c>
      <c r="ET38" s="45">
        <v>0</v>
      </c>
      <c r="EU38" s="45">
        <v>0</v>
      </c>
      <c r="EV38" s="45">
        <v>0</v>
      </c>
      <c r="EW38" s="45">
        <v>0</v>
      </c>
      <c r="EX38" s="45">
        <v>0</v>
      </c>
      <c r="EY38" s="45">
        <v>0</v>
      </c>
      <c r="EZ38" s="45">
        <v>0</v>
      </c>
      <c r="FA38" s="45">
        <v>0</v>
      </c>
      <c r="FB38" s="45">
        <v>0</v>
      </c>
      <c r="FC38" s="45">
        <v>0</v>
      </c>
      <c r="FD38" s="45">
        <v>0</v>
      </c>
      <c r="FE38" s="45">
        <v>0</v>
      </c>
      <c r="FF38" s="45">
        <v>0</v>
      </c>
      <c r="FG38" s="45">
        <v>0</v>
      </c>
      <c r="FH38" s="45">
        <v>0</v>
      </c>
      <c r="FI38" s="45">
        <v>0</v>
      </c>
      <c r="FJ38" s="45">
        <v>0</v>
      </c>
      <c r="FK38" s="45">
        <v>0</v>
      </c>
      <c r="FL38" s="45">
        <v>0</v>
      </c>
      <c r="FM38" s="45">
        <v>0</v>
      </c>
      <c r="FN38" s="45">
        <v>0</v>
      </c>
      <c r="FO38" s="45">
        <v>0</v>
      </c>
      <c r="FP38" s="45">
        <v>0</v>
      </c>
      <c r="FQ38" s="45">
        <v>0</v>
      </c>
      <c r="FR38" s="45">
        <v>0</v>
      </c>
      <c r="FS38" s="45">
        <v>0</v>
      </c>
      <c r="FT38" s="45">
        <v>0</v>
      </c>
      <c r="FU38" s="45">
        <v>0</v>
      </c>
      <c r="FV38" s="45">
        <v>0</v>
      </c>
      <c r="FW38" s="45">
        <v>0</v>
      </c>
      <c r="FX38" s="45">
        <v>0</v>
      </c>
      <c r="FY38" s="45">
        <v>0</v>
      </c>
      <c r="FZ38" s="45">
        <v>0</v>
      </c>
      <c r="GA38" s="45">
        <v>0</v>
      </c>
      <c r="GB38" s="45">
        <v>0</v>
      </c>
      <c r="GC38" s="45">
        <v>0</v>
      </c>
      <c r="GD38" s="45">
        <v>0</v>
      </c>
      <c r="GE38" s="45">
        <v>0</v>
      </c>
      <c r="GF38" s="45">
        <v>0</v>
      </c>
      <c r="GG38" s="45">
        <v>0</v>
      </c>
      <c r="GH38" s="45">
        <v>0</v>
      </c>
      <c r="GI38" s="45">
        <v>0</v>
      </c>
      <c r="GJ38" s="45">
        <v>0</v>
      </c>
      <c r="GK38" s="45">
        <v>0</v>
      </c>
      <c r="GL38" s="45">
        <v>0</v>
      </c>
      <c r="GM38" s="45">
        <v>0</v>
      </c>
      <c r="GN38" s="45">
        <v>0</v>
      </c>
      <c r="GO38" s="45">
        <v>1</v>
      </c>
      <c r="GP38" s="45">
        <v>17</v>
      </c>
      <c r="GQ38" s="45">
        <v>0</v>
      </c>
      <c r="GR38" s="45">
        <v>0</v>
      </c>
      <c r="GS38" s="45">
        <v>0</v>
      </c>
      <c r="GT38" s="45">
        <v>0</v>
      </c>
      <c r="GU38" s="45">
        <v>10</v>
      </c>
      <c r="GV38" s="45">
        <v>4</v>
      </c>
      <c r="GW38" s="45">
        <v>8</v>
      </c>
      <c r="GX38" s="45">
        <v>5</v>
      </c>
      <c r="GY38" s="45">
        <v>0</v>
      </c>
      <c r="GZ38" s="45">
        <v>0</v>
      </c>
      <c r="HA38" s="45">
        <v>6</v>
      </c>
      <c r="HB38" s="45">
        <v>6</v>
      </c>
      <c r="HC38" s="45">
        <v>0</v>
      </c>
      <c r="HD38" s="45">
        <v>2</v>
      </c>
      <c r="HE38" s="45">
        <v>6</v>
      </c>
      <c r="HF38" s="45">
        <v>1</v>
      </c>
      <c r="HG38" s="45">
        <v>0</v>
      </c>
      <c r="HH38" s="45">
        <v>5</v>
      </c>
      <c r="HI38" s="45">
        <v>3</v>
      </c>
      <c r="HJ38" s="45">
        <v>6</v>
      </c>
      <c r="HK38" s="45">
        <v>0</v>
      </c>
      <c r="HL38" s="45">
        <v>4</v>
      </c>
      <c r="HM38" s="45">
        <v>9</v>
      </c>
      <c r="HN38" s="45">
        <v>0</v>
      </c>
      <c r="HO38" s="45">
        <v>3</v>
      </c>
      <c r="HP38" s="45">
        <v>0</v>
      </c>
      <c r="HQ38" s="45">
        <v>3</v>
      </c>
      <c r="HR38" s="45">
        <v>2</v>
      </c>
      <c r="HS38" s="45">
        <v>0</v>
      </c>
      <c r="HT38" s="45">
        <v>3</v>
      </c>
      <c r="HU38" s="45">
        <v>0</v>
      </c>
      <c r="HV38" s="45">
        <v>4</v>
      </c>
      <c r="HW38" s="45">
        <v>0</v>
      </c>
      <c r="HX38" s="45">
        <v>0</v>
      </c>
      <c r="HY38" s="45">
        <v>2</v>
      </c>
      <c r="HZ38" s="45">
        <v>7</v>
      </c>
      <c r="IA38" s="45">
        <v>2</v>
      </c>
      <c r="IB38" s="45">
        <v>0</v>
      </c>
      <c r="IC38" s="45">
        <v>0</v>
      </c>
      <c r="ID38" s="45">
        <v>2</v>
      </c>
      <c r="IE38" s="45">
        <v>4</v>
      </c>
      <c r="IF38" s="45">
        <v>0</v>
      </c>
      <c r="IG38" s="45">
        <v>1</v>
      </c>
      <c r="IH38" s="45">
        <v>4</v>
      </c>
      <c r="II38" s="45">
        <v>0</v>
      </c>
      <c r="IJ38" s="45">
        <v>0</v>
      </c>
      <c r="IK38" s="45">
        <v>3</v>
      </c>
      <c r="IL38" s="45">
        <v>3</v>
      </c>
      <c r="IM38" s="45">
        <v>0</v>
      </c>
      <c r="IN38" s="45">
        <v>0</v>
      </c>
      <c r="IO38" s="45">
        <v>0</v>
      </c>
      <c r="IP38" s="45">
        <v>0</v>
      </c>
      <c r="IQ38" s="45">
        <v>0</v>
      </c>
      <c r="IR38" s="45">
        <v>0</v>
      </c>
      <c r="IS38" s="45">
        <v>0</v>
      </c>
      <c r="IT38" s="45">
        <v>4</v>
      </c>
      <c r="IU38" s="45">
        <v>0</v>
      </c>
      <c r="IV38" s="45">
        <v>0</v>
      </c>
      <c r="IW38" s="45">
        <v>0</v>
      </c>
      <c r="IX38" s="45">
        <v>0</v>
      </c>
      <c r="IY38" s="45">
        <v>0</v>
      </c>
      <c r="IZ38" s="45">
        <v>0</v>
      </c>
      <c r="JA38" s="45">
        <v>0</v>
      </c>
      <c r="JB38" s="45">
        <v>0</v>
      </c>
      <c r="JC38" s="45">
        <v>0</v>
      </c>
      <c r="JD38" s="45">
        <v>0</v>
      </c>
      <c r="JE38" s="45">
        <v>0</v>
      </c>
      <c r="JF38" s="45">
        <v>0</v>
      </c>
      <c r="JG38" s="45">
        <v>0</v>
      </c>
      <c r="JH38" s="45">
        <v>0</v>
      </c>
      <c r="JI38" s="45">
        <v>0</v>
      </c>
      <c r="JJ38" s="45">
        <v>0</v>
      </c>
      <c r="JK38" s="45">
        <v>0</v>
      </c>
      <c r="JL38" s="45">
        <v>0</v>
      </c>
      <c r="JM38" s="45">
        <v>0</v>
      </c>
      <c r="JN38" s="45">
        <v>0</v>
      </c>
      <c r="JO38" s="45">
        <v>0</v>
      </c>
      <c r="JP38" s="45">
        <v>0</v>
      </c>
      <c r="JQ38" s="45">
        <v>0</v>
      </c>
      <c r="JR38" s="45">
        <v>0</v>
      </c>
      <c r="JS38" s="45">
        <v>0</v>
      </c>
      <c r="JT38" s="45">
        <v>0</v>
      </c>
      <c r="JU38" s="45">
        <v>0</v>
      </c>
      <c r="JV38" s="45">
        <v>0</v>
      </c>
      <c r="JW38" s="45">
        <v>0</v>
      </c>
      <c r="JX38" s="45">
        <v>0</v>
      </c>
      <c r="JY38" s="45">
        <v>0</v>
      </c>
      <c r="JZ38" s="45">
        <v>0</v>
      </c>
      <c r="KA38" s="45">
        <v>0</v>
      </c>
      <c r="KB38" s="45">
        <v>0</v>
      </c>
      <c r="KC38" s="45">
        <v>0</v>
      </c>
      <c r="KD38" s="45">
        <v>0</v>
      </c>
      <c r="KE38" s="45">
        <v>0</v>
      </c>
      <c r="KF38" s="45">
        <v>0</v>
      </c>
      <c r="KG38" s="45">
        <v>0</v>
      </c>
      <c r="KH38" s="45">
        <v>0</v>
      </c>
      <c r="KI38" s="45">
        <v>0</v>
      </c>
      <c r="KJ38" s="45">
        <v>0</v>
      </c>
      <c r="KK38" s="45">
        <v>0</v>
      </c>
      <c r="KL38" s="45">
        <v>5</v>
      </c>
      <c r="KM38" s="45">
        <v>0</v>
      </c>
      <c r="KN38" s="45">
        <v>0</v>
      </c>
      <c r="KO38" s="45">
        <v>4</v>
      </c>
      <c r="KP38" s="45">
        <v>0</v>
      </c>
      <c r="KQ38" s="45">
        <v>0</v>
      </c>
      <c r="KR38" s="45">
        <v>0</v>
      </c>
      <c r="KS38" s="45">
        <v>0</v>
      </c>
      <c r="KT38" s="45">
        <v>0</v>
      </c>
      <c r="KU38" s="45">
        <v>0</v>
      </c>
      <c r="KV38" s="45">
        <v>2</v>
      </c>
      <c r="KW38" s="45">
        <v>0</v>
      </c>
      <c r="KX38" s="45">
        <v>0</v>
      </c>
      <c r="KY38" s="45">
        <v>0</v>
      </c>
      <c r="KZ38" s="45">
        <v>0</v>
      </c>
      <c r="LA38" s="45">
        <v>0</v>
      </c>
      <c r="LB38" s="45">
        <v>0</v>
      </c>
      <c r="LC38" s="45">
        <v>2</v>
      </c>
      <c r="LD38" s="45">
        <v>0</v>
      </c>
      <c r="LE38" s="45">
        <v>2</v>
      </c>
      <c r="LF38" s="45">
        <v>1</v>
      </c>
      <c r="LG38" s="45">
        <v>2</v>
      </c>
      <c r="LH38" s="45">
        <v>0</v>
      </c>
      <c r="LI38" s="45">
        <v>2</v>
      </c>
      <c r="LJ38" s="45">
        <v>0</v>
      </c>
      <c r="LK38" s="45">
        <v>2</v>
      </c>
      <c r="LL38" s="45">
        <v>0</v>
      </c>
      <c r="LM38" s="45">
        <v>0</v>
      </c>
      <c r="LN38" s="45">
        <v>0</v>
      </c>
      <c r="LO38" s="45">
        <v>0</v>
      </c>
      <c r="LP38" s="45">
        <v>0</v>
      </c>
      <c r="LQ38" s="45">
        <v>1</v>
      </c>
      <c r="LR38" s="45">
        <v>6</v>
      </c>
      <c r="LS38" s="45">
        <v>4</v>
      </c>
      <c r="LT38" s="45">
        <v>1</v>
      </c>
      <c r="LU38" s="45">
        <v>0</v>
      </c>
      <c r="LV38" s="45">
        <v>0</v>
      </c>
      <c r="LW38" s="45">
        <v>0</v>
      </c>
      <c r="LX38" s="45">
        <v>0</v>
      </c>
      <c r="LY38" s="45">
        <v>0</v>
      </c>
      <c r="LZ38" s="45">
        <v>0</v>
      </c>
      <c r="MA38" s="45">
        <v>0</v>
      </c>
      <c r="MB38" s="45">
        <v>0</v>
      </c>
      <c r="MC38" s="45">
        <v>0</v>
      </c>
      <c r="MD38" s="45">
        <v>0</v>
      </c>
      <c r="ME38" s="45">
        <v>0</v>
      </c>
      <c r="MF38" s="45">
        <v>0</v>
      </c>
      <c r="MG38" s="45">
        <v>2</v>
      </c>
      <c r="MH38" s="45">
        <v>2</v>
      </c>
      <c r="MI38" s="45">
        <v>0</v>
      </c>
      <c r="MJ38" s="45">
        <v>0</v>
      </c>
      <c r="MK38" s="45">
        <v>0</v>
      </c>
      <c r="ML38" s="45">
        <v>2</v>
      </c>
      <c r="MM38" s="45">
        <v>2</v>
      </c>
      <c r="MN38" s="45">
        <v>0</v>
      </c>
      <c r="MO38" s="45">
        <v>0</v>
      </c>
      <c r="MP38" s="45">
        <v>2</v>
      </c>
      <c r="MQ38" s="45">
        <v>0</v>
      </c>
      <c r="MR38" s="45">
        <v>0</v>
      </c>
      <c r="MS38" s="45">
        <v>0</v>
      </c>
      <c r="MT38" s="45">
        <v>3</v>
      </c>
      <c r="MU38" s="45">
        <v>0</v>
      </c>
      <c r="MV38" s="45">
        <v>2</v>
      </c>
      <c r="MW38" s="45">
        <v>0</v>
      </c>
      <c r="MX38" s="45">
        <v>0</v>
      </c>
      <c r="MY38" s="45">
        <v>0</v>
      </c>
      <c r="MZ38" s="45">
        <v>0</v>
      </c>
      <c r="NA38" s="45">
        <v>0</v>
      </c>
      <c r="NB38" s="45">
        <v>1</v>
      </c>
      <c r="NC38" s="45">
        <v>0</v>
      </c>
      <c r="ND38" s="45">
        <v>0</v>
      </c>
      <c r="NE38" s="45">
        <v>0</v>
      </c>
      <c r="NF38" s="45">
        <v>4</v>
      </c>
      <c r="NG38" s="45">
        <v>2</v>
      </c>
      <c r="NH38" s="45">
        <v>0</v>
      </c>
      <c r="NI38" s="45">
        <v>5</v>
      </c>
      <c r="NJ38" s="45">
        <v>0</v>
      </c>
      <c r="NK38" s="45">
        <v>8</v>
      </c>
      <c r="NL38" s="45">
        <v>0</v>
      </c>
      <c r="NM38" s="45">
        <v>3</v>
      </c>
      <c r="NN38" s="45">
        <v>4</v>
      </c>
      <c r="NO38" s="45">
        <v>4</v>
      </c>
      <c r="NP38" s="45">
        <v>2</v>
      </c>
      <c r="NQ38" s="45">
        <v>3</v>
      </c>
      <c r="NR38" s="45">
        <v>7</v>
      </c>
      <c r="NS38" s="45">
        <v>0</v>
      </c>
      <c r="NT38" s="45">
        <v>7</v>
      </c>
      <c r="NU38" s="45">
        <v>2</v>
      </c>
      <c r="NV38" s="45">
        <v>3</v>
      </c>
      <c r="NW38" s="45">
        <v>0</v>
      </c>
      <c r="NX38" s="45">
        <v>0</v>
      </c>
      <c r="NY38" s="45">
        <v>5</v>
      </c>
      <c r="NZ38" s="45">
        <v>0</v>
      </c>
      <c r="OA38" s="45">
        <v>7</v>
      </c>
      <c r="OB38" s="45">
        <v>2</v>
      </c>
      <c r="OC38" s="45">
        <v>2</v>
      </c>
      <c r="OD38" s="45">
        <v>6</v>
      </c>
      <c r="OE38" s="45">
        <v>9</v>
      </c>
      <c r="OF38" s="45">
        <v>0</v>
      </c>
      <c r="OG38" s="45">
        <v>0</v>
      </c>
      <c r="OH38" s="45">
        <v>0</v>
      </c>
      <c r="OI38" s="45">
        <v>1</v>
      </c>
      <c r="OJ38" s="45">
        <v>0</v>
      </c>
      <c r="OK38" s="45">
        <v>2</v>
      </c>
      <c r="OL38" s="45">
        <v>6</v>
      </c>
      <c r="OM38" s="45">
        <v>0</v>
      </c>
      <c r="ON38" s="45">
        <v>0</v>
      </c>
      <c r="OO38" s="45">
        <v>2</v>
      </c>
      <c r="OP38" s="45">
        <v>1</v>
      </c>
      <c r="OQ38" s="45">
        <v>3</v>
      </c>
      <c r="OR38" s="45">
        <v>0</v>
      </c>
      <c r="OS38" s="45">
        <v>2</v>
      </c>
      <c r="OT38" s="45">
        <v>3</v>
      </c>
      <c r="OU38" s="45">
        <v>0</v>
      </c>
      <c r="OV38" s="45">
        <v>18</v>
      </c>
      <c r="OW38" s="45">
        <v>1</v>
      </c>
      <c r="OX38" s="45">
        <v>3</v>
      </c>
      <c r="OY38" s="45">
        <v>4</v>
      </c>
      <c r="OZ38" s="45">
        <v>0</v>
      </c>
      <c r="PA38" s="45">
        <v>6</v>
      </c>
      <c r="PB38" s="45">
        <v>0</v>
      </c>
      <c r="PC38" s="45">
        <v>2</v>
      </c>
      <c r="PD38" s="45">
        <v>10</v>
      </c>
      <c r="PE38" s="45">
        <v>2</v>
      </c>
      <c r="PF38" s="45">
        <v>0</v>
      </c>
      <c r="PG38" s="45">
        <v>1</v>
      </c>
      <c r="PH38" s="45">
        <v>0</v>
      </c>
      <c r="PI38" s="45">
        <v>0</v>
      </c>
      <c r="PJ38" s="45">
        <v>40</v>
      </c>
      <c r="PK38" s="45">
        <v>4</v>
      </c>
      <c r="PL38" s="45">
        <v>4</v>
      </c>
      <c r="PM38" s="45">
        <v>2</v>
      </c>
      <c r="PN38" s="45">
        <v>1</v>
      </c>
      <c r="PO38" s="45">
        <v>0</v>
      </c>
      <c r="PP38" s="45">
        <v>0</v>
      </c>
      <c r="PQ38" s="45">
        <v>5</v>
      </c>
      <c r="PR38" s="45">
        <v>0</v>
      </c>
      <c r="PS38" s="45">
        <v>5</v>
      </c>
      <c r="PT38" s="45">
        <v>1</v>
      </c>
      <c r="PU38" s="45">
        <v>1</v>
      </c>
      <c r="PV38" s="45">
        <v>0</v>
      </c>
      <c r="PW38" s="45">
        <v>0</v>
      </c>
      <c r="PX38" s="45">
        <v>3</v>
      </c>
      <c r="PY38" s="45">
        <v>1</v>
      </c>
      <c r="PZ38" s="45">
        <v>3</v>
      </c>
      <c r="QA38" s="45">
        <v>1</v>
      </c>
      <c r="QB38" s="45">
        <v>0</v>
      </c>
      <c r="QC38" s="45">
        <v>1</v>
      </c>
      <c r="QD38" s="45">
        <v>0</v>
      </c>
      <c r="QE38" s="45">
        <v>22</v>
      </c>
      <c r="QF38" s="45">
        <v>1</v>
      </c>
      <c r="QG38" s="45">
        <v>0</v>
      </c>
      <c r="QH38" s="45">
        <v>0</v>
      </c>
      <c r="QI38" s="45">
        <v>0</v>
      </c>
      <c r="QJ38" s="45">
        <v>2</v>
      </c>
      <c r="QK38" s="45">
        <v>0</v>
      </c>
      <c r="QL38" s="45">
        <v>0</v>
      </c>
      <c r="QM38" s="45">
        <v>1</v>
      </c>
      <c r="QN38" s="45">
        <v>0</v>
      </c>
      <c r="QO38" s="45">
        <v>0</v>
      </c>
      <c r="QP38" s="45">
        <v>1</v>
      </c>
      <c r="QQ38" s="45">
        <v>0</v>
      </c>
      <c r="QR38" s="45">
        <v>0</v>
      </c>
      <c r="QS38" s="45">
        <v>6</v>
      </c>
      <c r="QT38" s="45">
        <v>0</v>
      </c>
      <c r="QU38" s="45">
        <v>0</v>
      </c>
      <c r="QV38" s="45">
        <v>0</v>
      </c>
      <c r="QW38" s="45">
        <v>3</v>
      </c>
      <c r="QX38" s="45">
        <v>0</v>
      </c>
      <c r="QY38" s="45">
        <v>0</v>
      </c>
      <c r="QZ38" s="45">
        <v>2</v>
      </c>
      <c r="RA38" s="45">
        <v>3</v>
      </c>
      <c r="RB38" s="45">
        <v>2</v>
      </c>
      <c r="RC38" s="45">
        <v>5</v>
      </c>
      <c r="RD38" s="45">
        <v>0</v>
      </c>
      <c r="RE38" s="45">
        <v>2</v>
      </c>
      <c r="RF38" s="45">
        <v>0</v>
      </c>
      <c r="RG38" s="45">
        <v>2</v>
      </c>
      <c r="RH38" s="45">
        <v>0</v>
      </c>
      <c r="RI38" s="45">
        <v>0</v>
      </c>
      <c r="RJ38" s="45">
        <v>0</v>
      </c>
      <c r="RK38" s="45">
        <v>2</v>
      </c>
      <c r="RL38" s="45">
        <v>3</v>
      </c>
      <c r="RM38" s="45">
        <v>0</v>
      </c>
      <c r="RN38" s="45">
        <v>0</v>
      </c>
      <c r="RO38" s="45">
        <v>0</v>
      </c>
      <c r="RP38" s="45">
        <v>4</v>
      </c>
      <c r="RQ38" s="45">
        <v>2</v>
      </c>
      <c r="RR38" s="45">
        <v>0</v>
      </c>
      <c r="RS38" s="45">
        <v>2</v>
      </c>
      <c r="RT38" s="45">
        <v>0</v>
      </c>
      <c r="RU38" s="45">
        <v>2</v>
      </c>
      <c r="RV38" s="45">
        <v>0</v>
      </c>
      <c r="RW38" s="45">
        <v>0</v>
      </c>
      <c r="RX38" s="45">
        <v>0</v>
      </c>
      <c r="RY38" s="45">
        <v>3</v>
      </c>
      <c r="RZ38" s="45">
        <v>2</v>
      </c>
      <c r="SA38" s="45">
        <v>0</v>
      </c>
      <c r="SB38" s="45">
        <v>4</v>
      </c>
      <c r="SC38" s="45">
        <v>1</v>
      </c>
      <c r="SD38" s="45">
        <v>0</v>
      </c>
      <c r="SE38" s="45">
        <v>1</v>
      </c>
      <c r="SF38" s="45">
        <v>0</v>
      </c>
      <c r="SG38" s="45">
        <v>5</v>
      </c>
      <c r="SH38" s="45">
        <v>0</v>
      </c>
      <c r="SI38" s="45">
        <v>4</v>
      </c>
      <c r="SJ38" s="45">
        <v>10</v>
      </c>
      <c r="SK38" s="45">
        <v>6</v>
      </c>
      <c r="SL38" s="45">
        <v>0</v>
      </c>
      <c r="SM38" s="45">
        <v>3</v>
      </c>
      <c r="SN38" s="45">
        <v>0</v>
      </c>
      <c r="SO38" s="45">
        <v>0</v>
      </c>
      <c r="SP38" s="45">
        <v>9</v>
      </c>
      <c r="SQ38" s="45">
        <v>2</v>
      </c>
      <c r="SR38" s="45">
        <v>1</v>
      </c>
      <c r="SS38" s="45">
        <v>1</v>
      </c>
      <c r="ST38" s="45">
        <v>0</v>
      </c>
      <c r="SU38" s="45">
        <v>1</v>
      </c>
      <c r="SV38" s="45">
        <v>0</v>
      </c>
      <c r="SW38" s="45">
        <v>3</v>
      </c>
      <c r="SX38" s="45">
        <v>1</v>
      </c>
      <c r="SY38" s="45">
        <v>0</v>
      </c>
      <c r="SZ38" s="45">
        <v>0</v>
      </c>
      <c r="TA38" s="45">
        <v>15</v>
      </c>
      <c r="TB38" s="45">
        <v>6</v>
      </c>
      <c r="TC38" s="45">
        <v>0</v>
      </c>
      <c r="TD38" s="45">
        <v>12</v>
      </c>
      <c r="TE38" s="45">
        <v>6</v>
      </c>
      <c r="TF38" s="45">
        <v>2</v>
      </c>
      <c r="TG38" s="45">
        <v>9</v>
      </c>
      <c r="TH38" s="45">
        <v>2</v>
      </c>
      <c r="TI38" s="45">
        <v>0</v>
      </c>
      <c r="TJ38" s="45">
        <v>0</v>
      </c>
      <c r="TK38" s="45">
        <v>0</v>
      </c>
      <c r="TL38" s="45">
        <v>0</v>
      </c>
      <c r="TM38" s="45">
        <v>0</v>
      </c>
      <c r="TN38" s="45">
        <v>0</v>
      </c>
      <c r="TO38" s="45">
        <v>0</v>
      </c>
      <c r="TP38" s="45">
        <v>0</v>
      </c>
      <c r="TQ38" s="45">
        <v>0</v>
      </c>
      <c r="TR38" s="45">
        <v>0</v>
      </c>
      <c r="TS38" s="45">
        <v>0</v>
      </c>
      <c r="TT38" s="45">
        <v>0</v>
      </c>
      <c r="TU38" s="45">
        <v>0</v>
      </c>
      <c r="TV38" s="45">
        <v>0</v>
      </c>
      <c r="TW38" s="45">
        <v>0</v>
      </c>
      <c r="TX38" s="45">
        <v>0</v>
      </c>
      <c r="TY38" s="45">
        <v>2</v>
      </c>
      <c r="TZ38" s="45">
        <v>1</v>
      </c>
      <c r="UA38" s="45">
        <v>0</v>
      </c>
      <c r="UB38" s="45">
        <v>0</v>
      </c>
      <c r="UC38" s="45">
        <v>0</v>
      </c>
      <c r="UD38" s="45">
        <v>0</v>
      </c>
      <c r="UE38" s="45">
        <v>0</v>
      </c>
      <c r="UF38" s="45">
        <v>0</v>
      </c>
      <c r="UG38" s="45">
        <v>0</v>
      </c>
      <c r="UH38" s="45">
        <v>0</v>
      </c>
      <c r="UI38" s="45">
        <v>0</v>
      </c>
      <c r="UJ38" s="45">
        <v>0</v>
      </c>
      <c r="UK38" s="45">
        <v>0</v>
      </c>
      <c r="UL38" s="45">
        <v>0</v>
      </c>
      <c r="UM38" s="45">
        <v>0</v>
      </c>
      <c r="UN38" s="45">
        <v>0</v>
      </c>
      <c r="UO38" s="45">
        <v>0</v>
      </c>
      <c r="UP38" s="45">
        <v>0</v>
      </c>
      <c r="UQ38" s="45">
        <v>0</v>
      </c>
      <c r="UR38" s="45">
        <v>0</v>
      </c>
      <c r="US38" s="45">
        <v>0</v>
      </c>
      <c r="UT38" s="45">
        <v>1</v>
      </c>
      <c r="UU38" s="45">
        <v>0</v>
      </c>
      <c r="UV38" s="45">
        <v>14</v>
      </c>
      <c r="UW38" s="45">
        <v>1</v>
      </c>
      <c r="UX38" s="45">
        <v>4</v>
      </c>
      <c r="UY38" s="45">
        <v>2</v>
      </c>
      <c r="UZ38" s="45">
        <v>3</v>
      </c>
      <c r="VA38" s="45">
        <v>2</v>
      </c>
      <c r="VB38" s="45">
        <v>0</v>
      </c>
      <c r="VC38" s="45">
        <v>10</v>
      </c>
      <c r="VD38" s="45">
        <v>5</v>
      </c>
      <c r="VE38" s="45">
        <v>2</v>
      </c>
      <c r="VF38" s="45">
        <v>0</v>
      </c>
      <c r="VG38" s="45">
        <v>6</v>
      </c>
      <c r="VH38" s="45">
        <v>5</v>
      </c>
      <c r="VI38" s="45">
        <v>2</v>
      </c>
      <c r="VJ38" s="45">
        <v>2</v>
      </c>
      <c r="VK38" s="45">
        <v>2</v>
      </c>
      <c r="VL38" s="45">
        <v>2</v>
      </c>
      <c r="VM38" s="45">
        <v>3</v>
      </c>
      <c r="VN38" s="45">
        <v>5</v>
      </c>
      <c r="VO38" s="45">
        <v>3</v>
      </c>
      <c r="VP38" s="45">
        <v>0</v>
      </c>
      <c r="VQ38" s="45">
        <v>2</v>
      </c>
      <c r="VR38" s="45">
        <v>1</v>
      </c>
      <c r="VS38" s="45">
        <v>0</v>
      </c>
      <c r="VT38" s="45">
        <v>2</v>
      </c>
      <c r="VU38" s="45">
        <v>4</v>
      </c>
      <c r="VV38" s="45">
        <v>5</v>
      </c>
      <c r="VW38" s="45">
        <v>0</v>
      </c>
      <c r="VX38" s="45">
        <v>6</v>
      </c>
      <c r="VY38" s="45">
        <v>3</v>
      </c>
      <c r="VZ38" s="45">
        <v>1</v>
      </c>
      <c r="WA38" s="45">
        <v>0</v>
      </c>
      <c r="WB38" s="45">
        <v>0</v>
      </c>
      <c r="WC38" s="45">
        <v>0</v>
      </c>
      <c r="WD38" s="45">
        <v>0</v>
      </c>
      <c r="WE38" s="45">
        <v>4</v>
      </c>
      <c r="WF38" s="45">
        <v>1</v>
      </c>
      <c r="WG38" s="45">
        <v>1</v>
      </c>
      <c r="WH38" s="45">
        <v>0</v>
      </c>
      <c r="WI38" s="45">
        <v>3</v>
      </c>
      <c r="WJ38" s="45">
        <v>5</v>
      </c>
      <c r="WK38" s="45">
        <v>0</v>
      </c>
      <c r="WL38" s="45">
        <v>0</v>
      </c>
      <c r="WM38" s="45">
        <v>4</v>
      </c>
      <c r="WN38" s="45">
        <v>4</v>
      </c>
      <c r="WO38" s="45">
        <v>1</v>
      </c>
      <c r="WP38" s="45">
        <v>0</v>
      </c>
      <c r="WQ38" s="45">
        <v>0</v>
      </c>
      <c r="WR38" s="45">
        <v>0</v>
      </c>
      <c r="WS38" s="45">
        <v>0</v>
      </c>
      <c r="WT38" s="45">
        <v>0</v>
      </c>
      <c r="WU38" s="45">
        <v>2</v>
      </c>
      <c r="WV38" s="45">
        <v>2</v>
      </c>
      <c r="WW38" s="45">
        <v>4</v>
      </c>
      <c r="WX38" s="45">
        <v>0</v>
      </c>
      <c r="WY38" s="45">
        <v>0</v>
      </c>
      <c r="WZ38" s="45">
        <v>2</v>
      </c>
      <c r="XA38" s="45">
        <v>0</v>
      </c>
      <c r="XB38" s="45">
        <v>0</v>
      </c>
      <c r="XC38" s="45">
        <v>0</v>
      </c>
      <c r="XD38" s="45">
        <v>5</v>
      </c>
      <c r="XE38" s="45">
        <v>1</v>
      </c>
      <c r="XF38" s="45">
        <v>0</v>
      </c>
      <c r="XG38" s="45">
        <v>0</v>
      </c>
      <c r="XH38" s="45">
        <v>0</v>
      </c>
      <c r="XI38" s="45">
        <v>0</v>
      </c>
      <c r="XJ38" s="45">
        <v>3</v>
      </c>
      <c r="XK38" s="45">
        <v>4</v>
      </c>
      <c r="XL38" s="45">
        <v>1</v>
      </c>
      <c r="XM38" s="45">
        <v>0</v>
      </c>
      <c r="XN38" s="45">
        <v>0</v>
      </c>
      <c r="XO38" s="45">
        <v>2</v>
      </c>
      <c r="XP38" s="45">
        <v>2</v>
      </c>
      <c r="XQ38" s="45">
        <v>2</v>
      </c>
      <c r="XR38" s="45">
        <v>0</v>
      </c>
      <c r="XS38" s="45">
        <v>5</v>
      </c>
      <c r="XT38" s="45">
        <v>0</v>
      </c>
      <c r="XU38" s="45">
        <v>6</v>
      </c>
      <c r="XV38" s="45">
        <v>5</v>
      </c>
      <c r="XW38" s="45">
        <v>0</v>
      </c>
      <c r="XX38" s="45">
        <v>0</v>
      </c>
      <c r="XY38" s="45">
        <v>1</v>
      </c>
      <c r="XZ38" s="45">
        <v>1</v>
      </c>
      <c r="YA38" s="45">
        <v>0</v>
      </c>
      <c r="YB38" s="45">
        <v>0</v>
      </c>
      <c r="YC38" s="45">
        <v>4</v>
      </c>
      <c r="YD38" s="45">
        <v>0</v>
      </c>
      <c r="YE38" s="45">
        <v>0</v>
      </c>
      <c r="YF38" s="45">
        <v>0</v>
      </c>
      <c r="YG38" s="45">
        <v>4</v>
      </c>
      <c r="YH38" s="45">
        <v>0</v>
      </c>
      <c r="YI38" s="45">
        <v>1</v>
      </c>
      <c r="YJ38" s="45">
        <v>0</v>
      </c>
      <c r="YK38" s="45">
        <v>0</v>
      </c>
      <c r="YL38" s="45">
        <v>1</v>
      </c>
      <c r="YM38" s="45">
        <v>0</v>
      </c>
      <c r="YN38" s="45">
        <v>1</v>
      </c>
      <c r="YO38" s="45">
        <v>0</v>
      </c>
      <c r="YP38" s="45">
        <v>9</v>
      </c>
      <c r="YQ38" s="45">
        <v>0</v>
      </c>
      <c r="YR38" s="45">
        <v>0</v>
      </c>
      <c r="YS38" s="45">
        <v>5</v>
      </c>
      <c r="YT38" s="45">
        <v>10</v>
      </c>
      <c r="YU38" s="45">
        <v>3</v>
      </c>
      <c r="YV38" s="45">
        <v>0</v>
      </c>
      <c r="YW38" s="45">
        <v>2</v>
      </c>
      <c r="YX38" s="45">
        <v>4</v>
      </c>
      <c r="YY38" s="45">
        <v>2</v>
      </c>
      <c r="YZ38" s="45">
        <v>0</v>
      </c>
      <c r="ZA38" s="45">
        <v>2</v>
      </c>
      <c r="ZB38" s="45">
        <v>1</v>
      </c>
      <c r="ZC38" s="45">
        <v>0</v>
      </c>
      <c r="ZD38" s="45">
        <v>0</v>
      </c>
      <c r="ZE38" s="45">
        <v>14</v>
      </c>
      <c r="ZF38" s="45">
        <v>3</v>
      </c>
      <c r="ZG38" s="45">
        <v>9</v>
      </c>
      <c r="ZH38" s="45">
        <v>5</v>
      </c>
      <c r="ZI38" s="45">
        <v>1</v>
      </c>
      <c r="ZJ38" s="45">
        <v>0</v>
      </c>
      <c r="ZK38" s="45">
        <v>19</v>
      </c>
      <c r="ZL38" s="45">
        <v>6</v>
      </c>
      <c r="ZM38" s="45">
        <v>2</v>
      </c>
      <c r="ZN38" s="45">
        <v>2</v>
      </c>
      <c r="ZO38" s="45">
        <v>3</v>
      </c>
      <c r="ZP38" s="45">
        <v>0</v>
      </c>
      <c r="ZQ38" s="45">
        <v>0</v>
      </c>
      <c r="ZR38" s="45">
        <v>6</v>
      </c>
      <c r="ZS38" s="45">
        <v>4</v>
      </c>
      <c r="ZT38" s="45">
        <v>6</v>
      </c>
      <c r="ZU38" s="45">
        <v>3</v>
      </c>
      <c r="ZV38" s="45">
        <v>3</v>
      </c>
      <c r="ZW38" s="45">
        <v>6</v>
      </c>
      <c r="ZX38" s="45">
        <v>0</v>
      </c>
      <c r="ZY38" s="45">
        <v>2</v>
      </c>
      <c r="ZZ38" s="45">
        <v>2</v>
      </c>
      <c r="AAA38" s="45">
        <v>5</v>
      </c>
      <c r="AAB38" s="45">
        <v>1</v>
      </c>
      <c r="AAC38" s="45">
        <v>0</v>
      </c>
      <c r="AAD38" s="45">
        <v>4</v>
      </c>
      <c r="AAE38" s="45">
        <v>0</v>
      </c>
      <c r="AAF38" s="45">
        <v>3</v>
      </c>
      <c r="AAG38" s="45">
        <v>0</v>
      </c>
      <c r="AAH38" s="45">
        <v>0</v>
      </c>
      <c r="AAI38" s="45">
        <v>1</v>
      </c>
      <c r="AAJ38" s="45">
        <v>5</v>
      </c>
      <c r="AAK38" s="45">
        <v>3</v>
      </c>
      <c r="AAL38" s="45">
        <v>0</v>
      </c>
      <c r="AAM38" s="45">
        <v>0</v>
      </c>
      <c r="AAN38" s="45">
        <v>0</v>
      </c>
      <c r="AAO38" s="45">
        <v>5</v>
      </c>
      <c r="AAP38" s="45">
        <v>0</v>
      </c>
      <c r="AAQ38" s="45">
        <f ca="1">IF(LEFT($C38,5)="Total",0,IF(COUNTIF(ENTRY!$G$3:$BM$3,AAQ$1)=0,"CopyPasteValue",IFERROR(HLOOKUP(AAQ$1,ENTRY!$G$3:$BI$133,SUMIFS(ENTRY!$A$2:$A$133,ENTRY!$B$2:$B$133,$B38,ENTRY!$C$2:$C$133,$C38)-2,FALSE),0)))</f>
        <v>1</v>
      </c>
      <c r="AAR38" s="45">
        <f ca="1">IF(LEFT($C38,5)="Total",0,IF(COUNTIF(ENTRY!$G$3:$BM$3,AAR$1)=0,"CopyPasteValue",IFERROR(HLOOKUP(AAR$1,ENTRY!$G$3:$BI$133,SUMIFS(ENTRY!$A$2:$A$133,ENTRY!$B$2:$B$133,$B38,ENTRY!$C$2:$C$133,$C38)-2,FALSE),0)))</f>
        <v>6</v>
      </c>
      <c r="AAS38" s="45">
        <f ca="1">IF(LEFT($C38,5)="Total",0,IF(COUNTIF(ENTRY!$G$3:$BM$3,AAS$1)=0,"CopyPasteValue",IFERROR(HLOOKUP(AAS$1,ENTRY!$G$3:$BI$133,SUMIFS(ENTRY!$A$2:$A$133,ENTRY!$B$2:$B$133,$B38,ENTRY!$C$2:$C$133,$C38)-2,FALSE),0)))</f>
        <v>0</v>
      </c>
      <c r="AAT38" s="45">
        <f ca="1">IF(LEFT($C38,5)="Total",0,IF(COUNTIF(ENTRY!$G$3:$BM$3,AAT$1)=0,"CopyPasteValue",IFERROR(HLOOKUP(AAT$1,ENTRY!$G$3:$BI$133,SUMIFS(ENTRY!$A$2:$A$133,ENTRY!$B$2:$B$133,$B38,ENTRY!$C$2:$C$133,$C38)-2,FALSE),0)))</f>
        <v>16</v>
      </c>
      <c r="AAU38" s="45">
        <f ca="1">IF(LEFT($C38,5)="Total",0,IF(COUNTIF(ENTRY!$G$3:$BM$3,AAU$1)=0,"CopyPasteValue",IFERROR(HLOOKUP(AAU$1,ENTRY!$G$3:$BI$133,SUMIFS(ENTRY!$A$2:$A$133,ENTRY!$B$2:$B$133,$B38,ENTRY!$C$2:$C$133,$C38)-2,FALSE),0)))</f>
        <v>0</v>
      </c>
      <c r="AAV38" s="45">
        <f ca="1">IF(LEFT($C38,5)="Total",0,IF(COUNTIF(ENTRY!$G$3:$BM$3,AAV$1)=0,"CopyPasteValue",IFERROR(HLOOKUP(AAV$1,ENTRY!$G$3:$BI$133,SUMIFS(ENTRY!$A$2:$A$133,ENTRY!$B$2:$B$133,$B38,ENTRY!$C$2:$C$133,$C38)-2,FALSE),0)))</f>
        <v>30</v>
      </c>
      <c r="AAW38" s="45">
        <f ca="1">IF(LEFT($C38,5)="Total",0,IF(COUNTIF(ENTRY!$G$3:$BM$3,AAW$1)=0,"CopyPasteValue",IFERROR(HLOOKUP(AAW$1,ENTRY!$G$3:$BI$133,SUMIFS(ENTRY!$A$2:$A$133,ENTRY!$B$2:$B$133,$B38,ENTRY!$C$2:$C$133,$C38)-2,FALSE),0)))</f>
        <v>0</v>
      </c>
      <c r="AAX38" s="45">
        <f ca="1">IF(LEFT($C38,5)="Total",0,IF(COUNTIF(ENTRY!$G$3:$BM$3,AAX$1)=0,"CopyPasteValue",IFERROR(HLOOKUP(AAX$1,ENTRY!$G$3:$BI$133,SUMIFS(ENTRY!$A$2:$A$133,ENTRY!$B$2:$B$133,$B38,ENTRY!$C$2:$C$133,$C38)-2,FALSE),0)))</f>
        <v>17</v>
      </c>
      <c r="AAY38" s="45">
        <f ca="1">IF(LEFT($C38,5)="Total",0,IF(COUNTIF(ENTRY!$G$3:$BM$3,AAY$1)=0,"CopyPasteValue",IFERROR(HLOOKUP(AAY$1,ENTRY!$G$3:$BI$133,SUMIFS(ENTRY!$A$2:$A$133,ENTRY!$B$2:$B$133,$B38,ENTRY!$C$2:$C$133,$C38)-2,FALSE),0)))</f>
        <v>12</v>
      </c>
      <c r="AAZ38" s="45">
        <f ca="1">IF(LEFT($C38,5)="Total",0,IF(COUNTIF(ENTRY!$G$3:$BM$3,AAZ$1)=0,"CopyPasteValue",IFERROR(HLOOKUP(AAZ$1,ENTRY!$G$3:$BI$133,SUMIFS(ENTRY!$A$2:$A$133,ENTRY!$B$2:$B$133,$B38,ENTRY!$C$2:$C$133,$C38)-2,FALSE),0)))</f>
        <v>0</v>
      </c>
      <c r="ABA38" s="45">
        <f ca="1">IF(LEFT($C38,5)="Total",0,IF(COUNTIF(ENTRY!$G$3:$BM$3,ABA$1)=0,"CopyPasteValue",IFERROR(HLOOKUP(ABA$1,ENTRY!$G$3:$BI$133,SUMIFS(ENTRY!$A$2:$A$133,ENTRY!$B$2:$B$133,$B38,ENTRY!$C$2:$C$133,$C38)-2,FALSE),0)))</f>
        <v>0</v>
      </c>
      <c r="ABB38" s="45">
        <f ca="1">IF(LEFT($C38,5)="Total",0,IF(COUNTIF(ENTRY!$G$3:$BM$3,ABB$1)=0,"CopyPasteValue",IFERROR(HLOOKUP(ABB$1,ENTRY!$G$3:$BI$133,SUMIFS(ENTRY!$A$2:$A$133,ENTRY!$B$2:$B$133,$B38,ENTRY!$C$2:$C$133,$C38)-2,FALSE),0)))</f>
        <v>0</v>
      </c>
      <c r="ABC38" s="45">
        <f ca="1">IF(LEFT($C38,5)="Total",0,IF(COUNTIF(ENTRY!$G$3:$BM$3,ABC$1)=0,"CopyPasteValue",IFERROR(HLOOKUP(ABC$1,ENTRY!$G$3:$BI$133,SUMIFS(ENTRY!$A$2:$A$133,ENTRY!$B$2:$B$133,$B38,ENTRY!$C$2:$C$133,$C38)-2,FALSE),0)))</f>
        <v>0</v>
      </c>
      <c r="ABD38" s="45">
        <f ca="1">IF(LEFT($C38,5)="Total",0,IF(COUNTIF(ENTRY!$G$3:$BM$3,ABD$1)=0,"CopyPasteValue",IFERROR(HLOOKUP(ABD$1,ENTRY!$G$3:$BI$133,SUMIFS(ENTRY!$A$2:$A$133,ENTRY!$B$2:$B$133,$B38,ENTRY!$C$2:$C$133,$C38)-2,FALSE),0)))</f>
        <v>0</v>
      </c>
      <c r="ABE38" s="45">
        <f ca="1">IF(LEFT($C38,5)="Total",0,IF(COUNTIF(ENTRY!$G$3:$BM$3,ABE$1)=0,"CopyPasteValue",IFERROR(HLOOKUP(ABE$1,ENTRY!$G$3:$BI$133,SUMIFS(ENTRY!$A$2:$A$133,ENTRY!$B$2:$B$133,$B38,ENTRY!$C$2:$C$133,$C38)-2,FALSE),0)))</f>
        <v>0</v>
      </c>
      <c r="ABF38" s="45">
        <f ca="1">IF(LEFT($C38,5)="Total",0,IF(COUNTIF(ENTRY!$G$3:$BM$3,ABF$1)=0,"CopyPasteValue",IFERROR(HLOOKUP(ABF$1,ENTRY!$G$3:$BI$133,SUMIFS(ENTRY!$A$2:$A$133,ENTRY!$B$2:$B$133,$B38,ENTRY!$C$2:$C$133,$C38)-2,FALSE),0)))</f>
        <v>0</v>
      </c>
      <c r="ABG38" s="45">
        <f ca="1">IF(LEFT($C38,5)="Total",0,IF(COUNTIF(ENTRY!$G$3:$BM$3,ABG$1)=0,"CopyPasteValue",IFERROR(HLOOKUP(ABG$1,ENTRY!$G$3:$BI$133,SUMIFS(ENTRY!$A$2:$A$133,ENTRY!$B$2:$B$133,$B38,ENTRY!$C$2:$C$133,$C38)-2,FALSE),0)))</f>
        <v>0</v>
      </c>
      <c r="ABH38" s="45">
        <f ca="1">IF(LEFT($C38,5)="Total",0,IF(COUNTIF(ENTRY!$G$3:$BM$3,ABH$1)=0,"CopyPasteValue",IFERROR(HLOOKUP(ABH$1,ENTRY!$G$3:$BI$133,SUMIFS(ENTRY!$A$2:$A$133,ENTRY!$B$2:$B$133,$B38,ENTRY!$C$2:$C$133,$C38)-2,FALSE),0)))</f>
        <v>0</v>
      </c>
    </row>
    <row r="39" spans="2:736" x14ac:dyDescent="0.35">
      <c r="B39" t="s">
        <v>27</v>
      </c>
      <c r="C39" t="s">
        <v>181</v>
      </c>
      <c r="D39" s="53">
        <f t="shared" ca="1" si="162"/>
        <v>39</v>
      </c>
      <c r="E39" s="72">
        <f>COUNTIF(ENTRY!C$4:C$294,C39)</f>
        <v>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5">
        <v>0</v>
      </c>
      <c r="AN39" s="45">
        <v>0</v>
      </c>
      <c r="AO39" s="45">
        <v>0</v>
      </c>
      <c r="AP39" s="45">
        <v>0</v>
      </c>
      <c r="AQ39" s="45">
        <v>0</v>
      </c>
      <c r="AR39" s="45">
        <v>0</v>
      </c>
      <c r="AS39" s="45">
        <v>0</v>
      </c>
      <c r="AT39" s="45">
        <v>0</v>
      </c>
      <c r="AU39" s="45">
        <v>0</v>
      </c>
      <c r="AV39" s="45">
        <v>0</v>
      </c>
      <c r="AW39" s="45">
        <v>0</v>
      </c>
      <c r="AX39" s="45">
        <v>0</v>
      </c>
      <c r="AY39" s="45">
        <v>0</v>
      </c>
      <c r="AZ39" s="45">
        <v>0</v>
      </c>
      <c r="BA39" s="45">
        <v>0</v>
      </c>
      <c r="BB39" s="45">
        <v>0</v>
      </c>
      <c r="BC39" s="45">
        <v>0</v>
      </c>
      <c r="BD39" s="45">
        <v>0</v>
      </c>
      <c r="BE39" s="45"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5">
        <v>0</v>
      </c>
      <c r="BO39" s="45">
        <v>0</v>
      </c>
      <c r="BP39" s="45">
        <v>0</v>
      </c>
      <c r="BQ39" s="45">
        <v>0</v>
      </c>
      <c r="BR39" s="45">
        <v>0</v>
      </c>
      <c r="BS39" s="45">
        <v>0</v>
      </c>
      <c r="BT39" s="45">
        <v>0</v>
      </c>
      <c r="BU39" s="45">
        <v>0</v>
      </c>
      <c r="BV39" s="45">
        <v>0</v>
      </c>
      <c r="BW39" s="45">
        <v>0</v>
      </c>
      <c r="BX39" s="45">
        <v>0</v>
      </c>
      <c r="BY39" s="45">
        <v>0</v>
      </c>
      <c r="BZ39" s="45">
        <v>0</v>
      </c>
      <c r="CA39" s="45">
        <v>0</v>
      </c>
      <c r="CB39" s="45">
        <v>0</v>
      </c>
      <c r="CC39" s="45">
        <v>0</v>
      </c>
      <c r="CD39" s="45">
        <v>0</v>
      </c>
      <c r="CE39" s="45">
        <v>0</v>
      </c>
      <c r="CF39" s="45">
        <v>0</v>
      </c>
      <c r="CG39" s="45">
        <v>0</v>
      </c>
      <c r="CH39" s="45">
        <v>0</v>
      </c>
      <c r="CI39" s="45">
        <v>0</v>
      </c>
      <c r="CJ39" s="45">
        <v>0</v>
      </c>
      <c r="CK39" s="45">
        <v>0</v>
      </c>
      <c r="CL39" s="45">
        <v>0</v>
      </c>
      <c r="CM39" s="45">
        <v>0</v>
      </c>
      <c r="CN39" s="45">
        <v>0</v>
      </c>
      <c r="CO39" s="45">
        <v>0</v>
      </c>
      <c r="CP39" s="45">
        <v>0</v>
      </c>
      <c r="CQ39" s="45">
        <v>0</v>
      </c>
      <c r="CR39" s="45">
        <v>0</v>
      </c>
      <c r="CS39" s="45">
        <v>0</v>
      </c>
      <c r="CT39" s="45">
        <v>0</v>
      </c>
      <c r="CU39" s="45">
        <v>0</v>
      </c>
      <c r="CV39" s="45">
        <v>0</v>
      </c>
      <c r="CW39" s="45">
        <v>0</v>
      </c>
      <c r="CX39" s="45">
        <v>0</v>
      </c>
      <c r="CY39" s="45">
        <v>0</v>
      </c>
      <c r="CZ39" s="45">
        <v>0</v>
      </c>
      <c r="DA39" s="45">
        <v>0</v>
      </c>
      <c r="DB39" s="45">
        <v>0</v>
      </c>
      <c r="DC39" s="45">
        <v>0</v>
      </c>
      <c r="DD39" s="45">
        <v>0</v>
      </c>
      <c r="DE39" s="45">
        <v>0</v>
      </c>
      <c r="DF39" s="45">
        <v>0</v>
      </c>
      <c r="DG39" s="45">
        <v>0</v>
      </c>
      <c r="DH39" s="45">
        <v>0</v>
      </c>
      <c r="DI39" s="45">
        <v>0</v>
      </c>
      <c r="DJ39" s="45">
        <v>0</v>
      </c>
      <c r="DK39" s="45">
        <v>0</v>
      </c>
      <c r="DL39" s="45">
        <v>0</v>
      </c>
      <c r="DM39" s="45">
        <v>0</v>
      </c>
      <c r="DN39" s="45">
        <v>0</v>
      </c>
      <c r="DO39" s="45">
        <v>0</v>
      </c>
      <c r="DP39" s="45">
        <v>0</v>
      </c>
      <c r="DQ39" s="45">
        <v>0</v>
      </c>
      <c r="DR39" s="45">
        <v>0</v>
      </c>
      <c r="DS39" s="45">
        <v>0</v>
      </c>
      <c r="DT39" s="45">
        <v>0</v>
      </c>
      <c r="DU39" s="45">
        <v>0</v>
      </c>
      <c r="DV39" s="45">
        <v>0</v>
      </c>
      <c r="DW39" s="45">
        <v>0</v>
      </c>
      <c r="DX39" s="45">
        <v>0</v>
      </c>
      <c r="DY39" s="45">
        <v>0</v>
      </c>
      <c r="DZ39" s="45">
        <v>0</v>
      </c>
      <c r="EA39" s="45">
        <v>0</v>
      </c>
      <c r="EB39" s="45">
        <v>0</v>
      </c>
      <c r="EC39" s="45">
        <v>0</v>
      </c>
      <c r="ED39" s="45">
        <v>0</v>
      </c>
      <c r="EE39" s="45">
        <v>0</v>
      </c>
      <c r="EF39" s="45">
        <v>0</v>
      </c>
      <c r="EG39" s="45">
        <v>0</v>
      </c>
      <c r="EH39" s="45">
        <v>0</v>
      </c>
      <c r="EI39" s="45">
        <v>0</v>
      </c>
      <c r="EJ39" s="45">
        <v>0</v>
      </c>
      <c r="EK39" s="45">
        <v>0</v>
      </c>
      <c r="EL39" s="45">
        <v>0</v>
      </c>
      <c r="EM39" s="45">
        <v>0</v>
      </c>
      <c r="EN39" s="45">
        <v>0</v>
      </c>
      <c r="EO39" s="45">
        <v>0</v>
      </c>
      <c r="EP39" s="45">
        <v>0</v>
      </c>
      <c r="EQ39" s="45">
        <v>0</v>
      </c>
      <c r="ER39" s="45">
        <v>0</v>
      </c>
      <c r="ES39" s="45">
        <v>0</v>
      </c>
      <c r="ET39" s="45">
        <v>0</v>
      </c>
      <c r="EU39" s="45">
        <v>0</v>
      </c>
      <c r="EV39" s="45">
        <v>0</v>
      </c>
      <c r="EW39" s="45">
        <v>0</v>
      </c>
      <c r="EX39" s="45">
        <v>0</v>
      </c>
      <c r="EY39" s="45">
        <v>0</v>
      </c>
      <c r="EZ39" s="45">
        <v>0</v>
      </c>
      <c r="FA39" s="45">
        <v>0</v>
      </c>
      <c r="FB39" s="45">
        <v>0</v>
      </c>
      <c r="FC39" s="45">
        <v>0</v>
      </c>
      <c r="FD39" s="45">
        <v>0</v>
      </c>
      <c r="FE39" s="45">
        <v>0</v>
      </c>
      <c r="FF39" s="45">
        <v>0</v>
      </c>
      <c r="FG39" s="45">
        <v>0</v>
      </c>
      <c r="FH39" s="45">
        <v>0</v>
      </c>
      <c r="FI39" s="45">
        <v>0</v>
      </c>
      <c r="FJ39" s="45">
        <v>0</v>
      </c>
      <c r="FK39" s="45">
        <v>0</v>
      </c>
      <c r="FL39" s="45">
        <v>0</v>
      </c>
      <c r="FM39" s="45">
        <v>0</v>
      </c>
      <c r="FN39" s="45">
        <v>0</v>
      </c>
      <c r="FO39" s="45">
        <v>0</v>
      </c>
      <c r="FP39" s="45">
        <v>0</v>
      </c>
      <c r="FQ39" s="45">
        <v>0</v>
      </c>
      <c r="FR39" s="45">
        <v>0</v>
      </c>
      <c r="FS39" s="45">
        <v>0</v>
      </c>
      <c r="FT39" s="45">
        <v>0</v>
      </c>
      <c r="FU39" s="45">
        <v>0</v>
      </c>
      <c r="FV39" s="45">
        <v>0</v>
      </c>
      <c r="FW39" s="45">
        <v>0</v>
      </c>
      <c r="FX39" s="45">
        <v>0</v>
      </c>
      <c r="FY39" s="45">
        <v>0</v>
      </c>
      <c r="FZ39" s="45">
        <v>0</v>
      </c>
      <c r="GA39" s="45">
        <v>0</v>
      </c>
      <c r="GB39" s="45">
        <v>0</v>
      </c>
      <c r="GC39" s="45">
        <v>0</v>
      </c>
      <c r="GD39" s="45">
        <v>0</v>
      </c>
      <c r="GE39" s="45">
        <v>0</v>
      </c>
      <c r="GF39" s="45">
        <v>0</v>
      </c>
      <c r="GG39" s="45">
        <v>0</v>
      </c>
      <c r="GH39" s="45">
        <v>0</v>
      </c>
      <c r="GI39" s="45">
        <v>0</v>
      </c>
      <c r="GJ39" s="45">
        <v>0</v>
      </c>
      <c r="GK39" s="45">
        <v>0</v>
      </c>
      <c r="GL39" s="45">
        <v>0</v>
      </c>
      <c r="GM39" s="45">
        <v>0</v>
      </c>
      <c r="GN39" s="45">
        <v>0</v>
      </c>
      <c r="GO39" s="45">
        <v>0</v>
      </c>
      <c r="GP39" s="45">
        <v>0</v>
      </c>
      <c r="GQ39" s="45">
        <v>0</v>
      </c>
      <c r="GR39" s="45">
        <v>0</v>
      </c>
      <c r="GS39" s="45">
        <v>0</v>
      </c>
      <c r="GT39" s="45">
        <v>0</v>
      </c>
      <c r="GU39" s="45">
        <v>0</v>
      </c>
      <c r="GV39" s="45">
        <v>0</v>
      </c>
      <c r="GW39" s="45">
        <v>0</v>
      </c>
      <c r="GX39" s="45">
        <v>0</v>
      </c>
      <c r="GY39" s="45">
        <v>0</v>
      </c>
      <c r="GZ39" s="45">
        <v>0</v>
      </c>
      <c r="HA39" s="45">
        <v>0</v>
      </c>
      <c r="HB39" s="45">
        <v>0</v>
      </c>
      <c r="HC39" s="45">
        <v>0</v>
      </c>
      <c r="HD39" s="45">
        <v>0</v>
      </c>
      <c r="HE39" s="45">
        <v>0</v>
      </c>
      <c r="HF39" s="45">
        <v>0</v>
      </c>
      <c r="HG39" s="45">
        <v>0</v>
      </c>
      <c r="HH39" s="45">
        <v>0</v>
      </c>
      <c r="HI39" s="45">
        <v>0</v>
      </c>
      <c r="HJ39" s="45">
        <v>0</v>
      </c>
      <c r="HK39" s="45">
        <v>0</v>
      </c>
      <c r="HL39" s="45">
        <v>0</v>
      </c>
      <c r="HM39" s="45">
        <v>0</v>
      </c>
      <c r="HN39" s="45">
        <v>0</v>
      </c>
      <c r="HO39" s="45">
        <v>0</v>
      </c>
      <c r="HP39" s="45">
        <v>0</v>
      </c>
      <c r="HQ39" s="45">
        <v>0</v>
      </c>
      <c r="HR39" s="45">
        <v>0</v>
      </c>
      <c r="HS39" s="45">
        <v>0</v>
      </c>
      <c r="HT39" s="45">
        <v>0</v>
      </c>
      <c r="HU39" s="45">
        <v>0</v>
      </c>
      <c r="HV39" s="45">
        <v>0</v>
      </c>
      <c r="HW39" s="45">
        <v>0</v>
      </c>
      <c r="HX39" s="45">
        <v>0</v>
      </c>
      <c r="HY39" s="45">
        <v>0</v>
      </c>
      <c r="HZ39" s="45">
        <v>0</v>
      </c>
      <c r="IA39" s="45">
        <v>0</v>
      </c>
      <c r="IB39" s="45">
        <v>0</v>
      </c>
      <c r="IC39" s="45">
        <v>0</v>
      </c>
      <c r="ID39" s="45">
        <v>0</v>
      </c>
      <c r="IE39" s="45">
        <v>0</v>
      </c>
      <c r="IF39" s="45">
        <v>0</v>
      </c>
      <c r="IG39" s="45">
        <v>0</v>
      </c>
      <c r="IH39" s="45">
        <v>0</v>
      </c>
      <c r="II39" s="45">
        <v>0</v>
      </c>
      <c r="IJ39" s="45">
        <v>0</v>
      </c>
      <c r="IK39" s="45">
        <v>0</v>
      </c>
      <c r="IL39" s="45">
        <v>0</v>
      </c>
      <c r="IM39" s="45">
        <v>0</v>
      </c>
      <c r="IN39" s="45">
        <v>0</v>
      </c>
      <c r="IO39" s="45">
        <v>0</v>
      </c>
      <c r="IP39" s="45">
        <v>0</v>
      </c>
      <c r="IQ39" s="45">
        <v>0</v>
      </c>
      <c r="IR39" s="45">
        <v>0</v>
      </c>
      <c r="IS39" s="45">
        <v>0</v>
      </c>
      <c r="IT39" s="45">
        <v>0</v>
      </c>
      <c r="IU39" s="45">
        <v>0</v>
      </c>
      <c r="IV39" s="45">
        <v>0</v>
      </c>
      <c r="IW39" s="45">
        <v>0</v>
      </c>
      <c r="IX39" s="45">
        <v>0</v>
      </c>
      <c r="IY39" s="45">
        <v>0</v>
      </c>
      <c r="IZ39" s="45">
        <v>0</v>
      </c>
      <c r="JA39" s="45">
        <v>0</v>
      </c>
      <c r="JB39" s="45">
        <v>0</v>
      </c>
      <c r="JC39" s="45">
        <v>0</v>
      </c>
      <c r="JD39" s="45">
        <v>0</v>
      </c>
      <c r="JE39" s="45">
        <v>0</v>
      </c>
      <c r="JF39" s="45">
        <v>0</v>
      </c>
      <c r="JG39" s="45">
        <v>0</v>
      </c>
      <c r="JH39" s="45">
        <v>0</v>
      </c>
      <c r="JI39" s="45">
        <v>0</v>
      </c>
      <c r="JJ39" s="45">
        <v>0</v>
      </c>
      <c r="JK39" s="45">
        <v>0</v>
      </c>
      <c r="JL39" s="45">
        <v>0</v>
      </c>
      <c r="JM39" s="45">
        <v>0</v>
      </c>
      <c r="JN39" s="45">
        <v>0</v>
      </c>
      <c r="JO39" s="45">
        <v>0</v>
      </c>
      <c r="JP39" s="45">
        <v>0</v>
      </c>
      <c r="JQ39" s="45">
        <v>0</v>
      </c>
      <c r="JR39" s="45">
        <v>0</v>
      </c>
      <c r="JS39" s="45">
        <v>0</v>
      </c>
      <c r="JT39" s="45">
        <v>0</v>
      </c>
      <c r="JU39" s="45">
        <v>0</v>
      </c>
      <c r="JV39" s="45">
        <v>0</v>
      </c>
      <c r="JW39" s="45">
        <v>0</v>
      </c>
      <c r="JX39" s="45">
        <v>0</v>
      </c>
      <c r="JY39" s="45">
        <v>0</v>
      </c>
      <c r="JZ39" s="45">
        <v>0</v>
      </c>
      <c r="KA39" s="45">
        <v>0</v>
      </c>
      <c r="KB39" s="45">
        <v>0</v>
      </c>
      <c r="KC39" s="45">
        <v>0</v>
      </c>
      <c r="KD39" s="45">
        <v>0</v>
      </c>
      <c r="KE39" s="45">
        <v>0</v>
      </c>
      <c r="KF39" s="45">
        <v>0</v>
      </c>
      <c r="KG39" s="45">
        <v>0</v>
      </c>
      <c r="KH39" s="45">
        <v>0</v>
      </c>
      <c r="KI39" s="45">
        <v>0</v>
      </c>
      <c r="KJ39" s="45">
        <v>0</v>
      </c>
      <c r="KK39" s="45">
        <v>0</v>
      </c>
      <c r="KL39" s="45">
        <v>0</v>
      </c>
      <c r="KM39" s="45">
        <v>0</v>
      </c>
      <c r="KN39" s="45">
        <v>0</v>
      </c>
      <c r="KO39" s="45">
        <v>0</v>
      </c>
      <c r="KP39" s="45">
        <v>0</v>
      </c>
      <c r="KQ39" s="45">
        <v>0</v>
      </c>
      <c r="KR39" s="45">
        <v>0</v>
      </c>
      <c r="KS39" s="45">
        <v>0</v>
      </c>
      <c r="KT39" s="45">
        <v>0</v>
      </c>
      <c r="KU39" s="45">
        <v>0</v>
      </c>
      <c r="KV39" s="45">
        <v>0</v>
      </c>
      <c r="KW39" s="45">
        <v>0</v>
      </c>
      <c r="KX39" s="45">
        <v>0</v>
      </c>
      <c r="KY39" s="45">
        <v>0</v>
      </c>
      <c r="KZ39" s="45">
        <v>0</v>
      </c>
      <c r="LA39" s="45">
        <v>0</v>
      </c>
      <c r="LB39" s="45">
        <v>0</v>
      </c>
      <c r="LC39" s="45">
        <v>0</v>
      </c>
      <c r="LD39" s="45">
        <v>0</v>
      </c>
      <c r="LE39" s="45">
        <v>0</v>
      </c>
      <c r="LF39" s="45">
        <v>0</v>
      </c>
      <c r="LG39" s="45">
        <v>0</v>
      </c>
      <c r="LH39" s="45">
        <v>0</v>
      </c>
      <c r="LI39" s="45">
        <v>0</v>
      </c>
      <c r="LJ39" s="45">
        <v>0</v>
      </c>
      <c r="LK39" s="45">
        <v>0</v>
      </c>
      <c r="LL39" s="45">
        <v>0</v>
      </c>
      <c r="LM39" s="45">
        <v>0</v>
      </c>
      <c r="LN39" s="45">
        <v>0</v>
      </c>
      <c r="LO39" s="45">
        <v>0</v>
      </c>
      <c r="LP39" s="45">
        <v>0</v>
      </c>
      <c r="LQ39" s="45">
        <v>0</v>
      </c>
      <c r="LR39" s="45">
        <v>0</v>
      </c>
      <c r="LS39" s="45">
        <v>0</v>
      </c>
      <c r="LT39" s="45">
        <v>0</v>
      </c>
      <c r="LU39" s="45">
        <v>0</v>
      </c>
      <c r="LV39" s="45">
        <v>0</v>
      </c>
      <c r="LW39" s="45">
        <v>0</v>
      </c>
      <c r="LX39" s="45">
        <v>0</v>
      </c>
      <c r="LY39" s="45">
        <v>0</v>
      </c>
      <c r="LZ39" s="45">
        <v>0</v>
      </c>
      <c r="MA39" s="45">
        <v>0</v>
      </c>
      <c r="MB39" s="45">
        <v>0</v>
      </c>
      <c r="MC39" s="45">
        <v>0</v>
      </c>
      <c r="MD39" s="45">
        <v>0</v>
      </c>
      <c r="ME39" s="45">
        <v>0</v>
      </c>
      <c r="MF39" s="45">
        <v>0</v>
      </c>
      <c r="MG39" s="45">
        <v>0</v>
      </c>
      <c r="MH39" s="45">
        <v>0</v>
      </c>
      <c r="MI39" s="45">
        <v>0</v>
      </c>
      <c r="MJ39" s="45">
        <v>0</v>
      </c>
      <c r="MK39" s="45">
        <v>0</v>
      </c>
      <c r="ML39" s="45">
        <v>0</v>
      </c>
      <c r="MM39" s="45">
        <v>0</v>
      </c>
      <c r="MN39" s="45">
        <v>0</v>
      </c>
      <c r="MO39" s="45">
        <v>0</v>
      </c>
      <c r="MP39" s="45">
        <v>0</v>
      </c>
      <c r="MQ39" s="45">
        <v>0</v>
      </c>
      <c r="MR39" s="45">
        <v>0</v>
      </c>
      <c r="MS39" s="45">
        <v>0</v>
      </c>
      <c r="MT39" s="45">
        <v>0</v>
      </c>
      <c r="MU39" s="45">
        <v>0</v>
      </c>
      <c r="MV39" s="45">
        <v>0</v>
      </c>
      <c r="MW39" s="45">
        <v>0</v>
      </c>
      <c r="MX39" s="45">
        <v>0</v>
      </c>
      <c r="MY39" s="45">
        <v>0</v>
      </c>
      <c r="MZ39" s="45">
        <v>0</v>
      </c>
      <c r="NA39" s="45">
        <v>0</v>
      </c>
      <c r="NB39" s="45">
        <v>0</v>
      </c>
      <c r="NC39" s="45">
        <v>0</v>
      </c>
      <c r="ND39" s="45">
        <v>0</v>
      </c>
      <c r="NE39" s="45">
        <v>0</v>
      </c>
      <c r="NF39" s="45">
        <v>0</v>
      </c>
      <c r="NG39" s="45">
        <v>0</v>
      </c>
      <c r="NH39" s="45">
        <v>0</v>
      </c>
      <c r="NI39" s="45">
        <v>0</v>
      </c>
      <c r="NJ39" s="45">
        <v>0</v>
      </c>
      <c r="NK39" s="45">
        <v>0</v>
      </c>
      <c r="NL39" s="45">
        <v>0</v>
      </c>
      <c r="NM39" s="45">
        <v>0</v>
      </c>
      <c r="NN39" s="45">
        <v>0</v>
      </c>
      <c r="NO39" s="45">
        <v>0</v>
      </c>
      <c r="NP39" s="45">
        <v>0</v>
      </c>
      <c r="NQ39" s="45">
        <v>0</v>
      </c>
      <c r="NR39" s="45">
        <v>0</v>
      </c>
      <c r="NS39" s="45">
        <v>0</v>
      </c>
      <c r="NT39" s="45">
        <v>0</v>
      </c>
      <c r="NU39" s="45">
        <v>0</v>
      </c>
      <c r="NV39" s="45">
        <v>0</v>
      </c>
      <c r="NW39" s="45">
        <v>0</v>
      </c>
      <c r="NX39" s="45">
        <v>0</v>
      </c>
      <c r="NY39" s="45">
        <v>0</v>
      </c>
      <c r="NZ39" s="45">
        <v>0</v>
      </c>
      <c r="OA39" s="45">
        <v>0</v>
      </c>
      <c r="OB39" s="45">
        <v>0</v>
      </c>
      <c r="OC39" s="45">
        <v>0</v>
      </c>
      <c r="OD39" s="45">
        <v>0</v>
      </c>
      <c r="OE39" s="45">
        <v>0</v>
      </c>
      <c r="OF39" s="45">
        <v>0</v>
      </c>
      <c r="OG39" s="45">
        <v>0</v>
      </c>
      <c r="OH39" s="45">
        <v>0</v>
      </c>
      <c r="OI39" s="45">
        <v>0</v>
      </c>
      <c r="OJ39" s="45">
        <v>0</v>
      </c>
      <c r="OK39" s="45">
        <v>0</v>
      </c>
      <c r="OL39" s="45">
        <v>0</v>
      </c>
      <c r="OM39" s="45">
        <v>0</v>
      </c>
      <c r="ON39" s="45">
        <v>0</v>
      </c>
      <c r="OO39" s="45">
        <v>0</v>
      </c>
      <c r="OP39" s="45">
        <v>0</v>
      </c>
      <c r="OQ39" s="45">
        <v>0</v>
      </c>
      <c r="OR39" s="45">
        <v>0</v>
      </c>
      <c r="OS39" s="45">
        <v>0</v>
      </c>
      <c r="OT39" s="45">
        <v>0</v>
      </c>
      <c r="OU39" s="45">
        <v>0</v>
      </c>
      <c r="OV39" s="45">
        <v>0</v>
      </c>
      <c r="OW39" s="45">
        <v>0</v>
      </c>
      <c r="OX39" s="45">
        <v>0</v>
      </c>
      <c r="OY39" s="45">
        <v>0</v>
      </c>
      <c r="OZ39" s="45">
        <v>0</v>
      </c>
      <c r="PA39" s="45">
        <v>0</v>
      </c>
      <c r="PB39" s="45">
        <v>0</v>
      </c>
      <c r="PC39" s="45">
        <v>0</v>
      </c>
      <c r="PD39" s="45">
        <v>0</v>
      </c>
      <c r="PE39" s="45">
        <v>0</v>
      </c>
      <c r="PF39" s="45">
        <v>0</v>
      </c>
      <c r="PG39" s="45">
        <v>0</v>
      </c>
      <c r="PH39" s="45">
        <v>0</v>
      </c>
      <c r="PI39" s="45">
        <v>0</v>
      </c>
      <c r="PJ39" s="45">
        <v>0</v>
      </c>
      <c r="PK39" s="45">
        <v>0</v>
      </c>
      <c r="PL39" s="45">
        <v>0</v>
      </c>
      <c r="PM39" s="45">
        <v>0</v>
      </c>
      <c r="PN39" s="45">
        <v>0</v>
      </c>
      <c r="PO39" s="45">
        <v>0</v>
      </c>
      <c r="PP39" s="45">
        <v>0</v>
      </c>
      <c r="PQ39" s="45">
        <v>0</v>
      </c>
      <c r="PR39" s="45">
        <v>0</v>
      </c>
      <c r="PS39" s="45">
        <v>0</v>
      </c>
      <c r="PT39" s="45">
        <v>0</v>
      </c>
      <c r="PU39" s="45">
        <v>0</v>
      </c>
      <c r="PV39" s="45">
        <v>0</v>
      </c>
      <c r="PW39" s="45">
        <v>0</v>
      </c>
      <c r="PX39" s="45">
        <v>0</v>
      </c>
      <c r="PY39" s="45">
        <v>0</v>
      </c>
      <c r="PZ39" s="45">
        <v>0</v>
      </c>
      <c r="QA39" s="45">
        <v>0</v>
      </c>
      <c r="QB39" s="45">
        <v>0</v>
      </c>
      <c r="QC39" s="45">
        <v>0</v>
      </c>
      <c r="QD39" s="45">
        <v>0</v>
      </c>
      <c r="QE39" s="45">
        <v>0</v>
      </c>
      <c r="QF39" s="45">
        <v>0</v>
      </c>
      <c r="QG39" s="45">
        <v>0</v>
      </c>
      <c r="QH39" s="45">
        <v>0</v>
      </c>
      <c r="QI39" s="45">
        <v>0</v>
      </c>
      <c r="QJ39" s="45">
        <v>0</v>
      </c>
      <c r="QK39" s="45">
        <v>0</v>
      </c>
      <c r="QL39" s="45">
        <v>0</v>
      </c>
      <c r="QM39" s="45">
        <v>0</v>
      </c>
      <c r="QN39" s="45">
        <v>0</v>
      </c>
      <c r="QO39" s="45">
        <v>0</v>
      </c>
      <c r="QP39" s="45">
        <v>0</v>
      </c>
      <c r="QQ39" s="45">
        <v>0</v>
      </c>
      <c r="QR39" s="45">
        <v>0</v>
      </c>
      <c r="QS39" s="45">
        <v>0</v>
      </c>
      <c r="QT39" s="45">
        <v>0</v>
      </c>
      <c r="QU39" s="45">
        <v>0</v>
      </c>
      <c r="QV39" s="45">
        <v>0</v>
      </c>
      <c r="QW39" s="45">
        <v>0</v>
      </c>
      <c r="QX39" s="45">
        <v>0</v>
      </c>
      <c r="QY39" s="45">
        <v>0</v>
      </c>
      <c r="QZ39" s="45">
        <v>0</v>
      </c>
      <c r="RA39" s="45">
        <v>0</v>
      </c>
      <c r="RB39" s="45">
        <v>0</v>
      </c>
      <c r="RC39" s="45">
        <v>0</v>
      </c>
      <c r="RD39" s="45">
        <v>0</v>
      </c>
      <c r="RE39" s="45">
        <v>0</v>
      </c>
      <c r="RF39" s="45">
        <v>0</v>
      </c>
      <c r="RG39" s="45">
        <v>0</v>
      </c>
      <c r="RH39" s="45">
        <v>0</v>
      </c>
      <c r="RI39" s="45">
        <v>0</v>
      </c>
      <c r="RJ39" s="45">
        <v>0</v>
      </c>
      <c r="RK39" s="45">
        <v>0</v>
      </c>
      <c r="RL39" s="45">
        <v>0</v>
      </c>
      <c r="RM39" s="45">
        <v>0</v>
      </c>
      <c r="RN39" s="45">
        <v>0</v>
      </c>
      <c r="RO39" s="45">
        <v>0</v>
      </c>
      <c r="RP39" s="45">
        <v>0</v>
      </c>
      <c r="RQ39" s="45">
        <v>0</v>
      </c>
      <c r="RR39" s="45">
        <v>0</v>
      </c>
      <c r="RS39" s="45">
        <v>0</v>
      </c>
      <c r="RT39" s="45">
        <v>0</v>
      </c>
      <c r="RU39" s="45">
        <v>0</v>
      </c>
      <c r="RV39" s="45">
        <v>0</v>
      </c>
      <c r="RW39" s="45">
        <v>0</v>
      </c>
      <c r="RX39" s="45">
        <v>0</v>
      </c>
      <c r="RY39" s="45">
        <v>0</v>
      </c>
      <c r="RZ39" s="45">
        <v>0</v>
      </c>
      <c r="SA39" s="45">
        <v>0</v>
      </c>
      <c r="SB39" s="45">
        <v>0</v>
      </c>
      <c r="SC39" s="45">
        <v>0</v>
      </c>
      <c r="SD39" s="45">
        <v>0</v>
      </c>
      <c r="SE39" s="45">
        <v>0</v>
      </c>
      <c r="SF39" s="45">
        <v>0</v>
      </c>
      <c r="SG39" s="45">
        <v>0</v>
      </c>
      <c r="SH39" s="45">
        <v>0</v>
      </c>
      <c r="SI39" s="45">
        <v>0</v>
      </c>
      <c r="SJ39" s="45">
        <v>0</v>
      </c>
      <c r="SK39" s="45">
        <v>0</v>
      </c>
      <c r="SL39" s="45">
        <v>0</v>
      </c>
      <c r="SM39" s="45">
        <v>0</v>
      </c>
      <c r="SN39" s="45">
        <v>0</v>
      </c>
      <c r="SO39" s="45">
        <v>0</v>
      </c>
      <c r="SP39" s="45">
        <v>0</v>
      </c>
      <c r="SQ39" s="45">
        <v>0</v>
      </c>
      <c r="SR39" s="45">
        <v>0</v>
      </c>
      <c r="SS39" s="45">
        <v>0</v>
      </c>
      <c r="ST39" s="45">
        <v>0</v>
      </c>
      <c r="SU39" s="45">
        <v>0</v>
      </c>
      <c r="SV39" s="45">
        <v>0</v>
      </c>
      <c r="SW39" s="45">
        <v>0</v>
      </c>
      <c r="SX39" s="45">
        <v>0</v>
      </c>
      <c r="SY39" s="45">
        <v>0</v>
      </c>
      <c r="SZ39" s="45">
        <v>0</v>
      </c>
      <c r="TA39" s="45">
        <v>0</v>
      </c>
      <c r="TB39" s="45">
        <v>0</v>
      </c>
      <c r="TC39" s="45">
        <v>0</v>
      </c>
      <c r="TD39" s="45">
        <v>0</v>
      </c>
      <c r="TE39" s="45">
        <v>0</v>
      </c>
      <c r="TF39" s="45">
        <v>0</v>
      </c>
      <c r="TG39" s="45">
        <v>0</v>
      </c>
      <c r="TH39" s="45">
        <v>0</v>
      </c>
      <c r="TI39" s="45">
        <v>0</v>
      </c>
      <c r="TJ39" s="45">
        <v>0</v>
      </c>
      <c r="TK39" s="45">
        <v>0</v>
      </c>
      <c r="TL39" s="45">
        <v>0</v>
      </c>
      <c r="TM39" s="45">
        <v>0</v>
      </c>
      <c r="TN39" s="45">
        <v>0</v>
      </c>
      <c r="TO39" s="45">
        <v>0</v>
      </c>
      <c r="TP39" s="45">
        <v>0</v>
      </c>
      <c r="TQ39" s="45">
        <v>0</v>
      </c>
      <c r="TR39" s="45">
        <v>0</v>
      </c>
      <c r="TS39" s="45">
        <v>0</v>
      </c>
      <c r="TT39" s="45">
        <v>0</v>
      </c>
      <c r="TU39" s="45">
        <v>0</v>
      </c>
      <c r="TV39" s="45">
        <v>0</v>
      </c>
      <c r="TW39" s="45">
        <v>0</v>
      </c>
      <c r="TX39" s="45">
        <v>0</v>
      </c>
      <c r="TY39" s="45">
        <v>0</v>
      </c>
      <c r="TZ39" s="45">
        <v>0</v>
      </c>
      <c r="UA39" s="45">
        <v>0</v>
      </c>
      <c r="UB39" s="45">
        <v>0</v>
      </c>
      <c r="UC39" s="45">
        <v>0</v>
      </c>
      <c r="UD39" s="45">
        <v>0</v>
      </c>
      <c r="UE39" s="45">
        <v>0</v>
      </c>
      <c r="UF39" s="45">
        <v>0</v>
      </c>
      <c r="UG39" s="45">
        <v>0</v>
      </c>
      <c r="UH39" s="45">
        <v>0</v>
      </c>
      <c r="UI39" s="45">
        <v>0</v>
      </c>
      <c r="UJ39" s="45">
        <v>0</v>
      </c>
      <c r="UK39" s="45">
        <v>0</v>
      </c>
      <c r="UL39" s="45">
        <v>0</v>
      </c>
      <c r="UM39" s="45">
        <v>0</v>
      </c>
      <c r="UN39" s="45">
        <v>0</v>
      </c>
      <c r="UO39" s="45">
        <v>0</v>
      </c>
      <c r="UP39" s="45">
        <v>0</v>
      </c>
      <c r="UQ39" s="45">
        <v>0</v>
      </c>
      <c r="UR39" s="45">
        <v>0</v>
      </c>
      <c r="US39" s="45">
        <v>0</v>
      </c>
      <c r="UT39" s="45">
        <v>0</v>
      </c>
      <c r="UU39" s="45">
        <v>0</v>
      </c>
      <c r="UV39" s="45">
        <v>0</v>
      </c>
      <c r="UW39" s="45">
        <v>0</v>
      </c>
      <c r="UX39" s="45">
        <v>0</v>
      </c>
      <c r="UY39" s="45">
        <v>0</v>
      </c>
      <c r="UZ39" s="45">
        <v>0</v>
      </c>
      <c r="VA39" s="45">
        <v>0</v>
      </c>
      <c r="VB39" s="45">
        <v>0</v>
      </c>
      <c r="VC39" s="45">
        <v>0</v>
      </c>
      <c r="VD39" s="45">
        <v>0</v>
      </c>
      <c r="VE39" s="45">
        <v>0</v>
      </c>
      <c r="VF39" s="45">
        <v>0</v>
      </c>
      <c r="VG39" s="45">
        <v>0</v>
      </c>
      <c r="VH39" s="45">
        <v>0</v>
      </c>
      <c r="VI39" s="45">
        <v>0</v>
      </c>
      <c r="VJ39" s="45">
        <v>0</v>
      </c>
      <c r="VK39" s="45">
        <v>0</v>
      </c>
      <c r="VL39" s="45">
        <v>0</v>
      </c>
      <c r="VM39" s="45">
        <v>0</v>
      </c>
      <c r="VN39" s="45">
        <v>0</v>
      </c>
      <c r="VO39" s="45">
        <v>0</v>
      </c>
      <c r="VP39" s="45">
        <v>0</v>
      </c>
      <c r="VQ39" s="45">
        <v>0</v>
      </c>
      <c r="VR39" s="45">
        <v>0</v>
      </c>
      <c r="VS39" s="45">
        <v>0</v>
      </c>
      <c r="VT39" s="45">
        <v>0</v>
      </c>
      <c r="VU39" s="45">
        <v>0</v>
      </c>
      <c r="VV39" s="45">
        <v>0</v>
      </c>
      <c r="VW39" s="45">
        <v>0</v>
      </c>
      <c r="VX39" s="45">
        <v>0</v>
      </c>
      <c r="VY39" s="45">
        <v>0</v>
      </c>
      <c r="VZ39" s="45">
        <v>0</v>
      </c>
      <c r="WA39" s="45">
        <v>0</v>
      </c>
      <c r="WB39" s="45">
        <v>0</v>
      </c>
      <c r="WC39" s="45">
        <v>0</v>
      </c>
      <c r="WD39" s="45">
        <v>0</v>
      </c>
      <c r="WE39" s="45">
        <v>0</v>
      </c>
      <c r="WF39" s="45">
        <v>0</v>
      </c>
      <c r="WG39" s="45">
        <v>0</v>
      </c>
      <c r="WH39" s="45">
        <v>0</v>
      </c>
      <c r="WI39" s="45">
        <v>0</v>
      </c>
      <c r="WJ39" s="45">
        <v>0</v>
      </c>
      <c r="WK39" s="45">
        <v>0</v>
      </c>
      <c r="WL39" s="45">
        <v>0</v>
      </c>
      <c r="WM39" s="45">
        <v>0</v>
      </c>
      <c r="WN39" s="45">
        <v>0</v>
      </c>
      <c r="WO39" s="45">
        <v>0</v>
      </c>
      <c r="WP39" s="45">
        <v>0</v>
      </c>
      <c r="WQ39" s="45">
        <v>0</v>
      </c>
      <c r="WR39" s="45">
        <v>0</v>
      </c>
      <c r="WS39" s="45">
        <v>0</v>
      </c>
      <c r="WT39" s="45">
        <v>0</v>
      </c>
      <c r="WU39" s="45">
        <v>0</v>
      </c>
      <c r="WV39" s="45">
        <v>0</v>
      </c>
      <c r="WW39" s="45">
        <v>0</v>
      </c>
      <c r="WX39" s="45">
        <v>0</v>
      </c>
      <c r="WY39" s="45">
        <v>0</v>
      </c>
      <c r="WZ39" s="45">
        <v>0</v>
      </c>
      <c r="XA39" s="45">
        <v>0</v>
      </c>
      <c r="XB39" s="45">
        <v>0</v>
      </c>
      <c r="XC39" s="45">
        <v>0</v>
      </c>
      <c r="XD39" s="45">
        <v>0</v>
      </c>
      <c r="XE39" s="45">
        <v>0</v>
      </c>
      <c r="XF39" s="45">
        <v>0</v>
      </c>
      <c r="XG39" s="45">
        <v>0</v>
      </c>
      <c r="XH39" s="45">
        <v>0</v>
      </c>
      <c r="XI39" s="45">
        <v>0</v>
      </c>
      <c r="XJ39" s="45">
        <v>0</v>
      </c>
      <c r="XK39" s="45">
        <v>0</v>
      </c>
      <c r="XL39" s="45">
        <v>0</v>
      </c>
      <c r="XM39" s="45">
        <v>0</v>
      </c>
      <c r="XN39" s="45">
        <v>0</v>
      </c>
      <c r="XO39" s="45">
        <v>0</v>
      </c>
      <c r="XP39" s="45">
        <v>0</v>
      </c>
      <c r="XQ39" s="45">
        <v>0</v>
      </c>
      <c r="XR39" s="45">
        <v>0</v>
      </c>
      <c r="XS39" s="45">
        <v>0</v>
      </c>
      <c r="XT39" s="45">
        <v>0</v>
      </c>
      <c r="XU39" s="45">
        <v>0</v>
      </c>
      <c r="XV39" s="45">
        <v>0</v>
      </c>
      <c r="XW39" s="45">
        <v>0</v>
      </c>
      <c r="XX39" s="45">
        <v>0</v>
      </c>
      <c r="XY39" s="45">
        <v>0</v>
      </c>
      <c r="XZ39" s="45">
        <v>0</v>
      </c>
      <c r="YA39" s="45">
        <v>0</v>
      </c>
      <c r="YB39" s="45">
        <v>0</v>
      </c>
      <c r="YC39" s="45">
        <v>0</v>
      </c>
      <c r="YD39" s="45">
        <v>0</v>
      </c>
      <c r="YE39" s="45">
        <v>0</v>
      </c>
      <c r="YF39" s="45">
        <v>0</v>
      </c>
      <c r="YG39" s="45">
        <v>0</v>
      </c>
      <c r="YH39" s="45">
        <v>0</v>
      </c>
      <c r="YI39" s="45">
        <v>0</v>
      </c>
      <c r="YJ39" s="45">
        <v>0</v>
      </c>
      <c r="YK39" s="45">
        <v>0</v>
      </c>
      <c r="YL39" s="45">
        <v>0</v>
      </c>
      <c r="YM39" s="45">
        <v>0</v>
      </c>
      <c r="YN39" s="45">
        <v>0</v>
      </c>
      <c r="YO39" s="45">
        <v>0</v>
      </c>
      <c r="YP39" s="45">
        <v>0</v>
      </c>
      <c r="YQ39" s="45">
        <v>0</v>
      </c>
      <c r="YR39" s="45">
        <v>0</v>
      </c>
      <c r="YS39" s="45">
        <v>0</v>
      </c>
      <c r="YT39" s="45">
        <v>0</v>
      </c>
      <c r="YU39" s="45">
        <v>0</v>
      </c>
      <c r="YV39" s="45">
        <v>0</v>
      </c>
      <c r="YW39" s="45">
        <v>0</v>
      </c>
      <c r="YX39" s="45">
        <v>0</v>
      </c>
      <c r="YY39" s="45">
        <v>0</v>
      </c>
      <c r="YZ39" s="45">
        <v>0</v>
      </c>
      <c r="ZA39" s="45">
        <v>0</v>
      </c>
      <c r="ZB39" s="45">
        <v>0</v>
      </c>
      <c r="ZC39" s="45">
        <v>0</v>
      </c>
      <c r="ZD39" s="45">
        <v>0</v>
      </c>
      <c r="ZE39" s="45">
        <v>0</v>
      </c>
      <c r="ZF39" s="45">
        <v>0</v>
      </c>
      <c r="ZG39" s="45">
        <v>0</v>
      </c>
      <c r="ZH39" s="45">
        <v>0</v>
      </c>
      <c r="ZI39" s="45">
        <v>0</v>
      </c>
      <c r="ZJ39" s="45">
        <v>0</v>
      </c>
      <c r="ZK39" s="45">
        <v>0</v>
      </c>
      <c r="ZL39" s="45">
        <v>0</v>
      </c>
      <c r="ZM39" s="45">
        <v>0</v>
      </c>
      <c r="ZN39" s="45">
        <v>0</v>
      </c>
      <c r="ZO39" s="45">
        <v>0</v>
      </c>
      <c r="ZP39" s="45">
        <v>0</v>
      </c>
      <c r="ZQ39" s="45">
        <v>0</v>
      </c>
      <c r="ZR39" s="45">
        <v>0</v>
      </c>
      <c r="ZS39" s="45">
        <v>0</v>
      </c>
      <c r="ZT39" s="45">
        <v>0</v>
      </c>
      <c r="ZU39" s="45">
        <v>0</v>
      </c>
      <c r="ZV39" s="45">
        <v>0</v>
      </c>
      <c r="ZW39" s="45">
        <v>0</v>
      </c>
      <c r="ZX39" s="45">
        <v>0</v>
      </c>
      <c r="ZY39" s="45">
        <v>0</v>
      </c>
      <c r="ZZ39" s="45">
        <v>0</v>
      </c>
      <c r="AAA39" s="45">
        <v>0</v>
      </c>
      <c r="AAB39" s="45">
        <v>0</v>
      </c>
      <c r="AAC39" s="45">
        <v>0</v>
      </c>
      <c r="AAD39" s="45">
        <v>0</v>
      </c>
      <c r="AAE39" s="45">
        <v>0</v>
      </c>
      <c r="AAF39" s="45">
        <v>0</v>
      </c>
      <c r="AAG39" s="45">
        <v>0</v>
      </c>
      <c r="AAH39" s="45">
        <v>0</v>
      </c>
      <c r="AAI39" s="45">
        <v>0</v>
      </c>
      <c r="AAJ39" s="45">
        <v>0</v>
      </c>
      <c r="AAK39" s="45">
        <v>0</v>
      </c>
      <c r="AAL39" s="45">
        <v>0</v>
      </c>
      <c r="AAM39" s="45">
        <v>0</v>
      </c>
      <c r="AAN39" s="45">
        <v>0</v>
      </c>
      <c r="AAO39" s="45">
        <v>0</v>
      </c>
      <c r="AAP39" s="45">
        <v>0</v>
      </c>
      <c r="AAQ39" s="45">
        <f ca="1">IF(LEFT($C39,5)="Total",0,IF(COUNTIF(ENTRY!$G$3:$BM$3,AAQ$1)=0,"CopyPasteValue",IFERROR(HLOOKUP(AAQ$1,ENTRY!$G$3:$BI$133,SUMIFS(ENTRY!$A$2:$A$133,ENTRY!$B$2:$B$133,$B39,ENTRY!$C$2:$C$133,$C39)-2,FALSE),0)))</f>
        <v>0</v>
      </c>
      <c r="AAR39" s="45">
        <f ca="1">IF(LEFT($C39,5)="Total",0,IF(COUNTIF(ENTRY!$G$3:$BM$3,AAR$1)=0,"CopyPasteValue",IFERROR(HLOOKUP(AAR$1,ENTRY!$G$3:$BI$133,SUMIFS(ENTRY!$A$2:$A$133,ENTRY!$B$2:$B$133,$B39,ENTRY!$C$2:$C$133,$C39)-2,FALSE),0)))</f>
        <v>0</v>
      </c>
      <c r="AAS39" s="45">
        <f ca="1">IF(LEFT($C39,5)="Total",0,IF(COUNTIF(ENTRY!$G$3:$BM$3,AAS$1)=0,"CopyPasteValue",IFERROR(HLOOKUP(AAS$1,ENTRY!$G$3:$BI$133,SUMIFS(ENTRY!$A$2:$A$133,ENTRY!$B$2:$B$133,$B39,ENTRY!$C$2:$C$133,$C39)-2,FALSE),0)))</f>
        <v>0</v>
      </c>
      <c r="AAT39" s="45">
        <f ca="1">IF(LEFT($C39,5)="Total",0,IF(COUNTIF(ENTRY!$G$3:$BM$3,AAT$1)=0,"CopyPasteValue",IFERROR(HLOOKUP(AAT$1,ENTRY!$G$3:$BI$133,SUMIFS(ENTRY!$A$2:$A$133,ENTRY!$B$2:$B$133,$B39,ENTRY!$C$2:$C$133,$C39)-2,FALSE),0)))</f>
        <v>0</v>
      </c>
      <c r="AAU39" s="45">
        <f ca="1">IF(LEFT($C39,5)="Total",0,IF(COUNTIF(ENTRY!$G$3:$BM$3,AAU$1)=0,"CopyPasteValue",IFERROR(HLOOKUP(AAU$1,ENTRY!$G$3:$BI$133,SUMIFS(ENTRY!$A$2:$A$133,ENTRY!$B$2:$B$133,$B39,ENTRY!$C$2:$C$133,$C39)-2,FALSE),0)))</f>
        <v>0</v>
      </c>
      <c r="AAV39" s="45">
        <f ca="1">IF(LEFT($C39,5)="Total",0,IF(COUNTIF(ENTRY!$G$3:$BM$3,AAV$1)=0,"CopyPasteValue",IFERROR(HLOOKUP(AAV$1,ENTRY!$G$3:$BI$133,SUMIFS(ENTRY!$A$2:$A$133,ENTRY!$B$2:$B$133,$B39,ENTRY!$C$2:$C$133,$C39)-2,FALSE),0)))</f>
        <v>0</v>
      </c>
      <c r="AAW39" s="45">
        <f ca="1">IF(LEFT($C39,5)="Total",0,IF(COUNTIF(ENTRY!$G$3:$BM$3,AAW$1)=0,"CopyPasteValue",IFERROR(HLOOKUP(AAW$1,ENTRY!$G$3:$BI$133,SUMIFS(ENTRY!$A$2:$A$133,ENTRY!$B$2:$B$133,$B39,ENTRY!$C$2:$C$133,$C39)-2,FALSE),0)))</f>
        <v>0</v>
      </c>
      <c r="AAX39" s="45">
        <f ca="1">IF(LEFT($C39,5)="Total",0,IF(COUNTIF(ENTRY!$G$3:$BM$3,AAX$1)=0,"CopyPasteValue",IFERROR(HLOOKUP(AAX$1,ENTRY!$G$3:$BI$133,SUMIFS(ENTRY!$A$2:$A$133,ENTRY!$B$2:$B$133,$B39,ENTRY!$C$2:$C$133,$C39)-2,FALSE),0)))</f>
        <v>0</v>
      </c>
      <c r="AAY39" s="45">
        <f ca="1">IF(LEFT($C39,5)="Total",0,IF(COUNTIF(ENTRY!$G$3:$BM$3,AAY$1)=0,"CopyPasteValue",IFERROR(HLOOKUP(AAY$1,ENTRY!$G$3:$BI$133,SUMIFS(ENTRY!$A$2:$A$133,ENTRY!$B$2:$B$133,$B39,ENTRY!$C$2:$C$133,$C39)-2,FALSE),0)))</f>
        <v>0</v>
      </c>
      <c r="AAZ39" s="45">
        <f ca="1">IF(LEFT($C39,5)="Total",0,IF(COUNTIF(ENTRY!$G$3:$BM$3,AAZ$1)=0,"CopyPasteValue",IFERROR(HLOOKUP(AAZ$1,ENTRY!$G$3:$BI$133,SUMIFS(ENTRY!$A$2:$A$133,ENTRY!$B$2:$B$133,$B39,ENTRY!$C$2:$C$133,$C39)-2,FALSE),0)))</f>
        <v>0</v>
      </c>
      <c r="ABA39" s="45">
        <f ca="1">IF(LEFT($C39,5)="Total",0,IF(COUNTIF(ENTRY!$G$3:$BM$3,ABA$1)=0,"CopyPasteValue",IFERROR(HLOOKUP(ABA$1,ENTRY!$G$3:$BI$133,SUMIFS(ENTRY!$A$2:$A$133,ENTRY!$B$2:$B$133,$B39,ENTRY!$C$2:$C$133,$C39)-2,FALSE),0)))</f>
        <v>0</v>
      </c>
      <c r="ABB39" s="45">
        <f ca="1">IF(LEFT($C39,5)="Total",0,IF(COUNTIF(ENTRY!$G$3:$BM$3,ABB$1)=0,"CopyPasteValue",IFERROR(HLOOKUP(ABB$1,ENTRY!$G$3:$BI$133,SUMIFS(ENTRY!$A$2:$A$133,ENTRY!$B$2:$B$133,$B39,ENTRY!$C$2:$C$133,$C39)-2,FALSE),0)))</f>
        <v>0</v>
      </c>
      <c r="ABC39" s="45">
        <f ca="1">IF(LEFT($C39,5)="Total",0,IF(COUNTIF(ENTRY!$G$3:$BM$3,ABC$1)=0,"CopyPasteValue",IFERROR(HLOOKUP(ABC$1,ENTRY!$G$3:$BI$133,SUMIFS(ENTRY!$A$2:$A$133,ENTRY!$B$2:$B$133,$B39,ENTRY!$C$2:$C$133,$C39)-2,FALSE),0)))</f>
        <v>0</v>
      </c>
      <c r="ABD39" s="45">
        <f ca="1">IF(LEFT($C39,5)="Total",0,IF(COUNTIF(ENTRY!$G$3:$BM$3,ABD$1)=0,"CopyPasteValue",IFERROR(HLOOKUP(ABD$1,ENTRY!$G$3:$BI$133,SUMIFS(ENTRY!$A$2:$A$133,ENTRY!$B$2:$B$133,$B39,ENTRY!$C$2:$C$133,$C39)-2,FALSE),0)))</f>
        <v>0</v>
      </c>
      <c r="ABE39" s="45">
        <f ca="1">IF(LEFT($C39,5)="Total",0,IF(COUNTIF(ENTRY!$G$3:$BM$3,ABE$1)=0,"CopyPasteValue",IFERROR(HLOOKUP(ABE$1,ENTRY!$G$3:$BI$133,SUMIFS(ENTRY!$A$2:$A$133,ENTRY!$B$2:$B$133,$B39,ENTRY!$C$2:$C$133,$C39)-2,FALSE),0)))</f>
        <v>0</v>
      </c>
      <c r="ABF39" s="45">
        <f ca="1">IF(LEFT($C39,5)="Total",0,IF(COUNTIF(ENTRY!$G$3:$BM$3,ABF$1)=0,"CopyPasteValue",IFERROR(HLOOKUP(ABF$1,ENTRY!$G$3:$BI$133,SUMIFS(ENTRY!$A$2:$A$133,ENTRY!$B$2:$B$133,$B39,ENTRY!$C$2:$C$133,$C39)-2,FALSE),0)))</f>
        <v>0</v>
      </c>
      <c r="ABG39" s="45">
        <f ca="1">IF(LEFT($C39,5)="Total",0,IF(COUNTIF(ENTRY!$G$3:$BM$3,ABG$1)=0,"CopyPasteValue",IFERROR(HLOOKUP(ABG$1,ENTRY!$G$3:$BI$133,SUMIFS(ENTRY!$A$2:$A$133,ENTRY!$B$2:$B$133,$B39,ENTRY!$C$2:$C$133,$C39)-2,FALSE),0)))</f>
        <v>0</v>
      </c>
      <c r="ABH39" s="45">
        <f ca="1">IF(LEFT($C39,5)="Total",0,IF(COUNTIF(ENTRY!$G$3:$BM$3,ABH$1)=0,"CopyPasteValue",IFERROR(HLOOKUP(ABH$1,ENTRY!$G$3:$BI$133,SUMIFS(ENTRY!$A$2:$A$133,ENTRY!$B$2:$B$133,$B39,ENTRY!$C$2:$C$133,$C39)-2,FALSE),0)))</f>
        <v>0</v>
      </c>
    </row>
    <row r="40" spans="2:736" x14ac:dyDescent="0.35">
      <c r="B40" t="s">
        <v>27</v>
      </c>
      <c r="C40" t="s">
        <v>159</v>
      </c>
      <c r="D40" s="53">
        <f t="shared" ca="1" si="162"/>
        <v>40</v>
      </c>
      <c r="E40" s="72">
        <f>COUNTIF(ENTRY!C$4:C$294,C40)</f>
        <v>1</v>
      </c>
      <c r="F40" s="45">
        <v>0</v>
      </c>
      <c r="G40" s="45">
        <v>2</v>
      </c>
      <c r="H40" s="45">
        <v>8</v>
      </c>
      <c r="I40" s="45">
        <v>0</v>
      </c>
      <c r="J40" s="45">
        <v>7</v>
      </c>
      <c r="K40" s="45">
        <v>6</v>
      </c>
      <c r="L40" s="45">
        <v>0</v>
      </c>
      <c r="M40" s="45">
        <v>3</v>
      </c>
      <c r="N40" s="45">
        <v>8</v>
      </c>
      <c r="O40" s="45">
        <v>2</v>
      </c>
      <c r="P40" s="45">
        <v>2</v>
      </c>
      <c r="Q40" s="45">
        <v>5</v>
      </c>
      <c r="R40" s="45">
        <v>4</v>
      </c>
      <c r="S40" s="45">
        <v>0</v>
      </c>
      <c r="T40" s="45">
        <v>5</v>
      </c>
      <c r="U40" s="45">
        <v>0</v>
      </c>
      <c r="V40" s="45">
        <v>0</v>
      </c>
      <c r="W40" s="45">
        <v>7</v>
      </c>
      <c r="X40" s="45">
        <v>4</v>
      </c>
      <c r="Y40" s="45">
        <v>3</v>
      </c>
      <c r="Z40" s="45">
        <v>0</v>
      </c>
      <c r="AA40" s="45">
        <v>1</v>
      </c>
      <c r="AB40" s="45">
        <v>5</v>
      </c>
      <c r="AC40" s="45">
        <v>8</v>
      </c>
      <c r="AD40" s="45">
        <v>3</v>
      </c>
      <c r="AE40" s="45">
        <v>3</v>
      </c>
      <c r="AF40" s="45">
        <v>1</v>
      </c>
      <c r="AG40" s="45">
        <v>0</v>
      </c>
      <c r="AH40" s="45">
        <v>2</v>
      </c>
      <c r="AI40" s="45">
        <v>1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0</v>
      </c>
      <c r="AR40" s="45">
        <v>0</v>
      </c>
      <c r="AS40" s="45">
        <v>2</v>
      </c>
      <c r="AT40" s="45">
        <v>0</v>
      </c>
      <c r="AU40" s="45">
        <v>0</v>
      </c>
      <c r="AV40" s="45">
        <v>0</v>
      </c>
      <c r="AW40" s="45">
        <v>0</v>
      </c>
      <c r="AX40" s="45">
        <v>0</v>
      </c>
      <c r="AY40" s="45">
        <v>0</v>
      </c>
      <c r="AZ40" s="45">
        <v>0</v>
      </c>
      <c r="BA40" s="45">
        <v>0</v>
      </c>
      <c r="BB40" s="45">
        <v>0</v>
      </c>
      <c r="BC40" s="45">
        <v>0</v>
      </c>
      <c r="BD40" s="45">
        <v>0</v>
      </c>
      <c r="BE40" s="45">
        <v>0</v>
      </c>
      <c r="BF40" s="45">
        <v>0</v>
      </c>
      <c r="BG40" s="45">
        <v>2</v>
      </c>
      <c r="BH40" s="45">
        <v>0</v>
      </c>
      <c r="BI40" s="45">
        <v>0</v>
      </c>
      <c r="BJ40" s="45">
        <v>0</v>
      </c>
      <c r="BK40" s="45">
        <v>0</v>
      </c>
      <c r="BL40" s="45">
        <v>0</v>
      </c>
      <c r="BM40" s="45">
        <v>0</v>
      </c>
      <c r="BN40" s="45">
        <v>0</v>
      </c>
      <c r="BO40" s="45">
        <v>0</v>
      </c>
      <c r="BP40" s="45">
        <v>0</v>
      </c>
      <c r="BQ40" s="45">
        <v>0</v>
      </c>
      <c r="BR40" s="45">
        <v>0</v>
      </c>
      <c r="BS40" s="45">
        <v>0</v>
      </c>
      <c r="BT40" s="45">
        <v>0</v>
      </c>
      <c r="BU40" s="45">
        <v>0</v>
      </c>
      <c r="BV40" s="45">
        <v>0</v>
      </c>
      <c r="BW40" s="45">
        <v>0</v>
      </c>
      <c r="BX40" s="45">
        <v>0</v>
      </c>
      <c r="BY40" s="45">
        <v>0</v>
      </c>
      <c r="BZ40" s="45">
        <v>0</v>
      </c>
      <c r="CA40" s="45">
        <v>0</v>
      </c>
      <c r="CB40" s="45">
        <v>0</v>
      </c>
      <c r="CC40" s="45">
        <v>0</v>
      </c>
      <c r="CD40" s="45">
        <v>0</v>
      </c>
      <c r="CE40" s="45">
        <v>0</v>
      </c>
      <c r="CF40" s="45">
        <v>0</v>
      </c>
      <c r="CG40" s="45">
        <v>0</v>
      </c>
      <c r="CH40" s="45">
        <v>0</v>
      </c>
      <c r="CI40" s="45">
        <v>0</v>
      </c>
      <c r="CJ40" s="45">
        <v>0</v>
      </c>
      <c r="CK40" s="45">
        <v>0</v>
      </c>
      <c r="CL40" s="45">
        <v>0</v>
      </c>
      <c r="CM40" s="45">
        <v>0</v>
      </c>
      <c r="CN40" s="45">
        <v>0</v>
      </c>
      <c r="CO40" s="45">
        <v>0</v>
      </c>
      <c r="CP40" s="45">
        <v>0</v>
      </c>
      <c r="CQ40" s="45">
        <v>0</v>
      </c>
      <c r="CR40" s="45">
        <v>0</v>
      </c>
      <c r="CS40" s="45">
        <v>0</v>
      </c>
      <c r="CT40" s="45">
        <v>0</v>
      </c>
      <c r="CU40" s="45">
        <v>0</v>
      </c>
      <c r="CV40" s="45">
        <v>3</v>
      </c>
      <c r="CW40" s="45">
        <v>19</v>
      </c>
      <c r="CX40" s="45">
        <v>0</v>
      </c>
      <c r="CY40" s="45">
        <v>0</v>
      </c>
      <c r="CZ40" s="45">
        <v>8</v>
      </c>
      <c r="DA40" s="45">
        <v>5</v>
      </c>
      <c r="DB40" s="45">
        <v>30</v>
      </c>
      <c r="DC40" s="45">
        <v>1</v>
      </c>
      <c r="DD40" s="45">
        <v>6</v>
      </c>
      <c r="DE40" s="45">
        <v>1</v>
      </c>
      <c r="DF40" s="45">
        <v>0</v>
      </c>
      <c r="DG40" s="45">
        <v>3</v>
      </c>
      <c r="DH40" s="45">
        <v>1</v>
      </c>
      <c r="DI40" s="45">
        <v>3</v>
      </c>
      <c r="DJ40" s="45">
        <v>0</v>
      </c>
      <c r="DK40" s="45">
        <v>1</v>
      </c>
      <c r="DL40" s="45">
        <v>0</v>
      </c>
      <c r="DM40" s="45">
        <v>0</v>
      </c>
      <c r="DN40" s="45">
        <v>0</v>
      </c>
      <c r="DO40" s="45">
        <v>2</v>
      </c>
      <c r="DP40" s="45">
        <v>1</v>
      </c>
      <c r="DQ40" s="45">
        <v>0</v>
      </c>
      <c r="DR40" s="45">
        <v>1</v>
      </c>
      <c r="DS40" s="45">
        <v>0</v>
      </c>
      <c r="DT40" s="45">
        <v>0</v>
      </c>
      <c r="DU40" s="45">
        <v>3</v>
      </c>
      <c r="DV40" s="45">
        <v>4</v>
      </c>
      <c r="DW40" s="45">
        <v>0</v>
      </c>
      <c r="DX40" s="45">
        <v>0</v>
      </c>
      <c r="DY40" s="45">
        <v>2</v>
      </c>
      <c r="DZ40" s="45">
        <v>0</v>
      </c>
      <c r="EA40" s="45">
        <v>0</v>
      </c>
      <c r="EB40" s="45">
        <v>2</v>
      </c>
      <c r="EC40" s="45">
        <v>1</v>
      </c>
      <c r="ED40" s="45">
        <v>1</v>
      </c>
      <c r="EE40" s="45">
        <v>3</v>
      </c>
      <c r="EF40" s="45">
        <v>1</v>
      </c>
      <c r="EG40" s="45">
        <v>0</v>
      </c>
      <c r="EH40" s="45">
        <v>0</v>
      </c>
      <c r="EI40" s="45">
        <v>3</v>
      </c>
      <c r="EJ40" s="45">
        <v>2</v>
      </c>
      <c r="EK40" s="45">
        <v>1</v>
      </c>
      <c r="EL40" s="45">
        <v>1</v>
      </c>
      <c r="EM40" s="45">
        <v>0</v>
      </c>
      <c r="EN40" s="45">
        <v>1</v>
      </c>
      <c r="EO40" s="45">
        <v>0</v>
      </c>
      <c r="EP40" s="45">
        <v>5</v>
      </c>
      <c r="EQ40" s="45">
        <v>0</v>
      </c>
      <c r="ER40" s="45">
        <v>1</v>
      </c>
      <c r="ES40" s="45">
        <v>0</v>
      </c>
      <c r="ET40" s="45">
        <v>0</v>
      </c>
      <c r="EU40" s="45">
        <v>1</v>
      </c>
      <c r="EV40" s="45">
        <v>0</v>
      </c>
      <c r="EW40" s="45">
        <v>2</v>
      </c>
      <c r="EX40" s="45">
        <v>4</v>
      </c>
      <c r="EY40" s="45">
        <v>1</v>
      </c>
      <c r="EZ40" s="45">
        <v>1</v>
      </c>
      <c r="FA40" s="45">
        <v>0</v>
      </c>
      <c r="FB40" s="45">
        <v>1</v>
      </c>
      <c r="FC40" s="45">
        <v>0</v>
      </c>
      <c r="FD40" s="45">
        <v>4</v>
      </c>
      <c r="FE40" s="45">
        <v>0</v>
      </c>
      <c r="FF40" s="45">
        <v>1</v>
      </c>
      <c r="FG40" s="45">
        <v>0</v>
      </c>
      <c r="FH40" s="45">
        <v>2</v>
      </c>
      <c r="FI40" s="45">
        <v>1</v>
      </c>
      <c r="FJ40" s="45">
        <v>0</v>
      </c>
      <c r="FK40" s="45">
        <v>1</v>
      </c>
      <c r="FL40" s="45">
        <v>1</v>
      </c>
      <c r="FM40" s="45">
        <v>1</v>
      </c>
      <c r="FN40" s="45">
        <v>1</v>
      </c>
      <c r="FO40" s="45">
        <v>1</v>
      </c>
      <c r="FP40" s="45">
        <v>0</v>
      </c>
      <c r="FQ40" s="45">
        <v>0</v>
      </c>
      <c r="FR40" s="45">
        <v>0</v>
      </c>
      <c r="FS40" s="45">
        <v>0</v>
      </c>
      <c r="FT40" s="45">
        <v>0</v>
      </c>
      <c r="FU40" s="45">
        <v>0</v>
      </c>
      <c r="FV40" s="45">
        <v>0</v>
      </c>
      <c r="FW40" s="45">
        <v>0</v>
      </c>
      <c r="FX40" s="45">
        <v>0</v>
      </c>
      <c r="FY40" s="45">
        <v>1</v>
      </c>
      <c r="FZ40" s="45">
        <v>1</v>
      </c>
      <c r="GA40" s="45">
        <v>0</v>
      </c>
      <c r="GB40" s="45">
        <v>0</v>
      </c>
      <c r="GC40" s="45">
        <v>0</v>
      </c>
      <c r="GD40" s="45">
        <v>0</v>
      </c>
      <c r="GE40" s="45">
        <v>0</v>
      </c>
      <c r="GF40" s="45">
        <v>0</v>
      </c>
      <c r="GG40" s="45">
        <v>0</v>
      </c>
      <c r="GH40" s="45">
        <v>0</v>
      </c>
      <c r="GI40" s="45">
        <v>1</v>
      </c>
      <c r="GJ40" s="45">
        <v>2</v>
      </c>
      <c r="GK40" s="45">
        <v>2</v>
      </c>
      <c r="GL40" s="45">
        <v>0</v>
      </c>
      <c r="GM40" s="45">
        <v>1</v>
      </c>
      <c r="GN40" s="45">
        <v>4</v>
      </c>
      <c r="GO40" s="45">
        <v>0</v>
      </c>
      <c r="GP40" s="45">
        <v>0</v>
      </c>
      <c r="GQ40" s="45">
        <v>0</v>
      </c>
      <c r="GR40" s="45">
        <v>2</v>
      </c>
      <c r="GS40" s="45">
        <v>0</v>
      </c>
      <c r="GT40" s="45">
        <v>1</v>
      </c>
      <c r="GU40" s="45">
        <v>0</v>
      </c>
      <c r="GV40" s="45">
        <v>0</v>
      </c>
      <c r="GW40" s="45">
        <v>0</v>
      </c>
      <c r="GX40" s="45">
        <v>0</v>
      </c>
      <c r="GY40" s="45">
        <v>0</v>
      </c>
      <c r="GZ40" s="45">
        <v>0</v>
      </c>
      <c r="HA40" s="45">
        <v>0</v>
      </c>
      <c r="HB40" s="45">
        <v>0</v>
      </c>
      <c r="HC40" s="45">
        <v>1</v>
      </c>
      <c r="HD40" s="45">
        <v>2</v>
      </c>
      <c r="HE40" s="45">
        <v>0</v>
      </c>
      <c r="HF40" s="45">
        <v>0</v>
      </c>
      <c r="HG40" s="45">
        <v>0</v>
      </c>
      <c r="HH40" s="45">
        <v>0</v>
      </c>
      <c r="HI40" s="45">
        <v>0</v>
      </c>
      <c r="HJ40" s="45">
        <v>0</v>
      </c>
      <c r="HK40" s="45">
        <v>0</v>
      </c>
      <c r="HL40" s="45">
        <v>0</v>
      </c>
      <c r="HM40" s="45">
        <v>0</v>
      </c>
      <c r="HN40" s="45">
        <v>0</v>
      </c>
      <c r="HO40" s="45">
        <v>0</v>
      </c>
      <c r="HP40" s="45">
        <v>0</v>
      </c>
      <c r="HQ40" s="45">
        <v>0</v>
      </c>
      <c r="HR40" s="45">
        <v>0</v>
      </c>
      <c r="HS40" s="45">
        <v>0</v>
      </c>
      <c r="HT40" s="45">
        <v>0</v>
      </c>
      <c r="HU40" s="45">
        <v>0</v>
      </c>
      <c r="HV40" s="45">
        <v>0</v>
      </c>
      <c r="HW40" s="45">
        <v>0</v>
      </c>
      <c r="HX40" s="45">
        <v>0</v>
      </c>
      <c r="HY40" s="45">
        <v>0</v>
      </c>
      <c r="HZ40" s="45">
        <v>0</v>
      </c>
      <c r="IA40" s="45">
        <v>0</v>
      </c>
      <c r="IB40" s="45">
        <v>0</v>
      </c>
      <c r="IC40" s="45">
        <v>0</v>
      </c>
      <c r="ID40" s="45">
        <v>0</v>
      </c>
      <c r="IE40" s="45">
        <v>0</v>
      </c>
      <c r="IF40" s="45">
        <v>0</v>
      </c>
      <c r="IG40" s="45">
        <v>0</v>
      </c>
      <c r="IH40" s="45">
        <v>0</v>
      </c>
      <c r="II40" s="45">
        <v>0</v>
      </c>
      <c r="IJ40" s="45">
        <v>0</v>
      </c>
      <c r="IK40" s="45">
        <v>0</v>
      </c>
      <c r="IL40" s="45">
        <v>0</v>
      </c>
      <c r="IM40" s="45">
        <v>0</v>
      </c>
      <c r="IN40" s="45">
        <v>0</v>
      </c>
      <c r="IO40" s="45">
        <v>0</v>
      </c>
      <c r="IP40" s="45">
        <v>0</v>
      </c>
      <c r="IQ40" s="45">
        <v>0</v>
      </c>
      <c r="IR40" s="45">
        <v>0</v>
      </c>
      <c r="IS40" s="45">
        <v>0</v>
      </c>
      <c r="IT40" s="45">
        <v>0</v>
      </c>
      <c r="IU40" s="45">
        <v>0</v>
      </c>
      <c r="IV40" s="45">
        <v>0</v>
      </c>
      <c r="IW40" s="45">
        <v>0</v>
      </c>
      <c r="IX40" s="45">
        <v>0</v>
      </c>
      <c r="IY40" s="45">
        <v>0</v>
      </c>
      <c r="IZ40" s="45">
        <v>0</v>
      </c>
      <c r="JA40" s="45">
        <v>0</v>
      </c>
      <c r="JB40" s="45">
        <v>0</v>
      </c>
      <c r="JC40" s="45">
        <v>0</v>
      </c>
      <c r="JD40" s="45">
        <v>0</v>
      </c>
      <c r="JE40" s="45">
        <v>0</v>
      </c>
      <c r="JF40" s="45">
        <v>0</v>
      </c>
      <c r="JG40" s="45">
        <v>0</v>
      </c>
      <c r="JH40" s="45">
        <v>0</v>
      </c>
      <c r="JI40" s="45">
        <v>0</v>
      </c>
      <c r="JJ40" s="45">
        <v>0</v>
      </c>
      <c r="JK40" s="45">
        <v>0</v>
      </c>
      <c r="JL40" s="45">
        <v>0</v>
      </c>
      <c r="JM40" s="45">
        <v>0</v>
      </c>
      <c r="JN40" s="45">
        <v>0</v>
      </c>
      <c r="JO40" s="45">
        <v>0</v>
      </c>
      <c r="JP40" s="45">
        <v>0</v>
      </c>
      <c r="JQ40" s="45">
        <v>0</v>
      </c>
      <c r="JR40" s="45">
        <v>0</v>
      </c>
      <c r="JS40" s="45">
        <v>0</v>
      </c>
      <c r="JT40" s="45">
        <v>0</v>
      </c>
      <c r="JU40" s="45">
        <v>0</v>
      </c>
      <c r="JV40" s="45">
        <v>0</v>
      </c>
      <c r="JW40" s="45">
        <v>0</v>
      </c>
      <c r="JX40" s="45">
        <v>0</v>
      </c>
      <c r="JY40" s="45">
        <v>0</v>
      </c>
      <c r="JZ40" s="45">
        <v>0</v>
      </c>
      <c r="KA40" s="45">
        <v>0</v>
      </c>
      <c r="KB40" s="45">
        <v>0</v>
      </c>
      <c r="KC40" s="45">
        <v>0</v>
      </c>
      <c r="KD40" s="45">
        <v>0</v>
      </c>
      <c r="KE40" s="45">
        <v>0</v>
      </c>
      <c r="KF40" s="45">
        <v>0</v>
      </c>
      <c r="KG40" s="45">
        <v>0</v>
      </c>
      <c r="KH40" s="45">
        <v>0</v>
      </c>
      <c r="KI40" s="45">
        <v>0</v>
      </c>
      <c r="KJ40" s="45">
        <v>0</v>
      </c>
      <c r="KK40" s="45">
        <v>0</v>
      </c>
      <c r="KL40" s="45">
        <v>0</v>
      </c>
      <c r="KM40" s="45">
        <v>0</v>
      </c>
      <c r="KN40" s="45">
        <v>0</v>
      </c>
      <c r="KO40" s="45">
        <v>0</v>
      </c>
      <c r="KP40" s="45">
        <v>0</v>
      </c>
      <c r="KQ40" s="45">
        <v>0</v>
      </c>
      <c r="KR40" s="45">
        <v>0</v>
      </c>
      <c r="KS40" s="45">
        <v>0</v>
      </c>
      <c r="KT40" s="45">
        <v>0</v>
      </c>
      <c r="KU40" s="45">
        <v>0</v>
      </c>
      <c r="KV40" s="45">
        <v>0</v>
      </c>
      <c r="KW40" s="45">
        <v>0</v>
      </c>
      <c r="KX40" s="45">
        <v>0</v>
      </c>
      <c r="KY40" s="45">
        <v>0</v>
      </c>
      <c r="KZ40" s="45">
        <v>0</v>
      </c>
      <c r="LA40" s="45">
        <v>0</v>
      </c>
      <c r="LB40" s="45">
        <v>0</v>
      </c>
      <c r="LC40" s="45">
        <v>0</v>
      </c>
      <c r="LD40" s="45">
        <v>0</v>
      </c>
      <c r="LE40" s="45">
        <v>0</v>
      </c>
      <c r="LF40" s="45">
        <v>0</v>
      </c>
      <c r="LG40" s="45">
        <v>0</v>
      </c>
      <c r="LH40" s="45">
        <v>0</v>
      </c>
      <c r="LI40" s="45">
        <v>0</v>
      </c>
      <c r="LJ40" s="45">
        <v>0</v>
      </c>
      <c r="LK40" s="45">
        <v>0</v>
      </c>
      <c r="LL40" s="45">
        <v>0</v>
      </c>
      <c r="LM40" s="45">
        <v>0</v>
      </c>
      <c r="LN40" s="45">
        <v>0</v>
      </c>
      <c r="LO40" s="45">
        <v>0</v>
      </c>
      <c r="LP40" s="45">
        <v>0</v>
      </c>
      <c r="LQ40" s="45">
        <v>0</v>
      </c>
      <c r="LR40" s="45">
        <v>0</v>
      </c>
      <c r="LS40" s="45">
        <v>0</v>
      </c>
      <c r="LT40" s="45">
        <v>0</v>
      </c>
      <c r="LU40" s="45">
        <v>0</v>
      </c>
      <c r="LV40" s="45">
        <v>0</v>
      </c>
      <c r="LW40" s="45">
        <v>0</v>
      </c>
      <c r="LX40" s="45">
        <v>0</v>
      </c>
      <c r="LY40" s="45">
        <v>0</v>
      </c>
      <c r="LZ40" s="45">
        <v>0</v>
      </c>
      <c r="MA40" s="45">
        <v>0</v>
      </c>
      <c r="MB40" s="45">
        <v>0</v>
      </c>
      <c r="MC40" s="45">
        <v>0</v>
      </c>
      <c r="MD40" s="45">
        <v>0</v>
      </c>
      <c r="ME40" s="45">
        <v>0</v>
      </c>
      <c r="MF40" s="45">
        <v>0</v>
      </c>
      <c r="MG40" s="45">
        <v>0</v>
      </c>
      <c r="MH40" s="45">
        <v>0</v>
      </c>
      <c r="MI40" s="45">
        <v>0</v>
      </c>
      <c r="MJ40" s="45">
        <v>0</v>
      </c>
      <c r="MK40" s="45">
        <v>0</v>
      </c>
      <c r="ML40" s="45">
        <v>0</v>
      </c>
      <c r="MM40" s="45">
        <v>0</v>
      </c>
      <c r="MN40" s="45">
        <v>0</v>
      </c>
      <c r="MO40" s="45">
        <v>0</v>
      </c>
      <c r="MP40" s="45">
        <v>0</v>
      </c>
      <c r="MQ40" s="45">
        <v>0</v>
      </c>
      <c r="MR40" s="45">
        <v>0</v>
      </c>
      <c r="MS40" s="45">
        <v>0</v>
      </c>
      <c r="MT40" s="45">
        <v>0</v>
      </c>
      <c r="MU40" s="45">
        <v>0</v>
      </c>
      <c r="MV40" s="45">
        <v>0</v>
      </c>
      <c r="MW40" s="45">
        <v>0</v>
      </c>
      <c r="MX40" s="45">
        <v>0</v>
      </c>
      <c r="MY40" s="45">
        <v>0</v>
      </c>
      <c r="MZ40" s="45">
        <v>0</v>
      </c>
      <c r="NA40" s="45">
        <v>0</v>
      </c>
      <c r="NB40" s="45">
        <v>0</v>
      </c>
      <c r="NC40" s="45">
        <v>0</v>
      </c>
      <c r="ND40" s="45">
        <v>0</v>
      </c>
      <c r="NE40" s="45">
        <v>0</v>
      </c>
      <c r="NF40" s="45">
        <v>0</v>
      </c>
      <c r="NG40" s="45">
        <v>0</v>
      </c>
      <c r="NH40" s="45">
        <v>0</v>
      </c>
      <c r="NI40" s="45">
        <v>0</v>
      </c>
      <c r="NJ40" s="45">
        <v>0</v>
      </c>
      <c r="NK40" s="45">
        <v>0</v>
      </c>
      <c r="NL40" s="45">
        <v>0</v>
      </c>
      <c r="NM40" s="45">
        <v>0</v>
      </c>
      <c r="NN40" s="45">
        <v>0</v>
      </c>
      <c r="NO40" s="45">
        <v>0</v>
      </c>
      <c r="NP40" s="45">
        <v>0</v>
      </c>
      <c r="NQ40" s="45">
        <v>0</v>
      </c>
      <c r="NR40" s="45">
        <v>0</v>
      </c>
      <c r="NS40" s="45">
        <v>0</v>
      </c>
      <c r="NT40" s="45">
        <v>0</v>
      </c>
      <c r="NU40" s="45">
        <v>0</v>
      </c>
      <c r="NV40" s="45">
        <v>0</v>
      </c>
      <c r="NW40" s="45">
        <v>0</v>
      </c>
      <c r="NX40" s="45">
        <v>0</v>
      </c>
      <c r="NY40" s="45">
        <v>0</v>
      </c>
      <c r="NZ40" s="45">
        <v>0</v>
      </c>
      <c r="OA40" s="45">
        <v>0</v>
      </c>
      <c r="OB40" s="45">
        <v>0</v>
      </c>
      <c r="OC40" s="45">
        <v>0</v>
      </c>
      <c r="OD40" s="45">
        <v>0</v>
      </c>
      <c r="OE40" s="45">
        <v>0</v>
      </c>
      <c r="OF40" s="45">
        <v>0</v>
      </c>
      <c r="OG40" s="45">
        <v>0</v>
      </c>
      <c r="OH40" s="45">
        <v>0</v>
      </c>
      <c r="OI40" s="45">
        <v>0</v>
      </c>
      <c r="OJ40" s="45">
        <v>0</v>
      </c>
      <c r="OK40" s="45">
        <v>0</v>
      </c>
      <c r="OL40" s="45">
        <v>0</v>
      </c>
      <c r="OM40" s="45">
        <v>0</v>
      </c>
      <c r="ON40" s="45">
        <v>0</v>
      </c>
      <c r="OO40" s="45">
        <v>0</v>
      </c>
      <c r="OP40" s="45">
        <v>0</v>
      </c>
      <c r="OQ40" s="45">
        <v>0</v>
      </c>
      <c r="OR40" s="45">
        <v>0</v>
      </c>
      <c r="OS40" s="45">
        <v>0</v>
      </c>
      <c r="OT40" s="45">
        <v>0</v>
      </c>
      <c r="OU40" s="45">
        <v>0</v>
      </c>
      <c r="OV40" s="45">
        <v>0</v>
      </c>
      <c r="OW40" s="45">
        <v>0</v>
      </c>
      <c r="OX40" s="45">
        <v>0</v>
      </c>
      <c r="OY40" s="45">
        <v>0</v>
      </c>
      <c r="OZ40" s="45">
        <v>0</v>
      </c>
      <c r="PA40" s="45">
        <v>0</v>
      </c>
      <c r="PB40" s="45">
        <v>0</v>
      </c>
      <c r="PC40" s="45">
        <v>0</v>
      </c>
      <c r="PD40" s="45">
        <v>0</v>
      </c>
      <c r="PE40" s="45">
        <v>0</v>
      </c>
      <c r="PF40" s="45">
        <v>0</v>
      </c>
      <c r="PG40" s="45">
        <v>0</v>
      </c>
      <c r="PH40" s="45">
        <v>0</v>
      </c>
      <c r="PI40" s="45">
        <v>0</v>
      </c>
      <c r="PJ40" s="45">
        <v>0</v>
      </c>
      <c r="PK40" s="45">
        <v>0</v>
      </c>
      <c r="PL40" s="45">
        <v>0</v>
      </c>
      <c r="PM40" s="45">
        <v>0</v>
      </c>
      <c r="PN40" s="45">
        <v>0</v>
      </c>
      <c r="PO40" s="45">
        <v>0</v>
      </c>
      <c r="PP40" s="45">
        <v>0</v>
      </c>
      <c r="PQ40" s="45">
        <v>0</v>
      </c>
      <c r="PR40" s="45">
        <v>0</v>
      </c>
      <c r="PS40" s="45">
        <v>0</v>
      </c>
      <c r="PT40" s="45">
        <v>0</v>
      </c>
      <c r="PU40" s="45">
        <v>0</v>
      </c>
      <c r="PV40" s="45">
        <v>0</v>
      </c>
      <c r="PW40" s="45">
        <v>0</v>
      </c>
      <c r="PX40" s="45">
        <v>0</v>
      </c>
      <c r="PY40" s="45">
        <v>0</v>
      </c>
      <c r="PZ40" s="45">
        <v>0</v>
      </c>
      <c r="QA40" s="45">
        <v>0</v>
      </c>
      <c r="QB40" s="45">
        <v>0</v>
      </c>
      <c r="QC40" s="45">
        <v>0</v>
      </c>
      <c r="QD40" s="45">
        <v>0</v>
      </c>
      <c r="QE40" s="45">
        <v>0</v>
      </c>
      <c r="QF40" s="45">
        <v>0</v>
      </c>
      <c r="QG40" s="45">
        <v>0</v>
      </c>
      <c r="QH40" s="45">
        <v>0</v>
      </c>
      <c r="QI40" s="45">
        <v>0</v>
      </c>
      <c r="QJ40" s="45">
        <v>0</v>
      </c>
      <c r="QK40" s="45">
        <v>0</v>
      </c>
      <c r="QL40" s="45">
        <v>0</v>
      </c>
      <c r="QM40" s="45">
        <v>0</v>
      </c>
      <c r="QN40" s="45">
        <v>0</v>
      </c>
      <c r="QO40" s="45">
        <v>0</v>
      </c>
      <c r="QP40" s="45">
        <v>0</v>
      </c>
      <c r="QQ40" s="45">
        <v>0</v>
      </c>
      <c r="QR40" s="45">
        <v>0</v>
      </c>
      <c r="QS40" s="45">
        <v>0</v>
      </c>
      <c r="QT40" s="45">
        <v>0</v>
      </c>
      <c r="QU40" s="45">
        <v>0</v>
      </c>
      <c r="QV40" s="45">
        <v>0</v>
      </c>
      <c r="QW40" s="45">
        <v>0</v>
      </c>
      <c r="QX40" s="45">
        <v>0</v>
      </c>
      <c r="QY40" s="45">
        <v>0</v>
      </c>
      <c r="QZ40" s="45">
        <v>0</v>
      </c>
      <c r="RA40" s="45">
        <v>0</v>
      </c>
      <c r="RB40" s="45">
        <v>0</v>
      </c>
      <c r="RC40" s="45">
        <v>0</v>
      </c>
      <c r="RD40" s="45">
        <v>0</v>
      </c>
      <c r="RE40" s="45">
        <v>0</v>
      </c>
      <c r="RF40" s="45">
        <v>0</v>
      </c>
      <c r="RG40" s="45">
        <v>0</v>
      </c>
      <c r="RH40" s="45">
        <v>0</v>
      </c>
      <c r="RI40" s="45">
        <v>0</v>
      </c>
      <c r="RJ40" s="45">
        <v>0</v>
      </c>
      <c r="RK40" s="45">
        <v>0</v>
      </c>
      <c r="RL40" s="45">
        <v>0</v>
      </c>
      <c r="RM40" s="45">
        <v>0</v>
      </c>
      <c r="RN40" s="45">
        <v>0</v>
      </c>
      <c r="RO40" s="45">
        <v>0</v>
      </c>
      <c r="RP40" s="45">
        <v>0</v>
      </c>
      <c r="RQ40" s="45">
        <v>0</v>
      </c>
      <c r="RR40" s="45">
        <v>0</v>
      </c>
      <c r="RS40" s="45">
        <v>0</v>
      </c>
      <c r="RT40" s="45">
        <v>0</v>
      </c>
      <c r="RU40" s="45">
        <v>0</v>
      </c>
      <c r="RV40" s="45">
        <v>0</v>
      </c>
      <c r="RW40" s="45">
        <v>0</v>
      </c>
      <c r="RX40" s="45">
        <v>0</v>
      </c>
      <c r="RY40" s="45">
        <v>0</v>
      </c>
      <c r="RZ40" s="45">
        <v>0</v>
      </c>
      <c r="SA40" s="45">
        <v>0</v>
      </c>
      <c r="SB40" s="45">
        <v>0</v>
      </c>
      <c r="SC40" s="45">
        <v>0</v>
      </c>
      <c r="SD40" s="45">
        <v>0</v>
      </c>
      <c r="SE40" s="45">
        <v>0</v>
      </c>
      <c r="SF40" s="45">
        <v>0</v>
      </c>
      <c r="SG40" s="45">
        <v>0</v>
      </c>
      <c r="SH40" s="45">
        <v>0</v>
      </c>
      <c r="SI40" s="45">
        <v>0</v>
      </c>
      <c r="SJ40" s="45">
        <v>0</v>
      </c>
      <c r="SK40" s="45">
        <v>0</v>
      </c>
      <c r="SL40" s="45">
        <v>0</v>
      </c>
      <c r="SM40" s="45">
        <v>0</v>
      </c>
      <c r="SN40" s="45">
        <v>0</v>
      </c>
      <c r="SO40" s="45">
        <v>0</v>
      </c>
      <c r="SP40" s="45">
        <v>0</v>
      </c>
      <c r="SQ40" s="45">
        <v>0</v>
      </c>
      <c r="SR40" s="45">
        <v>0</v>
      </c>
      <c r="SS40" s="45">
        <v>0</v>
      </c>
      <c r="ST40" s="45">
        <v>0</v>
      </c>
      <c r="SU40" s="45">
        <v>0</v>
      </c>
      <c r="SV40" s="45">
        <v>0</v>
      </c>
      <c r="SW40" s="45">
        <v>0</v>
      </c>
      <c r="SX40" s="45">
        <v>0</v>
      </c>
      <c r="SY40" s="45">
        <v>0</v>
      </c>
      <c r="SZ40" s="45">
        <v>0</v>
      </c>
      <c r="TA40" s="45">
        <v>0</v>
      </c>
      <c r="TB40" s="45">
        <v>0</v>
      </c>
      <c r="TC40" s="45">
        <v>0</v>
      </c>
      <c r="TD40" s="45">
        <v>0</v>
      </c>
      <c r="TE40" s="45">
        <v>0</v>
      </c>
      <c r="TF40" s="45">
        <v>0</v>
      </c>
      <c r="TG40" s="45">
        <v>0</v>
      </c>
      <c r="TH40" s="45">
        <v>0</v>
      </c>
      <c r="TI40" s="45">
        <v>0</v>
      </c>
      <c r="TJ40" s="45">
        <v>0</v>
      </c>
      <c r="TK40" s="45">
        <v>0</v>
      </c>
      <c r="TL40" s="45">
        <v>0</v>
      </c>
      <c r="TM40" s="45">
        <v>0</v>
      </c>
      <c r="TN40" s="45">
        <v>0</v>
      </c>
      <c r="TO40" s="45">
        <v>0</v>
      </c>
      <c r="TP40" s="45">
        <v>0</v>
      </c>
      <c r="TQ40" s="45">
        <v>0</v>
      </c>
      <c r="TR40" s="45">
        <v>0</v>
      </c>
      <c r="TS40" s="45">
        <v>0</v>
      </c>
      <c r="TT40" s="45">
        <v>0</v>
      </c>
      <c r="TU40" s="45">
        <v>0</v>
      </c>
      <c r="TV40" s="45">
        <v>0</v>
      </c>
      <c r="TW40" s="45">
        <v>0</v>
      </c>
      <c r="TX40" s="45">
        <v>0</v>
      </c>
      <c r="TY40" s="45">
        <v>0</v>
      </c>
      <c r="TZ40" s="45">
        <v>0</v>
      </c>
      <c r="UA40" s="45">
        <v>0</v>
      </c>
      <c r="UB40" s="45">
        <v>0</v>
      </c>
      <c r="UC40" s="45">
        <v>0</v>
      </c>
      <c r="UD40" s="45">
        <v>0</v>
      </c>
      <c r="UE40" s="45">
        <v>0</v>
      </c>
      <c r="UF40" s="45">
        <v>0</v>
      </c>
      <c r="UG40" s="45">
        <v>0</v>
      </c>
      <c r="UH40" s="45">
        <v>0</v>
      </c>
      <c r="UI40" s="45">
        <v>0</v>
      </c>
      <c r="UJ40" s="45">
        <v>0</v>
      </c>
      <c r="UK40" s="45">
        <v>0</v>
      </c>
      <c r="UL40" s="45">
        <v>0</v>
      </c>
      <c r="UM40" s="45">
        <v>0</v>
      </c>
      <c r="UN40" s="45">
        <v>0</v>
      </c>
      <c r="UO40" s="45">
        <v>0</v>
      </c>
      <c r="UP40" s="45">
        <v>0</v>
      </c>
      <c r="UQ40" s="45">
        <v>0</v>
      </c>
      <c r="UR40" s="45">
        <v>0</v>
      </c>
      <c r="US40" s="45">
        <v>0</v>
      </c>
      <c r="UT40" s="45">
        <v>0</v>
      </c>
      <c r="UU40" s="45">
        <v>0</v>
      </c>
      <c r="UV40" s="45">
        <v>0</v>
      </c>
      <c r="UW40" s="45">
        <v>0</v>
      </c>
      <c r="UX40" s="45">
        <v>0</v>
      </c>
      <c r="UY40" s="45">
        <v>0</v>
      </c>
      <c r="UZ40" s="45">
        <v>0</v>
      </c>
      <c r="VA40" s="45">
        <v>0</v>
      </c>
      <c r="VB40" s="45">
        <v>0</v>
      </c>
      <c r="VC40" s="45">
        <v>0</v>
      </c>
      <c r="VD40" s="45">
        <v>0</v>
      </c>
      <c r="VE40" s="45">
        <v>0</v>
      </c>
      <c r="VF40" s="45">
        <v>0</v>
      </c>
      <c r="VG40" s="45">
        <v>0</v>
      </c>
      <c r="VH40" s="45">
        <v>0</v>
      </c>
      <c r="VI40" s="45">
        <v>0</v>
      </c>
      <c r="VJ40" s="45">
        <v>0</v>
      </c>
      <c r="VK40" s="45">
        <v>0</v>
      </c>
      <c r="VL40" s="45">
        <v>0</v>
      </c>
      <c r="VM40" s="45">
        <v>0</v>
      </c>
      <c r="VN40" s="45">
        <v>0</v>
      </c>
      <c r="VO40" s="45">
        <v>0</v>
      </c>
      <c r="VP40" s="45">
        <v>0</v>
      </c>
      <c r="VQ40" s="45">
        <v>0</v>
      </c>
      <c r="VR40" s="45">
        <v>0</v>
      </c>
      <c r="VS40" s="45">
        <v>0</v>
      </c>
      <c r="VT40" s="45">
        <v>0</v>
      </c>
      <c r="VU40" s="45">
        <v>0</v>
      </c>
      <c r="VV40" s="45">
        <v>0</v>
      </c>
      <c r="VW40" s="45">
        <v>0</v>
      </c>
      <c r="VX40" s="45">
        <v>0</v>
      </c>
      <c r="VY40" s="45">
        <v>0</v>
      </c>
      <c r="VZ40" s="45">
        <v>0</v>
      </c>
      <c r="WA40" s="45">
        <v>0</v>
      </c>
      <c r="WB40" s="45">
        <v>0</v>
      </c>
      <c r="WC40" s="45">
        <v>0</v>
      </c>
      <c r="WD40" s="45">
        <v>0</v>
      </c>
      <c r="WE40" s="45">
        <v>0</v>
      </c>
      <c r="WF40" s="45">
        <v>0</v>
      </c>
      <c r="WG40" s="45">
        <v>0</v>
      </c>
      <c r="WH40" s="45">
        <v>0</v>
      </c>
      <c r="WI40" s="45">
        <v>0</v>
      </c>
      <c r="WJ40" s="45">
        <v>0</v>
      </c>
      <c r="WK40" s="45">
        <v>0</v>
      </c>
      <c r="WL40" s="45">
        <v>0</v>
      </c>
      <c r="WM40" s="45">
        <v>0</v>
      </c>
      <c r="WN40" s="45">
        <v>0</v>
      </c>
      <c r="WO40" s="45">
        <v>0</v>
      </c>
      <c r="WP40" s="45">
        <v>0</v>
      </c>
      <c r="WQ40" s="45">
        <v>0</v>
      </c>
      <c r="WR40" s="45">
        <v>0</v>
      </c>
      <c r="WS40" s="45">
        <v>0</v>
      </c>
      <c r="WT40" s="45">
        <v>0</v>
      </c>
      <c r="WU40" s="45">
        <v>0</v>
      </c>
      <c r="WV40" s="45">
        <v>0</v>
      </c>
      <c r="WW40" s="45">
        <v>0</v>
      </c>
      <c r="WX40" s="45">
        <v>0</v>
      </c>
      <c r="WY40" s="45">
        <v>0</v>
      </c>
      <c r="WZ40" s="45">
        <v>0</v>
      </c>
      <c r="XA40" s="45">
        <v>0</v>
      </c>
      <c r="XB40" s="45">
        <v>0</v>
      </c>
      <c r="XC40" s="45">
        <v>0</v>
      </c>
      <c r="XD40" s="45">
        <v>0</v>
      </c>
      <c r="XE40" s="45">
        <v>0</v>
      </c>
      <c r="XF40" s="45">
        <v>0</v>
      </c>
      <c r="XG40" s="45">
        <v>0</v>
      </c>
      <c r="XH40" s="45">
        <v>0</v>
      </c>
      <c r="XI40" s="45">
        <v>0</v>
      </c>
      <c r="XJ40" s="45">
        <v>0</v>
      </c>
      <c r="XK40" s="45">
        <v>0</v>
      </c>
      <c r="XL40" s="45">
        <v>0</v>
      </c>
      <c r="XM40" s="45">
        <v>0</v>
      </c>
      <c r="XN40" s="45">
        <v>0</v>
      </c>
      <c r="XO40" s="45">
        <v>0</v>
      </c>
      <c r="XP40" s="45">
        <v>0</v>
      </c>
      <c r="XQ40" s="45">
        <v>0</v>
      </c>
      <c r="XR40" s="45">
        <v>0</v>
      </c>
      <c r="XS40" s="45">
        <v>0</v>
      </c>
      <c r="XT40" s="45">
        <v>0</v>
      </c>
      <c r="XU40" s="45">
        <v>0</v>
      </c>
      <c r="XV40" s="45">
        <v>0</v>
      </c>
      <c r="XW40" s="45">
        <v>0</v>
      </c>
      <c r="XX40" s="45">
        <v>0</v>
      </c>
      <c r="XY40" s="45">
        <v>0</v>
      </c>
      <c r="XZ40" s="45">
        <v>0</v>
      </c>
      <c r="YA40" s="45">
        <v>0</v>
      </c>
      <c r="YB40" s="45">
        <v>0</v>
      </c>
      <c r="YC40" s="45">
        <v>0</v>
      </c>
      <c r="YD40" s="45">
        <v>0</v>
      </c>
      <c r="YE40" s="45">
        <v>0</v>
      </c>
      <c r="YF40" s="45">
        <v>0</v>
      </c>
      <c r="YG40" s="45">
        <v>0</v>
      </c>
      <c r="YH40" s="45">
        <v>0</v>
      </c>
      <c r="YI40" s="45">
        <v>0</v>
      </c>
      <c r="YJ40" s="45">
        <v>0</v>
      </c>
      <c r="YK40" s="45">
        <v>0</v>
      </c>
      <c r="YL40" s="45">
        <v>0</v>
      </c>
      <c r="YM40" s="45">
        <v>0</v>
      </c>
      <c r="YN40" s="45">
        <v>0</v>
      </c>
      <c r="YO40" s="45">
        <v>0</v>
      </c>
      <c r="YP40" s="45">
        <v>0</v>
      </c>
      <c r="YQ40" s="45">
        <v>0</v>
      </c>
      <c r="YR40" s="45">
        <v>0</v>
      </c>
      <c r="YS40" s="45">
        <v>0</v>
      </c>
      <c r="YT40" s="45">
        <v>0</v>
      </c>
      <c r="YU40" s="45">
        <v>0</v>
      </c>
      <c r="YV40" s="45">
        <v>0</v>
      </c>
      <c r="YW40" s="45">
        <v>0</v>
      </c>
      <c r="YX40" s="45">
        <v>0</v>
      </c>
      <c r="YY40" s="45">
        <v>0</v>
      </c>
      <c r="YZ40" s="45">
        <v>0</v>
      </c>
      <c r="ZA40" s="45">
        <v>0</v>
      </c>
      <c r="ZB40" s="45">
        <v>0</v>
      </c>
      <c r="ZC40" s="45">
        <v>0</v>
      </c>
      <c r="ZD40" s="45">
        <v>0</v>
      </c>
      <c r="ZE40" s="45">
        <v>0</v>
      </c>
      <c r="ZF40" s="45">
        <v>0</v>
      </c>
      <c r="ZG40" s="45">
        <v>0</v>
      </c>
      <c r="ZH40" s="45">
        <v>0</v>
      </c>
      <c r="ZI40" s="45">
        <v>0</v>
      </c>
      <c r="ZJ40" s="45">
        <v>0</v>
      </c>
      <c r="ZK40" s="45">
        <v>0</v>
      </c>
      <c r="ZL40" s="45">
        <v>0</v>
      </c>
      <c r="ZM40" s="45">
        <v>0</v>
      </c>
      <c r="ZN40" s="45">
        <v>0</v>
      </c>
      <c r="ZO40" s="45">
        <v>0</v>
      </c>
      <c r="ZP40" s="45">
        <v>0</v>
      </c>
      <c r="ZQ40" s="45">
        <v>0</v>
      </c>
      <c r="ZR40" s="45">
        <v>0</v>
      </c>
      <c r="ZS40" s="45">
        <v>0</v>
      </c>
      <c r="ZT40" s="45">
        <v>0</v>
      </c>
      <c r="ZU40" s="45">
        <v>0</v>
      </c>
      <c r="ZV40" s="45">
        <v>0</v>
      </c>
      <c r="ZW40" s="45">
        <v>0</v>
      </c>
      <c r="ZX40" s="45">
        <v>0</v>
      </c>
      <c r="ZY40" s="45">
        <v>0</v>
      </c>
      <c r="ZZ40" s="45">
        <v>0</v>
      </c>
      <c r="AAA40" s="45">
        <v>0</v>
      </c>
      <c r="AAB40" s="45">
        <v>0</v>
      </c>
      <c r="AAC40" s="45">
        <v>0</v>
      </c>
      <c r="AAD40" s="45">
        <v>0</v>
      </c>
      <c r="AAE40" s="45">
        <v>0</v>
      </c>
      <c r="AAF40" s="45">
        <v>0</v>
      </c>
      <c r="AAG40" s="45">
        <v>0</v>
      </c>
      <c r="AAH40" s="45">
        <v>0</v>
      </c>
      <c r="AAI40" s="45">
        <v>0</v>
      </c>
      <c r="AAJ40" s="45">
        <v>0</v>
      </c>
      <c r="AAK40" s="45">
        <v>0</v>
      </c>
      <c r="AAL40" s="45">
        <v>0</v>
      </c>
      <c r="AAM40" s="45">
        <v>0</v>
      </c>
      <c r="AAN40" s="45">
        <v>0</v>
      </c>
      <c r="AAO40" s="45">
        <v>0</v>
      </c>
      <c r="AAP40" s="45">
        <v>0</v>
      </c>
      <c r="AAQ40" s="45">
        <f ca="1">IF(LEFT($C40,5)="Total",0,IF(COUNTIF(ENTRY!$G$3:$BM$3,AAQ$1)=0,"CopyPasteValue",IFERROR(HLOOKUP(AAQ$1,ENTRY!$G$3:$BI$133,SUMIFS(ENTRY!$A$2:$A$133,ENTRY!$B$2:$B$133,$B40,ENTRY!$C$2:$C$133,$C40)-2,FALSE),0)))</f>
        <v>0</v>
      </c>
      <c r="AAR40" s="45">
        <f ca="1">IF(LEFT($C40,5)="Total",0,IF(COUNTIF(ENTRY!$G$3:$BM$3,AAR$1)=0,"CopyPasteValue",IFERROR(HLOOKUP(AAR$1,ENTRY!$G$3:$BI$133,SUMIFS(ENTRY!$A$2:$A$133,ENTRY!$B$2:$B$133,$B40,ENTRY!$C$2:$C$133,$C40)-2,FALSE),0)))</f>
        <v>0</v>
      </c>
      <c r="AAS40" s="45">
        <f ca="1">IF(LEFT($C40,5)="Total",0,IF(COUNTIF(ENTRY!$G$3:$BM$3,AAS$1)=0,"CopyPasteValue",IFERROR(HLOOKUP(AAS$1,ENTRY!$G$3:$BI$133,SUMIFS(ENTRY!$A$2:$A$133,ENTRY!$B$2:$B$133,$B40,ENTRY!$C$2:$C$133,$C40)-2,FALSE),0)))</f>
        <v>0</v>
      </c>
      <c r="AAT40" s="45">
        <f ca="1">IF(LEFT($C40,5)="Total",0,IF(COUNTIF(ENTRY!$G$3:$BM$3,AAT$1)=0,"CopyPasteValue",IFERROR(HLOOKUP(AAT$1,ENTRY!$G$3:$BI$133,SUMIFS(ENTRY!$A$2:$A$133,ENTRY!$B$2:$B$133,$B40,ENTRY!$C$2:$C$133,$C40)-2,FALSE),0)))</f>
        <v>0</v>
      </c>
      <c r="AAU40" s="45">
        <f ca="1">IF(LEFT($C40,5)="Total",0,IF(COUNTIF(ENTRY!$G$3:$BM$3,AAU$1)=0,"CopyPasteValue",IFERROR(HLOOKUP(AAU$1,ENTRY!$G$3:$BI$133,SUMIFS(ENTRY!$A$2:$A$133,ENTRY!$B$2:$B$133,$B40,ENTRY!$C$2:$C$133,$C40)-2,FALSE),0)))</f>
        <v>0</v>
      </c>
      <c r="AAV40" s="45">
        <f ca="1">IF(LEFT($C40,5)="Total",0,IF(COUNTIF(ENTRY!$G$3:$BM$3,AAV$1)=0,"CopyPasteValue",IFERROR(HLOOKUP(AAV$1,ENTRY!$G$3:$BI$133,SUMIFS(ENTRY!$A$2:$A$133,ENTRY!$B$2:$B$133,$B40,ENTRY!$C$2:$C$133,$C40)-2,FALSE),0)))</f>
        <v>0</v>
      </c>
      <c r="AAW40" s="45">
        <f ca="1">IF(LEFT($C40,5)="Total",0,IF(COUNTIF(ENTRY!$G$3:$BM$3,AAW$1)=0,"CopyPasteValue",IFERROR(HLOOKUP(AAW$1,ENTRY!$G$3:$BI$133,SUMIFS(ENTRY!$A$2:$A$133,ENTRY!$B$2:$B$133,$B40,ENTRY!$C$2:$C$133,$C40)-2,FALSE),0)))</f>
        <v>0</v>
      </c>
      <c r="AAX40" s="45">
        <f ca="1">IF(LEFT($C40,5)="Total",0,IF(COUNTIF(ENTRY!$G$3:$BM$3,AAX$1)=0,"CopyPasteValue",IFERROR(HLOOKUP(AAX$1,ENTRY!$G$3:$BI$133,SUMIFS(ENTRY!$A$2:$A$133,ENTRY!$B$2:$B$133,$B40,ENTRY!$C$2:$C$133,$C40)-2,FALSE),0)))</f>
        <v>0</v>
      </c>
      <c r="AAY40" s="45">
        <f ca="1">IF(LEFT($C40,5)="Total",0,IF(COUNTIF(ENTRY!$G$3:$BM$3,AAY$1)=0,"CopyPasteValue",IFERROR(HLOOKUP(AAY$1,ENTRY!$G$3:$BI$133,SUMIFS(ENTRY!$A$2:$A$133,ENTRY!$B$2:$B$133,$B40,ENTRY!$C$2:$C$133,$C40)-2,FALSE),0)))</f>
        <v>0</v>
      </c>
      <c r="AAZ40" s="45">
        <f ca="1">IF(LEFT($C40,5)="Total",0,IF(COUNTIF(ENTRY!$G$3:$BM$3,AAZ$1)=0,"CopyPasteValue",IFERROR(HLOOKUP(AAZ$1,ENTRY!$G$3:$BI$133,SUMIFS(ENTRY!$A$2:$A$133,ENTRY!$B$2:$B$133,$B40,ENTRY!$C$2:$C$133,$C40)-2,FALSE),0)))</f>
        <v>0</v>
      </c>
      <c r="ABA40" s="45">
        <f ca="1">IF(LEFT($C40,5)="Total",0,IF(COUNTIF(ENTRY!$G$3:$BM$3,ABA$1)=0,"CopyPasteValue",IFERROR(HLOOKUP(ABA$1,ENTRY!$G$3:$BI$133,SUMIFS(ENTRY!$A$2:$A$133,ENTRY!$B$2:$B$133,$B40,ENTRY!$C$2:$C$133,$C40)-2,FALSE),0)))</f>
        <v>0</v>
      </c>
      <c r="ABB40" s="45">
        <f ca="1">IF(LEFT($C40,5)="Total",0,IF(COUNTIF(ENTRY!$G$3:$BM$3,ABB$1)=0,"CopyPasteValue",IFERROR(HLOOKUP(ABB$1,ENTRY!$G$3:$BI$133,SUMIFS(ENTRY!$A$2:$A$133,ENTRY!$B$2:$B$133,$B40,ENTRY!$C$2:$C$133,$C40)-2,FALSE),0)))</f>
        <v>0</v>
      </c>
      <c r="ABC40" s="45">
        <f ca="1">IF(LEFT($C40,5)="Total",0,IF(COUNTIF(ENTRY!$G$3:$BM$3,ABC$1)=0,"CopyPasteValue",IFERROR(HLOOKUP(ABC$1,ENTRY!$G$3:$BI$133,SUMIFS(ENTRY!$A$2:$A$133,ENTRY!$B$2:$B$133,$B40,ENTRY!$C$2:$C$133,$C40)-2,FALSE),0)))</f>
        <v>0</v>
      </c>
      <c r="ABD40" s="45">
        <f ca="1">IF(LEFT($C40,5)="Total",0,IF(COUNTIF(ENTRY!$G$3:$BM$3,ABD$1)=0,"CopyPasteValue",IFERROR(HLOOKUP(ABD$1,ENTRY!$G$3:$BI$133,SUMIFS(ENTRY!$A$2:$A$133,ENTRY!$B$2:$B$133,$B40,ENTRY!$C$2:$C$133,$C40)-2,FALSE),0)))</f>
        <v>0</v>
      </c>
      <c r="ABE40" s="45">
        <f ca="1">IF(LEFT($C40,5)="Total",0,IF(COUNTIF(ENTRY!$G$3:$BM$3,ABE$1)=0,"CopyPasteValue",IFERROR(HLOOKUP(ABE$1,ENTRY!$G$3:$BI$133,SUMIFS(ENTRY!$A$2:$A$133,ENTRY!$B$2:$B$133,$B40,ENTRY!$C$2:$C$133,$C40)-2,FALSE),0)))</f>
        <v>0</v>
      </c>
      <c r="ABF40" s="45">
        <f ca="1">IF(LEFT($C40,5)="Total",0,IF(COUNTIF(ENTRY!$G$3:$BM$3,ABF$1)=0,"CopyPasteValue",IFERROR(HLOOKUP(ABF$1,ENTRY!$G$3:$BI$133,SUMIFS(ENTRY!$A$2:$A$133,ENTRY!$B$2:$B$133,$B40,ENTRY!$C$2:$C$133,$C40)-2,FALSE),0)))</f>
        <v>0</v>
      </c>
      <c r="ABG40" s="45">
        <f ca="1">IF(LEFT($C40,5)="Total",0,IF(COUNTIF(ENTRY!$G$3:$BM$3,ABG$1)=0,"CopyPasteValue",IFERROR(HLOOKUP(ABG$1,ENTRY!$G$3:$BI$133,SUMIFS(ENTRY!$A$2:$A$133,ENTRY!$B$2:$B$133,$B40,ENTRY!$C$2:$C$133,$C40)-2,FALSE),0)))</f>
        <v>0</v>
      </c>
      <c r="ABH40" s="45">
        <f ca="1">IF(LEFT($C40,5)="Total",0,IF(COUNTIF(ENTRY!$G$3:$BM$3,ABH$1)=0,"CopyPasteValue",IFERROR(HLOOKUP(ABH$1,ENTRY!$G$3:$BI$133,SUMIFS(ENTRY!$A$2:$A$133,ENTRY!$B$2:$B$133,$B40,ENTRY!$C$2:$C$133,$C40)-2,FALSE),0)))</f>
        <v>0</v>
      </c>
    </row>
    <row r="41" spans="2:736" x14ac:dyDescent="0.35">
      <c r="B41" t="s">
        <v>27</v>
      </c>
      <c r="C41" t="s">
        <v>160</v>
      </c>
      <c r="D41" s="53">
        <f t="shared" ca="1" si="162"/>
        <v>41</v>
      </c>
      <c r="E41" s="72">
        <f>COUNTIF(ENTRY!C$4:C$294,C41)</f>
        <v>1</v>
      </c>
      <c r="F41" s="45">
        <v>0</v>
      </c>
      <c r="G41" s="45">
        <v>0</v>
      </c>
      <c r="H41" s="45">
        <v>0</v>
      </c>
      <c r="I41" s="45">
        <v>0</v>
      </c>
      <c r="J41" s="45">
        <v>4</v>
      </c>
      <c r="K41" s="45">
        <v>0</v>
      </c>
      <c r="L41" s="45">
        <v>0</v>
      </c>
      <c r="M41" s="45">
        <v>6</v>
      </c>
      <c r="N41" s="45">
        <v>0</v>
      </c>
      <c r="O41" s="45">
        <v>1</v>
      </c>
      <c r="P41" s="45">
        <v>0</v>
      </c>
      <c r="Q41" s="45">
        <v>0</v>
      </c>
      <c r="R41" s="45">
        <v>0</v>
      </c>
      <c r="S41" s="45">
        <v>0</v>
      </c>
      <c r="T41" s="45">
        <v>3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4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2</v>
      </c>
      <c r="AJ41" s="45">
        <v>0</v>
      </c>
      <c r="AK41" s="45">
        <v>0</v>
      </c>
      <c r="AL41" s="45">
        <v>0</v>
      </c>
      <c r="AM41" s="45">
        <v>0</v>
      </c>
      <c r="AN41" s="45">
        <v>0</v>
      </c>
      <c r="AO41" s="45">
        <v>0</v>
      </c>
      <c r="AP41" s="45">
        <v>0</v>
      </c>
      <c r="AQ41" s="45">
        <v>0</v>
      </c>
      <c r="AR41" s="45">
        <v>0</v>
      </c>
      <c r="AS41" s="45">
        <v>2</v>
      </c>
      <c r="AT41" s="45">
        <v>0</v>
      </c>
      <c r="AU41" s="45">
        <v>0</v>
      </c>
      <c r="AV41" s="45">
        <v>2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0</v>
      </c>
      <c r="BC41" s="45">
        <v>4</v>
      </c>
      <c r="BD41" s="45">
        <v>0</v>
      </c>
      <c r="BE41" s="45"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0</v>
      </c>
      <c r="BK41" s="45">
        <v>0</v>
      </c>
      <c r="BL41" s="45">
        <v>0</v>
      </c>
      <c r="BM41" s="45">
        <v>0</v>
      </c>
      <c r="BN41" s="45">
        <v>0</v>
      </c>
      <c r="BO41" s="45">
        <v>2</v>
      </c>
      <c r="BP41" s="45">
        <v>0</v>
      </c>
      <c r="BQ41" s="45">
        <v>0</v>
      </c>
      <c r="BR41" s="45">
        <v>0</v>
      </c>
      <c r="BS41" s="45">
        <v>0</v>
      </c>
      <c r="BT41" s="45">
        <v>0</v>
      </c>
      <c r="BU41" s="45">
        <v>5</v>
      </c>
      <c r="BV41" s="45">
        <v>0</v>
      </c>
      <c r="BW41" s="45">
        <v>0</v>
      </c>
      <c r="BX41" s="45">
        <v>0</v>
      </c>
      <c r="BY41" s="45">
        <v>0</v>
      </c>
      <c r="BZ41" s="45">
        <v>0</v>
      </c>
      <c r="CA41" s="45">
        <v>2</v>
      </c>
      <c r="CB41" s="45">
        <v>0</v>
      </c>
      <c r="CC41" s="45">
        <v>0</v>
      </c>
      <c r="CD41" s="45">
        <v>0</v>
      </c>
      <c r="CE41" s="45">
        <v>0</v>
      </c>
      <c r="CF41" s="45">
        <v>0</v>
      </c>
      <c r="CG41" s="45">
        <v>0</v>
      </c>
      <c r="CH41" s="45">
        <v>0</v>
      </c>
      <c r="CI41" s="45">
        <v>0</v>
      </c>
      <c r="CJ41" s="45">
        <v>0</v>
      </c>
      <c r="CK41" s="45">
        <v>0</v>
      </c>
      <c r="CL41" s="45">
        <v>0</v>
      </c>
      <c r="CM41" s="45">
        <v>3</v>
      </c>
      <c r="CN41" s="45">
        <v>0</v>
      </c>
      <c r="CO41" s="45">
        <v>0</v>
      </c>
      <c r="CP41" s="45">
        <v>0</v>
      </c>
      <c r="CQ41" s="45">
        <v>0</v>
      </c>
      <c r="CR41" s="45">
        <v>0</v>
      </c>
      <c r="CS41" s="45">
        <v>0</v>
      </c>
      <c r="CT41" s="45">
        <v>2</v>
      </c>
      <c r="CU41" s="45">
        <v>0</v>
      </c>
      <c r="CV41" s="45">
        <v>0</v>
      </c>
      <c r="CW41" s="45">
        <v>0</v>
      </c>
      <c r="CX41" s="45">
        <v>0</v>
      </c>
      <c r="CY41" s="45">
        <v>0</v>
      </c>
      <c r="CZ41" s="45">
        <v>0</v>
      </c>
      <c r="DA41" s="45">
        <v>0</v>
      </c>
      <c r="DB41" s="45">
        <v>0</v>
      </c>
      <c r="DC41" s="45">
        <v>0</v>
      </c>
      <c r="DD41" s="45">
        <v>0</v>
      </c>
      <c r="DE41" s="45">
        <v>0</v>
      </c>
      <c r="DF41" s="45">
        <v>0</v>
      </c>
      <c r="DG41" s="45">
        <v>0</v>
      </c>
      <c r="DH41" s="45">
        <v>0</v>
      </c>
      <c r="DI41" s="45">
        <v>0</v>
      </c>
      <c r="DJ41" s="45">
        <v>6</v>
      </c>
      <c r="DK41" s="45">
        <v>0</v>
      </c>
      <c r="DL41" s="45">
        <v>0</v>
      </c>
      <c r="DM41" s="45">
        <v>0</v>
      </c>
      <c r="DN41" s="45">
        <v>0</v>
      </c>
      <c r="DO41" s="45">
        <v>0</v>
      </c>
      <c r="DP41" s="45">
        <v>0</v>
      </c>
      <c r="DQ41" s="45">
        <v>0</v>
      </c>
      <c r="DR41" s="45">
        <v>0</v>
      </c>
      <c r="DS41" s="45">
        <v>2</v>
      </c>
      <c r="DT41" s="45">
        <v>0</v>
      </c>
      <c r="DU41" s="45">
        <v>0</v>
      </c>
      <c r="DV41" s="45">
        <v>3</v>
      </c>
      <c r="DW41" s="45">
        <v>0</v>
      </c>
      <c r="DX41" s="45">
        <v>0</v>
      </c>
      <c r="DY41" s="45">
        <v>0</v>
      </c>
      <c r="DZ41" s="45">
        <v>0</v>
      </c>
      <c r="EA41" s="45">
        <v>0</v>
      </c>
      <c r="EB41" s="45">
        <v>0</v>
      </c>
      <c r="EC41" s="45">
        <v>0</v>
      </c>
      <c r="ED41" s="45">
        <v>0</v>
      </c>
      <c r="EE41" s="45">
        <v>6</v>
      </c>
      <c r="EF41" s="45">
        <v>0</v>
      </c>
      <c r="EG41" s="45">
        <v>0</v>
      </c>
      <c r="EH41" s="45">
        <v>0</v>
      </c>
      <c r="EI41" s="45">
        <v>0</v>
      </c>
      <c r="EJ41" s="45">
        <v>0</v>
      </c>
      <c r="EK41" s="45">
        <v>0</v>
      </c>
      <c r="EL41" s="45">
        <v>0</v>
      </c>
      <c r="EM41" s="45">
        <v>0</v>
      </c>
      <c r="EN41" s="45">
        <v>0</v>
      </c>
      <c r="EO41" s="45">
        <v>0</v>
      </c>
      <c r="EP41" s="45">
        <v>0</v>
      </c>
      <c r="EQ41" s="45">
        <v>0</v>
      </c>
      <c r="ER41" s="45">
        <v>0</v>
      </c>
      <c r="ES41" s="45">
        <v>0</v>
      </c>
      <c r="ET41" s="45">
        <v>0</v>
      </c>
      <c r="EU41" s="45">
        <v>0</v>
      </c>
      <c r="EV41" s="45">
        <v>0</v>
      </c>
      <c r="EW41" s="45">
        <v>0</v>
      </c>
      <c r="EX41" s="45">
        <v>0</v>
      </c>
      <c r="EY41" s="45">
        <v>0</v>
      </c>
      <c r="EZ41" s="45">
        <v>0</v>
      </c>
      <c r="FA41" s="45">
        <v>0</v>
      </c>
      <c r="FB41" s="45">
        <v>0</v>
      </c>
      <c r="FC41" s="45">
        <v>0</v>
      </c>
      <c r="FD41" s="45">
        <v>0</v>
      </c>
      <c r="FE41" s="45">
        <v>0</v>
      </c>
      <c r="FF41" s="45">
        <v>0</v>
      </c>
      <c r="FG41" s="45">
        <v>0</v>
      </c>
      <c r="FH41" s="45">
        <v>0</v>
      </c>
      <c r="FI41" s="45">
        <v>0</v>
      </c>
      <c r="FJ41" s="45">
        <v>0</v>
      </c>
      <c r="FK41" s="45">
        <v>0</v>
      </c>
      <c r="FL41" s="45">
        <v>0</v>
      </c>
      <c r="FM41" s="45">
        <v>0</v>
      </c>
      <c r="FN41" s="45">
        <v>0</v>
      </c>
      <c r="FO41" s="45">
        <v>0</v>
      </c>
      <c r="FP41" s="45">
        <v>0</v>
      </c>
      <c r="FQ41" s="45">
        <v>0</v>
      </c>
      <c r="FR41" s="45">
        <v>0</v>
      </c>
      <c r="FS41" s="45">
        <v>0</v>
      </c>
      <c r="FT41" s="45">
        <v>0</v>
      </c>
      <c r="FU41" s="45">
        <v>0</v>
      </c>
      <c r="FV41" s="45">
        <v>0</v>
      </c>
      <c r="FW41" s="45">
        <v>0</v>
      </c>
      <c r="FX41" s="45">
        <v>0</v>
      </c>
      <c r="FY41" s="45">
        <v>2</v>
      </c>
      <c r="FZ41" s="45">
        <v>3</v>
      </c>
      <c r="GA41" s="45">
        <v>0</v>
      </c>
      <c r="GB41" s="45">
        <v>0</v>
      </c>
      <c r="GC41" s="45">
        <v>0</v>
      </c>
      <c r="GD41" s="45">
        <v>0</v>
      </c>
      <c r="GE41" s="45">
        <v>0</v>
      </c>
      <c r="GF41" s="45">
        <v>0</v>
      </c>
      <c r="GG41" s="45">
        <v>0</v>
      </c>
      <c r="GH41" s="45">
        <v>1</v>
      </c>
      <c r="GI41" s="45">
        <v>0</v>
      </c>
      <c r="GJ41" s="45">
        <v>0</v>
      </c>
      <c r="GK41" s="45">
        <v>3</v>
      </c>
      <c r="GL41" s="45">
        <v>0</v>
      </c>
      <c r="GM41" s="45">
        <v>0</v>
      </c>
      <c r="GN41" s="45">
        <v>0</v>
      </c>
      <c r="GO41" s="45">
        <v>2</v>
      </c>
      <c r="GP41" s="45">
        <v>0</v>
      </c>
      <c r="GQ41" s="45">
        <v>0</v>
      </c>
      <c r="GR41" s="45">
        <v>0</v>
      </c>
      <c r="GS41" s="45">
        <v>0</v>
      </c>
      <c r="GT41" s="45">
        <v>0</v>
      </c>
      <c r="GU41" s="45">
        <v>0</v>
      </c>
      <c r="GV41" s="45">
        <v>0</v>
      </c>
      <c r="GW41" s="45">
        <v>0</v>
      </c>
      <c r="GX41" s="45">
        <v>0</v>
      </c>
      <c r="GY41" s="45">
        <v>0</v>
      </c>
      <c r="GZ41" s="45">
        <v>0</v>
      </c>
      <c r="HA41" s="45">
        <v>0</v>
      </c>
      <c r="HB41" s="45">
        <v>0</v>
      </c>
      <c r="HC41" s="45">
        <v>0</v>
      </c>
      <c r="HD41" s="45">
        <v>0</v>
      </c>
      <c r="HE41" s="45">
        <v>0</v>
      </c>
      <c r="HF41" s="45">
        <v>0</v>
      </c>
      <c r="HG41" s="45">
        <v>0</v>
      </c>
      <c r="HH41" s="45">
        <v>0</v>
      </c>
      <c r="HI41" s="45">
        <v>0</v>
      </c>
      <c r="HJ41" s="45">
        <v>0</v>
      </c>
      <c r="HK41" s="45">
        <v>0</v>
      </c>
      <c r="HL41" s="45">
        <v>0</v>
      </c>
      <c r="HM41" s="45">
        <v>0</v>
      </c>
      <c r="HN41" s="45">
        <v>0</v>
      </c>
      <c r="HO41" s="45">
        <v>0</v>
      </c>
      <c r="HP41" s="45">
        <v>0</v>
      </c>
      <c r="HQ41" s="45">
        <v>2</v>
      </c>
      <c r="HR41" s="45">
        <v>0</v>
      </c>
      <c r="HS41" s="45">
        <v>0</v>
      </c>
      <c r="HT41" s="45">
        <v>0</v>
      </c>
      <c r="HU41" s="45">
        <v>0</v>
      </c>
      <c r="HV41" s="45">
        <v>2</v>
      </c>
      <c r="HW41" s="45">
        <v>0</v>
      </c>
      <c r="HX41" s="45">
        <v>0</v>
      </c>
      <c r="HY41" s="45">
        <v>0</v>
      </c>
      <c r="HZ41" s="45">
        <v>0</v>
      </c>
      <c r="IA41" s="45">
        <v>0</v>
      </c>
      <c r="IB41" s="45">
        <v>0</v>
      </c>
      <c r="IC41" s="45">
        <v>0</v>
      </c>
      <c r="ID41" s="45">
        <v>0</v>
      </c>
      <c r="IE41" s="45">
        <v>3</v>
      </c>
      <c r="IF41" s="45">
        <v>0</v>
      </c>
      <c r="IG41" s="45">
        <v>0</v>
      </c>
      <c r="IH41" s="45">
        <v>0</v>
      </c>
      <c r="II41" s="45">
        <v>0</v>
      </c>
      <c r="IJ41" s="45">
        <v>0</v>
      </c>
      <c r="IK41" s="45">
        <v>0</v>
      </c>
      <c r="IL41" s="45">
        <v>0</v>
      </c>
      <c r="IM41" s="45">
        <v>0</v>
      </c>
      <c r="IN41" s="45">
        <v>0</v>
      </c>
      <c r="IO41" s="45">
        <v>0</v>
      </c>
      <c r="IP41" s="45">
        <v>0</v>
      </c>
      <c r="IQ41" s="45">
        <v>0</v>
      </c>
      <c r="IR41" s="45">
        <v>0</v>
      </c>
      <c r="IS41" s="45">
        <v>2</v>
      </c>
      <c r="IT41" s="45">
        <v>0</v>
      </c>
      <c r="IU41" s="45">
        <v>0</v>
      </c>
      <c r="IV41" s="45">
        <v>0</v>
      </c>
      <c r="IW41" s="45">
        <v>0</v>
      </c>
      <c r="IX41" s="45">
        <v>3</v>
      </c>
      <c r="IY41" s="45">
        <v>0</v>
      </c>
      <c r="IZ41" s="45">
        <v>0</v>
      </c>
      <c r="JA41" s="45">
        <v>0</v>
      </c>
      <c r="JB41" s="45">
        <v>2</v>
      </c>
      <c r="JC41" s="45">
        <v>0</v>
      </c>
      <c r="JD41" s="45">
        <v>0</v>
      </c>
      <c r="JE41" s="45">
        <v>0</v>
      </c>
      <c r="JF41" s="45">
        <v>0</v>
      </c>
      <c r="JG41" s="45">
        <v>0</v>
      </c>
      <c r="JH41" s="45">
        <v>0</v>
      </c>
      <c r="JI41" s="45">
        <v>0</v>
      </c>
      <c r="JJ41" s="45">
        <v>0</v>
      </c>
      <c r="JK41" s="45">
        <v>0</v>
      </c>
      <c r="JL41" s="45">
        <v>0</v>
      </c>
      <c r="JM41" s="45">
        <v>0</v>
      </c>
      <c r="JN41" s="45">
        <v>0</v>
      </c>
      <c r="JO41" s="45">
        <v>0</v>
      </c>
      <c r="JP41" s="45">
        <v>0</v>
      </c>
      <c r="JQ41" s="45">
        <v>0</v>
      </c>
      <c r="JR41" s="45">
        <v>0</v>
      </c>
      <c r="JS41" s="45">
        <v>0</v>
      </c>
      <c r="JT41" s="45">
        <v>0</v>
      </c>
      <c r="JU41" s="45">
        <v>0</v>
      </c>
      <c r="JV41" s="45">
        <v>0</v>
      </c>
      <c r="JW41" s="45">
        <v>0</v>
      </c>
      <c r="JX41" s="45">
        <v>0</v>
      </c>
      <c r="JY41" s="45">
        <v>0</v>
      </c>
      <c r="JZ41" s="45">
        <v>0</v>
      </c>
      <c r="KA41" s="45">
        <v>0</v>
      </c>
      <c r="KB41" s="45">
        <v>0</v>
      </c>
      <c r="KC41" s="45">
        <v>0</v>
      </c>
      <c r="KD41" s="45">
        <v>0</v>
      </c>
      <c r="KE41" s="45">
        <v>0</v>
      </c>
      <c r="KF41" s="45">
        <v>0</v>
      </c>
      <c r="KG41" s="45">
        <v>0</v>
      </c>
      <c r="KH41" s="45">
        <v>0</v>
      </c>
      <c r="KI41" s="45">
        <v>0</v>
      </c>
      <c r="KJ41" s="45">
        <v>0</v>
      </c>
      <c r="KK41" s="45">
        <v>0</v>
      </c>
      <c r="KL41" s="45">
        <v>0</v>
      </c>
      <c r="KM41" s="45">
        <v>0</v>
      </c>
      <c r="KN41" s="45">
        <v>1</v>
      </c>
      <c r="KO41" s="45">
        <v>2</v>
      </c>
      <c r="KP41" s="45">
        <v>0</v>
      </c>
      <c r="KQ41" s="45">
        <v>0</v>
      </c>
      <c r="KR41" s="45">
        <v>0</v>
      </c>
      <c r="KS41" s="45">
        <v>0</v>
      </c>
      <c r="KT41" s="45">
        <v>0</v>
      </c>
      <c r="KU41" s="45">
        <v>0</v>
      </c>
      <c r="KV41" s="45">
        <v>0</v>
      </c>
      <c r="KW41" s="45">
        <v>0</v>
      </c>
      <c r="KX41" s="45">
        <v>0</v>
      </c>
      <c r="KY41" s="45">
        <v>0</v>
      </c>
      <c r="KZ41" s="45">
        <v>0</v>
      </c>
      <c r="LA41" s="45">
        <v>0</v>
      </c>
      <c r="LB41" s="45">
        <v>0</v>
      </c>
      <c r="LC41" s="45">
        <v>0</v>
      </c>
      <c r="LD41" s="45">
        <v>0</v>
      </c>
      <c r="LE41" s="45">
        <v>2</v>
      </c>
      <c r="LF41" s="45">
        <v>2</v>
      </c>
      <c r="LG41" s="45">
        <v>0</v>
      </c>
      <c r="LH41" s="45">
        <v>0</v>
      </c>
      <c r="LI41" s="45">
        <v>0</v>
      </c>
      <c r="LJ41" s="45">
        <v>0</v>
      </c>
      <c r="LK41" s="45">
        <v>0</v>
      </c>
      <c r="LL41" s="45">
        <v>0</v>
      </c>
      <c r="LM41" s="45">
        <v>0</v>
      </c>
      <c r="LN41" s="45">
        <v>0</v>
      </c>
      <c r="LO41" s="45">
        <v>0</v>
      </c>
      <c r="LP41" s="45">
        <v>0</v>
      </c>
      <c r="LQ41" s="45">
        <v>0</v>
      </c>
      <c r="LR41" s="45">
        <v>0</v>
      </c>
      <c r="LS41" s="45">
        <v>0</v>
      </c>
      <c r="LT41" s="45">
        <v>0</v>
      </c>
      <c r="LU41" s="45">
        <v>0</v>
      </c>
      <c r="LV41" s="45">
        <v>0</v>
      </c>
      <c r="LW41" s="45">
        <v>0</v>
      </c>
      <c r="LX41" s="45">
        <v>0</v>
      </c>
      <c r="LY41" s="45">
        <v>0</v>
      </c>
      <c r="LZ41" s="45">
        <v>0</v>
      </c>
      <c r="MA41" s="45">
        <v>0</v>
      </c>
      <c r="MB41" s="45">
        <v>0</v>
      </c>
      <c r="MC41" s="45">
        <v>0</v>
      </c>
      <c r="MD41" s="45">
        <v>0</v>
      </c>
      <c r="ME41" s="45">
        <v>0</v>
      </c>
      <c r="MF41" s="45">
        <v>0</v>
      </c>
      <c r="MG41" s="45">
        <v>0</v>
      </c>
      <c r="MH41" s="45">
        <v>0</v>
      </c>
      <c r="MI41" s="45">
        <v>0</v>
      </c>
      <c r="MJ41" s="45">
        <v>0</v>
      </c>
      <c r="MK41" s="45">
        <v>0</v>
      </c>
      <c r="ML41" s="45">
        <v>3</v>
      </c>
      <c r="MM41" s="45">
        <v>0</v>
      </c>
      <c r="MN41" s="45">
        <v>0</v>
      </c>
      <c r="MO41" s="45">
        <v>0</v>
      </c>
      <c r="MP41" s="45">
        <v>0</v>
      </c>
      <c r="MQ41" s="45">
        <v>0</v>
      </c>
      <c r="MR41" s="45">
        <v>0</v>
      </c>
      <c r="MS41" s="45">
        <v>0</v>
      </c>
      <c r="MT41" s="45">
        <v>1</v>
      </c>
      <c r="MU41" s="45">
        <v>0</v>
      </c>
      <c r="MV41" s="45">
        <v>0</v>
      </c>
      <c r="MW41" s="45">
        <v>0</v>
      </c>
      <c r="MX41" s="45">
        <v>0</v>
      </c>
      <c r="MY41" s="45">
        <v>0</v>
      </c>
      <c r="MZ41" s="45">
        <v>0</v>
      </c>
      <c r="NA41" s="45">
        <v>0</v>
      </c>
      <c r="NB41" s="45">
        <v>0</v>
      </c>
      <c r="NC41" s="45">
        <v>0</v>
      </c>
      <c r="ND41" s="45">
        <v>0</v>
      </c>
      <c r="NE41" s="45">
        <v>0</v>
      </c>
      <c r="NF41" s="45">
        <v>0</v>
      </c>
      <c r="NG41" s="45">
        <v>0</v>
      </c>
      <c r="NH41" s="45">
        <v>0</v>
      </c>
      <c r="NI41" s="45">
        <v>0</v>
      </c>
      <c r="NJ41" s="45">
        <v>0</v>
      </c>
      <c r="NK41" s="45">
        <v>0</v>
      </c>
      <c r="NL41" s="45">
        <v>0</v>
      </c>
      <c r="NM41" s="45">
        <v>0</v>
      </c>
      <c r="NN41" s="45">
        <v>0</v>
      </c>
      <c r="NO41" s="45">
        <v>0</v>
      </c>
      <c r="NP41" s="45">
        <v>0</v>
      </c>
      <c r="NQ41" s="45">
        <v>0</v>
      </c>
      <c r="NR41" s="45">
        <v>0</v>
      </c>
      <c r="NS41" s="45">
        <v>0</v>
      </c>
      <c r="NT41" s="45">
        <v>0</v>
      </c>
      <c r="NU41" s="45">
        <v>0</v>
      </c>
      <c r="NV41" s="45">
        <v>0</v>
      </c>
      <c r="NW41" s="45">
        <v>0</v>
      </c>
      <c r="NX41" s="45">
        <v>0</v>
      </c>
      <c r="NY41" s="45">
        <v>0</v>
      </c>
      <c r="NZ41" s="45">
        <v>0</v>
      </c>
      <c r="OA41" s="45">
        <v>3</v>
      </c>
      <c r="OB41" s="45">
        <v>0</v>
      </c>
      <c r="OC41" s="45">
        <v>0</v>
      </c>
      <c r="OD41" s="45">
        <v>0</v>
      </c>
      <c r="OE41" s="45">
        <v>0</v>
      </c>
      <c r="OF41" s="45">
        <v>0</v>
      </c>
      <c r="OG41" s="45">
        <v>0</v>
      </c>
      <c r="OH41" s="45">
        <v>0</v>
      </c>
      <c r="OI41" s="45">
        <v>0</v>
      </c>
      <c r="OJ41" s="45">
        <v>0</v>
      </c>
      <c r="OK41" s="45">
        <v>0</v>
      </c>
      <c r="OL41" s="45">
        <v>0</v>
      </c>
      <c r="OM41" s="45">
        <v>0</v>
      </c>
      <c r="ON41" s="45">
        <v>0</v>
      </c>
      <c r="OO41" s="45">
        <v>0</v>
      </c>
      <c r="OP41" s="45">
        <v>0</v>
      </c>
      <c r="OQ41" s="45">
        <v>0</v>
      </c>
      <c r="OR41" s="45">
        <v>0</v>
      </c>
      <c r="OS41" s="45">
        <v>0</v>
      </c>
      <c r="OT41" s="45">
        <v>2</v>
      </c>
      <c r="OU41" s="45">
        <v>0</v>
      </c>
      <c r="OV41" s="45">
        <v>0</v>
      </c>
      <c r="OW41" s="45">
        <v>0</v>
      </c>
      <c r="OX41" s="45">
        <v>0</v>
      </c>
      <c r="OY41" s="45">
        <v>0</v>
      </c>
      <c r="OZ41" s="45">
        <v>0</v>
      </c>
      <c r="PA41" s="45">
        <v>0</v>
      </c>
      <c r="PB41" s="45">
        <v>0</v>
      </c>
      <c r="PC41" s="45">
        <v>0</v>
      </c>
      <c r="PD41" s="45">
        <v>0</v>
      </c>
      <c r="PE41" s="45">
        <v>0</v>
      </c>
      <c r="PF41" s="45">
        <v>0</v>
      </c>
      <c r="PG41" s="45">
        <v>0</v>
      </c>
      <c r="PH41" s="45">
        <v>0</v>
      </c>
      <c r="PI41" s="45">
        <v>0</v>
      </c>
      <c r="PJ41" s="45">
        <v>1</v>
      </c>
      <c r="PK41" s="45">
        <v>0</v>
      </c>
      <c r="PL41" s="45">
        <v>0</v>
      </c>
      <c r="PM41" s="45">
        <v>0</v>
      </c>
      <c r="PN41" s="45">
        <v>0</v>
      </c>
      <c r="PO41" s="45">
        <v>0</v>
      </c>
      <c r="PP41" s="45">
        <v>0</v>
      </c>
      <c r="PQ41" s="45">
        <v>3</v>
      </c>
      <c r="PR41" s="45">
        <v>0</v>
      </c>
      <c r="PS41" s="45">
        <v>0</v>
      </c>
      <c r="PT41" s="45">
        <v>0</v>
      </c>
      <c r="PU41" s="45">
        <v>1</v>
      </c>
      <c r="PV41" s="45">
        <v>0</v>
      </c>
      <c r="PW41" s="45">
        <v>0</v>
      </c>
      <c r="PX41" s="45">
        <v>1</v>
      </c>
      <c r="PY41" s="45">
        <v>1</v>
      </c>
      <c r="PZ41" s="45">
        <v>0</v>
      </c>
      <c r="QA41" s="45">
        <v>0</v>
      </c>
      <c r="QB41" s="45">
        <v>2</v>
      </c>
      <c r="QC41" s="45">
        <v>0</v>
      </c>
      <c r="QD41" s="45">
        <v>0</v>
      </c>
      <c r="QE41" s="45">
        <v>0</v>
      </c>
      <c r="QF41" s="45">
        <v>0</v>
      </c>
      <c r="QG41" s="45">
        <v>0</v>
      </c>
      <c r="QH41" s="45">
        <v>2</v>
      </c>
      <c r="QI41" s="45">
        <v>0</v>
      </c>
      <c r="QJ41" s="45">
        <v>1</v>
      </c>
      <c r="QK41" s="45">
        <v>0</v>
      </c>
      <c r="QL41" s="45">
        <v>0</v>
      </c>
      <c r="QM41" s="45">
        <v>0</v>
      </c>
      <c r="QN41" s="45">
        <v>0</v>
      </c>
      <c r="QO41" s="45">
        <v>0</v>
      </c>
      <c r="QP41" s="45">
        <v>0</v>
      </c>
      <c r="QQ41" s="45">
        <v>0</v>
      </c>
      <c r="QR41" s="45">
        <v>0</v>
      </c>
      <c r="QS41" s="45">
        <v>0</v>
      </c>
      <c r="QT41" s="45">
        <v>0</v>
      </c>
      <c r="QU41" s="45">
        <v>0</v>
      </c>
      <c r="QV41" s="45">
        <v>0</v>
      </c>
      <c r="QW41" s="45">
        <v>0</v>
      </c>
      <c r="QX41" s="45">
        <v>0</v>
      </c>
      <c r="QY41" s="45">
        <v>0</v>
      </c>
      <c r="QZ41" s="45">
        <v>0</v>
      </c>
      <c r="RA41" s="45">
        <v>0</v>
      </c>
      <c r="RB41" s="45">
        <v>0</v>
      </c>
      <c r="RC41" s="45">
        <v>4</v>
      </c>
      <c r="RD41" s="45">
        <v>0</v>
      </c>
      <c r="RE41" s="45">
        <v>0</v>
      </c>
      <c r="RF41" s="45">
        <v>0</v>
      </c>
      <c r="RG41" s="45">
        <v>0</v>
      </c>
      <c r="RH41" s="45">
        <v>0</v>
      </c>
      <c r="RI41" s="45">
        <v>0</v>
      </c>
      <c r="RJ41" s="45">
        <v>0</v>
      </c>
      <c r="RK41" s="45">
        <v>0</v>
      </c>
      <c r="RL41" s="45">
        <v>0</v>
      </c>
      <c r="RM41" s="45">
        <v>0</v>
      </c>
      <c r="RN41" s="45">
        <v>2</v>
      </c>
      <c r="RO41" s="45">
        <v>0</v>
      </c>
      <c r="RP41" s="45">
        <v>2</v>
      </c>
      <c r="RQ41" s="45">
        <v>0</v>
      </c>
      <c r="RR41" s="45">
        <v>0</v>
      </c>
      <c r="RS41" s="45">
        <v>0</v>
      </c>
      <c r="RT41" s="45">
        <v>0</v>
      </c>
      <c r="RU41" s="45">
        <v>0</v>
      </c>
      <c r="RV41" s="45">
        <v>0</v>
      </c>
      <c r="RW41" s="45">
        <v>0</v>
      </c>
      <c r="RX41" s="45">
        <v>0</v>
      </c>
      <c r="RY41" s="45">
        <v>0</v>
      </c>
      <c r="RZ41" s="45">
        <v>0</v>
      </c>
      <c r="SA41" s="45">
        <v>0</v>
      </c>
      <c r="SB41" s="45">
        <v>0</v>
      </c>
      <c r="SC41" s="45">
        <v>0</v>
      </c>
      <c r="SD41" s="45">
        <v>1</v>
      </c>
      <c r="SE41" s="45">
        <v>0</v>
      </c>
      <c r="SF41" s="45">
        <v>0</v>
      </c>
      <c r="SG41" s="45">
        <v>0</v>
      </c>
      <c r="SH41" s="45">
        <v>0</v>
      </c>
      <c r="SI41" s="45">
        <v>0</v>
      </c>
      <c r="SJ41" s="45">
        <v>2</v>
      </c>
      <c r="SK41" s="45">
        <v>0</v>
      </c>
      <c r="SL41" s="45">
        <v>0</v>
      </c>
      <c r="SM41" s="45">
        <v>0</v>
      </c>
      <c r="SN41" s="45">
        <v>0</v>
      </c>
      <c r="SO41" s="45">
        <v>0</v>
      </c>
      <c r="SP41" s="45">
        <v>2</v>
      </c>
      <c r="SQ41" s="45">
        <v>0</v>
      </c>
      <c r="SR41" s="45">
        <v>0</v>
      </c>
      <c r="SS41" s="45">
        <v>0</v>
      </c>
      <c r="ST41" s="45">
        <v>0</v>
      </c>
      <c r="SU41" s="45">
        <v>0</v>
      </c>
      <c r="SV41" s="45">
        <v>0</v>
      </c>
      <c r="SW41" s="45">
        <v>0</v>
      </c>
      <c r="SX41" s="45">
        <v>2</v>
      </c>
      <c r="SY41" s="45">
        <v>0</v>
      </c>
      <c r="SZ41" s="45">
        <v>0</v>
      </c>
      <c r="TA41" s="45">
        <v>0</v>
      </c>
      <c r="TB41" s="45">
        <v>1</v>
      </c>
      <c r="TC41" s="45">
        <v>0</v>
      </c>
      <c r="TD41" s="45">
        <v>0</v>
      </c>
      <c r="TE41" s="45">
        <v>0</v>
      </c>
      <c r="TF41" s="45">
        <v>2</v>
      </c>
      <c r="TG41" s="45">
        <v>0</v>
      </c>
      <c r="TH41" s="45">
        <v>0</v>
      </c>
      <c r="TI41" s="45">
        <v>0</v>
      </c>
      <c r="TJ41" s="45">
        <v>0</v>
      </c>
      <c r="TK41" s="45">
        <v>1</v>
      </c>
      <c r="TL41" s="45">
        <v>0</v>
      </c>
      <c r="TM41" s="45">
        <v>0</v>
      </c>
      <c r="TN41" s="45">
        <v>1</v>
      </c>
      <c r="TO41" s="45">
        <v>0</v>
      </c>
      <c r="TP41" s="45">
        <v>0</v>
      </c>
      <c r="TQ41" s="45">
        <v>0</v>
      </c>
      <c r="TR41" s="45">
        <v>0</v>
      </c>
      <c r="TS41" s="45">
        <v>0</v>
      </c>
      <c r="TT41" s="45">
        <v>0</v>
      </c>
      <c r="TU41" s="45">
        <v>0</v>
      </c>
      <c r="TV41" s="45">
        <v>0</v>
      </c>
      <c r="TW41" s="45">
        <v>0</v>
      </c>
      <c r="TX41" s="45">
        <v>0</v>
      </c>
      <c r="TY41" s="45">
        <v>0</v>
      </c>
      <c r="TZ41" s="45">
        <v>0</v>
      </c>
      <c r="UA41" s="45">
        <v>0</v>
      </c>
      <c r="UB41" s="45">
        <v>0</v>
      </c>
      <c r="UC41" s="45">
        <v>0</v>
      </c>
      <c r="UD41" s="45">
        <v>0</v>
      </c>
      <c r="UE41" s="45">
        <v>0</v>
      </c>
      <c r="UF41" s="45">
        <v>0</v>
      </c>
      <c r="UG41" s="45">
        <v>0</v>
      </c>
      <c r="UH41" s="45">
        <v>0</v>
      </c>
      <c r="UI41" s="45">
        <v>0</v>
      </c>
      <c r="UJ41" s="45">
        <v>0</v>
      </c>
      <c r="UK41" s="45">
        <v>0</v>
      </c>
      <c r="UL41" s="45">
        <v>0</v>
      </c>
      <c r="UM41" s="45">
        <v>0</v>
      </c>
      <c r="UN41" s="45">
        <v>0</v>
      </c>
      <c r="UO41" s="45">
        <v>0</v>
      </c>
      <c r="UP41" s="45">
        <v>0</v>
      </c>
      <c r="UQ41" s="45">
        <v>0</v>
      </c>
      <c r="UR41" s="45">
        <v>0</v>
      </c>
      <c r="US41" s="45">
        <v>0</v>
      </c>
      <c r="UT41" s="45">
        <v>0</v>
      </c>
      <c r="UU41" s="45">
        <v>0</v>
      </c>
      <c r="UV41" s="45">
        <v>0</v>
      </c>
      <c r="UW41" s="45">
        <v>0</v>
      </c>
      <c r="UX41" s="45">
        <v>0</v>
      </c>
      <c r="UY41" s="45">
        <v>0</v>
      </c>
      <c r="UZ41" s="45">
        <v>0</v>
      </c>
      <c r="VA41" s="45">
        <v>0</v>
      </c>
      <c r="VB41" s="45">
        <v>0</v>
      </c>
      <c r="VC41" s="45">
        <v>0</v>
      </c>
      <c r="VD41" s="45">
        <v>0</v>
      </c>
      <c r="VE41" s="45">
        <v>0</v>
      </c>
      <c r="VF41" s="45">
        <v>0</v>
      </c>
      <c r="VG41" s="45">
        <v>0</v>
      </c>
      <c r="VH41" s="45">
        <v>0</v>
      </c>
      <c r="VI41" s="45">
        <v>0</v>
      </c>
      <c r="VJ41" s="45">
        <v>0</v>
      </c>
      <c r="VK41" s="45">
        <v>0</v>
      </c>
      <c r="VL41" s="45">
        <v>0</v>
      </c>
      <c r="VM41" s="45">
        <v>0</v>
      </c>
      <c r="VN41" s="45">
        <v>0</v>
      </c>
      <c r="VO41" s="45">
        <v>4</v>
      </c>
      <c r="VP41" s="45">
        <v>0</v>
      </c>
      <c r="VQ41" s="45">
        <v>0</v>
      </c>
      <c r="VR41" s="45">
        <v>0</v>
      </c>
      <c r="VS41" s="45">
        <v>0</v>
      </c>
      <c r="VT41" s="45">
        <v>0</v>
      </c>
      <c r="VU41" s="45">
        <v>0</v>
      </c>
      <c r="VV41" s="45">
        <v>0</v>
      </c>
      <c r="VW41" s="45">
        <v>0</v>
      </c>
      <c r="VX41" s="45">
        <v>0</v>
      </c>
      <c r="VY41" s="45">
        <v>3</v>
      </c>
      <c r="VZ41" s="45">
        <v>0</v>
      </c>
      <c r="WA41" s="45">
        <v>0</v>
      </c>
      <c r="WB41" s="45">
        <v>0</v>
      </c>
      <c r="WC41" s="45">
        <v>0</v>
      </c>
      <c r="WD41" s="45">
        <v>0</v>
      </c>
      <c r="WE41" s="45">
        <v>0</v>
      </c>
      <c r="WF41" s="45">
        <v>0</v>
      </c>
      <c r="WG41" s="45">
        <v>0</v>
      </c>
      <c r="WH41" s="45">
        <v>0</v>
      </c>
      <c r="WI41" s="45">
        <v>0</v>
      </c>
      <c r="WJ41" s="45">
        <v>0</v>
      </c>
      <c r="WK41" s="45">
        <v>0</v>
      </c>
      <c r="WL41" s="45">
        <v>0</v>
      </c>
      <c r="WM41" s="45">
        <v>0</v>
      </c>
      <c r="WN41" s="45">
        <v>0</v>
      </c>
      <c r="WO41" s="45">
        <v>0</v>
      </c>
      <c r="WP41" s="45">
        <v>0</v>
      </c>
      <c r="WQ41" s="45">
        <v>0</v>
      </c>
      <c r="WR41" s="45">
        <v>0</v>
      </c>
      <c r="WS41" s="45">
        <v>0</v>
      </c>
      <c r="WT41" s="45">
        <v>0</v>
      </c>
      <c r="WU41" s="45">
        <v>0</v>
      </c>
      <c r="WV41" s="45">
        <v>0</v>
      </c>
      <c r="WW41" s="45">
        <v>0</v>
      </c>
      <c r="WX41" s="45">
        <v>0</v>
      </c>
      <c r="WY41" s="45">
        <v>0</v>
      </c>
      <c r="WZ41" s="45">
        <v>0</v>
      </c>
      <c r="XA41" s="45">
        <v>0</v>
      </c>
      <c r="XB41" s="45">
        <v>2</v>
      </c>
      <c r="XC41" s="45">
        <v>0</v>
      </c>
      <c r="XD41" s="45">
        <v>0</v>
      </c>
      <c r="XE41" s="45">
        <v>0</v>
      </c>
      <c r="XF41" s="45">
        <v>0</v>
      </c>
      <c r="XG41" s="45">
        <v>0</v>
      </c>
      <c r="XH41" s="45">
        <v>0</v>
      </c>
      <c r="XI41" s="45">
        <v>0</v>
      </c>
      <c r="XJ41" s="45">
        <v>0</v>
      </c>
      <c r="XK41" s="45">
        <v>0</v>
      </c>
      <c r="XL41" s="45">
        <v>0</v>
      </c>
      <c r="XM41" s="45">
        <v>0</v>
      </c>
      <c r="XN41" s="45">
        <v>0</v>
      </c>
      <c r="XO41" s="45">
        <v>0</v>
      </c>
      <c r="XP41" s="45">
        <v>0</v>
      </c>
      <c r="XQ41" s="45">
        <v>0</v>
      </c>
      <c r="XR41" s="45">
        <v>0</v>
      </c>
      <c r="XS41" s="45">
        <v>0</v>
      </c>
      <c r="XT41" s="45">
        <v>0</v>
      </c>
      <c r="XU41" s="45">
        <v>0</v>
      </c>
      <c r="XV41" s="45">
        <v>0</v>
      </c>
      <c r="XW41" s="45">
        <v>0</v>
      </c>
      <c r="XX41" s="45">
        <v>0</v>
      </c>
      <c r="XY41" s="45">
        <v>3</v>
      </c>
      <c r="XZ41" s="45">
        <v>0</v>
      </c>
      <c r="YA41" s="45">
        <v>0</v>
      </c>
      <c r="YB41" s="45">
        <v>0</v>
      </c>
      <c r="YC41" s="45">
        <v>0</v>
      </c>
      <c r="YD41" s="45">
        <v>0</v>
      </c>
      <c r="YE41" s="45">
        <v>0</v>
      </c>
      <c r="YF41" s="45">
        <v>0</v>
      </c>
      <c r="YG41" s="45">
        <v>0</v>
      </c>
      <c r="YH41" s="45">
        <v>0</v>
      </c>
      <c r="YI41" s="45">
        <v>1</v>
      </c>
      <c r="YJ41" s="45">
        <v>0</v>
      </c>
      <c r="YK41" s="45">
        <v>0</v>
      </c>
      <c r="YL41" s="45">
        <v>0</v>
      </c>
      <c r="YM41" s="45">
        <v>0</v>
      </c>
      <c r="YN41" s="45">
        <v>0</v>
      </c>
      <c r="YO41" s="45">
        <v>0</v>
      </c>
      <c r="YP41" s="45">
        <v>0</v>
      </c>
      <c r="YQ41" s="45">
        <v>0</v>
      </c>
      <c r="YR41" s="45">
        <v>0</v>
      </c>
      <c r="YS41" s="45">
        <v>0</v>
      </c>
      <c r="YT41" s="45">
        <v>0</v>
      </c>
      <c r="YU41" s="45">
        <v>0</v>
      </c>
      <c r="YV41" s="45">
        <v>0</v>
      </c>
      <c r="YW41" s="45">
        <v>0</v>
      </c>
      <c r="YX41" s="45">
        <v>0</v>
      </c>
      <c r="YY41" s="45">
        <v>0</v>
      </c>
      <c r="YZ41" s="45">
        <v>0</v>
      </c>
      <c r="ZA41" s="45">
        <v>0</v>
      </c>
      <c r="ZB41" s="45">
        <v>0</v>
      </c>
      <c r="ZC41" s="45">
        <v>0</v>
      </c>
      <c r="ZD41" s="45">
        <v>0</v>
      </c>
      <c r="ZE41" s="45">
        <v>0</v>
      </c>
      <c r="ZF41" s="45">
        <v>0</v>
      </c>
      <c r="ZG41" s="45">
        <v>0</v>
      </c>
      <c r="ZH41" s="45">
        <v>3</v>
      </c>
      <c r="ZI41" s="45">
        <v>0</v>
      </c>
      <c r="ZJ41" s="45">
        <v>0</v>
      </c>
      <c r="ZK41" s="45">
        <v>0</v>
      </c>
      <c r="ZL41" s="45">
        <v>0</v>
      </c>
      <c r="ZM41" s="45">
        <v>4</v>
      </c>
      <c r="ZN41" s="45">
        <v>0</v>
      </c>
      <c r="ZO41" s="45">
        <v>0</v>
      </c>
      <c r="ZP41" s="45">
        <v>0</v>
      </c>
      <c r="ZQ41" s="45">
        <v>0</v>
      </c>
      <c r="ZR41" s="45">
        <v>0</v>
      </c>
      <c r="ZS41" s="45">
        <v>0</v>
      </c>
      <c r="ZT41" s="45">
        <v>0</v>
      </c>
      <c r="ZU41" s="45">
        <v>0</v>
      </c>
      <c r="ZV41" s="45">
        <v>0</v>
      </c>
      <c r="ZW41" s="45">
        <v>0</v>
      </c>
      <c r="ZX41" s="45">
        <v>0</v>
      </c>
      <c r="ZY41" s="45">
        <v>0</v>
      </c>
      <c r="ZZ41" s="45">
        <v>0</v>
      </c>
      <c r="AAA41" s="45">
        <v>0</v>
      </c>
      <c r="AAB41" s="45">
        <v>0</v>
      </c>
      <c r="AAC41" s="45">
        <v>0</v>
      </c>
      <c r="AAD41" s="45">
        <v>0</v>
      </c>
      <c r="AAE41" s="45">
        <v>0</v>
      </c>
      <c r="AAF41" s="45">
        <v>0</v>
      </c>
      <c r="AAG41" s="45">
        <v>0</v>
      </c>
      <c r="AAH41" s="45">
        <v>0</v>
      </c>
      <c r="AAI41" s="45">
        <v>0</v>
      </c>
      <c r="AAJ41" s="45">
        <v>0</v>
      </c>
      <c r="AAK41" s="45">
        <v>0</v>
      </c>
      <c r="AAL41" s="45">
        <v>0</v>
      </c>
      <c r="AAM41" s="45">
        <v>0</v>
      </c>
      <c r="AAN41" s="45">
        <v>0</v>
      </c>
      <c r="AAO41" s="45">
        <v>0</v>
      </c>
      <c r="AAP41" s="45">
        <v>0</v>
      </c>
      <c r="AAQ41" s="45">
        <f ca="1">IF(LEFT($C41,5)="Total",0,IF(COUNTIF(ENTRY!$G$3:$BM$3,AAQ$1)=0,"CopyPasteValue",IFERROR(HLOOKUP(AAQ$1,ENTRY!$G$3:$BI$133,SUMIFS(ENTRY!$A$2:$A$133,ENTRY!$B$2:$B$133,$B41,ENTRY!$C$2:$C$133,$C41)-2,FALSE),0)))</f>
        <v>0</v>
      </c>
      <c r="AAR41" s="45">
        <f ca="1">IF(LEFT($C41,5)="Total",0,IF(COUNTIF(ENTRY!$G$3:$BM$3,AAR$1)=0,"CopyPasteValue",IFERROR(HLOOKUP(AAR$1,ENTRY!$G$3:$BI$133,SUMIFS(ENTRY!$A$2:$A$133,ENTRY!$B$2:$B$133,$B41,ENTRY!$C$2:$C$133,$C41)-2,FALSE),0)))</f>
        <v>0</v>
      </c>
      <c r="AAS41" s="45">
        <f ca="1">IF(LEFT($C41,5)="Total",0,IF(COUNTIF(ENTRY!$G$3:$BM$3,AAS$1)=0,"CopyPasteValue",IFERROR(HLOOKUP(AAS$1,ENTRY!$G$3:$BI$133,SUMIFS(ENTRY!$A$2:$A$133,ENTRY!$B$2:$B$133,$B41,ENTRY!$C$2:$C$133,$C41)-2,FALSE),0)))</f>
        <v>0</v>
      </c>
      <c r="AAT41" s="45">
        <f ca="1">IF(LEFT($C41,5)="Total",0,IF(COUNTIF(ENTRY!$G$3:$BM$3,AAT$1)=0,"CopyPasteValue",IFERROR(HLOOKUP(AAT$1,ENTRY!$G$3:$BI$133,SUMIFS(ENTRY!$A$2:$A$133,ENTRY!$B$2:$B$133,$B41,ENTRY!$C$2:$C$133,$C41)-2,FALSE),0)))</f>
        <v>0</v>
      </c>
      <c r="AAU41" s="45">
        <f ca="1">IF(LEFT($C41,5)="Total",0,IF(COUNTIF(ENTRY!$G$3:$BM$3,AAU$1)=0,"CopyPasteValue",IFERROR(HLOOKUP(AAU$1,ENTRY!$G$3:$BI$133,SUMIFS(ENTRY!$A$2:$A$133,ENTRY!$B$2:$B$133,$B41,ENTRY!$C$2:$C$133,$C41)-2,FALSE),0)))</f>
        <v>0</v>
      </c>
      <c r="AAV41" s="45">
        <f ca="1">IF(LEFT($C41,5)="Total",0,IF(COUNTIF(ENTRY!$G$3:$BM$3,AAV$1)=0,"CopyPasteValue",IFERROR(HLOOKUP(AAV$1,ENTRY!$G$3:$BI$133,SUMIFS(ENTRY!$A$2:$A$133,ENTRY!$B$2:$B$133,$B41,ENTRY!$C$2:$C$133,$C41)-2,FALSE),0)))</f>
        <v>0</v>
      </c>
      <c r="AAW41" s="45">
        <f ca="1">IF(LEFT($C41,5)="Total",0,IF(COUNTIF(ENTRY!$G$3:$BM$3,AAW$1)=0,"CopyPasteValue",IFERROR(HLOOKUP(AAW$1,ENTRY!$G$3:$BI$133,SUMIFS(ENTRY!$A$2:$A$133,ENTRY!$B$2:$B$133,$B41,ENTRY!$C$2:$C$133,$C41)-2,FALSE),0)))</f>
        <v>0</v>
      </c>
      <c r="AAX41" s="45">
        <f ca="1">IF(LEFT($C41,5)="Total",0,IF(COUNTIF(ENTRY!$G$3:$BM$3,AAX$1)=0,"CopyPasteValue",IFERROR(HLOOKUP(AAX$1,ENTRY!$G$3:$BI$133,SUMIFS(ENTRY!$A$2:$A$133,ENTRY!$B$2:$B$133,$B41,ENTRY!$C$2:$C$133,$C41)-2,FALSE),0)))</f>
        <v>0</v>
      </c>
      <c r="AAY41" s="45">
        <f ca="1">IF(LEFT($C41,5)="Total",0,IF(COUNTIF(ENTRY!$G$3:$BM$3,AAY$1)=0,"CopyPasteValue",IFERROR(HLOOKUP(AAY$1,ENTRY!$G$3:$BI$133,SUMIFS(ENTRY!$A$2:$A$133,ENTRY!$B$2:$B$133,$B41,ENTRY!$C$2:$C$133,$C41)-2,FALSE),0)))</f>
        <v>0</v>
      </c>
      <c r="AAZ41" s="45">
        <f ca="1">IF(LEFT($C41,5)="Total",0,IF(COUNTIF(ENTRY!$G$3:$BM$3,AAZ$1)=0,"CopyPasteValue",IFERROR(HLOOKUP(AAZ$1,ENTRY!$G$3:$BI$133,SUMIFS(ENTRY!$A$2:$A$133,ENTRY!$B$2:$B$133,$B41,ENTRY!$C$2:$C$133,$C41)-2,FALSE),0)))</f>
        <v>0</v>
      </c>
      <c r="ABA41" s="45">
        <f ca="1">IF(LEFT($C41,5)="Total",0,IF(COUNTIF(ENTRY!$G$3:$BM$3,ABA$1)=0,"CopyPasteValue",IFERROR(HLOOKUP(ABA$1,ENTRY!$G$3:$BI$133,SUMIFS(ENTRY!$A$2:$A$133,ENTRY!$B$2:$B$133,$B41,ENTRY!$C$2:$C$133,$C41)-2,FALSE),0)))</f>
        <v>0</v>
      </c>
      <c r="ABB41" s="45">
        <f ca="1">IF(LEFT($C41,5)="Total",0,IF(COUNTIF(ENTRY!$G$3:$BM$3,ABB$1)=0,"CopyPasteValue",IFERROR(HLOOKUP(ABB$1,ENTRY!$G$3:$BI$133,SUMIFS(ENTRY!$A$2:$A$133,ENTRY!$B$2:$B$133,$B41,ENTRY!$C$2:$C$133,$C41)-2,FALSE),0)))</f>
        <v>0</v>
      </c>
      <c r="ABC41" s="45">
        <f ca="1">IF(LEFT($C41,5)="Total",0,IF(COUNTIF(ENTRY!$G$3:$BM$3,ABC$1)=0,"CopyPasteValue",IFERROR(HLOOKUP(ABC$1,ENTRY!$G$3:$BI$133,SUMIFS(ENTRY!$A$2:$A$133,ENTRY!$B$2:$B$133,$B41,ENTRY!$C$2:$C$133,$C41)-2,FALSE),0)))</f>
        <v>0</v>
      </c>
      <c r="ABD41" s="45">
        <f ca="1">IF(LEFT($C41,5)="Total",0,IF(COUNTIF(ENTRY!$G$3:$BM$3,ABD$1)=0,"CopyPasteValue",IFERROR(HLOOKUP(ABD$1,ENTRY!$G$3:$BI$133,SUMIFS(ENTRY!$A$2:$A$133,ENTRY!$B$2:$B$133,$B41,ENTRY!$C$2:$C$133,$C41)-2,FALSE),0)))</f>
        <v>0</v>
      </c>
      <c r="ABE41" s="45">
        <f ca="1">IF(LEFT($C41,5)="Total",0,IF(COUNTIF(ENTRY!$G$3:$BM$3,ABE$1)=0,"CopyPasteValue",IFERROR(HLOOKUP(ABE$1,ENTRY!$G$3:$BI$133,SUMIFS(ENTRY!$A$2:$A$133,ENTRY!$B$2:$B$133,$B41,ENTRY!$C$2:$C$133,$C41)-2,FALSE),0)))</f>
        <v>0</v>
      </c>
      <c r="ABF41" s="45">
        <f ca="1">IF(LEFT($C41,5)="Total",0,IF(COUNTIF(ENTRY!$G$3:$BM$3,ABF$1)=0,"CopyPasteValue",IFERROR(HLOOKUP(ABF$1,ENTRY!$G$3:$BI$133,SUMIFS(ENTRY!$A$2:$A$133,ENTRY!$B$2:$B$133,$B41,ENTRY!$C$2:$C$133,$C41)-2,FALSE),0)))</f>
        <v>0</v>
      </c>
      <c r="ABG41" s="45">
        <f ca="1">IF(LEFT($C41,5)="Total",0,IF(COUNTIF(ENTRY!$G$3:$BM$3,ABG$1)=0,"CopyPasteValue",IFERROR(HLOOKUP(ABG$1,ENTRY!$G$3:$BI$133,SUMIFS(ENTRY!$A$2:$A$133,ENTRY!$B$2:$B$133,$B41,ENTRY!$C$2:$C$133,$C41)-2,FALSE),0)))</f>
        <v>0</v>
      </c>
      <c r="ABH41" s="45">
        <f ca="1">IF(LEFT($C41,5)="Total",0,IF(COUNTIF(ENTRY!$G$3:$BM$3,ABH$1)=0,"CopyPasteValue",IFERROR(HLOOKUP(ABH$1,ENTRY!$G$3:$BI$133,SUMIFS(ENTRY!$A$2:$A$133,ENTRY!$B$2:$B$133,$B41,ENTRY!$C$2:$C$133,$C41)-2,FALSE),0)))</f>
        <v>0</v>
      </c>
    </row>
    <row r="42" spans="2:736" x14ac:dyDescent="0.35">
      <c r="B42" t="s">
        <v>27</v>
      </c>
      <c r="C42" t="s">
        <v>206</v>
      </c>
      <c r="D42" s="53">
        <f t="shared" ca="1" si="162"/>
        <v>42</v>
      </c>
      <c r="E42" s="72">
        <f>COUNTIF(ENTRY!C$4:C$294,C42)</f>
        <v>1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45">
        <v>0</v>
      </c>
      <c r="AY42" s="45">
        <v>0</v>
      </c>
      <c r="AZ42" s="45">
        <v>0</v>
      </c>
      <c r="BA42" s="45">
        <v>0</v>
      </c>
      <c r="BB42" s="45">
        <v>0</v>
      </c>
      <c r="BC42" s="45">
        <v>0</v>
      </c>
      <c r="BD42" s="45">
        <v>0</v>
      </c>
      <c r="BE42" s="45">
        <v>0</v>
      </c>
      <c r="BF42" s="45">
        <v>0</v>
      </c>
      <c r="BG42" s="45">
        <v>0</v>
      </c>
      <c r="BH42" s="45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5">
        <v>0</v>
      </c>
      <c r="BO42" s="45">
        <v>0</v>
      </c>
      <c r="BP42" s="45">
        <v>0</v>
      </c>
      <c r="BQ42" s="45">
        <v>0</v>
      </c>
      <c r="BR42" s="45">
        <v>0</v>
      </c>
      <c r="BS42" s="45">
        <v>0</v>
      </c>
      <c r="BT42" s="45">
        <v>0</v>
      </c>
      <c r="BU42" s="45">
        <v>0</v>
      </c>
      <c r="BV42" s="45">
        <v>0</v>
      </c>
      <c r="BW42" s="45">
        <v>0</v>
      </c>
      <c r="BX42" s="45">
        <v>0</v>
      </c>
      <c r="BY42" s="45">
        <v>0</v>
      </c>
      <c r="BZ42" s="45">
        <v>0</v>
      </c>
      <c r="CA42" s="45">
        <v>0</v>
      </c>
      <c r="CB42" s="45">
        <v>0</v>
      </c>
      <c r="CC42" s="45">
        <v>0</v>
      </c>
      <c r="CD42" s="45">
        <v>0</v>
      </c>
      <c r="CE42" s="45">
        <v>0</v>
      </c>
      <c r="CF42" s="45">
        <v>0</v>
      </c>
      <c r="CG42" s="45">
        <v>0</v>
      </c>
      <c r="CH42" s="45">
        <v>0</v>
      </c>
      <c r="CI42" s="45">
        <v>0</v>
      </c>
      <c r="CJ42" s="45">
        <v>0</v>
      </c>
      <c r="CK42" s="45">
        <v>0</v>
      </c>
      <c r="CL42" s="45">
        <v>0</v>
      </c>
      <c r="CM42" s="45">
        <v>0</v>
      </c>
      <c r="CN42" s="45">
        <v>0</v>
      </c>
      <c r="CO42" s="45">
        <v>0</v>
      </c>
      <c r="CP42" s="45">
        <v>0</v>
      </c>
      <c r="CQ42" s="45">
        <v>0</v>
      </c>
      <c r="CR42" s="45">
        <v>0</v>
      </c>
      <c r="CS42" s="45">
        <v>0</v>
      </c>
      <c r="CT42" s="45">
        <v>0</v>
      </c>
      <c r="CU42" s="45">
        <v>0</v>
      </c>
      <c r="CV42" s="45">
        <v>0</v>
      </c>
      <c r="CW42" s="45">
        <v>0</v>
      </c>
      <c r="CX42" s="45">
        <v>0</v>
      </c>
      <c r="CY42" s="45">
        <v>0</v>
      </c>
      <c r="CZ42" s="45">
        <v>0</v>
      </c>
      <c r="DA42" s="45">
        <v>0</v>
      </c>
      <c r="DB42" s="45">
        <v>0</v>
      </c>
      <c r="DC42" s="45">
        <v>0</v>
      </c>
      <c r="DD42" s="45">
        <v>0</v>
      </c>
      <c r="DE42" s="45">
        <v>0</v>
      </c>
      <c r="DF42" s="45">
        <v>0</v>
      </c>
      <c r="DG42" s="45">
        <v>0</v>
      </c>
      <c r="DH42" s="45">
        <v>0</v>
      </c>
      <c r="DI42" s="45">
        <v>0</v>
      </c>
      <c r="DJ42" s="45">
        <v>0</v>
      </c>
      <c r="DK42" s="45">
        <v>0</v>
      </c>
      <c r="DL42" s="45">
        <v>0</v>
      </c>
      <c r="DM42" s="45">
        <v>0</v>
      </c>
      <c r="DN42" s="45">
        <v>0</v>
      </c>
      <c r="DO42" s="45">
        <v>0</v>
      </c>
      <c r="DP42" s="45">
        <v>0</v>
      </c>
      <c r="DQ42" s="45">
        <v>0</v>
      </c>
      <c r="DR42" s="45">
        <v>0</v>
      </c>
      <c r="DS42" s="45">
        <v>0</v>
      </c>
      <c r="DT42" s="45">
        <v>0</v>
      </c>
      <c r="DU42" s="45">
        <v>0</v>
      </c>
      <c r="DV42" s="45">
        <v>0</v>
      </c>
      <c r="DW42" s="45">
        <v>0</v>
      </c>
      <c r="DX42" s="45">
        <v>0</v>
      </c>
      <c r="DY42" s="45">
        <v>0</v>
      </c>
      <c r="DZ42" s="45">
        <v>0</v>
      </c>
      <c r="EA42" s="45">
        <v>0</v>
      </c>
      <c r="EB42" s="45">
        <v>0</v>
      </c>
      <c r="EC42" s="45">
        <v>0</v>
      </c>
      <c r="ED42" s="45">
        <v>0</v>
      </c>
      <c r="EE42" s="45">
        <v>0</v>
      </c>
      <c r="EF42" s="45">
        <v>0</v>
      </c>
      <c r="EG42" s="45">
        <v>0</v>
      </c>
      <c r="EH42" s="45">
        <v>0</v>
      </c>
      <c r="EI42" s="45">
        <v>0</v>
      </c>
      <c r="EJ42" s="45">
        <v>0</v>
      </c>
      <c r="EK42" s="45">
        <v>0</v>
      </c>
      <c r="EL42" s="45">
        <v>0</v>
      </c>
      <c r="EM42" s="45">
        <v>0</v>
      </c>
      <c r="EN42" s="45">
        <v>0</v>
      </c>
      <c r="EO42" s="45">
        <v>0</v>
      </c>
      <c r="EP42" s="45">
        <v>0</v>
      </c>
      <c r="EQ42" s="45">
        <v>0</v>
      </c>
      <c r="ER42" s="45">
        <v>0</v>
      </c>
      <c r="ES42" s="45">
        <v>0</v>
      </c>
      <c r="ET42" s="45">
        <v>0</v>
      </c>
      <c r="EU42" s="45">
        <v>0</v>
      </c>
      <c r="EV42" s="45">
        <v>0</v>
      </c>
      <c r="EW42" s="45">
        <v>0</v>
      </c>
      <c r="EX42" s="45">
        <v>0</v>
      </c>
      <c r="EY42" s="45">
        <v>0</v>
      </c>
      <c r="EZ42" s="45">
        <v>0</v>
      </c>
      <c r="FA42" s="45">
        <v>0</v>
      </c>
      <c r="FB42" s="45">
        <v>0</v>
      </c>
      <c r="FC42" s="45">
        <v>0</v>
      </c>
      <c r="FD42" s="45">
        <v>0</v>
      </c>
      <c r="FE42" s="45">
        <v>0</v>
      </c>
      <c r="FF42" s="45">
        <v>0</v>
      </c>
      <c r="FG42" s="45">
        <v>0</v>
      </c>
      <c r="FH42" s="45">
        <v>0</v>
      </c>
      <c r="FI42" s="45">
        <v>0</v>
      </c>
      <c r="FJ42" s="45">
        <v>0</v>
      </c>
      <c r="FK42" s="45">
        <v>0</v>
      </c>
      <c r="FL42" s="45">
        <v>0</v>
      </c>
      <c r="FM42" s="45">
        <v>0</v>
      </c>
      <c r="FN42" s="45">
        <v>0</v>
      </c>
      <c r="FO42" s="45">
        <v>0</v>
      </c>
      <c r="FP42" s="45">
        <v>0</v>
      </c>
      <c r="FQ42" s="45">
        <v>0</v>
      </c>
      <c r="FR42" s="45">
        <v>0</v>
      </c>
      <c r="FS42" s="45">
        <v>0</v>
      </c>
      <c r="FT42" s="45">
        <v>0</v>
      </c>
      <c r="FU42" s="45">
        <v>0</v>
      </c>
      <c r="FV42" s="45">
        <v>0</v>
      </c>
      <c r="FW42" s="45">
        <v>0</v>
      </c>
      <c r="FX42" s="45">
        <v>0</v>
      </c>
      <c r="FY42" s="45">
        <v>0</v>
      </c>
      <c r="FZ42" s="45">
        <v>0</v>
      </c>
      <c r="GA42" s="45">
        <v>0</v>
      </c>
      <c r="GB42" s="45">
        <v>0</v>
      </c>
      <c r="GC42" s="45">
        <v>0</v>
      </c>
      <c r="GD42" s="45">
        <v>0</v>
      </c>
      <c r="GE42" s="45">
        <v>0</v>
      </c>
      <c r="GF42" s="45">
        <v>0</v>
      </c>
      <c r="GG42" s="45">
        <v>0</v>
      </c>
      <c r="GH42" s="45">
        <v>0</v>
      </c>
      <c r="GI42" s="45">
        <v>0</v>
      </c>
      <c r="GJ42" s="45">
        <v>0</v>
      </c>
      <c r="GK42" s="45">
        <v>0</v>
      </c>
      <c r="GL42" s="45">
        <v>0</v>
      </c>
      <c r="GM42" s="45">
        <v>0</v>
      </c>
      <c r="GN42" s="45">
        <v>0</v>
      </c>
      <c r="GO42" s="45">
        <v>0</v>
      </c>
      <c r="GP42" s="45">
        <v>0</v>
      </c>
      <c r="GQ42" s="45">
        <v>0</v>
      </c>
      <c r="GR42" s="45">
        <v>0</v>
      </c>
      <c r="GS42" s="45">
        <v>0</v>
      </c>
      <c r="GT42" s="45">
        <v>0</v>
      </c>
      <c r="GU42" s="45">
        <v>0</v>
      </c>
      <c r="GV42" s="45">
        <v>0</v>
      </c>
      <c r="GW42" s="45">
        <v>0</v>
      </c>
      <c r="GX42" s="45">
        <v>0</v>
      </c>
      <c r="GY42" s="45">
        <v>0</v>
      </c>
      <c r="GZ42" s="45">
        <v>0</v>
      </c>
      <c r="HA42" s="45">
        <v>0</v>
      </c>
      <c r="HB42" s="45">
        <v>0</v>
      </c>
      <c r="HC42" s="45">
        <v>0</v>
      </c>
      <c r="HD42" s="45">
        <v>0</v>
      </c>
      <c r="HE42" s="45">
        <v>0</v>
      </c>
      <c r="HF42" s="45">
        <v>0</v>
      </c>
      <c r="HG42" s="45">
        <v>0</v>
      </c>
      <c r="HH42" s="45">
        <v>0</v>
      </c>
      <c r="HI42" s="45">
        <v>0</v>
      </c>
      <c r="HJ42" s="45">
        <v>0</v>
      </c>
      <c r="HK42" s="45">
        <v>0</v>
      </c>
      <c r="HL42" s="45">
        <v>0</v>
      </c>
      <c r="HM42" s="45">
        <v>0</v>
      </c>
      <c r="HN42" s="45">
        <v>0</v>
      </c>
      <c r="HO42" s="45">
        <v>0</v>
      </c>
      <c r="HP42" s="45">
        <v>0</v>
      </c>
      <c r="HQ42" s="45">
        <v>0</v>
      </c>
      <c r="HR42" s="45">
        <v>0</v>
      </c>
      <c r="HS42" s="45">
        <v>0</v>
      </c>
      <c r="HT42" s="45">
        <v>0</v>
      </c>
      <c r="HU42" s="45">
        <v>0</v>
      </c>
      <c r="HV42" s="45">
        <v>0</v>
      </c>
      <c r="HW42" s="45">
        <v>0</v>
      </c>
      <c r="HX42" s="45">
        <v>0</v>
      </c>
      <c r="HY42" s="45">
        <v>0</v>
      </c>
      <c r="HZ42" s="45">
        <v>0</v>
      </c>
      <c r="IA42" s="45">
        <v>0</v>
      </c>
      <c r="IB42" s="45">
        <v>0</v>
      </c>
      <c r="IC42" s="45">
        <v>0</v>
      </c>
      <c r="ID42" s="45">
        <v>0</v>
      </c>
      <c r="IE42" s="45">
        <v>0</v>
      </c>
      <c r="IF42" s="45">
        <v>0</v>
      </c>
      <c r="IG42" s="45">
        <v>0</v>
      </c>
      <c r="IH42" s="45">
        <v>0</v>
      </c>
      <c r="II42" s="45">
        <v>0</v>
      </c>
      <c r="IJ42" s="45">
        <v>0</v>
      </c>
      <c r="IK42" s="45">
        <v>0</v>
      </c>
      <c r="IL42" s="45">
        <v>0</v>
      </c>
      <c r="IM42" s="45">
        <v>0</v>
      </c>
      <c r="IN42" s="45">
        <v>0</v>
      </c>
      <c r="IO42" s="45">
        <v>0</v>
      </c>
      <c r="IP42" s="45">
        <v>0</v>
      </c>
      <c r="IQ42" s="45">
        <v>0</v>
      </c>
      <c r="IR42" s="45">
        <v>0</v>
      </c>
      <c r="IS42" s="45">
        <v>0</v>
      </c>
      <c r="IT42" s="45">
        <v>0</v>
      </c>
      <c r="IU42" s="45">
        <v>0</v>
      </c>
      <c r="IV42" s="45">
        <v>0</v>
      </c>
      <c r="IW42" s="45">
        <v>0</v>
      </c>
      <c r="IX42" s="45">
        <v>0</v>
      </c>
      <c r="IY42" s="45">
        <v>0</v>
      </c>
      <c r="IZ42" s="45">
        <v>0</v>
      </c>
      <c r="JA42" s="45">
        <v>0</v>
      </c>
      <c r="JB42" s="45">
        <v>0</v>
      </c>
      <c r="JC42" s="45">
        <v>0</v>
      </c>
      <c r="JD42" s="45">
        <v>0</v>
      </c>
      <c r="JE42" s="45">
        <v>0</v>
      </c>
      <c r="JF42" s="45">
        <v>0</v>
      </c>
      <c r="JG42" s="45">
        <v>0</v>
      </c>
      <c r="JH42" s="45">
        <v>0</v>
      </c>
      <c r="JI42" s="45">
        <v>0</v>
      </c>
      <c r="JJ42" s="45">
        <v>0</v>
      </c>
      <c r="JK42" s="45">
        <v>0</v>
      </c>
      <c r="JL42" s="45">
        <v>0</v>
      </c>
      <c r="JM42" s="45">
        <v>0</v>
      </c>
      <c r="JN42" s="45">
        <v>0</v>
      </c>
      <c r="JO42" s="45">
        <v>0</v>
      </c>
      <c r="JP42" s="45">
        <v>0</v>
      </c>
      <c r="JQ42" s="45">
        <v>0</v>
      </c>
      <c r="JR42" s="45">
        <v>0</v>
      </c>
      <c r="JS42" s="45">
        <v>0</v>
      </c>
      <c r="JT42" s="45">
        <v>0</v>
      </c>
      <c r="JU42" s="45">
        <v>0</v>
      </c>
      <c r="JV42" s="45">
        <v>0</v>
      </c>
      <c r="JW42" s="45">
        <v>0</v>
      </c>
      <c r="JX42" s="45">
        <v>0</v>
      </c>
      <c r="JY42" s="45">
        <v>0</v>
      </c>
      <c r="JZ42" s="45">
        <v>0</v>
      </c>
      <c r="KA42" s="45">
        <v>0</v>
      </c>
      <c r="KB42" s="45">
        <v>0</v>
      </c>
      <c r="KC42" s="45">
        <v>0</v>
      </c>
      <c r="KD42" s="45">
        <v>0</v>
      </c>
      <c r="KE42" s="45">
        <v>0</v>
      </c>
      <c r="KF42" s="45">
        <v>0</v>
      </c>
      <c r="KG42" s="45">
        <v>0</v>
      </c>
      <c r="KH42" s="45">
        <v>0</v>
      </c>
      <c r="KI42" s="45">
        <v>0</v>
      </c>
      <c r="KJ42" s="45">
        <v>0</v>
      </c>
      <c r="KK42" s="45">
        <v>0</v>
      </c>
      <c r="KL42" s="45">
        <v>0</v>
      </c>
      <c r="KM42" s="45">
        <v>0</v>
      </c>
      <c r="KN42" s="45">
        <v>0</v>
      </c>
      <c r="KO42" s="45">
        <v>0</v>
      </c>
      <c r="KP42" s="45">
        <v>0</v>
      </c>
      <c r="KQ42" s="45">
        <v>0</v>
      </c>
      <c r="KR42" s="45">
        <v>0</v>
      </c>
      <c r="KS42" s="45">
        <v>0</v>
      </c>
      <c r="KT42" s="45">
        <v>0</v>
      </c>
      <c r="KU42" s="45">
        <v>0</v>
      </c>
      <c r="KV42" s="45">
        <v>0</v>
      </c>
      <c r="KW42" s="45">
        <v>0</v>
      </c>
      <c r="KX42" s="45">
        <v>0</v>
      </c>
      <c r="KY42" s="45">
        <v>0</v>
      </c>
      <c r="KZ42" s="45">
        <v>0</v>
      </c>
      <c r="LA42" s="45">
        <v>0</v>
      </c>
      <c r="LB42" s="45">
        <v>0</v>
      </c>
      <c r="LC42" s="45">
        <v>0</v>
      </c>
      <c r="LD42" s="45">
        <v>0</v>
      </c>
      <c r="LE42" s="45">
        <v>0</v>
      </c>
      <c r="LF42" s="45">
        <v>0</v>
      </c>
      <c r="LG42" s="45">
        <v>0</v>
      </c>
      <c r="LH42" s="45">
        <v>0</v>
      </c>
      <c r="LI42" s="45">
        <v>0</v>
      </c>
      <c r="LJ42" s="45">
        <v>0</v>
      </c>
      <c r="LK42" s="45">
        <v>0</v>
      </c>
      <c r="LL42" s="45">
        <v>0</v>
      </c>
      <c r="LM42" s="45">
        <v>0</v>
      </c>
      <c r="LN42" s="45">
        <v>0</v>
      </c>
      <c r="LO42" s="45">
        <v>0</v>
      </c>
      <c r="LP42" s="45">
        <v>0</v>
      </c>
      <c r="LQ42" s="45">
        <v>0</v>
      </c>
      <c r="LR42" s="45">
        <v>0</v>
      </c>
      <c r="LS42" s="45">
        <v>0</v>
      </c>
      <c r="LT42" s="45">
        <v>0</v>
      </c>
      <c r="LU42" s="45">
        <v>0</v>
      </c>
      <c r="LV42" s="45">
        <v>0</v>
      </c>
      <c r="LW42" s="45">
        <v>0</v>
      </c>
      <c r="LX42" s="45">
        <v>0</v>
      </c>
      <c r="LY42" s="45">
        <v>0</v>
      </c>
      <c r="LZ42" s="45">
        <v>0</v>
      </c>
      <c r="MA42" s="45">
        <v>0</v>
      </c>
      <c r="MB42" s="45">
        <v>0</v>
      </c>
      <c r="MC42" s="45">
        <v>0</v>
      </c>
      <c r="MD42" s="45">
        <v>0</v>
      </c>
      <c r="ME42" s="45">
        <v>0</v>
      </c>
      <c r="MF42" s="45">
        <v>0</v>
      </c>
      <c r="MG42" s="45">
        <v>0</v>
      </c>
      <c r="MH42" s="45">
        <v>0</v>
      </c>
      <c r="MI42" s="45">
        <v>0</v>
      </c>
      <c r="MJ42" s="45">
        <v>0</v>
      </c>
      <c r="MK42" s="45">
        <v>0</v>
      </c>
      <c r="ML42" s="45">
        <v>0</v>
      </c>
      <c r="MM42" s="45">
        <v>0</v>
      </c>
      <c r="MN42" s="45">
        <v>0</v>
      </c>
      <c r="MO42" s="45">
        <v>0</v>
      </c>
      <c r="MP42" s="45">
        <v>0</v>
      </c>
      <c r="MQ42" s="45">
        <v>0</v>
      </c>
      <c r="MR42" s="45">
        <v>0</v>
      </c>
      <c r="MS42" s="45">
        <v>0</v>
      </c>
      <c r="MT42" s="45">
        <v>0</v>
      </c>
      <c r="MU42" s="45">
        <v>0</v>
      </c>
      <c r="MV42" s="45">
        <v>0</v>
      </c>
      <c r="MW42" s="45">
        <v>0</v>
      </c>
      <c r="MX42" s="45">
        <v>0</v>
      </c>
      <c r="MY42" s="45">
        <v>0</v>
      </c>
      <c r="MZ42" s="45">
        <v>0</v>
      </c>
      <c r="NA42" s="45">
        <v>0</v>
      </c>
      <c r="NB42" s="45">
        <v>0</v>
      </c>
      <c r="NC42" s="45">
        <v>0</v>
      </c>
      <c r="ND42" s="45">
        <v>0</v>
      </c>
      <c r="NE42" s="45">
        <v>0</v>
      </c>
      <c r="NF42" s="45">
        <v>0</v>
      </c>
      <c r="NG42" s="45">
        <v>0</v>
      </c>
      <c r="NH42" s="45">
        <v>0</v>
      </c>
      <c r="NI42" s="45">
        <v>0</v>
      </c>
      <c r="NJ42" s="45">
        <v>0</v>
      </c>
      <c r="NK42" s="45">
        <v>0</v>
      </c>
      <c r="NL42" s="45">
        <v>0</v>
      </c>
      <c r="NM42" s="45">
        <v>0</v>
      </c>
      <c r="NN42" s="45">
        <v>0</v>
      </c>
      <c r="NO42" s="45">
        <v>0</v>
      </c>
      <c r="NP42" s="45">
        <v>0</v>
      </c>
      <c r="NQ42" s="45">
        <v>0</v>
      </c>
      <c r="NR42" s="45">
        <v>0</v>
      </c>
      <c r="NS42" s="45">
        <v>0</v>
      </c>
      <c r="NT42" s="45">
        <v>0</v>
      </c>
      <c r="NU42" s="45">
        <v>0</v>
      </c>
      <c r="NV42" s="45">
        <v>0</v>
      </c>
      <c r="NW42" s="45">
        <v>0</v>
      </c>
      <c r="NX42" s="45">
        <v>0</v>
      </c>
      <c r="NY42" s="45">
        <v>0</v>
      </c>
      <c r="NZ42" s="45">
        <v>0</v>
      </c>
      <c r="OA42" s="45">
        <v>0</v>
      </c>
      <c r="OB42" s="45">
        <v>0</v>
      </c>
      <c r="OC42" s="45">
        <v>0</v>
      </c>
      <c r="OD42" s="45">
        <v>0</v>
      </c>
      <c r="OE42" s="45">
        <v>0</v>
      </c>
      <c r="OF42" s="45">
        <v>0</v>
      </c>
      <c r="OG42" s="45">
        <v>0</v>
      </c>
      <c r="OH42" s="45">
        <v>0</v>
      </c>
      <c r="OI42" s="45">
        <v>0</v>
      </c>
      <c r="OJ42" s="45">
        <v>0</v>
      </c>
      <c r="OK42" s="45">
        <v>0</v>
      </c>
      <c r="OL42" s="45">
        <v>0</v>
      </c>
      <c r="OM42" s="45">
        <v>0</v>
      </c>
      <c r="ON42" s="45">
        <v>0</v>
      </c>
      <c r="OO42" s="45">
        <v>0</v>
      </c>
      <c r="OP42" s="45">
        <v>0</v>
      </c>
      <c r="OQ42" s="45">
        <v>0</v>
      </c>
      <c r="OR42" s="45">
        <v>0</v>
      </c>
      <c r="OS42" s="45">
        <v>0</v>
      </c>
      <c r="OT42" s="45">
        <v>0</v>
      </c>
      <c r="OU42" s="45">
        <v>0</v>
      </c>
      <c r="OV42" s="45">
        <v>0</v>
      </c>
      <c r="OW42" s="45">
        <v>0</v>
      </c>
      <c r="OX42" s="45">
        <v>0</v>
      </c>
      <c r="OY42" s="45">
        <v>0</v>
      </c>
      <c r="OZ42" s="45">
        <v>0</v>
      </c>
      <c r="PA42" s="45">
        <v>0</v>
      </c>
      <c r="PB42" s="45">
        <v>0</v>
      </c>
      <c r="PC42" s="45">
        <v>0</v>
      </c>
      <c r="PD42" s="45">
        <v>0</v>
      </c>
      <c r="PE42" s="45">
        <v>0</v>
      </c>
      <c r="PF42" s="45">
        <v>0</v>
      </c>
      <c r="PG42" s="45">
        <v>0</v>
      </c>
      <c r="PH42" s="45">
        <v>0</v>
      </c>
      <c r="PI42" s="45">
        <v>0</v>
      </c>
      <c r="PJ42" s="45">
        <v>0</v>
      </c>
      <c r="PK42" s="45">
        <v>0</v>
      </c>
      <c r="PL42" s="45">
        <v>0</v>
      </c>
      <c r="PM42" s="45">
        <v>0</v>
      </c>
      <c r="PN42" s="45">
        <v>0</v>
      </c>
      <c r="PO42" s="45">
        <v>0</v>
      </c>
      <c r="PP42" s="45">
        <v>0</v>
      </c>
      <c r="PQ42" s="45">
        <v>0</v>
      </c>
      <c r="PR42" s="45">
        <v>0</v>
      </c>
      <c r="PS42" s="45">
        <v>0</v>
      </c>
      <c r="PT42" s="45">
        <v>0</v>
      </c>
      <c r="PU42" s="45">
        <v>0</v>
      </c>
      <c r="PV42" s="45">
        <v>0</v>
      </c>
      <c r="PW42" s="45">
        <v>0</v>
      </c>
      <c r="PX42" s="45">
        <v>0</v>
      </c>
      <c r="PY42" s="45">
        <v>0</v>
      </c>
      <c r="PZ42" s="45">
        <v>0</v>
      </c>
      <c r="QA42" s="45">
        <v>0</v>
      </c>
      <c r="QB42" s="45">
        <v>0</v>
      </c>
      <c r="QC42" s="45">
        <v>0</v>
      </c>
      <c r="QD42" s="45">
        <v>0</v>
      </c>
      <c r="QE42" s="45">
        <v>0</v>
      </c>
      <c r="QF42" s="45">
        <v>0</v>
      </c>
      <c r="QG42" s="45">
        <v>0</v>
      </c>
      <c r="QH42" s="45">
        <v>0</v>
      </c>
      <c r="QI42" s="45">
        <v>0</v>
      </c>
      <c r="QJ42" s="45">
        <v>0</v>
      </c>
      <c r="QK42" s="45">
        <v>0</v>
      </c>
      <c r="QL42" s="45">
        <v>0</v>
      </c>
      <c r="QM42" s="45">
        <v>0</v>
      </c>
      <c r="QN42" s="45">
        <v>0</v>
      </c>
      <c r="QO42" s="45">
        <v>0</v>
      </c>
      <c r="QP42" s="45">
        <v>0</v>
      </c>
      <c r="QQ42" s="45">
        <v>0</v>
      </c>
      <c r="QR42" s="45">
        <v>0</v>
      </c>
      <c r="QS42" s="45">
        <v>0</v>
      </c>
      <c r="QT42" s="45">
        <v>0</v>
      </c>
      <c r="QU42" s="45">
        <v>0</v>
      </c>
      <c r="QV42" s="45">
        <v>0</v>
      </c>
      <c r="QW42" s="45">
        <v>0</v>
      </c>
      <c r="QX42" s="45">
        <v>0</v>
      </c>
      <c r="QY42" s="45">
        <v>0</v>
      </c>
      <c r="QZ42" s="45">
        <v>0</v>
      </c>
      <c r="RA42" s="45">
        <v>0</v>
      </c>
      <c r="RB42" s="45">
        <v>0</v>
      </c>
      <c r="RC42" s="45">
        <v>0</v>
      </c>
      <c r="RD42" s="45">
        <v>0</v>
      </c>
      <c r="RE42" s="45">
        <v>0</v>
      </c>
      <c r="RF42" s="45">
        <v>0</v>
      </c>
      <c r="RG42" s="45">
        <v>0</v>
      </c>
      <c r="RH42" s="45">
        <v>0</v>
      </c>
      <c r="RI42" s="45">
        <v>0</v>
      </c>
      <c r="RJ42" s="45">
        <v>0</v>
      </c>
      <c r="RK42" s="45">
        <v>0</v>
      </c>
      <c r="RL42" s="45">
        <v>0</v>
      </c>
      <c r="RM42" s="45">
        <v>0</v>
      </c>
      <c r="RN42" s="45">
        <v>0</v>
      </c>
      <c r="RO42" s="45">
        <v>0</v>
      </c>
      <c r="RP42" s="45">
        <v>0</v>
      </c>
      <c r="RQ42" s="45">
        <v>0</v>
      </c>
      <c r="RR42" s="45">
        <v>0</v>
      </c>
      <c r="RS42" s="45">
        <v>0</v>
      </c>
      <c r="RT42" s="45">
        <v>0</v>
      </c>
      <c r="RU42" s="45">
        <v>0</v>
      </c>
      <c r="RV42" s="45">
        <v>0</v>
      </c>
      <c r="RW42" s="45">
        <v>0</v>
      </c>
      <c r="RX42" s="45">
        <v>0</v>
      </c>
      <c r="RY42" s="45">
        <v>0</v>
      </c>
      <c r="RZ42" s="45">
        <v>0</v>
      </c>
      <c r="SA42" s="45">
        <v>0</v>
      </c>
      <c r="SB42" s="45">
        <v>0</v>
      </c>
      <c r="SC42" s="45">
        <v>0</v>
      </c>
      <c r="SD42" s="45">
        <v>0</v>
      </c>
      <c r="SE42" s="45">
        <v>0</v>
      </c>
      <c r="SF42" s="45">
        <v>0</v>
      </c>
      <c r="SG42" s="45">
        <v>0</v>
      </c>
      <c r="SH42" s="45">
        <v>0</v>
      </c>
      <c r="SI42" s="45">
        <v>0</v>
      </c>
      <c r="SJ42" s="45">
        <v>0</v>
      </c>
      <c r="SK42" s="45">
        <v>0</v>
      </c>
      <c r="SL42" s="45">
        <v>0</v>
      </c>
      <c r="SM42" s="45">
        <v>0</v>
      </c>
      <c r="SN42" s="45">
        <v>0</v>
      </c>
      <c r="SO42" s="45">
        <v>0</v>
      </c>
      <c r="SP42" s="45">
        <v>0</v>
      </c>
      <c r="SQ42" s="45">
        <v>0</v>
      </c>
      <c r="SR42" s="45">
        <v>0</v>
      </c>
      <c r="SS42" s="45">
        <v>0</v>
      </c>
      <c r="ST42" s="45">
        <v>0</v>
      </c>
      <c r="SU42" s="45">
        <v>0</v>
      </c>
      <c r="SV42" s="45">
        <v>0</v>
      </c>
      <c r="SW42" s="45">
        <v>0</v>
      </c>
      <c r="SX42" s="45">
        <v>0</v>
      </c>
      <c r="SY42" s="45">
        <v>0</v>
      </c>
      <c r="SZ42" s="45">
        <v>0</v>
      </c>
      <c r="TA42" s="45">
        <v>0</v>
      </c>
      <c r="TB42" s="45">
        <v>0</v>
      </c>
      <c r="TC42" s="45">
        <v>0</v>
      </c>
      <c r="TD42" s="45">
        <v>0</v>
      </c>
      <c r="TE42" s="45">
        <v>0</v>
      </c>
      <c r="TF42" s="45">
        <v>0</v>
      </c>
      <c r="TG42" s="45">
        <v>0</v>
      </c>
      <c r="TH42" s="45">
        <v>0</v>
      </c>
      <c r="TI42" s="45">
        <v>0</v>
      </c>
      <c r="TJ42" s="45">
        <v>0</v>
      </c>
      <c r="TK42" s="45">
        <v>0</v>
      </c>
      <c r="TL42" s="45">
        <v>0</v>
      </c>
      <c r="TM42" s="45">
        <v>0</v>
      </c>
      <c r="TN42" s="45">
        <v>0</v>
      </c>
      <c r="TO42" s="45">
        <v>0</v>
      </c>
      <c r="TP42" s="45">
        <v>0</v>
      </c>
      <c r="TQ42" s="45">
        <v>0</v>
      </c>
      <c r="TR42" s="45">
        <v>0</v>
      </c>
      <c r="TS42" s="45">
        <v>0</v>
      </c>
      <c r="TT42" s="45">
        <v>0</v>
      </c>
      <c r="TU42" s="45">
        <v>0</v>
      </c>
      <c r="TV42" s="45">
        <v>0</v>
      </c>
      <c r="TW42" s="45">
        <v>0</v>
      </c>
      <c r="TX42" s="45">
        <v>0</v>
      </c>
      <c r="TY42" s="45">
        <v>0</v>
      </c>
      <c r="TZ42" s="45">
        <v>0</v>
      </c>
      <c r="UA42" s="45">
        <v>0</v>
      </c>
      <c r="UB42" s="45">
        <v>0</v>
      </c>
      <c r="UC42" s="45">
        <v>0</v>
      </c>
      <c r="UD42" s="45">
        <v>0</v>
      </c>
      <c r="UE42" s="45">
        <v>0</v>
      </c>
      <c r="UF42" s="45">
        <v>0</v>
      </c>
      <c r="UG42" s="45">
        <v>0</v>
      </c>
      <c r="UH42" s="45">
        <v>0</v>
      </c>
      <c r="UI42" s="45">
        <v>0</v>
      </c>
      <c r="UJ42" s="45">
        <v>0</v>
      </c>
      <c r="UK42" s="45">
        <v>0</v>
      </c>
      <c r="UL42" s="45">
        <v>0</v>
      </c>
      <c r="UM42" s="45">
        <v>0</v>
      </c>
      <c r="UN42" s="45">
        <v>0</v>
      </c>
      <c r="UO42" s="45">
        <v>0</v>
      </c>
      <c r="UP42" s="45">
        <v>0</v>
      </c>
      <c r="UQ42" s="45">
        <v>0</v>
      </c>
      <c r="UR42" s="45">
        <v>0</v>
      </c>
      <c r="US42" s="45">
        <v>0</v>
      </c>
      <c r="UT42" s="45">
        <v>0</v>
      </c>
      <c r="UU42" s="45">
        <v>0</v>
      </c>
      <c r="UV42" s="45">
        <v>0</v>
      </c>
      <c r="UW42" s="45">
        <v>0</v>
      </c>
      <c r="UX42" s="45">
        <v>0</v>
      </c>
      <c r="UY42" s="45">
        <v>0</v>
      </c>
      <c r="UZ42" s="45">
        <v>0</v>
      </c>
      <c r="VA42" s="45">
        <v>0</v>
      </c>
      <c r="VB42" s="45">
        <v>0</v>
      </c>
      <c r="VC42" s="45">
        <v>0</v>
      </c>
      <c r="VD42" s="45">
        <v>0</v>
      </c>
      <c r="VE42" s="45">
        <v>0</v>
      </c>
      <c r="VF42" s="45">
        <v>0</v>
      </c>
      <c r="VG42" s="45">
        <v>0</v>
      </c>
      <c r="VH42" s="45">
        <v>0</v>
      </c>
      <c r="VI42" s="45">
        <v>0</v>
      </c>
      <c r="VJ42" s="45">
        <v>0</v>
      </c>
      <c r="VK42" s="45">
        <v>0</v>
      </c>
      <c r="VL42" s="45">
        <v>0</v>
      </c>
      <c r="VM42" s="45">
        <v>0</v>
      </c>
      <c r="VN42" s="45">
        <v>0</v>
      </c>
      <c r="VO42" s="45">
        <v>0</v>
      </c>
      <c r="VP42" s="45">
        <v>0</v>
      </c>
      <c r="VQ42" s="45">
        <v>0</v>
      </c>
      <c r="VR42" s="45">
        <v>0</v>
      </c>
      <c r="VS42" s="45">
        <v>0</v>
      </c>
      <c r="VT42" s="45">
        <v>0</v>
      </c>
      <c r="VU42" s="45">
        <v>0</v>
      </c>
      <c r="VV42" s="45">
        <v>0</v>
      </c>
      <c r="VW42" s="45">
        <v>0</v>
      </c>
      <c r="VX42" s="45">
        <v>0</v>
      </c>
      <c r="VY42" s="45">
        <v>0</v>
      </c>
      <c r="VZ42" s="45">
        <v>0</v>
      </c>
      <c r="WA42" s="45">
        <v>0</v>
      </c>
      <c r="WB42" s="45">
        <v>0</v>
      </c>
      <c r="WC42" s="45">
        <v>0</v>
      </c>
      <c r="WD42" s="45">
        <v>0</v>
      </c>
      <c r="WE42" s="45">
        <v>0</v>
      </c>
      <c r="WF42" s="45">
        <v>0</v>
      </c>
      <c r="WG42" s="45">
        <v>0</v>
      </c>
      <c r="WH42" s="45">
        <v>0</v>
      </c>
      <c r="WI42" s="45">
        <v>0</v>
      </c>
      <c r="WJ42" s="45">
        <v>0</v>
      </c>
      <c r="WK42" s="45">
        <v>0</v>
      </c>
      <c r="WL42" s="45">
        <v>0</v>
      </c>
      <c r="WM42" s="45">
        <v>0</v>
      </c>
      <c r="WN42" s="45">
        <v>0</v>
      </c>
      <c r="WO42" s="45">
        <v>0</v>
      </c>
      <c r="WP42" s="45">
        <v>0</v>
      </c>
      <c r="WQ42" s="45">
        <v>0</v>
      </c>
      <c r="WR42" s="45">
        <v>0</v>
      </c>
      <c r="WS42" s="45">
        <v>0</v>
      </c>
      <c r="WT42" s="45">
        <v>0</v>
      </c>
      <c r="WU42" s="45">
        <v>0</v>
      </c>
      <c r="WV42" s="45">
        <v>0</v>
      </c>
      <c r="WW42" s="45">
        <v>0</v>
      </c>
      <c r="WX42" s="45">
        <v>0</v>
      </c>
      <c r="WY42" s="45">
        <v>0</v>
      </c>
      <c r="WZ42" s="45">
        <v>0</v>
      </c>
      <c r="XA42" s="45">
        <v>0</v>
      </c>
      <c r="XB42" s="45">
        <v>0</v>
      </c>
      <c r="XC42" s="45">
        <v>0</v>
      </c>
      <c r="XD42" s="45">
        <v>0</v>
      </c>
      <c r="XE42" s="45">
        <v>0</v>
      </c>
      <c r="XF42" s="45">
        <v>0</v>
      </c>
      <c r="XG42" s="45">
        <v>0</v>
      </c>
      <c r="XH42" s="45">
        <v>0</v>
      </c>
      <c r="XI42" s="45">
        <v>0</v>
      </c>
      <c r="XJ42" s="45">
        <v>0</v>
      </c>
      <c r="XK42" s="45">
        <v>0</v>
      </c>
      <c r="XL42" s="45">
        <v>0</v>
      </c>
      <c r="XM42" s="45">
        <v>0</v>
      </c>
      <c r="XN42" s="45">
        <v>0</v>
      </c>
      <c r="XO42" s="45">
        <v>0</v>
      </c>
      <c r="XP42" s="45">
        <v>0</v>
      </c>
      <c r="XQ42" s="45">
        <v>0</v>
      </c>
      <c r="XR42" s="45">
        <v>0</v>
      </c>
      <c r="XS42" s="45">
        <v>0</v>
      </c>
      <c r="XT42" s="45">
        <v>0</v>
      </c>
      <c r="XU42" s="45">
        <v>0</v>
      </c>
      <c r="XV42" s="45">
        <v>0</v>
      </c>
      <c r="XW42" s="45">
        <v>0</v>
      </c>
      <c r="XX42" s="45">
        <v>0</v>
      </c>
      <c r="XY42" s="45">
        <v>0</v>
      </c>
      <c r="XZ42" s="45">
        <v>0</v>
      </c>
      <c r="YA42" s="45">
        <v>0</v>
      </c>
      <c r="YB42" s="45">
        <v>0</v>
      </c>
      <c r="YC42" s="45">
        <v>0</v>
      </c>
      <c r="YD42" s="45">
        <v>0</v>
      </c>
      <c r="YE42" s="45">
        <v>0</v>
      </c>
      <c r="YF42" s="45">
        <v>0</v>
      </c>
      <c r="YG42" s="45">
        <v>0</v>
      </c>
      <c r="YH42" s="45">
        <v>0</v>
      </c>
      <c r="YI42" s="45">
        <v>0</v>
      </c>
      <c r="YJ42" s="45">
        <v>0</v>
      </c>
      <c r="YK42" s="45">
        <v>0</v>
      </c>
      <c r="YL42" s="45">
        <v>0</v>
      </c>
      <c r="YM42" s="45">
        <v>0</v>
      </c>
      <c r="YN42" s="45">
        <v>0</v>
      </c>
      <c r="YO42" s="45">
        <v>0</v>
      </c>
      <c r="YP42" s="45">
        <v>0</v>
      </c>
      <c r="YQ42" s="45">
        <v>0</v>
      </c>
      <c r="YR42" s="45">
        <v>0</v>
      </c>
      <c r="YS42" s="45">
        <v>0</v>
      </c>
      <c r="YT42" s="45">
        <v>0</v>
      </c>
      <c r="YU42" s="45">
        <v>0</v>
      </c>
      <c r="YV42" s="45">
        <v>0</v>
      </c>
      <c r="YW42" s="45">
        <v>0</v>
      </c>
      <c r="YX42" s="45">
        <v>0</v>
      </c>
      <c r="YY42" s="45">
        <v>0</v>
      </c>
      <c r="YZ42" s="45">
        <v>0</v>
      </c>
      <c r="ZA42" s="45">
        <v>0</v>
      </c>
      <c r="ZB42" s="45">
        <v>0</v>
      </c>
      <c r="ZC42" s="45">
        <v>0</v>
      </c>
      <c r="ZD42" s="45">
        <v>0</v>
      </c>
      <c r="ZE42" s="45">
        <v>0</v>
      </c>
      <c r="ZF42" s="45">
        <v>0</v>
      </c>
      <c r="ZG42" s="45">
        <v>0</v>
      </c>
      <c r="ZH42" s="45">
        <v>0</v>
      </c>
      <c r="ZI42" s="45">
        <v>0</v>
      </c>
      <c r="ZJ42" s="45">
        <v>0</v>
      </c>
      <c r="ZK42" s="45">
        <v>0</v>
      </c>
      <c r="ZL42" s="45">
        <v>0</v>
      </c>
      <c r="ZM42" s="45">
        <v>0</v>
      </c>
      <c r="ZN42" s="45">
        <v>0</v>
      </c>
      <c r="ZO42" s="45">
        <v>0</v>
      </c>
      <c r="ZP42" s="45">
        <v>0</v>
      </c>
      <c r="ZQ42" s="45">
        <v>0</v>
      </c>
      <c r="ZR42" s="45">
        <v>0</v>
      </c>
      <c r="ZS42" s="45">
        <v>0</v>
      </c>
      <c r="ZT42" s="45">
        <v>0</v>
      </c>
      <c r="ZU42" s="45">
        <v>0</v>
      </c>
      <c r="ZV42" s="45">
        <v>0</v>
      </c>
      <c r="ZW42" s="45">
        <v>0</v>
      </c>
      <c r="ZX42" s="45">
        <v>0</v>
      </c>
      <c r="ZY42" s="45">
        <v>0</v>
      </c>
      <c r="ZZ42" s="45">
        <v>0</v>
      </c>
      <c r="AAA42" s="45">
        <v>0</v>
      </c>
      <c r="AAB42" s="45">
        <v>0</v>
      </c>
      <c r="AAC42" s="45">
        <v>0</v>
      </c>
      <c r="AAD42" s="45">
        <v>0</v>
      </c>
      <c r="AAE42" s="45">
        <v>0</v>
      </c>
      <c r="AAF42" s="45">
        <v>0</v>
      </c>
      <c r="AAG42" s="45">
        <v>0</v>
      </c>
      <c r="AAH42" s="45">
        <v>0</v>
      </c>
      <c r="AAI42" s="45">
        <v>0</v>
      </c>
      <c r="AAJ42" s="45">
        <v>0</v>
      </c>
      <c r="AAK42" s="45">
        <v>0</v>
      </c>
      <c r="AAL42" s="45">
        <v>0</v>
      </c>
      <c r="AAM42" s="45">
        <v>0</v>
      </c>
      <c r="AAN42" s="45">
        <v>0</v>
      </c>
      <c r="AAO42" s="45">
        <v>0</v>
      </c>
      <c r="AAP42" s="45">
        <v>0</v>
      </c>
      <c r="AAQ42" s="45">
        <f ca="1">IF(LEFT($C42,5)="Total",0,IF(COUNTIF(ENTRY!$G$3:$BM$3,AAQ$1)=0,"CopyPasteValue",IFERROR(HLOOKUP(AAQ$1,ENTRY!$G$3:$BI$133,SUMIFS(ENTRY!$A$2:$A$133,ENTRY!$B$2:$B$133,$B42,ENTRY!$C$2:$C$133,$C42)-2,FALSE),0)))</f>
        <v>0</v>
      </c>
      <c r="AAR42" s="45">
        <f ca="1">IF(LEFT($C42,5)="Total",0,IF(COUNTIF(ENTRY!$G$3:$BM$3,AAR$1)=0,"CopyPasteValue",IFERROR(HLOOKUP(AAR$1,ENTRY!$G$3:$BI$133,SUMIFS(ENTRY!$A$2:$A$133,ENTRY!$B$2:$B$133,$B42,ENTRY!$C$2:$C$133,$C42)-2,FALSE),0)))</f>
        <v>0</v>
      </c>
      <c r="AAS42" s="45">
        <f ca="1">IF(LEFT($C42,5)="Total",0,IF(COUNTIF(ENTRY!$G$3:$BM$3,AAS$1)=0,"CopyPasteValue",IFERROR(HLOOKUP(AAS$1,ENTRY!$G$3:$BI$133,SUMIFS(ENTRY!$A$2:$A$133,ENTRY!$B$2:$B$133,$B42,ENTRY!$C$2:$C$133,$C42)-2,FALSE),0)))</f>
        <v>0</v>
      </c>
      <c r="AAT42" s="45">
        <f ca="1">IF(LEFT($C42,5)="Total",0,IF(COUNTIF(ENTRY!$G$3:$BM$3,AAT$1)=0,"CopyPasteValue",IFERROR(HLOOKUP(AAT$1,ENTRY!$G$3:$BI$133,SUMIFS(ENTRY!$A$2:$A$133,ENTRY!$B$2:$B$133,$B42,ENTRY!$C$2:$C$133,$C42)-2,FALSE),0)))</f>
        <v>0</v>
      </c>
      <c r="AAU42" s="45">
        <f ca="1">IF(LEFT($C42,5)="Total",0,IF(COUNTIF(ENTRY!$G$3:$BM$3,AAU$1)=0,"CopyPasteValue",IFERROR(HLOOKUP(AAU$1,ENTRY!$G$3:$BI$133,SUMIFS(ENTRY!$A$2:$A$133,ENTRY!$B$2:$B$133,$B42,ENTRY!$C$2:$C$133,$C42)-2,FALSE),0)))</f>
        <v>0</v>
      </c>
      <c r="AAV42" s="45">
        <f ca="1">IF(LEFT($C42,5)="Total",0,IF(COUNTIF(ENTRY!$G$3:$BM$3,AAV$1)=0,"CopyPasteValue",IFERROR(HLOOKUP(AAV$1,ENTRY!$G$3:$BI$133,SUMIFS(ENTRY!$A$2:$A$133,ENTRY!$B$2:$B$133,$B42,ENTRY!$C$2:$C$133,$C42)-2,FALSE),0)))</f>
        <v>0</v>
      </c>
      <c r="AAW42" s="45">
        <f ca="1">IF(LEFT($C42,5)="Total",0,IF(COUNTIF(ENTRY!$G$3:$BM$3,AAW$1)=0,"CopyPasteValue",IFERROR(HLOOKUP(AAW$1,ENTRY!$G$3:$BI$133,SUMIFS(ENTRY!$A$2:$A$133,ENTRY!$B$2:$B$133,$B42,ENTRY!$C$2:$C$133,$C42)-2,FALSE),0)))</f>
        <v>0</v>
      </c>
      <c r="AAX42" s="45">
        <f ca="1">IF(LEFT($C42,5)="Total",0,IF(COUNTIF(ENTRY!$G$3:$BM$3,AAX$1)=0,"CopyPasteValue",IFERROR(HLOOKUP(AAX$1,ENTRY!$G$3:$BI$133,SUMIFS(ENTRY!$A$2:$A$133,ENTRY!$B$2:$B$133,$B42,ENTRY!$C$2:$C$133,$C42)-2,FALSE),0)))</f>
        <v>0</v>
      </c>
      <c r="AAY42" s="45">
        <f ca="1">IF(LEFT($C42,5)="Total",0,IF(COUNTIF(ENTRY!$G$3:$BM$3,AAY$1)=0,"CopyPasteValue",IFERROR(HLOOKUP(AAY$1,ENTRY!$G$3:$BI$133,SUMIFS(ENTRY!$A$2:$A$133,ENTRY!$B$2:$B$133,$B42,ENTRY!$C$2:$C$133,$C42)-2,FALSE),0)))</f>
        <v>0</v>
      </c>
      <c r="AAZ42" s="45">
        <f ca="1">IF(LEFT($C42,5)="Total",0,IF(COUNTIF(ENTRY!$G$3:$BM$3,AAZ$1)=0,"CopyPasteValue",IFERROR(HLOOKUP(AAZ$1,ENTRY!$G$3:$BI$133,SUMIFS(ENTRY!$A$2:$A$133,ENTRY!$B$2:$B$133,$B42,ENTRY!$C$2:$C$133,$C42)-2,FALSE),0)))</f>
        <v>0</v>
      </c>
      <c r="ABA42" s="45">
        <f ca="1">IF(LEFT($C42,5)="Total",0,IF(COUNTIF(ENTRY!$G$3:$BM$3,ABA$1)=0,"CopyPasteValue",IFERROR(HLOOKUP(ABA$1,ENTRY!$G$3:$BI$133,SUMIFS(ENTRY!$A$2:$A$133,ENTRY!$B$2:$B$133,$B42,ENTRY!$C$2:$C$133,$C42)-2,FALSE),0)))</f>
        <v>0</v>
      </c>
      <c r="ABB42" s="45">
        <f ca="1">IF(LEFT($C42,5)="Total",0,IF(COUNTIF(ENTRY!$G$3:$BM$3,ABB$1)=0,"CopyPasteValue",IFERROR(HLOOKUP(ABB$1,ENTRY!$G$3:$BI$133,SUMIFS(ENTRY!$A$2:$A$133,ENTRY!$B$2:$B$133,$B42,ENTRY!$C$2:$C$133,$C42)-2,FALSE),0)))</f>
        <v>0</v>
      </c>
      <c r="ABC42" s="45">
        <f ca="1">IF(LEFT($C42,5)="Total",0,IF(COUNTIF(ENTRY!$G$3:$BM$3,ABC$1)=0,"CopyPasteValue",IFERROR(HLOOKUP(ABC$1,ENTRY!$G$3:$BI$133,SUMIFS(ENTRY!$A$2:$A$133,ENTRY!$B$2:$B$133,$B42,ENTRY!$C$2:$C$133,$C42)-2,FALSE),0)))</f>
        <v>0</v>
      </c>
      <c r="ABD42" s="45">
        <f ca="1">IF(LEFT($C42,5)="Total",0,IF(COUNTIF(ENTRY!$G$3:$BM$3,ABD$1)=0,"CopyPasteValue",IFERROR(HLOOKUP(ABD$1,ENTRY!$G$3:$BI$133,SUMIFS(ENTRY!$A$2:$A$133,ENTRY!$B$2:$B$133,$B42,ENTRY!$C$2:$C$133,$C42)-2,FALSE),0)))</f>
        <v>0</v>
      </c>
      <c r="ABE42" s="45">
        <f ca="1">IF(LEFT($C42,5)="Total",0,IF(COUNTIF(ENTRY!$G$3:$BM$3,ABE$1)=0,"CopyPasteValue",IFERROR(HLOOKUP(ABE$1,ENTRY!$G$3:$BI$133,SUMIFS(ENTRY!$A$2:$A$133,ENTRY!$B$2:$B$133,$B42,ENTRY!$C$2:$C$133,$C42)-2,FALSE),0)))</f>
        <v>0</v>
      </c>
      <c r="ABF42" s="45">
        <f ca="1">IF(LEFT($C42,5)="Total",0,IF(COUNTIF(ENTRY!$G$3:$BM$3,ABF$1)=0,"CopyPasteValue",IFERROR(HLOOKUP(ABF$1,ENTRY!$G$3:$BI$133,SUMIFS(ENTRY!$A$2:$A$133,ENTRY!$B$2:$B$133,$B42,ENTRY!$C$2:$C$133,$C42)-2,FALSE),0)))</f>
        <v>0</v>
      </c>
      <c r="ABG42" s="45">
        <f ca="1">IF(LEFT($C42,5)="Total",0,IF(COUNTIF(ENTRY!$G$3:$BM$3,ABG$1)=0,"CopyPasteValue",IFERROR(HLOOKUP(ABG$1,ENTRY!$G$3:$BI$133,SUMIFS(ENTRY!$A$2:$A$133,ENTRY!$B$2:$B$133,$B42,ENTRY!$C$2:$C$133,$C42)-2,FALSE),0)))</f>
        <v>0</v>
      </c>
      <c r="ABH42" s="45">
        <f ca="1">IF(LEFT($C42,5)="Total",0,IF(COUNTIF(ENTRY!$G$3:$BM$3,ABH$1)=0,"CopyPasteValue",IFERROR(HLOOKUP(ABH$1,ENTRY!$G$3:$BI$133,SUMIFS(ENTRY!$A$2:$A$133,ENTRY!$B$2:$B$133,$B42,ENTRY!$C$2:$C$133,$C42)-2,FALSE),0)))</f>
        <v>0</v>
      </c>
    </row>
    <row r="43" spans="2:736" x14ac:dyDescent="0.35">
      <c r="B43" t="s">
        <v>27</v>
      </c>
      <c r="C43" t="s">
        <v>161</v>
      </c>
      <c r="D43" s="53">
        <f t="shared" ca="1" si="162"/>
        <v>43</v>
      </c>
      <c r="E43" s="72">
        <f>COUNTIF(ENTRY!C$4:C$294,C43)</f>
        <v>1</v>
      </c>
      <c r="F43" s="45">
        <v>0</v>
      </c>
      <c r="G43" s="45">
        <v>7</v>
      </c>
      <c r="H43" s="45">
        <v>15</v>
      </c>
      <c r="I43" s="45">
        <v>0</v>
      </c>
      <c r="J43" s="45">
        <v>25</v>
      </c>
      <c r="K43" s="45">
        <v>0</v>
      </c>
      <c r="L43" s="45">
        <v>0</v>
      </c>
      <c r="M43" s="45">
        <v>25</v>
      </c>
      <c r="N43" s="45">
        <v>12</v>
      </c>
      <c r="O43" s="45">
        <v>9</v>
      </c>
      <c r="P43" s="45">
        <v>2</v>
      </c>
      <c r="Q43" s="45">
        <v>7</v>
      </c>
      <c r="R43" s="45">
        <v>1</v>
      </c>
      <c r="S43" s="45">
        <v>0</v>
      </c>
      <c r="T43" s="45">
        <v>35</v>
      </c>
      <c r="U43" s="45">
        <v>0</v>
      </c>
      <c r="V43" s="45">
        <v>0</v>
      </c>
      <c r="W43" s="45">
        <v>10</v>
      </c>
      <c r="X43" s="45">
        <v>13</v>
      </c>
      <c r="Y43" s="45">
        <v>1</v>
      </c>
      <c r="Z43" s="45">
        <v>0</v>
      </c>
      <c r="AA43" s="45">
        <v>0</v>
      </c>
      <c r="AB43" s="45">
        <v>1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1</v>
      </c>
      <c r="AI43" s="45">
        <v>0</v>
      </c>
      <c r="AJ43" s="45">
        <v>1</v>
      </c>
      <c r="AK43" s="45">
        <v>4</v>
      </c>
      <c r="AL43" s="45">
        <v>2</v>
      </c>
      <c r="AM43" s="45">
        <v>1</v>
      </c>
      <c r="AN43" s="45">
        <v>0</v>
      </c>
      <c r="AO43" s="45">
        <v>8</v>
      </c>
      <c r="AP43" s="45">
        <v>3</v>
      </c>
      <c r="AQ43" s="45">
        <v>5</v>
      </c>
      <c r="AR43" s="45">
        <v>2</v>
      </c>
      <c r="AS43" s="45">
        <v>4</v>
      </c>
      <c r="AT43" s="45">
        <v>4</v>
      </c>
      <c r="AU43" s="45">
        <v>0</v>
      </c>
      <c r="AV43" s="45">
        <v>7</v>
      </c>
      <c r="AW43" s="45">
        <v>1</v>
      </c>
      <c r="AX43" s="45">
        <v>8</v>
      </c>
      <c r="AY43" s="45">
        <v>0</v>
      </c>
      <c r="AZ43" s="45">
        <v>4</v>
      </c>
      <c r="BA43" s="45">
        <v>2</v>
      </c>
      <c r="BB43" s="45">
        <v>0</v>
      </c>
      <c r="BC43" s="45">
        <v>6</v>
      </c>
      <c r="BD43" s="45">
        <v>3</v>
      </c>
      <c r="BE43" s="45">
        <v>1</v>
      </c>
      <c r="BF43" s="45">
        <v>2</v>
      </c>
      <c r="BG43" s="45">
        <v>0</v>
      </c>
      <c r="BH43" s="45">
        <v>1</v>
      </c>
      <c r="BI43" s="45">
        <v>0</v>
      </c>
      <c r="BJ43" s="45">
        <v>3</v>
      </c>
      <c r="BK43" s="45">
        <v>3</v>
      </c>
      <c r="BL43" s="45">
        <v>1</v>
      </c>
      <c r="BM43" s="45">
        <v>0</v>
      </c>
      <c r="BN43" s="45">
        <v>1</v>
      </c>
      <c r="BO43" s="45">
        <v>2</v>
      </c>
      <c r="BP43" s="45">
        <v>0</v>
      </c>
      <c r="BQ43" s="45">
        <v>28</v>
      </c>
      <c r="BR43" s="45">
        <v>0</v>
      </c>
      <c r="BS43" s="45">
        <v>3</v>
      </c>
      <c r="BT43" s="45">
        <v>0</v>
      </c>
      <c r="BU43" s="45">
        <v>4</v>
      </c>
      <c r="BV43" s="45">
        <v>1</v>
      </c>
      <c r="BW43" s="45">
        <v>0</v>
      </c>
      <c r="BX43" s="45">
        <v>3</v>
      </c>
      <c r="BY43" s="45">
        <v>1</v>
      </c>
      <c r="BZ43" s="45">
        <v>1</v>
      </c>
      <c r="CA43" s="45">
        <v>0</v>
      </c>
      <c r="CB43" s="45">
        <v>1</v>
      </c>
      <c r="CC43" s="45">
        <v>1</v>
      </c>
      <c r="CD43" s="45">
        <v>0</v>
      </c>
      <c r="CE43" s="45">
        <v>1</v>
      </c>
      <c r="CF43" s="45">
        <v>3</v>
      </c>
      <c r="CG43" s="45">
        <v>1</v>
      </c>
      <c r="CH43" s="45">
        <v>0</v>
      </c>
      <c r="CI43" s="45">
        <v>3</v>
      </c>
      <c r="CJ43" s="45">
        <v>0</v>
      </c>
      <c r="CK43" s="45">
        <v>0</v>
      </c>
      <c r="CL43" s="45">
        <v>3</v>
      </c>
      <c r="CM43" s="45">
        <v>18</v>
      </c>
      <c r="CN43" s="45">
        <v>0</v>
      </c>
      <c r="CO43" s="45">
        <v>3</v>
      </c>
      <c r="CP43" s="45">
        <v>5</v>
      </c>
      <c r="CQ43" s="45">
        <v>1</v>
      </c>
      <c r="CR43" s="45">
        <v>0</v>
      </c>
      <c r="CS43" s="45">
        <v>5</v>
      </c>
      <c r="CT43" s="45">
        <v>3</v>
      </c>
      <c r="CU43" s="45">
        <v>11</v>
      </c>
      <c r="CV43" s="45">
        <v>0</v>
      </c>
      <c r="CW43" s="45">
        <v>0</v>
      </c>
      <c r="CX43" s="45">
        <v>0</v>
      </c>
      <c r="CY43" s="45">
        <v>0</v>
      </c>
      <c r="CZ43" s="45">
        <v>11</v>
      </c>
      <c r="DA43" s="45">
        <v>5</v>
      </c>
      <c r="DB43" s="45">
        <v>0</v>
      </c>
      <c r="DC43" s="45">
        <v>0</v>
      </c>
      <c r="DD43" s="45">
        <v>1</v>
      </c>
      <c r="DE43" s="45">
        <v>0</v>
      </c>
      <c r="DF43" s="45">
        <v>0</v>
      </c>
      <c r="DG43" s="45">
        <v>0</v>
      </c>
      <c r="DH43" s="45">
        <v>1</v>
      </c>
      <c r="DI43" s="45">
        <v>1</v>
      </c>
      <c r="DJ43" s="45">
        <v>1</v>
      </c>
      <c r="DK43" s="45">
        <v>2</v>
      </c>
      <c r="DL43" s="45">
        <v>0</v>
      </c>
      <c r="DM43" s="45">
        <v>0</v>
      </c>
      <c r="DN43" s="45">
        <v>20</v>
      </c>
      <c r="DO43" s="45">
        <v>0</v>
      </c>
      <c r="DP43" s="45">
        <v>0</v>
      </c>
      <c r="DQ43" s="45">
        <v>0</v>
      </c>
      <c r="DR43" s="45">
        <v>0</v>
      </c>
      <c r="DS43" s="45">
        <v>0</v>
      </c>
      <c r="DT43" s="45">
        <v>0</v>
      </c>
      <c r="DU43" s="45">
        <v>3</v>
      </c>
      <c r="DV43" s="45">
        <v>2</v>
      </c>
      <c r="DW43" s="45">
        <v>0</v>
      </c>
      <c r="DX43" s="45">
        <v>1</v>
      </c>
      <c r="DY43" s="45">
        <v>1</v>
      </c>
      <c r="DZ43" s="45">
        <v>0</v>
      </c>
      <c r="EA43" s="45">
        <v>0</v>
      </c>
      <c r="EB43" s="45">
        <v>2</v>
      </c>
      <c r="EC43" s="45">
        <v>10</v>
      </c>
      <c r="ED43" s="45">
        <v>1</v>
      </c>
      <c r="EE43" s="45">
        <v>3</v>
      </c>
      <c r="EF43" s="45">
        <v>11</v>
      </c>
      <c r="EG43" s="45">
        <v>0</v>
      </c>
      <c r="EH43" s="45">
        <v>0</v>
      </c>
      <c r="EI43" s="45">
        <v>13</v>
      </c>
      <c r="EJ43" s="45">
        <v>3</v>
      </c>
      <c r="EK43" s="45">
        <v>0</v>
      </c>
      <c r="EL43" s="45">
        <v>1</v>
      </c>
      <c r="EM43" s="45">
        <v>0</v>
      </c>
      <c r="EN43" s="45">
        <v>1</v>
      </c>
      <c r="EO43" s="45">
        <v>0</v>
      </c>
      <c r="EP43" s="45">
        <v>1</v>
      </c>
      <c r="EQ43" s="45">
        <v>6</v>
      </c>
      <c r="ER43" s="45">
        <v>1</v>
      </c>
      <c r="ES43" s="45">
        <v>0</v>
      </c>
      <c r="ET43" s="45">
        <v>0</v>
      </c>
      <c r="EU43" s="45">
        <v>0</v>
      </c>
      <c r="EV43" s="45">
        <v>0</v>
      </c>
      <c r="EW43" s="45">
        <v>2</v>
      </c>
      <c r="EX43" s="45">
        <v>1</v>
      </c>
      <c r="EY43" s="45">
        <v>0</v>
      </c>
      <c r="EZ43" s="45">
        <v>1</v>
      </c>
      <c r="FA43" s="45">
        <v>8</v>
      </c>
      <c r="FB43" s="45">
        <v>0</v>
      </c>
      <c r="FC43" s="45">
        <v>0</v>
      </c>
      <c r="FD43" s="45">
        <v>1</v>
      </c>
      <c r="FE43" s="45">
        <v>1</v>
      </c>
      <c r="FF43" s="45">
        <v>4</v>
      </c>
      <c r="FG43" s="45">
        <v>1</v>
      </c>
      <c r="FH43" s="45">
        <v>2</v>
      </c>
      <c r="FI43" s="45">
        <v>0</v>
      </c>
      <c r="FJ43" s="45">
        <v>0</v>
      </c>
      <c r="FK43" s="45">
        <v>5</v>
      </c>
      <c r="FL43" s="45">
        <v>0</v>
      </c>
      <c r="FM43" s="45">
        <v>0</v>
      </c>
      <c r="FN43" s="45">
        <v>0</v>
      </c>
      <c r="FO43" s="45">
        <v>0</v>
      </c>
      <c r="FP43" s="45">
        <v>1</v>
      </c>
      <c r="FQ43" s="45">
        <v>0</v>
      </c>
      <c r="FR43" s="45">
        <v>0</v>
      </c>
      <c r="FS43" s="45">
        <v>0</v>
      </c>
      <c r="FT43" s="45">
        <v>11</v>
      </c>
      <c r="FU43" s="45">
        <v>1</v>
      </c>
      <c r="FV43" s="45">
        <v>0</v>
      </c>
      <c r="FW43" s="45">
        <v>0</v>
      </c>
      <c r="FX43" s="45">
        <v>0</v>
      </c>
      <c r="FY43" s="45">
        <v>0</v>
      </c>
      <c r="FZ43" s="45">
        <v>8</v>
      </c>
      <c r="GA43" s="45">
        <v>1</v>
      </c>
      <c r="GB43" s="45">
        <v>9</v>
      </c>
      <c r="GC43" s="45">
        <v>0</v>
      </c>
      <c r="GD43" s="45">
        <v>0</v>
      </c>
      <c r="GE43" s="45">
        <v>0</v>
      </c>
      <c r="GF43" s="45">
        <v>9</v>
      </c>
      <c r="GG43" s="45">
        <v>4</v>
      </c>
      <c r="GH43" s="45">
        <v>3</v>
      </c>
      <c r="GI43" s="45">
        <v>4</v>
      </c>
      <c r="GJ43" s="45">
        <v>12</v>
      </c>
      <c r="GK43" s="45">
        <v>2</v>
      </c>
      <c r="GL43" s="45">
        <v>0</v>
      </c>
      <c r="GM43" s="45">
        <v>6</v>
      </c>
      <c r="GN43" s="45">
        <v>5</v>
      </c>
      <c r="GO43" s="45">
        <v>3</v>
      </c>
      <c r="GP43" s="45">
        <v>4</v>
      </c>
      <c r="GQ43" s="45">
        <v>0</v>
      </c>
      <c r="GR43" s="45">
        <v>5</v>
      </c>
      <c r="GS43" s="45">
        <v>0</v>
      </c>
      <c r="GT43" s="45">
        <v>3</v>
      </c>
      <c r="GU43" s="45">
        <v>4</v>
      </c>
      <c r="GV43" s="45">
        <v>8</v>
      </c>
      <c r="GW43" s="45">
        <v>20</v>
      </c>
      <c r="GX43" s="45">
        <v>2</v>
      </c>
      <c r="GY43" s="45">
        <v>4</v>
      </c>
      <c r="GZ43" s="45">
        <v>0</v>
      </c>
      <c r="HA43" s="45">
        <v>3</v>
      </c>
      <c r="HB43" s="45">
        <v>1</v>
      </c>
      <c r="HC43" s="45">
        <v>4</v>
      </c>
      <c r="HD43" s="45">
        <v>10</v>
      </c>
      <c r="HE43" s="45">
        <v>1</v>
      </c>
      <c r="HF43" s="45">
        <v>1</v>
      </c>
      <c r="HG43" s="45">
        <v>0</v>
      </c>
      <c r="HH43" s="45">
        <v>7</v>
      </c>
      <c r="HI43" s="45">
        <v>5</v>
      </c>
      <c r="HJ43" s="45">
        <v>1</v>
      </c>
      <c r="HK43" s="45">
        <v>0</v>
      </c>
      <c r="HL43" s="45">
        <v>4</v>
      </c>
      <c r="HM43" s="45">
        <v>1</v>
      </c>
      <c r="HN43" s="45">
        <v>0</v>
      </c>
      <c r="HO43" s="45">
        <v>4</v>
      </c>
      <c r="HP43" s="45">
        <v>1</v>
      </c>
      <c r="HQ43" s="45">
        <v>7</v>
      </c>
      <c r="HR43" s="45">
        <v>13</v>
      </c>
      <c r="HS43" s="45">
        <v>2</v>
      </c>
      <c r="HT43" s="45">
        <v>1</v>
      </c>
      <c r="HU43" s="45">
        <v>0</v>
      </c>
      <c r="HV43" s="45">
        <v>6</v>
      </c>
      <c r="HW43" s="45">
        <v>2</v>
      </c>
      <c r="HX43" s="45">
        <v>4</v>
      </c>
      <c r="HY43" s="45">
        <v>0</v>
      </c>
      <c r="HZ43" s="45">
        <v>8</v>
      </c>
      <c r="IA43" s="45">
        <v>2</v>
      </c>
      <c r="IB43" s="45">
        <v>0</v>
      </c>
      <c r="IC43" s="45">
        <v>1</v>
      </c>
      <c r="ID43" s="45">
        <v>5</v>
      </c>
      <c r="IE43" s="45">
        <v>5</v>
      </c>
      <c r="IF43" s="45">
        <v>5</v>
      </c>
      <c r="IG43" s="45">
        <v>1</v>
      </c>
      <c r="IH43" s="45">
        <v>0</v>
      </c>
      <c r="II43" s="45">
        <v>0</v>
      </c>
      <c r="IJ43" s="45">
        <v>5</v>
      </c>
      <c r="IK43" s="45">
        <v>0</v>
      </c>
      <c r="IL43" s="45">
        <v>29</v>
      </c>
      <c r="IM43" s="45">
        <v>0</v>
      </c>
      <c r="IN43" s="45">
        <v>4</v>
      </c>
      <c r="IO43" s="45">
        <v>1</v>
      </c>
      <c r="IP43" s="45">
        <v>0</v>
      </c>
      <c r="IQ43" s="45">
        <v>6</v>
      </c>
      <c r="IR43" s="45">
        <v>2</v>
      </c>
      <c r="IS43" s="45">
        <v>3</v>
      </c>
      <c r="IT43" s="45">
        <v>5</v>
      </c>
      <c r="IU43" s="45">
        <v>22</v>
      </c>
      <c r="IV43" s="45">
        <v>0</v>
      </c>
      <c r="IW43" s="45">
        <v>0</v>
      </c>
      <c r="IX43" s="45">
        <v>2</v>
      </c>
      <c r="IY43" s="45">
        <v>2</v>
      </c>
      <c r="IZ43" s="45">
        <v>1</v>
      </c>
      <c r="JA43" s="45">
        <v>0</v>
      </c>
      <c r="JB43" s="45">
        <v>1</v>
      </c>
      <c r="JC43" s="45">
        <v>0</v>
      </c>
      <c r="JD43" s="45">
        <v>0</v>
      </c>
      <c r="JE43" s="45">
        <v>0</v>
      </c>
      <c r="JF43" s="45">
        <v>0</v>
      </c>
      <c r="JG43" s="45">
        <v>0</v>
      </c>
      <c r="JH43" s="45">
        <v>0</v>
      </c>
      <c r="JI43" s="45">
        <v>0</v>
      </c>
      <c r="JJ43" s="45">
        <v>0</v>
      </c>
      <c r="JK43" s="45">
        <v>0</v>
      </c>
      <c r="JL43" s="45">
        <v>0</v>
      </c>
      <c r="JM43" s="45">
        <v>0</v>
      </c>
      <c r="JN43" s="45">
        <v>0</v>
      </c>
      <c r="JO43" s="45">
        <v>0</v>
      </c>
      <c r="JP43" s="45">
        <v>0</v>
      </c>
      <c r="JQ43" s="45">
        <v>0</v>
      </c>
      <c r="JR43" s="45">
        <v>0</v>
      </c>
      <c r="JS43" s="45">
        <v>0</v>
      </c>
      <c r="JT43" s="45">
        <v>0</v>
      </c>
      <c r="JU43" s="45">
        <v>0</v>
      </c>
      <c r="JV43" s="45">
        <v>0</v>
      </c>
      <c r="JW43" s="45">
        <v>0</v>
      </c>
      <c r="JX43" s="45">
        <v>0</v>
      </c>
      <c r="JY43" s="45">
        <v>0</v>
      </c>
      <c r="JZ43" s="45">
        <v>0</v>
      </c>
      <c r="KA43" s="45">
        <v>0</v>
      </c>
      <c r="KB43" s="45">
        <v>0</v>
      </c>
      <c r="KC43" s="45">
        <v>0</v>
      </c>
      <c r="KD43" s="45">
        <v>0</v>
      </c>
      <c r="KE43" s="45">
        <v>0</v>
      </c>
      <c r="KF43" s="45">
        <v>0</v>
      </c>
      <c r="KG43" s="45">
        <v>0</v>
      </c>
      <c r="KH43" s="45">
        <v>0</v>
      </c>
      <c r="KI43" s="45">
        <v>0</v>
      </c>
      <c r="KJ43" s="45">
        <v>1</v>
      </c>
      <c r="KK43" s="45">
        <v>0</v>
      </c>
      <c r="KL43" s="45">
        <v>3</v>
      </c>
      <c r="KM43" s="45">
        <v>0</v>
      </c>
      <c r="KN43" s="45">
        <v>14</v>
      </c>
      <c r="KO43" s="45">
        <v>5</v>
      </c>
      <c r="KP43" s="45">
        <v>0</v>
      </c>
      <c r="KQ43" s="45">
        <v>0</v>
      </c>
      <c r="KR43" s="45">
        <v>0</v>
      </c>
      <c r="KS43" s="45">
        <v>2</v>
      </c>
      <c r="KT43" s="45">
        <v>0</v>
      </c>
      <c r="KU43" s="45">
        <v>0</v>
      </c>
      <c r="KV43" s="45">
        <v>0</v>
      </c>
      <c r="KW43" s="45">
        <v>0</v>
      </c>
      <c r="KX43" s="45">
        <v>0</v>
      </c>
      <c r="KY43" s="45">
        <v>0</v>
      </c>
      <c r="KZ43" s="45">
        <v>0</v>
      </c>
      <c r="LA43" s="45">
        <v>0</v>
      </c>
      <c r="LB43" s="45">
        <v>0</v>
      </c>
      <c r="LC43" s="45">
        <v>0</v>
      </c>
      <c r="LD43" s="45">
        <v>21</v>
      </c>
      <c r="LE43" s="45">
        <v>0</v>
      </c>
      <c r="LF43" s="45">
        <v>1</v>
      </c>
      <c r="LG43" s="45">
        <v>1</v>
      </c>
      <c r="LH43" s="45">
        <v>0</v>
      </c>
      <c r="LI43" s="45">
        <v>6</v>
      </c>
      <c r="LJ43" s="45">
        <v>26</v>
      </c>
      <c r="LK43" s="45">
        <v>0</v>
      </c>
      <c r="LL43" s="45">
        <v>0</v>
      </c>
      <c r="LM43" s="45">
        <v>0</v>
      </c>
      <c r="LN43" s="45">
        <v>0</v>
      </c>
      <c r="LO43" s="45">
        <v>0</v>
      </c>
      <c r="LP43" s="45">
        <v>1</v>
      </c>
      <c r="LQ43" s="45">
        <v>5</v>
      </c>
      <c r="LR43" s="45">
        <v>0</v>
      </c>
      <c r="LS43" s="45">
        <v>11</v>
      </c>
      <c r="LT43" s="45">
        <v>0</v>
      </c>
      <c r="LU43" s="45">
        <v>0</v>
      </c>
      <c r="LV43" s="45">
        <v>0</v>
      </c>
      <c r="LW43" s="45">
        <v>0</v>
      </c>
      <c r="LX43" s="45">
        <v>1</v>
      </c>
      <c r="LY43" s="45">
        <v>0</v>
      </c>
      <c r="LZ43" s="45">
        <v>0</v>
      </c>
      <c r="MA43" s="45">
        <v>0</v>
      </c>
      <c r="MB43" s="45">
        <v>0</v>
      </c>
      <c r="MC43" s="45">
        <v>0</v>
      </c>
      <c r="MD43" s="45">
        <v>0</v>
      </c>
      <c r="ME43" s="45">
        <v>0</v>
      </c>
      <c r="MF43" s="45">
        <v>0</v>
      </c>
      <c r="MG43" s="45">
        <v>0</v>
      </c>
      <c r="MH43" s="45">
        <v>0</v>
      </c>
      <c r="MI43" s="45">
        <v>0</v>
      </c>
      <c r="MJ43" s="45">
        <v>0</v>
      </c>
      <c r="MK43" s="45">
        <v>0</v>
      </c>
      <c r="ML43" s="45">
        <v>0</v>
      </c>
      <c r="MM43" s="45">
        <v>0</v>
      </c>
      <c r="MN43" s="45">
        <v>4</v>
      </c>
      <c r="MO43" s="45">
        <v>1</v>
      </c>
      <c r="MP43" s="45">
        <v>3</v>
      </c>
      <c r="MQ43" s="45">
        <v>0</v>
      </c>
      <c r="MR43" s="45">
        <v>1</v>
      </c>
      <c r="MS43" s="45">
        <v>0</v>
      </c>
      <c r="MT43" s="45">
        <v>0</v>
      </c>
      <c r="MU43" s="45">
        <v>0</v>
      </c>
      <c r="MV43" s="45">
        <v>0</v>
      </c>
      <c r="MW43" s="45">
        <v>0</v>
      </c>
      <c r="MX43" s="45">
        <v>0</v>
      </c>
      <c r="MY43" s="45">
        <v>1</v>
      </c>
      <c r="MZ43" s="45">
        <v>0</v>
      </c>
      <c r="NA43" s="45">
        <v>0</v>
      </c>
      <c r="NB43" s="45">
        <v>18</v>
      </c>
      <c r="NC43" s="45">
        <v>0</v>
      </c>
      <c r="ND43" s="45">
        <v>1</v>
      </c>
      <c r="NE43" s="45">
        <v>0</v>
      </c>
      <c r="NF43" s="45">
        <v>0</v>
      </c>
      <c r="NG43" s="45">
        <v>0</v>
      </c>
      <c r="NH43" s="45">
        <v>0</v>
      </c>
      <c r="NI43" s="45">
        <v>0</v>
      </c>
      <c r="NJ43" s="45">
        <v>0</v>
      </c>
      <c r="NK43" s="45">
        <v>1</v>
      </c>
      <c r="NL43" s="45">
        <v>0</v>
      </c>
      <c r="NM43" s="45">
        <v>0</v>
      </c>
      <c r="NN43" s="45">
        <v>1</v>
      </c>
      <c r="NO43" s="45">
        <v>0</v>
      </c>
      <c r="NP43" s="45">
        <v>0</v>
      </c>
      <c r="NQ43" s="45">
        <v>0</v>
      </c>
      <c r="NR43" s="45">
        <v>1</v>
      </c>
      <c r="NS43" s="45">
        <v>0</v>
      </c>
      <c r="NT43" s="45">
        <v>19</v>
      </c>
      <c r="NU43" s="45">
        <v>3</v>
      </c>
      <c r="NV43" s="45">
        <v>1</v>
      </c>
      <c r="NW43" s="45">
        <v>0</v>
      </c>
      <c r="NX43" s="45">
        <v>0</v>
      </c>
      <c r="NY43" s="45">
        <v>0</v>
      </c>
      <c r="NZ43" s="45">
        <v>0</v>
      </c>
      <c r="OA43" s="45">
        <v>0</v>
      </c>
      <c r="OB43" s="45">
        <v>0</v>
      </c>
      <c r="OC43" s="45">
        <v>0</v>
      </c>
      <c r="OD43" s="45">
        <v>0</v>
      </c>
      <c r="OE43" s="45">
        <v>0</v>
      </c>
      <c r="OF43" s="45">
        <v>0</v>
      </c>
      <c r="OG43" s="45">
        <v>0</v>
      </c>
      <c r="OH43" s="45">
        <v>0</v>
      </c>
      <c r="OI43" s="45">
        <v>0</v>
      </c>
      <c r="OJ43" s="45">
        <v>0</v>
      </c>
      <c r="OK43" s="45">
        <v>0</v>
      </c>
      <c r="OL43" s="45">
        <v>0</v>
      </c>
      <c r="OM43" s="45">
        <v>0</v>
      </c>
      <c r="ON43" s="45">
        <v>0</v>
      </c>
      <c r="OO43" s="45">
        <v>0</v>
      </c>
      <c r="OP43" s="45">
        <v>0</v>
      </c>
      <c r="OQ43" s="45">
        <v>0</v>
      </c>
      <c r="OR43" s="45">
        <v>0</v>
      </c>
      <c r="OS43" s="45">
        <v>2</v>
      </c>
      <c r="OT43" s="45">
        <v>2</v>
      </c>
      <c r="OU43" s="45">
        <v>0</v>
      </c>
      <c r="OV43" s="45">
        <v>0</v>
      </c>
      <c r="OW43" s="45">
        <v>0</v>
      </c>
      <c r="OX43" s="45">
        <v>0</v>
      </c>
      <c r="OY43" s="45">
        <v>3</v>
      </c>
      <c r="OZ43" s="45">
        <v>0</v>
      </c>
      <c r="PA43" s="45">
        <v>0</v>
      </c>
      <c r="PB43" s="45">
        <v>0</v>
      </c>
      <c r="PC43" s="45">
        <v>2</v>
      </c>
      <c r="PD43" s="45">
        <v>0</v>
      </c>
      <c r="PE43" s="45">
        <v>0</v>
      </c>
      <c r="PF43" s="45">
        <v>1</v>
      </c>
      <c r="PG43" s="45">
        <v>0</v>
      </c>
      <c r="PH43" s="45">
        <v>0</v>
      </c>
      <c r="PI43" s="45">
        <v>0</v>
      </c>
      <c r="PJ43" s="45">
        <v>2</v>
      </c>
      <c r="PK43" s="45">
        <v>0</v>
      </c>
      <c r="PL43" s="45">
        <v>0</v>
      </c>
      <c r="PM43" s="45">
        <v>2</v>
      </c>
      <c r="PN43" s="45">
        <v>1</v>
      </c>
      <c r="PO43" s="45">
        <v>0</v>
      </c>
      <c r="PP43" s="45">
        <v>0</v>
      </c>
      <c r="PQ43" s="45">
        <v>0</v>
      </c>
      <c r="PR43" s="45">
        <v>0</v>
      </c>
      <c r="PS43" s="45">
        <v>1</v>
      </c>
      <c r="PT43" s="45">
        <v>4</v>
      </c>
      <c r="PU43" s="45">
        <v>1</v>
      </c>
      <c r="PV43" s="45">
        <v>1</v>
      </c>
      <c r="PW43" s="45">
        <v>0</v>
      </c>
      <c r="PX43" s="45">
        <v>1</v>
      </c>
      <c r="PY43" s="45">
        <v>1</v>
      </c>
      <c r="PZ43" s="45">
        <v>0</v>
      </c>
      <c r="QA43" s="45">
        <v>1</v>
      </c>
      <c r="QB43" s="45">
        <v>1</v>
      </c>
      <c r="QC43" s="45">
        <v>0</v>
      </c>
      <c r="QD43" s="45">
        <v>0</v>
      </c>
      <c r="QE43" s="45">
        <v>1</v>
      </c>
      <c r="QF43" s="45">
        <v>1</v>
      </c>
      <c r="QG43" s="45">
        <v>2</v>
      </c>
      <c r="QH43" s="45">
        <v>0</v>
      </c>
      <c r="QI43" s="45">
        <v>2</v>
      </c>
      <c r="QJ43" s="45">
        <v>1</v>
      </c>
      <c r="QK43" s="45">
        <v>0</v>
      </c>
      <c r="QL43" s="45">
        <v>0</v>
      </c>
      <c r="QM43" s="45">
        <v>2</v>
      </c>
      <c r="QN43" s="45">
        <v>3</v>
      </c>
      <c r="QO43" s="45">
        <v>0</v>
      </c>
      <c r="QP43" s="45">
        <v>0</v>
      </c>
      <c r="QQ43" s="45">
        <v>0</v>
      </c>
      <c r="QR43" s="45">
        <v>0</v>
      </c>
      <c r="QS43" s="45">
        <v>0</v>
      </c>
      <c r="QT43" s="45">
        <v>0</v>
      </c>
      <c r="QU43" s="45">
        <v>1</v>
      </c>
      <c r="QV43" s="45">
        <v>2</v>
      </c>
      <c r="QW43" s="45">
        <v>2</v>
      </c>
      <c r="QX43" s="45">
        <v>0</v>
      </c>
      <c r="QY43" s="45">
        <v>0</v>
      </c>
      <c r="QZ43" s="45">
        <v>4</v>
      </c>
      <c r="RA43" s="45">
        <v>6</v>
      </c>
      <c r="RB43" s="45">
        <v>1</v>
      </c>
      <c r="RC43" s="45">
        <v>0</v>
      </c>
      <c r="RD43" s="45">
        <v>0</v>
      </c>
      <c r="RE43" s="45">
        <v>0</v>
      </c>
      <c r="RF43" s="45">
        <v>0</v>
      </c>
      <c r="RG43" s="45">
        <v>1</v>
      </c>
      <c r="RH43" s="45">
        <v>0</v>
      </c>
      <c r="RI43" s="45">
        <v>3</v>
      </c>
      <c r="RJ43" s="45">
        <v>0</v>
      </c>
      <c r="RK43" s="45">
        <v>2</v>
      </c>
      <c r="RL43" s="45">
        <v>0</v>
      </c>
      <c r="RM43" s="45">
        <v>0</v>
      </c>
      <c r="RN43" s="45">
        <v>5</v>
      </c>
      <c r="RO43" s="45">
        <v>1</v>
      </c>
      <c r="RP43" s="45">
        <v>1</v>
      </c>
      <c r="RQ43" s="45">
        <v>21</v>
      </c>
      <c r="RR43" s="45">
        <v>0</v>
      </c>
      <c r="RS43" s="45">
        <v>2</v>
      </c>
      <c r="RT43" s="45">
        <v>0</v>
      </c>
      <c r="RU43" s="45">
        <v>1</v>
      </c>
      <c r="RV43" s="45">
        <v>2</v>
      </c>
      <c r="RW43" s="45">
        <v>3</v>
      </c>
      <c r="RX43" s="45">
        <v>0</v>
      </c>
      <c r="RY43" s="45">
        <v>2</v>
      </c>
      <c r="RZ43" s="45">
        <v>0</v>
      </c>
      <c r="SA43" s="45">
        <v>0</v>
      </c>
      <c r="SB43" s="45">
        <v>20</v>
      </c>
      <c r="SC43" s="45">
        <v>0</v>
      </c>
      <c r="SD43" s="45">
        <v>0</v>
      </c>
      <c r="SE43" s="45">
        <v>1</v>
      </c>
      <c r="SF43" s="45">
        <v>0</v>
      </c>
      <c r="SG43" s="45">
        <v>0</v>
      </c>
      <c r="SH43" s="45">
        <v>0</v>
      </c>
      <c r="SI43" s="45">
        <v>2</v>
      </c>
      <c r="SJ43" s="45">
        <v>1</v>
      </c>
      <c r="SK43" s="45">
        <v>2</v>
      </c>
      <c r="SL43" s="45">
        <v>1</v>
      </c>
      <c r="SM43" s="45">
        <v>0</v>
      </c>
      <c r="SN43" s="45">
        <v>0</v>
      </c>
      <c r="SO43" s="45">
        <v>0</v>
      </c>
      <c r="SP43" s="45">
        <v>1</v>
      </c>
      <c r="SQ43" s="45">
        <v>2</v>
      </c>
      <c r="SR43" s="45">
        <v>0</v>
      </c>
      <c r="SS43" s="45">
        <v>0</v>
      </c>
      <c r="ST43" s="45">
        <v>0</v>
      </c>
      <c r="SU43" s="45">
        <v>0</v>
      </c>
      <c r="SV43" s="45">
        <v>1</v>
      </c>
      <c r="SW43" s="45">
        <v>0</v>
      </c>
      <c r="SX43" s="45">
        <v>0</v>
      </c>
      <c r="SY43" s="45">
        <v>0</v>
      </c>
      <c r="SZ43" s="45">
        <v>0</v>
      </c>
      <c r="TA43" s="45">
        <v>0</v>
      </c>
      <c r="TB43" s="45">
        <v>0</v>
      </c>
      <c r="TC43" s="45">
        <v>0</v>
      </c>
      <c r="TD43" s="45">
        <v>0</v>
      </c>
      <c r="TE43" s="45">
        <v>0</v>
      </c>
      <c r="TF43" s="45">
        <v>0</v>
      </c>
      <c r="TG43" s="45">
        <v>0</v>
      </c>
      <c r="TH43" s="45">
        <v>0</v>
      </c>
      <c r="TI43" s="45">
        <v>0</v>
      </c>
      <c r="TJ43" s="45">
        <v>0</v>
      </c>
      <c r="TK43" s="45">
        <v>0</v>
      </c>
      <c r="TL43" s="45">
        <v>0</v>
      </c>
      <c r="TM43" s="45">
        <v>0</v>
      </c>
      <c r="TN43" s="45">
        <v>3</v>
      </c>
      <c r="TO43" s="45">
        <v>0</v>
      </c>
      <c r="TP43" s="45">
        <v>0</v>
      </c>
      <c r="TQ43" s="45">
        <v>0</v>
      </c>
      <c r="TR43" s="45">
        <v>0</v>
      </c>
      <c r="TS43" s="45">
        <v>0</v>
      </c>
      <c r="TT43" s="45">
        <v>0</v>
      </c>
      <c r="TU43" s="45">
        <v>0</v>
      </c>
      <c r="TV43" s="45">
        <v>0</v>
      </c>
      <c r="TW43" s="45">
        <v>0</v>
      </c>
      <c r="TX43" s="45">
        <v>0</v>
      </c>
      <c r="TY43" s="45">
        <v>4</v>
      </c>
      <c r="TZ43" s="45">
        <v>0</v>
      </c>
      <c r="UA43" s="45">
        <v>0</v>
      </c>
      <c r="UB43" s="45">
        <v>0</v>
      </c>
      <c r="UC43" s="45">
        <v>0</v>
      </c>
      <c r="UD43" s="45">
        <v>0</v>
      </c>
      <c r="UE43" s="45">
        <v>0</v>
      </c>
      <c r="UF43" s="45">
        <v>0</v>
      </c>
      <c r="UG43" s="45">
        <v>0</v>
      </c>
      <c r="UH43" s="45">
        <v>0</v>
      </c>
      <c r="UI43" s="45">
        <v>0</v>
      </c>
      <c r="UJ43" s="45">
        <v>0</v>
      </c>
      <c r="UK43" s="45">
        <v>0</v>
      </c>
      <c r="UL43" s="45">
        <v>0</v>
      </c>
      <c r="UM43" s="45">
        <v>0</v>
      </c>
      <c r="UN43" s="45">
        <v>0</v>
      </c>
      <c r="UO43" s="45">
        <v>0</v>
      </c>
      <c r="UP43" s="45">
        <v>0</v>
      </c>
      <c r="UQ43" s="45">
        <v>0</v>
      </c>
      <c r="UR43" s="45">
        <v>0</v>
      </c>
      <c r="US43" s="45">
        <v>0</v>
      </c>
      <c r="UT43" s="45">
        <v>0</v>
      </c>
      <c r="UU43" s="45">
        <v>0</v>
      </c>
      <c r="UV43" s="45">
        <v>0</v>
      </c>
      <c r="UW43" s="45">
        <v>0</v>
      </c>
      <c r="UX43" s="45">
        <v>1</v>
      </c>
      <c r="UY43" s="45">
        <v>0</v>
      </c>
      <c r="UZ43" s="45">
        <v>0</v>
      </c>
      <c r="VA43" s="45">
        <v>0</v>
      </c>
      <c r="VB43" s="45">
        <v>0</v>
      </c>
      <c r="VC43" s="45">
        <v>0</v>
      </c>
      <c r="VD43" s="45">
        <v>7</v>
      </c>
      <c r="VE43" s="45">
        <v>3</v>
      </c>
      <c r="VF43" s="45">
        <v>2</v>
      </c>
      <c r="VG43" s="45">
        <v>0</v>
      </c>
      <c r="VH43" s="45">
        <v>2</v>
      </c>
      <c r="VI43" s="45">
        <v>3</v>
      </c>
      <c r="VJ43" s="45">
        <v>0</v>
      </c>
      <c r="VK43" s="45">
        <v>1</v>
      </c>
      <c r="VL43" s="45">
        <v>1</v>
      </c>
      <c r="VM43" s="45">
        <v>0</v>
      </c>
      <c r="VN43" s="45">
        <v>1</v>
      </c>
      <c r="VO43" s="45">
        <v>1</v>
      </c>
      <c r="VP43" s="45">
        <v>0</v>
      </c>
      <c r="VQ43" s="45">
        <v>0</v>
      </c>
      <c r="VR43" s="45">
        <v>1</v>
      </c>
      <c r="VS43" s="45">
        <v>1</v>
      </c>
      <c r="VT43" s="45">
        <v>1</v>
      </c>
      <c r="VU43" s="45">
        <v>3</v>
      </c>
      <c r="VV43" s="45">
        <v>6</v>
      </c>
      <c r="VW43" s="45">
        <v>0</v>
      </c>
      <c r="VX43" s="45">
        <v>34</v>
      </c>
      <c r="VY43" s="45">
        <v>1</v>
      </c>
      <c r="VZ43" s="45">
        <v>1</v>
      </c>
      <c r="WA43" s="45">
        <v>1</v>
      </c>
      <c r="WB43" s="45">
        <v>11</v>
      </c>
      <c r="WC43" s="45">
        <v>1</v>
      </c>
      <c r="WD43" s="45">
        <v>0</v>
      </c>
      <c r="WE43" s="45">
        <v>0</v>
      </c>
      <c r="WF43" s="45">
        <v>1</v>
      </c>
      <c r="WG43" s="45">
        <v>0</v>
      </c>
      <c r="WH43" s="45">
        <v>1</v>
      </c>
      <c r="WI43" s="45">
        <v>0</v>
      </c>
      <c r="WJ43" s="45">
        <v>4</v>
      </c>
      <c r="WK43" s="45">
        <v>0</v>
      </c>
      <c r="WL43" s="45">
        <v>33</v>
      </c>
      <c r="WM43" s="45">
        <v>3</v>
      </c>
      <c r="WN43" s="45">
        <v>6</v>
      </c>
      <c r="WO43" s="45">
        <v>0</v>
      </c>
      <c r="WP43" s="45">
        <v>0</v>
      </c>
      <c r="WQ43" s="45">
        <v>0</v>
      </c>
      <c r="WR43" s="45">
        <v>0</v>
      </c>
      <c r="WS43" s="45">
        <v>1</v>
      </c>
      <c r="WT43" s="45">
        <v>2</v>
      </c>
      <c r="WU43" s="45">
        <v>0</v>
      </c>
      <c r="WV43" s="45">
        <v>0</v>
      </c>
      <c r="WW43" s="45">
        <v>0</v>
      </c>
      <c r="WX43" s="45">
        <v>2</v>
      </c>
      <c r="WY43" s="45">
        <v>0</v>
      </c>
      <c r="WZ43" s="45">
        <v>0</v>
      </c>
      <c r="XA43" s="45">
        <v>0</v>
      </c>
      <c r="XB43" s="45">
        <v>0</v>
      </c>
      <c r="XC43" s="45">
        <v>0</v>
      </c>
      <c r="XD43" s="45">
        <v>1</v>
      </c>
      <c r="XE43" s="45">
        <v>0</v>
      </c>
      <c r="XF43" s="45">
        <v>0</v>
      </c>
      <c r="XG43" s="45">
        <v>2</v>
      </c>
      <c r="XH43" s="45">
        <v>1</v>
      </c>
      <c r="XI43" s="45">
        <v>0</v>
      </c>
      <c r="XJ43" s="45">
        <v>0</v>
      </c>
      <c r="XK43" s="45">
        <v>2</v>
      </c>
      <c r="XL43" s="45">
        <v>0</v>
      </c>
      <c r="XM43" s="45">
        <v>0</v>
      </c>
      <c r="XN43" s="45">
        <v>0</v>
      </c>
      <c r="XO43" s="45">
        <v>1</v>
      </c>
      <c r="XP43" s="45">
        <v>1</v>
      </c>
      <c r="XQ43" s="45">
        <v>1</v>
      </c>
      <c r="XR43" s="45">
        <v>0</v>
      </c>
      <c r="XS43" s="45">
        <v>2</v>
      </c>
      <c r="XT43" s="45">
        <v>0</v>
      </c>
      <c r="XU43" s="45">
        <v>0</v>
      </c>
      <c r="XV43" s="45">
        <v>0</v>
      </c>
      <c r="XW43" s="45">
        <v>0</v>
      </c>
      <c r="XX43" s="45">
        <v>0</v>
      </c>
      <c r="XY43" s="45">
        <v>4</v>
      </c>
      <c r="XZ43" s="45">
        <v>0</v>
      </c>
      <c r="YA43" s="45">
        <v>0</v>
      </c>
      <c r="YB43" s="45">
        <v>1</v>
      </c>
      <c r="YC43" s="45">
        <v>0</v>
      </c>
      <c r="YD43" s="45">
        <v>2</v>
      </c>
      <c r="YE43" s="45">
        <v>0</v>
      </c>
      <c r="YF43" s="45">
        <v>1</v>
      </c>
      <c r="YG43" s="45">
        <v>0</v>
      </c>
      <c r="YH43" s="45">
        <v>0</v>
      </c>
      <c r="YI43" s="45">
        <v>1</v>
      </c>
      <c r="YJ43" s="45">
        <v>0</v>
      </c>
      <c r="YK43" s="45">
        <v>1</v>
      </c>
      <c r="YL43" s="45">
        <v>16</v>
      </c>
      <c r="YM43" s="45">
        <v>0</v>
      </c>
      <c r="YN43" s="45">
        <v>0</v>
      </c>
      <c r="YO43" s="45">
        <v>0</v>
      </c>
      <c r="YP43" s="45">
        <v>0</v>
      </c>
      <c r="YQ43" s="45">
        <v>0</v>
      </c>
      <c r="YR43" s="45">
        <v>0</v>
      </c>
      <c r="YS43" s="45">
        <v>1</v>
      </c>
      <c r="YT43" s="45">
        <v>1</v>
      </c>
      <c r="YU43" s="45">
        <v>0</v>
      </c>
      <c r="YV43" s="45">
        <v>0</v>
      </c>
      <c r="YW43" s="45">
        <v>0</v>
      </c>
      <c r="YX43" s="45">
        <v>0</v>
      </c>
      <c r="YY43" s="45">
        <v>0</v>
      </c>
      <c r="YZ43" s="45">
        <v>0</v>
      </c>
      <c r="ZA43" s="45">
        <v>0</v>
      </c>
      <c r="ZB43" s="45">
        <v>1</v>
      </c>
      <c r="ZC43" s="45">
        <v>0</v>
      </c>
      <c r="ZD43" s="45">
        <v>0</v>
      </c>
      <c r="ZE43" s="45">
        <v>0</v>
      </c>
      <c r="ZF43" s="45">
        <v>7</v>
      </c>
      <c r="ZG43" s="45">
        <v>1</v>
      </c>
      <c r="ZH43" s="45">
        <v>0</v>
      </c>
      <c r="ZI43" s="45">
        <v>1</v>
      </c>
      <c r="ZJ43" s="45">
        <v>0</v>
      </c>
      <c r="ZK43" s="45">
        <v>0</v>
      </c>
      <c r="ZL43" s="45">
        <v>1</v>
      </c>
      <c r="ZM43" s="45">
        <v>0</v>
      </c>
      <c r="ZN43" s="45">
        <v>0</v>
      </c>
      <c r="ZO43" s="45">
        <v>0</v>
      </c>
      <c r="ZP43" s="45">
        <v>0</v>
      </c>
      <c r="ZQ43" s="45">
        <v>0</v>
      </c>
      <c r="ZR43" s="45">
        <v>4</v>
      </c>
      <c r="ZS43" s="45">
        <v>1</v>
      </c>
      <c r="ZT43" s="45">
        <v>0</v>
      </c>
      <c r="ZU43" s="45">
        <v>0</v>
      </c>
      <c r="ZV43" s="45">
        <v>2</v>
      </c>
      <c r="ZW43" s="45">
        <v>0</v>
      </c>
      <c r="ZX43" s="45">
        <v>0</v>
      </c>
      <c r="ZY43" s="45">
        <v>2</v>
      </c>
      <c r="ZZ43" s="45">
        <v>2</v>
      </c>
      <c r="AAA43" s="45">
        <v>0</v>
      </c>
      <c r="AAB43" s="45">
        <v>0</v>
      </c>
      <c r="AAC43" s="45">
        <v>0</v>
      </c>
      <c r="AAD43" s="45">
        <v>0</v>
      </c>
      <c r="AAE43" s="45">
        <v>0</v>
      </c>
      <c r="AAF43" s="45">
        <v>0</v>
      </c>
      <c r="AAG43" s="45">
        <v>0</v>
      </c>
      <c r="AAH43" s="45">
        <v>0</v>
      </c>
      <c r="AAI43" s="45">
        <v>1</v>
      </c>
      <c r="AAJ43" s="45">
        <v>0</v>
      </c>
      <c r="AAK43" s="45">
        <v>2</v>
      </c>
      <c r="AAL43" s="45">
        <v>0</v>
      </c>
      <c r="AAM43" s="45">
        <v>0</v>
      </c>
      <c r="AAN43" s="45">
        <v>0</v>
      </c>
      <c r="AAO43" s="45">
        <v>0</v>
      </c>
      <c r="AAP43" s="45">
        <v>5</v>
      </c>
      <c r="AAQ43" s="45">
        <f ca="1">IF(LEFT($C43,5)="Total",0,IF(COUNTIF(ENTRY!$G$3:$BM$3,AAQ$1)=0,"CopyPasteValue",IFERROR(HLOOKUP(AAQ$1,ENTRY!$G$3:$BI$133,SUMIFS(ENTRY!$A$2:$A$133,ENTRY!$B$2:$B$133,$B43,ENTRY!$C$2:$C$133,$C43)-2,FALSE),0)))</f>
        <v>6</v>
      </c>
      <c r="AAR43" s="45">
        <f ca="1">IF(LEFT($C43,5)="Total",0,IF(COUNTIF(ENTRY!$G$3:$BM$3,AAR$1)=0,"CopyPasteValue",IFERROR(HLOOKUP(AAR$1,ENTRY!$G$3:$BI$133,SUMIFS(ENTRY!$A$2:$A$133,ENTRY!$B$2:$B$133,$B43,ENTRY!$C$2:$C$133,$C43)-2,FALSE),0)))</f>
        <v>4</v>
      </c>
      <c r="AAS43" s="45">
        <f ca="1">IF(LEFT($C43,5)="Total",0,IF(COUNTIF(ENTRY!$G$3:$BM$3,AAS$1)=0,"CopyPasteValue",IFERROR(HLOOKUP(AAS$1,ENTRY!$G$3:$BI$133,SUMIFS(ENTRY!$A$2:$A$133,ENTRY!$B$2:$B$133,$B43,ENTRY!$C$2:$C$133,$C43)-2,FALSE),0)))</f>
        <v>0</v>
      </c>
      <c r="AAT43" s="45">
        <f ca="1">IF(LEFT($C43,5)="Total",0,IF(COUNTIF(ENTRY!$G$3:$BM$3,AAT$1)=0,"CopyPasteValue",IFERROR(HLOOKUP(AAT$1,ENTRY!$G$3:$BI$133,SUMIFS(ENTRY!$A$2:$A$133,ENTRY!$B$2:$B$133,$B43,ENTRY!$C$2:$C$133,$C43)-2,FALSE),0)))</f>
        <v>1</v>
      </c>
      <c r="AAU43" s="45">
        <f ca="1">IF(LEFT($C43,5)="Total",0,IF(COUNTIF(ENTRY!$G$3:$BM$3,AAU$1)=0,"CopyPasteValue",IFERROR(HLOOKUP(AAU$1,ENTRY!$G$3:$BI$133,SUMIFS(ENTRY!$A$2:$A$133,ENTRY!$B$2:$B$133,$B43,ENTRY!$C$2:$C$133,$C43)-2,FALSE),0)))</f>
        <v>0</v>
      </c>
      <c r="AAV43" s="45">
        <f ca="1">IF(LEFT($C43,5)="Total",0,IF(COUNTIF(ENTRY!$G$3:$BM$3,AAV$1)=0,"CopyPasteValue",IFERROR(HLOOKUP(AAV$1,ENTRY!$G$3:$BI$133,SUMIFS(ENTRY!$A$2:$A$133,ENTRY!$B$2:$B$133,$B43,ENTRY!$C$2:$C$133,$C43)-2,FALSE),0)))</f>
        <v>10</v>
      </c>
      <c r="AAW43" s="45">
        <f ca="1">IF(LEFT($C43,5)="Total",0,IF(COUNTIF(ENTRY!$G$3:$BM$3,AAW$1)=0,"CopyPasteValue",IFERROR(HLOOKUP(AAW$1,ENTRY!$G$3:$BI$133,SUMIFS(ENTRY!$A$2:$A$133,ENTRY!$B$2:$B$133,$B43,ENTRY!$C$2:$C$133,$C43)-2,FALSE),0)))</f>
        <v>2</v>
      </c>
      <c r="AAX43" s="45">
        <f ca="1">IF(LEFT($C43,5)="Total",0,IF(COUNTIF(ENTRY!$G$3:$BM$3,AAX$1)=0,"CopyPasteValue",IFERROR(HLOOKUP(AAX$1,ENTRY!$G$3:$BI$133,SUMIFS(ENTRY!$A$2:$A$133,ENTRY!$B$2:$B$133,$B43,ENTRY!$C$2:$C$133,$C43)-2,FALSE),0)))</f>
        <v>4</v>
      </c>
      <c r="AAY43" s="45">
        <f ca="1">IF(LEFT($C43,5)="Total",0,IF(COUNTIF(ENTRY!$G$3:$BM$3,AAY$1)=0,"CopyPasteValue",IFERROR(HLOOKUP(AAY$1,ENTRY!$G$3:$BI$133,SUMIFS(ENTRY!$A$2:$A$133,ENTRY!$B$2:$B$133,$B43,ENTRY!$C$2:$C$133,$C43)-2,FALSE),0)))</f>
        <v>2</v>
      </c>
      <c r="AAZ43" s="45">
        <f ca="1">IF(LEFT($C43,5)="Total",0,IF(COUNTIF(ENTRY!$G$3:$BM$3,AAZ$1)=0,"CopyPasteValue",IFERROR(HLOOKUP(AAZ$1,ENTRY!$G$3:$BI$133,SUMIFS(ENTRY!$A$2:$A$133,ENTRY!$B$2:$B$133,$B43,ENTRY!$C$2:$C$133,$C43)-2,FALSE),0)))</f>
        <v>0</v>
      </c>
      <c r="ABA43" s="45">
        <f ca="1">IF(LEFT($C43,5)="Total",0,IF(COUNTIF(ENTRY!$G$3:$BM$3,ABA$1)=0,"CopyPasteValue",IFERROR(HLOOKUP(ABA$1,ENTRY!$G$3:$BI$133,SUMIFS(ENTRY!$A$2:$A$133,ENTRY!$B$2:$B$133,$B43,ENTRY!$C$2:$C$133,$C43)-2,FALSE),0)))</f>
        <v>0</v>
      </c>
      <c r="ABB43" s="45">
        <f ca="1">IF(LEFT($C43,5)="Total",0,IF(COUNTIF(ENTRY!$G$3:$BM$3,ABB$1)=0,"CopyPasteValue",IFERROR(HLOOKUP(ABB$1,ENTRY!$G$3:$BI$133,SUMIFS(ENTRY!$A$2:$A$133,ENTRY!$B$2:$B$133,$B43,ENTRY!$C$2:$C$133,$C43)-2,FALSE),0)))</f>
        <v>0</v>
      </c>
      <c r="ABC43" s="45">
        <f ca="1">IF(LEFT($C43,5)="Total",0,IF(COUNTIF(ENTRY!$G$3:$BM$3,ABC$1)=0,"CopyPasteValue",IFERROR(HLOOKUP(ABC$1,ENTRY!$G$3:$BI$133,SUMIFS(ENTRY!$A$2:$A$133,ENTRY!$B$2:$B$133,$B43,ENTRY!$C$2:$C$133,$C43)-2,FALSE),0)))</f>
        <v>0</v>
      </c>
      <c r="ABD43" s="45">
        <f ca="1">IF(LEFT($C43,5)="Total",0,IF(COUNTIF(ENTRY!$G$3:$BM$3,ABD$1)=0,"CopyPasteValue",IFERROR(HLOOKUP(ABD$1,ENTRY!$G$3:$BI$133,SUMIFS(ENTRY!$A$2:$A$133,ENTRY!$B$2:$B$133,$B43,ENTRY!$C$2:$C$133,$C43)-2,FALSE),0)))</f>
        <v>0</v>
      </c>
      <c r="ABE43" s="45">
        <f ca="1">IF(LEFT($C43,5)="Total",0,IF(COUNTIF(ENTRY!$G$3:$BM$3,ABE$1)=0,"CopyPasteValue",IFERROR(HLOOKUP(ABE$1,ENTRY!$G$3:$BI$133,SUMIFS(ENTRY!$A$2:$A$133,ENTRY!$B$2:$B$133,$B43,ENTRY!$C$2:$C$133,$C43)-2,FALSE),0)))</f>
        <v>0</v>
      </c>
      <c r="ABF43" s="45">
        <f ca="1">IF(LEFT($C43,5)="Total",0,IF(COUNTIF(ENTRY!$G$3:$BM$3,ABF$1)=0,"CopyPasteValue",IFERROR(HLOOKUP(ABF$1,ENTRY!$G$3:$BI$133,SUMIFS(ENTRY!$A$2:$A$133,ENTRY!$B$2:$B$133,$B43,ENTRY!$C$2:$C$133,$C43)-2,FALSE),0)))</f>
        <v>0</v>
      </c>
      <c r="ABG43" s="45">
        <f ca="1">IF(LEFT($C43,5)="Total",0,IF(COUNTIF(ENTRY!$G$3:$BM$3,ABG$1)=0,"CopyPasteValue",IFERROR(HLOOKUP(ABG$1,ENTRY!$G$3:$BI$133,SUMIFS(ENTRY!$A$2:$A$133,ENTRY!$B$2:$B$133,$B43,ENTRY!$C$2:$C$133,$C43)-2,FALSE),0)))</f>
        <v>0</v>
      </c>
      <c r="ABH43" s="45">
        <f ca="1">IF(LEFT($C43,5)="Total",0,IF(COUNTIF(ENTRY!$G$3:$BM$3,ABH$1)=0,"CopyPasteValue",IFERROR(HLOOKUP(ABH$1,ENTRY!$G$3:$BI$133,SUMIFS(ENTRY!$A$2:$A$133,ENTRY!$B$2:$B$133,$B43,ENTRY!$C$2:$C$133,$C43)-2,FALSE),0)))</f>
        <v>0</v>
      </c>
    </row>
    <row r="44" spans="2:736" x14ac:dyDescent="0.35">
      <c r="B44" t="s">
        <v>27</v>
      </c>
      <c r="C44" t="s">
        <v>162</v>
      </c>
      <c r="D44" s="53">
        <f t="shared" ca="1" si="162"/>
        <v>44</v>
      </c>
      <c r="E44" s="72">
        <f>COUNTIF(ENTRY!C$4:C$294,C44)</f>
        <v>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45">
        <v>0</v>
      </c>
      <c r="AI44" s="45">
        <v>0</v>
      </c>
      <c r="AJ44" s="45">
        <v>0</v>
      </c>
      <c r="AK44" s="45">
        <v>0</v>
      </c>
      <c r="AL44" s="45">
        <v>0</v>
      </c>
      <c r="AM44" s="45">
        <v>0</v>
      </c>
      <c r="AN44" s="45">
        <v>0</v>
      </c>
      <c r="AO44" s="45">
        <v>0</v>
      </c>
      <c r="AP44" s="45">
        <v>0</v>
      </c>
      <c r="AQ44" s="45">
        <v>0</v>
      </c>
      <c r="AR44" s="45">
        <v>0</v>
      </c>
      <c r="AS44" s="45">
        <v>0</v>
      </c>
      <c r="AT44" s="45">
        <v>0</v>
      </c>
      <c r="AU44" s="45">
        <v>0</v>
      </c>
      <c r="AV44" s="45">
        <v>0</v>
      </c>
      <c r="AW44" s="45">
        <v>0</v>
      </c>
      <c r="AX44" s="45">
        <v>0</v>
      </c>
      <c r="AY44" s="45">
        <v>0</v>
      </c>
      <c r="AZ44" s="45">
        <v>0</v>
      </c>
      <c r="BA44" s="45">
        <v>0</v>
      </c>
      <c r="BB44" s="45">
        <v>0</v>
      </c>
      <c r="BC44" s="45">
        <v>0</v>
      </c>
      <c r="BD44" s="45">
        <v>0</v>
      </c>
      <c r="BE44" s="45"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0</v>
      </c>
      <c r="BK44" s="45">
        <v>0</v>
      </c>
      <c r="BL44" s="45">
        <v>0</v>
      </c>
      <c r="BM44" s="45">
        <v>0</v>
      </c>
      <c r="BN44" s="45">
        <v>0</v>
      </c>
      <c r="BO44" s="45">
        <v>0</v>
      </c>
      <c r="BP44" s="45">
        <v>0</v>
      </c>
      <c r="BQ44" s="45">
        <v>0</v>
      </c>
      <c r="BR44" s="45">
        <v>0</v>
      </c>
      <c r="BS44" s="45">
        <v>0</v>
      </c>
      <c r="BT44" s="45">
        <v>0</v>
      </c>
      <c r="BU44" s="45">
        <v>0</v>
      </c>
      <c r="BV44" s="45">
        <v>0</v>
      </c>
      <c r="BW44" s="45">
        <v>0</v>
      </c>
      <c r="BX44" s="45">
        <v>0</v>
      </c>
      <c r="BY44" s="45">
        <v>0</v>
      </c>
      <c r="BZ44" s="45">
        <v>0</v>
      </c>
      <c r="CA44" s="45">
        <v>0</v>
      </c>
      <c r="CB44" s="45">
        <v>0</v>
      </c>
      <c r="CC44" s="45">
        <v>0</v>
      </c>
      <c r="CD44" s="45">
        <v>0</v>
      </c>
      <c r="CE44" s="45">
        <v>0</v>
      </c>
      <c r="CF44" s="45">
        <v>0</v>
      </c>
      <c r="CG44" s="45">
        <v>0</v>
      </c>
      <c r="CH44" s="45">
        <v>0</v>
      </c>
      <c r="CI44" s="45">
        <v>0</v>
      </c>
      <c r="CJ44" s="45">
        <v>0</v>
      </c>
      <c r="CK44" s="45">
        <v>0</v>
      </c>
      <c r="CL44" s="45">
        <v>0</v>
      </c>
      <c r="CM44" s="45">
        <v>0</v>
      </c>
      <c r="CN44" s="45">
        <v>0</v>
      </c>
      <c r="CO44" s="45">
        <v>0</v>
      </c>
      <c r="CP44" s="45">
        <v>0</v>
      </c>
      <c r="CQ44" s="45">
        <v>0</v>
      </c>
      <c r="CR44" s="45">
        <v>0</v>
      </c>
      <c r="CS44" s="45">
        <v>0</v>
      </c>
      <c r="CT44" s="45">
        <v>0</v>
      </c>
      <c r="CU44" s="45">
        <v>0</v>
      </c>
      <c r="CV44" s="45">
        <v>0</v>
      </c>
      <c r="CW44" s="45">
        <v>0</v>
      </c>
      <c r="CX44" s="45">
        <v>0</v>
      </c>
      <c r="CY44" s="45">
        <v>0</v>
      </c>
      <c r="CZ44" s="45">
        <v>0</v>
      </c>
      <c r="DA44" s="45">
        <v>0</v>
      </c>
      <c r="DB44" s="45">
        <v>0</v>
      </c>
      <c r="DC44" s="45">
        <v>0</v>
      </c>
      <c r="DD44" s="45">
        <v>0</v>
      </c>
      <c r="DE44" s="45">
        <v>0</v>
      </c>
      <c r="DF44" s="45">
        <v>0</v>
      </c>
      <c r="DG44" s="45">
        <v>0</v>
      </c>
      <c r="DH44" s="45">
        <v>0</v>
      </c>
      <c r="DI44" s="45">
        <v>0</v>
      </c>
      <c r="DJ44" s="45">
        <v>0</v>
      </c>
      <c r="DK44" s="45">
        <v>0</v>
      </c>
      <c r="DL44" s="45">
        <v>0</v>
      </c>
      <c r="DM44" s="45">
        <v>0</v>
      </c>
      <c r="DN44" s="45">
        <v>0</v>
      </c>
      <c r="DO44" s="45">
        <v>0</v>
      </c>
      <c r="DP44" s="45">
        <v>0</v>
      </c>
      <c r="DQ44" s="45">
        <v>0</v>
      </c>
      <c r="DR44" s="45">
        <v>0</v>
      </c>
      <c r="DS44" s="45">
        <v>0</v>
      </c>
      <c r="DT44" s="45">
        <v>0</v>
      </c>
      <c r="DU44" s="45">
        <v>0</v>
      </c>
      <c r="DV44" s="45">
        <v>0</v>
      </c>
      <c r="DW44" s="45">
        <v>0</v>
      </c>
      <c r="DX44" s="45">
        <v>0</v>
      </c>
      <c r="DY44" s="45">
        <v>0</v>
      </c>
      <c r="DZ44" s="45">
        <v>0</v>
      </c>
      <c r="EA44" s="45">
        <v>0</v>
      </c>
      <c r="EB44" s="45">
        <v>0</v>
      </c>
      <c r="EC44" s="45">
        <v>0</v>
      </c>
      <c r="ED44" s="45">
        <v>0</v>
      </c>
      <c r="EE44" s="45">
        <v>0</v>
      </c>
      <c r="EF44" s="45">
        <v>0</v>
      </c>
      <c r="EG44" s="45">
        <v>0</v>
      </c>
      <c r="EH44" s="45">
        <v>0</v>
      </c>
      <c r="EI44" s="45">
        <v>0</v>
      </c>
      <c r="EJ44" s="45">
        <v>0</v>
      </c>
      <c r="EK44" s="45">
        <v>0</v>
      </c>
      <c r="EL44" s="45">
        <v>0</v>
      </c>
      <c r="EM44" s="45">
        <v>0</v>
      </c>
      <c r="EN44" s="45">
        <v>0</v>
      </c>
      <c r="EO44" s="45">
        <v>0</v>
      </c>
      <c r="EP44" s="45">
        <v>0</v>
      </c>
      <c r="EQ44" s="45">
        <v>0</v>
      </c>
      <c r="ER44" s="45">
        <v>0</v>
      </c>
      <c r="ES44" s="45">
        <v>0</v>
      </c>
      <c r="ET44" s="45">
        <v>0</v>
      </c>
      <c r="EU44" s="45">
        <v>0</v>
      </c>
      <c r="EV44" s="45">
        <v>0</v>
      </c>
      <c r="EW44" s="45">
        <v>0</v>
      </c>
      <c r="EX44" s="45">
        <v>0</v>
      </c>
      <c r="EY44" s="45">
        <v>0</v>
      </c>
      <c r="EZ44" s="45">
        <v>0</v>
      </c>
      <c r="FA44" s="45">
        <v>0</v>
      </c>
      <c r="FB44" s="45">
        <v>0</v>
      </c>
      <c r="FC44" s="45">
        <v>0</v>
      </c>
      <c r="FD44" s="45">
        <v>0</v>
      </c>
      <c r="FE44" s="45">
        <v>0</v>
      </c>
      <c r="FF44" s="45">
        <v>0</v>
      </c>
      <c r="FG44" s="45">
        <v>0</v>
      </c>
      <c r="FH44" s="45">
        <v>0</v>
      </c>
      <c r="FI44" s="45">
        <v>0</v>
      </c>
      <c r="FJ44" s="45">
        <v>0</v>
      </c>
      <c r="FK44" s="45">
        <v>0</v>
      </c>
      <c r="FL44" s="45">
        <v>0</v>
      </c>
      <c r="FM44" s="45">
        <v>0</v>
      </c>
      <c r="FN44" s="45">
        <v>0</v>
      </c>
      <c r="FO44" s="45">
        <v>0</v>
      </c>
      <c r="FP44" s="45">
        <v>0</v>
      </c>
      <c r="FQ44" s="45">
        <v>0</v>
      </c>
      <c r="FR44" s="45">
        <v>0</v>
      </c>
      <c r="FS44" s="45">
        <v>0</v>
      </c>
      <c r="FT44" s="45">
        <v>0</v>
      </c>
      <c r="FU44" s="45">
        <v>0</v>
      </c>
      <c r="FV44" s="45">
        <v>0</v>
      </c>
      <c r="FW44" s="45">
        <v>0</v>
      </c>
      <c r="FX44" s="45">
        <v>0</v>
      </c>
      <c r="FY44" s="45">
        <v>0</v>
      </c>
      <c r="FZ44" s="45">
        <v>0</v>
      </c>
      <c r="GA44" s="45">
        <v>0</v>
      </c>
      <c r="GB44" s="45">
        <v>0</v>
      </c>
      <c r="GC44" s="45">
        <v>0</v>
      </c>
      <c r="GD44" s="45">
        <v>0</v>
      </c>
      <c r="GE44" s="45">
        <v>0</v>
      </c>
      <c r="GF44" s="45">
        <v>0</v>
      </c>
      <c r="GG44" s="45">
        <v>0</v>
      </c>
      <c r="GH44" s="45">
        <v>0</v>
      </c>
      <c r="GI44" s="45">
        <v>0</v>
      </c>
      <c r="GJ44" s="45">
        <v>0</v>
      </c>
      <c r="GK44" s="45">
        <v>0</v>
      </c>
      <c r="GL44" s="45">
        <v>0</v>
      </c>
      <c r="GM44" s="45">
        <v>0</v>
      </c>
      <c r="GN44" s="45">
        <v>0</v>
      </c>
      <c r="GO44" s="45">
        <v>0</v>
      </c>
      <c r="GP44" s="45">
        <v>0</v>
      </c>
      <c r="GQ44" s="45">
        <v>0</v>
      </c>
      <c r="GR44" s="45">
        <v>0</v>
      </c>
      <c r="GS44" s="45">
        <v>0</v>
      </c>
      <c r="GT44" s="45">
        <v>0</v>
      </c>
      <c r="GU44" s="45">
        <v>0</v>
      </c>
      <c r="GV44" s="45">
        <v>0</v>
      </c>
      <c r="GW44" s="45">
        <v>0</v>
      </c>
      <c r="GX44" s="45">
        <v>0</v>
      </c>
      <c r="GY44" s="45">
        <v>0</v>
      </c>
      <c r="GZ44" s="45">
        <v>0</v>
      </c>
      <c r="HA44" s="45">
        <v>0</v>
      </c>
      <c r="HB44" s="45">
        <v>0</v>
      </c>
      <c r="HC44" s="45">
        <v>0</v>
      </c>
      <c r="HD44" s="45">
        <v>0</v>
      </c>
      <c r="HE44" s="45">
        <v>0</v>
      </c>
      <c r="HF44" s="45">
        <v>0</v>
      </c>
      <c r="HG44" s="45">
        <v>0</v>
      </c>
      <c r="HH44" s="45">
        <v>0</v>
      </c>
      <c r="HI44" s="45">
        <v>0</v>
      </c>
      <c r="HJ44" s="45">
        <v>0</v>
      </c>
      <c r="HK44" s="45">
        <v>0</v>
      </c>
      <c r="HL44" s="45">
        <v>0</v>
      </c>
      <c r="HM44" s="45">
        <v>0</v>
      </c>
      <c r="HN44" s="45">
        <v>0</v>
      </c>
      <c r="HO44" s="45">
        <v>0</v>
      </c>
      <c r="HP44" s="45">
        <v>0</v>
      </c>
      <c r="HQ44" s="45">
        <v>0</v>
      </c>
      <c r="HR44" s="45">
        <v>0</v>
      </c>
      <c r="HS44" s="45">
        <v>0</v>
      </c>
      <c r="HT44" s="45">
        <v>0</v>
      </c>
      <c r="HU44" s="45">
        <v>0</v>
      </c>
      <c r="HV44" s="45">
        <v>0</v>
      </c>
      <c r="HW44" s="45">
        <v>0</v>
      </c>
      <c r="HX44" s="45">
        <v>0</v>
      </c>
      <c r="HY44" s="45">
        <v>0</v>
      </c>
      <c r="HZ44" s="45">
        <v>0</v>
      </c>
      <c r="IA44" s="45">
        <v>0</v>
      </c>
      <c r="IB44" s="45">
        <v>0</v>
      </c>
      <c r="IC44" s="45">
        <v>0</v>
      </c>
      <c r="ID44" s="45">
        <v>0</v>
      </c>
      <c r="IE44" s="45">
        <v>0</v>
      </c>
      <c r="IF44" s="45">
        <v>0</v>
      </c>
      <c r="IG44" s="45">
        <v>0</v>
      </c>
      <c r="IH44" s="45">
        <v>0</v>
      </c>
      <c r="II44" s="45">
        <v>0</v>
      </c>
      <c r="IJ44" s="45">
        <v>0</v>
      </c>
      <c r="IK44" s="45">
        <v>0</v>
      </c>
      <c r="IL44" s="45">
        <v>0</v>
      </c>
      <c r="IM44" s="45">
        <v>0</v>
      </c>
      <c r="IN44" s="45">
        <v>0</v>
      </c>
      <c r="IO44" s="45">
        <v>0</v>
      </c>
      <c r="IP44" s="45">
        <v>0</v>
      </c>
      <c r="IQ44" s="45">
        <v>0</v>
      </c>
      <c r="IR44" s="45">
        <v>0</v>
      </c>
      <c r="IS44" s="45">
        <v>0</v>
      </c>
      <c r="IT44" s="45">
        <v>0</v>
      </c>
      <c r="IU44" s="45">
        <v>0</v>
      </c>
      <c r="IV44" s="45">
        <v>0</v>
      </c>
      <c r="IW44" s="45">
        <v>0</v>
      </c>
      <c r="IX44" s="45">
        <v>0</v>
      </c>
      <c r="IY44" s="45">
        <v>0</v>
      </c>
      <c r="IZ44" s="45">
        <v>0</v>
      </c>
      <c r="JA44" s="45">
        <v>0</v>
      </c>
      <c r="JB44" s="45">
        <v>0</v>
      </c>
      <c r="JC44" s="45">
        <v>0</v>
      </c>
      <c r="JD44" s="45">
        <v>0</v>
      </c>
      <c r="JE44" s="45">
        <v>0</v>
      </c>
      <c r="JF44" s="45">
        <v>0</v>
      </c>
      <c r="JG44" s="45">
        <v>0</v>
      </c>
      <c r="JH44" s="45">
        <v>0</v>
      </c>
      <c r="JI44" s="45">
        <v>0</v>
      </c>
      <c r="JJ44" s="45">
        <v>0</v>
      </c>
      <c r="JK44" s="45">
        <v>0</v>
      </c>
      <c r="JL44" s="45">
        <v>0</v>
      </c>
      <c r="JM44" s="45">
        <v>0</v>
      </c>
      <c r="JN44" s="45">
        <v>0</v>
      </c>
      <c r="JO44" s="45">
        <v>0</v>
      </c>
      <c r="JP44" s="45">
        <v>0</v>
      </c>
      <c r="JQ44" s="45">
        <v>0</v>
      </c>
      <c r="JR44" s="45">
        <v>0</v>
      </c>
      <c r="JS44" s="45">
        <v>0</v>
      </c>
      <c r="JT44" s="45">
        <v>0</v>
      </c>
      <c r="JU44" s="45">
        <v>0</v>
      </c>
      <c r="JV44" s="45">
        <v>0</v>
      </c>
      <c r="JW44" s="45">
        <v>0</v>
      </c>
      <c r="JX44" s="45">
        <v>0</v>
      </c>
      <c r="JY44" s="45">
        <v>0</v>
      </c>
      <c r="JZ44" s="45">
        <v>0</v>
      </c>
      <c r="KA44" s="45">
        <v>0</v>
      </c>
      <c r="KB44" s="45">
        <v>0</v>
      </c>
      <c r="KC44" s="45">
        <v>0</v>
      </c>
      <c r="KD44" s="45">
        <v>0</v>
      </c>
      <c r="KE44" s="45">
        <v>0</v>
      </c>
      <c r="KF44" s="45">
        <v>0</v>
      </c>
      <c r="KG44" s="45">
        <v>0</v>
      </c>
      <c r="KH44" s="45">
        <v>0</v>
      </c>
      <c r="KI44" s="45">
        <v>0</v>
      </c>
      <c r="KJ44" s="45">
        <v>0</v>
      </c>
      <c r="KK44" s="45">
        <v>0</v>
      </c>
      <c r="KL44" s="45">
        <v>0</v>
      </c>
      <c r="KM44" s="45">
        <v>0</v>
      </c>
      <c r="KN44" s="45">
        <v>0</v>
      </c>
      <c r="KO44" s="45">
        <v>0</v>
      </c>
      <c r="KP44" s="45">
        <v>0</v>
      </c>
      <c r="KQ44" s="45">
        <v>0</v>
      </c>
      <c r="KR44" s="45">
        <v>0</v>
      </c>
      <c r="KS44" s="45">
        <v>0</v>
      </c>
      <c r="KT44" s="45">
        <v>0</v>
      </c>
      <c r="KU44" s="45">
        <v>0</v>
      </c>
      <c r="KV44" s="45">
        <v>0</v>
      </c>
      <c r="KW44" s="45">
        <v>0</v>
      </c>
      <c r="KX44" s="45">
        <v>0</v>
      </c>
      <c r="KY44" s="45">
        <v>0</v>
      </c>
      <c r="KZ44" s="45">
        <v>0</v>
      </c>
      <c r="LA44" s="45">
        <v>0</v>
      </c>
      <c r="LB44" s="45">
        <v>0</v>
      </c>
      <c r="LC44" s="45">
        <v>0</v>
      </c>
      <c r="LD44" s="45">
        <v>0</v>
      </c>
      <c r="LE44" s="45">
        <v>0</v>
      </c>
      <c r="LF44" s="45">
        <v>0</v>
      </c>
      <c r="LG44" s="45">
        <v>0</v>
      </c>
      <c r="LH44" s="45">
        <v>0</v>
      </c>
      <c r="LI44" s="45">
        <v>0</v>
      </c>
      <c r="LJ44" s="45">
        <v>0</v>
      </c>
      <c r="LK44" s="45">
        <v>0</v>
      </c>
      <c r="LL44" s="45">
        <v>0</v>
      </c>
      <c r="LM44" s="45">
        <v>0</v>
      </c>
      <c r="LN44" s="45">
        <v>0</v>
      </c>
      <c r="LO44" s="45">
        <v>0</v>
      </c>
      <c r="LP44" s="45">
        <v>0</v>
      </c>
      <c r="LQ44" s="45">
        <v>0</v>
      </c>
      <c r="LR44" s="45">
        <v>0</v>
      </c>
      <c r="LS44" s="45">
        <v>0</v>
      </c>
      <c r="LT44" s="45">
        <v>0</v>
      </c>
      <c r="LU44" s="45">
        <v>0</v>
      </c>
      <c r="LV44" s="45">
        <v>0</v>
      </c>
      <c r="LW44" s="45">
        <v>0</v>
      </c>
      <c r="LX44" s="45">
        <v>0</v>
      </c>
      <c r="LY44" s="45">
        <v>0</v>
      </c>
      <c r="LZ44" s="45">
        <v>0</v>
      </c>
      <c r="MA44" s="45">
        <v>0</v>
      </c>
      <c r="MB44" s="45">
        <v>0</v>
      </c>
      <c r="MC44" s="45">
        <v>0</v>
      </c>
      <c r="MD44" s="45">
        <v>0</v>
      </c>
      <c r="ME44" s="45">
        <v>0</v>
      </c>
      <c r="MF44" s="45">
        <v>0</v>
      </c>
      <c r="MG44" s="45">
        <v>0</v>
      </c>
      <c r="MH44" s="45">
        <v>0</v>
      </c>
      <c r="MI44" s="45">
        <v>0</v>
      </c>
      <c r="MJ44" s="45">
        <v>0</v>
      </c>
      <c r="MK44" s="45">
        <v>0</v>
      </c>
      <c r="ML44" s="45">
        <v>0</v>
      </c>
      <c r="MM44" s="45">
        <v>0</v>
      </c>
      <c r="MN44" s="45">
        <v>0</v>
      </c>
      <c r="MO44" s="45">
        <v>0</v>
      </c>
      <c r="MP44" s="45">
        <v>0</v>
      </c>
      <c r="MQ44" s="45">
        <v>0</v>
      </c>
      <c r="MR44" s="45">
        <v>0</v>
      </c>
      <c r="MS44" s="45">
        <v>0</v>
      </c>
      <c r="MT44" s="45">
        <v>0</v>
      </c>
      <c r="MU44" s="45">
        <v>0</v>
      </c>
      <c r="MV44" s="45">
        <v>0</v>
      </c>
      <c r="MW44" s="45">
        <v>0</v>
      </c>
      <c r="MX44" s="45">
        <v>0</v>
      </c>
      <c r="MY44" s="45">
        <v>0</v>
      </c>
      <c r="MZ44" s="45">
        <v>0</v>
      </c>
      <c r="NA44" s="45">
        <v>0</v>
      </c>
      <c r="NB44" s="45">
        <v>0</v>
      </c>
      <c r="NC44" s="45">
        <v>0</v>
      </c>
      <c r="ND44" s="45">
        <v>0</v>
      </c>
      <c r="NE44" s="45">
        <v>0</v>
      </c>
      <c r="NF44" s="45">
        <v>0</v>
      </c>
      <c r="NG44" s="45">
        <v>0</v>
      </c>
      <c r="NH44" s="45">
        <v>0</v>
      </c>
      <c r="NI44" s="45">
        <v>0</v>
      </c>
      <c r="NJ44" s="45">
        <v>0</v>
      </c>
      <c r="NK44" s="45">
        <v>0</v>
      </c>
      <c r="NL44" s="45">
        <v>0</v>
      </c>
      <c r="NM44" s="45">
        <v>0</v>
      </c>
      <c r="NN44" s="45">
        <v>0</v>
      </c>
      <c r="NO44" s="45">
        <v>0</v>
      </c>
      <c r="NP44" s="45">
        <v>0</v>
      </c>
      <c r="NQ44" s="45">
        <v>0</v>
      </c>
      <c r="NR44" s="45">
        <v>0</v>
      </c>
      <c r="NS44" s="45">
        <v>0</v>
      </c>
      <c r="NT44" s="45">
        <v>0</v>
      </c>
      <c r="NU44" s="45">
        <v>0</v>
      </c>
      <c r="NV44" s="45">
        <v>0</v>
      </c>
      <c r="NW44" s="45">
        <v>0</v>
      </c>
      <c r="NX44" s="45">
        <v>0</v>
      </c>
      <c r="NY44" s="45">
        <v>0</v>
      </c>
      <c r="NZ44" s="45">
        <v>0</v>
      </c>
      <c r="OA44" s="45">
        <v>0</v>
      </c>
      <c r="OB44" s="45">
        <v>0</v>
      </c>
      <c r="OC44" s="45">
        <v>0</v>
      </c>
      <c r="OD44" s="45">
        <v>0</v>
      </c>
      <c r="OE44" s="45">
        <v>0</v>
      </c>
      <c r="OF44" s="45">
        <v>0</v>
      </c>
      <c r="OG44" s="45">
        <v>0</v>
      </c>
      <c r="OH44" s="45">
        <v>0</v>
      </c>
      <c r="OI44" s="45">
        <v>0</v>
      </c>
      <c r="OJ44" s="45">
        <v>0</v>
      </c>
      <c r="OK44" s="45">
        <v>0</v>
      </c>
      <c r="OL44" s="45">
        <v>0</v>
      </c>
      <c r="OM44" s="45">
        <v>0</v>
      </c>
      <c r="ON44" s="45">
        <v>0</v>
      </c>
      <c r="OO44" s="45">
        <v>0</v>
      </c>
      <c r="OP44" s="45">
        <v>0</v>
      </c>
      <c r="OQ44" s="45">
        <v>0</v>
      </c>
      <c r="OR44" s="45">
        <v>0</v>
      </c>
      <c r="OS44" s="45">
        <v>0</v>
      </c>
      <c r="OT44" s="45">
        <v>0</v>
      </c>
      <c r="OU44" s="45">
        <v>0</v>
      </c>
      <c r="OV44" s="45">
        <v>0</v>
      </c>
      <c r="OW44" s="45">
        <v>0</v>
      </c>
      <c r="OX44" s="45">
        <v>0</v>
      </c>
      <c r="OY44" s="45">
        <v>0</v>
      </c>
      <c r="OZ44" s="45">
        <v>0</v>
      </c>
      <c r="PA44" s="45">
        <v>0</v>
      </c>
      <c r="PB44" s="45">
        <v>0</v>
      </c>
      <c r="PC44" s="45">
        <v>0</v>
      </c>
      <c r="PD44" s="45">
        <v>0</v>
      </c>
      <c r="PE44" s="45">
        <v>0</v>
      </c>
      <c r="PF44" s="45">
        <v>0</v>
      </c>
      <c r="PG44" s="45">
        <v>0</v>
      </c>
      <c r="PH44" s="45">
        <v>0</v>
      </c>
      <c r="PI44" s="45">
        <v>0</v>
      </c>
      <c r="PJ44" s="45">
        <v>0</v>
      </c>
      <c r="PK44" s="45">
        <v>0</v>
      </c>
      <c r="PL44" s="45">
        <v>0</v>
      </c>
      <c r="PM44" s="45">
        <v>0</v>
      </c>
      <c r="PN44" s="45">
        <v>0</v>
      </c>
      <c r="PO44" s="45">
        <v>0</v>
      </c>
      <c r="PP44" s="45">
        <v>0</v>
      </c>
      <c r="PQ44" s="45">
        <v>0</v>
      </c>
      <c r="PR44" s="45">
        <v>0</v>
      </c>
      <c r="PS44" s="45">
        <v>0</v>
      </c>
      <c r="PT44" s="45">
        <v>0</v>
      </c>
      <c r="PU44" s="45">
        <v>0</v>
      </c>
      <c r="PV44" s="45">
        <v>0</v>
      </c>
      <c r="PW44" s="45">
        <v>0</v>
      </c>
      <c r="PX44" s="45">
        <v>0</v>
      </c>
      <c r="PY44" s="45">
        <v>0</v>
      </c>
      <c r="PZ44" s="45">
        <v>0</v>
      </c>
      <c r="QA44" s="45">
        <v>0</v>
      </c>
      <c r="QB44" s="45">
        <v>0</v>
      </c>
      <c r="QC44" s="45">
        <v>0</v>
      </c>
      <c r="QD44" s="45">
        <v>0</v>
      </c>
      <c r="QE44" s="45">
        <v>0</v>
      </c>
      <c r="QF44" s="45">
        <v>0</v>
      </c>
      <c r="QG44" s="45">
        <v>0</v>
      </c>
      <c r="QH44" s="45">
        <v>0</v>
      </c>
      <c r="QI44" s="45">
        <v>0</v>
      </c>
      <c r="QJ44" s="45">
        <v>0</v>
      </c>
      <c r="QK44" s="45">
        <v>0</v>
      </c>
      <c r="QL44" s="45">
        <v>0</v>
      </c>
      <c r="QM44" s="45">
        <v>0</v>
      </c>
      <c r="QN44" s="45">
        <v>0</v>
      </c>
      <c r="QO44" s="45">
        <v>0</v>
      </c>
      <c r="QP44" s="45">
        <v>0</v>
      </c>
      <c r="QQ44" s="45">
        <v>0</v>
      </c>
      <c r="QR44" s="45">
        <v>0</v>
      </c>
      <c r="QS44" s="45">
        <v>0</v>
      </c>
      <c r="QT44" s="45">
        <v>0</v>
      </c>
      <c r="QU44" s="45">
        <v>0</v>
      </c>
      <c r="QV44" s="45">
        <v>0</v>
      </c>
      <c r="QW44" s="45">
        <v>0</v>
      </c>
      <c r="QX44" s="45">
        <v>0</v>
      </c>
      <c r="QY44" s="45">
        <v>0</v>
      </c>
      <c r="QZ44" s="45">
        <v>0</v>
      </c>
      <c r="RA44" s="45">
        <v>0</v>
      </c>
      <c r="RB44" s="45">
        <v>0</v>
      </c>
      <c r="RC44" s="45">
        <v>0</v>
      </c>
      <c r="RD44" s="45">
        <v>0</v>
      </c>
      <c r="RE44" s="45">
        <v>0</v>
      </c>
      <c r="RF44" s="45">
        <v>0</v>
      </c>
      <c r="RG44" s="45">
        <v>0</v>
      </c>
      <c r="RH44" s="45">
        <v>0</v>
      </c>
      <c r="RI44" s="45">
        <v>0</v>
      </c>
      <c r="RJ44" s="45">
        <v>0</v>
      </c>
      <c r="RK44" s="45">
        <v>0</v>
      </c>
      <c r="RL44" s="45">
        <v>0</v>
      </c>
      <c r="RM44" s="45">
        <v>0</v>
      </c>
      <c r="RN44" s="45">
        <v>0</v>
      </c>
      <c r="RO44" s="45">
        <v>0</v>
      </c>
      <c r="RP44" s="45">
        <v>0</v>
      </c>
      <c r="RQ44" s="45">
        <v>0</v>
      </c>
      <c r="RR44" s="45">
        <v>0</v>
      </c>
      <c r="RS44" s="45">
        <v>0</v>
      </c>
      <c r="RT44" s="45">
        <v>0</v>
      </c>
      <c r="RU44" s="45">
        <v>0</v>
      </c>
      <c r="RV44" s="45">
        <v>0</v>
      </c>
      <c r="RW44" s="45">
        <v>0</v>
      </c>
      <c r="RX44" s="45">
        <v>0</v>
      </c>
      <c r="RY44" s="45">
        <v>0</v>
      </c>
      <c r="RZ44" s="45">
        <v>0</v>
      </c>
      <c r="SA44" s="45">
        <v>0</v>
      </c>
      <c r="SB44" s="45">
        <v>0</v>
      </c>
      <c r="SC44" s="45">
        <v>0</v>
      </c>
      <c r="SD44" s="45">
        <v>0</v>
      </c>
      <c r="SE44" s="45">
        <v>0</v>
      </c>
      <c r="SF44" s="45">
        <v>0</v>
      </c>
      <c r="SG44" s="45">
        <v>0</v>
      </c>
      <c r="SH44" s="45">
        <v>0</v>
      </c>
      <c r="SI44" s="45">
        <v>0</v>
      </c>
      <c r="SJ44" s="45">
        <v>0</v>
      </c>
      <c r="SK44" s="45">
        <v>0</v>
      </c>
      <c r="SL44" s="45">
        <v>0</v>
      </c>
      <c r="SM44" s="45">
        <v>0</v>
      </c>
      <c r="SN44" s="45">
        <v>0</v>
      </c>
      <c r="SO44" s="45">
        <v>0</v>
      </c>
      <c r="SP44" s="45">
        <v>0</v>
      </c>
      <c r="SQ44" s="45">
        <v>0</v>
      </c>
      <c r="SR44" s="45">
        <v>0</v>
      </c>
      <c r="SS44" s="45">
        <v>0</v>
      </c>
      <c r="ST44" s="45">
        <v>0</v>
      </c>
      <c r="SU44" s="45">
        <v>0</v>
      </c>
      <c r="SV44" s="45">
        <v>0</v>
      </c>
      <c r="SW44" s="45">
        <v>0</v>
      </c>
      <c r="SX44" s="45">
        <v>0</v>
      </c>
      <c r="SY44" s="45">
        <v>0</v>
      </c>
      <c r="SZ44" s="45">
        <v>0</v>
      </c>
      <c r="TA44" s="45">
        <v>0</v>
      </c>
      <c r="TB44" s="45">
        <v>0</v>
      </c>
      <c r="TC44" s="45">
        <v>0</v>
      </c>
      <c r="TD44" s="45">
        <v>0</v>
      </c>
      <c r="TE44" s="45">
        <v>0</v>
      </c>
      <c r="TF44" s="45">
        <v>0</v>
      </c>
      <c r="TG44" s="45">
        <v>0</v>
      </c>
      <c r="TH44" s="45">
        <v>0</v>
      </c>
      <c r="TI44" s="45">
        <v>0</v>
      </c>
      <c r="TJ44" s="45">
        <v>0</v>
      </c>
      <c r="TK44" s="45">
        <v>0</v>
      </c>
      <c r="TL44" s="45">
        <v>0</v>
      </c>
      <c r="TM44" s="45">
        <v>0</v>
      </c>
      <c r="TN44" s="45">
        <v>0</v>
      </c>
      <c r="TO44" s="45">
        <v>0</v>
      </c>
      <c r="TP44" s="45">
        <v>0</v>
      </c>
      <c r="TQ44" s="45">
        <v>0</v>
      </c>
      <c r="TR44" s="45">
        <v>0</v>
      </c>
      <c r="TS44" s="45">
        <v>0</v>
      </c>
      <c r="TT44" s="45">
        <v>0</v>
      </c>
      <c r="TU44" s="45">
        <v>0</v>
      </c>
      <c r="TV44" s="45">
        <v>0</v>
      </c>
      <c r="TW44" s="45">
        <v>0</v>
      </c>
      <c r="TX44" s="45">
        <v>0</v>
      </c>
      <c r="TY44" s="45">
        <v>0</v>
      </c>
      <c r="TZ44" s="45">
        <v>0</v>
      </c>
      <c r="UA44" s="45">
        <v>0</v>
      </c>
      <c r="UB44" s="45">
        <v>0</v>
      </c>
      <c r="UC44" s="45">
        <v>0</v>
      </c>
      <c r="UD44" s="45">
        <v>0</v>
      </c>
      <c r="UE44" s="45">
        <v>0</v>
      </c>
      <c r="UF44" s="45">
        <v>0</v>
      </c>
      <c r="UG44" s="45">
        <v>0</v>
      </c>
      <c r="UH44" s="45">
        <v>0</v>
      </c>
      <c r="UI44" s="45">
        <v>0</v>
      </c>
      <c r="UJ44" s="45">
        <v>0</v>
      </c>
      <c r="UK44" s="45">
        <v>0</v>
      </c>
      <c r="UL44" s="45">
        <v>0</v>
      </c>
      <c r="UM44" s="45">
        <v>0</v>
      </c>
      <c r="UN44" s="45">
        <v>0</v>
      </c>
      <c r="UO44" s="45">
        <v>0</v>
      </c>
      <c r="UP44" s="45">
        <v>0</v>
      </c>
      <c r="UQ44" s="45">
        <v>0</v>
      </c>
      <c r="UR44" s="45">
        <v>0</v>
      </c>
      <c r="US44" s="45">
        <v>0</v>
      </c>
      <c r="UT44" s="45">
        <v>0</v>
      </c>
      <c r="UU44" s="45">
        <v>0</v>
      </c>
      <c r="UV44" s="45">
        <v>0</v>
      </c>
      <c r="UW44" s="45">
        <v>0</v>
      </c>
      <c r="UX44" s="45">
        <v>0</v>
      </c>
      <c r="UY44" s="45">
        <v>0</v>
      </c>
      <c r="UZ44" s="45">
        <v>0</v>
      </c>
      <c r="VA44" s="45">
        <v>0</v>
      </c>
      <c r="VB44" s="45">
        <v>0</v>
      </c>
      <c r="VC44" s="45">
        <v>0</v>
      </c>
      <c r="VD44" s="45">
        <v>0</v>
      </c>
      <c r="VE44" s="45">
        <v>0</v>
      </c>
      <c r="VF44" s="45">
        <v>0</v>
      </c>
      <c r="VG44" s="45">
        <v>0</v>
      </c>
      <c r="VH44" s="45">
        <v>0</v>
      </c>
      <c r="VI44" s="45">
        <v>0</v>
      </c>
      <c r="VJ44" s="45">
        <v>0</v>
      </c>
      <c r="VK44" s="45">
        <v>0</v>
      </c>
      <c r="VL44" s="45">
        <v>0</v>
      </c>
      <c r="VM44" s="45">
        <v>0</v>
      </c>
      <c r="VN44" s="45">
        <v>0</v>
      </c>
      <c r="VO44" s="45">
        <v>0</v>
      </c>
      <c r="VP44" s="45">
        <v>0</v>
      </c>
      <c r="VQ44" s="45">
        <v>0</v>
      </c>
      <c r="VR44" s="45">
        <v>0</v>
      </c>
      <c r="VS44" s="45">
        <v>0</v>
      </c>
      <c r="VT44" s="45">
        <v>0</v>
      </c>
      <c r="VU44" s="45">
        <v>0</v>
      </c>
      <c r="VV44" s="45">
        <v>0</v>
      </c>
      <c r="VW44" s="45">
        <v>0</v>
      </c>
      <c r="VX44" s="45">
        <v>0</v>
      </c>
      <c r="VY44" s="45">
        <v>0</v>
      </c>
      <c r="VZ44" s="45">
        <v>0</v>
      </c>
      <c r="WA44" s="45">
        <v>0</v>
      </c>
      <c r="WB44" s="45">
        <v>0</v>
      </c>
      <c r="WC44" s="45">
        <v>0</v>
      </c>
      <c r="WD44" s="45">
        <v>0</v>
      </c>
      <c r="WE44" s="45">
        <v>0</v>
      </c>
      <c r="WF44" s="45">
        <v>0</v>
      </c>
      <c r="WG44" s="45">
        <v>0</v>
      </c>
      <c r="WH44" s="45">
        <v>0</v>
      </c>
      <c r="WI44" s="45">
        <v>0</v>
      </c>
      <c r="WJ44" s="45">
        <v>0</v>
      </c>
      <c r="WK44" s="45">
        <v>0</v>
      </c>
      <c r="WL44" s="45">
        <v>0</v>
      </c>
      <c r="WM44" s="45">
        <v>0</v>
      </c>
      <c r="WN44" s="45">
        <v>0</v>
      </c>
      <c r="WO44" s="45">
        <v>0</v>
      </c>
      <c r="WP44" s="45">
        <v>0</v>
      </c>
      <c r="WQ44" s="45">
        <v>0</v>
      </c>
      <c r="WR44" s="45">
        <v>0</v>
      </c>
      <c r="WS44" s="45">
        <v>0</v>
      </c>
      <c r="WT44" s="45">
        <v>0</v>
      </c>
      <c r="WU44" s="45">
        <v>0</v>
      </c>
      <c r="WV44" s="45">
        <v>0</v>
      </c>
      <c r="WW44" s="45">
        <v>0</v>
      </c>
      <c r="WX44" s="45">
        <v>0</v>
      </c>
      <c r="WY44" s="45">
        <v>0</v>
      </c>
      <c r="WZ44" s="45">
        <v>0</v>
      </c>
      <c r="XA44" s="45">
        <v>0</v>
      </c>
      <c r="XB44" s="45">
        <v>0</v>
      </c>
      <c r="XC44" s="45">
        <v>0</v>
      </c>
      <c r="XD44" s="45">
        <v>0</v>
      </c>
      <c r="XE44" s="45">
        <v>0</v>
      </c>
      <c r="XF44" s="45">
        <v>0</v>
      </c>
      <c r="XG44" s="45">
        <v>0</v>
      </c>
      <c r="XH44" s="45">
        <v>0</v>
      </c>
      <c r="XI44" s="45">
        <v>0</v>
      </c>
      <c r="XJ44" s="45">
        <v>0</v>
      </c>
      <c r="XK44" s="45">
        <v>0</v>
      </c>
      <c r="XL44" s="45">
        <v>0</v>
      </c>
      <c r="XM44" s="45">
        <v>0</v>
      </c>
      <c r="XN44" s="45">
        <v>0</v>
      </c>
      <c r="XO44" s="45">
        <v>0</v>
      </c>
      <c r="XP44" s="45">
        <v>0</v>
      </c>
      <c r="XQ44" s="45">
        <v>0</v>
      </c>
      <c r="XR44" s="45">
        <v>0</v>
      </c>
      <c r="XS44" s="45">
        <v>0</v>
      </c>
      <c r="XT44" s="45">
        <v>0</v>
      </c>
      <c r="XU44" s="45">
        <v>0</v>
      </c>
      <c r="XV44" s="45">
        <v>0</v>
      </c>
      <c r="XW44" s="45">
        <v>0</v>
      </c>
      <c r="XX44" s="45">
        <v>0</v>
      </c>
      <c r="XY44" s="45">
        <v>0</v>
      </c>
      <c r="XZ44" s="45">
        <v>0</v>
      </c>
      <c r="YA44" s="45">
        <v>0</v>
      </c>
      <c r="YB44" s="45">
        <v>0</v>
      </c>
      <c r="YC44" s="45">
        <v>0</v>
      </c>
      <c r="YD44" s="45">
        <v>0</v>
      </c>
      <c r="YE44" s="45">
        <v>0</v>
      </c>
      <c r="YF44" s="45">
        <v>0</v>
      </c>
      <c r="YG44" s="45">
        <v>0</v>
      </c>
      <c r="YH44" s="45">
        <v>0</v>
      </c>
      <c r="YI44" s="45">
        <v>0</v>
      </c>
      <c r="YJ44" s="45">
        <v>0</v>
      </c>
      <c r="YK44" s="45">
        <v>0</v>
      </c>
      <c r="YL44" s="45">
        <v>0</v>
      </c>
      <c r="YM44" s="45">
        <v>0</v>
      </c>
      <c r="YN44" s="45">
        <v>0</v>
      </c>
      <c r="YO44" s="45">
        <v>0</v>
      </c>
      <c r="YP44" s="45">
        <v>0</v>
      </c>
      <c r="YQ44" s="45">
        <v>0</v>
      </c>
      <c r="YR44" s="45">
        <v>0</v>
      </c>
      <c r="YS44" s="45">
        <v>0</v>
      </c>
      <c r="YT44" s="45">
        <v>0</v>
      </c>
      <c r="YU44" s="45">
        <v>0</v>
      </c>
      <c r="YV44" s="45">
        <v>0</v>
      </c>
      <c r="YW44" s="45">
        <v>0</v>
      </c>
      <c r="YX44" s="45">
        <v>0</v>
      </c>
      <c r="YY44" s="45">
        <v>0</v>
      </c>
      <c r="YZ44" s="45">
        <v>0</v>
      </c>
      <c r="ZA44" s="45">
        <v>0</v>
      </c>
      <c r="ZB44" s="45">
        <v>0</v>
      </c>
      <c r="ZC44" s="45">
        <v>0</v>
      </c>
      <c r="ZD44" s="45">
        <v>0</v>
      </c>
      <c r="ZE44" s="45">
        <v>0</v>
      </c>
      <c r="ZF44" s="45">
        <v>0</v>
      </c>
      <c r="ZG44" s="45">
        <v>0</v>
      </c>
      <c r="ZH44" s="45">
        <v>0</v>
      </c>
      <c r="ZI44" s="45">
        <v>0</v>
      </c>
      <c r="ZJ44" s="45">
        <v>0</v>
      </c>
      <c r="ZK44" s="45">
        <v>0</v>
      </c>
      <c r="ZL44" s="45">
        <v>0</v>
      </c>
      <c r="ZM44" s="45">
        <v>0</v>
      </c>
      <c r="ZN44" s="45">
        <v>0</v>
      </c>
      <c r="ZO44" s="45">
        <v>0</v>
      </c>
      <c r="ZP44" s="45">
        <v>0</v>
      </c>
      <c r="ZQ44" s="45">
        <v>0</v>
      </c>
      <c r="ZR44" s="45">
        <v>0</v>
      </c>
      <c r="ZS44" s="45">
        <v>0</v>
      </c>
      <c r="ZT44" s="45">
        <v>0</v>
      </c>
      <c r="ZU44" s="45">
        <v>0</v>
      </c>
      <c r="ZV44" s="45">
        <v>0</v>
      </c>
      <c r="ZW44" s="45">
        <v>0</v>
      </c>
      <c r="ZX44" s="45">
        <v>0</v>
      </c>
      <c r="ZY44" s="45">
        <v>0</v>
      </c>
      <c r="ZZ44" s="45">
        <v>0</v>
      </c>
      <c r="AAA44" s="45">
        <v>0</v>
      </c>
      <c r="AAB44" s="45">
        <v>0</v>
      </c>
      <c r="AAC44" s="45">
        <v>0</v>
      </c>
      <c r="AAD44" s="45">
        <v>0</v>
      </c>
      <c r="AAE44" s="45">
        <v>0</v>
      </c>
      <c r="AAF44" s="45">
        <v>0</v>
      </c>
      <c r="AAG44" s="45">
        <v>0</v>
      </c>
      <c r="AAH44" s="45">
        <v>0</v>
      </c>
      <c r="AAI44" s="45">
        <v>0</v>
      </c>
      <c r="AAJ44" s="45">
        <v>0</v>
      </c>
      <c r="AAK44" s="45">
        <v>0</v>
      </c>
      <c r="AAL44" s="45">
        <v>0</v>
      </c>
      <c r="AAM44" s="45">
        <v>0</v>
      </c>
      <c r="AAN44" s="45">
        <v>0</v>
      </c>
      <c r="AAO44" s="45">
        <v>0</v>
      </c>
      <c r="AAP44" s="45">
        <v>0</v>
      </c>
      <c r="AAQ44" s="45">
        <f ca="1">IF(LEFT($C44,5)="Total",0,IF(COUNTIF(ENTRY!$G$3:$BM$3,AAQ$1)=0,"CopyPasteValue",IFERROR(HLOOKUP(AAQ$1,ENTRY!$G$3:$BI$133,SUMIFS(ENTRY!$A$2:$A$133,ENTRY!$B$2:$B$133,$B44,ENTRY!$C$2:$C$133,$C44)-2,FALSE),0)))</f>
        <v>0</v>
      </c>
      <c r="AAR44" s="45">
        <f ca="1">IF(LEFT($C44,5)="Total",0,IF(COUNTIF(ENTRY!$G$3:$BM$3,AAR$1)=0,"CopyPasteValue",IFERROR(HLOOKUP(AAR$1,ENTRY!$G$3:$BI$133,SUMIFS(ENTRY!$A$2:$A$133,ENTRY!$B$2:$B$133,$B44,ENTRY!$C$2:$C$133,$C44)-2,FALSE),0)))</f>
        <v>0</v>
      </c>
      <c r="AAS44" s="45">
        <f ca="1">IF(LEFT($C44,5)="Total",0,IF(COUNTIF(ENTRY!$G$3:$BM$3,AAS$1)=0,"CopyPasteValue",IFERROR(HLOOKUP(AAS$1,ENTRY!$G$3:$BI$133,SUMIFS(ENTRY!$A$2:$A$133,ENTRY!$B$2:$B$133,$B44,ENTRY!$C$2:$C$133,$C44)-2,FALSE),0)))</f>
        <v>0</v>
      </c>
      <c r="AAT44" s="45">
        <f ca="1">IF(LEFT($C44,5)="Total",0,IF(COUNTIF(ENTRY!$G$3:$BM$3,AAT$1)=0,"CopyPasteValue",IFERROR(HLOOKUP(AAT$1,ENTRY!$G$3:$BI$133,SUMIFS(ENTRY!$A$2:$A$133,ENTRY!$B$2:$B$133,$B44,ENTRY!$C$2:$C$133,$C44)-2,FALSE),0)))</f>
        <v>0</v>
      </c>
      <c r="AAU44" s="45">
        <f ca="1">IF(LEFT($C44,5)="Total",0,IF(COUNTIF(ENTRY!$G$3:$BM$3,AAU$1)=0,"CopyPasteValue",IFERROR(HLOOKUP(AAU$1,ENTRY!$G$3:$BI$133,SUMIFS(ENTRY!$A$2:$A$133,ENTRY!$B$2:$B$133,$B44,ENTRY!$C$2:$C$133,$C44)-2,FALSE),0)))</f>
        <v>0</v>
      </c>
      <c r="AAV44" s="45">
        <f ca="1">IF(LEFT($C44,5)="Total",0,IF(COUNTIF(ENTRY!$G$3:$BM$3,AAV$1)=0,"CopyPasteValue",IFERROR(HLOOKUP(AAV$1,ENTRY!$G$3:$BI$133,SUMIFS(ENTRY!$A$2:$A$133,ENTRY!$B$2:$B$133,$B44,ENTRY!$C$2:$C$133,$C44)-2,FALSE),0)))</f>
        <v>0</v>
      </c>
      <c r="AAW44" s="45">
        <f ca="1">IF(LEFT($C44,5)="Total",0,IF(COUNTIF(ENTRY!$G$3:$BM$3,AAW$1)=0,"CopyPasteValue",IFERROR(HLOOKUP(AAW$1,ENTRY!$G$3:$BI$133,SUMIFS(ENTRY!$A$2:$A$133,ENTRY!$B$2:$B$133,$B44,ENTRY!$C$2:$C$133,$C44)-2,FALSE),0)))</f>
        <v>0</v>
      </c>
      <c r="AAX44" s="45">
        <f ca="1">IF(LEFT($C44,5)="Total",0,IF(COUNTIF(ENTRY!$G$3:$BM$3,AAX$1)=0,"CopyPasteValue",IFERROR(HLOOKUP(AAX$1,ENTRY!$G$3:$BI$133,SUMIFS(ENTRY!$A$2:$A$133,ENTRY!$B$2:$B$133,$B44,ENTRY!$C$2:$C$133,$C44)-2,FALSE),0)))</f>
        <v>0</v>
      </c>
      <c r="AAY44" s="45">
        <f ca="1">IF(LEFT($C44,5)="Total",0,IF(COUNTIF(ENTRY!$G$3:$BM$3,AAY$1)=0,"CopyPasteValue",IFERROR(HLOOKUP(AAY$1,ENTRY!$G$3:$BI$133,SUMIFS(ENTRY!$A$2:$A$133,ENTRY!$B$2:$B$133,$B44,ENTRY!$C$2:$C$133,$C44)-2,FALSE),0)))</f>
        <v>0</v>
      </c>
      <c r="AAZ44" s="45">
        <f ca="1">IF(LEFT($C44,5)="Total",0,IF(COUNTIF(ENTRY!$G$3:$BM$3,AAZ$1)=0,"CopyPasteValue",IFERROR(HLOOKUP(AAZ$1,ENTRY!$G$3:$BI$133,SUMIFS(ENTRY!$A$2:$A$133,ENTRY!$B$2:$B$133,$B44,ENTRY!$C$2:$C$133,$C44)-2,FALSE),0)))</f>
        <v>0</v>
      </c>
      <c r="ABA44" s="45">
        <f ca="1">IF(LEFT($C44,5)="Total",0,IF(COUNTIF(ENTRY!$G$3:$BM$3,ABA$1)=0,"CopyPasteValue",IFERROR(HLOOKUP(ABA$1,ENTRY!$G$3:$BI$133,SUMIFS(ENTRY!$A$2:$A$133,ENTRY!$B$2:$B$133,$B44,ENTRY!$C$2:$C$133,$C44)-2,FALSE),0)))</f>
        <v>0</v>
      </c>
      <c r="ABB44" s="45">
        <f ca="1">IF(LEFT($C44,5)="Total",0,IF(COUNTIF(ENTRY!$G$3:$BM$3,ABB$1)=0,"CopyPasteValue",IFERROR(HLOOKUP(ABB$1,ENTRY!$G$3:$BI$133,SUMIFS(ENTRY!$A$2:$A$133,ENTRY!$B$2:$B$133,$B44,ENTRY!$C$2:$C$133,$C44)-2,FALSE),0)))</f>
        <v>0</v>
      </c>
      <c r="ABC44" s="45">
        <f ca="1">IF(LEFT($C44,5)="Total",0,IF(COUNTIF(ENTRY!$G$3:$BM$3,ABC$1)=0,"CopyPasteValue",IFERROR(HLOOKUP(ABC$1,ENTRY!$G$3:$BI$133,SUMIFS(ENTRY!$A$2:$A$133,ENTRY!$B$2:$B$133,$B44,ENTRY!$C$2:$C$133,$C44)-2,FALSE),0)))</f>
        <v>0</v>
      </c>
      <c r="ABD44" s="45">
        <f ca="1">IF(LEFT($C44,5)="Total",0,IF(COUNTIF(ENTRY!$G$3:$BM$3,ABD$1)=0,"CopyPasteValue",IFERROR(HLOOKUP(ABD$1,ENTRY!$G$3:$BI$133,SUMIFS(ENTRY!$A$2:$A$133,ENTRY!$B$2:$B$133,$B44,ENTRY!$C$2:$C$133,$C44)-2,FALSE),0)))</f>
        <v>0</v>
      </c>
      <c r="ABE44" s="45">
        <f ca="1">IF(LEFT($C44,5)="Total",0,IF(COUNTIF(ENTRY!$G$3:$BM$3,ABE$1)=0,"CopyPasteValue",IFERROR(HLOOKUP(ABE$1,ENTRY!$G$3:$BI$133,SUMIFS(ENTRY!$A$2:$A$133,ENTRY!$B$2:$B$133,$B44,ENTRY!$C$2:$C$133,$C44)-2,FALSE),0)))</f>
        <v>0</v>
      </c>
      <c r="ABF44" s="45">
        <f ca="1">IF(LEFT($C44,5)="Total",0,IF(COUNTIF(ENTRY!$G$3:$BM$3,ABF$1)=0,"CopyPasteValue",IFERROR(HLOOKUP(ABF$1,ENTRY!$G$3:$BI$133,SUMIFS(ENTRY!$A$2:$A$133,ENTRY!$B$2:$B$133,$B44,ENTRY!$C$2:$C$133,$C44)-2,FALSE),0)))</f>
        <v>0</v>
      </c>
      <c r="ABG44" s="45">
        <f ca="1">IF(LEFT($C44,5)="Total",0,IF(COUNTIF(ENTRY!$G$3:$BM$3,ABG$1)=0,"CopyPasteValue",IFERROR(HLOOKUP(ABG$1,ENTRY!$G$3:$BI$133,SUMIFS(ENTRY!$A$2:$A$133,ENTRY!$B$2:$B$133,$B44,ENTRY!$C$2:$C$133,$C44)-2,FALSE),0)))</f>
        <v>0</v>
      </c>
      <c r="ABH44" s="45">
        <f ca="1">IF(LEFT($C44,5)="Total",0,IF(COUNTIF(ENTRY!$G$3:$BM$3,ABH$1)=0,"CopyPasteValue",IFERROR(HLOOKUP(ABH$1,ENTRY!$G$3:$BI$133,SUMIFS(ENTRY!$A$2:$A$133,ENTRY!$B$2:$B$133,$B44,ENTRY!$C$2:$C$133,$C44)-2,FALSE),0)))</f>
        <v>0</v>
      </c>
    </row>
    <row r="45" spans="2:736" x14ac:dyDescent="0.35">
      <c r="B45" t="s">
        <v>27</v>
      </c>
      <c r="C45" t="s">
        <v>6</v>
      </c>
      <c r="D45" s="53">
        <f t="shared" ca="1" si="162"/>
        <v>45</v>
      </c>
      <c r="E45" s="72">
        <f>COUNTIF(ENTRY!C$4:C$294,C45)</f>
        <v>1</v>
      </c>
      <c r="F45" s="45">
        <v>0</v>
      </c>
      <c r="G45" s="45">
        <v>2</v>
      </c>
      <c r="H45" s="45">
        <v>4</v>
      </c>
      <c r="I45" s="45">
        <v>0</v>
      </c>
      <c r="J45" s="45">
        <v>0</v>
      </c>
      <c r="K45" s="45">
        <v>0</v>
      </c>
      <c r="L45" s="45">
        <v>0</v>
      </c>
      <c r="M45" s="45">
        <v>4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3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1</v>
      </c>
      <c r="AI45" s="45">
        <v>0</v>
      </c>
      <c r="AJ45" s="45">
        <v>4</v>
      </c>
      <c r="AK45" s="45">
        <v>0</v>
      </c>
      <c r="AL45" s="45">
        <v>1</v>
      </c>
      <c r="AM45" s="45">
        <v>1</v>
      </c>
      <c r="AN45" s="45">
        <v>0</v>
      </c>
      <c r="AO45" s="45">
        <v>2</v>
      </c>
      <c r="AP45" s="45">
        <v>0</v>
      </c>
      <c r="AQ45" s="45">
        <v>0</v>
      </c>
      <c r="AR45" s="45">
        <v>0</v>
      </c>
      <c r="AS45" s="45">
        <v>0</v>
      </c>
      <c r="AT45" s="45">
        <v>0</v>
      </c>
      <c r="AU45" s="45">
        <v>0</v>
      </c>
      <c r="AV45" s="45">
        <v>0</v>
      </c>
      <c r="AW45" s="45">
        <v>0</v>
      </c>
      <c r="AX45" s="45">
        <v>4</v>
      </c>
      <c r="AY45" s="45">
        <v>1</v>
      </c>
      <c r="AZ45" s="45">
        <v>0</v>
      </c>
      <c r="BA45" s="45">
        <v>0</v>
      </c>
      <c r="BB45" s="45">
        <v>0</v>
      </c>
      <c r="BC45" s="45">
        <v>0</v>
      </c>
      <c r="BD45" s="45">
        <v>0</v>
      </c>
      <c r="BE45" s="45">
        <v>0</v>
      </c>
      <c r="BF45" s="45">
        <v>2</v>
      </c>
      <c r="BG45" s="45">
        <v>0</v>
      </c>
      <c r="BH45" s="45">
        <v>0</v>
      </c>
      <c r="BI45" s="45">
        <v>0</v>
      </c>
      <c r="BJ45" s="45">
        <v>4</v>
      </c>
      <c r="BK45" s="45">
        <v>1</v>
      </c>
      <c r="BL45" s="45">
        <v>0</v>
      </c>
      <c r="BM45" s="45">
        <v>0</v>
      </c>
      <c r="BN45" s="45">
        <v>0</v>
      </c>
      <c r="BO45" s="45">
        <v>1</v>
      </c>
      <c r="BP45" s="45">
        <v>0</v>
      </c>
      <c r="BQ45" s="45">
        <v>0</v>
      </c>
      <c r="BR45" s="45">
        <v>0</v>
      </c>
      <c r="BS45" s="45">
        <v>0</v>
      </c>
      <c r="BT45" s="45">
        <v>0</v>
      </c>
      <c r="BU45" s="45">
        <v>0</v>
      </c>
      <c r="BV45" s="45">
        <v>0</v>
      </c>
      <c r="BW45" s="45">
        <v>0</v>
      </c>
      <c r="BX45" s="45">
        <v>0</v>
      </c>
      <c r="BY45" s="45">
        <v>0</v>
      </c>
      <c r="BZ45" s="45">
        <v>0</v>
      </c>
      <c r="CA45" s="45">
        <v>0</v>
      </c>
      <c r="CB45" s="45">
        <v>0</v>
      </c>
      <c r="CC45" s="45">
        <v>0</v>
      </c>
      <c r="CD45" s="45">
        <v>0</v>
      </c>
      <c r="CE45" s="45">
        <v>0</v>
      </c>
      <c r="CF45" s="45">
        <v>0</v>
      </c>
      <c r="CG45" s="45">
        <v>0</v>
      </c>
      <c r="CH45" s="45">
        <v>0</v>
      </c>
      <c r="CI45" s="45">
        <v>3</v>
      </c>
      <c r="CJ45" s="45">
        <v>0</v>
      </c>
      <c r="CK45" s="45">
        <v>0</v>
      </c>
      <c r="CL45" s="45">
        <v>0</v>
      </c>
      <c r="CM45" s="45">
        <v>0</v>
      </c>
      <c r="CN45" s="45">
        <v>0</v>
      </c>
      <c r="CO45" s="45">
        <v>0</v>
      </c>
      <c r="CP45" s="45">
        <v>0</v>
      </c>
      <c r="CQ45" s="45">
        <v>0</v>
      </c>
      <c r="CR45" s="45">
        <v>0</v>
      </c>
      <c r="CS45" s="45">
        <v>2</v>
      </c>
      <c r="CT45" s="45">
        <v>0</v>
      </c>
      <c r="CU45" s="45">
        <v>1</v>
      </c>
      <c r="CV45" s="45">
        <v>0</v>
      </c>
      <c r="CW45" s="45">
        <v>0</v>
      </c>
      <c r="CX45" s="45">
        <v>0</v>
      </c>
      <c r="CY45" s="45">
        <v>0</v>
      </c>
      <c r="CZ45" s="45">
        <v>0</v>
      </c>
      <c r="DA45" s="45">
        <v>0</v>
      </c>
      <c r="DB45" s="45">
        <v>0</v>
      </c>
      <c r="DC45" s="45">
        <v>0</v>
      </c>
      <c r="DD45" s="45">
        <v>0</v>
      </c>
      <c r="DE45" s="45">
        <v>0</v>
      </c>
      <c r="DF45" s="45">
        <v>0</v>
      </c>
      <c r="DG45" s="45">
        <v>0</v>
      </c>
      <c r="DH45" s="45">
        <v>0</v>
      </c>
      <c r="DI45" s="45">
        <v>0</v>
      </c>
      <c r="DJ45" s="45">
        <v>0</v>
      </c>
      <c r="DK45" s="45">
        <v>0</v>
      </c>
      <c r="DL45" s="45">
        <v>0</v>
      </c>
      <c r="DM45" s="45">
        <v>0</v>
      </c>
      <c r="DN45" s="45">
        <v>0</v>
      </c>
      <c r="DO45" s="45">
        <v>0</v>
      </c>
      <c r="DP45" s="45">
        <v>0</v>
      </c>
      <c r="DQ45" s="45">
        <v>0</v>
      </c>
      <c r="DR45" s="45">
        <v>0</v>
      </c>
      <c r="DS45" s="45">
        <v>0</v>
      </c>
      <c r="DT45" s="45">
        <v>0</v>
      </c>
      <c r="DU45" s="45">
        <v>0</v>
      </c>
      <c r="DV45" s="45">
        <v>0</v>
      </c>
      <c r="DW45" s="45">
        <v>0</v>
      </c>
      <c r="DX45" s="45">
        <v>0</v>
      </c>
      <c r="DY45" s="45">
        <v>0</v>
      </c>
      <c r="DZ45" s="45">
        <v>0</v>
      </c>
      <c r="EA45" s="45">
        <v>0</v>
      </c>
      <c r="EB45" s="45">
        <v>0</v>
      </c>
      <c r="EC45" s="45">
        <v>0</v>
      </c>
      <c r="ED45" s="45">
        <v>0</v>
      </c>
      <c r="EE45" s="45">
        <v>0</v>
      </c>
      <c r="EF45" s="45">
        <v>0</v>
      </c>
      <c r="EG45" s="45">
        <v>0</v>
      </c>
      <c r="EH45" s="45">
        <v>0</v>
      </c>
      <c r="EI45" s="45">
        <v>0</v>
      </c>
      <c r="EJ45" s="45">
        <v>0</v>
      </c>
      <c r="EK45" s="45">
        <v>0</v>
      </c>
      <c r="EL45" s="45">
        <v>0</v>
      </c>
      <c r="EM45" s="45">
        <v>0</v>
      </c>
      <c r="EN45" s="45">
        <v>0</v>
      </c>
      <c r="EO45" s="45">
        <v>0</v>
      </c>
      <c r="EP45" s="45">
        <v>0</v>
      </c>
      <c r="EQ45" s="45">
        <v>0</v>
      </c>
      <c r="ER45" s="45">
        <v>0</v>
      </c>
      <c r="ES45" s="45">
        <v>0</v>
      </c>
      <c r="ET45" s="45">
        <v>0</v>
      </c>
      <c r="EU45" s="45">
        <v>0</v>
      </c>
      <c r="EV45" s="45">
        <v>0</v>
      </c>
      <c r="EW45" s="45">
        <v>0</v>
      </c>
      <c r="EX45" s="45">
        <v>0</v>
      </c>
      <c r="EY45" s="45">
        <v>0</v>
      </c>
      <c r="EZ45" s="45">
        <v>0</v>
      </c>
      <c r="FA45" s="45">
        <v>0</v>
      </c>
      <c r="FB45" s="45">
        <v>0</v>
      </c>
      <c r="FC45" s="45">
        <v>0</v>
      </c>
      <c r="FD45" s="45">
        <v>0</v>
      </c>
      <c r="FE45" s="45">
        <v>0</v>
      </c>
      <c r="FF45" s="45">
        <v>0</v>
      </c>
      <c r="FG45" s="45">
        <v>0</v>
      </c>
      <c r="FH45" s="45">
        <v>0</v>
      </c>
      <c r="FI45" s="45">
        <v>0</v>
      </c>
      <c r="FJ45" s="45">
        <v>0</v>
      </c>
      <c r="FK45" s="45">
        <v>0</v>
      </c>
      <c r="FL45" s="45">
        <v>0</v>
      </c>
      <c r="FM45" s="45">
        <v>0</v>
      </c>
      <c r="FN45" s="45">
        <v>0</v>
      </c>
      <c r="FO45" s="45">
        <v>0</v>
      </c>
      <c r="FP45" s="45">
        <v>0</v>
      </c>
      <c r="FQ45" s="45">
        <v>0</v>
      </c>
      <c r="FR45" s="45">
        <v>0</v>
      </c>
      <c r="FS45" s="45">
        <v>0</v>
      </c>
      <c r="FT45" s="45">
        <v>0</v>
      </c>
      <c r="FU45" s="45">
        <v>0</v>
      </c>
      <c r="FV45" s="45">
        <v>0</v>
      </c>
      <c r="FW45" s="45">
        <v>0</v>
      </c>
      <c r="FX45" s="45">
        <v>0</v>
      </c>
      <c r="FY45" s="45">
        <v>2</v>
      </c>
      <c r="FZ45" s="45">
        <v>0</v>
      </c>
      <c r="GA45" s="45">
        <v>0</v>
      </c>
      <c r="GB45" s="45">
        <v>0</v>
      </c>
      <c r="GC45" s="45">
        <v>0</v>
      </c>
      <c r="GD45" s="45">
        <v>0</v>
      </c>
      <c r="GE45" s="45">
        <v>0</v>
      </c>
      <c r="GF45" s="45">
        <v>0</v>
      </c>
      <c r="GG45" s="45">
        <v>1</v>
      </c>
      <c r="GH45" s="45">
        <v>0</v>
      </c>
      <c r="GI45" s="45">
        <v>0</v>
      </c>
      <c r="GJ45" s="45">
        <v>0</v>
      </c>
      <c r="GK45" s="45">
        <v>1</v>
      </c>
      <c r="GL45" s="45">
        <v>0</v>
      </c>
      <c r="GM45" s="45">
        <v>0</v>
      </c>
      <c r="GN45" s="45">
        <v>0</v>
      </c>
      <c r="GO45" s="45">
        <v>1</v>
      </c>
      <c r="GP45" s="45">
        <v>0</v>
      </c>
      <c r="GQ45" s="45">
        <v>0</v>
      </c>
      <c r="GR45" s="45">
        <v>0</v>
      </c>
      <c r="GS45" s="45">
        <v>0</v>
      </c>
      <c r="GT45" s="45">
        <v>2</v>
      </c>
      <c r="GU45" s="45">
        <v>0</v>
      </c>
      <c r="GV45" s="45">
        <v>0</v>
      </c>
      <c r="GW45" s="45">
        <v>0</v>
      </c>
      <c r="GX45" s="45">
        <v>0</v>
      </c>
      <c r="GY45" s="45">
        <v>0</v>
      </c>
      <c r="GZ45" s="45">
        <v>0</v>
      </c>
      <c r="HA45" s="45">
        <v>0</v>
      </c>
      <c r="HB45" s="45">
        <v>2</v>
      </c>
      <c r="HC45" s="45">
        <v>0</v>
      </c>
      <c r="HD45" s="45">
        <v>0</v>
      </c>
      <c r="HE45" s="45">
        <v>0</v>
      </c>
      <c r="HF45" s="45">
        <v>0</v>
      </c>
      <c r="HG45" s="45">
        <v>0</v>
      </c>
      <c r="HH45" s="45">
        <v>0</v>
      </c>
      <c r="HI45" s="45">
        <v>0</v>
      </c>
      <c r="HJ45" s="45">
        <v>0</v>
      </c>
      <c r="HK45" s="45">
        <v>0</v>
      </c>
      <c r="HL45" s="45">
        <v>0</v>
      </c>
      <c r="HM45" s="45">
        <v>0</v>
      </c>
      <c r="HN45" s="45">
        <v>0</v>
      </c>
      <c r="HO45" s="45">
        <v>1</v>
      </c>
      <c r="HP45" s="45">
        <v>0</v>
      </c>
      <c r="HQ45" s="45">
        <v>1</v>
      </c>
      <c r="HR45" s="45">
        <v>0</v>
      </c>
      <c r="HS45" s="45">
        <v>0</v>
      </c>
      <c r="HT45" s="45">
        <v>0</v>
      </c>
      <c r="HU45" s="45">
        <v>0</v>
      </c>
      <c r="HV45" s="45">
        <v>0</v>
      </c>
      <c r="HW45" s="45">
        <v>0</v>
      </c>
      <c r="HX45" s="45">
        <v>0</v>
      </c>
      <c r="HY45" s="45">
        <v>0</v>
      </c>
      <c r="HZ45" s="45">
        <v>0</v>
      </c>
      <c r="IA45" s="45">
        <v>0</v>
      </c>
      <c r="IB45" s="45">
        <v>0</v>
      </c>
      <c r="IC45" s="45">
        <v>0</v>
      </c>
      <c r="ID45" s="45">
        <v>0</v>
      </c>
      <c r="IE45" s="45">
        <v>0</v>
      </c>
      <c r="IF45" s="45">
        <v>0</v>
      </c>
      <c r="IG45" s="45">
        <v>0</v>
      </c>
      <c r="IH45" s="45">
        <v>0</v>
      </c>
      <c r="II45" s="45">
        <v>0</v>
      </c>
      <c r="IJ45" s="45">
        <v>0</v>
      </c>
      <c r="IK45" s="45">
        <v>0</v>
      </c>
      <c r="IL45" s="45">
        <v>0</v>
      </c>
      <c r="IM45" s="45">
        <v>0</v>
      </c>
      <c r="IN45" s="45">
        <v>0</v>
      </c>
      <c r="IO45" s="45">
        <v>0</v>
      </c>
      <c r="IP45" s="45">
        <v>0</v>
      </c>
      <c r="IQ45" s="45">
        <v>0</v>
      </c>
      <c r="IR45" s="45">
        <v>0</v>
      </c>
      <c r="IS45" s="45">
        <v>0</v>
      </c>
      <c r="IT45" s="45">
        <v>0</v>
      </c>
      <c r="IU45" s="45">
        <v>0</v>
      </c>
      <c r="IV45" s="45">
        <v>0</v>
      </c>
      <c r="IW45" s="45">
        <v>0</v>
      </c>
      <c r="IX45" s="45">
        <v>0</v>
      </c>
      <c r="IY45" s="45">
        <v>0</v>
      </c>
      <c r="IZ45" s="45">
        <v>0</v>
      </c>
      <c r="JA45" s="45">
        <v>0</v>
      </c>
      <c r="JB45" s="45">
        <v>0</v>
      </c>
      <c r="JC45" s="45">
        <v>0</v>
      </c>
      <c r="JD45" s="45">
        <v>0</v>
      </c>
      <c r="JE45" s="45">
        <v>0</v>
      </c>
      <c r="JF45" s="45">
        <v>0</v>
      </c>
      <c r="JG45" s="45">
        <v>0</v>
      </c>
      <c r="JH45" s="45">
        <v>0</v>
      </c>
      <c r="JI45" s="45">
        <v>0</v>
      </c>
      <c r="JJ45" s="45">
        <v>0</v>
      </c>
      <c r="JK45" s="45">
        <v>0</v>
      </c>
      <c r="JL45" s="45">
        <v>0</v>
      </c>
      <c r="JM45" s="45">
        <v>0</v>
      </c>
      <c r="JN45" s="45">
        <v>0</v>
      </c>
      <c r="JO45" s="45">
        <v>0</v>
      </c>
      <c r="JP45" s="45">
        <v>0</v>
      </c>
      <c r="JQ45" s="45">
        <v>0</v>
      </c>
      <c r="JR45" s="45">
        <v>0</v>
      </c>
      <c r="JS45" s="45">
        <v>0</v>
      </c>
      <c r="JT45" s="45">
        <v>0</v>
      </c>
      <c r="JU45" s="45">
        <v>0</v>
      </c>
      <c r="JV45" s="45">
        <v>0</v>
      </c>
      <c r="JW45" s="45">
        <v>0</v>
      </c>
      <c r="JX45" s="45">
        <v>0</v>
      </c>
      <c r="JY45" s="45">
        <v>0</v>
      </c>
      <c r="JZ45" s="45">
        <v>0</v>
      </c>
      <c r="KA45" s="45">
        <v>0</v>
      </c>
      <c r="KB45" s="45">
        <v>0</v>
      </c>
      <c r="KC45" s="45">
        <v>0</v>
      </c>
      <c r="KD45" s="45">
        <v>0</v>
      </c>
      <c r="KE45" s="45">
        <v>0</v>
      </c>
      <c r="KF45" s="45">
        <v>0</v>
      </c>
      <c r="KG45" s="45">
        <v>0</v>
      </c>
      <c r="KH45" s="45">
        <v>0</v>
      </c>
      <c r="KI45" s="45">
        <v>0</v>
      </c>
      <c r="KJ45" s="45">
        <v>2</v>
      </c>
      <c r="KK45" s="45">
        <v>0</v>
      </c>
      <c r="KL45" s="45">
        <v>0</v>
      </c>
      <c r="KM45" s="45">
        <v>0</v>
      </c>
      <c r="KN45" s="45">
        <v>0</v>
      </c>
      <c r="KO45" s="45">
        <v>0</v>
      </c>
      <c r="KP45" s="45">
        <v>0</v>
      </c>
      <c r="KQ45" s="45">
        <v>0</v>
      </c>
      <c r="KR45" s="45">
        <v>0</v>
      </c>
      <c r="KS45" s="45">
        <v>0</v>
      </c>
      <c r="KT45" s="45">
        <v>0</v>
      </c>
      <c r="KU45" s="45">
        <v>0</v>
      </c>
      <c r="KV45" s="45">
        <v>0</v>
      </c>
      <c r="KW45" s="45">
        <v>0</v>
      </c>
      <c r="KX45" s="45">
        <v>0</v>
      </c>
      <c r="KY45" s="45">
        <v>0</v>
      </c>
      <c r="KZ45" s="45">
        <v>0</v>
      </c>
      <c r="LA45" s="45">
        <v>0</v>
      </c>
      <c r="LB45" s="45">
        <v>0</v>
      </c>
      <c r="LC45" s="45">
        <v>0</v>
      </c>
      <c r="LD45" s="45">
        <v>1</v>
      </c>
      <c r="LE45" s="45">
        <v>0</v>
      </c>
      <c r="LF45" s="45">
        <v>1</v>
      </c>
      <c r="LG45" s="45">
        <v>0</v>
      </c>
      <c r="LH45" s="45">
        <v>0</v>
      </c>
      <c r="LI45" s="45">
        <v>1</v>
      </c>
      <c r="LJ45" s="45">
        <v>0</v>
      </c>
      <c r="LK45" s="45">
        <v>0</v>
      </c>
      <c r="LL45" s="45">
        <v>0</v>
      </c>
      <c r="LM45" s="45">
        <v>1</v>
      </c>
      <c r="LN45" s="45">
        <v>0</v>
      </c>
      <c r="LO45" s="45">
        <v>0</v>
      </c>
      <c r="LP45" s="45">
        <v>2</v>
      </c>
      <c r="LQ45" s="45">
        <v>0</v>
      </c>
      <c r="LR45" s="45">
        <v>0</v>
      </c>
      <c r="LS45" s="45">
        <v>0</v>
      </c>
      <c r="LT45" s="45">
        <v>0</v>
      </c>
      <c r="LU45" s="45">
        <v>0</v>
      </c>
      <c r="LV45" s="45">
        <v>0</v>
      </c>
      <c r="LW45" s="45">
        <v>0</v>
      </c>
      <c r="LX45" s="45">
        <v>0</v>
      </c>
      <c r="LY45" s="45">
        <v>0</v>
      </c>
      <c r="LZ45" s="45">
        <v>0</v>
      </c>
      <c r="MA45" s="45">
        <v>0</v>
      </c>
      <c r="MB45" s="45">
        <v>0</v>
      </c>
      <c r="MC45" s="45">
        <v>0</v>
      </c>
      <c r="MD45" s="45">
        <v>0</v>
      </c>
      <c r="ME45" s="45">
        <v>0</v>
      </c>
      <c r="MF45" s="45">
        <v>0</v>
      </c>
      <c r="MG45" s="45">
        <v>0</v>
      </c>
      <c r="MH45" s="45">
        <v>0</v>
      </c>
      <c r="MI45" s="45">
        <v>0</v>
      </c>
      <c r="MJ45" s="45">
        <v>0</v>
      </c>
      <c r="MK45" s="45">
        <v>0</v>
      </c>
      <c r="ML45" s="45">
        <v>0</v>
      </c>
      <c r="MM45" s="45">
        <v>0</v>
      </c>
      <c r="MN45" s="45">
        <v>1</v>
      </c>
      <c r="MO45" s="45">
        <v>0</v>
      </c>
      <c r="MP45" s="45">
        <v>0</v>
      </c>
      <c r="MQ45" s="45">
        <v>0</v>
      </c>
      <c r="MR45" s="45">
        <v>0</v>
      </c>
      <c r="MS45" s="45">
        <v>0</v>
      </c>
      <c r="MT45" s="45">
        <v>0</v>
      </c>
      <c r="MU45" s="45">
        <v>1</v>
      </c>
      <c r="MV45" s="45">
        <v>0</v>
      </c>
      <c r="MW45" s="45">
        <v>0</v>
      </c>
      <c r="MX45" s="45">
        <v>0</v>
      </c>
      <c r="MY45" s="45">
        <v>0</v>
      </c>
      <c r="MZ45" s="45">
        <v>1</v>
      </c>
      <c r="NA45" s="45">
        <v>0</v>
      </c>
      <c r="NB45" s="45">
        <v>0</v>
      </c>
      <c r="NC45" s="45">
        <v>0</v>
      </c>
      <c r="ND45" s="45">
        <v>0</v>
      </c>
      <c r="NE45" s="45">
        <v>0</v>
      </c>
      <c r="NF45" s="45">
        <v>1</v>
      </c>
      <c r="NG45" s="45">
        <v>1</v>
      </c>
      <c r="NH45" s="45">
        <v>0</v>
      </c>
      <c r="NI45" s="45">
        <v>1</v>
      </c>
      <c r="NJ45" s="45">
        <v>0</v>
      </c>
      <c r="NK45" s="45">
        <v>0</v>
      </c>
      <c r="NL45" s="45">
        <v>0</v>
      </c>
      <c r="NM45" s="45">
        <v>0</v>
      </c>
      <c r="NN45" s="45">
        <v>0</v>
      </c>
      <c r="NO45" s="45">
        <v>0</v>
      </c>
      <c r="NP45" s="45">
        <v>0</v>
      </c>
      <c r="NQ45" s="45">
        <v>0</v>
      </c>
      <c r="NR45" s="45">
        <v>1</v>
      </c>
      <c r="NS45" s="45">
        <v>0</v>
      </c>
      <c r="NT45" s="45">
        <v>1</v>
      </c>
      <c r="NU45" s="45">
        <v>0</v>
      </c>
      <c r="NV45" s="45">
        <v>0</v>
      </c>
      <c r="NW45" s="45">
        <v>0</v>
      </c>
      <c r="NX45" s="45">
        <v>0</v>
      </c>
      <c r="NY45" s="45">
        <v>0</v>
      </c>
      <c r="NZ45" s="45">
        <v>0</v>
      </c>
      <c r="OA45" s="45">
        <v>0</v>
      </c>
      <c r="OB45" s="45">
        <v>1</v>
      </c>
      <c r="OC45" s="45">
        <v>0</v>
      </c>
      <c r="OD45" s="45">
        <v>0</v>
      </c>
      <c r="OE45" s="45">
        <v>0</v>
      </c>
      <c r="OF45" s="45">
        <v>0</v>
      </c>
      <c r="OG45" s="45">
        <v>0</v>
      </c>
      <c r="OH45" s="45">
        <v>2</v>
      </c>
      <c r="OI45" s="45">
        <v>0</v>
      </c>
      <c r="OJ45" s="45">
        <v>0</v>
      </c>
      <c r="OK45" s="45">
        <v>0</v>
      </c>
      <c r="OL45" s="45">
        <v>0</v>
      </c>
      <c r="OM45" s="45">
        <v>0</v>
      </c>
      <c r="ON45" s="45">
        <v>0</v>
      </c>
      <c r="OO45" s="45">
        <v>0</v>
      </c>
      <c r="OP45" s="45">
        <v>0</v>
      </c>
      <c r="OQ45" s="45">
        <v>0</v>
      </c>
      <c r="OR45" s="45">
        <v>0</v>
      </c>
      <c r="OS45" s="45">
        <v>0</v>
      </c>
      <c r="OT45" s="45">
        <v>0</v>
      </c>
      <c r="OU45" s="45">
        <v>0</v>
      </c>
      <c r="OV45" s="45">
        <v>0</v>
      </c>
      <c r="OW45" s="45">
        <v>0</v>
      </c>
      <c r="OX45" s="45">
        <v>0</v>
      </c>
      <c r="OY45" s="45">
        <v>0</v>
      </c>
      <c r="OZ45" s="45">
        <v>0</v>
      </c>
      <c r="PA45" s="45">
        <v>0</v>
      </c>
      <c r="PB45" s="45">
        <v>0</v>
      </c>
      <c r="PC45" s="45">
        <v>0</v>
      </c>
      <c r="PD45" s="45">
        <v>0</v>
      </c>
      <c r="PE45" s="45">
        <v>0</v>
      </c>
      <c r="PF45" s="45">
        <v>0</v>
      </c>
      <c r="PG45" s="45">
        <v>0</v>
      </c>
      <c r="PH45" s="45">
        <v>0</v>
      </c>
      <c r="PI45" s="45">
        <v>0</v>
      </c>
      <c r="PJ45" s="45">
        <v>3</v>
      </c>
      <c r="PK45" s="45">
        <v>0</v>
      </c>
      <c r="PL45" s="45">
        <v>0</v>
      </c>
      <c r="PM45" s="45">
        <v>0</v>
      </c>
      <c r="PN45" s="45">
        <v>0</v>
      </c>
      <c r="PO45" s="45">
        <v>0</v>
      </c>
      <c r="PP45" s="45">
        <v>0</v>
      </c>
      <c r="PQ45" s="45">
        <v>0</v>
      </c>
      <c r="PR45" s="45">
        <v>0</v>
      </c>
      <c r="PS45" s="45">
        <v>0</v>
      </c>
      <c r="PT45" s="45">
        <v>0</v>
      </c>
      <c r="PU45" s="45">
        <v>0</v>
      </c>
      <c r="PV45" s="45">
        <v>0</v>
      </c>
      <c r="PW45" s="45">
        <v>0</v>
      </c>
      <c r="PX45" s="45">
        <v>0</v>
      </c>
      <c r="PY45" s="45">
        <v>2</v>
      </c>
      <c r="PZ45" s="45">
        <v>0</v>
      </c>
      <c r="QA45" s="45">
        <v>0</v>
      </c>
      <c r="QB45" s="45">
        <v>0</v>
      </c>
      <c r="QC45" s="45">
        <v>0</v>
      </c>
      <c r="QD45" s="45">
        <v>0</v>
      </c>
      <c r="QE45" s="45">
        <v>0</v>
      </c>
      <c r="QF45" s="45">
        <v>0</v>
      </c>
      <c r="QG45" s="45">
        <v>0</v>
      </c>
      <c r="QH45" s="45">
        <v>0</v>
      </c>
      <c r="QI45" s="45">
        <v>0</v>
      </c>
      <c r="QJ45" s="45">
        <v>0</v>
      </c>
      <c r="QK45" s="45">
        <v>0</v>
      </c>
      <c r="QL45" s="45">
        <v>0</v>
      </c>
      <c r="QM45" s="45">
        <v>0</v>
      </c>
      <c r="QN45" s="45">
        <v>0</v>
      </c>
      <c r="QO45" s="45">
        <v>0</v>
      </c>
      <c r="QP45" s="45">
        <v>0</v>
      </c>
      <c r="QQ45" s="45">
        <v>0</v>
      </c>
      <c r="QR45" s="45">
        <v>0</v>
      </c>
      <c r="QS45" s="45">
        <v>0</v>
      </c>
      <c r="QT45" s="45">
        <v>0</v>
      </c>
      <c r="QU45" s="45">
        <v>2</v>
      </c>
      <c r="QV45" s="45">
        <v>2</v>
      </c>
      <c r="QW45" s="45">
        <v>0</v>
      </c>
      <c r="QX45" s="45">
        <v>0</v>
      </c>
      <c r="QY45" s="45">
        <v>0</v>
      </c>
      <c r="QZ45" s="45">
        <v>0</v>
      </c>
      <c r="RA45" s="45">
        <v>0</v>
      </c>
      <c r="RB45" s="45">
        <v>0</v>
      </c>
      <c r="RC45" s="45">
        <v>0</v>
      </c>
      <c r="RD45" s="45">
        <v>0</v>
      </c>
      <c r="RE45" s="45">
        <v>0</v>
      </c>
      <c r="RF45" s="45">
        <v>0</v>
      </c>
      <c r="RG45" s="45">
        <v>0</v>
      </c>
      <c r="RH45" s="45">
        <v>0</v>
      </c>
      <c r="RI45" s="45">
        <v>0</v>
      </c>
      <c r="RJ45" s="45">
        <v>0</v>
      </c>
      <c r="RK45" s="45">
        <v>0</v>
      </c>
      <c r="RL45" s="45">
        <v>0</v>
      </c>
      <c r="RM45" s="45">
        <v>0</v>
      </c>
      <c r="RN45" s="45">
        <v>0</v>
      </c>
      <c r="RO45" s="45">
        <v>0</v>
      </c>
      <c r="RP45" s="45">
        <v>3</v>
      </c>
      <c r="RQ45" s="45">
        <v>0</v>
      </c>
      <c r="RR45" s="45">
        <v>0</v>
      </c>
      <c r="RS45" s="45">
        <v>0</v>
      </c>
      <c r="RT45" s="45">
        <v>0</v>
      </c>
      <c r="RU45" s="45">
        <v>0</v>
      </c>
      <c r="RV45" s="45">
        <v>0</v>
      </c>
      <c r="RW45" s="45">
        <v>4</v>
      </c>
      <c r="RX45" s="45">
        <v>0</v>
      </c>
      <c r="RY45" s="45">
        <v>0</v>
      </c>
      <c r="RZ45" s="45">
        <v>0</v>
      </c>
      <c r="SA45" s="45">
        <v>0</v>
      </c>
      <c r="SB45" s="45">
        <v>0</v>
      </c>
      <c r="SC45" s="45">
        <v>0</v>
      </c>
      <c r="SD45" s="45">
        <v>0</v>
      </c>
      <c r="SE45" s="45">
        <v>1</v>
      </c>
      <c r="SF45" s="45">
        <v>0</v>
      </c>
      <c r="SG45" s="45">
        <v>0</v>
      </c>
      <c r="SH45" s="45">
        <v>0</v>
      </c>
      <c r="SI45" s="45">
        <v>1</v>
      </c>
      <c r="SJ45" s="45">
        <v>0</v>
      </c>
      <c r="SK45" s="45">
        <v>0</v>
      </c>
      <c r="SL45" s="45">
        <v>0</v>
      </c>
      <c r="SM45" s="45">
        <v>2</v>
      </c>
      <c r="SN45" s="45">
        <v>0</v>
      </c>
      <c r="SO45" s="45">
        <v>0</v>
      </c>
      <c r="SP45" s="45">
        <v>0</v>
      </c>
      <c r="SQ45" s="45">
        <v>0</v>
      </c>
      <c r="SR45" s="45">
        <v>0</v>
      </c>
      <c r="SS45" s="45">
        <v>0</v>
      </c>
      <c r="ST45" s="45">
        <v>0</v>
      </c>
      <c r="SU45" s="45">
        <v>0</v>
      </c>
      <c r="SV45" s="45">
        <v>0</v>
      </c>
      <c r="SW45" s="45">
        <v>0</v>
      </c>
      <c r="SX45" s="45">
        <v>0</v>
      </c>
      <c r="SY45" s="45">
        <v>0</v>
      </c>
      <c r="SZ45" s="45">
        <v>0</v>
      </c>
      <c r="TA45" s="45">
        <v>0</v>
      </c>
      <c r="TB45" s="45">
        <v>0</v>
      </c>
      <c r="TC45" s="45">
        <v>0</v>
      </c>
      <c r="TD45" s="45">
        <v>0</v>
      </c>
      <c r="TE45" s="45">
        <v>0</v>
      </c>
      <c r="TF45" s="45">
        <v>0</v>
      </c>
      <c r="TG45" s="45">
        <v>0</v>
      </c>
      <c r="TH45" s="45">
        <v>0</v>
      </c>
      <c r="TI45" s="45">
        <v>0</v>
      </c>
      <c r="TJ45" s="45">
        <v>0</v>
      </c>
      <c r="TK45" s="45">
        <v>0</v>
      </c>
      <c r="TL45" s="45">
        <v>0</v>
      </c>
      <c r="TM45" s="45">
        <v>0</v>
      </c>
      <c r="TN45" s="45">
        <v>0</v>
      </c>
      <c r="TO45" s="45">
        <v>0</v>
      </c>
      <c r="TP45" s="45">
        <v>0</v>
      </c>
      <c r="TQ45" s="45">
        <v>0</v>
      </c>
      <c r="TR45" s="45">
        <v>0</v>
      </c>
      <c r="TS45" s="45">
        <v>0</v>
      </c>
      <c r="TT45" s="45">
        <v>0</v>
      </c>
      <c r="TU45" s="45">
        <v>0</v>
      </c>
      <c r="TV45" s="45">
        <v>0</v>
      </c>
      <c r="TW45" s="45">
        <v>4</v>
      </c>
      <c r="TX45" s="45">
        <v>0</v>
      </c>
      <c r="TY45" s="45">
        <v>0</v>
      </c>
      <c r="TZ45" s="45">
        <v>0</v>
      </c>
      <c r="UA45" s="45">
        <v>0</v>
      </c>
      <c r="UB45" s="45">
        <v>0</v>
      </c>
      <c r="UC45" s="45">
        <v>0</v>
      </c>
      <c r="UD45" s="45">
        <v>0</v>
      </c>
      <c r="UE45" s="45">
        <v>0</v>
      </c>
      <c r="UF45" s="45">
        <v>0</v>
      </c>
      <c r="UG45" s="45">
        <v>0</v>
      </c>
      <c r="UH45" s="45">
        <v>0</v>
      </c>
      <c r="UI45" s="45">
        <v>0</v>
      </c>
      <c r="UJ45" s="45">
        <v>0</v>
      </c>
      <c r="UK45" s="45">
        <v>0</v>
      </c>
      <c r="UL45" s="45">
        <v>0</v>
      </c>
      <c r="UM45" s="45">
        <v>0</v>
      </c>
      <c r="UN45" s="45">
        <v>0</v>
      </c>
      <c r="UO45" s="45">
        <v>0</v>
      </c>
      <c r="UP45" s="45">
        <v>0</v>
      </c>
      <c r="UQ45" s="45">
        <v>0</v>
      </c>
      <c r="UR45" s="45">
        <v>0</v>
      </c>
      <c r="US45" s="45">
        <v>0</v>
      </c>
      <c r="UT45" s="45">
        <v>0</v>
      </c>
      <c r="UU45" s="45">
        <v>0</v>
      </c>
      <c r="UV45" s="45">
        <v>0</v>
      </c>
      <c r="UW45" s="45">
        <v>0</v>
      </c>
      <c r="UX45" s="45">
        <v>0</v>
      </c>
      <c r="UY45" s="45">
        <v>0</v>
      </c>
      <c r="UZ45" s="45">
        <v>0</v>
      </c>
      <c r="VA45" s="45">
        <v>0</v>
      </c>
      <c r="VB45" s="45">
        <v>0</v>
      </c>
      <c r="VC45" s="45">
        <v>0</v>
      </c>
      <c r="VD45" s="45">
        <v>0</v>
      </c>
      <c r="VE45" s="45">
        <v>0</v>
      </c>
      <c r="VF45" s="45">
        <v>0</v>
      </c>
      <c r="VG45" s="45">
        <v>0</v>
      </c>
      <c r="VH45" s="45">
        <v>0</v>
      </c>
      <c r="VI45" s="45">
        <v>0</v>
      </c>
      <c r="VJ45" s="45">
        <v>0</v>
      </c>
      <c r="VK45" s="45">
        <v>0</v>
      </c>
      <c r="VL45" s="45">
        <v>0</v>
      </c>
      <c r="VM45" s="45">
        <v>4</v>
      </c>
      <c r="VN45" s="45">
        <v>0</v>
      </c>
      <c r="VO45" s="45">
        <v>0</v>
      </c>
      <c r="VP45" s="45">
        <v>0</v>
      </c>
      <c r="VQ45" s="45">
        <v>0</v>
      </c>
      <c r="VR45" s="45">
        <v>0</v>
      </c>
      <c r="VS45" s="45">
        <v>0</v>
      </c>
      <c r="VT45" s="45">
        <v>0</v>
      </c>
      <c r="VU45" s="45">
        <v>2</v>
      </c>
      <c r="VV45" s="45">
        <v>0</v>
      </c>
      <c r="VW45" s="45">
        <v>0</v>
      </c>
      <c r="VX45" s="45">
        <v>1</v>
      </c>
      <c r="VY45" s="45">
        <v>0</v>
      </c>
      <c r="VZ45" s="45">
        <v>0</v>
      </c>
      <c r="WA45" s="45">
        <v>0</v>
      </c>
      <c r="WB45" s="45">
        <v>0</v>
      </c>
      <c r="WC45" s="45">
        <v>0</v>
      </c>
      <c r="WD45" s="45">
        <v>0</v>
      </c>
      <c r="WE45" s="45">
        <v>0</v>
      </c>
      <c r="WF45" s="45">
        <v>0</v>
      </c>
      <c r="WG45" s="45">
        <v>0</v>
      </c>
      <c r="WH45" s="45">
        <v>0</v>
      </c>
      <c r="WI45" s="45">
        <v>0</v>
      </c>
      <c r="WJ45" s="45">
        <v>0</v>
      </c>
      <c r="WK45" s="45">
        <v>0</v>
      </c>
      <c r="WL45" s="45">
        <v>0</v>
      </c>
      <c r="WM45" s="45">
        <v>0</v>
      </c>
      <c r="WN45" s="45">
        <v>0</v>
      </c>
      <c r="WO45" s="45">
        <v>0</v>
      </c>
      <c r="WP45" s="45">
        <v>0</v>
      </c>
      <c r="WQ45" s="45">
        <v>0</v>
      </c>
      <c r="WR45" s="45">
        <v>0</v>
      </c>
      <c r="WS45" s="45">
        <v>0</v>
      </c>
      <c r="WT45" s="45">
        <v>0</v>
      </c>
      <c r="WU45" s="45">
        <v>0</v>
      </c>
      <c r="WV45" s="45">
        <v>0</v>
      </c>
      <c r="WW45" s="45">
        <v>0</v>
      </c>
      <c r="WX45" s="45">
        <v>0</v>
      </c>
      <c r="WY45" s="45">
        <v>0</v>
      </c>
      <c r="WZ45" s="45">
        <v>0</v>
      </c>
      <c r="XA45" s="45">
        <v>2</v>
      </c>
      <c r="XB45" s="45">
        <v>2</v>
      </c>
      <c r="XC45" s="45">
        <v>1</v>
      </c>
      <c r="XD45" s="45">
        <v>3</v>
      </c>
      <c r="XE45" s="45">
        <v>2</v>
      </c>
      <c r="XF45" s="45">
        <v>0</v>
      </c>
      <c r="XG45" s="45">
        <v>0</v>
      </c>
      <c r="XH45" s="45">
        <v>0</v>
      </c>
      <c r="XI45" s="45">
        <v>0</v>
      </c>
      <c r="XJ45" s="45">
        <v>2</v>
      </c>
      <c r="XK45" s="45">
        <v>0</v>
      </c>
      <c r="XL45" s="45">
        <v>0</v>
      </c>
      <c r="XM45" s="45">
        <v>0</v>
      </c>
      <c r="XN45" s="45">
        <v>0</v>
      </c>
      <c r="XO45" s="45">
        <v>0</v>
      </c>
      <c r="XP45" s="45">
        <v>0</v>
      </c>
      <c r="XQ45" s="45">
        <v>0</v>
      </c>
      <c r="XR45" s="45">
        <v>0</v>
      </c>
      <c r="XS45" s="45">
        <v>0</v>
      </c>
      <c r="XT45" s="45">
        <v>0</v>
      </c>
      <c r="XU45" s="45">
        <v>1</v>
      </c>
      <c r="XV45" s="45">
        <v>0</v>
      </c>
      <c r="XW45" s="45">
        <v>0</v>
      </c>
      <c r="XX45" s="45">
        <v>0</v>
      </c>
      <c r="XY45" s="45">
        <v>3</v>
      </c>
      <c r="XZ45" s="45">
        <v>2</v>
      </c>
      <c r="YA45" s="45">
        <v>0</v>
      </c>
      <c r="YB45" s="45">
        <v>0</v>
      </c>
      <c r="YC45" s="45">
        <v>0</v>
      </c>
      <c r="YD45" s="45">
        <v>0</v>
      </c>
      <c r="YE45" s="45">
        <v>0</v>
      </c>
      <c r="YF45" s="45">
        <v>0</v>
      </c>
      <c r="YG45" s="45">
        <v>0</v>
      </c>
      <c r="YH45" s="45">
        <v>0</v>
      </c>
      <c r="YI45" s="45">
        <v>0</v>
      </c>
      <c r="YJ45" s="45">
        <v>0</v>
      </c>
      <c r="YK45" s="45">
        <v>1</v>
      </c>
      <c r="YL45" s="45">
        <v>0</v>
      </c>
      <c r="YM45" s="45">
        <v>0</v>
      </c>
      <c r="YN45" s="45">
        <v>0</v>
      </c>
      <c r="YO45" s="45">
        <v>0</v>
      </c>
      <c r="YP45" s="45">
        <v>0</v>
      </c>
      <c r="YQ45" s="45">
        <v>0</v>
      </c>
      <c r="YR45" s="45">
        <v>0</v>
      </c>
      <c r="YS45" s="45">
        <v>0</v>
      </c>
      <c r="YT45" s="45">
        <v>1</v>
      </c>
      <c r="YU45" s="45">
        <v>0</v>
      </c>
      <c r="YV45" s="45">
        <v>0</v>
      </c>
      <c r="YW45" s="45">
        <v>0</v>
      </c>
      <c r="YX45" s="45">
        <v>0</v>
      </c>
      <c r="YY45" s="45">
        <v>0</v>
      </c>
      <c r="YZ45" s="45">
        <v>0</v>
      </c>
      <c r="ZA45" s="45">
        <v>0</v>
      </c>
      <c r="ZB45" s="45">
        <v>0</v>
      </c>
      <c r="ZC45" s="45">
        <v>0</v>
      </c>
      <c r="ZD45" s="45">
        <v>0</v>
      </c>
      <c r="ZE45" s="45">
        <v>0</v>
      </c>
      <c r="ZF45" s="45">
        <v>0</v>
      </c>
      <c r="ZG45" s="45">
        <v>0</v>
      </c>
      <c r="ZH45" s="45">
        <v>0</v>
      </c>
      <c r="ZI45" s="45">
        <v>0</v>
      </c>
      <c r="ZJ45" s="45">
        <v>0</v>
      </c>
      <c r="ZK45" s="45">
        <v>0</v>
      </c>
      <c r="ZL45" s="45">
        <v>0</v>
      </c>
      <c r="ZM45" s="45">
        <v>0</v>
      </c>
      <c r="ZN45" s="45">
        <v>0</v>
      </c>
      <c r="ZO45" s="45">
        <v>0</v>
      </c>
      <c r="ZP45" s="45">
        <v>0</v>
      </c>
      <c r="ZQ45" s="45">
        <v>0</v>
      </c>
      <c r="ZR45" s="45">
        <v>0</v>
      </c>
      <c r="ZS45" s="45">
        <v>0</v>
      </c>
      <c r="ZT45" s="45">
        <v>0</v>
      </c>
      <c r="ZU45" s="45">
        <v>0</v>
      </c>
      <c r="ZV45" s="45">
        <v>0</v>
      </c>
      <c r="ZW45" s="45">
        <v>0</v>
      </c>
      <c r="ZX45" s="45">
        <v>0</v>
      </c>
      <c r="ZY45" s="45">
        <v>0</v>
      </c>
      <c r="ZZ45" s="45">
        <v>0</v>
      </c>
      <c r="AAA45" s="45">
        <v>0</v>
      </c>
      <c r="AAB45" s="45">
        <v>0</v>
      </c>
      <c r="AAC45" s="45">
        <v>0</v>
      </c>
      <c r="AAD45" s="45">
        <v>0</v>
      </c>
      <c r="AAE45" s="45">
        <v>0</v>
      </c>
      <c r="AAF45" s="45">
        <v>0</v>
      </c>
      <c r="AAG45" s="45">
        <v>0</v>
      </c>
      <c r="AAH45" s="45">
        <v>0</v>
      </c>
      <c r="AAI45" s="45">
        <v>0</v>
      </c>
      <c r="AAJ45" s="45">
        <v>0</v>
      </c>
      <c r="AAK45" s="45">
        <v>0</v>
      </c>
      <c r="AAL45" s="45">
        <v>0</v>
      </c>
      <c r="AAM45" s="45">
        <v>0</v>
      </c>
      <c r="AAN45" s="45">
        <v>0</v>
      </c>
      <c r="AAO45" s="45">
        <v>0</v>
      </c>
      <c r="AAP45" s="45">
        <v>0</v>
      </c>
      <c r="AAQ45" s="45">
        <f ca="1">IF(LEFT($C45,5)="Total",0,IF(COUNTIF(ENTRY!$G$3:$BM$3,AAQ$1)=0,"CopyPasteValue",IFERROR(HLOOKUP(AAQ$1,ENTRY!$G$3:$BI$133,SUMIFS(ENTRY!$A$2:$A$133,ENTRY!$B$2:$B$133,$B45,ENTRY!$C$2:$C$133,$C45)-2,FALSE),0)))</f>
        <v>0</v>
      </c>
      <c r="AAR45" s="45">
        <f ca="1">IF(LEFT($C45,5)="Total",0,IF(COUNTIF(ENTRY!$G$3:$BM$3,AAR$1)=0,"CopyPasteValue",IFERROR(HLOOKUP(AAR$1,ENTRY!$G$3:$BI$133,SUMIFS(ENTRY!$A$2:$A$133,ENTRY!$B$2:$B$133,$B45,ENTRY!$C$2:$C$133,$C45)-2,FALSE),0)))</f>
        <v>0</v>
      </c>
      <c r="AAS45" s="45">
        <f ca="1">IF(LEFT($C45,5)="Total",0,IF(COUNTIF(ENTRY!$G$3:$BM$3,AAS$1)=0,"CopyPasteValue",IFERROR(HLOOKUP(AAS$1,ENTRY!$G$3:$BI$133,SUMIFS(ENTRY!$A$2:$A$133,ENTRY!$B$2:$B$133,$B45,ENTRY!$C$2:$C$133,$C45)-2,FALSE),0)))</f>
        <v>0</v>
      </c>
      <c r="AAT45" s="45">
        <f ca="1">IF(LEFT($C45,5)="Total",0,IF(COUNTIF(ENTRY!$G$3:$BM$3,AAT$1)=0,"CopyPasteValue",IFERROR(HLOOKUP(AAT$1,ENTRY!$G$3:$BI$133,SUMIFS(ENTRY!$A$2:$A$133,ENTRY!$B$2:$B$133,$B45,ENTRY!$C$2:$C$133,$C45)-2,FALSE),0)))</f>
        <v>0</v>
      </c>
      <c r="AAU45" s="45">
        <f ca="1">IF(LEFT($C45,5)="Total",0,IF(COUNTIF(ENTRY!$G$3:$BM$3,AAU$1)=0,"CopyPasteValue",IFERROR(HLOOKUP(AAU$1,ENTRY!$G$3:$BI$133,SUMIFS(ENTRY!$A$2:$A$133,ENTRY!$B$2:$B$133,$B45,ENTRY!$C$2:$C$133,$C45)-2,FALSE),0)))</f>
        <v>0</v>
      </c>
      <c r="AAV45" s="45">
        <f ca="1">IF(LEFT($C45,5)="Total",0,IF(COUNTIF(ENTRY!$G$3:$BM$3,AAV$1)=0,"CopyPasteValue",IFERROR(HLOOKUP(AAV$1,ENTRY!$G$3:$BI$133,SUMIFS(ENTRY!$A$2:$A$133,ENTRY!$B$2:$B$133,$B45,ENTRY!$C$2:$C$133,$C45)-2,FALSE),0)))</f>
        <v>0</v>
      </c>
      <c r="AAW45" s="45">
        <f ca="1">IF(LEFT($C45,5)="Total",0,IF(COUNTIF(ENTRY!$G$3:$BM$3,AAW$1)=0,"CopyPasteValue",IFERROR(HLOOKUP(AAW$1,ENTRY!$G$3:$BI$133,SUMIFS(ENTRY!$A$2:$A$133,ENTRY!$B$2:$B$133,$B45,ENTRY!$C$2:$C$133,$C45)-2,FALSE),0)))</f>
        <v>0</v>
      </c>
      <c r="AAX45" s="45">
        <f ca="1">IF(LEFT($C45,5)="Total",0,IF(COUNTIF(ENTRY!$G$3:$BM$3,AAX$1)=0,"CopyPasteValue",IFERROR(HLOOKUP(AAX$1,ENTRY!$G$3:$BI$133,SUMIFS(ENTRY!$A$2:$A$133,ENTRY!$B$2:$B$133,$B45,ENTRY!$C$2:$C$133,$C45)-2,FALSE),0)))</f>
        <v>0</v>
      </c>
      <c r="AAY45" s="45">
        <f ca="1">IF(LEFT($C45,5)="Total",0,IF(COUNTIF(ENTRY!$G$3:$BM$3,AAY$1)=0,"CopyPasteValue",IFERROR(HLOOKUP(AAY$1,ENTRY!$G$3:$BI$133,SUMIFS(ENTRY!$A$2:$A$133,ENTRY!$B$2:$B$133,$B45,ENTRY!$C$2:$C$133,$C45)-2,FALSE),0)))</f>
        <v>0</v>
      </c>
      <c r="AAZ45" s="45">
        <f ca="1">IF(LEFT($C45,5)="Total",0,IF(COUNTIF(ENTRY!$G$3:$BM$3,AAZ$1)=0,"CopyPasteValue",IFERROR(HLOOKUP(AAZ$1,ENTRY!$G$3:$BI$133,SUMIFS(ENTRY!$A$2:$A$133,ENTRY!$B$2:$B$133,$B45,ENTRY!$C$2:$C$133,$C45)-2,FALSE),0)))</f>
        <v>0</v>
      </c>
      <c r="ABA45" s="45">
        <f ca="1">IF(LEFT($C45,5)="Total",0,IF(COUNTIF(ENTRY!$G$3:$BM$3,ABA$1)=0,"CopyPasteValue",IFERROR(HLOOKUP(ABA$1,ENTRY!$G$3:$BI$133,SUMIFS(ENTRY!$A$2:$A$133,ENTRY!$B$2:$B$133,$B45,ENTRY!$C$2:$C$133,$C45)-2,FALSE),0)))</f>
        <v>0</v>
      </c>
      <c r="ABB45" s="45">
        <f ca="1">IF(LEFT($C45,5)="Total",0,IF(COUNTIF(ENTRY!$G$3:$BM$3,ABB$1)=0,"CopyPasteValue",IFERROR(HLOOKUP(ABB$1,ENTRY!$G$3:$BI$133,SUMIFS(ENTRY!$A$2:$A$133,ENTRY!$B$2:$B$133,$B45,ENTRY!$C$2:$C$133,$C45)-2,FALSE),0)))</f>
        <v>0</v>
      </c>
      <c r="ABC45" s="45">
        <f ca="1">IF(LEFT($C45,5)="Total",0,IF(COUNTIF(ENTRY!$G$3:$BM$3,ABC$1)=0,"CopyPasteValue",IFERROR(HLOOKUP(ABC$1,ENTRY!$G$3:$BI$133,SUMIFS(ENTRY!$A$2:$A$133,ENTRY!$B$2:$B$133,$B45,ENTRY!$C$2:$C$133,$C45)-2,FALSE),0)))</f>
        <v>0</v>
      </c>
      <c r="ABD45" s="45">
        <f ca="1">IF(LEFT($C45,5)="Total",0,IF(COUNTIF(ENTRY!$G$3:$BM$3,ABD$1)=0,"CopyPasteValue",IFERROR(HLOOKUP(ABD$1,ENTRY!$G$3:$BI$133,SUMIFS(ENTRY!$A$2:$A$133,ENTRY!$B$2:$B$133,$B45,ENTRY!$C$2:$C$133,$C45)-2,FALSE),0)))</f>
        <v>0</v>
      </c>
      <c r="ABE45" s="45">
        <f ca="1">IF(LEFT($C45,5)="Total",0,IF(COUNTIF(ENTRY!$G$3:$BM$3,ABE$1)=0,"CopyPasteValue",IFERROR(HLOOKUP(ABE$1,ENTRY!$G$3:$BI$133,SUMIFS(ENTRY!$A$2:$A$133,ENTRY!$B$2:$B$133,$B45,ENTRY!$C$2:$C$133,$C45)-2,FALSE),0)))</f>
        <v>0</v>
      </c>
      <c r="ABF45" s="45">
        <f ca="1">IF(LEFT($C45,5)="Total",0,IF(COUNTIF(ENTRY!$G$3:$BM$3,ABF$1)=0,"CopyPasteValue",IFERROR(HLOOKUP(ABF$1,ENTRY!$G$3:$BI$133,SUMIFS(ENTRY!$A$2:$A$133,ENTRY!$B$2:$B$133,$B45,ENTRY!$C$2:$C$133,$C45)-2,FALSE),0)))</f>
        <v>0</v>
      </c>
      <c r="ABG45" s="45">
        <f ca="1">IF(LEFT($C45,5)="Total",0,IF(COUNTIF(ENTRY!$G$3:$BM$3,ABG$1)=0,"CopyPasteValue",IFERROR(HLOOKUP(ABG$1,ENTRY!$G$3:$BI$133,SUMIFS(ENTRY!$A$2:$A$133,ENTRY!$B$2:$B$133,$B45,ENTRY!$C$2:$C$133,$C45)-2,FALSE),0)))</f>
        <v>0</v>
      </c>
      <c r="ABH45" s="45">
        <f ca="1">IF(LEFT($C45,5)="Total",0,IF(COUNTIF(ENTRY!$G$3:$BM$3,ABH$1)=0,"CopyPasteValue",IFERROR(HLOOKUP(ABH$1,ENTRY!$G$3:$BI$133,SUMIFS(ENTRY!$A$2:$A$133,ENTRY!$B$2:$B$133,$B45,ENTRY!$C$2:$C$133,$C45)-2,FALSE),0)))</f>
        <v>0</v>
      </c>
    </row>
    <row r="46" spans="2:736" x14ac:dyDescent="0.35">
      <c r="B46" t="s">
        <v>27</v>
      </c>
      <c r="C46" t="s">
        <v>163</v>
      </c>
      <c r="D46" s="53">
        <f t="shared" ca="1" si="162"/>
        <v>46</v>
      </c>
      <c r="E46" s="72">
        <f>COUNTIF(ENTRY!C$4:C$294,C46)</f>
        <v>1</v>
      </c>
      <c r="F46" s="45">
        <v>0</v>
      </c>
      <c r="G46" s="45">
        <v>1</v>
      </c>
      <c r="H46" s="45">
        <v>0</v>
      </c>
      <c r="I46" s="45">
        <v>0</v>
      </c>
      <c r="J46" s="45">
        <v>3</v>
      </c>
      <c r="K46" s="45">
        <v>0</v>
      </c>
      <c r="L46" s="45">
        <v>0</v>
      </c>
      <c r="M46" s="45">
        <v>6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2</v>
      </c>
      <c r="U46" s="45">
        <v>0</v>
      </c>
      <c r="V46" s="45">
        <v>0</v>
      </c>
      <c r="W46" s="45">
        <v>1</v>
      </c>
      <c r="X46" s="45">
        <v>0</v>
      </c>
      <c r="Y46" s="45">
        <v>0</v>
      </c>
      <c r="Z46" s="45">
        <v>0</v>
      </c>
      <c r="AA46" s="45">
        <v>0</v>
      </c>
      <c r="AB46" s="45">
        <v>2</v>
      </c>
      <c r="AC46" s="45">
        <v>1</v>
      </c>
      <c r="AD46" s="45">
        <v>0</v>
      </c>
      <c r="AE46" s="45">
        <v>1</v>
      </c>
      <c r="AF46" s="45">
        <v>0</v>
      </c>
      <c r="AG46" s="45">
        <v>0</v>
      </c>
      <c r="AH46" s="45">
        <v>1</v>
      </c>
      <c r="AI46" s="45">
        <v>1</v>
      </c>
      <c r="AJ46" s="45">
        <v>0</v>
      </c>
      <c r="AK46" s="45">
        <v>0</v>
      </c>
      <c r="AL46" s="45">
        <v>1</v>
      </c>
      <c r="AM46" s="45">
        <v>0</v>
      </c>
      <c r="AN46" s="45">
        <v>0</v>
      </c>
      <c r="AO46" s="45">
        <v>1</v>
      </c>
      <c r="AP46" s="45">
        <v>3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1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1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2</v>
      </c>
      <c r="BV46" s="45">
        <v>0</v>
      </c>
      <c r="BW46" s="45">
        <v>0</v>
      </c>
      <c r="BX46" s="45">
        <v>1</v>
      </c>
      <c r="BY46" s="45">
        <v>0</v>
      </c>
      <c r="BZ46" s="45">
        <v>1</v>
      </c>
      <c r="CA46" s="45">
        <v>0</v>
      </c>
      <c r="CB46" s="45">
        <v>0</v>
      </c>
      <c r="CC46" s="45">
        <v>0</v>
      </c>
      <c r="CD46" s="45">
        <v>0</v>
      </c>
      <c r="CE46" s="45">
        <v>1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2</v>
      </c>
      <c r="CM46" s="45">
        <v>2</v>
      </c>
      <c r="CN46" s="45">
        <v>0</v>
      </c>
      <c r="CO46" s="45">
        <v>0</v>
      </c>
      <c r="CP46" s="45">
        <v>1</v>
      </c>
      <c r="CQ46" s="45">
        <v>0</v>
      </c>
      <c r="CR46" s="45">
        <v>0</v>
      </c>
      <c r="CS46" s="45">
        <v>1</v>
      </c>
      <c r="CT46" s="45">
        <v>3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  <c r="DC46" s="45">
        <v>0</v>
      </c>
      <c r="DD46" s="45">
        <v>0</v>
      </c>
      <c r="DE46" s="45">
        <v>2</v>
      </c>
      <c r="DF46" s="45">
        <v>0</v>
      </c>
      <c r="DG46" s="45">
        <v>2</v>
      </c>
      <c r="DH46" s="45">
        <v>0</v>
      </c>
      <c r="DI46" s="45">
        <v>0</v>
      </c>
      <c r="DJ46" s="45">
        <v>0</v>
      </c>
      <c r="DK46" s="45">
        <v>0</v>
      </c>
      <c r="DL46" s="45">
        <v>0</v>
      </c>
      <c r="DM46" s="45">
        <v>0</v>
      </c>
      <c r="DN46" s="45">
        <v>0</v>
      </c>
      <c r="DO46" s="45">
        <v>0</v>
      </c>
      <c r="DP46" s="45">
        <v>0</v>
      </c>
      <c r="DQ46" s="45">
        <v>0</v>
      </c>
      <c r="DR46" s="45">
        <v>0</v>
      </c>
      <c r="DS46" s="45">
        <v>0</v>
      </c>
      <c r="DT46" s="45">
        <v>0</v>
      </c>
      <c r="DU46" s="45">
        <v>0</v>
      </c>
      <c r="DV46" s="45">
        <v>0</v>
      </c>
      <c r="DW46" s="45">
        <v>0</v>
      </c>
      <c r="DX46" s="45">
        <v>0</v>
      </c>
      <c r="DY46" s="45">
        <v>0</v>
      </c>
      <c r="DZ46" s="45">
        <v>0</v>
      </c>
      <c r="EA46" s="45">
        <v>0</v>
      </c>
      <c r="EB46" s="45">
        <v>0</v>
      </c>
      <c r="EC46" s="45">
        <v>0</v>
      </c>
      <c r="ED46" s="45">
        <v>0</v>
      </c>
      <c r="EE46" s="45">
        <v>0</v>
      </c>
      <c r="EF46" s="45">
        <v>0</v>
      </c>
      <c r="EG46" s="45">
        <v>0</v>
      </c>
      <c r="EH46" s="45">
        <v>0</v>
      </c>
      <c r="EI46" s="45">
        <v>0</v>
      </c>
      <c r="EJ46" s="45">
        <v>0</v>
      </c>
      <c r="EK46" s="45">
        <v>0</v>
      </c>
      <c r="EL46" s="45">
        <v>0</v>
      </c>
      <c r="EM46" s="45">
        <v>0</v>
      </c>
      <c r="EN46" s="45">
        <v>0</v>
      </c>
      <c r="EO46" s="45">
        <v>0</v>
      </c>
      <c r="EP46" s="45">
        <v>0</v>
      </c>
      <c r="EQ46" s="45">
        <v>0</v>
      </c>
      <c r="ER46" s="45">
        <v>0</v>
      </c>
      <c r="ES46" s="45">
        <v>0</v>
      </c>
      <c r="ET46" s="45">
        <v>0</v>
      </c>
      <c r="EU46" s="45">
        <v>0</v>
      </c>
      <c r="EV46" s="45">
        <v>0</v>
      </c>
      <c r="EW46" s="45">
        <v>0</v>
      </c>
      <c r="EX46" s="45">
        <v>0</v>
      </c>
      <c r="EY46" s="45">
        <v>0</v>
      </c>
      <c r="EZ46" s="45">
        <v>0</v>
      </c>
      <c r="FA46" s="45">
        <v>0</v>
      </c>
      <c r="FB46" s="45">
        <v>0</v>
      </c>
      <c r="FC46" s="45">
        <v>0</v>
      </c>
      <c r="FD46" s="45">
        <v>0</v>
      </c>
      <c r="FE46" s="45">
        <v>0</v>
      </c>
      <c r="FF46" s="45">
        <v>0</v>
      </c>
      <c r="FG46" s="45">
        <v>0</v>
      </c>
      <c r="FH46" s="45">
        <v>0</v>
      </c>
      <c r="FI46" s="45">
        <v>0</v>
      </c>
      <c r="FJ46" s="45">
        <v>0</v>
      </c>
      <c r="FK46" s="45">
        <v>0</v>
      </c>
      <c r="FL46" s="45">
        <v>0</v>
      </c>
      <c r="FM46" s="45">
        <v>0</v>
      </c>
      <c r="FN46" s="45">
        <v>0</v>
      </c>
      <c r="FO46" s="45">
        <v>0</v>
      </c>
      <c r="FP46" s="45">
        <v>0</v>
      </c>
      <c r="FQ46" s="45">
        <v>0</v>
      </c>
      <c r="FR46" s="45">
        <v>0</v>
      </c>
      <c r="FS46" s="45">
        <v>0</v>
      </c>
      <c r="FT46" s="45">
        <v>0</v>
      </c>
      <c r="FU46" s="45">
        <v>0</v>
      </c>
      <c r="FV46" s="45">
        <v>0</v>
      </c>
      <c r="FW46" s="45">
        <v>0</v>
      </c>
      <c r="FX46" s="45">
        <v>0</v>
      </c>
      <c r="FY46" s="45">
        <v>1</v>
      </c>
      <c r="FZ46" s="45">
        <v>1</v>
      </c>
      <c r="GA46" s="45">
        <v>0</v>
      </c>
      <c r="GB46" s="45">
        <v>2</v>
      </c>
      <c r="GC46" s="45">
        <v>0</v>
      </c>
      <c r="GD46" s="45">
        <v>0</v>
      </c>
      <c r="GE46" s="45">
        <v>0</v>
      </c>
      <c r="GF46" s="45">
        <v>1</v>
      </c>
      <c r="GG46" s="45">
        <v>2</v>
      </c>
      <c r="GH46" s="45">
        <v>0</v>
      </c>
      <c r="GI46" s="45">
        <v>0</v>
      </c>
      <c r="GJ46" s="45">
        <v>0</v>
      </c>
      <c r="GK46" s="45">
        <v>1</v>
      </c>
      <c r="GL46" s="45">
        <v>0</v>
      </c>
      <c r="GM46" s="45">
        <v>0</v>
      </c>
      <c r="GN46" s="45">
        <v>0</v>
      </c>
      <c r="GO46" s="45">
        <v>0</v>
      </c>
      <c r="GP46" s="45">
        <v>0</v>
      </c>
      <c r="GQ46" s="45">
        <v>0</v>
      </c>
      <c r="GR46" s="45">
        <v>0</v>
      </c>
      <c r="GS46" s="45">
        <v>0</v>
      </c>
      <c r="GT46" s="45">
        <v>0</v>
      </c>
      <c r="GU46" s="45">
        <v>0</v>
      </c>
      <c r="GV46" s="45">
        <v>0</v>
      </c>
      <c r="GW46" s="45">
        <v>0</v>
      </c>
      <c r="GX46" s="45">
        <v>0</v>
      </c>
      <c r="GY46" s="45">
        <v>0</v>
      </c>
      <c r="GZ46" s="45">
        <v>0</v>
      </c>
      <c r="HA46" s="45">
        <v>0</v>
      </c>
      <c r="HB46" s="45">
        <v>0</v>
      </c>
      <c r="HC46" s="45">
        <v>0</v>
      </c>
      <c r="HD46" s="45">
        <v>0</v>
      </c>
      <c r="HE46" s="45">
        <v>0</v>
      </c>
      <c r="HF46" s="45">
        <v>2</v>
      </c>
      <c r="HG46" s="45">
        <v>0</v>
      </c>
      <c r="HH46" s="45">
        <v>0</v>
      </c>
      <c r="HI46" s="45">
        <v>0</v>
      </c>
      <c r="HJ46" s="45">
        <v>0</v>
      </c>
      <c r="HK46" s="45">
        <v>0</v>
      </c>
      <c r="HL46" s="45">
        <v>0</v>
      </c>
      <c r="HM46" s="45">
        <v>0</v>
      </c>
      <c r="HN46" s="45">
        <v>0</v>
      </c>
      <c r="HO46" s="45">
        <v>0</v>
      </c>
      <c r="HP46" s="45">
        <v>1</v>
      </c>
      <c r="HQ46" s="45">
        <v>0</v>
      </c>
      <c r="HR46" s="45">
        <v>0</v>
      </c>
      <c r="HS46" s="45">
        <v>0</v>
      </c>
      <c r="HT46" s="45">
        <v>0</v>
      </c>
      <c r="HU46" s="45">
        <v>0</v>
      </c>
      <c r="HV46" s="45">
        <v>1</v>
      </c>
      <c r="HW46" s="45">
        <v>0</v>
      </c>
      <c r="HX46" s="45">
        <v>0</v>
      </c>
      <c r="HY46" s="45">
        <v>0</v>
      </c>
      <c r="HZ46" s="45">
        <v>0</v>
      </c>
      <c r="IA46" s="45">
        <v>0</v>
      </c>
      <c r="IB46" s="45">
        <v>0</v>
      </c>
      <c r="IC46" s="45">
        <v>0</v>
      </c>
      <c r="ID46" s="45">
        <v>0</v>
      </c>
      <c r="IE46" s="45">
        <v>0</v>
      </c>
      <c r="IF46" s="45">
        <v>0</v>
      </c>
      <c r="IG46" s="45">
        <v>0</v>
      </c>
      <c r="IH46" s="45">
        <v>0</v>
      </c>
      <c r="II46" s="45">
        <v>0</v>
      </c>
      <c r="IJ46" s="45">
        <v>0</v>
      </c>
      <c r="IK46" s="45">
        <v>0</v>
      </c>
      <c r="IL46" s="45">
        <v>0</v>
      </c>
      <c r="IM46" s="45">
        <v>0</v>
      </c>
      <c r="IN46" s="45">
        <v>0</v>
      </c>
      <c r="IO46" s="45">
        <v>0</v>
      </c>
      <c r="IP46" s="45">
        <v>0</v>
      </c>
      <c r="IQ46" s="45">
        <v>0</v>
      </c>
      <c r="IR46" s="45">
        <v>0</v>
      </c>
      <c r="IS46" s="45">
        <v>0</v>
      </c>
      <c r="IT46" s="45">
        <v>0</v>
      </c>
      <c r="IU46" s="45">
        <v>0</v>
      </c>
      <c r="IV46" s="45">
        <v>0</v>
      </c>
      <c r="IW46" s="45">
        <v>0</v>
      </c>
      <c r="IX46" s="45">
        <v>0</v>
      </c>
      <c r="IY46" s="45">
        <v>0</v>
      </c>
      <c r="IZ46" s="45">
        <v>0</v>
      </c>
      <c r="JA46" s="45">
        <v>0</v>
      </c>
      <c r="JB46" s="45">
        <v>0</v>
      </c>
      <c r="JC46" s="45">
        <v>0</v>
      </c>
      <c r="JD46" s="45">
        <v>0</v>
      </c>
      <c r="JE46" s="45">
        <v>0</v>
      </c>
      <c r="JF46" s="45">
        <v>0</v>
      </c>
      <c r="JG46" s="45">
        <v>0</v>
      </c>
      <c r="JH46" s="45">
        <v>0</v>
      </c>
      <c r="JI46" s="45">
        <v>0</v>
      </c>
      <c r="JJ46" s="45">
        <v>0</v>
      </c>
      <c r="JK46" s="45">
        <v>0</v>
      </c>
      <c r="JL46" s="45">
        <v>0</v>
      </c>
      <c r="JM46" s="45">
        <v>0</v>
      </c>
      <c r="JN46" s="45">
        <v>0</v>
      </c>
      <c r="JO46" s="45">
        <v>0</v>
      </c>
      <c r="JP46" s="45">
        <v>0</v>
      </c>
      <c r="JQ46" s="45">
        <v>0</v>
      </c>
      <c r="JR46" s="45">
        <v>0</v>
      </c>
      <c r="JS46" s="45">
        <v>0</v>
      </c>
      <c r="JT46" s="45">
        <v>0</v>
      </c>
      <c r="JU46" s="45">
        <v>0</v>
      </c>
      <c r="JV46" s="45">
        <v>0</v>
      </c>
      <c r="JW46" s="45">
        <v>0</v>
      </c>
      <c r="JX46" s="45">
        <v>0</v>
      </c>
      <c r="JY46" s="45">
        <v>0</v>
      </c>
      <c r="JZ46" s="45">
        <v>0</v>
      </c>
      <c r="KA46" s="45">
        <v>0</v>
      </c>
      <c r="KB46" s="45">
        <v>0</v>
      </c>
      <c r="KC46" s="45">
        <v>0</v>
      </c>
      <c r="KD46" s="45">
        <v>0</v>
      </c>
      <c r="KE46" s="45">
        <v>0</v>
      </c>
      <c r="KF46" s="45">
        <v>0</v>
      </c>
      <c r="KG46" s="45">
        <v>0</v>
      </c>
      <c r="KH46" s="45">
        <v>0</v>
      </c>
      <c r="KI46" s="45">
        <v>0</v>
      </c>
      <c r="KJ46" s="45">
        <v>0</v>
      </c>
      <c r="KK46" s="45">
        <v>0</v>
      </c>
      <c r="KL46" s="45">
        <v>0</v>
      </c>
      <c r="KM46" s="45">
        <v>0</v>
      </c>
      <c r="KN46" s="45">
        <v>0</v>
      </c>
      <c r="KO46" s="45">
        <v>2</v>
      </c>
      <c r="KP46" s="45">
        <v>0</v>
      </c>
      <c r="KQ46" s="45">
        <v>0</v>
      </c>
      <c r="KR46" s="45">
        <v>0</v>
      </c>
      <c r="KS46" s="45">
        <v>0</v>
      </c>
      <c r="KT46" s="45">
        <v>0</v>
      </c>
      <c r="KU46" s="45">
        <v>0</v>
      </c>
      <c r="KV46" s="45">
        <v>0</v>
      </c>
      <c r="KW46" s="45">
        <v>0</v>
      </c>
      <c r="KX46" s="45">
        <v>0</v>
      </c>
      <c r="KY46" s="45">
        <v>1</v>
      </c>
      <c r="KZ46" s="45">
        <v>0</v>
      </c>
      <c r="LA46" s="45">
        <v>0</v>
      </c>
      <c r="LB46" s="45">
        <v>0</v>
      </c>
      <c r="LC46" s="45">
        <v>0</v>
      </c>
      <c r="LD46" s="45">
        <v>1</v>
      </c>
      <c r="LE46" s="45">
        <v>0</v>
      </c>
      <c r="LF46" s="45">
        <v>0</v>
      </c>
      <c r="LG46" s="45">
        <v>0</v>
      </c>
      <c r="LH46" s="45">
        <v>0</v>
      </c>
      <c r="LI46" s="45">
        <v>2</v>
      </c>
      <c r="LJ46" s="45">
        <v>0</v>
      </c>
      <c r="LK46" s="45">
        <v>0</v>
      </c>
      <c r="LL46" s="45">
        <v>0</v>
      </c>
      <c r="LM46" s="45">
        <v>0</v>
      </c>
      <c r="LN46" s="45">
        <v>0</v>
      </c>
      <c r="LO46" s="45">
        <v>0</v>
      </c>
      <c r="LP46" s="45">
        <v>0</v>
      </c>
      <c r="LQ46" s="45">
        <v>2</v>
      </c>
      <c r="LR46" s="45">
        <v>0</v>
      </c>
      <c r="LS46" s="45">
        <v>0</v>
      </c>
      <c r="LT46" s="45">
        <v>0</v>
      </c>
      <c r="LU46" s="45">
        <v>0</v>
      </c>
      <c r="LV46" s="45">
        <v>0</v>
      </c>
      <c r="LW46" s="45">
        <v>0</v>
      </c>
      <c r="LX46" s="45">
        <v>0</v>
      </c>
      <c r="LY46" s="45">
        <v>0</v>
      </c>
      <c r="LZ46" s="45">
        <v>0</v>
      </c>
      <c r="MA46" s="45">
        <v>0</v>
      </c>
      <c r="MB46" s="45">
        <v>0</v>
      </c>
      <c r="MC46" s="45">
        <v>0</v>
      </c>
      <c r="MD46" s="45">
        <v>0</v>
      </c>
      <c r="ME46" s="45">
        <v>0</v>
      </c>
      <c r="MF46" s="45">
        <v>0</v>
      </c>
      <c r="MG46" s="45">
        <v>0</v>
      </c>
      <c r="MH46" s="45">
        <v>0</v>
      </c>
      <c r="MI46" s="45">
        <v>0</v>
      </c>
      <c r="MJ46" s="45">
        <v>0</v>
      </c>
      <c r="MK46" s="45">
        <v>0</v>
      </c>
      <c r="ML46" s="45">
        <v>1</v>
      </c>
      <c r="MM46" s="45">
        <v>0</v>
      </c>
      <c r="MN46" s="45">
        <v>0</v>
      </c>
      <c r="MO46" s="45">
        <v>0</v>
      </c>
      <c r="MP46" s="45">
        <v>0</v>
      </c>
      <c r="MQ46" s="45">
        <v>0</v>
      </c>
      <c r="MR46" s="45">
        <v>0</v>
      </c>
      <c r="MS46" s="45">
        <v>0</v>
      </c>
      <c r="MT46" s="45">
        <v>0</v>
      </c>
      <c r="MU46" s="45">
        <v>0</v>
      </c>
      <c r="MV46" s="45">
        <v>0</v>
      </c>
      <c r="MW46" s="45">
        <v>0</v>
      </c>
      <c r="MX46" s="45">
        <v>0</v>
      </c>
      <c r="MY46" s="45">
        <v>1</v>
      </c>
      <c r="MZ46" s="45">
        <v>0</v>
      </c>
      <c r="NA46" s="45">
        <v>0</v>
      </c>
      <c r="NB46" s="45">
        <v>0</v>
      </c>
      <c r="NC46" s="45">
        <v>0</v>
      </c>
      <c r="ND46" s="45">
        <v>0</v>
      </c>
      <c r="NE46" s="45">
        <v>0</v>
      </c>
      <c r="NF46" s="45">
        <v>0</v>
      </c>
      <c r="NG46" s="45">
        <v>0</v>
      </c>
      <c r="NH46" s="45">
        <v>0</v>
      </c>
      <c r="NI46" s="45">
        <v>0</v>
      </c>
      <c r="NJ46" s="45">
        <v>0</v>
      </c>
      <c r="NK46" s="45">
        <v>0</v>
      </c>
      <c r="NL46" s="45">
        <v>0</v>
      </c>
      <c r="NM46" s="45">
        <v>0</v>
      </c>
      <c r="NN46" s="45">
        <v>0</v>
      </c>
      <c r="NO46" s="45">
        <v>0</v>
      </c>
      <c r="NP46" s="45">
        <v>0</v>
      </c>
      <c r="NQ46" s="45">
        <v>1</v>
      </c>
      <c r="NR46" s="45">
        <v>0</v>
      </c>
      <c r="NS46" s="45">
        <v>0</v>
      </c>
      <c r="NT46" s="45">
        <v>1</v>
      </c>
      <c r="NU46" s="45">
        <v>0</v>
      </c>
      <c r="NV46" s="45">
        <v>1</v>
      </c>
      <c r="NW46" s="45">
        <v>0</v>
      </c>
      <c r="NX46" s="45">
        <v>0</v>
      </c>
      <c r="NY46" s="45">
        <v>0</v>
      </c>
      <c r="NZ46" s="45">
        <v>0</v>
      </c>
      <c r="OA46" s="45">
        <v>0</v>
      </c>
      <c r="OB46" s="45">
        <v>0</v>
      </c>
      <c r="OC46" s="45">
        <v>0</v>
      </c>
      <c r="OD46" s="45">
        <v>0</v>
      </c>
      <c r="OE46" s="45">
        <v>0</v>
      </c>
      <c r="OF46" s="45">
        <v>0</v>
      </c>
      <c r="OG46" s="45">
        <v>0</v>
      </c>
      <c r="OH46" s="45">
        <v>2</v>
      </c>
      <c r="OI46" s="45">
        <v>0</v>
      </c>
      <c r="OJ46" s="45">
        <v>0</v>
      </c>
      <c r="OK46" s="45">
        <v>0</v>
      </c>
      <c r="OL46" s="45">
        <v>0</v>
      </c>
      <c r="OM46" s="45">
        <v>1</v>
      </c>
      <c r="ON46" s="45">
        <v>0</v>
      </c>
      <c r="OO46" s="45">
        <v>0</v>
      </c>
      <c r="OP46" s="45">
        <v>0</v>
      </c>
      <c r="OQ46" s="45">
        <v>0</v>
      </c>
      <c r="OR46" s="45">
        <v>0</v>
      </c>
      <c r="OS46" s="45">
        <v>0</v>
      </c>
      <c r="OT46" s="45">
        <v>1</v>
      </c>
      <c r="OU46" s="45">
        <v>0</v>
      </c>
      <c r="OV46" s="45">
        <v>0</v>
      </c>
      <c r="OW46" s="45">
        <v>1</v>
      </c>
      <c r="OX46" s="45">
        <v>0</v>
      </c>
      <c r="OY46" s="45">
        <v>0</v>
      </c>
      <c r="OZ46" s="45">
        <v>0</v>
      </c>
      <c r="PA46" s="45">
        <v>0</v>
      </c>
      <c r="PB46" s="45">
        <v>0</v>
      </c>
      <c r="PC46" s="45">
        <v>0</v>
      </c>
      <c r="PD46" s="45">
        <v>0</v>
      </c>
      <c r="PE46" s="45">
        <v>0</v>
      </c>
      <c r="PF46" s="45">
        <v>1</v>
      </c>
      <c r="PG46" s="45">
        <v>0</v>
      </c>
      <c r="PH46" s="45">
        <v>0</v>
      </c>
      <c r="PI46" s="45">
        <v>0</v>
      </c>
      <c r="PJ46" s="45">
        <v>0</v>
      </c>
      <c r="PK46" s="45">
        <v>0</v>
      </c>
      <c r="PL46" s="45">
        <v>0</v>
      </c>
      <c r="PM46" s="45">
        <v>0</v>
      </c>
      <c r="PN46" s="45">
        <v>0</v>
      </c>
      <c r="PO46" s="45">
        <v>0</v>
      </c>
      <c r="PP46" s="45">
        <v>0</v>
      </c>
      <c r="PQ46" s="45">
        <v>0</v>
      </c>
      <c r="PR46" s="45">
        <v>0</v>
      </c>
      <c r="PS46" s="45">
        <v>0</v>
      </c>
      <c r="PT46" s="45">
        <v>0</v>
      </c>
      <c r="PU46" s="45">
        <v>0</v>
      </c>
      <c r="PV46" s="45">
        <v>0</v>
      </c>
      <c r="PW46" s="45">
        <v>0</v>
      </c>
      <c r="PX46" s="45">
        <v>0</v>
      </c>
      <c r="PY46" s="45">
        <v>0</v>
      </c>
      <c r="PZ46" s="45">
        <v>0</v>
      </c>
      <c r="QA46" s="45">
        <v>0</v>
      </c>
      <c r="QB46" s="45">
        <v>0</v>
      </c>
      <c r="QC46" s="45">
        <v>0</v>
      </c>
      <c r="QD46" s="45">
        <v>0</v>
      </c>
      <c r="QE46" s="45">
        <v>0</v>
      </c>
      <c r="QF46" s="45">
        <v>0</v>
      </c>
      <c r="QG46" s="45">
        <v>0</v>
      </c>
      <c r="QH46" s="45">
        <v>0</v>
      </c>
      <c r="QI46" s="45">
        <v>0</v>
      </c>
      <c r="QJ46" s="45">
        <v>1</v>
      </c>
      <c r="QK46" s="45">
        <v>0</v>
      </c>
      <c r="QL46" s="45">
        <v>0</v>
      </c>
      <c r="QM46" s="45">
        <v>0</v>
      </c>
      <c r="QN46" s="45">
        <v>0</v>
      </c>
      <c r="QO46" s="45">
        <v>0</v>
      </c>
      <c r="QP46" s="45">
        <v>0</v>
      </c>
      <c r="QQ46" s="45">
        <v>0</v>
      </c>
      <c r="QR46" s="45">
        <v>0</v>
      </c>
      <c r="QS46" s="45">
        <v>0</v>
      </c>
      <c r="QT46" s="45">
        <v>0</v>
      </c>
      <c r="QU46" s="45">
        <v>3</v>
      </c>
      <c r="QV46" s="45">
        <v>0</v>
      </c>
      <c r="QW46" s="45">
        <v>0</v>
      </c>
      <c r="QX46" s="45">
        <v>0</v>
      </c>
      <c r="QY46" s="45">
        <v>0</v>
      </c>
      <c r="QZ46" s="45">
        <v>0</v>
      </c>
      <c r="RA46" s="45">
        <v>0</v>
      </c>
      <c r="RB46" s="45">
        <v>0</v>
      </c>
      <c r="RC46" s="45">
        <v>1</v>
      </c>
      <c r="RD46" s="45">
        <v>0</v>
      </c>
      <c r="RE46" s="45">
        <v>0</v>
      </c>
      <c r="RF46" s="45">
        <v>0</v>
      </c>
      <c r="RG46" s="45">
        <v>0</v>
      </c>
      <c r="RH46" s="45">
        <v>0</v>
      </c>
      <c r="RI46" s="45">
        <v>0</v>
      </c>
      <c r="RJ46" s="45">
        <v>0</v>
      </c>
      <c r="RK46" s="45">
        <v>0</v>
      </c>
      <c r="RL46" s="45">
        <v>0</v>
      </c>
      <c r="RM46" s="45">
        <v>0</v>
      </c>
      <c r="RN46" s="45">
        <v>1</v>
      </c>
      <c r="RO46" s="45">
        <v>0</v>
      </c>
      <c r="RP46" s="45">
        <v>0</v>
      </c>
      <c r="RQ46" s="45">
        <v>0</v>
      </c>
      <c r="RR46" s="45">
        <v>0</v>
      </c>
      <c r="RS46" s="45">
        <v>0</v>
      </c>
      <c r="RT46" s="45">
        <v>0</v>
      </c>
      <c r="RU46" s="45">
        <v>0</v>
      </c>
      <c r="RV46" s="45">
        <v>0</v>
      </c>
      <c r="RW46" s="45">
        <v>0</v>
      </c>
      <c r="RX46" s="45">
        <v>0</v>
      </c>
      <c r="RY46" s="45">
        <v>0</v>
      </c>
      <c r="RZ46" s="45">
        <v>0</v>
      </c>
      <c r="SA46" s="45">
        <v>0</v>
      </c>
      <c r="SB46" s="45">
        <v>0</v>
      </c>
      <c r="SC46" s="45">
        <v>0</v>
      </c>
      <c r="SD46" s="45">
        <v>0</v>
      </c>
      <c r="SE46" s="45">
        <v>0</v>
      </c>
      <c r="SF46" s="45">
        <v>0</v>
      </c>
      <c r="SG46" s="45">
        <v>0</v>
      </c>
      <c r="SH46" s="45">
        <v>0</v>
      </c>
      <c r="SI46" s="45">
        <v>0</v>
      </c>
      <c r="SJ46" s="45">
        <v>0</v>
      </c>
      <c r="SK46" s="45">
        <v>0</v>
      </c>
      <c r="SL46" s="45">
        <v>0</v>
      </c>
      <c r="SM46" s="45">
        <v>0</v>
      </c>
      <c r="SN46" s="45">
        <v>0</v>
      </c>
      <c r="SO46" s="45">
        <v>0</v>
      </c>
      <c r="SP46" s="45">
        <v>2</v>
      </c>
      <c r="SQ46" s="45">
        <v>0</v>
      </c>
      <c r="SR46" s="45">
        <v>0</v>
      </c>
      <c r="SS46" s="45">
        <v>0</v>
      </c>
      <c r="ST46" s="45">
        <v>0</v>
      </c>
      <c r="SU46" s="45">
        <v>0</v>
      </c>
      <c r="SV46" s="45">
        <v>0</v>
      </c>
      <c r="SW46" s="45">
        <v>2</v>
      </c>
      <c r="SX46" s="45">
        <v>0</v>
      </c>
      <c r="SY46" s="45">
        <v>2</v>
      </c>
      <c r="SZ46" s="45">
        <v>0</v>
      </c>
      <c r="TA46" s="45">
        <v>0</v>
      </c>
      <c r="TB46" s="45">
        <v>0</v>
      </c>
      <c r="TC46" s="45">
        <v>0</v>
      </c>
      <c r="TD46" s="45">
        <v>0</v>
      </c>
      <c r="TE46" s="45">
        <v>0</v>
      </c>
      <c r="TF46" s="45">
        <v>0</v>
      </c>
      <c r="TG46" s="45">
        <v>0</v>
      </c>
      <c r="TH46" s="45">
        <v>0</v>
      </c>
      <c r="TI46" s="45">
        <v>0</v>
      </c>
      <c r="TJ46" s="45">
        <v>0</v>
      </c>
      <c r="TK46" s="45">
        <v>0</v>
      </c>
      <c r="TL46" s="45">
        <v>0</v>
      </c>
      <c r="TM46" s="45">
        <v>0</v>
      </c>
      <c r="TN46" s="45">
        <v>0</v>
      </c>
      <c r="TO46" s="45">
        <v>0</v>
      </c>
      <c r="TP46" s="45">
        <v>0</v>
      </c>
      <c r="TQ46" s="45">
        <v>0</v>
      </c>
      <c r="TR46" s="45">
        <v>0</v>
      </c>
      <c r="TS46" s="45">
        <v>0</v>
      </c>
      <c r="TT46" s="45">
        <v>0</v>
      </c>
      <c r="TU46" s="45">
        <v>0</v>
      </c>
      <c r="TV46" s="45">
        <v>0</v>
      </c>
      <c r="TW46" s="45">
        <v>2</v>
      </c>
      <c r="TX46" s="45">
        <v>0</v>
      </c>
      <c r="TY46" s="45">
        <v>0</v>
      </c>
      <c r="TZ46" s="45">
        <v>0</v>
      </c>
      <c r="UA46" s="45">
        <v>0</v>
      </c>
      <c r="UB46" s="45">
        <v>0</v>
      </c>
      <c r="UC46" s="45">
        <v>0</v>
      </c>
      <c r="UD46" s="45">
        <v>0</v>
      </c>
      <c r="UE46" s="45">
        <v>0</v>
      </c>
      <c r="UF46" s="45">
        <v>0</v>
      </c>
      <c r="UG46" s="45">
        <v>0</v>
      </c>
      <c r="UH46" s="45">
        <v>0</v>
      </c>
      <c r="UI46" s="45">
        <v>0</v>
      </c>
      <c r="UJ46" s="45">
        <v>0</v>
      </c>
      <c r="UK46" s="45">
        <v>0</v>
      </c>
      <c r="UL46" s="45">
        <v>0</v>
      </c>
      <c r="UM46" s="45">
        <v>0</v>
      </c>
      <c r="UN46" s="45">
        <v>0</v>
      </c>
      <c r="UO46" s="45">
        <v>0</v>
      </c>
      <c r="UP46" s="45">
        <v>0</v>
      </c>
      <c r="UQ46" s="45">
        <v>0</v>
      </c>
      <c r="UR46" s="45">
        <v>0</v>
      </c>
      <c r="US46" s="45">
        <v>0</v>
      </c>
      <c r="UT46" s="45">
        <v>0</v>
      </c>
      <c r="UU46" s="45">
        <v>0</v>
      </c>
      <c r="UV46" s="45">
        <v>0</v>
      </c>
      <c r="UW46" s="45">
        <v>0</v>
      </c>
      <c r="UX46" s="45">
        <v>0</v>
      </c>
      <c r="UY46" s="45">
        <v>0</v>
      </c>
      <c r="UZ46" s="45">
        <v>0</v>
      </c>
      <c r="VA46" s="45">
        <v>0</v>
      </c>
      <c r="VB46" s="45">
        <v>0</v>
      </c>
      <c r="VC46" s="45">
        <v>0</v>
      </c>
      <c r="VD46" s="45">
        <v>0</v>
      </c>
      <c r="VE46" s="45">
        <v>2</v>
      </c>
      <c r="VF46" s="45">
        <v>0</v>
      </c>
      <c r="VG46" s="45">
        <v>0</v>
      </c>
      <c r="VH46" s="45">
        <v>0</v>
      </c>
      <c r="VI46" s="45">
        <v>0</v>
      </c>
      <c r="VJ46" s="45">
        <v>0</v>
      </c>
      <c r="VK46" s="45">
        <v>0</v>
      </c>
      <c r="VL46" s="45">
        <v>0</v>
      </c>
      <c r="VM46" s="45">
        <v>1</v>
      </c>
      <c r="VN46" s="45">
        <v>0</v>
      </c>
      <c r="VO46" s="45">
        <v>0</v>
      </c>
      <c r="VP46" s="45">
        <v>0</v>
      </c>
      <c r="VQ46" s="45">
        <v>0</v>
      </c>
      <c r="VR46" s="45">
        <v>0</v>
      </c>
      <c r="VS46" s="45">
        <v>0</v>
      </c>
      <c r="VT46" s="45">
        <v>0</v>
      </c>
      <c r="VU46" s="45">
        <v>0</v>
      </c>
      <c r="VV46" s="45">
        <v>0</v>
      </c>
      <c r="VW46" s="45">
        <v>0</v>
      </c>
      <c r="VX46" s="45">
        <v>0</v>
      </c>
      <c r="VY46" s="45">
        <v>0</v>
      </c>
      <c r="VZ46" s="45">
        <v>0</v>
      </c>
      <c r="WA46" s="45">
        <v>2</v>
      </c>
      <c r="WB46" s="45">
        <v>0</v>
      </c>
      <c r="WC46" s="45">
        <v>0</v>
      </c>
      <c r="WD46" s="45">
        <v>0</v>
      </c>
      <c r="WE46" s="45">
        <v>0</v>
      </c>
      <c r="WF46" s="45">
        <v>0</v>
      </c>
      <c r="WG46" s="45">
        <v>0</v>
      </c>
      <c r="WH46" s="45">
        <v>0</v>
      </c>
      <c r="WI46" s="45">
        <v>0</v>
      </c>
      <c r="WJ46" s="45">
        <v>0</v>
      </c>
      <c r="WK46" s="45">
        <v>0</v>
      </c>
      <c r="WL46" s="45">
        <v>0</v>
      </c>
      <c r="WM46" s="45">
        <v>0</v>
      </c>
      <c r="WN46" s="45">
        <v>0</v>
      </c>
      <c r="WO46" s="45">
        <v>0</v>
      </c>
      <c r="WP46" s="45">
        <v>0</v>
      </c>
      <c r="WQ46" s="45">
        <v>0</v>
      </c>
      <c r="WR46" s="45">
        <v>0</v>
      </c>
      <c r="WS46" s="45">
        <v>0</v>
      </c>
      <c r="WT46" s="45">
        <v>0</v>
      </c>
      <c r="WU46" s="45">
        <v>0</v>
      </c>
      <c r="WV46" s="45">
        <v>0</v>
      </c>
      <c r="WW46" s="45">
        <v>0</v>
      </c>
      <c r="WX46" s="45">
        <v>0</v>
      </c>
      <c r="WY46" s="45">
        <v>0</v>
      </c>
      <c r="WZ46" s="45">
        <v>0</v>
      </c>
      <c r="XA46" s="45">
        <v>1</v>
      </c>
      <c r="XB46" s="45">
        <v>2</v>
      </c>
      <c r="XC46" s="45">
        <v>0</v>
      </c>
      <c r="XD46" s="45">
        <v>1</v>
      </c>
      <c r="XE46" s="45">
        <v>0</v>
      </c>
      <c r="XF46" s="45">
        <v>0</v>
      </c>
      <c r="XG46" s="45">
        <v>0</v>
      </c>
      <c r="XH46" s="45">
        <v>0</v>
      </c>
      <c r="XI46" s="45">
        <v>0</v>
      </c>
      <c r="XJ46" s="45">
        <v>0</v>
      </c>
      <c r="XK46" s="45">
        <v>0</v>
      </c>
      <c r="XL46" s="45">
        <v>0</v>
      </c>
      <c r="XM46" s="45">
        <v>0</v>
      </c>
      <c r="XN46" s="45">
        <v>0</v>
      </c>
      <c r="XO46" s="45">
        <v>0</v>
      </c>
      <c r="XP46" s="45">
        <v>0</v>
      </c>
      <c r="XQ46" s="45">
        <v>0</v>
      </c>
      <c r="XR46" s="45">
        <v>0</v>
      </c>
      <c r="XS46" s="45">
        <v>0</v>
      </c>
      <c r="XT46" s="45">
        <v>0</v>
      </c>
      <c r="XU46" s="45">
        <v>1</v>
      </c>
      <c r="XV46" s="45">
        <v>0</v>
      </c>
      <c r="XW46" s="45">
        <v>0</v>
      </c>
      <c r="XX46" s="45">
        <v>0</v>
      </c>
      <c r="XY46" s="45">
        <v>2</v>
      </c>
      <c r="XZ46" s="45">
        <v>2</v>
      </c>
      <c r="YA46" s="45">
        <v>0</v>
      </c>
      <c r="YB46" s="45">
        <v>0</v>
      </c>
      <c r="YC46" s="45">
        <v>0</v>
      </c>
      <c r="YD46" s="45">
        <v>0</v>
      </c>
      <c r="YE46" s="45">
        <v>0</v>
      </c>
      <c r="YF46" s="45">
        <v>0</v>
      </c>
      <c r="YG46" s="45">
        <v>0</v>
      </c>
      <c r="YH46" s="45">
        <v>0</v>
      </c>
      <c r="YI46" s="45">
        <v>0</v>
      </c>
      <c r="YJ46" s="45">
        <v>0</v>
      </c>
      <c r="YK46" s="45">
        <v>0</v>
      </c>
      <c r="YL46" s="45">
        <v>0</v>
      </c>
      <c r="YM46" s="45">
        <v>0</v>
      </c>
      <c r="YN46" s="45">
        <v>0</v>
      </c>
      <c r="YO46" s="45">
        <v>0</v>
      </c>
      <c r="YP46" s="45">
        <v>0</v>
      </c>
      <c r="YQ46" s="45">
        <v>0</v>
      </c>
      <c r="YR46" s="45">
        <v>0</v>
      </c>
      <c r="YS46" s="45">
        <v>0</v>
      </c>
      <c r="YT46" s="45">
        <v>0</v>
      </c>
      <c r="YU46" s="45">
        <v>0</v>
      </c>
      <c r="YV46" s="45">
        <v>0</v>
      </c>
      <c r="YW46" s="45">
        <v>0</v>
      </c>
      <c r="YX46" s="45">
        <v>1</v>
      </c>
      <c r="YY46" s="45">
        <v>0</v>
      </c>
      <c r="YZ46" s="45">
        <v>0</v>
      </c>
      <c r="ZA46" s="45">
        <v>1</v>
      </c>
      <c r="ZB46" s="45">
        <v>0</v>
      </c>
      <c r="ZC46" s="45">
        <v>0</v>
      </c>
      <c r="ZD46" s="45">
        <v>0</v>
      </c>
      <c r="ZE46" s="45">
        <v>0</v>
      </c>
      <c r="ZF46" s="45">
        <v>0</v>
      </c>
      <c r="ZG46" s="45">
        <v>0</v>
      </c>
      <c r="ZH46" s="45">
        <v>0</v>
      </c>
      <c r="ZI46" s="45">
        <v>0</v>
      </c>
      <c r="ZJ46" s="45">
        <v>0</v>
      </c>
      <c r="ZK46" s="45">
        <v>0</v>
      </c>
      <c r="ZL46" s="45">
        <v>0</v>
      </c>
      <c r="ZM46" s="45">
        <v>0</v>
      </c>
      <c r="ZN46" s="45">
        <v>0</v>
      </c>
      <c r="ZO46" s="45">
        <v>0</v>
      </c>
      <c r="ZP46" s="45">
        <v>0</v>
      </c>
      <c r="ZQ46" s="45">
        <v>0</v>
      </c>
      <c r="ZR46" s="45">
        <v>0</v>
      </c>
      <c r="ZS46" s="45">
        <v>0</v>
      </c>
      <c r="ZT46" s="45">
        <v>0</v>
      </c>
      <c r="ZU46" s="45">
        <v>0</v>
      </c>
      <c r="ZV46" s="45">
        <v>0</v>
      </c>
      <c r="ZW46" s="45">
        <v>0</v>
      </c>
      <c r="ZX46" s="45">
        <v>0</v>
      </c>
      <c r="ZY46" s="45">
        <v>0</v>
      </c>
      <c r="ZZ46" s="45">
        <v>0</v>
      </c>
      <c r="AAA46" s="45">
        <v>0</v>
      </c>
      <c r="AAB46" s="45">
        <v>0</v>
      </c>
      <c r="AAC46" s="45">
        <v>0</v>
      </c>
      <c r="AAD46" s="45">
        <v>0</v>
      </c>
      <c r="AAE46" s="45">
        <v>0</v>
      </c>
      <c r="AAF46" s="45">
        <v>0</v>
      </c>
      <c r="AAG46" s="45">
        <v>0</v>
      </c>
      <c r="AAH46" s="45">
        <v>0</v>
      </c>
      <c r="AAI46" s="45">
        <v>0</v>
      </c>
      <c r="AAJ46" s="45">
        <v>0</v>
      </c>
      <c r="AAK46" s="45">
        <v>0</v>
      </c>
      <c r="AAL46" s="45">
        <v>0</v>
      </c>
      <c r="AAM46" s="45">
        <v>0</v>
      </c>
      <c r="AAN46" s="45">
        <v>0</v>
      </c>
      <c r="AAO46" s="45">
        <v>0</v>
      </c>
      <c r="AAP46" s="45">
        <v>0</v>
      </c>
      <c r="AAQ46" s="45">
        <f ca="1">IF(LEFT($C46,5)="Total",0,IF(COUNTIF(ENTRY!$G$3:$BM$3,AAQ$1)=0,"CopyPasteValue",IFERROR(HLOOKUP(AAQ$1,ENTRY!$G$3:$BI$133,SUMIFS(ENTRY!$A$2:$A$133,ENTRY!$B$2:$B$133,$B46,ENTRY!$C$2:$C$133,$C46)-2,FALSE),0)))</f>
        <v>0</v>
      </c>
      <c r="AAR46" s="45">
        <f ca="1">IF(LEFT($C46,5)="Total",0,IF(COUNTIF(ENTRY!$G$3:$BM$3,AAR$1)=0,"CopyPasteValue",IFERROR(HLOOKUP(AAR$1,ENTRY!$G$3:$BI$133,SUMIFS(ENTRY!$A$2:$A$133,ENTRY!$B$2:$B$133,$B46,ENTRY!$C$2:$C$133,$C46)-2,FALSE),0)))</f>
        <v>0</v>
      </c>
      <c r="AAS46" s="45">
        <f ca="1">IF(LEFT($C46,5)="Total",0,IF(COUNTIF(ENTRY!$G$3:$BM$3,AAS$1)=0,"CopyPasteValue",IFERROR(HLOOKUP(AAS$1,ENTRY!$G$3:$BI$133,SUMIFS(ENTRY!$A$2:$A$133,ENTRY!$B$2:$B$133,$B46,ENTRY!$C$2:$C$133,$C46)-2,FALSE),0)))</f>
        <v>0</v>
      </c>
      <c r="AAT46" s="45">
        <f ca="1">IF(LEFT($C46,5)="Total",0,IF(COUNTIF(ENTRY!$G$3:$BM$3,AAT$1)=0,"CopyPasteValue",IFERROR(HLOOKUP(AAT$1,ENTRY!$G$3:$BI$133,SUMIFS(ENTRY!$A$2:$A$133,ENTRY!$B$2:$B$133,$B46,ENTRY!$C$2:$C$133,$C46)-2,FALSE),0)))</f>
        <v>0</v>
      </c>
      <c r="AAU46" s="45">
        <f ca="1">IF(LEFT($C46,5)="Total",0,IF(COUNTIF(ENTRY!$G$3:$BM$3,AAU$1)=0,"CopyPasteValue",IFERROR(HLOOKUP(AAU$1,ENTRY!$G$3:$BI$133,SUMIFS(ENTRY!$A$2:$A$133,ENTRY!$B$2:$B$133,$B46,ENTRY!$C$2:$C$133,$C46)-2,FALSE),0)))</f>
        <v>0</v>
      </c>
      <c r="AAV46" s="45">
        <f ca="1">IF(LEFT($C46,5)="Total",0,IF(COUNTIF(ENTRY!$G$3:$BM$3,AAV$1)=0,"CopyPasteValue",IFERROR(HLOOKUP(AAV$1,ENTRY!$G$3:$BI$133,SUMIFS(ENTRY!$A$2:$A$133,ENTRY!$B$2:$B$133,$B46,ENTRY!$C$2:$C$133,$C46)-2,FALSE),0)))</f>
        <v>0</v>
      </c>
      <c r="AAW46" s="45">
        <f ca="1">IF(LEFT($C46,5)="Total",0,IF(COUNTIF(ENTRY!$G$3:$BM$3,AAW$1)=0,"CopyPasteValue",IFERROR(HLOOKUP(AAW$1,ENTRY!$G$3:$BI$133,SUMIFS(ENTRY!$A$2:$A$133,ENTRY!$B$2:$B$133,$B46,ENTRY!$C$2:$C$133,$C46)-2,FALSE),0)))</f>
        <v>0</v>
      </c>
      <c r="AAX46" s="45">
        <f ca="1">IF(LEFT($C46,5)="Total",0,IF(COUNTIF(ENTRY!$G$3:$BM$3,AAX$1)=0,"CopyPasteValue",IFERROR(HLOOKUP(AAX$1,ENTRY!$G$3:$BI$133,SUMIFS(ENTRY!$A$2:$A$133,ENTRY!$B$2:$B$133,$B46,ENTRY!$C$2:$C$133,$C46)-2,FALSE),0)))</f>
        <v>0</v>
      </c>
      <c r="AAY46" s="45">
        <f ca="1">IF(LEFT($C46,5)="Total",0,IF(COUNTIF(ENTRY!$G$3:$BM$3,AAY$1)=0,"CopyPasteValue",IFERROR(HLOOKUP(AAY$1,ENTRY!$G$3:$BI$133,SUMIFS(ENTRY!$A$2:$A$133,ENTRY!$B$2:$B$133,$B46,ENTRY!$C$2:$C$133,$C46)-2,FALSE),0)))</f>
        <v>0</v>
      </c>
      <c r="AAZ46" s="45">
        <f ca="1">IF(LEFT($C46,5)="Total",0,IF(COUNTIF(ENTRY!$G$3:$BM$3,AAZ$1)=0,"CopyPasteValue",IFERROR(HLOOKUP(AAZ$1,ENTRY!$G$3:$BI$133,SUMIFS(ENTRY!$A$2:$A$133,ENTRY!$B$2:$B$133,$B46,ENTRY!$C$2:$C$133,$C46)-2,FALSE),0)))</f>
        <v>0</v>
      </c>
      <c r="ABA46" s="45">
        <f ca="1">IF(LEFT($C46,5)="Total",0,IF(COUNTIF(ENTRY!$G$3:$BM$3,ABA$1)=0,"CopyPasteValue",IFERROR(HLOOKUP(ABA$1,ENTRY!$G$3:$BI$133,SUMIFS(ENTRY!$A$2:$A$133,ENTRY!$B$2:$B$133,$B46,ENTRY!$C$2:$C$133,$C46)-2,FALSE),0)))</f>
        <v>0</v>
      </c>
      <c r="ABB46" s="45">
        <f ca="1">IF(LEFT($C46,5)="Total",0,IF(COUNTIF(ENTRY!$G$3:$BM$3,ABB$1)=0,"CopyPasteValue",IFERROR(HLOOKUP(ABB$1,ENTRY!$G$3:$BI$133,SUMIFS(ENTRY!$A$2:$A$133,ENTRY!$B$2:$B$133,$B46,ENTRY!$C$2:$C$133,$C46)-2,FALSE),0)))</f>
        <v>0</v>
      </c>
      <c r="ABC46" s="45">
        <f ca="1">IF(LEFT($C46,5)="Total",0,IF(COUNTIF(ENTRY!$G$3:$BM$3,ABC$1)=0,"CopyPasteValue",IFERROR(HLOOKUP(ABC$1,ENTRY!$G$3:$BI$133,SUMIFS(ENTRY!$A$2:$A$133,ENTRY!$B$2:$B$133,$B46,ENTRY!$C$2:$C$133,$C46)-2,FALSE),0)))</f>
        <v>0</v>
      </c>
      <c r="ABD46" s="45">
        <f ca="1">IF(LEFT($C46,5)="Total",0,IF(COUNTIF(ENTRY!$G$3:$BM$3,ABD$1)=0,"CopyPasteValue",IFERROR(HLOOKUP(ABD$1,ENTRY!$G$3:$BI$133,SUMIFS(ENTRY!$A$2:$A$133,ENTRY!$B$2:$B$133,$B46,ENTRY!$C$2:$C$133,$C46)-2,FALSE),0)))</f>
        <v>0</v>
      </c>
      <c r="ABE46" s="45">
        <f ca="1">IF(LEFT($C46,5)="Total",0,IF(COUNTIF(ENTRY!$G$3:$BM$3,ABE$1)=0,"CopyPasteValue",IFERROR(HLOOKUP(ABE$1,ENTRY!$G$3:$BI$133,SUMIFS(ENTRY!$A$2:$A$133,ENTRY!$B$2:$B$133,$B46,ENTRY!$C$2:$C$133,$C46)-2,FALSE),0)))</f>
        <v>0</v>
      </c>
      <c r="ABF46" s="45">
        <f ca="1">IF(LEFT($C46,5)="Total",0,IF(COUNTIF(ENTRY!$G$3:$BM$3,ABF$1)=0,"CopyPasteValue",IFERROR(HLOOKUP(ABF$1,ENTRY!$G$3:$BI$133,SUMIFS(ENTRY!$A$2:$A$133,ENTRY!$B$2:$B$133,$B46,ENTRY!$C$2:$C$133,$C46)-2,FALSE),0)))</f>
        <v>0</v>
      </c>
      <c r="ABG46" s="45">
        <f ca="1">IF(LEFT($C46,5)="Total",0,IF(COUNTIF(ENTRY!$G$3:$BM$3,ABG$1)=0,"CopyPasteValue",IFERROR(HLOOKUP(ABG$1,ENTRY!$G$3:$BI$133,SUMIFS(ENTRY!$A$2:$A$133,ENTRY!$B$2:$B$133,$B46,ENTRY!$C$2:$C$133,$C46)-2,FALSE),0)))</f>
        <v>0</v>
      </c>
      <c r="ABH46" s="45">
        <f ca="1">IF(LEFT($C46,5)="Total",0,IF(COUNTIF(ENTRY!$G$3:$BM$3,ABH$1)=0,"CopyPasteValue",IFERROR(HLOOKUP(ABH$1,ENTRY!$G$3:$BI$133,SUMIFS(ENTRY!$A$2:$A$133,ENTRY!$B$2:$B$133,$B46,ENTRY!$C$2:$C$133,$C46)-2,FALSE),0)))</f>
        <v>0</v>
      </c>
    </row>
    <row r="47" spans="2:736" x14ac:dyDescent="0.35">
      <c r="B47" t="s">
        <v>27</v>
      </c>
      <c r="C47" t="s">
        <v>164</v>
      </c>
      <c r="D47" s="53">
        <f t="shared" ca="1" si="162"/>
        <v>47</v>
      </c>
      <c r="E47" s="72">
        <f>COUNTIF(ENTRY!C$4:C$294,C47)</f>
        <v>1</v>
      </c>
      <c r="F47" s="45">
        <v>0</v>
      </c>
      <c r="G47" s="45">
        <v>0</v>
      </c>
      <c r="H47" s="45">
        <v>0</v>
      </c>
      <c r="I47" s="45">
        <v>0</v>
      </c>
      <c r="J47" s="45">
        <v>4</v>
      </c>
      <c r="K47" s="45">
        <v>0</v>
      </c>
      <c r="L47" s="45">
        <v>0</v>
      </c>
      <c r="M47" s="45">
        <v>3</v>
      </c>
      <c r="N47" s="45">
        <v>3</v>
      </c>
      <c r="O47" s="45">
        <v>1</v>
      </c>
      <c r="P47" s="45">
        <v>0</v>
      </c>
      <c r="Q47" s="45">
        <v>0</v>
      </c>
      <c r="R47" s="45">
        <v>0</v>
      </c>
      <c r="S47" s="45">
        <v>0</v>
      </c>
      <c r="T47" s="45">
        <v>1</v>
      </c>
      <c r="U47" s="45">
        <v>0</v>
      </c>
      <c r="V47" s="45">
        <v>0</v>
      </c>
      <c r="W47" s="45">
        <v>1</v>
      </c>
      <c r="X47" s="45">
        <v>1</v>
      </c>
      <c r="Y47" s="45">
        <v>0</v>
      </c>
      <c r="Z47" s="45">
        <v>0</v>
      </c>
      <c r="AA47" s="45">
        <v>0</v>
      </c>
      <c r="AB47" s="45">
        <v>0</v>
      </c>
      <c r="AC47" s="45">
        <v>1</v>
      </c>
      <c r="AD47" s="45">
        <v>0</v>
      </c>
      <c r="AE47" s="45">
        <v>1</v>
      </c>
      <c r="AF47" s="45">
        <v>1</v>
      </c>
      <c r="AG47" s="45">
        <v>0</v>
      </c>
      <c r="AH47" s="45">
        <v>1</v>
      </c>
      <c r="AI47" s="45">
        <v>0</v>
      </c>
      <c r="AJ47" s="45">
        <v>3</v>
      </c>
      <c r="AK47" s="45">
        <v>2</v>
      </c>
      <c r="AL47" s="45">
        <v>0</v>
      </c>
      <c r="AM47" s="45">
        <v>0</v>
      </c>
      <c r="AN47" s="45">
        <v>0</v>
      </c>
      <c r="AO47" s="45">
        <v>1</v>
      </c>
      <c r="AP47" s="45">
        <v>0</v>
      </c>
      <c r="AQ47" s="45">
        <v>0</v>
      </c>
      <c r="AR47" s="45">
        <v>0</v>
      </c>
      <c r="AS47" s="45">
        <v>1</v>
      </c>
      <c r="AT47" s="45">
        <v>0</v>
      </c>
      <c r="AU47" s="45">
        <v>0</v>
      </c>
      <c r="AV47" s="45">
        <v>1</v>
      </c>
      <c r="AW47" s="45">
        <v>0</v>
      </c>
      <c r="AX47" s="45">
        <v>3</v>
      </c>
      <c r="AY47" s="45">
        <v>0</v>
      </c>
      <c r="AZ47" s="45">
        <v>0</v>
      </c>
      <c r="BA47" s="45">
        <v>0</v>
      </c>
      <c r="BB47" s="45">
        <v>0</v>
      </c>
      <c r="BC47" s="45">
        <v>0</v>
      </c>
      <c r="BD47" s="45">
        <v>0</v>
      </c>
      <c r="BE47" s="45"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1</v>
      </c>
      <c r="BK47" s="45">
        <v>0</v>
      </c>
      <c r="BL47" s="45">
        <v>0</v>
      </c>
      <c r="BM47" s="45">
        <v>0</v>
      </c>
      <c r="BN47" s="45">
        <v>0</v>
      </c>
      <c r="BO47" s="45">
        <v>1</v>
      </c>
      <c r="BP47" s="45">
        <v>0</v>
      </c>
      <c r="BQ47" s="45">
        <v>1</v>
      </c>
      <c r="BR47" s="45">
        <v>3</v>
      </c>
      <c r="BS47" s="45">
        <v>2</v>
      </c>
      <c r="BT47" s="45">
        <v>0</v>
      </c>
      <c r="BU47" s="45">
        <v>1</v>
      </c>
      <c r="BV47" s="45">
        <v>0</v>
      </c>
      <c r="BW47" s="45">
        <v>0</v>
      </c>
      <c r="BX47" s="45">
        <v>0</v>
      </c>
      <c r="BY47" s="45">
        <v>0</v>
      </c>
      <c r="BZ47" s="45">
        <v>0</v>
      </c>
      <c r="CA47" s="45">
        <v>0</v>
      </c>
      <c r="CB47" s="45">
        <v>0</v>
      </c>
      <c r="CC47" s="45">
        <v>1</v>
      </c>
      <c r="CD47" s="45">
        <v>0</v>
      </c>
      <c r="CE47" s="45">
        <v>0</v>
      </c>
      <c r="CF47" s="45">
        <v>0</v>
      </c>
      <c r="CG47" s="45">
        <v>0</v>
      </c>
      <c r="CH47" s="45">
        <v>1</v>
      </c>
      <c r="CI47" s="45">
        <v>2</v>
      </c>
      <c r="CJ47" s="45">
        <v>1</v>
      </c>
      <c r="CK47" s="45">
        <v>0</v>
      </c>
      <c r="CL47" s="45">
        <v>1</v>
      </c>
      <c r="CM47" s="45">
        <v>0</v>
      </c>
      <c r="CN47" s="45">
        <v>0</v>
      </c>
      <c r="CO47" s="45">
        <v>2</v>
      </c>
      <c r="CP47" s="45">
        <v>0</v>
      </c>
      <c r="CQ47" s="45">
        <v>0</v>
      </c>
      <c r="CR47" s="45">
        <v>0</v>
      </c>
      <c r="CS47" s="45">
        <v>4</v>
      </c>
      <c r="CT47" s="45">
        <v>0</v>
      </c>
      <c r="CU47" s="45">
        <v>0</v>
      </c>
      <c r="CV47" s="45">
        <v>0</v>
      </c>
      <c r="CW47" s="45">
        <v>0</v>
      </c>
      <c r="CX47" s="45">
        <v>0</v>
      </c>
      <c r="CY47" s="45">
        <v>0</v>
      </c>
      <c r="CZ47" s="45">
        <v>0</v>
      </c>
      <c r="DA47" s="45">
        <v>0</v>
      </c>
      <c r="DB47" s="45">
        <v>0</v>
      </c>
      <c r="DC47" s="45">
        <v>0</v>
      </c>
      <c r="DD47" s="45">
        <v>0</v>
      </c>
      <c r="DE47" s="45">
        <v>0</v>
      </c>
      <c r="DF47" s="45">
        <v>0</v>
      </c>
      <c r="DG47" s="45">
        <v>0</v>
      </c>
      <c r="DH47" s="45">
        <v>0</v>
      </c>
      <c r="DI47" s="45">
        <v>0</v>
      </c>
      <c r="DJ47" s="45">
        <v>0</v>
      </c>
      <c r="DK47" s="45">
        <v>0</v>
      </c>
      <c r="DL47" s="45">
        <v>0</v>
      </c>
      <c r="DM47" s="45">
        <v>0</v>
      </c>
      <c r="DN47" s="45">
        <v>0</v>
      </c>
      <c r="DO47" s="45">
        <v>0</v>
      </c>
      <c r="DP47" s="45">
        <v>0</v>
      </c>
      <c r="DQ47" s="45">
        <v>0</v>
      </c>
      <c r="DR47" s="45">
        <v>0</v>
      </c>
      <c r="DS47" s="45">
        <v>0</v>
      </c>
      <c r="DT47" s="45">
        <v>0</v>
      </c>
      <c r="DU47" s="45">
        <v>0</v>
      </c>
      <c r="DV47" s="45">
        <v>0</v>
      </c>
      <c r="DW47" s="45">
        <v>0</v>
      </c>
      <c r="DX47" s="45">
        <v>0</v>
      </c>
      <c r="DY47" s="45">
        <v>0</v>
      </c>
      <c r="DZ47" s="45">
        <v>0</v>
      </c>
      <c r="EA47" s="45">
        <v>0</v>
      </c>
      <c r="EB47" s="45">
        <v>0</v>
      </c>
      <c r="EC47" s="45">
        <v>0</v>
      </c>
      <c r="ED47" s="45">
        <v>0</v>
      </c>
      <c r="EE47" s="45">
        <v>0</v>
      </c>
      <c r="EF47" s="45">
        <v>0</v>
      </c>
      <c r="EG47" s="45">
        <v>0</v>
      </c>
      <c r="EH47" s="45">
        <v>0</v>
      </c>
      <c r="EI47" s="45">
        <v>0</v>
      </c>
      <c r="EJ47" s="45">
        <v>0</v>
      </c>
      <c r="EK47" s="45">
        <v>0</v>
      </c>
      <c r="EL47" s="45">
        <v>0</v>
      </c>
      <c r="EM47" s="45">
        <v>0</v>
      </c>
      <c r="EN47" s="45">
        <v>0</v>
      </c>
      <c r="EO47" s="45">
        <v>0</v>
      </c>
      <c r="EP47" s="45">
        <v>0</v>
      </c>
      <c r="EQ47" s="45">
        <v>0</v>
      </c>
      <c r="ER47" s="45">
        <v>0</v>
      </c>
      <c r="ES47" s="45">
        <v>0</v>
      </c>
      <c r="ET47" s="45">
        <v>0</v>
      </c>
      <c r="EU47" s="45">
        <v>0</v>
      </c>
      <c r="EV47" s="45">
        <v>0</v>
      </c>
      <c r="EW47" s="45">
        <v>0</v>
      </c>
      <c r="EX47" s="45">
        <v>0</v>
      </c>
      <c r="EY47" s="45">
        <v>0</v>
      </c>
      <c r="EZ47" s="45">
        <v>0</v>
      </c>
      <c r="FA47" s="45">
        <v>0</v>
      </c>
      <c r="FB47" s="45">
        <v>0</v>
      </c>
      <c r="FC47" s="45">
        <v>0</v>
      </c>
      <c r="FD47" s="45">
        <v>0</v>
      </c>
      <c r="FE47" s="45">
        <v>0</v>
      </c>
      <c r="FF47" s="45">
        <v>0</v>
      </c>
      <c r="FG47" s="45">
        <v>0</v>
      </c>
      <c r="FH47" s="45">
        <v>0</v>
      </c>
      <c r="FI47" s="45">
        <v>0</v>
      </c>
      <c r="FJ47" s="45">
        <v>0</v>
      </c>
      <c r="FK47" s="45">
        <v>0</v>
      </c>
      <c r="FL47" s="45">
        <v>0</v>
      </c>
      <c r="FM47" s="45">
        <v>0</v>
      </c>
      <c r="FN47" s="45">
        <v>0</v>
      </c>
      <c r="FO47" s="45">
        <v>0</v>
      </c>
      <c r="FP47" s="45">
        <v>0</v>
      </c>
      <c r="FQ47" s="45">
        <v>0</v>
      </c>
      <c r="FR47" s="45">
        <v>0</v>
      </c>
      <c r="FS47" s="45">
        <v>0</v>
      </c>
      <c r="FT47" s="45">
        <v>0</v>
      </c>
      <c r="FU47" s="45">
        <v>0</v>
      </c>
      <c r="FV47" s="45">
        <v>0</v>
      </c>
      <c r="FW47" s="45">
        <v>0</v>
      </c>
      <c r="FX47" s="45">
        <v>0</v>
      </c>
      <c r="FY47" s="45">
        <v>3</v>
      </c>
      <c r="FZ47" s="45">
        <v>2</v>
      </c>
      <c r="GA47" s="45">
        <v>3</v>
      </c>
      <c r="GB47" s="45">
        <v>0</v>
      </c>
      <c r="GC47" s="45">
        <v>0</v>
      </c>
      <c r="GD47" s="45">
        <v>0</v>
      </c>
      <c r="GE47" s="45">
        <v>0</v>
      </c>
      <c r="GF47" s="45">
        <v>1</v>
      </c>
      <c r="GG47" s="45">
        <v>3</v>
      </c>
      <c r="GH47" s="45">
        <v>0</v>
      </c>
      <c r="GI47" s="45">
        <v>0</v>
      </c>
      <c r="GJ47" s="45">
        <v>0</v>
      </c>
      <c r="GK47" s="45">
        <v>0</v>
      </c>
      <c r="GL47" s="45">
        <v>0</v>
      </c>
      <c r="GM47" s="45">
        <v>0</v>
      </c>
      <c r="GN47" s="45">
        <v>0</v>
      </c>
      <c r="GO47" s="45">
        <v>1</v>
      </c>
      <c r="GP47" s="45">
        <v>0</v>
      </c>
      <c r="GQ47" s="45">
        <v>0</v>
      </c>
      <c r="GR47" s="45">
        <v>0</v>
      </c>
      <c r="GS47" s="45">
        <v>0</v>
      </c>
      <c r="GT47" s="45">
        <v>1</v>
      </c>
      <c r="GU47" s="45">
        <v>0</v>
      </c>
      <c r="GV47" s="45">
        <v>0</v>
      </c>
      <c r="GW47" s="45">
        <v>0</v>
      </c>
      <c r="GX47" s="45">
        <v>0</v>
      </c>
      <c r="GY47" s="45">
        <v>0</v>
      </c>
      <c r="GZ47" s="45">
        <v>0</v>
      </c>
      <c r="HA47" s="45">
        <v>0</v>
      </c>
      <c r="HB47" s="45">
        <v>4</v>
      </c>
      <c r="HC47" s="45">
        <v>0</v>
      </c>
      <c r="HD47" s="45">
        <v>0</v>
      </c>
      <c r="HE47" s="45">
        <v>0</v>
      </c>
      <c r="HF47" s="45">
        <v>0</v>
      </c>
      <c r="HG47" s="45">
        <v>0</v>
      </c>
      <c r="HH47" s="45">
        <v>0</v>
      </c>
      <c r="HI47" s="45">
        <v>0</v>
      </c>
      <c r="HJ47" s="45">
        <v>0</v>
      </c>
      <c r="HK47" s="45">
        <v>0</v>
      </c>
      <c r="HL47" s="45">
        <v>0</v>
      </c>
      <c r="HM47" s="45">
        <v>0</v>
      </c>
      <c r="HN47" s="45">
        <v>0</v>
      </c>
      <c r="HO47" s="45">
        <v>1</v>
      </c>
      <c r="HP47" s="45">
        <v>0</v>
      </c>
      <c r="HQ47" s="45">
        <v>3</v>
      </c>
      <c r="HR47" s="45">
        <v>0</v>
      </c>
      <c r="HS47" s="45">
        <v>0</v>
      </c>
      <c r="HT47" s="45">
        <v>0</v>
      </c>
      <c r="HU47" s="45">
        <v>0</v>
      </c>
      <c r="HV47" s="45">
        <v>0</v>
      </c>
      <c r="HW47" s="45">
        <v>0</v>
      </c>
      <c r="HX47" s="45">
        <v>0</v>
      </c>
      <c r="HY47" s="45">
        <v>0</v>
      </c>
      <c r="HZ47" s="45">
        <v>0</v>
      </c>
      <c r="IA47" s="45">
        <v>0</v>
      </c>
      <c r="IB47" s="45">
        <v>0</v>
      </c>
      <c r="IC47" s="45">
        <v>0</v>
      </c>
      <c r="ID47" s="45">
        <v>0</v>
      </c>
      <c r="IE47" s="45">
        <v>0</v>
      </c>
      <c r="IF47" s="45">
        <v>0</v>
      </c>
      <c r="IG47" s="45">
        <v>0</v>
      </c>
      <c r="IH47" s="45">
        <v>0</v>
      </c>
      <c r="II47" s="45">
        <v>0</v>
      </c>
      <c r="IJ47" s="45">
        <v>0</v>
      </c>
      <c r="IK47" s="45">
        <v>0</v>
      </c>
      <c r="IL47" s="45">
        <v>0</v>
      </c>
      <c r="IM47" s="45">
        <v>0</v>
      </c>
      <c r="IN47" s="45">
        <v>0</v>
      </c>
      <c r="IO47" s="45">
        <v>0</v>
      </c>
      <c r="IP47" s="45">
        <v>0</v>
      </c>
      <c r="IQ47" s="45">
        <v>0</v>
      </c>
      <c r="IR47" s="45">
        <v>0</v>
      </c>
      <c r="IS47" s="45">
        <v>0</v>
      </c>
      <c r="IT47" s="45">
        <v>0</v>
      </c>
      <c r="IU47" s="45">
        <v>0</v>
      </c>
      <c r="IV47" s="45">
        <v>0</v>
      </c>
      <c r="IW47" s="45">
        <v>0</v>
      </c>
      <c r="IX47" s="45">
        <v>0</v>
      </c>
      <c r="IY47" s="45">
        <v>0</v>
      </c>
      <c r="IZ47" s="45">
        <v>0</v>
      </c>
      <c r="JA47" s="45">
        <v>0</v>
      </c>
      <c r="JB47" s="45">
        <v>0</v>
      </c>
      <c r="JC47" s="45">
        <v>0</v>
      </c>
      <c r="JD47" s="45">
        <v>0</v>
      </c>
      <c r="JE47" s="45">
        <v>0</v>
      </c>
      <c r="JF47" s="45">
        <v>0</v>
      </c>
      <c r="JG47" s="45">
        <v>0</v>
      </c>
      <c r="JH47" s="45">
        <v>0</v>
      </c>
      <c r="JI47" s="45">
        <v>0</v>
      </c>
      <c r="JJ47" s="45">
        <v>0</v>
      </c>
      <c r="JK47" s="45">
        <v>0</v>
      </c>
      <c r="JL47" s="45">
        <v>0</v>
      </c>
      <c r="JM47" s="45">
        <v>0</v>
      </c>
      <c r="JN47" s="45">
        <v>0</v>
      </c>
      <c r="JO47" s="45">
        <v>0</v>
      </c>
      <c r="JP47" s="45">
        <v>0</v>
      </c>
      <c r="JQ47" s="45">
        <v>0</v>
      </c>
      <c r="JR47" s="45">
        <v>0</v>
      </c>
      <c r="JS47" s="45">
        <v>0</v>
      </c>
      <c r="JT47" s="45">
        <v>0</v>
      </c>
      <c r="JU47" s="45">
        <v>0</v>
      </c>
      <c r="JV47" s="45">
        <v>0</v>
      </c>
      <c r="JW47" s="45">
        <v>0</v>
      </c>
      <c r="JX47" s="45">
        <v>0</v>
      </c>
      <c r="JY47" s="45">
        <v>0</v>
      </c>
      <c r="JZ47" s="45">
        <v>0</v>
      </c>
      <c r="KA47" s="45">
        <v>0</v>
      </c>
      <c r="KB47" s="45">
        <v>0</v>
      </c>
      <c r="KC47" s="45">
        <v>0</v>
      </c>
      <c r="KD47" s="45">
        <v>0</v>
      </c>
      <c r="KE47" s="45">
        <v>0</v>
      </c>
      <c r="KF47" s="45">
        <v>0</v>
      </c>
      <c r="KG47" s="45">
        <v>0</v>
      </c>
      <c r="KH47" s="45">
        <v>0</v>
      </c>
      <c r="KI47" s="45">
        <v>0</v>
      </c>
      <c r="KJ47" s="45">
        <v>2</v>
      </c>
      <c r="KK47" s="45">
        <v>0</v>
      </c>
      <c r="KL47" s="45">
        <v>0</v>
      </c>
      <c r="KM47" s="45">
        <v>0</v>
      </c>
      <c r="KN47" s="45">
        <v>0</v>
      </c>
      <c r="KO47" s="45">
        <v>1</v>
      </c>
      <c r="KP47" s="45">
        <v>0</v>
      </c>
      <c r="KQ47" s="45">
        <v>0</v>
      </c>
      <c r="KR47" s="45">
        <v>0</v>
      </c>
      <c r="KS47" s="45">
        <v>0</v>
      </c>
      <c r="KT47" s="45">
        <v>0</v>
      </c>
      <c r="KU47" s="45">
        <v>0</v>
      </c>
      <c r="KV47" s="45">
        <v>0</v>
      </c>
      <c r="KW47" s="45">
        <v>0</v>
      </c>
      <c r="KX47" s="45">
        <v>0</v>
      </c>
      <c r="KY47" s="45">
        <v>0</v>
      </c>
      <c r="KZ47" s="45">
        <v>0</v>
      </c>
      <c r="LA47" s="45">
        <v>0</v>
      </c>
      <c r="LB47" s="45">
        <v>0</v>
      </c>
      <c r="LC47" s="45">
        <v>0</v>
      </c>
      <c r="LD47" s="45">
        <v>0</v>
      </c>
      <c r="LE47" s="45">
        <v>1</v>
      </c>
      <c r="LF47" s="45">
        <v>1</v>
      </c>
      <c r="LG47" s="45">
        <v>0</v>
      </c>
      <c r="LH47" s="45">
        <v>0</v>
      </c>
      <c r="LI47" s="45">
        <v>2</v>
      </c>
      <c r="LJ47" s="45">
        <v>0</v>
      </c>
      <c r="LK47" s="45">
        <v>0</v>
      </c>
      <c r="LL47" s="45">
        <v>0</v>
      </c>
      <c r="LM47" s="45">
        <v>0</v>
      </c>
      <c r="LN47" s="45">
        <v>0</v>
      </c>
      <c r="LO47" s="45">
        <v>0</v>
      </c>
      <c r="LP47" s="45">
        <v>0</v>
      </c>
      <c r="LQ47" s="45">
        <v>0</v>
      </c>
      <c r="LR47" s="45">
        <v>1</v>
      </c>
      <c r="LS47" s="45">
        <v>0</v>
      </c>
      <c r="LT47" s="45">
        <v>0</v>
      </c>
      <c r="LU47" s="45">
        <v>0</v>
      </c>
      <c r="LV47" s="45">
        <v>0</v>
      </c>
      <c r="LW47" s="45">
        <v>0</v>
      </c>
      <c r="LX47" s="45">
        <v>0</v>
      </c>
      <c r="LY47" s="45">
        <v>0</v>
      </c>
      <c r="LZ47" s="45">
        <v>0</v>
      </c>
      <c r="MA47" s="45">
        <v>0</v>
      </c>
      <c r="MB47" s="45">
        <v>0</v>
      </c>
      <c r="MC47" s="45">
        <v>0</v>
      </c>
      <c r="MD47" s="45">
        <v>0</v>
      </c>
      <c r="ME47" s="45">
        <v>0</v>
      </c>
      <c r="MF47" s="45">
        <v>0</v>
      </c>
      <c r="MG47" s="45">
        <v>0</v>
      </c>
      <c r="MH47" s="45">
        <v>0</v>
      </c>
      <c r="MI47" s="45">
        <v>0</v>
      </c>
      <c r="MJ47" s="45">
        <v>0</v>
      </c>
      <c r="MK47" s="45">
        <v>0</v>
      </c>
      <c r="ML47" s="45">
        <v>0</v>
      </c>
      <c r="MM47" s="45">
        <v>0</v>
      </c>
      <c r="MN47" s="45">
        <v>0</v>
      </c>
      <c r="MO47" s="45">
        <v>0</v>
      </c>
      <c r="MP47" s="45">
        <v>0</v>
      </c>
      <c r="MQ47" s="45">
        <v>0</v>
      </c>
      <c r="MR47" s="45">
        <v>0</v>
      </c>
      <c r="MS47" s="45">
        <v>0</v>
      </c>
      <c r="MT47" s="45">
        <v>0</v>
      </c>
      <c r="MU47" s="45">
        <v>0</v>
      </c>
      <c r="MV47" s="45">
        <v>0</v>
      </c>
      <c r="MW47" s="45">
        <v>0</v>
      </c>
      <c r="MX47" s="45">
        <v>0</v>
      </c>
      <c r="MY47" s="45">
        <v>0</v>
      </c>
      <c r="MZ47" s="45">
        <v>0</v>
      </c>
      <c r="NA47" s="45">
        <v>0</v>
      </c>
      <c r="NB47" s="45">
        <v>0</v>
      </c>
      <c r="NC47" s="45">
        <v>0</v>
      </c>
      <c r="ND47" s="45">
        <v>0</v>
      </c>
      <c r="NE47" s="45">
        <v>0</v>
      </c>
      <c r="NF47" s="45">
        <v>0</v>
      </c>
      <c r="NG47" s="45">
        <v>0</v>
      </c>
      <c r="NH47" s="45">
        <v>0</v>
      </c>
      <c r="NI47" s="45">
        <v>0</v>
      </c>
      <c r="NJ47" s="45">
        <v>0</v>
      </c>
      <c r="NK47" s="45">
        <v>0</v>
      </c>
      <c r="NL47" s="45">
        <v>0</v>
      </c>
      <c r="NM47" s="45">
        <v>0</v>
      </c>
      <c r="NN47" s="45">
        <v>1</v>
      </c>
      <c r="NO47" s="45">
        <v>0</v>
      </c>
      <c r="NP47" s="45">
        <v>0</v>
      </c>
      <c r="NQ47" s="45">
        <v>0</v>
      </c>
      <c r="NR47" s="45">
        <v>0</v>
      </c>
      <c r="NS47" s="45">
        <v>0</v>
      </c>
      <c r="NT47" s="45">
        <v>0</v>
      </c>
      <c r="NU47" s="45">
        <v>3</v>
      </c>
      <c r="NV47" s="45">
        <v>1</v>
      </c>
      <c r="NW47" s="45">
        <v>0</v>
      </c>
      <c r="NX47" s="45">
        <v>0</v>
      </c>
      <c r="NY47" s="45">
        <v>5</v>
      </c>
      <c r="NZ47" s="45">
        <v>0</v>
      </c>
      <c r="OA47" s="45">
        <v>1</v>
      </c>
      <c r="OB47" s="45">
        <v>0</v>
      </c>
      <c r="OC47" s="45">
        <v>0</v>
      </c>
      <c r="OD47" s="45">
        <v>0</v>
      </c>
      <c r="OE47" s="45">
        <v>0</v>
      </c>
      <c r="OF47" s="45">
        <v>0</v>
      </c>
      <c r="OG47" s="45">
        <v>0</v>
      </c>
      <c r="OH47" s="45">
        <v>1</v>
      </c>
      <c r="OI47" s="45">
        <v>1</v>
      </c>
      <c r="OJ47" s="45">
        <v>0</v>
      </c>
      <c r="OK47" s="45">
        <v>0</v>
      </c>
      <c r="OL47" s="45">
        <v>0</v>
      </c>
      <c r="OM47" s="45">
        <v>0</v>
      </c>
      <c r="ON47" s="45">
        <v>0</v>
      </c>
      <c r="OO47" s="45">
        <v>0</v>
      </c>
      <c r="OP47" s="45">
        <v>1</v>
      </c>
      <c r="OQ47" s="45">
        <v>1</v>
      </c>
      <c r="OR47" s="45">
        <v>0</v>
      </c>
      <c r="OS47" s="45">
        <v>0</v>
      </c>
      <c r="OT47" s="45">
        <v>0</v>
      </c>
      <c r="OU47" s="45">
        <v>0</v>
      </c>
      <c r="OV47" s="45">
        <v>0</v>
      </c>
      <c r="OW47" s="45">
        <v>0</v>
      </c>
      <c r="OX47" s="45">
        <v>0</v>
      </c>
      <c r="OY47" s="45">
        <v>1</v>
      </c>
      <c r="OZ47" s="45">
        <v>0</v>
      </c>
      <c r="PA47" s="45">
        <v>0</v>
      </c>
      <c r="PB47" s="45">
        <v>0</v>
      </c>
      <c r="PC47" s="45">
        <v>0</v>
      </c>
      <c r="PD47" s="45">
        <v>0</v>
      </c>
      <c r="PE47" s="45">
        <v>0</v>
      </c>
      <c r="PF47" s="45">
        <v>0</v>
      </c>
      <c r="PG47" s="45">
        <v>0</v>
      </c>
      <c r="PH47" s="45">
        <v>0</v>
      </c>
      <c r="PI47" s="45">
        <v>0</v>
      </c>
      <c r="PJ47" s="45">
        <v>0</v>
      </c>
      <c r="PK47" s="45">
        <v>0</v>
      </c>
      <c r="PL47" s="45">
        <v>1</v>
      </c>
      <c r="PM47" s="45">
        <v>0</v>
      </c>
      <c r="PN47" s="45">
        <v>0</v>
      </c>
      <c r="PO47" s="45">
        <v>0</v>
      </c>
      <c r="PP47" s="45">
        <v>0</v>
      </c>
      <c r="PQ47" s="45">
        <v>1</v>
      </c>
      <c r="PR47" s="45">
        <v>0</v>
      </c>
      <c r="PS47" s="45">
        <v>0</v>
      </c>
      <c r="PT47" s="45">
        <v>0</v>
      </c>
      <c r="PU47" s="45">
        <v>0</v>
      </c>
      <c r="PV47" s="45">
        <v>0</v>
      </c>
      <c r="PW47" s="45">
        <v>0</v>
      </c>
      <c r="PX47" s="45">
        <v>2</v>
      </c>
      <c r="PY47" s="45">
        <v>2</v>
      </c>
      <c r="PZ47" s="45">
        <v>0</v>
      </c>
      <c r="QA47" s="45">
        <v>0</v>
      </c>
      <c r="QB47" s="45">
        <v>0</v>
      </c>
      <c r="QC47" s="45">
        <v>0</v>
      </c>
      <c r="QD47" s="45">
        <v>0</v>
      </c>
      <c r="QE47" s="45">
        <v>0</v>
      </c>
      <c r="QF47" s="45">
        <v>0</v>
      </c>
      <c r="QG47" s="45">
        <v>0</v>
      </c>
      <c r="QH47" s="45">
        <v>0</v>
      </c>
      <c r="QI47" s="45">
        <v>0</v>
      </c>
      <c r="QJ47" s="45">
        <v>0</v>
      </c>
      <c r="QK47" s="45">
        <v>0</v>
      </c>
      <c r="QL47" s="45">
        <v>0</v>
      </c>
      <c r="QM47" s="45">
        <v>0</v>
      </c>
      <c r="QN47" s="45">
        <v>0</v>
      </c>
      <c r="QO47" s="45">
        <v>0</v>
      </c>
      <c r="QP47" s="45">
        <v>0</v>
      </c>
      <c r="QQ47" s="45">
        <v>0</v>
      </c>
      <c r="QR47" s="45">
        <v>0</v>
      </c>
      <c r="QS47" s="45">
        <v>0</v>
      </c>
      <c r="QT47" s="45">
        <v>0</v>
      </c>
      <c r="QU47" s="45">
        <v>2</v>
      </c>
      <c r="QV47" s="45">
        <v>0</v>
      </c>
      <c r="QW47" s="45">
        <v>0</v>
      </c>
      <c r="QX47" s="45">
        <v>0</v>
      </c>
      <c r="QY47" s="45">
        <v>0</v>
      </c>
      <c r="QZ47" s="45">
        <v>0</v>
      </c>
      <c r="RA47" s="45">
        <v>0</v>
      </c>
      <c r="RB47" s="45">
        <v>0</v>
      </c>
      <c r="RC47" s="45">
        <v>0</v>
      </c>
      <c r="RD47" s="45">
        <v>0</v>
      </c>
      <c r="RE47" s="45">
        <v>0</v>
      </c>
      <c r="RF47" s="45">
        <v>0</v>
      </c>
      <c r="RG47" s="45">
        <v>0</v>
      </c>
      <c r="RH47" s="45">
        <v>0</v>
      </c>
      <c r="RI47" s="45">
        <v>0</v>
      </c>
      <c r="RJ47" s="45">
        <v>0</v>
      </c>
      <c r="RK47" s="45">
        <v>0</v>
      </c>
      <c r="RL47" s="45">
        <v>0</v>
      </c>
      <c r="RM47" s="45">
        <v>0</v>
      </c>
      <c r="RN47" s="45">
        <v>0</v>
      </c>
      <c r="RO47" s="45">
        <v>0</v>
      </c>
      <c r="RP47" s="45">
        <v>2</v>
      </c>
      <c r="RQ47" s="45">
        <v>0</v>
      </c>
      <c r="RR47" s="45">
        <v>0</v>
      </c>
      <c r="RS47" s="45">
        <v>0</v>
      </c>
      <c r="RT47" s="45">
        <v>0</v>
      </c>
      <c r="RU47" s="45">
        <v>2</v>
      </c>
      <c r="RV47" s="45">
        <v>0</v>
      </c>
      <c r="RW47" s="45">
        <v>0</v>
      </c>
      <c r="RX47" s="45">
        <v>0</v>
      </c>
      <c r="RY47" s="45">
        <v>0</v>
      </c>
      <c r="RZ47" s="45">
        <v>0</v>
      </c>
      <c r="SA47" s="45">
        <v>0</v>
      </c>
      <c r="SB47" s="45">
        <v>1</v>
      </c>
      <c r="SC47" s="45">
        <v>0</v>
      </c>
      <c r="SD47" s="45">
        <v>0</v>
      </c>
      <c r="SE47" s="45">
        <v>0</v>
      </c>
      <c r="SF47" s="45">
        <v>0</v>
      </c>
      <c r="SG47" s="45">
        <v>0</v>
      </c>
      <c r="SH47" s="45">
        <v>0</v>
      </c>
      <c r="SI47" s="45">
        <v>1</v>
      </c>
      <c r="SJ47" s="45">
        <v>0</v>
      </c>
      <c r="SK47" s="45">
        <v>0</v>
      </c>
      <c r="SL47" s="45">
        <v>0</v>
      </c>
      <c r="SM47" s="45">
        <v>0</v>
      </c>
      <c r="SN47" s="45">
        <v>0</v>
      </c>
      <c r="SO47" s="45">
        <v>0</v>
      </c>
      <c r="SP47" s="45">
        <v>1</v>
      </c>
      <c r="SQ47" s="45">
        <v>1</v>
      </c>
      <c r="SR47" s="45">
        <v>0</v>
      </c>
      <c r="SS47" s="45">
        <v>0</v>
      </c>
      <c r="ST47" s="45">
        <v>1</v>
      </c>
      <c r="SU47" s="45">
        <v>0</v>
      </c>
      <c r="SV47" s="45">
        <v>0</v>
      </c>
      <c r="SW47" s="45">
        <v>0</v>
      </c>
      <c r="SX47" s="45">
        <v>1</v>
      </c>
      <c r="SY47" s="45">
        <v>2</v>
      </c>
      <c r="SZ47" s="45">
        <v>0</v>
      </c>
      <c r="TA47" s="45">
        <v>0</v>
      </c>
      <c r="TB47" s="45">
        <v>0</v>
      </c>
      <c r="TC47" s="45">
        <v>0</v>
      </c>
      <c r="TD47" s="45">
        <v>1</v>
      </c>
      <c r="TE47" s="45">
        <v>0</v>
      </c>
      <c r="TF47" s="45">
        <v>2</v>
      </c>
      <c r="TG47" s="45">
        <v>0</v>
      </c>
      <c r="TH47" s="45">
        <v>0</v>
      </c>
      <c r="TI47" s="45">
        <v>0</v>
      </c>
      <c r="TJ47" s="45">
        <v>0</v>
      </c>
      <c r="TK47" s="45">
        <v>0</v>
      </c>
      <c r="TL47" s="45">
        <v>0</v>
      </c>
      <c r="TM47" s="45">
        <v>0</v>
      </c>
      <c r="TN47" s="45">
        <v>0</v>
      </c>
      <c r="TO47" s="45">
        <v>0</v>
      </c>
      <c r="TP47" s="45">
        <v>1</v>
      </c>
      <c r="TQ47" s="45">
        <v>0</v>
      </c>
      <c r="TR47" s="45">
        <v>0</v>
      </c>
      <c r="TS47" s="45">
        <v>0</v>
      </c>
      <c r="TT47" s="45">
        <v>0</v>
      </c>
      <c r="TU47" s="45">
        <v>0</v>
      </c>
      <c r="TV47" s="45">
        <v>0</v>
      </c>
      <c r="TW47" s="45">
        <v>2</v>
      </c>
      <c r="TX47" s="45">
        <v>0</v>
      </c>
      <c r="TY47" s="45">
        <v>0</v>
      </c>
      <c r="TZ47" s="45">
        <v>0</v>
      </c>
      <c r="UA47" s="45">
        <v>0</v>
      </c>
      <c r="UB47" s="45">
        <v>0</v>
      </c>
      <c r="UC47" s="45">
        <v>0</v>
      </c>
      <c r="UD47" s="45">
        <v>0</v>
      </c>
      <c r="UE47" s="45">
        <v>0</v>
      </c>
      <c r="UF47" s="45">
        <v>0</v>
      </c>
      <c r="UG47" s="45">
        <v>0</v>
      </c>
      <c r="UH47" s="45">
        <v>0</v>
      </c>
      <c r="UI47" s="45">
        <v>0</v>
      </c>
      <c r="UJ47" s="45">
        <v>0</v>
      </c>
      <c r="UK47" s="45">
        <v>0</v>
      </c>
      <c r="UL47" s="45">
        <v>0</v>
      </c>
      <c r="UM47" s="45">
        <v>0</v>
      </c>
      <c r="UN47" s="45">
        <v>0</v>
      </c>
      <c r="UO47" s="45">
        <v>0</v>
      </c>
      <c r="UP47" s="45">
        <v>0</v>
      </c>
      <c r="UQ47" s="45">
        <v>0</v>
      </c>
      <c r="UR47" s="45">
        <v>0</v>
      </c>
      <c r="US47" s="45">
        <v>0</v>
      </c>
      <c r="UT47" s="45">
        <v>0</v>
      </c>
      <c r="UU47" s="45">
        <v>0</v>
      </c>
      <c r="UV47" s="45">
        <v>0</v>
      </c>
      <c r="UW47" s="45">
        <v>0</v>
      </c>
      <c r="UX47" s="45">
        <v>0</v>
      </c>
      <c r="UY47" s="45">
        <v>0</v>
      </c>
      <c r="UZ47" s="45">
        <v>0</v>
      </c>
      <c r="VA47" s="45">
        <v>0</v>
      </c>
      <c r="VB47" s="45">
        <v>0</v>
      </c>
      <c r="VC47" s="45">
        <v>0</v>
      </c>
      <c r="VD47" s="45">
        <v>0</v>
      </c>
      <c r="VE47" s="45">
        <v>0</v>
      </c>
      <c r="VF47" s="45">
        <v>1</v>
      </c>
      <c r="VG47" s="45">
        <v>0</v>
      </c>
      <c r="VH47" s="45">
        <v>0</v>
      </c>
      <c r="VI47" s="45">
        <v>1</v>
      </c>
      <c r="VJ47" s="45">
        <v>0</v>
      </c>
      <c r="VK47" s="45">
        <v>0</v>
      </c>
      <c r="VL47" s="45">
        <v>0</v>
      </c>
      <c r="VM47" s="45">
        <v>1</v>
      </c>
      <c r="VN47" s="45">
        <v>1</v>
      </c>
      <c r="VO47" s="45">
        <v>0</v>
      </c>
      <c r="VP47" s="45">
        <v>0</v>
      </c>
      <c r="VQ47" s="45">
        <v>0</v>
      </c>
      <c r="VR47" s="45">
        <v>0</v>
      </c>
      <c r="VS47" s="45">
        <v>0</v>
      </c>
      <c r="VT47" s="45">
        <v>0</v>
      </c>
      <c r="VU47" s="45">
        <v>1</v>
      </c>
      <c r="VV47" s="45">
        <v>1</v>
      </c>
      <c r="VW47" s="45">
        <v>0</v>
      </c>
      <c r="VX47" s="45">
        <v>0</v>
      </c>
      <c r="VY47" s="45">
        <v>0</v>
      </c>
      <c r="VZ47" s="45">
        <v>0</v>
      </c>
      <c r="WA47" s="45">
        <v>0</v>
      </c>
      <c r="WB47" s="45">
        <v>0</v>
      </c>
      <c r="WC47" s="45">
        <v>0</v>
      </c>
      <c r="WD47" s="45">
        <v>0</v>
      </c>
      <c r="WE47" s="45">
        <v>0</v>
      </c>
      <c r="WF47" s="45">
        <v>0</v>
      </c>
      <c r="WG47" s="45">
        <v>0</v>
      </c>
      <c r="WH47" s="45">
        <v>0</v>
      </c>
      <c r="WI47" s="45">
        <v>0</v>
      </c>
      <c r="WJ47" s="45">
        <v>0</v>
      </c>
      <c r="WK47" s="45">
        <v>0</v>
      </c>
      <c r="WL47" s="45">
        <v>0</v>
      </c>
      <c r="WM47" s="45">
        <v>0</v>
      </c>
      <c r="WN47" s="45">
        <v>0</v>
      </c>
      <c r="WO47" s="45">
        <v>0</v>
      </c>
      <c r="WP47" s="45">
        <v>0</v>
      </c>
      <c r="WQ47" s="45">
        <v>0</v>
      </c>
      <c r="WR47" s="45">
        <v>0</v>
      </c>
      <c r="WS47" s="45">
        <v>0</v>
      </c>
      <c r="WT47" s="45">
        <v>0</v>
      </c>
      <c r="WU47" s="45">
        <v>0</v>
      </c>
      <c r="WV47" s="45">
        <v>0</v>
      </c>
      <c r="WW47" s="45">
        <v>0</v>
      </c>
      <c r="WX47" s="45">
        <v>0</v>
      </c>
      <c r="WY47" s="45">
        <v>0</v>
      </c>
      <c r="WZ47" s="45">
        <v>0</v>
      </c>
      <c r="XA47" s="45">
        <v>0</v>
      </c>
      <c r="XB47" s="45">
        <v>0</v>
      </c>
      <c r="XC47" s="45">
        <v>0</v>
      </c>
      <c r="XD47" s="45">
        <v>3</v>
      </c>
      <c r="XE47" s="45">
        <v>0</v>
      </c>
      <c r="XF47" s="45">
        <v>0</v>
      </c>
      <c r="XG47" s="45">
        <v>0</v>
      </c>
      <c r="XH47" s="45">
        <v>1</v>
      </c>
      <c r="XI47" s="45">
        <v>0</v>
      </c>
      <c r="XJ47" s="45">
        <v>0</v>
      </c>
      <c r="XK47" s="45">
        <v>0</v>
      </c>
      <c r="XL47" s="45">
        <v>0</v>
      </c>
      <c r="XM47" s="45">
        <v>0</v>
      </c>
      <c r="XN47" s="45">
        <v>0</v>
      </c>
      <c r="XO47" s="45">
        <v>1</v>
      </c>
      <c r="XP47" s="45">
        <v>0</v>
      </c>
      <c r="XQ47" s="45">
        <v>0</v>
      </c>
      <c r="XR47" s="45">
        <v>0</v>
      </c>
      <c r="XS47" s="45">
        <v>0</v>
      </c>
      <c r="XT47" s="45">
        <v>0</v>
      </c>
      <c r="XU47" s="45">
        <v>2</v>
      </c>
      <c r="XV47" s="45">
        <v>0</v>
      </c>
      <c r="XW47" s="45">
        <v>0</v>
      </c>
      <c r="XX47" s="45">
        <v>0</v>
      </c>
      <c r="XY47" s="45">
        <v>2</v>
      </c>
      <c r="XZ47" s="45">
        <v>0</v>
      </c>
      <c r="YA47" s="45">
        <v>0</v>
      </c>
      <c r="YB47" s="45">
        <v>0</v>
      </c>
      <c r="YC47" s="45">
        <v>1</v>
      </c>
      <c r="YD47" s="45">
        <v>0</v>
      </c>
      <c r="YE47" s="45">
        <v>0</v>
      </c>
      <c r="YF47" s="45">
        <v>0</v>
      </c>
      <c r="YG47" s="45">
        <v>0</v>
      </c>
      <c r="YH47" s="45">
        <v>0</v>
      </c>
      <c r="YI47" s="45">
        <v>0</v>
      </c>
      <c r="YJ47" s="45">
        <v>0</v>
      </c>
      <c r="YK47" s="45">
        <v>0</v>
      </c>
      <c r="YL47" s="45">
        <v>0</v>
      </c>
      <c r="YM47" s="45">
        <v>0</v>
      </c>
      <c r="YN47" s="45">
        <v>0</v>
      </c>
      <c r="YO47" s="45">
        <v>0</v>
      </c>
      <c r="YP47" s="45">
        <v>0</v>
      </c>
      <c r="YQ47" s="45">
        <v>0</v>
      </c>
      <c r="YR47" s="45">
        <v>0</v>
      </c>
      <c r="YS47" s="45">
        <v>0</v>
      </c>
      <c r="YT47" s="45">
        <v>2</v>
      </c>
      <c r="YU47" s="45">
        <v>0</v>
      </c>
      <c r="YV47" s="45">
        <v>0</v>
      </c>
      <c r="YW47" s="45">
        <v>0</v>
      </c>
      <c r="YX47" s="45">
        <v>0</v>
      </c>
      <c r="YY47" s="45">
        <v>0</v>
      </c>
      <c r="YZ47" s="45">
        <v>0</v>
      </c>
      <c r="ZA47" s="45">
        <v>0</v>
      </c>
      <c r="ZB47" s="45">
        <v>0</v>
      </c>
      <c r="ZC47" s="45">
        <v>0</v>
      </c>
      <c r="ZD47" s="45">
        <v>0</v>
      </c>
      <c r="ZE47" s="45">
        <v>0</v>
      </c>
      <c r="ZF47" s="45">
        <v>0</v>
      </c>
      <c r="ZG47" s="45">
        <v>0</v>
      </c>
      <c r="ZH47" s="45">
        <v>0</v>
      </c>
      <c r="ZI47" s="45">
        <v>0</v>
      </c>
      <c r="ZJ47" s="45">
        <v>0</v>
      </c>
      <c r="ZK47" s="45">
        <v>0</v>
      </c>
      <c r="ZL47" s="45">
        <v>0</v>
      </c>
      <c r="ZM47" s="45">
        <v>0</v>
      </c>
      <c r="ZN47" s="45">
        <v>0</v>
      </c>
      <c r="ZO47" s="45">
        <v>0</v>
      </c>
      <c r="ZP47" s="45">
        <v>0</v>
      </c>
      <c r="ZQ47" s="45">
        <v>0</v>
      </c>
      <c r="ZR47" s="45">
        <v>0</v>
      </c>
      <c r="ZS47" s="45">
        <v>0</v>
      </c>
      <c r="ZT47" s="45">
        <v>0</v>
      </c>
      <c r="ZU47" s="45">
        <v>0</v>
      </c>
      <c r="ZV47" s="45">
        <v>0</v>
      </c>
      <c r="ZW47" s="45">
        <v>0</v>
      </c>
      <c r="ZX47" s="45">
        <v>0</v>
      </c>
      <c r="ZY47" s="45">
        <v>0</v>
      </c>
      <c r="ZZ47" s="45">
        <v>0</v>
      </c>
      <c r="AAA47" s="45">
        <v>0</v>
      </c>
      <c r="AAB47" s="45">
        <v>0</v>
      </c>
      <c r="AAC47" s="45">
        <v>0</v>
      </c>
      <c r="AAD47" s="45">
        <v>0</v>
      </c>
      <c r="AAE47" s="45">
        <v>0</v>
      </c>
      <c r="AAF47" s="45">
        <v>0</v>
      </c>
      <c r="AAG47" s="45">
        <v>0</v>
      </c>
      <c r="AAH47" s="45">
        <v>0</v>
      </c>
      <c r="AAI47" s="45">
        <v>0</v>
      </c>
      <c r="AAJ47" s="45">
        <v>0</v>
      </c>
      <c r="AAK47" s="45">
        <v>0</v>
      </c>
      <c r="AAL47" s="45">
        <v>0</v>
      </c>
      <c r="AAM47" s="45">
        <v>0</v>
      </c>
      <c r="AAN47" s="45">
        <v>0</v>
      </c>
      <c r="AAO47" s="45">
        <v>0</v>
      </c>
      <c r="AAP47" s="45">
        <v>0</v>
      </c>
      <c r="AAQ47" s="45">
        <f ca="1">IF(LEFT($C47,5)="Total",0,IF(COUNTIF(ENTRY!$G$3:$BM$3,AAQ$1)=0,"CopyPasteValue",IFERROR(HLOOKUP(AAQ$1,ENTRY!$G$3:$BI$133,SUMIFS(ENTRY!$A$2:$A$133,ENTRY!$B$2:$B$133,$B47,ENTRY!$C$2:$C$133,$C47)-2,FALSE),0)))</f>
        <v>0</v>
      </c>
      <c r="AAR47" s="45">
        <f ca="1">IF(LEFT($C47,5)="Total",0,IF(COUNTIF(ENTRY!$G$3:$BM$3,AAR$1)=0,"CopyPasteValue",IFERROR(HLOOKUP(AAR$1,ENTRY!$G$3:$BI$133,SUMIFS(ENTRY!$A$2:$A$133,ENTRY!$B$2:$B$133,$B47,ENTRY!$C$2:$C$133,$C47)-2,FALSE),0)))</f>
        <v>0</v>
      </c>
      <c r="AAS47" s="45">
        <f ca="1">IF(LEFT($C47,5)="Total",0,IF(COUNTIF(ENTRY!$G$3:$BM$3,AAS$1)=0,"CopyPasteValue",IFERROR(HLOOKUP(AAS$1,ENTRY!$G$3:$BI$133,SUMIFS(ENTRY!$A$2:$A$133,ENTRY!$B$2:$B$133,$B47,ENTRY!$C$2:$C$133,$C47)-2,FALSE),0)))</f>
        <v>0</v>
      </c>
      <c r="AAT47" s="45">
        <f ca="1">IF(LEFT($C47,5)="Total",0,IF(COUNTIF(ENTRY!$G$3:$BM$3,AAT$1)=0,"CopyPasteValue",IFERROR(HLOOKUP(AAT$1,ENTRY!$G$3:$BI$133,SUMIFS(ENTRY!$A$2:$A$133,ENTRY!$B$2:$B$133,$B47,ENTRY!$C$2:$C$133,$C47)-2,FALSE),0)))</f>
        <v>0</v>
      </c>
      <c r="AAU47" s="45">
        <f ca="1">IF(LEFT($C47,5)="Total",0,IF(COUNTIF(ENTRY!$G$3:$BM$3,AAU$1)=0,"CopyPasteValue",IFERROR(HLOOKUP(AAU$1,ENTRY!$G$3:$BI$133,SUMIFS(ENTRY!$A$2:$A$133,ENTRY!$B$2:$B$133,$B47,ENTRY!$C$2:$C$133,$C47)-2,FALSE),0)))</f>
        <v>0</v>
      </c>
      <c r="AAV47" s="45">
        <f ca="1">IF(LEFT($C47,5)="Total",0,IF(COUNTIF(ENTRY!$G$3:$BM$3,AAV$1)=0,"CopyPasteValue",IFERROR(HLOOKUP(AAV$1,ENTRY!$G$3:$BI$133,SUMIFS(ENTRY!$A$2:$A$133,ENTRY!$B$2:$B$133,$B47,ENTRY!$C$2:$C$133,$C47)-2,FALSE),0)))</f>
        <v>0</v>
      </c>
      <c r="AAW47" s="45">
        <f ca="1">IF(LEFT($C47,5)="Total",0,IF(COUNTIF(ENTRY!$G$3:$BM$3,AAW$1)=0,"CopyPasteValue",IFERROR(HLOOKUP(AAW$1,ENTRY!$G$3:$BI$133,SUMIFS(ENTRY!$A$2:$A$133,ENTRY!$B$2:$B$133,$B47,ENTRY!$C$2:$C$133,$C47)-2,FALSE),0)))</f>
        <v>0</v>
      </c>
      <c r="AAX47" s="45">
        <f ca="1">IF(LEFT($C47,5)="Total",0,IF(COUNTIF(ENTRY!$G$3:$BM$3,AAX$1)=0,"CopyPasteValue",IFERROR(HLOOKUP(AAX$1,ENTRY!$G$3:$BI$133,SUMIFS(ENTRY!$A$2:$A$133,ENTRY!$B$2:$B$133,$B47,ENTRY!$C$2:$C$133,$C47)-2,FALSE),0)))</f>
        <v>0</v>
      </c>
      <c r="AAY47" s="45">
        <f ca="1">IF(LEFT($C47,5)="Total",0,IF(COUNTIF(ENTRY!$G$3:$BM$3,AAY$1)=0,"CopyPasteValue",IFERROR(HLOOKUP(AAY$1,ENTRY!$G$3:$BI$133,SUMIFS(ENTRY!$A$2:$A$133,ENTRY!$B$2:$B$133,$B47,ENTRY!$C$2:$C$133,$C47)-2,FALSE),0)))</f>
        <v>0</v>
      </c>
      <c r="AAZ47" s="45">
        <f ca="1">IF(LEFT($C47,5)="Total",0,IF(COUNTIF(ENTRY!$G$3:$BM$3,AAZ$1)=0,"CopyPasteValue",IFERROR(HLOOKUP(AAZ$1,ENTRY!$G$3:$BI$133,SUMIFS(ENTRY!$A$2:$A$133,ENTRY!$B$2:$B$133,$B47,ENTRY!$C$2:$C$133,$C47)-2,FALSE),0)))</f>
        <v>0</v>
      </c>
      <c r="ABA47" s="45">
        <f ca="1">IF(LEFT($C47,5)="Total",0,IF(COUNTIF(ENTRY!$G$3:$BM$3,ABA$1)=0,"CopyPasteValue",IFERROR(HLOOKUP(ABA$1,ENTRY!$G$3:$BI$133,SUMIFS(ENTRY!$A$2:$A$133,ENTRY!$B$2:$B$133,$B47,ENTRY!$C$2:$C$133,$C47)-2,FALSE),0)))</f>
        <v>0</v>
      </c>
      <c r="ABB47" s="45">
        <f ca="1">IF(LEFT($C47,5)="Total",0,IF(COUNTIF(ENTRY!$G$3:$BM$3,ABB$1)=0,"CopyPasteValue",IFERROR(HLOOKUP(ABB$1,ENTRY!$G$3:$BI$133,SUMIFS(ENTRY!$A$2:$A$133,ENTRY!$B$2:$B$133,$B47,ENTRY!$C$2:$C$133,$C47)-2,FALSE),0)))</f>
        <v>0</v>
      </c>
      <c r="ABC47" s="45">
        <f ca="1">IF(LEFT($C47,5)="Total",0,IF(COUNTIF(ENTRY!$G$3:$BM$3,ABC$1)=0,"CopyPasteValue",IFERROR(HLOOKUP(ABC$1,ENTRY!$G$3:$BI$133,SUMIFS(ENTRY!$A$2:$A$133,ENTRY!$B$2:$B$133,$B47,ENTRY!$C$2:$C$133,$C47)-2,FALSE),0)))</f>
        <v>0</v>
      </c>
      <c r="ABD47" s="45">
        <f ca="1">IF(LEFT($C47,5)="Total",0,IF(COUNTIF(ENTRY!$G$3:$BM$3,ABD$1)=0,"CopyPasteValue",IFERROR(HLOOKUP(ABD$1,ENTRY!$G$3:$BI$133,SUMIFS(ENTRY!$A$2:$A$133,ENTRY!$B$2:$B$133,$B47,ENTRY!$C$2:$C$133,$C47)-2,FALSE),0)))</f>
        <v>0</v>
      </c>
      <c r="ABE47" s="45">
        <f ca="1">IF(LEFT($C47,5)="Total",0,IF(COUNTIF(ENTRY!$G$3:$BM$3,ABE$1)=0,"CopyPasteValue",IFERROR(HLOOKUP(ABE$1,ENTRY!$G$3:$BI$133,SUMIFS(ENTRY!$A$2:$A$133,ENTRY!$B$2:$B$133,$B47,ENTRY!$C$2:$C$133,$C47)-2,FALSE),0)))</f>
        <v>0</v>
      </c>
      <c r="ABF47" s="45">
        <f ca="1">IF(LEFT($C47,5)="Total",0,IF(COUNTIF(ENTRY!$G$3:$BM$3,ABF$1)=0,"CopyPasteValue",IFERROR(HLOOKUP(ABF$1,ENTRY!$G$3:$BI$133,SUMIFS(ENTRY!$A$2:$A$133,ENTRY!$B$2:$B$133,$B47,ENTRY!$C$2:$C$133,$C47)-2,FALSE),0)))</f>
        <v>0</v>
      </c>
      <c r="ABG47" s="45">
        <f ca="1">IF(LEFT($C47,5)="Total",0,IF(COUNTIF(ENTRY!$G$3:$BM$3,ABG$1)=0,"CopyPasteValue",IFERROR(HLOOKUP(ABG$1,ENTRY!$G$3:$BI$133,SUMIFS(ENTRY!$A$2:$A$133,ENTRY!$B$2:$B$133,$B47,ENTRY!$C$2:$C$133,$C47)-2,FALSE),0)))</f>
        <v>0</v>
      </c>
      <c r="ABH47" s="45">
        <f ca="1">IF(LEFT($C47,5)="Total",0,IF(COUNTIF(ENTRY!$G$3:$BM$3,ABH$1)=0,"CopyPasteValue",IFERROR(HLOOKUP(ABH$1,ENTRY!$G$3:$BI$133,SUMIFS(ENTRY!$A$2:$A$133,ENTRY!$B$2:$B$133,$B47,ENTRY!$C$2:$C$133,$C47)-2,FALSE),0)))</f>
        <v>0</v>
      </c>
    </row>
    <row r="48" spans="2:736" x14ac:dyDescent="0.35">
      <c r="B48" t="s">
        <v>27</v>
      </c>
      <c r="C48" t="s">
        <v>396</v>
      </c>
      <c r="D48" s="53">
        <f t="shared" ca="1" si="162"/>
        <v>48</v>
      </c>
      <c r="E48" s="72">
        <f>COUNTIF(ENTRY!C$4:C$294,C48)</f>
        <v>1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  <c r="AJ48" s="45">
        <v>0</v>
      </c>
      <c r="AK48" s="45">
        <v>0</v>
      </c>
      <c r="AL48" s="45">
        <v>2</v>
      </c>
      <c r="AM48" s="45">
        <v>0</v>
      </c>
      <c r="AN48" s="45">
        <v>0</v>
      </c>
      <c r="AO48" s="45">
        <v>0</v>
      </c>
      <c r="AP48" s="45">
        <v>6</v>
      </c>
      <c r="AQ48" s="45">
        <v>2</v>
      </c>
      <c r="AR48" s="45">
        <v>0</v>
      </c>
      <c r="AS48" s="45">
        <v>3</v>
      </c>
      <c r="AT48" s="45">
        <v>0</v>
      </c>
      <c r="AU48" s="45">
        <v>0</v>
      </c>
      <c r="AV48" s="45">
        <v>2</v>
      </c>
      <c r="AW48" s="45">
        <v>1</v>
      </c>
      <c r="AX48" s="45">
        <v>0</v>
      </c>
      <c r="AY48" s="45">
        <v>0</v>
      </c>
      <c r="AZ48" s="45">
        <v>0</v>
      </c>
      <c r="BA48" s="45">
        <v>3</v>
      </c>
      <c r="BB48" s="45">
        <v>0</v>
      </c>
      <c r="BC48" s="45">
        <v>1</v>
      </c>
      <c r="BD48" s="45">
        <v>0</v>
      </c>
      <c r="BE48" s="45">
        <v>0</v>
      </c>
      <c r="BF48" s="45">
        <v>9</v>
      </c>
      <c r="BG48" s="45">
        <v>0</v>
      </c>
      <c r="BH48" s="45">
        <v>3</v>
      </c>
      <c r="BI48" s="45">
        <v>0</v>
      </c>
      <c r="BJ48" s="45">
        <v>0</v>
      </c>
      <c r="BK48" s="45">
        <v>10</v>
      </c>
      <c r="BL48" s="45">
        <v>0</v>
      </c>
      <c r="BM48" s="45">
        <v>2</v>
      </c>
      <c r="BN48" s="45">
        <v>4</v>
      </c>
      <c r="BO48" s="45">
        <v>1</v>
      </c>
      <c r="BP48" s="45">
        <v>0</v>
      </c>
      <c r="BQ48" s="45">
        <v>3</v>
      </c>
      <c r="BR48" s="45">
        <v>8</v>
      </c>
      <c r="BS48" s="45">
        <v>5</v>
      </c>
      <c r="BT48" s="45">
        <v>0</v>
      </c>
      <c r="BU48" s="45">
        <v>1</v>
      </c>
      <c r="BV48" s="45">
        <v>0</v>
      </c>
      <c r="BW48" s="45">
        <v>0</v>
      </c>
      <c r="BX48" s="45">
        <v>0</v>
      </c>
      <c r="BY48" s="45">
        <v>1</v>
      </c>
      <c r="BZ48" s="45">
        <v>2</v>
      </c>
      <c r="CA48" s="45">
        <v>0</v>
      </c>
      <c r="CB48" s="45">
        <v>0</v>
      </c>
      <c r="CC48" s="45">
        <v>0</v>
      </c>
      <c r="CD48" s="45">
        <v>0</v>
      </c>
      <c r="CE48" s="45">
        <v>0</v>
      </c>
      <c r="CF48" s="45">
        <v>1</v>
      </c>
      <c r="CG48" s="45">
        <v>6</v>
      </c>
      <c r="CH48" s="45">
        <v>1</v>
      </c>
      <c r="CI48" s="45">
        <v>3</v>
      </c>
      <c r="CJ48" s="45">
        <v>5</v>
      </c>
      <c r="CK48" s="45">
        <v>0</v>
      </c>
      <c r="CL48" s="45">
        <v>8</v>
      </c>
      <c r="CM48" s="45">
        <v>5</v>
      </c>
      <c r="CN48" s="45">
        <v>0</v>
      </c>
      <c r="CO48" s="45">
        <v>0</v>
      </c>
      <c r="CP48" s="45">
        <v>0</v>
      </c>
      <c r="CQ48" s="45">
        <v>0</v>
      </c>
      <c r="CR48" s="45">
        <v>0</v>
      </c>
      <c r="CS48" s="45">
        <v>3</v>
      </c>
      <c r="CT48" s="45">
        <v>1</v>
      </c>
      <c r="CU48" s="45">
        <v>0</v>
      </c>
      <c r="CV48" s="45">
        <v>1</v>
      </c>
      <c r="CW48" s="45">
        <v>1</v>
      </c>
      <c r="CX48" s="45">
        <v>0</v>
      </c>
      <c r="CY48" s="45">
        <v>0</v>
      </c>
      <c r="CZ48" s="45">
        <v>0</v>
      </c>
      <c r="DA48" s="45">
        <v>0</v>
      </c>
      <c r="DB48" s="45">
        <v>0</v>
      </c>
      <c r="DC48" s="45">
        <v>4</v>
      </c>
      <c r="DD48" s="45">
        <v>5</v>
      </c>
      <c r="DE48" s="45">
        <v>2</v>
      </c>
      <c r="DF48" s="45">
        <v>0</v>
      </c>
      <c r="DG48" s="45">
        <v>0</v>
      </c>
      <c r="DH48" s="45">
        <v>0</v>
      </c>
      <c r="DI48" s="45">
        <v>0</v>
      </c>
      <c r="DJ48" s="45">
        <v>1</v>
      </c>
      <c r="DK48" s="45">
        <v>0</v>
      </c>
      <c r="DL48" s="45">
        <v>0</v>
      </c>
      <c r="DM48" s="45">
        <v>0</v>
      </c>
      <c r="DN48" s="45">
        <v>0</v>
      </c>
      <c r="DO48" s="45">
        <v>8</v>
      </c>
      <c r="DP48" s="45">
        <v>0</v>
      </c>
      <c r="DQ48" s="45">
        <v>1</v>
      </c>
      <c r="DR48" s="45">
        <v>0</v>
      </c>
      <c r="DS48" s="45">
        <v>0</v>
      </c>
      <c r="DT48" s="45">
        <v>0</v>
      </c>
      <c r="DU48" s="45">
        <v>2</v>
      </c>
      <c r="DV48" s="45">
        <v>0</v>
      </c>
      <c r="DW48" s="45">
        <v>0</v>
      </c>
      <c r="DX48" s="45">
        <v>3</v>
      </c>
      <c r="DY48" s="45">
        <v>0</v>
      </c>
      <c r="DZ48" s="45">
        <v>1</v>
      </c>
      <c r="EA48" s="45">
        <v>0</v>
      </c>
      <c r="EB48" s="45">
        <v>3</v>
      </c>
      <c r="EC48" s="45">
        <v>0</v>
      </c>
      <c r="ED48" s="45">
        <v>0</v>
      </c>
      <c r="EE48" s="45">
        <v>4</v>
      </c>
      <c r="EF48" s="45">
        <v>1</v>
      </c>
      <c r="EG48" s="45">
        <v>0</v>
      </c>
      <c r="EH48" s="45">
        <v>0</v>
      </c>
      <c r="EI48" s="45">
        <v>0</v>
      </c>
      <c r="EJ48" s="45">
        <v>1</v>
      </c>
      <c r="EK48" s="45">
        <v>0</v>
      </c>
      <c r="EL48" s="45">
        <v>0</v>
      </c>
      <c r="EM48" s="45">
        <v>0</v>
      </c>
      <c r="EN48" s="45">
        <v>0</v>
      </c>
      <c r="EO48" s="45">
        <v>0</v>
      </c>
      <c r="EP48" s="45">
        <v>0</v>
      </c>
      <c r="EQ48" s="45">
        <v>0</v>
      </c>
      <c r="ER48" s="45">
        <v>0</v>
      </c>
      <c r="ES48" s="45">
        <v>0</v>
      </c>
      <c r="ET48" s="45">
        <v>0</v>
      </c>
      <c r="EU48" s="45">
        <v>0</v>
      </c>
      <c r="EV48" s="45">
        <v>0</v>
      </c>
      <c r="EW48" s="45">
        <v>0</v>
      </c>
      <c r="EX48" s="45">
        <v>0</v>
      </c>
      <c r="EY48" s="45">
        <v>0</v>
      </c>
      <c r="EZ48" s="45">
        <v>0</v>
      </c>
      <c r="FA48" s="45">
        <v>0</v>
      </c>
      <c r="FB48" s="45">
        <v>0</v>
      </c>
      <c r="FC48" s="45">
        <v>0</v>
      </c>
      <c r="FD48" s="45">
        <v>0</v>
      </c>
      <c r="FE48" s="45">
        <v>0</v>
      </c>
      <c r="FF48" s="45">
        <v>0</v>
      </c>
      <c r="FG48" s="45">
        <v>0</v>
      </c>
      <c r="FH48" s="45">
        <v>0</v>
      </c>
      <c r="FI48" s="45">
        <v>0</v>
      </c>
      <c r="FJ48" s="45">
        <v>0</v>
      </c>
      <c r="FK48" s="45">
        <v>0</v>
      </c>
      <c r="FL48" s="45">
        <v>0</v>
      </c>
      <c r="FM48" s="45">
        <v>0</v>
      </c>
      <c r="FN48" s="45">
        <v>0</v>
      </c>
      <c r="FO48" s="45">
        <v>0</v>
      </c>
      <c r="FP48" s="45">
        <v>0</v>
      </c>
      <c r="FQ48" s="45">
        <v>0</v>
      </c>
      <c r="FR48" s="45">
        <v>0</v>
      </c>
      <c r="FS48" s="45">
        <v>0</v>
      </c>
      <c r="FT48" s="45">
        <v>0</v>
      </c>
      <c r="FU48" s="45">
        <v>0</v>
      </c>
      <c r="FV48" s="45">
        <v>0</v>
      </c>
      <c r="FW48" s="45">
        <v>0</v>
      </c>
      <c r="FX48" s="45">
        <v>0</v>
      </c>
      <c r="FY48" s="45">
        <v>0</v>
      </c>
      <c r="FZ48" s="45">
        <v>0</v>
      </c>
      <c r="GA48" s="45">
        <v>0</v>
      </c>
      <c r="GB48" s="45">
        <v>0</v>
      </c>
      <c r="GC48" s="45">
        <v>0</v>
      </c>
      <c r="GD48" s="45">
        <v>0</v>
      </c>
      <c r="GE48" s="45">
        <v>0</v>
      </c>
      <c r="GF48" s="45">
        <v>0</v>
      </c>
      <c r="GG48" s="45">
        <v>0</v>
      </c>
      <c r="GH48" s="45">
        <v>0</v>
      </c>
      <c r="GI48" s="45">
        <v>0</v>
      </c>
      <c r="GJ48" s="45">
        <v>0</v>
      </c>
      <c r="GK48" s="45">
        <v>2</v>
      </c>
      <c r="GL48" s="45">
        <v>0</v>
      </c>
      <c r="GM48" s="45">
        <v>2</v>
      </c>
      <c r="GN48" s="45">
        <v>1</v>
      </c>
      <c r="GO48" s="45">
        <v>0</v>
      </c>
      <c r="GP48" s="45">
        <v>1</v>
      </c>
      <c r="GQ48" s="45">
        <v>0</v>
      </c>
      <c r="GR48" s="45">
        <v>0</v>
      </c>
      <c r="GS48" s="45">
        <v>0</v>
      </c>
      <c r="GT48" s="45">
        <v>0</v>
      </c>
      <c r="GU48" s="45">
        <v>2</v>
      </c>
      <c r="GV48" s="45">
        <v>0</v>
      </c>
      <c r="GW48" s="45">
        <v>0</v>
      </c>
      <c r="GX48" s="45">
        <v>0</v>
      </c>
      <c r="GY48" s="45">
        <v>0</v>
      </c>
      <c r="GZ48" s="45">
        <v>0</v>
      </c>
      <c r="HA48" s="45">
        <v>0</v>
      </c>
      <c r="HB48" s="45">
        <v>0</v>
      </c>
      <c r="HC48" s="45">
        <v>0</v>
      </c>
      <c r="HD48" s="45">
        <v>0</v>
      </c>
      <c r="HE48" s="45">
        <v>0</v>
      </c>
      <c r="HF48" s="45">
        <v>1</v>
      </c>
      <c r="HG48" s="45">
        <v>0</v>
      </c>
      <c r="HH48" s="45">
        <v>0</v>
      </c>
      <c r="HI48" s="45">
        <v>1</v>
      </c>
      <c r="HJ48" s="45">
        <v>0</v>
      </c>
      <c r="HK48" s="45">
        <v>0</v>
      </c>
      <c r="HL48" s="45">
        <v>0</v>
      </c>
      <c r="HM48" s="45">
        <v>0</v>
      </c>
      <c r="HN48" s="45">
        <v>0</v>
      </c>
      <c r="HO48" s="45">
        <v>0</v>
      </c>
      <c r="HP48" s="45">
        <v>0</v>
      </c>
      <c r="HQ48" s="45">
        <v>0</v>
      </c>
      <c r="HR48" s="45">
        <v>0</v>
      </c>
      <c r="HS48" s="45">
        <v>7</v>
      </c>
      <c r="HT48" s="45">
        <v>10</v>
      </c>
      <c r="HU48" s="45">
        <v>0</v>
      </c>
      <c r="HV48" s="45">
        <v>3</v>
      </c>
      <c r="HW48" s="45">
        <v>0</v>
      </c>
      <c r="HX48" s="45">
        <v>0</v>
      </c>
      <c r="HY48" s="45">
        <v>0</v>
      </c>
      <c r="HZ48" s="45">
        <v>0</v>
      </c>
      <c r="IA48" s="45">
        <v>0</v>
      </c>
      <c r="IB48" s="45">
        <v>0</v>
      </c>
      <c r="IC48" s="45">
        <v>0</v>
      </c>
      <c r="ID48" s="45">
        <v>0</v>
      </c>
      <c r="IE48" s="45">
        <v>0</v>
      </c>
      <c r="IF48" s="45">
        <v>0</v>
      </c>
      <c r="IG48" s="45">
        <v>0</v>
      </c>
      <c r="IH48" s="45">
        <v>0</v>
      </c>
      <c r="II48" s="45">
        <v>0</v>
      </c>
      <c r="IJ48" s="45">
        <v>0</v>
      </c>
      <c r="IK48" s="45">
        <v>0</v>
      </c>
      <c r="IL48" s="45">
        <v>0</v>
      </c>
      <c r="IM48" s="45">
        <v>0</v>
      </c>
      <c r="IN48" s="45">
        <v>0</v>
      </c>
      <c r="IO48" s="45">
        <v>0</v>
      </c>
      <c r="IP48" s="45">
        <v>0</v>
      </c>
      <c r="IQ48" s="45">
        <v>0</v>
      </c>
      <c r="IR48" s="45">
        <v>0</v>
      </c>
      <c r="IS48" s="45">
        <v>0</v>
      </c>
      <c r="IT48" s="45">
        <v>0</v>
      </c>
      <c r="IU48" s="45">
        <v>0</v>
      </c>
      <c r="IV48" s="45">
        <v>0</v>
      </c>
      <c r="IW48" s="45">
        <v>0</v>
      </c>
      <c r="IX48" s="45">
        <v>0</v>
      </c>
      <c r="IY48" s="45">
        <v>0</v>
      </c>
      <c r="IZ48" s="45">
        <v>0</v>
      </c>
      <c r="JA48" s="45">
        <v>0</v>
      </c>
      <c r="JB48" s="45">
        <v>0</v>
      </c>
      <c r="JC48" s="45">
        <v>0</v>
      </c>
      <c r="JD48" s="45">
        <v>0</v>
      </c>
      <c r="JE48" s="45">
        <v>0</v>
      </c>
      <c r="JF48" s="45">
        <v>0</v>
      </c>
      <c r="JG48" s="45">
        <v>0</v>
      </c>
      <c r="JH48" s="45">
        <v>0</v>
      </c>
      <c r="JI48" s="45">
        <v>0</v>
      </c>
      <c r="JJ48" s="45">
        <v>0</v>
      </c>
      <c r="JK48" s="45">
        <v>0</v>
      </c>
      <c r="JL48" s="45">
        <v>0</v>
      </c>
      <c r="JM48" s="45">
        <v>0</v>
      </c>
      <c r="JN48" s="45">
        <v>0</v>
      </c>
      <c r="JO48" s="45">
        <v>0</v>
      </c>
      <c r="JP48" s="45">
        <v>0</v>
      </c>
      <c r="JQ48" s="45">
        <v>0</v>
      </c>
      <c r="JR48" s="45">
        <v>0</v>
      </c>
      <c r="JS48" s="45">
        <v>0</v>
      </c>
      <c r="JT48" s="45">
        <v>0</v>
      </c>
      <c r="JU48" s="45">
        <v>0</v>
      </c>
      <c r="JV48" s="45">
        <v>0</v>
      </c>
      <c r="JW48" s="45">
        <v>0</v>
      </c>
      <c r="JX48" s="45">
        <v>0</v>
      </c>
      <c r="JY48" s="45">
        <v>0</v>
      </c>
      <c r="JZ48" s="45">
        <v>0</v>
      </c>
      <c r="KA48" s="45">
        <v>0</v>
      </c>
      <c r="KB48" s="45">
        <v>0</v>
      </c>
      <c r="KC48" s="45">
        <v>0</v>
      </c>
      <c r="KD48" s="45">
        <v>0</v>
      </c>
      <c r="KE48" s="45">
        <v>0</v>
      </c>
      <c r="KF48" s="45">
        <v>0</v>
      </c>
      <c r="KG48" s="45">
        <v>0</v>
      </c>
      <c r="KH48" s="45">
        <v>0</v>
      </c>
      <c r="KI48" s="45">
        <v>0</v>
      </c>
      <c r="KJ48" s="45">
        <v>0</v>
      </c>
      <c r="KK48" s="45">
        <v>0</v>
      </c>
      <c r="KL48" s="45">
        <v>1</v>
      </c>
      <c r="KM48" s="45">
        <v>0</v>
      </c>
      <c r="KN48" s="45">
        <v>0</v>
      </c>
      <c r="KO48" s="45">
        <v>0</v>
      </c>
      <c r="KP48" s="45">
        <v>0</v>
      </c>
      <c r="KQ48" s="45">
        <v>0</v>
      </c>
      <c r="KR48" s="45">
        <v>0</v>
      </c>
      <c r="KS48" s="45">
        <v>2</v>
      </c>
      <c r="KT48" s="45">
        <v>0</v>
      </c>
      <c r="KU48" s="45">
        <v>1</v>
      </c>
      <c r="KV48" s="45">
        <v>2</v>
      </c>
      <c r="KW48" s="45">
        <v>1</v>
      </c>
      <c r="KX48" s="45">
        <v>0</v>
      </c>
      <c r="KY48" s="45">
        <v>0</v>
      </c>
      <c r="KZ48" s="45">
        <v>0</v>
      </c>
      <c r="LA48" s="45">
        <v>0</v>
      </c>
      <c r="LB48" s="45">
        <v>0</v>
      </c>
      <c r="LC48" s="45">
        <v>0</v>
      </c>
      <c r="LD48" s="45">
        <v>1</v>
      </c>
      <c r="LE48" s="45">
        <v>6</v>
      </c>
      <c r="LF48" s="45">
        <v>6</v>
      </c>
      <c r="LG48" s="45">
        <v>0</v>
      </c>
      <c r="LH48" s="45">
        <v>0</v>
      </c>
      <c r="LI48" s="45">
        <v>0</v>
      </c>
      <c r="LJ48" s="45">
        <v>0</v>
      </c>
      <c r="LK48" s="45">
        <v>0</v>
      </c>
      <c r="LL48" s="45">
        <v>0</v>
      </c>
      <c r="LM48" s="45">
        <v>0</v>
      </c>
      <c r="LN48" s="45">
        <v>0</v>
      </c>
      <c r="LO48" s="45">
        <v>0</v>
      </c>
      <c r="LP48" s="45">
        <v>0</v>
      </c>
      <c r="LQ48" s="45">
        <v>0</v>
      </c>
      <c r="LR48" s="45">
        <v>0</v>
      </c>
      <c r="LS48" s="45">
        <v>0</v>
      </c>
      <c r="LT48" s="45">
        <v>0</v>
      </c>
      <c r="LU48" s="45">
        <v>1</v>
      </c>
      <c r="LV48" s="45">
        <v>0</v>
      </c>
      <c r="LW48" s="45">
        <v>6</v>
      </c>
      <c r="LX48" s="45">
        <v>0</v>
      </c>
      <c r="LY48" s="45">
        <v>4</v>
      </c>
      <c r="LZ48" s="45">
        <v>0</v>
      </c>
      <c r="MA48" s="45">
        <v>5</v>
      </c>
      <c r="MB48" s="45">
        <v>0</v>
      </c>
      <c r="MC48" s="45">
        <v>0</v>
      </c>
      <c r="MD48" s="45">
        <v>0</v>
      </c>
      <c r="ME48" s="45">
        <v>3</v>
      </c>
      <c r="MF48" s="45">
        <v>1</v>
      </c>
      <c r="MG48" s="45">
        <v>0</v>
      </c>
      <c r="MH48" s="45">
        <v>0</v>
      </c>
      <c r="MI48" s="45">
        <v>0</v>
      </c>
      <c r="MJ48" s="45">
        <v>0</v>
      </c>
      <c r="MK48" s="45">
        <v>0</v>
      </c>
      <c r="ML48" s="45">
        <v>1</v>
      </c>
      <c r="MM48" s="45">
        <v>0</v>
      </c>
      <c r="MN48" s="45">
        <v>4</v>
      </c>
      <c r="MO48" s="45">
        <v>1</v>
      </c>
      <c r="MP48" s="45">
        <v>1</v>
      </c>
      <c r="MQ48" s="45">
        <v>0</v>
      </c>
      <c r="MR48" s="45">
        <v>3</v>
      </c>
      <c r="MS48" s="45">
        <v>0</v>
      </c>
      <c r="MT48" s="45">
        <v>0</v>
      </c>
      <c r="MU48" s="45">
        <v>0</v>
      </c>
      <c r="MV48" s="45">
        <v>0</v>
      </c>
      <c r="MW48" s="45">
        <v>1</v>
      </c>
      <c r="MX48" s="45">
        <v>0</v>
      </c>
      <c r="MY48" s="45">
        <v>2</v>
      </c>
      <c r="MZ48" s="45">
        <v>0</v>
      </c>
      <c r="NA48" s="45">
        <v>0</v>
      </c>
      <c r="NB48" s="45">
        <v>0</v>
      </c>
      <c r="NC48" s="45">
        <v>0</v>
      </c>
      <c r="ND48" s="45">
        <v>0</v>
      </c>
      <c r="NE48" s="45">
        <v>0</v>
      </c>
      <c r="NF48" s="45">
        <v>0</v>
      </c>
      <c r="NG48" s="45">
        <v>1</v>
      </c>
      <c r="NH48" s="45">
        <v>0</v>
      </c>
      <c r="NI48" s="45">
        <v>0</v>
      </c>
      <c r="NJ48" s="45">
        <v>0</v>
      </c>
      <c r="NK48" s="45">
        <v>0</v>
      </c>
      <c r="NL48" s="45">
        <v>0</v>
      </c>
      <c r="NM48" s="45">
        <v>7</v>
      </c>
      <c r="NN48" s="45">
        <v>0</v>
      </c>
      <c r="NO48" s="45">
        <v>1</v>
      </c>
      <c r="NP48" s="45">
        <v>1</v>
      </c>
      <c r="NQ48" s="45">
        <v>5</v>
      </c>
      <c r="NR48" s="45">
        <v>3</v>
      </c>
      <c r="NS48" s="45">
        <v>0</v>
      </c>
      <c r="NT48" s="45">
        <v>2</v>
      </c>
      <c r="NU48" s="45">
        <v>1</v>
      </c>
      <c r="NV48" s="45">
        <v>3</v>
      </c>
      <c r="NW48" s="45">
        <v>0</v>
      </c>
      <c r="NX48" s="45">
        <v>0</v>
      </c>
      <c r="NY48" s="45">
        <v>2</v>
      </c>
      <c r="NZ48" s="45">
        <v>0</v>
      </c>
      <c r="OA48" s="45">
        <v>10</v>
      </c>
      <c r="OB48" s="45">
        <v>0</v>
      </c>
      <c r="OC48" s="45">
        <v>3</v>
      </c>
      <c r="OD48" s="45">
        <v>0</v>
      </c>
      <c r="OE48" s="45">
        <v>1</v>
      </c>
      <c r="OF48" s="45">
        <v>2</v>
      </c>
      <c r="OG48" s="45">
        <v>0</v>
      </c>
      <c r="OH48" s="45">
        <v>11</v>
      </c>
      <c r="OI48" s="45">
        <v>2</v>
      </c>
      <c r="OJ48" s="45">
        <v>0</v>
      </c>
      <c r="OK48" s="45">
        <v>0</v>
      </c>
      <c r="OL48" s="45">
        <v>0</v>
      </c>
      <c r="OM48" s="45">
        <v>1</v>
      </c>
      <c r="ON48" s="45">
        <v>0</v>
      </c>
      <c r="OO48" s="45">
        <v>3</v>
      </c>
      <c r="OP48" s="45">
        <v>1</v>
      </c>
      <c r="OQ48" s="45">
        <v>1</v>
      </c>
      <c r="OR48" s="45">
        <v>0</v>
      </c>
      <c r="OS48" s="45">
        <v>0</v>
      </c>
      <c r="OT48" s="45">
        <v>1</v>
      </c>
      <c r="OU48" s="45">
        <v>0</v>
      </c>
      <c r="OV48" s="45">
        <v>0</v>
      </c>
      <c r="OW48" s="45">
        <v>2</v>
      </c>
      <c r="OX48" s="45">
        <v>4</v>
      </c>
      <c r="OY48" s="45">
        <v>0</v>
      </c>
      <c r="OZ48" s="45">
        <v>1</v>
      </c>
      <c r="PA48" s="45">
        <v>0</v>
      </c>
      <c r="PB48" s="45">
        <v>0</v>
      </c>
      <c r="PC48" s="45">
        <v>4</v>
      </c>
      <c r="PD48" s="45">
        <v>3</v>
      </c>
      <c r="PE48" s="45">
        <v>5</v>
      </c>
      <c r="PF48" s="45">
        <v>1</v>
      </c>
      <c r="PG48" s="45">
        <v>1</v>
      </c>
      <c r="PH48" s="45">
        <v>0</v>
      </c>
      <c r="PI48" s="45">
        <v>0</v>
      </c>
      <c r="PJ48" s="45">
        <v>5</v>
      </c>
      <c r="PK48" s="45">
        <v>1</v>
      </c>
      <c r="PL48" s="45">
        <v>2</v>
      </c>
      <c r="PM48" s="45">
        <v>2</v>
      </c>
      <c r="PN48" s="45">
        <v>0</v>
      </c>
      <c r="PO48" s="45">
        <v>0</v>
      </c>
      <c r="PP48" s="45">
        <v>0</v>
      </c>
      <c r="PQ48" s="45">
        <v>3</v>
      </c>
      <c r="PR48" s="45">
        <v>3</v>
      </c>
      <c r="PS48" s="45">
        <v>2</v>
      </c>
      <c r="PT48" s="45">
        <v>1</v>
      </c>
      <c r="PU48" s="45">
        <v>3</v>
      </c>
      <c r="PV48" s="45">
        <v>2</v>
      </c>
      <c r="PW48" s="45">
        <v>0</v>
      </c>
      <c r="PX48" s="45">
        <v>1</v>
      </c>
      <c r="PY48" s="45">
        <v>4</v>
      </c>
      <c r="PZ48" s="45">
        <v>2</v>
      </c>
      <c r="QA48" s="45">
        <v>4</v>
      </c>
      <c r="QB48" s="45">
        <v>5</v>
      </c>
      <c r="QC48" s="45">
        <v>0</v>
      </c>
      <c r="QD48" s="45">
        <v>0</v>
      </c>
      <c r="QE48" s="45">
        <v>1</v>
      </c>
      <c r="QF48" s="45">
        <v>2</v>
      </c>
      <c r="QG48" s="45">
        <v>3</v>
      </c>
      <c r="QH48" s="45">
        <v>2</v>
      </c>
      <c r="QI48" s="45">
        <v>0</v>
      </c>
      <c r="QJ48" s="45">
        <v>3</v>
      </c>
      <c r="QK48" s="45">
        <v>0</v>
      </c>
      <c r="QL48" s="45">
        <v>0</v>
      </c>
      <c r="QM48" s="45">
        <v>2</v>
      </c>
      <c r="QN48" s="45">
        <v>1</v>
      </c>
      <c r="QO48" s="45">
        <v>0</v>
      </c>
      <c r="QP48" s="45">
        <v>0</v>
      </c>
      <c r="QQ48" s="45">
        <v>2</v>
      </c>
      <c r="QR48" s="45">
        <v>0</v>
      </c>
      <c r="QS48" s="45">
        <v>6</v>
      </c>
      <c r="QT48" s="45">
        <v>1</v>
      </c>
      <c r="QU48" s="45">
        <v>1</v>
      </c>
      <c r="QV48" s="45">
        <v>0</v>
      </c>
      <c r="QW48" s="45">
        <v>0</v>
      </c>
      <c r="QX48" s="45">
        <v>0</v>
      </c>
      <c r="QY48" s="45">
        <v>0</v>
      </c>
      <c r="QZ48" s="45">
        <v>7</v>
      </c>
      <c r="RA48" s="45">
        <v>3</v>
      </c>
      <c r="RB48" s="45">
        <v>2</v>
      </c>
      <c r="RC48" s="45">
        <v>8</v>
      </c>
      <c r="RD48" s="45">
        <v>2</v>
      </c>
      <c r="RE48" s="45">
        <v>8</v>
      </c>
      <c r="RF48" s="45">
        <v>0</v>
      </c>
      <c r="RG48" s="45">
        <v>4</v>
      </c>
      <c r="RH48" s="45">
        <v>0</v>
      </c>
      <c r="RI48" s="45">
        <v>0</v>
      </c>
      <c r="RJ48" s="45">
        <v>3</v>
      </c>
      <c r="RK48" s="45">
        <v>0</v>
      </c>
      <c r="RL48" s="45">
        <v>0</v>
      </c>
      <c r="RM48" s="45">
        <v>0</v>
      </c>
      <c r="RN48" s="45">
        <v>3</v>
      </c>
      <c r="RO48" s="45">
        <v>0</v>
      </c>
      <c r="RP48" s="45">
        <v>4</v>
      </c>
      <c r="RQ48" s="45">
        <v>7</v>
      </c>
      <c r="RR48" s="45">
        <v>0</v>
      </c>
      <c r="RS48" s="45">
        <v>3</v>
      </c>
      <c r="RT48" s="45">
        <v>0</v>
      </c>
      <c r="RU48" s="45">
        <v>0</v>
      </c>
      <c r="RV48" s="45">
        <v>0</v>
      </c>
      <c r="RW48" s="45">
        <v>2</v>
      </c>
      <c r="RX48" s="45">
        <v>0</v>
      </c>
      <c r="RY48" s="45">
        <v>1</v>
      </c>
      <c r="RZ48" s="45">
        <v>6</v>
      </c>
      <c r="SA48" s="45">
        <v>0</v>
      </c>
      <c r="SB48" s="45">
        <v>1</v>
      </c>
      <c r="SC48" s="45">
        <v>1</v>
      </c>
      <c r="SD48" s="45">
        <v>0</v>
      </c>
      <c r="SE48" s="45">
        <v>10</v>
      </c>
      <c r="SF48" s="45">
        <v>0</v>
      </c>
      <c r="SG48" s="45">
        <v>0</v>
      </c>
      <c r="SH48" s="45">
        <v>0</v>
      </c>
      <c r="SI48" s="45">
        <v>0</v>
      </c>
      <c r="SJ48" s="45">
        <v>0</v>
      </c>
      <c r="SK48" s="45">
        <v>0</v>
      </c>
      <c r="SL48" s="45">
        <v>0</v>
      </c>
      <c r="SM48" s="45">
        <v>0</v>
      </c>
      <c r="SN48" s="45">
        <v>0</v>
      </c>
      <c r="SO48" s="45">
        <v>0</v>
      </c>
      <c r="SP48" s="45">
        <v>0</v>
      </c>
      <c r="SQ48" s="45">
        <v>0</v>
      </c>
      <c r="SR48" s="45">
        <v>0</v>
      </c>
      <c r="SS48" s="45">
        <v>0</v>
      </c>
      <c r="ST48" s="45">
        <v>0</v>
      </c>
      <c r="SU48" s="45">
        <v>0</v>
      </c>
      <c r="SV48" s="45">
        <v>0</v>
      </c>
      <c r="SW48" s="45">
        <v>0</v>
      </c>
      <c r="SX48" s="45">
        <v>0</v>
      </c>
      <c r="SY48" s="45">
        <v>0</v>
      </c>
      <c r="SZ48" s="45">
        <v>0</v>
      </c>
      <c r="TA48" s="45">
        <v>0</v>
      </c>
      <c r="TB48" s="45">
        <v>0</v>
      </c>
      <c r="TC48" s="45">
        <v>0</v>
      </c>
      <c r="TD48" s="45">
        <v>0</v>
      </c>
      <c r="TE48" s="45">
        <v>0</v>
      </c>
      <c r="TF48" s="45">
        <v>0</v>
      </c>
      <c r="TG48" s="45">
        <v>0</v>
      </c>
      <c r="TH48" s="45">
        <v>0</v>
      </c>
      <c r="TI48" s="45">
        <v>0</v>
      </c>
      <c r="TJ48" s="45">
        <v>0</v>
      </c>
      <c r="TK48" s="45">
        <v>0</v>
      </c>
      <c r="TL48" s="45">
        <v>0</v>
      </c>
      <c r="TM48" s="45">
        <v>0</v>
      </c>
      <c r="TN48" s="45">
        <v>0</v>
      </c>
      <c r="TO48" s="45">
        <v>0</v>
      </c>
      <c r="TP48" s="45">
        <v>0</v>
      </c>
      <c r="TQ48" s="45">
        <v>0</v>
      </c>
      <c r="TR48" s="45">
        <v>0</v>
      </c>
      <c r="TS48" s="45">
        <v>0</v>
      </c>
      <c r="TT48" s="45">
        <v>0</v>
      </c>
      <c r="TU48" s="45">
        <v>0</v>
      </c>
      <c r="TV48" s="45">
        <v>0</v>
      </c>
      <c r="TW48" s="45">
        <v>10</v>
      </c>
      <c r="TX48" s="45">
        <v>0</v>
      </c>
      <c r="TY48" s="45">
        <v>0</v>
      </c>
      <c r="TZ48" s="45">
        <v>0</v>
      </c>
      <c r="UA48" s="45">
        <v>0</v>
      </c>
      <c r="UB48" s="45">
        <v>0</v>
      </c>
      <c r="UC48" s="45">
        <v>0</v>
      </c>
      <c r="UD48" s="45">
        <v>0</v>
      </c>
      <c r="UE48" s="45">
        <v>0</v>
      </c>
      <c r="UF48" s="45">
        <v>0</v>
      </c>
      <c r="UG48" s="45">
        <v>0</v>
      </c>
      <c r="UH48" s="45">
        <v>0</v>
      </c>
      <c r="UI48" s="45">
        <v>0</v>
      </c>
      <c r="UJ48" s="45">
        <v>0</v>
      </c>
      <c r="UK48" s="45">
        <v>0</v>
      </c>
      <c r="UL48" s="45">
        <v>0</v>
      </c>
      <c r="UM48" s="45">
        <v>0</v>
      </c>
      <c r="UN48" s="45">
        <v>0</v>
      </c>
      <c r="UO48" s="45">
        <v>0</v>
      </c>
      <c r="UP48" s="45">
        <v>0</v>
      </c>
      <c r="UQ48" s="45">
        <v>0</v>
      </c>
      <c r="UR48" s="45">
        <v>0</v>
      </c>
      <c r="US48" s="45">
        <v>0</v>
      </c>
      <c r="UT48" s="45">
        <v>0</v>
      </c>
      <c r="UU48" s="45">
        <v>0</v>
      </c>
      <c r="UV48" s="45">
        <v>10</v>
      </c>
      <c r="UW48" s="45">
        <v>0</v>
      </c>
      <c r="UX48" s="45">
        <v>4</v>
      </c>
      <c r="UY48" s="45">
        <v>1</v>
      </c>
      <c r="UZ48" s="45">
        <v>23</v>
      </c>
      <c r="VA48" s="45">
        <v>0</v>
      </c>
      <c r="VB48" s="45">
        <v>0</v>
      </c>
      <c r="VC48" s="45">
        <v>1</v>
      </c>
      <c r="VD48" s="45">
        <v>3</v>
      </c>
      <c r="VE48" s="45">
        <v>1</v>
      </c>
      <c r="VF48" s="45">
        <v>1</v>
      </c>
      <c r="VG48" s="45">
        <v>0</v>
      </c>
      <c r="VH48" s="45">
        <v>1</v>
      </c>
      <c r="VI48" s="45">
        <v>3</v>
      </c>
      <c r="VJ48" s="45">
        <v>0</v>
      </c>
      <c r="VK48" s="45">
        <v>1</v>
      </c>
      <c r="VL48" s="45">
        <v>1</v>
      </c>
      <c r="VM48" s="45">
        <v>5</v>
      </c>
      <c r="VN48" s="45">
        <v>0</v>
      </c>
      <c r="VO48" s="45">
        <v>3</v>
      </c>
      <c r="VP48" s="45">
        <v>0</v>
      </c>
      <c r="VQ48" s="45">
        <v>0</v>
      </c>
      <c r="VR48" s="45">
        <v>0</v>
      </c>
      <c r="VS48" s="45">
        <v>2</v>
      </c>
      <c r="VT48" s="45">
        <v>1</v>
      </c>
      <c r="VU48" s="45">
        <v>12</v>
      </c>
      <c r="VV48" s="45">
        <v>9</v>
      </c>
      <c r="VW48" s="45">
        <v>0</v>
      </c>
      <c r="VX48" s="45">
        <v>19</v>
      </c>
      <c r="VY48" s="45">
        <v>1</v>
      </c>
      <c r="VZ48" s="45">
        <v>3</v>
      </c>
      <c r="WA48" s="45">
        <v>0</v>
      </c>
      <c r="WB48" s="45">
        <v>0</v>
      </c>
      <c r="WC48" s="45">
        <v>0</v>
      </c>
      <c r="WD48" s="45">
        <v>0</v>
      </c>
      <c r="WE48" s="45">
        <v>0</v>
      </c>
      <c r="WF48" s="45">
        <v>1</v>
      </c>
      <c r="WG48" s="45">
        <v>0</v>
      </c>
      <c r="WH48" s="45">
        <v>0</v>
      </c>
      <c r="WI48" s="45">
        <v>2</v>
      </c>
      <c r="WJ48" s="45">
        <v>0</v>
      </c>
      <c r="WK48" s="45">
        <v>0</v>
      </c>
      <c r="WL48" s="45">
        <v>0</v>
      </c>
      <c r="WM48" s="45">
        <v>0</v>
      </c>
      <c r="WN48" s="45">
        <v>0</v>
      </c>
      <c r="WO48" s="45">
        <v>0</v>
      </c>
      <c r="WP48" s="45">
        <v>0</v>
      </c>
      <c r="WQ48" s="45">
        <v>0</v>
      </c>
      <c r="WR48" s="45">
        <v>0</v>
      </c>
      <c r="WS48" s="45">
        <v>0</v>
      </c>
      <c r="WT48" s="45">
        <v>0</v>
      </c>
      <c r="WU48" s="45">
        <v>0</v>
      </c>
      <c r="WV48" s="45">
        <v>0</v>
      </c>
      <c r="WW48" s="45">
        <v>0</v>
      </c>
      <c r="WX48" s="45">
        <v>0</v>
      </c>
      <c r="WY48" s="45">
        <v>0</v>
      </c>
      <c r="WZ48" s="45">
        <v>0</v>
      </c>
      <c r="XA48" s="45">
        <v>0</v>
      </c>
      <c r="XB48" s="45">
        <v>9</v>
      </c>
      <c r="XC48" s="45">
        <v>1</v>
      </c>
      <c r="XD48" s="45">
        <v>0</v>
      </c>
      <c r="XE48" s="45">
        <v>5</v>
      </c>
      <c r="XF48" s="45">
        <v>0</v>
      </c>
      <c r="XG48" s="45">
        <v>1</v>
      </c>
      <c r="XH48" s="45">
        <v>0</v>
      </c>
      <c r="XI48" s="45">
        <v>0</v>
      </c>
      <c r="XJ48" s="45">
        <v>0</v>
      </c>
      <c r="XK48" s="45">
        <v>0</v>
      </c>
      <c r="XL48" s="45">
        <v>3</v>
      </c>
      <c r="XM48" s="45">
        <v>0</v>
      </c>
      <c r="XN48" s="45">
        <v>0</v>
      </c>
      <c r="XO48" s="45">
        <v>7</v>
      </c>
      <c r="XP48" s="45">
        <v>1</v>
      </c>
      <c r="XQ48" s="45">
        <v>5</v>
      </c>
      <c r="XR48" s="45">
        <v>2</v>
      </c>
      <c r="XS48" s="45">
        <v>0</v>
      </c>
      <c r="XT48" s="45">
        <v>0</v>
      </c>
      <c r="XU48" s="45">
        <v>0</v>
      </c>
      <c r="XV48" s="45">
        <v>0</v>
      </c>
      <c r="XW48" s="45">
        <v>9</v>
      </c>
      <c r="XX48" s="45">
        <v>5</v>
      </c>
      <c r="XY48" s="45">
        <v>0</v>
      </c>
      <c r="XZ48" s="45">
        <v>1</v>
      </c>
      <c r="YA48" s="45">
        <v>0</v>
      </c>
      <c r="YB48" s="45">
        <v>1</v>
      </c>
      <c r="YC48" s="45">
        <v>2</v>
      </c>
      <c r="YD48" s="45">
        <v>0</v>
      </c>
      <c r="YE48" s="45">
        <v>0</v>
      </c>
      <c r="YF48" s="45">
        <v>0</v>
      </c>
      <c r="YG48" s="45">
        <v>0</v>
      </c>
      <c r="YH48" s="45">
        <v>0</v>
      </c>
      <c r="YI48" s="45">
        <v>2</v>
      </c>
      <c r="YJ48" s="45">
        <v>1</v>
      </c>
      <c r="YK48" s="45">
        <v>1</v>
      </c>
      <c r="YL48" s="45">
        <v>0</v>
      </c>
      <c r="YM48" s="45">
        <v>0</v>
      </c>
      <c r="YN48" s="45">
        <v>1</v>
      </c>
      <c r="YO48" s="45">
        <v>0</v>
      </c>
      <c r="YP48" s="45">
        <v>29</v>
      </c>
      <c r="YQ48" s="45">
        <v>0</v>
      </c>
      <c r="YR48" s="45">
        <v>1</v>
      </c>
      <c r="YS48" s="45">
        <v>3</v>
      </c>
      <c r="YT48" s="45">
        <v>1</v>
      </c>
      <c r="YU48" s="45">
        <v>6</v>
      </c>
      <c r="YV48" s="45">
        <v>0</v>
      </c>
      <c r="YW48" s="45">
        <v>6</v>
      </c>
      <c r="YX48" s="45">
        <v>4</v>
      </c>
      <c r="YY48" s="45">
        <v>2</v>
      </c>
      <c r="YZ48" s="45">
        <v>1</v>
      </c>
      <c r="ZA48" s="45">
        <v>2</v>
      </c>
      <c r="ZB48" s="45">
        <v>3</v>
      </c>
      <c r="ZC48" s="45">
        <v>0</v>
      </c>
      <c r="ZD48" s="45">
        <v>0</v>
      </c>
      <c r="ZE48" s="45">
        <v>3</v>
      </c>
      <c r="ZF48" s="45">
        <v>0</v>
      </c>
      <c r="ZG48" s="45">
        <v>5</v>
      </c>
      <c r="ZH48" s="45">
        <v>5</v>
      </c>
      <c r="ZI48" s="45">
        <v>3</v>
      </c>
      <c r="ZJ48" s="45">
        <v>0</v>
      </c>
      <c r="ZK48" s="45">
        <v>4</v>
      </c>
      <c r="ZL48" s="45">
        <v>5</v>
      </c>
      <c r="ZM48" s="45">
        <v>1</v>
      </c>
      <c r="ZN48" s="45">
        <v>5</v>
      </c>
      <c r="ZO48" s="45">
        <v>3</v>
      </c>
      <c r="ZP48" s="45">
        <v>7</v>
      </c>
      <c r="ZQ48" s="45">
        <v>0</v>
      </c>
      <c r="ZR48" s="45">
        <v>7</v>
      </c>
      <c r="ZS48" s="45">
        <v>14</v>
      </c>
      <c r="ZT48" s="45">
        <v>2</v>
      </c>
      <c r="ZU48" s="45">
        <v>6</v>
      </c>
      <c r="ZV48" s="45">
        <v>0</v>
      </c>
      <c r="ZW48" s="45">
        <v>7</v>
      </c>
      <c r="ZX48" s="45">
        <v>0</v>
      </c>
      <c r="ZY48" s="45">
        <v>31</v>
      </c>
      <c r="ZZ48" s="45">
        <v>2</v>
      </c>
      <c r="AAA48" s="45">
        <v>1</v>
      </c>
      <c r="AAB48" s="45">
        <v>2</v>
      </c>
      <c r="AAC48" s="45">
        <v>0</v>
      </c>
      <c r="AAD48" s="45">
        <v>6</v>
      </c>
      <c r="AAE48" s="45">
        <v>0</v>
      </c>
      <c r="AAF48" s="45">
        <v>0</v>
      </c>
      <c r="AAG48" s="45">
        <v>4</v>
      </c>
      <c r="AAH48" s="45">
        <v>1</v>
      </c>
      <c r="AAI48" s="45">
        <v>0</v>
      </c>
      <c r="AAJ48" s="45">
        <v>2</v>
      </c>
      <c r="AAK48" s="45">
        <v>5</v>
      </c>
      <c r="AAL48" s="45">
        <v>0</v>
      </c>
      <c r="AAM48" s="45">
        <v>2</v>
      </c>
      <c r="AAN48" s="45">
        <v>3</v>
      </c>
      <c r="AAO48" s="45">
        <v>7</v>
      </c>
      <c r="AAP48" s="45">
        <v>2</v>
      </c>
      <c r="AAQ48" s="45">
        <f ca="1">IF(LEFT($C48,5)="Total",0,IF(COUNTIF(ENTRY!$G$3:$BM$3,AAQ$1)=0,"CopyPasteValue",IFERROR(HLOOKUP(AAQ$1,ENTRY!$G$3:$BI$133,SUMIFS(ENTRY!$A$2:$A$133,ENTRY!$B$2:$B$133,$B48,ENTRY!$C$2:$C$133,$C48)-2,FALSE),0)))</f>
        <v>0</v>
      </c>
      <c r="AAR48" s="45">
        <f ca="1">IF(LEFT($C48,5)="Total",0,IF(COUNTIF(ENTRY!$G$3:$BM$3,AAR$1)=0,"CopyPasteValue",IFERROR(HLOOKUP(AAR$1,ENTRY!$G$3:$BI$133,SUMIFS(ENTRY!$A$2:$A$133,ENTRY!$B$2:$B$133,$B48,ENTRY!$C$2:$C$133,$C48)-2,FALSE),0)))</f>
        <v>10</v>
      </c>
      <c r="AAS48" s="45">
        <f ca="1">IF(LEFT($C48,5)="Total",0,IF(COUNTIF(ENTRY!$G$3:$BM$3,AAS$1)=0,"CopyPasteValue",IFERROR(HLOOKUP(AAS$1,ENTRY!$G$3:$BI$133,SUMIFS(ENTRY!$A$2:$A$133,ENTRY!$B$2:$B$133,$B48,ENTRY!$C$2:$C$133,$C48)-2,FALSE),0)))</f>
        <v>0</v>
      </c>
      <c r="AAT48" s="45">
        <f ca="1">IF(LEFT($C48,5)="Total",0,IF(COUNTIF(ENTRY!$G$3:$BM$3,AAT$1)=0,"CopyPasteValue",IFERROR(HLOOKUP(AAT$1,ENTRY!$G$3:$BI$133,SUMIFS(ENTRY!$A$2:$A$133,ENTRY!$B$2:$B$133,$B48,ENTRY!$C$2:$C$133,$C48)-2,FALSE),0)))</f>
        <v>3</v>
      </c>
      <c r="AAU48" s="45">
        <f ca="1">IF(LEFT($C48,5)="Total",0,IF(COUNTIF(ENTRY!$G$3:$BM$3,AAU$1)=0,"CopyPasteValue",IFERROR(HLOOKUP(AAU$1,ENTRY!$G$3:$BI$133,SUMIFS(ENTRY!$A$2:$A$133,ENTRY!$B$2:$B$133,$B48,ENTRY!$C$2:$C$133,$C48)-2,FALSE),0)))</f>
        <v>0</v>
      </c>
      <c r="AAV48" s="45">
        <f ca="1">IF(LEFT($C48,5)="Total",0,IF(COUNTIF(ENTRY!$G$3:$BM$3,AAV$1)=0,"CopyPasteValue",IFERROR(HLOOKUP(AAV$1,ENTRY!$G$3:$BI$133,SUMIFS(ENTRY!$A$2:$A$133,ENTRY!$B$2:$B$133,$B48,ENTRY!$C$2:$C$133,$C48)-2,FALSE),0)))</f>
        <v>3</v>
      </c>
      <c r="AAW48" s="45">
        <f ca="1">IF(LEFT($C48,5)="Total",0,IF(COUNTIF(ENTRY!$G$3:$BM$3,AAW$1)=0,"CopyPasteValue",IFERROR(HLOOKUP(AAW$1,ENTRY!$G$3:$BI$133,SUMIFS(ENTRY!$A$2:$A$133,ENTRY!$B$2:$B$133,$B48,ENTRY!$C$2:$C$133,$C48)-2,FALSE),0)))</f>
        <v>0</v>
      </c>
      <c r="AAX48" s="45">
        <f ca="1">IF(LEFT($C48,5)="Total",0,IF(COUNTIF(ENTRY!$G$3:$BM$3,AAX$1)=0,"CopyPasteValue",IFERROR(HLOOKUP(AAX$1,ENTRY!$G$3:$BI$133,SUMIFS(ENTRY!$A$2:$A$133,ENTRY!$B$2:$B$133,$B48,ENTRY!$C$2:$C$133,$C48)-2,FALSE),0)))</f>
        <v>0</v>
      </c>
      <c r="AAY48" s="45">
        <f ca="1">IF(LEFT($C48,5)="Total",0,IF(COUNTIF(ENTRY!$G$3:$BM$3,AAY$1)=0,"CopyPasteValue",IFERROR(HLOOKUP(AAY$1,ENTRY!$G$3:$BI$133,SUMIFS(ENTRY!$A$2:$A$133,ENTRY!$B$2:$B$133,$B48,ENTRY!$C$2:$C$133,$C48)-2,FALSE),0)))</f>
        <v>4</v>
      </c>
      <c r="AAZ48" s="45">
        <f ca="1">IF(LEFT($C48,5)="Total",0,IF(COUNTIF(ENTRY!$G$3:$BM$3,AAZ$1)=0,"CopyPasteValue",IFERROR(HLOOKUP(AAZ$1,ENTRY!$G$3:$BI$133,SUMIFS(ENTRY!$A$2:$A$133,ENTRY!$B$2:$B$133,$B48,ENTRY!$C$2:$C$133,$C48)-2,FALSE),0)))</f>
        <v>0</v>
      </c>
      <c r="ABA48" s="45">
        <f ca="1">IF(LEFT($C48,5)="Total",0,IF(COUNTIF(ENTRY!$G$3:$BM$3,ABA$1)=0,"CopyPasteValue",IFERROR(HLOOKUP(ABA$1,ENTRY!$G$3:$BI$133,SUMIFS(ENTRY!$A$2:$A$133,ENTRY!$B$2:$B$133,$B48,ENTRY!$C$2:$C$133,$C48)-2,FALSE),0)))</f>
        <v>0</v>
      </c>
      <c r="ABB48" s="45">
        <f ca="1">IF(LEFT($C48,5)="Total",0,IF(COUNTIF(ENTRY!$G$3:$BM$3,ABB$1)=0,"CopyPasteValue",IFERROR(HLOOKUP(ABB$1,ENTRY!$G$3:$BI$133,SUMIFS(ENTRY!$A$2:$A$133,ENTRY!$B$2:$B$133,$B48,ENTRY!$C$2:$C$133,$C48)-2,FALSE),0)))</f>
        <v>0</v>
      </c>
      <c r="ABC48" s="45">
        <f ca="1">IF(LEFT($C48,5)="Total",0,IF(COUNTIF(ENTRY!$G$3:$BM$3,ABC$1)=0,"CopyPasteValue",IFERROR(HLOOKUP(ABC$1,ENTRY!$G$3:$BI$133,SUMIFS(ENTRY!$A$2:$A$133,ENTRY!$B$2:$B$133,$B48,ENTRY!$C$2:$C$133,$C48)-2,FALSE),0)))</f>
        <v>0</v>
      </c>
      <c r="ABD48" s="45">
        <f ca="1">IF(LEFT($C48,5)="Total",0,IF(COUNTIF(ENTRY!$G$3:$BM$3,ABD$1)=0,"CopyPasteValue",IFERROR(HLOOKUP(ABD$1,ENTRY!$G$3:$BI$133,SUMIFS(ENTRY!$A$2:$A$133,ENTRY!$B$2:$B$133,$B48,ENTRY!$C$2:$C$133,$C48)-2,FALSE),0)))</f>
        <v>0</v>
      </c>
      <c r="ABE48" s="45">
        <f ca="1">IF(LEFT($C48,5)="Total",0,IF(COUNTIF(ENTRY!$G$3:$BM$3,ABE$1)=0,"CopyPasteValue",IFERROR(HLOOKUP(ABE$1,ENTRY!$G$3:$BI$133,SUMIFS(ENTRY!$A$2:$A$133,ENTRY!$B$2:$B$133,$B48,ENTRY!$C$2:$C$133,$C48)-2,FALSE),0)))</f>
        <v>0</v>
      </c>
      <c r="ABF48" s="45">
        <f ca="1">IF(LEFT($C48,5)="Total",0,IF(COUNTIF(ENTRY!$G$3:$BM$3,ABF$1)=0,"CopyPasteValue",IFERROR(HLOOKUP(ABF$1,ENTRY!$G$3:$BI$133,SUMIFS(ENTRY!$A$2:$A$133,ENTRY!$B$2:$B$133,$B48,ENTRY!$C$2:$C$133,$C48)-2,FALSE),0)))</f>
        <v>0</v>
      </c>
      <c r="ABG48" s="45">
        <f ca="1">IF(LEFT($C48,5)="Total",0,IF(COUNTIF(ENTRY!$G$3:$BM$3,ABG$1)=0,"CopyPasteValue",IFERROR(HLOOKUP(ABG$1,ENTRY!$G$3:$BI$133,SUMIFS(ENTRY!$A$2:$A$133,ENTRY!$B$2:$B$133,$B48,ENTRY!$C$2:$C$133,$C48)-2,FALSE),0)))</f>
        <v>0</v>
      </c>
      <c r="ABH48" s="45">
        <f ca="1">IF(LEFT($C48,5)="Total",0,IF(COUNTIF(ENTRY!$G$3:$BM$3,ABH$1)=0,"CopyPasteValue",IFERROR(HLOOKUP(ABH$1,ENTRY!$G$3:$BI$133,SUMIFS(ENTRY!$A$2:$A$133,ENTRY!$B$2:$B$133,$B48,ENTRY!$C$2:$C$133,$C48)-2,FALSE),0)))</f>
        <v>0</v>
      </c>
    </row>
    <row r="49" spans="2:736" x14ac:dyDescent="0.35">
      <c r="B49" t="s">
        <v>27</v>
      </c>
      <c r="C49" t="s">
        <v>230</v>
      </c>
      <c r="D49" s="53">
        <f t="shared" ca="1" si="162"/>
        <v>49</v>
      </c>
      <c r="E49" s="72">
        <f>COUNTIF(ENTRY!C$4:C$294,C49)</f>
        <v>1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5">
        <v>0</v>
      </c>
      <c r="AH49" s="45">
        <v>0</v>
      </c>
      <c r="AI49" s="45">
        <v>0</v>
      </c>
      <c r="AJ49" s="45">
        <v>0</v>
      </c>
      <c r="AK49" s="45">
        <v>0</v>
      </c>
      <c r="AL49" s="45">
        <v>0</v>
      </c>
      <c r="AM49" s="45">
        <v>0</v>
      </c>
      <c r="AN49" s="45">
        <v>0</v>
      </c>
      <c r="AO49" s="45">
        <v>0</v>
      </c>
      <c r="AP49" s="45">
        <v>0</v>
      </c>
      <c r="AQ49" s="45">
        <v>0</v>
      </c>
      <c r="AR49" s="45">
        <v>0</v>
      </c>
      <c r="AS49" s="45">
        <v>0</v>
      </c>
      <c r="AT49" s="45">
        <v>0</v>
      </c>
      <c r="AU49" s="45">
        <v>0</v>
      </c>
      <c r="AV49" s="45">
        <v>0</v>
      </c>
      <c r="AW49" s="45">
        <v>0</v>
      </c>
      <c r="AX49" s="45">
        <v>0</v>
      </c>
      <c r="AY49" s="45">
        <v>0</v>
      </c>
      <c r="AZ49" s="45">
        <v>0</v>
      </c>
      <c r="BA49" s="45">
        <v>0</v>
      </c>
      <c r="BB49" s="45">
        <v>0</v>
      </c>
      <c r="BC49" s="45">
        <v>0</v>
      </c>
      <c r="BD49" s="45">
        <v>0</v>
      </c>
      <c r="BE49" s="45"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0</v>
      </c>
      <c r="BK49" s="45">
        <v>0</v>
      </c>
      <c r="BL49" s="45">
        <v>0</v>
      </c>
      <c r="BM49" s="45">
        <v>0</v>
      </c>
      <c r="BN49" s="45">
        <v>0</v>
      </c>
      <c r="BO49" s="45">
        <v>0</v>
      </c>
      <c r="BP49" s="45">
        <v>0</v>
      </c>
      <c r="BQ49" s="45">
        <v>0</v>
      </c>
      <c r="BR49" s="45">
        <v>0</v>
      </c>
      <c r="BS49" s="45">
        <v>0</v>
      </c>
      <c r="BT49" s="45">
        <v>0</v>
      </c>
      <c r="BU49" s="45">
        <v>0</v>
      </c>
      <c r="BV49" s="45">
        <v>0</v>
      </c>
      <c r="BW49" s="45">
        <v>0</v>
      </c>
      <c r="BX49" s="45">
        <v>0</v>
      </c>
      <c r="BY49" s="45">
        <v>0</v>
      </c>
      <c r="BZ49" s="45">
        <v>0</v>
      </c>
      <c r="CA49" s="45">
        <v>0</v>
      </c>
      <c r="CB49" s="45">
        <v>0</v>
      </c>
      <c r="CC49" s="45">
        <v>0</v>
      </c>
      <c r="CD49" s="45">
        <v>0</v>
      </c>
      <c r="CE49" s="45">
        <v>0</v>
      </c>
      <c r="CF49" s="45">
        <v>0</v>
      </c>
      <c r="CG49" s="45">
        <v>0</v>
      </c>
      <c r="CH49" s="45">
        <v>0</v>
      </c>
      <c r="CI49" s="45">
        <v>0</v>
      </c>
      <c r="CJ49" s="45">
        <v>0</v>
      </c>
      <c r="CK49" s="45">
        <v>0</v>
      </c>
      <c r="CL49" s="45">
        <v>0</v>
      </c>
      <c r="CM49" s="45">
        <v>0</v>
      </c>
      <c r="CN49" s="45">
        <v>0</v>
      </c>
      <c r="CO49" s="45">
        <v>0</v>
      </c>
      <c r="CP49" s="45">
        <v>0</v>
      </c>
      <c r="CQ49" s="45">
        <v>0</v>
      </c>
      <c r="CR49" s="45">
        <v>0</v>
      </c>
      <c r="CS49" s="45">
        <v>0</v>
      </c>
      <c r="CT49" s="45">
        <v>0</v>
      </c>
      <c r="CU49" s="45">
        <v>0</v>
      </c>
      <c r="CV49" s="45">
        <v>0</v>
      </c>
      <c r="CW49" s="45">
        <v>0</v>
      </c>
      <c r="CX49" s="45">
        <v>0</v>
      </c>
      <c r="CY49" s="45">
        <v>0</v>
      </c>
      <c r="CZ49" s="45">
        <v>0</v>
      </c>
      <c r="DA49" s="45">
        <v>0</v>
      </c>
      <c r="DB49" s="45">
        <v>0</v>
      </c>
      <c r="DC49" s="45">
        <v>0</v>
      </c>
      <c r="DD49" s="45">
        <v>0</v>
      </c>
      <c r="DE49" s="45">
        <v>0</v>
      </c>
      <c r="DF49" s="45">
        <v>0</v>
      </c>
      <c r="DG49" s="45">
        <v>0</v>
      </c>
      <c r="DH49" s="45">
        <v>0</v>
      </c>
      <c r="DI49" s="45">
        <v>0</v>
      </c>
      <c r="DJ49" s="45">
        <v>0</v>
      </c>
      <c r="DK49" s="45">
        <v>0</v>
      </c>
      <c r="DL49" s="45">
        <v>0</v>
      </c>
      <c r="DM49" s="45">
        <v>0</v>
      </c>
      <c r="DN49" s="45">
        <v>0</v>
      </c>
      <c r="DO49" s="45">
        <v>0</v>
      </c>
      <c r="DP49" s="45">
        <v>0</v>
      </c>
      <c r="DQ49" s="45">
        <v>0</v>
      </c>
      <c r="DR49" s="45">
        <v>0</v>
      </c>
      <c r="DS49" s="45">
        <v>0</v>
      </c>
      <c r="DT49" s="45">
        <v>0</v>
      </c>
      <c r="DU49" s="45">
        <v>0</v>
      </c>
      <c r="DV49" s="45">
        <v>0</v>
      </c>
      <c r="DW49" s="45">
        <v>0</v>
      </c>
      <c r="DX49" s="45">
        <v>0</v>
      </c>
      <c r="DY49" s="45">
        <v>0</v>
      </c>
      <c r="DZ49" s="45">
        <v>0</v>
      </c>
      <c r="EA49" s="45">
        <v>0</v>
      </c>
      <c r="EB49" s="45">
        <v>0</v>
      </c>
      <c r="EC49" s="45">
        <v>0</v>
      </c>
      <c r="ED49" s="45">
        <v>0</v>
      </c>
      <c r="EE49" s="45">
        <v>0</v>
      </c>
      <c r="EF49" s="45">
        <v>0</v>
      </c>
      <c r="EG49" s="45">
        <v>0</v>
      </c>
      <c r="EH49" s="45">
        <v>0</v>
      </c>
      <c r="EI49" s="45">
        <v>0</v>
      </c>
      <c r="EJ49" s="45">
        <v>0</v>
      </c>
      <c r="EK49" s="45">
        <v>0</v>
      </c>
      <c r="EL49" s="45">
        <v>0</v>
      </c>
      <c r="EM49" s="45">
        <v>0</v>
      </c>
      <c r="EN49" s="45">
        <v>0</v>
      </c>
      <c r="EO49" s="45">
        <v>0</v>
      </c>
      <c r="EP49" s="45">
        <v>0</v>
      </c>
      <c r="EQ49" s="45">
        <v>0</v>
      </c>
      <c r="ER49" s="45">
        <v>0</v>
      </c>
      <c r="ES49" s="45">
        <v>0</v>
      </c>
      <c r="ET49" s="45">
        <v>0</v>
      </c>
      <c r="EU49" s="45">
        <v>0</v>
      </c>
      <c r="EV49" s="45">
        <v>0</v>
      </c>
      <c r="EW49" s="45">
        <v>0</v>
      </c>
      <c r="EX49" s="45">
        <v>0</v>
      </c>
      <c r="EY49" s="45">
        <v>0</v>
      </c>
      <c r="EZ49" s="45">
        <v>0</v>
      </c>
      <c r="FA49" s="45">
        <v>0</v>
      </c>
      <c r="FB49" s="45">
        <v>0</v>
      </c>
      <c r="FC49" s="45">
        <v>0</v>
      </c>
      <c r="FD49" s="45">
        <v>0</v>
      </c>
      <c r="FE49" s="45">
        <v>0</v>
      </c>
      <c r="FF49" s="45">
        <v>0</v>
      </c>
      <c r="FG49" s="45">
        <v>0</v>
      </c>
      <c r="FH49" s="45">
        <v>0</v>
      </c>
      <c r="FI49" s="45">
        <v>0</v>
      </c>
      <c r="FJ49" s="45">
        <v>0</v>
      </c>
      <c r="FK49" s="45">
        <v>0</v>
      </c>
      <c r="FL49" s="45">
        <v>0</v>
      </c>
      <c r="FM49" s="45">
        <v>0</v>
      </c>
      <c r="FN49" s="45">
        <v>0</v>
      </c>
      <c r="FO49" s="45">
        <v>0</v>
      </c>
      <c r="FP49" s="45">
        <v>0</v>
      </c>
      <c r="FQ49" s="45">
        <v>0</v>
      </c>
      <c r="FR49" s="45">
        <v>0</v>
      </c>
      <c r="FS49" s="45">
        <v>0</v>
      </c>
      <c r="FT49" s="45">
        <v>0</v>
      </c>
      <c r="FU49" s="45">
        <v>0</v>
      </c>
      <c r="FV49" s="45">
        <v>0</v>
      </c>
      <c r="FW49" s="45">
        <v>0</v>
      </c>
      <c r="FX49" s="45">
        <v>0</v>
      </c>
      <c r="FY49" s="45">
        <v>0</v>
      </c>
      <c r="FZ49" s="45">
        <v>0</v>
      </c>
      <c r="GA49" s="45">
        <v>0</v>
      </c>
      <c r="GB49" s="45">
        <v>0</v>
      </c>
      <c r="GC49" s="45">
        <v>0</v>
      </c>
      <c r="GD49" s="45">
        <v>0</v>
      </c>
      <c r="GE49" s="45">
        <v>0</v>
      </c>
      <c r="GF49" s="45">
        <v>0</v>
      </c>
      <c r="GG49" s="45">
        <v>0</v>
      </c>
      <c r="GH49" s="45">
        <v>0</v>
      </c>
      <c r="GI49" s="45">
        <v>0</v>
      </c>
      <c r="GJ49" s="45">
        <v>0</v>
      </c>
      <c r="GK49" s="45">
        <v>0</v>
      </c>
      <c r="GL49" s="45">
        <v>0</v>
      </c>
      <c r="GM49" s="45">
        <v>0</v>
      </c>
      <c r="GN49" s="45">
        <v>0</v>
      </c>
      <c r="GO49" s="45">
        <v>0</v>
      </c>
      <c r="GP49" s="45">
        <v>0</v>
      </c>
      <c r="GQ49" s="45">
        <v>0</v>
      </c>
      <c r="GR49" s="45">
        <v>0</v>
      </c>
      <c r="GS49" s="45">
        <v>0</v>
      </c>
      <c r="GT49" s="45">
        <v>0</v>
      </c>
      <c r="GU49" s="45">
        <v>0</v>
      </c>
      <c r="GV49" s="45">
        <v>0</v>
      </c>
      <c r="GW49" s="45">
        <v>0</v>
      </c>
      <c r="GX49" s="45">
        <v>0</v>
      </c>
      <c r="GY49" s="45">
        <v>0</v>
      </c>
      <c r="GZ49" s="45">
        <v>0</v>
      </c>
      <c r="HA49" s="45">
        <v>0</v>
      </c>
      <c r="HB49" s="45">
        <v>0</v>
      </c>
      <c r="HC49" s="45">
        <v>0</v>
      </c>
      <c r="HD49" s="45">
        <v>0</v>
      </c>
      <c r="HE49" s="45">
        <v>0</v>
      </c>
      <c r="HF49" s="45">
        <v>0</v>
      </c>
      <c r="HG49" s="45">
        <v>0</v>
      </c>
      <c r="HH49" s="45">
        <v>0</v>
      </c>
      <c r="HI49" s="45">
        <v>0</v>
      </c>
      <c r="HJ49" s="45">
        <v>0</v>
      </c>
      <c r="HK49" s="45">
        <v>0</v>
      </c>
      <c r="HL49" s="45">
        <v>0</v>
      </c>
      <c r="HM49" s="45">
        <v>0</v>
      </c>
      <c r="HN49" s="45">
        <v>0</v>
      </c>
      <c r="HO49" s="45">
        <v>0</v>
      </c>
      <c r="HP49" s="45">
        <v>0</v>
      </c>
      <c r="HQ49" s="45">
        <v>0</v>
      </c>
      <c r="HR49" s="45">
        <v>0</v>
      </c>
      <c r="HS49" s="45">
        <v>0</v>
      </c>
      <c r="HT49" s="45">
        <v>0</v>
      </c>
      <c r="HU49" s="45">
        <v>0</v>
      </c>
      <c r="HV49" s="45">
        <v>0</v>
      </c>
      <c r="HW49" s="45">
        <v>0</v>
      </c>
      <c r="HX49" s="45">
        <v>0</v>
      </c>
      <c r="HY49" s="45">
        <v>0</v>
      </c>
      <c r="HZ49" s="45">
        <v>0</v>
      </c>
      <c r="IA49" s="45">
        <v>0</v>
      </c>
      <c r="IB49" s="45">
        <v>0</v>
      </c>
      <c r="IC49" s="45">
        <v>0</v>
      </c>
      <c r="ID49" s="45">
        <v>0</v>
      </c>
      <c r="IE49" s="45">
        <v>0</v>
      </c>
      <c r="IF49" s="45">
        <v>0</v>
      </c>
      <c r="IG49" s="45">
        <v>0</v>
      </c>
      <c r="IH49" s="45">
        <v>0</v>
      </c>
      <c r="II49" s="45">
        <v>0</v>
      </c>
      <c r="IJ49" s="45">
        <v>0</v>
      </c>
      <c r="IK49" s="45">
        <v>0</v>
      </c>
      <c r="IL49" s="45">
        <v>0</v>
      </c>
      <c r="IM49" s="45">
        <v>0</v>
      </c>
      <c r="IN49" s="45">
        <v>0</v>
      </c>
      <c r="IO49" s="45">
        <v>0</v>
      </c>
      <c r="IP49" s="45">
        <v>0</v>
      </c>
      <c r="IQ49" s="45">
        <v>0</v>
      </c>
      <c r="IR49" s="45">
        <v>0</v>
      </c>
      <c r="IS49" s="45">
        <v>0</v>
      </c>
      <c r="IT49" s="45">
        <v>0</v>
      </c>
      <c r="IU49" s="45">
        <v>0</v>
      </c>
      <c r="IV49" s="45">
        <v>0</v>
      </c>
      <c r="IW49" s="45">
        <v>0</v>
      </c>
      <c r="IX49" s="45">
        <v>0</v>
      </c>
      <c r="IY49" s="45">
        <v>0</v>
      </c>
      <c r="IZ49" s="45">
        <v>0</v>
      </c>
      <c r="JA49" s="45">
        <v>0</v>
      </c>
      <c r="JB49" s="45">
        <v>0</v>
      </c>
      <c r="JC49" s="45">
        <v>0</v>
      </c>
      <c r="JD49" s="45">
        <v>0</v>
      </c>
      <c r="JE49" s="45">
        <v>0</v>
      </c>
      <c r="JF49" s="45">
        <v>0</v>
      </c>
      <c r="JG49" s="45">
        <v>0</v>
      </c>
      <c r="JH49" s="45">
        <v>0</v>
      </c>
      <c r="JI49" s="45">
        <v>0</v>
      </c>
      <c r="JJ49" s="45">
        <v>0</v>
      </c>
      <c r="JK49" s="45">
        <v>0</v>
      </c>
      <c r="JL49" s="45">
        <v>0</v>
      </c>
      <c r="JM49" s="45">
        <v>0</v>
      </c>
      <c r="JN49" s="45">
        <v>0</v>
      </c>
      <c r="JO49" s="45">
        <v>0</v>
      </c>
      <c r="JP49" s="45">
        <v>0</v>
      </c>
      <c r="JQ49" s="45">
        <v>0</v>
      </c>
      <c r="JR49" s="45">
        <v>0</v>
      </c>
      <c r="JS49" s="45">
        <v>0</v>
      </c>
      <c r="JT49" s="45">
        <v>0</v>
      </c>
      <c r="JU49" s="45">
        <v>0</v>
      </c>
      <c r="JV49" s="45">
        <v>0</v>
      </c>
      <c r="JW49" s="45">
        <v>0</v>
      </c>
      <c r="JX49" s="45">
        <v>0</v>
      </c>
      <c r="JY49" s="45">
        <v>0</v>
      </c>
      <c r="JZ49" s="45">
        <v>0</v>
      </c>
      <c r="KA49" s="45">
        <v>0</v>
      </c>
      <c r="KB49" s="45">
        <v>0</v>
      </c>
      <c r="KC49" s="45">
        <v>0</v>
      </c>
      <c r="KD49" s="45">
        <v>0</v>
      </c>
      <c r="KE49" s="45">
        <v>0</v>
      </c>
      <c r="KF49" s="45">
        <v>0</v>
      </c>
      <c r="KG49" s="45">
        <v>0</v>
      </c>
      <c r="KH49" s="45">
        <v>0</v>
      </c>
      <c r="KI49" s="45">
        <v>0</v>
      </c>
      <c r="KJ49" s="45">
        <v>0</v>
      </c>
      <c r="KK49" s="45">
        <v>0</v>
      </c>
      <c r="KL49" s="45">
        <v>0</v>
      </c>
      <c r="KM49" s="45">
        <v>0</v>
      </c>
      <c r="KN49" s="45">
        <v>0</v>
      </c>
      <c r="KO49" s="45">
        <v>0</v>
      </c>
      <c r="KP49" s="45">
        <v>0</v>
      </c>
      <c r="KQ49" s="45">
        <v>0</v>
      </c>
      <c r="KR49" s="45">
        <v>0</v>
      </c>
      <c r="KS49" s="45">
        <v>0</v>
      </c>
      <c r="KT49" s="45">
        <v>0</v>
      </c>
      <c r="KU49" s="45">
        <v>0</v>
      </c>
      <c r="KV49" s="45">
        <v>0</v>
      </c>
      <c r="KW49" s="45">
        <v>0</v>
      </c>
      <c r="KX49" s="45">
        <v>0</v>
      </c>
      <c r="KY49" s="45">
        <v>0</v>
      </c>
      <c r="KZ49" s="45">
        <v>0</v>
      </c>
      <c r="LA49" s="45">
        <v>0</v>
      </c>
      <c r="LB49" s="45">
        <v>0</v>
      </c>
      <c r="LC49" s="45">
        <v>0</v>
      </c>
      <c r="LD49" s="45">
        <v>0</v>
      </c>
      <c r="LE49" s="45">
        <v>0</v>
      </c>
      <c r="LF49" s="45">
        <v>0</v>
      </c>
      <c r="LG49" s="45">
        <v>0</v>
      </c>
      <c r="LH49" s="45">
        <v>0</v>
      </c>
      <c r="LI49" s="45">
        <v>0</v>
      </c>
      <c r="LJ49" s="45">
        <v>0</v>
      </c>
      <c r="LK49" s="45">
        <v>0</v>
      </c>
      <c r="LL49" s="45">
        <v>0</v>
      </c>
      <c r="LM49" s="45">
        <v>0</v>
      </c>
      <c r="LN49" s="45">
        <v>0</v>
      </c>
      <c r="LO49" s="45">
        <v>0</v>
      </c>
      <c r="LP49" s="45">
        <v>0</v>
      </c>
      <c r="LQ49" s="45">
        <v>0</v>
      </c>
      <c r="LR49" s="45">
        <v>0</v>
      </c>
      <c r="LS49" s="45">
        <v>0</v>
      </c>
      <c r="LT49" s="45">
        <v>0</v>
      </c>
      <c r="LU49" s="45">
        <v>0</v>
      </c>
      <c r="LV49" s="45">
        <v>0</v>
      </c>
      <c r="LW49" s="45">
        <v>0</v>
      </c>
      <c r="LX49" s="45">
        <v>0</v>
      </c>
      <c r="LY49" s="45">
        <v>0</v>
      </c>
      <c r="LZ49" s="45">
        <v>0</v>
      </c>
      <c r="MA49" s="45">
        <v>0</v>
      </c>
      <c r="MB49" s="45">
        <v>0</v>
      </c>
      <c r="MC49" s="45">
        <v>0</v>
      </c>
      <c r="MD49" s="45">
        <v>0</v>
      </c>
      <c r="ME49" s="45">
        <v>0</v>
      </c>
      <c r="MF49" s="45">
        <v>0</v>
      </c>
      <c r="MG49" s="45">
        <v>0</v>
      </c>
      <c r="MH49" s="45">
        <v>0</v>
      </c>
      <c r="MI49" s="45">
        <v>0</v>
      </c>
      <c r="MJ49" s="45">
        <v>0</v>
      </c>
      <c r="MK49" s="45">
        <v>0</v>
      </c>
      <c r="ML49" s="45">
        <v>0</v>
      </c>
      <c r="MM49" s="45">
        <v>0</v>
      </c>
      <c r="MN49" s="45">
        <v>0</v>
      </c>
      <c r="MO49" s="45">
        <v>0</v>
      </c>
      <c r="MP49" s="45">
        <v>0</v>
      </c>
      <c r="MQ49" s="45">
        <v>0</v>
      </c>
      <c r="MR49" s="45">
        <v>0</v>
      </c>
      <c r="MS49" s="45">
        <v>0</v>
      </c>
      <c r="MT49" s="45">
        <v>0</v>
      </c>
      <c r="MU49" s="45">
        <v>0</v>
      </c>
      <c r="MV49" s="45">
        <v>0</v>
      </c>
      <c r="MW49" s="45">
        <v>0</v>
      </c>
      <c r="MX49" s="45">
        <v>0</v>
      </c>
      <c r="MY49" s="45">
        <v>0</v>
      </c>
      <c r="MZ49" s="45">
        <v>0</v>
      </c>
      <c r="NA49" s="45">
        <v>0</v>
      </c>
      <c r="NB49" s="45">
        <v>0</v>
      </c>
      <c r="NC49" s="45">
        <v>0</v>
      </c>
      <c r="ND49" s="45">
        <v>0</v>
      </c>
      <c r="NE49" s="45">
        <v>0</v>
      </c>
      <c r="NF49" s="45">
        <v>0</v>
      </c>
      <c r="NG49" s="45">
        <v>0</v>
      </c>
      <c r="NH49" s="45">
        <v>0</v>
      </c>
      <c r="NI49" s="45">
        <v>0</v>
      </c>
      <c r="NJ49" s="45">
        <v>0</v>
      </c>
      <c r="NK49" s="45">
        <v>0</v>
      </c>
      <c r="NL49" s="45">
        <v>0</v>
      </c>
      <c r="NM49" s="45">
        <v>0</v>
      </c>
      <c r="NN49" s="45">
        <v>0</v>
      </c>
      <c r="NO49" s="45">
        <v>0</v>
      </c>
      <c r="NP49" s="45">
        <v>0</v>
      </c>
      <c r="NQ49" s="45">
        <v>0</v>
      </c>
      <c r="NR49" s="45">
        <v>0</v>
      </c>
      <c r="NS49" s="45">
        <v>0</v>
      </c>
      <c r="NT49" s="45">
        <v>0</v>
      </c>
      <c r="NU49" s="45">
        <v>0</v>
      </c>
      <c r="NV49" s="45">
        <v>0</v>
      </c>
      <c r="NW49" s="45">
        <v>0</v>
      </c>
      <c r="NX49" s="45">
        <v>0</v>
      </c>
      <c r="NY49" s="45">
        <v>0</v>
      </c>
      <c r="NZ49" s="45">
        <v>0</v>
      </c>
      <c r="OA49" s="45">
        <v>0</v>
      </c>
      <c r="OB49" s="45">
        <v>0</v>
      </c>
      <c r="OC49" s="45">
        <v>0</v>
      </c>
      <c r="OD49" s="45">
        <v>0</v>
      </c>
      <c r="OE49" s="45">
        <v>0</v>
      </c>
      <c r="OF49" s="45">
        <v>0</v>
      </c>
      <c r="OG49" s="45">
        <v>0</v>
      </c>
      <c r="OH49" s="45">
        <v>0</v>
      </c>
      <c r="OI49" s="45">
        <v>0</v>
      </c>
      <c r="OJ49" s="45">
        <v>0</v>
      </c>
      <c r="OK49" s="45">
        <v>0</v>
      </c>
      <c r="OL49" s="45">
        <v>0</v>
      </c>
      <c r="OM49" s="45">
        <v>0</v>
      </c>
      <c r="ON49" s="45">
        <v>0</v>
      </c>
      <c r="OO49" s="45">
        <v>0</v>
      </c>
      <c r="OP49" s="45">
        <v>0</v>
      </c>
      <c r="OQ49" s="45">
        <v>0</v>
      </c>
      <c r="OR49" s="45">
        <v>0</v>
      </c>
      <c r="OS49" s="45">
        <v>0</v>
      </c>
      <c r="OT49" s="45">
        <v>0</v>
      </c>
      <c r="OU49" s="45">
        <v>0</v>
      </c>
      <c r="OV49" s="45">
        <v>0</v>
      </c>
      <c r="OW49" s="45">
        <v>0</v>
      </c>
      <c r="OX49" s="45">
        <v>0</v>
      </c>
      <c r="OY49" s="45">
        <v>0</v>
      </c>
      <c r="OZ49" s="45">
        <v>0</v>
      </c>
      <c r="PA49" s="45">
        <v>0</v>
      </c>
      <c r="PB49" s="45">
        <v>0</v>
      </c>
      <c r="PC49" s="45">
        <v>0</v>
      </c>
      <c r="PD49" s="45">
        <v>0</v>
      </c>
      <c r="PE49" s="45">
        <v>0</v>
      </c>
      <c r="PF49" s="45">
        <v>0</v>
      </c>
      <c r="PG49" s="45">
        <v>0</v>
      </c>
      <c r="PH49" s="45">
        <v>0</v>
      </c>
      <c r="PI49" s="45">
        <v>0</v>
      </c>
      <c r="PJ49" s="45">
        <v>0</v>
      </c>
      <c r="PK49" s="45">
        <v>0</v>
      </c>
      <c r="PL49" s="45">
        <v>0</v>
      </c>
      <c r="PM49" s="45">
        <v>0</v>
      </c>
      <c r="PN49" s="45">
        <v>0</v>
      </c>
      <c r="PO49" s="45">
        <v>0</v>
      </c>
      <c r="PP49" s="45">
        <v>0</v>
      </c>
      <c r="PQ49" s="45">
        <v>0</v>
      </c>
      <c r="PR49" s="45">
        <v>0</v>
      </c>
      <c r="PS49" s="45">
        <v>0</v>
      </c>
      <c r="PT49" s="45">
        <v>0</v>
      </c>
      <c r="PU49" s="45">
        <v>0</v>
      </c>
      <c r="PV49" s="45">
        <v>0</v>
      </c>
      <c r="PW49" s="45">
        <v>0</v>
      </c>
      <c r="PX49" s="45">
        <v>0</v>
      </c>
      <c r="PY49" s="45">
        <v>0</v>
      </c>
      <c r="PZ49" s="45">
        <v>0</v>
      </c>
      <c r="QA49" s="45">
        <v>0</v>
      </c>
      <c r="QB49" s="45">
        <v>0</v>
      </c>
      <c r="QC49" s="45">
        <v>0</v>
      </c>
      <c r="QD49" s="45">
        <v>0</v>
      </c>
      <c r="QE49" s="45">
        <v>0</v>
      </c>
      <c r="QF49" s="45">
        <v>0</v>
      </c>
      <c r="QG49" s="45">
        <v>0</v>
      </c>
      <c r="QH49" s="45">
        <v>0</v>
      </c>
      <c r="QI49" s="45">
        <v>0</v>
      </c>
      <c r="QJ49" s="45">
        <v>0</v>
      </c>
      <c r="QK49" s="45">
        <v>0</v>
      </c>
      <c r="QL49" s="45">
        <v>0</v>
      </c>
      <c r="QM49" s="45">
        <v>0</v>
      </c>
      <c r="QN49" s="45">
        <v>0</v>
      </c>
      <c r="QO49" s="45">
        <v>0</v>
      </c>
      <c r="QP49" s="45">
        <v>0</v>
      </c>
      <c r="QQ49" s="45">
        <v>0</v>
      </c>
      <c r="QR49" s="45">
        <v>0</v>
      </c>
      <c r="QS49" s="45">
        <v>0</v>
      </c>
      <c r="QT49" s="45">
        <v>0</v>
      </c>
      <c r="QU49" s="45">
        <v>0</v>
      </c>
      <c r="QV49" s="45">
        <v>0</v>
      </c>
      <c r="QW49" s="45">
        <v>0</v>
      </c>
      <c r="QX49" s="45">
        <v>0</v>
      </c>
      <c r="QY49" s="45">
        <v>0</v>
      </c>
      <c r="QZ49" s="45">
        <v>0</v>
      </c>
      <c r="RA49" s="45">
        <v>0</v>
      </c>
      <c r="RB49" s="45">
        <v>0</v>
      </c>
      <c r="RC49" s="45">
        <v>0</v>
      </c>
      <c r="RD49" s="45">
        <v>0</v>
      </c>
      <c r="RE49" s="45">
        <v>0</v>
      </c>
      <c r="RF49" s="45">
        <v>0</v>
      </c>
      <c r="RG49" s="45">
        <v>0</v>
      </c>
      <c r="RH49" s="45">
        <v>0</v>
      </c>
      <c r="RI49" s="45">
        <v>0</v>
      </c>
      <c r="RJ49" s="45">
        <v>0</v>
      </c>
      <c r="RK49" s="45">
        <v>0</v>
      </c>
      <c r="RL49" s="45">
        <v>0</v>
      </c>
      <c r="RM49" s="45">
        <v>0</v>
      </c>
      <c r="RN49" s="45">
        <v>0</v>
      </c>
      <c r="RO49" s="45">
        <v>0</v>
      </c>
      <c r="RP49" s="45">
        <v>0</v>
      </c>
      <c r="RQ49" s="45">
        <v>0</v>
      </c>
      <c r="RR49" s="45">
        <v>0</v>
      </c>
      <c r="RS49" s="45">
        <v>0</v>
      </c>
      <c r="RT49" s="45">
        <v>0</v>
      </c>
      <c r="RU49" s="45">
        <v>0</v>
      </c>
      <c r="RV49" s="45">
        <v>0</v>
      </c>
      <c r="RW49" s="45">
        <v>0</v>
      </c>
      <c r="RX49" s="45">
        <v>0</v>
      </c>
      <c r="RY49" s="45">
        <v>0</v>
      </c>
      <c r="RZ49" s="45">
        <v>0</v>
      </c>
      <c r="SA49" s="45">
        <v>0</v>
      </c>
      <c r="SB49" s="45">
        <v>0</v>
      </c>
      <c r="SC49" s="45">
        <v>0</v>
      </c>
      <c r="SD49" s="45">
        <v>0</v>
      </c>
      <c r="SE49" s="45">
        <v>0</v>
      </c>
      <c r="SF49" s="45">
        <v>0</v>
      </c>
      <c r="SG49" s="45">
        <v>0</v>
      </c>
      <c r="SH49" s="45">
        <v>0</v>
      </c>
      <c r="SI49" s="45">
        <v>0</v>
      </c>
      <c r="SJ49" s="45">
        <v>0</v>
      </c>
      <c r="SK49" s="45">
        <v>0</v>
      </c>
      <c r="SL49" s="45">
        <v>0</v>
      </c>
      <c r="SM49" s="45">
        <v>0</v>
      </c>
      <c r="SN49" s="45">
        <v>0</v>
      </c>
      <c r="SO49" s="45">
        <v>0</v>
      </c>
      <c r="SP49" s="45">
        <v>0</v>
      </c>
      <c r="SQ49" s="45">
        <v>0</v>
      </c>
      <c r="SR49" s="45">
        <v>0</v>
      </c>
      <c r="SS49" s="45">
        <v>0</v>
      </c>
      <c r="ST49" s="45">
        <v>0</v>
      </c>
      <c r="SU49" s="45">
        <v>0</v>
      </c>
      <c r="SV49" s="45">
        <v>0</v>
      </c>
      <c r="SW49" s="45">
        <v>0</v>
      </c>
      <c r="SX49" s="45">
        <v>0</v>
      </c>
      <c r="SY49" s="45">
        <v>0</v>
      </c>
      <c r="SZ49" s="45">
        <v>0</v>
      </c>
      <c r="TA49" s="45">
        <v>0</v>
      </c>
      <c r="TB49" s="45">
        <v>0</v>
      </c>
      <c r="TC49" s="45">
        <v>0</v>
      </c>
      <c r="TD49" s="45">
        <v>0</v>
      </c>
      <c r="TE49" s="45">
        <v>0</v>
      </c>
      <c r="TF49" s="45">
        <v>0</v>
      </c>
      <c r="TG49" s="45">
        <v>0</v>
      </c>
      <c r="TH49" s="45">
        <v>0</v>
      </c>
      <c r="TI49" s="45">
        <v>0</v>
      </c>
      <c r="TJ49" s="45">
        <v>0</v>
      </c>
      <c r="TK49" s="45">
        <v>0</v>
      </c>
      <c r="TL49" s="45">
        <v>0</v>
      </c>
      <c r="TM49" s="45">
        <v>0</v>
      </c>
      <c r="TN49" s="45">
        <v>0</v>
      </c>
      <c r="TO49" s="45">
        <v>0</v>
      </c>
      <c r="TP49" s="45">
        <v>0</v>
      </c>
      <c r="TQ49" s="45">
        <v>0</v>
      </c>
      <c r="TR49" s="45">
        <v>0</v>
      </c>
      <c r="TS49" s="45">
        <v>0</v>
      </c>
      <c r="TT49" s="45">
        <v>0</v>
      </c>
      <c r="TU49" s="45">
        <v>0</v>
      </c>
      <c r="TV49" s="45">
        <v>0</v>
      </c>
      <c r="TW49" s="45">
        <v>0</v>
      </c>
      <c r="TX49" s="45">
        <v>0</v>
      </c>
      <c r="TY49" s="45">
        <v>0</v>
      </c>
      <c r="TZ49" s="45">
        <v>0</v>
      </c>
      <c r="UA49" s="45">
        <v>0</v>
      </c>
      <c r="UB49" s="45">
        <v>0</v>
      </c>
      <c r="UC49" s="45">
        <v>0</v>
      </c>
      <c r="UD49" s="45">
        <v>0</v>
      </c>
      <c r="UE49" s="45">
        <v>0</v>
      </c>
      <c r="UF49" s="45">
        <v>0</v>
      </c>
      <c r="UG49" s="45">
        <v>0</v>
      </c>
      <c r="UH49" s="45">
        <v>0</v>
      </c>
      <c r="UI49" s="45">
        <v>0</v>
      </c>
      <c r="UJ49" s="45">
        <v>0</v>
      </c>
      <c r="UK49" s="45">
        <v>0</v>
      </c>
      <c r="UL49" s="45">
        <v>0</v>
      </c>
      <c r="UM49" s="45">
        <v>0</v>
      </c>
      <c r="UN49" s="45">
        <v>0</v>
      </c>
      <c r="UO49" s="45">
        <v>0</v>
      </c>
      <c r="UP49" s="45">
        <v>0</v>
      </c>
      <c r="UQ49" s="45">
        <v>0</v>
      </c>
      <c r="UR49" s="45">
        <v>0</v>
      </c>
      <c r="US49" s="45">
        <v>0</v>
      </c>
      <c r="UT49" s="45">
        <v>0</v>
      </c>
      <c r="UU49" s="45">
        <v>0</v>
      </c>
      <c r="UV49" s="45">
        <v>0</v>
      </c>
      <c r="UW49" s="45">
        <v>0</v>
      </c>
      <c r="UX49" s="45">
        <v>0</v>
      </c>
      <c r="UY49" s="45">
        <v>0</v>
      </c>
      <c r="UZ49" s="45">
        <v>0</v>
      </c>
      <c r="VA49" s="45">
        <v>0</v>
      </c>
      <c r="VB49" s="45">
        <v>0</v>
      </c>
      <c r="VC49" s="45">
        <v>0</v>
      </c>
      <c r="VD49" s="45">
        <v>0</v>
      </c>
      <c r="VE49" s="45">
        <v>0</v>
      </c>
      <c r="VF49" s="45">
        <v>0</v>
      </c>
      <c r="VG49" s="45">
        <v>0</v>
      </c>
      <c r="VH49" s="45">
        <v>0</v>
      </c>
      <c r="VI49" s="45">
        <v>0</v>
      </c>
      <c r="VJ49" s="45">
        <v>0</v>
      </c>
      <c r="VK49" s="45">
        <v>0</v>
      </c>
      <c r="VL49" s="45">
        <v>0</v>
      </c>
      <c r="VM49" s="45">
        <v>0</v>
      </c>
      <c r="VN49" s="45">
        <v>0</v>
      </c>
      <c r="VO49" s="45">
        <v>0</v>
      </c>
      <c r="VP49" s="45">
        <v>0</v>
      </c>
      <c r="VQ49" s="45">
        <v>0</v>
      </c>
      <c r="VR49" s="45">
        <v>0</v>
      </c>
      <c r="VS49" s="45">
        <v>0</v>
      </c>
      <c r="VT49" s="45">
        <v>0</v>
      </c>
      <c r="VU49" s="45">
        <v>0</v>
      </c>
      <c r="VV49" s="45">
        <v>0</v>
      </c>
      <c r="VW49" s="45">
        <v>0</v>
      </c>
      <c r="VX49" s="45">
        <v>0</v>
      </c>
      <c r="VY49" s="45">
        <v>0</v>
      </c>
      <c r="VZ49" s="45">
        <v>0</v>
      </c>
      <c r="WA49" s="45">
        <v>0</v>
      </c>
      <c r="WB49" s="45">
        <v>0</v>
      </c>
      <c r="WC49" s="45">
        <v>0</v>
      </c>
      <c r="WD49" s="45">
        <v>0</v>
      </c>
      <c r="WE49" s="45">
        <v>0</v>
      </c>
      <c r="WF49" s="45">
        <v>0</v>
      </c>
      <c r="WG49" s="45">
        <v>0</v>
      </c>
      <c r="WH49" s="45">
        <v>0</v>
      </c>
      <c r="WI49" s="45">
        <v>0</v>
      </c>
      <c r="WJ49" s="45">
        <v>0</v>
      </c>
      <c r="WK49" s="45">
        <v>0</v>
      </c>
      <c r="WL49" s="45">
        <v>0</v>
      </c>
      <c r="WM49" s="45">
        <v>0</v>
      </c>
      <c r="WN49" s="45">
        <v>0</v>
      </c>
      <c r="WO49" s="45">
        <v>0</v>
      </c>
      <c r="WP49" s="45">
        <v>0</v>
      </c>
      <c r="WQ49" s="45">
        <v>0</v>
      </c>
      <c r="WR49" s="45">
        <v>0</v>
      </c>
      <c r="WS49" s="45">
        <v>0</v>
      </c>
      <c r="WT49" s="45">
        <v>0</v>
      </c>
      <c r="WU49" s="45">
        <v>0</v>
      </c>
      <c r="WV49" s="45">
        <v>0</v>
      </c>
      <c r="WW49" s="45">
        <v>0</v>
      </c>
      <c r="WX49" s="45">
        <v>0</v>
      </c>
      <c r="WY49" s="45">
        <v>0</v>
      </c>
      <c r="WZ49" s="45">
        <v>0</v>
      </c>
      <c r="XA49" s="45">
        <v>0</v>
      </c>
      <c r="XB49" s="45">
        <v>0</v>
      </c>
      <c r="XC49" s="45">
        <v>0</v>
      </c>
      <c r="XD49" s="45">
        <v>0</v>
      </c>
      <c r="XE49" s="45">
        <v>0</v>
      </c>
      <c r="XF49" s="45">
        <v>0</v>
      </c>
      <c r="XG49" s="45">
        <v>0</v>
      </c>
      <c r="XH49" s="45">
        <v>0</v>
      </c>
      <c r="XI49" s="45">
        <v>0</v>
      </c>
      <c r="XJ49" s="45">
        <v>0</v>
      </c>
      <c r="XK49" s="45">
        <v>0</v>
      </c>
      <c r="XL49" s="45">
        <v>0</v>
      </c>
      <c r="XM49" s="45">
        <v>0</v>
      </c>
      <c r="XN49" s="45">
        <v>0</v>
      </c>
      <c r="XO49" s="45">
        <v>0</v>
      </c>
      <c r="XP49" s="45">
        <v>0</v>
      </c>
      <c r="XQ49" s="45">
        <v>0</v>
      </c>
      <c r="XR49" s="45">
        <v>0</v>
      </c>
      <c r="XS49" s="45">
        <v>0</v>
      </c>
      <c r="XT49" s="45">
        <v>0</v>
      </c>
      <c r="XU49" s="45">
        <v>0</v>
      </c>
      <c r="XV49" s="45">
        <v>0</v>
      </c>
      <c r="XW49" s="45">
        <v>0</v>
      </c>
      <c r="XX49" s="45">
        <v>0</v>
      </c>
      <c r="XY49" s="45">
        <v>0</v>
      </c>
      <c r="XZ49" s="45">
        <v>0</v>
      </c>
      <c r="YA49" s="45">
        <v>0</v>
      </c>
      <c r="YB49" s="45">
        <v>0</v>
      </c>
      <c r="YC49" s="45">
        <v>0</v>
      </c>
      <c r="YD49" s="45">
        <v>0</v>
      </c>
      <c r="YE49" s="45">
        <v>0</v>
      </c>
      <c r="YF49" s="45">
        <v>0</v>
      </c>
      <c r="YG49" s="45">
        <v>0</v>
      </c>
      <c r="YH49" s="45">
        <v>0</v>
      </c>
      <c r="YI49" s="45">
        <v>0</v>
      </c>
      <c r="YJ49" s="45">
        <v>0</v>
      </c>
      <c r="YK49" s="45">
        <v>0</v>
      </c>
      <c r="YL49" s="45">
        <v>0</v>
      </c>
      <c r="YM49" s="45">
        <v>0</v>
      </c>
      <c r="YN49" s="45">
        <v>0</v>
      </c>
      <c r="YO49" s="45">
        <v>0</v>
      </c>
      <c r="YP49" s="45">
        <v>0</v>
      </c>
      <c r="YQ49" s="45">
        <v>0</v>
      </c>
      <c r="YR49" s="45">
        <v>0</v>
      </c>
      <c r="YS49" s="45">
        <v>0</v>
      </c>
      <c r="YT49" s="45">
        <v>0</v>
      </c>
      <c r="YU49" s="45">
        <v>0</v>
      </c>
      <c r="YV49" s="45">
        <v>0</v>
      </c>
      <c r="YW49" s="45">
        <v>0</v>
      </c>
      <c r="YX49" s="45">
        <v>0</v>
      </c>
      <c r="YY49" s="45">
        <v>0</v>
      </c>
      <c r="YZ49" s="45">
        <v>0</v>
      </c>
      <c r="ZA49" s="45">
        <v>0</v>
      </c>
      <c r="ZB49" s="45">
        <v>0</v>
      </c>
      <c r="ZC49" s="45">
        <v>0</v>
      </c>
      <c r="ZD49" s="45">
        <v>0</v>
      </c>
      <c r="ZE49" s="45">
        <v>0</v>
      </c>
      <c r="ZF49" s="45">
        <v>0</v>
      </c>
      <c r="ZG49" s="45">
        <v>0</v>
      </c>
      <c r="ZH49" s="45">
        <v>0</v>
      </c>
      <c r="ZI49" s="45">
        <v>0</v>
      </c>
      <c r="ZJ49" s="45">
        <v>0</v>
      </c>
      <c r="ZK49" s="45">
        <v>0</v>
      </c>
      <c r="ZL49" s="45">
        <v>0</v>
      </c>
      <c r="ZM49" s="45">
        <v>0</v>
      </c>
      <c r="ZN49" s="45">
        <v>0</v>
      </c>
      <c r="ZO49" s="45">
        <v>0</v>
      </c>
      <c r="ZP49" s="45">
        <v>0</v>
      </c>
      <c r="ZQ49" s="45">
        <v>0</v>
      </c>
      <c r="ZR49" s="45">
        <v>0</v>
      </c>
      <c r="ZS49" s="45">
        <v>0</v>
      </c>
      <c r="ZT49" s="45">
        <v>0</v>
      </c>
      <c r="ZU49" s="45">
        <v>0</v>
      </c>
      <c r="ZV49" s="45">
        <v>0</v>
      </c>
      <c r="ZW49" s="45">
        <v>0</v>
      </c>
      <c r="ZX49" s="45">
        <v>0</v>
      </c>
      <c r="ZY49" s="45">
        <v>0</v>
      </c>
      <c r="ZZ49" s="45">
        <v>0</v>
      </c>
      <c r="AAA49" s="45">
        <v>0</v>
      </c>
      <c r="AAB49" s="45">
        <v>0</v>
      </c>
      <c r="AAC49" s="45">
        <v>0</v>
      </c>
      <c r="AAD49" s="45">
        <v>0</v>
      </c>
      <c r="AAE49" s="45">
        <v>0</v>
      </c>
      <c r="AAF49" s="45">
        <v>0</v>
      </c>
      <c r="AAG49" s="45">
        <v>0</v>
      </c>
      <c r="AAH49" s="45">
        <v>0</v>
      </c>
      <c r="AAI49" s="45">
        <v>0</v>
      </c>
      <c r="AAJ49" s="45">
        <v>0</v>
      </c>
      <c r="AAK49" s="45">
        <v>0</v>
      </c>
      <c r="AAL49" s="45">
        <v>0</v>
      </c>
      <c r="AAM49" s="45">
        <v>0</v>
      </c>
      <c r="AAN49" s="45">
        <v>0</v>
      </c>
      <c r="AAO49" s="45">
        <v>0</v>
      </c>
      <c r="AAP49" s="45">
        <v>0</v>
      </c>
      <c r="AAQ49" s="45">
        <f ca="1">IF(LEFT($C49,5)="Total",0,IF(COUNTIF(ENTRY!$G$3:$BM$3,AAQ$1)=0,"CopyPasteValue",IFERROR(HLOOKUP(AAQ$1,ENTRY!$G$3:$BI$133,SUMIFS(ENTRY!$A$2:$A$133,ENTRY!$B$2:$B$133,$B49,ENTRY!$C$2:$C$133,$C49)-2,FALSE),0)))</f>
        <v>0</v>
      </c>
      <c r="AAR49" s="45">
        <f ca="1">IF(LEFT($C49,5)="Total",0,IF(COUNTIF(ENTRY!$G$3:$BM$3,AAR$1)=0,"CopyPasteValue",IFERROR(HLOOKUP(AAR$1,ENTRY!$G$3:$BI$133,SUMIFS(ENTRY!$A$2:$A$133,ENTRY!$B$2:$B$133,$B49,ENTRY!$C$2:$C$133,$C49)-2,FALSE),0)))</f>
        <v>0</v>
      </c>
      <c r="AAS49" s="45">
        <f ca="1">IF(LEFT($C49,5)="Total",0,IF(COUNTIF(ENTRY!$G$3:$BM$3,AAS$1)=0,"CopyPasteValue",IFERROR(HLOOKUP(AAS$1,ENTRY!$G$3:$BI$133,SUMIFS(ENTRY!$A$2:$A$133,ENTRY!$B$2:$B$133,$B49,ENTRY!$C$2:$C$133,$C49)-2,FALSE),0)))</f>
        <v>0</v>
      </c>
      <c r="AAT49" s="45">
        <f ca="1">IF(LEFT($C49,5)="Total",0,IF(COUNTIF(ENTRY!$G$3:$BM$3,AAT$1)=0,"CopyPasteValue",IFERROR(HLOOKUP(AAT$1,ENTRY!$G$3:$BI$133,SUMIFS(ENTRY!$A$2:$A$133,ENTRY!$B$2:$B$133,$B49,ENTRY!$C$2:$C$133,$C49)-2,FALSE),0)))</f>
        <v>0</v>
      </c>
      <c r="AAU49" s="45">
        <f ca="1">IF(LEFT($C49,5)="Total",0,IF(COUNTIF(ENTRY!$G$3:$BM$3,AAU$1)=0,"CopyPasteValue",IFERROR(HLOOKUP(AAU$1,ENTRY!$G$3:$BI$133,SUMIFS(ENTRY!$A$2:$A$133,ENTRY!$B$2:$B$133,$B49,ENTRY!$C$2:$C$133,$C49)-2,FALSE),0)))</f>
        <v>0</v>
      </c>
      <c r="AAV49" s="45">
        <f ca="1">IF(LEFT($C49,5)="Total",0,IF(COUNTIF(ENTRY!$G$3:$BM$3,AAV$1)=0,"CopyPasteValue",IFERROR(HLOOKUP(AAV$1,ENTRY!$G$3:$BI$133,SUMIFS(ENTRY!$A$2:$A$133,ENTRY!$B$2:$B$133,$B49,ENTRY!$C$2:$C$133,$C49)-2,FALSE),0)))</f>
        <v>0</v>
      </c>
      <c r="AAW49" s="45">
        <f ca="1">IF(LEFT($C49,5)="Total",0,IF(COUNTIF(ENTRY!$G$3:$BM$3,AAW$1)=0,"CopyPasteValue",IFERROR(HLOOKUP(AAW$1,ENTRY!$G$3:$BI$133,SUMIFS(ENTRY!$A$2:$A$133,ENTRY!$B$2:$B$133,$B49,ENTRY!$C$2:$C$133,$C49)-2,FALSE),0)))</f>
        <v>0</v>
      </c>
      <c r="AAX49" s="45">
        <f ca="1">IF(LEFT($C49,5)="Total",0,IF(COUNTIF(ENTRY!$G$3:$BM$3,AAX$1)=0,"CopyPasteValue",IFERROR(HLOOKUP(AAX$1,ENTRY!$G$3:$BI$133,SUMIFS(ENTRY!$A$2:$A$133,ENTRY!$B$2:$B$133,$B49,ENTRY!$C$2:$C$133,$C49)-2,FALSE),0)))</f>
        <v>0</v>
      </c>
      <c r="AAY49" s="45">
        <f ca="1">IF(LEFT($C49,5)="Total",0,IF(COUNTIF(ENTRY!$G$3:$BM$3,AAY$1)=0,"CopyPasteValue",IFERROR(HLOOKUP(AAY$1,ENTRY!$G$3:$BI$133,SUMIFS(ENTRY!$A$2:$A$133,ENTRY!$B$2:$B$133,$B49,ENTRY!$C$2:$C$133,$C49)-2,FALSE),0)))</f>
        <v>0</v>
      </c>
      <c r="AAZ49" s="45">
        <f ca="1">IF(LEFT($C49,5)="Total",0,IF(COUNTIF(ENTRY!$G$3:$BM$3,AAZ$1)=0,"CopyPasteValue",IFERROR(HLOOKUP(AAZ$1,ENTRY!$G$3:$BI$133,SUMIFS(ENTRY!$A$2:$A$133,ENTRY!$B$2:$B$133,$B49,ENTRY!$C$2:$C$133,$C49)-2,FALSE),0)))</f>
        <v>0</v>
      </c>
      <c r="ABA49" s="45">
        <f ca="1">IF(LEFT($C49,5)="Total",0,IF(COUNTIF(ENTRY!$G$3:$BM$3,ABA$1)=0,"CopyPasteValue",IFERROR(HLOOKUP(ABA$1,ENTRY!$G$3:$BI$133,SUMIFS(ENTRY!$A$2:$A$133,ENTRY!$B$2:$B$133,$B49,ENTRY!$C$2:$C$133,$C49)-2,FALSE),0)))</f>
        <v>0</v>
      </c>
      <c r="ABB49" s="45">
        <f ca="1">IF(LEFT($C49,5)="Total",0,IF(COUNTIF(ENTRY!$G$3:$BM$3,ABB$1)=0,"CopyPasteValue",IFERROR(HLOOKUP(ABB$1,ENTRY!$G$3:$BI$133,SUMIFS(ENTRY!$A$2:$A$133,ENTRY!$B$2:$B$133,$B49,ENTRY!$C$2:$C$133,$C49)-2,FALSE),0)))</f>
        <v>0</v>
      </c>
      <c r="ABC49" s="45">
        <f ca="1">IF(LEFT($C49,5)="Total",0,IF(COUNTIF(ENTRY!$G$3:$BM$3,ABC$1)=0,"CopyPasteValue",IFERROR(HLOOKUP(ABC$1,ENTRY!$G$3:$BI$133,SUMIFS(ENTRY!$A$2:$A$133,ENTRY!$B$2:$B$133,$B49,ENTRY!$C$2:$C$133,$C49)-2,FALSE),0)))</f>
        <v>0</v>
      </c>
      <c r="ABD49" s="45">
        <f ca="1">IF(LEFT($C49,5)="Total",0,IF(COUNTIF(ENTRY!$G$3:$BM$3,ABD$1)=0,"CopyPasteValue",IFERROR(HLOOKUP(ABD$1,ENTRY!$G$3:$BI$133,SUMIFS(ENTRY!$A$2:$A$133,ENTRY!$B$2:$B$133,$B49,ENTRY!$C$2:$C$133,$C49)-2,FALSE),0)))</f>
        <v>0</v>
      </c>
      <c r="ABE49" s="45">
        <f ca="1">IF(LEFT($C49,5)="Total",0,IF(COUNTIF(ENTRY!$G$3:$BM$3,ABE$1)=0,"CopyPasteValue",IFERROR(HLOOKUP(ABE$1,ENTRY!$G$3:$BI$133,SUMIFS(ENTRY!$A$2:$A$133,ENTRY!$B$2:$B$133,$B49,ENTRY!$C$2:$C$133,$C49)-2,FALSE),0)))</f>
        <v>0</v>
      </c>
      <c r="ABF49" s="45">
        <f ca="1">IF(LEFT($C49,5)="Total",0,IF(COUNTIF(ENTRY!$G$3:$BM$3,ABF$1)=0,"CopyPasteValue",IFERROR(HLOOKUP(ABF$1,ENTRY!$G$3:$BI$133,SUMIFS(ENTRY!$A$2:$A$133,ENTRY!$B$2:$B$133,$B49,ENTRY!$C$2:$C$133,$C49)-2,FALSE),0)))</f>
        <v>0</v>
      </c>
      <c r="ABG49" s="45">
        <f ca="1">IF(LEFT($C49,5)="Total",0,IF(COUNTIF(ENTRY!$G$3:$BM$3,ABG$1)=0,"CopyPasteValue",IFERROR(HLOOKUP(ABG$1,ENTRY!$G$3:$BI$133,SUMIFS(ENTRY!$A$2:$A$133,ENTRY!$B$2:$B$133,$B49,ENTRY!$C$2:$C$133,$C49)-2,FALSE),0)))</f>
        <v>0</v>
      </c>
      <c r="ABH49" s="45">
        <f ca="1">IF(LEFT($C49,5)="Total",0,IF(COUNTIF(ENTRY!$G$3:$BM$3,ABH$1)=0,"CopyPasteValue",IFERROR(HLOOKUP(ABH$1,ENTRY!$G$3:$BI$133,SUMIFS(ENTRY!$A$2:$A$133,ENTRY!$B$2:$B$133,$B49,ENTRY!$C$2:$C$133,$C49)-2,FALSE),0)))</f>
        <v>0</v>
      </c>
    </row>
    <row r="50" spans="2:736" x14ac:dyDescent="0.35">
      <c r="B50" t="s">
        <v>27</v>
      </c>
      <c r="C50" t="s">
        <v>229</v>
      </c>
      <c r="D50" s="53">
        <f t="shared" ca="1" si="162"/>
        <v>50</v>
      </c>
      <c r="E50" s="72">
        <f>COUNTIF(ENTRY!C$4:C$294,C50)</f>
        <v>1</v>
      </c>
      <c r="F50" s="45">
        <v>0</v>
      </c>
      <c r="G50" s="45">
        <v>0</v>
      </c>
      <c r="H50" s="45">
        <v>0</v>
      </c>
      <c r="I50" s="45">
        <v>0</v>
      </c>
      <c r="J50" s="45">
        <v>1</v>
      </c>
      <c r="K50" s="45">
        <v>1</v>
      </c>
      <c r="L50" s="45">
        <v>0</v>
      </c>
      <c r="M50" s="45">
        <v>3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5">
        <v>0</v>
      </c>
      <c r="AH50" s="45">
        <v>0</v>
      </c>
      <c r="AI50" s="45">
        <v>0</v>
      </c>
      <c r="AJ50" s="45">
        <v>2</v>
      </c>
      <c r="AK50" s="45">
        <v>0</v>
      </c>
      <c r="AL50" s="45">
        <v>0</v>
      </c>
      <c r="AM50" s="45">
        <v>0</v>
      </c>
      <c r="AN50" s="45">
        <v>0</v>
      </c>
      <c r="AO50" s="45">
        <v>2</v>
      </c>
      <c r="AP50" s="45">
        <v>0</v>
      </c>
      <c r="AQ50" s="45">
        <v>0</v>
      </c>
      <c r="AR50" s="45">
        <v>0</v>
      </c>
      <c r="AS50" s="45">
        <v>0</v>
      </c>
      <c r="AT50" s="45">
        <v>0</v>
      </c>
      <c r="AU50" s="45">
        <v>0</v>
      </c>
      <c r="AV50" s="45">
        <v>0</v>
      </c>
      <c r="AW50" s="45">
        <v>0</v>
      </c>
      <c r="AX50" s="45">
        <v>2</v>
      </c>
      <c r="AY50" s="45">
        <v>0</v>
      </c>
      <c r="AZ50" s="45">
        <v>0</v>
      </c>
      <c r="BA50" s="45">
        <v>0</v>
      </c>
      <c r="BB50" s="45">
        <v>0</v>
      </c>
      <c r="BC50" s="45">
        <v>0</v>
      </c>
      <c r="BD50" s="45">
        <v>0</v>
      </c>
      <c r="BE50" s="45">
        <v>0</v>
      </c>
      <c r="BF50" s="45">
        <v>0</v>
      </c>
      <c r="BG50" s="45">
        <v>4</v>
      </c>
      <c r="BH50" s="45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5">
        <v>0</v>
      </c>
      <c r="BO50" s="45">
        <v>0</v>
      </c>
      <c r="BP50" s="45">
        <v>0</v>
      </c>
      <c r="BQ50" s="45">
        <v>0</v>
      </c>
      <c r="BR50" s="45">
        <v>0</v>
      </c>
      <c r="BS50" s="45">
        <v>0</v>
      </c>
      <c r="BT50" s="45">
        <v>0</v>
      </c>
      <c r="BU50" s="45">
        <v>0</v>
      </c>
      <c r="BV50" s="45">
        <v>0</v>
      </c>
      <c r="BW50" s="45">
        <v>0</v>
      </c>
      <c r="BX50" s="45">
        <v>0</v>
      </c>
      <c r="BY50" s="45">
        <v>0</v>
      </c>
      <c r="BZ50" s="45">
        <v>0</v>
      </c>
      <c r="CA50" s="45">
        <v>0</v>
      </c>
      <c r="CB50" s="45">
        <v>0</v>
      </c>
      <c r="CC50" s="45">
        <v>0</v>
      </c>
      <c r="CD50" s="45">
        <v>0</v>
      </c>
      <c r="CE50" s="45">
        <v>0</v>
      </c>
      <c r="CF50" s="45">
        <v>0</v>
      </c>
      <c r="CG50" s="45">
        <v>0</v>
      </c>
      <c r="CH50" s="45">
        <v>0</v>
      </c>
      <c r="CI50" s="45">
        <v>0</v>
      </c>
      <c r="CJ50" s="45">
        <v>1</v>
      </c>
      <c r="CK50" s="45">
        <v>0</v>
      </c>
      <c r="CL50" s="45">
        <v>0</v>
      </c>
      <c r="CM50" s="45">
        <v>0</v>
      </c>
      <c r="CN50" s="45">
        <v>1</v>
      </c>
      <c r="CO50" s="45">
        <v>0</v>
      </c>
      <c r="CP50" s="45">
        <v>0</v>
      </c>
      <c r="CQ50" s="45">
        <v>0</v>
      </c>
      <c r="CR50" s="45">
        <v>0</v>
      </c>
      <c r="CS50" s="45">
        <v>1</v>
      </c>
      <c r="CT50" s="45">
        <v>0</v>
      </c>
      <c r="CU50" s="45">
        <v>0</v>
      </c>
      <c r="CV50" s="45">
        <v>1</v>
      </c>
      <c r="CW50" s="45">
        <v>0</v>
      </c>
      <c r="CX50" s="45">
        <v>0</v>
      </c>
      <c r="CY50" s="45">
        <v>0</v>
      </c>
      <c r="CZ50" s="45">
        <v>0</v>
      </c>
      <c r="DA50" s="45">
        <v>0</v>
      </c>
      <c r="DB50" s="45">
        <v>0</v>
      </c>
      <c r="DC50" s="45">
        <v>0</v>
      </c>
      <c r="DD50" s="45">
        <v>0</v>
      </c>
      <c r="DE50" s="45">
        <v>0</v>
      </c>
      <c r="DF50" s="45">
        <v>0</v>
      </c>
      <c r="DG50" s="45">
        <v>0</v>
      </c>
      <c r="DH50" s="45">
        <v>0</v>
      </c>
      <c r="DI50" s="45">
        <v>0</v>
      </c>
      <c r="DJ50" s="45">
        <v>0</v>
      </c>
      <c r="DK50" s="45">
        <v>0</v>
      </c>
      <c r="DL50" s="45">
        <v>0</v>
      </c>
      <c r="DM50" s="45">
        <v>0</v>
      </c>
      <c r="DN50" s="45">
        <v>0</v>
      </c>
      <c r="DO50" s="45">
        <v>0</v>
      </c>
      <c r="DP50" s="45">
        <v>0</v>
      </c>
      <c r="DQ50" s="45">
        <v>0</v>
      </c>
      <c r="DR50" s="45">
        <v>0</v>
      </c>
      <c r="DS50" s="45">
        <v>0</v>
      </c>
      <c r="DT50" s="45">
        <v>0</v>
      </c>
      <c r="DU50" s="45">
        <v>0</v>
      </c>
      <c r="DV50" s="45">
        <v>0</v>
      </c>
      <c r="DW50" s="45">
        <v>0</v>
      </c>
      <c r="DX50" s="45">
        <v>0</v>
      </c>
      <c r="DY50" s="45">
        <v>0</v>
      </c>
      <c r="DZ50" s="45">
        <v>0</v>
      </c>
      <c r="EA50" s="45">
        <v>0</v>
      </c>
      <c r="EB50" s="45">
        <v>0</v>
      </c>
      <c r="EC50" s="45">
        <v>0</v>
      </c>
      <c r="ED50" s="45">
        <v>0</v>
      </c>
      <c r="EE50" s="45">
        <v>0</v>
      </c>
      <c r="EF50" s="45">
        <v>0</v>
      </c>
      <c r="EG50" s="45">
        <v>0</v>
      </c>
      <c r="EH50" s="45">
        <v>0</v>
      </c>
      <c r="EI50" s="45">
        <v>0</v>
      </c>
      <c r="EJ50" s="45">
        <v>0</v>
      </c>
      <c r="EK50" s="45">
        <v>0</v>
      </c>
      <c r="EL50" s="45">
        <v>0</v>
      </c>
      <c r="EM50" s="45">
        <v>0</v>
      </c>
      <c r="EN50" s="45">
        <v>0</v>
      </c>
      <c r="EO50" s="45">
        <v>0</v>
      </c>
      <c r="EP50" s="45">
        <v>0</v>
      </c>
      <c r="EQ50" s="45">
        <v>0</v>
      </c>
      <c r="ER50" s="45">
        <v>0</v>
      </c>
      <c r="ES50" s="45">
        <v>0</v>
      </c>
      <c r="ET50" s="45">
        <v>0</v>
      </c>
      <c r="EU50" s="45">
        <v>0</v>
      </c>
      <c r="EV50" s="45">
        <v>0</v>
      </c>
      <c r="EW50" s="45">
        <v>0</v>
      </c>
      <c r="EX50" s="45">
        <v>0</v>
      </c>
      <c r="EY50" s="45">
        <v>0</v>
      </c>
      <c r="EZ50" s="45">
        <v>0</v>
      </c>
      <c r="FA50" s="45">
        <v>0</v>
      </c>
      <c r="FB50" s="45">
        <v>0</v>
      </c>
      <c r="FC50" s="45">
        <v>0</v>
      </c>
      <c r="FD50" s="45">
        <v>0</v>
      </c>
      <c r="FE50" s="45">
        <v>0</v>
      </c>
      <c r="FF50" s="45">
        <v>0</v>
      </c>
      <c r="FG50" s="45">
        <v>0</v>
      </c>
      <c r="FH50" s="45">
        <v>0</v>
      </c>
      <c r="FI50" s="45">
        <v>0</v>
      </c>
      <c r="FJ50" s="45">
        <v>0</v>
      </c>
      <c r="FK50" s="45">
        <v>0</v>
      </c>
      <c r="FL50" s="45">
        <v>0</v>
      </c>
      <c r="FM50" s="45">
        <v>0</v>
      </c>
      <c r="FN50" s="45">
        <v>0</v>
      </c>
      <c r="FO50" s="45">
        <v>0</v>
      </c>
      <c r="FP50" s="45">
        <v>0</v>
      </c>
      <c r="FQ50" s="45">
        <v>0</v>
      </c>
      <c r="FR50" s="45">
        <v>0</v>
      </c>
      <c r="FS50" s="45">
        <v>0</v>
      </c>
      <c r="FT50" s="45">
        <v>0</v>
      </c>
      <c r="FU50" s="45">
        <v>0</v>
      </c>
      <c r="FV50" s="45">
        <v>0</v>
      </c>
      <c r="FW50" s="45">
        <v>0</v>
      </c>
      <c r="FX50" s="45">
        <v>0</v>
      </c>
      <c r="FY50" s="45">
        <v>0</v>
      </c>
      <c r="FZ50" s="45">
        <v>0</v>
      </c>
      <c r="GA50" s="45">
        <v>0</v>
      </c>
      <c r="GB50" s="45">
        <v>0</v>
      </c>
      <c r="GC50" s="45">
        <v>0</v>
      </c>
      <c r="GD50" s="45">
        <v>0</v>
      </c>
      <c r="GE50" s="45">
        <v>0</v>
      </c>
      <c r="GF50" s="45">
        <v>3</v>
      </c>
      <c r="GG50" s="45">
        <v>0</v>
      </c>
      <c r="GH50" s="45">
        <v>0</v>
      </c>
      <c r="GI50" s="45">
        <v>0</v>
      </c>
      <c r="GJ50" s="45">
        <v>0</v>
      </c>
      <c r="GK50" s="45">
        <v>0</v>
      </c>
      <c r="GL50" s="45">
        <v>0</v>
      </c>
      <c r="GM50" s="45">
        <v>0</v>
      </c>
      <c r="GN50" s="45">
        <v>0</v>
      </c>
      <c r="GO50" s="45">
        <v>0</v>
      </c>
      <c r="GP50" s="45">
        <v>0</v>
      </c>
      <c r="GQ50" s="45">
        <v>0</v>
      </c>
      <c r="GR50" s="45">
        <v>0</v>
      </c>
      <c r="GS50" s="45">
        <v>0</v>
      </c>
      <c r="GT50" s="45">
        <v>0</v>
      </c>
      <c r="GU50" s="45">
        <v>0</v>
      </c>
      <c r="GV50" s="45">
        <v>0</v>
      </c>
      <c r="GW50" s="45">
        <v>0</v>
      </c>
      <c r="GX50" s="45">
        <v>0</v>
      </c>
      <c r="GY50" s="45">
        <v>0</v>
      </c>
      <c r="GZ50" s="45">
        <v>0</v>
      </c>
      <c r="HA50" s="45">
        <v>0</v>
      </c>
      <c r="HB50" s="45">
        <v>0</v>
      </c>
      <c r="HC50" s="45">
        <v>0</v>
      </c>
      <c r="HD50" s="45">
        <v>0</v>
      </c>
      <c r="HE50" s="45">
        <v>0</v>
      </c>
      <c r="HF50" s="45">
        <v>0</v>
      </c>
      <c r="HG50" s="45">
        <v>0</v>
      </c>
      <c r="HH50" s="45">
        <v>0</v>
      </c>
      <c r="HI50" s="45">
        <v>1</v>
      </c>
      <c r="HJ50" s="45">
        <v>0</v>
      </c>
      <c r="HK50" s="45">
        <v>0</v>
      </c>
      <c r="HL50" s="45">
        <v>0</v>
      </c>
      <c r="HM50" s="45">
        <v>0</v>
      </c>
      <c r="HN50" s="45">
        <v>0</v>
      </c>
      <c r="HO50" s="45">
        <v>0</v>
      </c>
      <c r="HP50" s="45">
        <v>0</v>
      </c>
      <c r="HQ50" s="45">
        <v>0</v>
      </c>
      <c r="HR50" s="45">
        <v>0</v>
      </c>
      <c r="HS50" s="45">
        <v>0</v>
      </c>
      <c r="HT50" s="45">
        <v>0</v>
      </c>
      <c r="HU50" s="45">
        <v>0</v>
      </c>
      <c r="HV50" s="45">
        <v>0</v>
      </c>
      <c r="HW50" s="45">
        <v>0</v>
      </c>
      <c r="HX50" s="45">
        <v>0</v>
      </c>
      <c r="HY50" s="45">
        <v>0</v>
      </c>
      <c r="HZ50" s="45">
        <v>0</v>
      </c>
      <c r="IA50" s="45">
        <v>0</v>
      </c>
      <c r="IB50" s="45">
        <v>0</v>
      </c>
      <c r="IC50" s="45">
        <v>0</v>
      </c>
      <c r="ID50" s="45">
        <v>0</v>
      </c>
      <c r="IE50" s="45">
        <v>0</v>
      </c>
      <c r="IF50" s="45">
        <v>0</v>
      </c>
      <c r="IG50" s="45">
        <v>0</v>
      </c>
      <c r="IH50" s="45">
        <v>0</v>
      </c>
      <c r="II50" s="45">
        <v>0</v>
      </c>
      <c r="IJ50" s="45">
        <v>0</v>
      </c>
      <c r="IK50" s="45">
        <v>0</v>
      </c>
      <c r="IL50" s="45">
        <v>0</v>
      </c>
      <c r="IM50" s="45">
        <v>0</v>
      </c>
      <c r="IN50" s="45">
        <v>0</v>
      </c>
      <c r="IO50" s="45">
        <v>0</v>
      </c>
      <c r="IP50" s="45">
        <v>0</v>
      </c>
      <c r="IQ50" s="45">
        <v>0</v>
      </c>
      <c r="IR50" s="45">
        <v>0</v>
      </c>
      <c r="IS50" s="45">
        <v>0</v>
      </c>
      <c r="IT50" s="45">
        <v>0</v>
      </c>
      <c r="IU50" s="45">
        <v>0</v>
      </c>
      <c r="IV50" s="45">
        <v>0</v>
      </c>
      <c r="IW50" s="45">
        <v>0</v>
      </c>
      <c r="IX50" s="45">
        <v>0</v>
      </c>
      <c r="IY50" s="45">
        <v>0</v>
      </c>
      <c r="IZ50" s="45">
        <v>0</v>
      </c>
      <c r="JA50" s="45">
        <v>0</v>
      </c>
      <c r="JB50" s="45">
        <v>0</v>
      </c>
      <c r="JC50" s="45">
        <v>0</v>
      </c>
      <c r="JD50" s="45">
        <v>0</v>
      </c>
      <c r="JE50" s="45">
        <v>0</v>
      </c>
      <c r="JF50" s="45">
        <v>0</v>
      </c>
      <c r="JG50" s="45">
        <v>0</v>
      </c>
      <c r="JH50" s="45">
        <v>0</v>
      </c>
      <c r="JI50" s="45">
        <v>0</v>
      </c>
      <c r="JJ50" s="45">
        <v>0</v>
      </c>
      <c r="JK50" s="45">
        <v>0</v>
      </c>
      <c r="JL50" s="45">
        <v>0</v>
      </c>
      <c r="JM50" s="45">
        <v>0</v>
      </c>
      <c r="JN50" s="45">
        <v>0</v>
      </c>
      <c r="JO50" s="45">
        <v>0</v>
      </c>
      <c r="JP50" s="45">
        <v>0</v>
      </c>
      <c r="JQ50" s="45">
        <v>0</v>
      </c>
      <c r="JR50" s="45">
        <v>0</v>
      </c>
      <c r="JS50" s="45">
        <v>0</v>
      </c>
      <c r="JT50" s="45">
        <v>0</v>
      </c>
      <c r="JU50" s="45">
        <v>0</v>
      </c>
      <c r="JV50" s="45">
        <v>0</v>
      </c>
      <c r="JW50" s="45">
        <v>0</v>
      </c>
      <c r="JX50" s="45">
        <v>0</v>
      </c>
      <c r="JY50" s="45">
        <v>0</v>
      </c>
      <c r="JZ50" s="45">
        <v>0</v>
      </c>
      <c r="KA50" s="45">
        <v>0</v>
      </c>
      <c r="KB50" s="45">
        <v>0</v>
      </c>
      <c r="KC50" s="45">
        <v>0</v>
      </c>
      <c r="KD50" s="45">
        <v>0</v>
      </c>
      <c r="KE50" s="45">
        <v>0</v>
      </c>
      <c r="KF50" s="45">
        <v>0</v>
      </c>
      <c r="KG50" s="45">
        <v>0</v>
      </c>
      <c r="KH50" s="45">
        <v>0</v>
      </c>
      <c r="KI50" s="45">
        <v>0</v>
      </c>
      <c r="KJ50" s="45">
        <v>1</v>
      </c>
      <c r="KK50" s="45">
        <v>0</v>
      </c>
      <c r="KL50" s="45">
        <v>0</v>
      </c>
      <c r="KM50" s="45">
        <v>0</v>
      </c>
      <c r="KN50" s="45">
        <v>0</v>
      </c>
      <c r="KO50" s="45">
        <v>0</v>
      </c>
      <c r="KP50" s="45">
        <v>0</v>
      </c>
      <c r="KQ50" s="45">
        <v>0</v>
      </c>
      <c r="KR50" s="45">
        <v>0</v>
      </c>
      <c r="KS50" s="45">
        <v>0</v>
      </c>
      <c r="KT50" s="45">
        <v>0</v>
      </c>
      <c r="KU50" s="45">
        <v>0</v>
      </c>
      <c r="KV50" s="45">
        <v>1</v>
      </c>
      <c r="KW50" s="45">
        <v>0</v>
      </c>
      <c r="KX50" s="45">
        <v>0</v>
      </c>
      <c r="KY50" s="45">
        <v>0</v>
      </c>
      <c r="KZ50" s="45">
        <v>0</v>
      </c>
      <c r="LA50" s="45">
        <v>0</v>
      </c>
      <c r="LB50" s="45">
        <v>0</v>
      </c>
      <c r="LC50" s="45">
        <v>0</v>
      </c>
      <c r="LD50" s="45">
        <v>1</v>
      </c>
      <c r="LE50" s="45">
        <v>0</v>
      </c>
      <c r="LF50" s="45">
        <v>0</v>
      </c>
      <c r="LG50" s="45">
        <v>1</v>
      </c>
      <c r="LH50" s="45">
        <v>0</v>
      </c>
      <c r="LI50" s="45">
        <v>0</v>
      </c>
      <c r="LJ50" s="45">
        <v>0</v>
      </c>
      <c r="LK50" s="45">
        <v>0</v>
      </c>
      <c r="LL50" s="45">
        <v>0</v>
      </c>
      <c r="LM50" s="45">
        <v>0</v>
      </c>
      <c r="LN50" s="45">
        <v>0</v>
      </c>
      <c r="LO50" s="45">
        <v>0</v>
      </c>
      <c r="LP50" s="45">
        <v>1</v>
      </c>
      <c r="LQ50" s="45">
        <v>0</v>
      </c>
      <c r="LR50" s="45">
        <v>0</v>
      </c>
      <c r="LS50" s="45">
        <v>0</v>
      </c>
      <c r="LT50" s="45">
        <v>0</v>
      </c>
      <c r="LU50" s="45">
        <v>0</v>
      </c>
      <c r="LV50" s="45">
        <v>0</v>
      </c>
      <c r="LW50" s="45">
        <v>0</v>
      </c>
      <c r="LX50" s="45">
        <v>0</v>
      </c>
      <c r="LY50" s="45">
        <v>0</v>
      </c>
      <c r="LZ50" s="45">
        <v>0</v>
      </c>
      <c r="MA50" s="45">
        <v>0</v>
      </c>
      <c r="MB50" s="45">
        <v>0</v>
      </c>
      <c r="MC50" s="45">
        <v>0</v>
      </c>
      <c r="MD50" s="45">
        <v>0</v>
      </c>
      <c r="ME50" s="45">
        <v>0</v>
      </c>
      <c r="MF50" s="45">
        <v>0</v>
      </c>
      <c r="MG50" s="45">
        <v>0</v>
      </c>
      <c r="MH50" s="45">
        <v>0</v>
      </c>
      <c r="MI50" s="45">
        <v>0</v>
      </c>
      <c r="MJ50" s="45">
        <v>0</v>
      </c>
      <c r="MK50" s="45">
        <v>0</v>
      </c>
      <c r="ML50" s="45">
        <v>0</v>
      </c>
      <c r="MM50" s="45">
        <v>0</v>
      </c>
      <c r="MN50" s="45">
        <v>0</v>
      </c>
      <c r="MO50" s="45">
        <v>0</v>
      </c>
      <c r="MP50" s="45">
        <v>0</v>
      </c>
      <c r="MQ50" s="45">
        <v>0</v>
      </c>
      <c r="MR50" s="45">
        <v>0</v>
      </c>
      <c r="MS50" s="45">
        <v>0</v>
      </c>
      <c r="MT50" s="45">
        <v>0</v>
      </c>
      <c r="MU50" s="45">
        <v>0</v>
      </c>
      <c r="MV50" s="45">
        <v>0</v>
      </c>
      <c r="MW50" s="45">
        <v>0</v>
      </c>
      <c r="MX50" s="45">
        <v>0</v>
      </c>
      <c r="MY50" s="45">
        <v>0</v>
      </c>
      <c r="MZ50" s="45">
        <v>0</v>
      </c>
      <c r="NA50" s="45">
        <v>0</v>
      </c>
      <c r="NB50" s="45">
        <v>0</v>
      </c>
      <c r="NC50" s="45">
        <v>0</v>
      </c>
      <c r="ND50" s="45">
        <v>0</v>
      </c>
      <c r="NE50" s="45">
        <v>0</v>
      </c>
      <c r="NF50" s="45">
        <v>2</v>
      </c>
      <c r="NG50" s="45">
        <v>0</v>
      </c>
      <c r="NH50" s="45">
        <v>0</v>
      </c>
      <c r="NI50" s="45">
        <v>0</v>
      </c>
      <c r="NJ50" s="45">
        <v>0</v>
      </c>
      <c r="NK50" s="45">
        <v>0</v>
      </c>
      <c r="NL50" s="45">
        <v>0</v>
      </c>
      <c r="NM50" s="45">
        <v>0</v>
      </c>
      <c r="NN50" s="45">
        <v>0</v>
      </c>
      <c r="NO50" s="45">
        <v>0</v>
      </c>
      <c r="NP50" s="45">
        <v>0</v>
      </c>
      <c r="NQ50" s="45">
        <v>0</v>
      </c>
      <c r="NR50" s="45">
        <v>0</v>
      </c>
      <c r="NS50" s="45">
        <v>0</v>
      </c>
      <c r="NT50" s="45">
        <v>0</v>
      </c>
      <c r="NU50" s="45">
        <v>0</v>
      </c>
      <c r="NV50" s="45">
        <v>0</v>
      </c>
      <c r="NW50" s="45">
        <v>0</v>
      </c>
      <c r="NX50" s="45">
        <v>0</v>
      </c>
      <c r="NY50" s="45">
        <v>0</v>
      </c>
      <c r="NZ50" s="45">
        <v>0</v>
      </c>
      <c r="OA50" s="45">
        <v>0</v>
      </c>
      <c r="OB50" s="45">
        <v>0</v>
      </c>
      <c r="OC50" s="45">
        <v>0</v>
      </c>
      <c r="OD50" s="45">
        <v>0</v>
      </c>
      <c r="OE50" s="45">
        <v>0</v>
      </c>
      <c r="OF50" s="45">
        <v>0</v>
      </c>
      <c r="OG50" s="45">
        <v>0</v>
      </c>
      <c r="OH50" s="45">
        <v>0</v>
      </c>
      <c r="OI50" s="45">
        <v>0</v>
      </c>
      <c r="OJ50" s="45">
        <v>0</v>
      </c>
      <c r="OK50" s="45">
        <v>0</v>
      </c>
      <c r="OL50" s="45">
        <v>0</v>
      </c>
      <c r="OM50" s="45">
        <v>0</v>
      </c>
      <c r="ON50" s="45">
        <v>0</v>
      </c>
      <c r="OO50" s="45">
        <v>0</v>
      </c>
      <c r="OP50" s="45">
        <v>0</v>
      </c>
      <c r="OQ50" s="45">
        <v>0</v>
      </c>
      <c r="OR50" s="45">
        <v>0</v>
      </c>
      <c r="OS50" s="45">
        <v>0</v>
      </c>
      <c r="OT50" s="45">
        <v>0</v>
      </c>
      <c r="OU50" s="45">
        <v>0</v>
      </c>
      <c r="OV50" s="45">
        <v>0</v>
      </c>
      <c r="OW50" s="45">
        <v>0</v>
      </c>
      <c r="OX50" s="45">
        <v>0</v>
      </c>
      <c r="OY50" s="45">
        <v>0</v>
      </c>
      <c r="OZ50" s="45">
        <v>0</v>
      </c>
      <c r="PA50" s="45">
        <v>0</v>
      </c>
      <c r="PB50" s="45">
        <v>0</v>
      </c>
      <c r="PC50" s="45">
        <v>0</v>
      </c>
      <c r="PD50" s="45">
        <v>0</v>
      </c>
      <c r="PE50" s="45">
        <v>0</v>
      </c>
      <c r="PF50" s="45">
        <v>0</v>
      </c>
      <c r="PG50" s="45">
        <v>0</v>
      </c>
      <c r="PH50" s="45">
        <v>0</v>
      </c>
      <c r="PI50" s="45">
        <v>0</v>
      </c>
      <c r="PJ50" s="45">
        <v>0</v>
      </c>
      <c r="PK50" s="45">
        <v>0</v>
      </c>
      <c r="PL50" s="45">
        <v>0</v>
      </c>
      <c r="PM50" s="45">
        <v>0</v>
      </c>
      <c r="PN50" s="45">
        <v>0</v>
      </c>
      <c r="PO50" s="45">
        <v>0</v>
      </c>
      <c r="PP50" s="45">
        <v>0</v>
      </c>
      <c r="PQ50" s="45">
        <v>0</v>
      </c>
      <c r="PR50" s="45">
        <v>0</v>
      </c>
      <c r="PS50" s="45">
        <v>0</v>
      </c>
      <c r="PT50" s="45">
        <v>0</v>
      </c>
      <c r="PU50" s="45">
        <v>0</v>
      </c>
      <c r="PV50" s="45">
        <v>0</v>
      </c>
      <c r="PW50" s="45">
        <v>0</v>
      </c>
      <c r="PX50" s="45">
        <v>0</v>
      </c>
      <c r="PY50" s="45">
        <v>0</v>
      </c>
      <c r="PZ50" s="45">
        <v>0</v>
      </c>
      <c r="QA50" s="45">
        <v>0</v>
      </c>
      <c r="QB50" s="45">
        <v>0</v>
      </c>
      <c r="QC50" s="45">
        <v>0</v>
      </c>
      <c r="QD50" s="45">
        <v>0</v>
      </c>
      <c r="QE50" s="45">
        <v>0</v>
      </c>
      <c r="QF50" s="45">
        <v>0</v>
      </c>
      <c r="QG50" s="45">
        <v>0</v>
      </c>
      <c r="QH50" s="45">
        <v>0</v>
      </c>
      <c r="QI50" s="45">
        <v>0</v>
      </c>
      <c r="QJ50" s="45">
        <v>0</v>
      </c>
      <c r="QK50" s="45">
        <v>0</v>
      </c>
      <c r="QL50" s="45">
        <v>0</v>
      </c>
      <c r="QM50" s="45">
        <v>0</v>
      </c>
      <c r="QN50" s="45">
        <v>0</v>
      </c>
      <c r="QO50" s="45">
        <v>0</v>
      </c>
      <c r="QP50" s="45">
        <v>0</v>
      </c>
      <c r="QQ50" s="45">
        <v>0</v>
      </c>
      <c r="QR50" s="45">
        <v>0</v>
      </c>
      <c r="QS50" s="45">
        <v>0</v>
      </c>
      <c r="QT50" s="45">
        <v>0</v>
      </c>
      <c r="QU50" s="45">
        <v>0</v>
      </c>
      <c r="QV50" s="45">
        <v>0</v>
      </c>
      <c r="QW50" s="45">
        <v>0</v>
      </c>
      <c r="QX50" s="45">
        <v>0</v>
      </c>
      <c r="QY50" s="45">
        <v>0</v>
      </c>
      <c r="QZ50" s="45">
        <v>0</v>
      </c>
      <c r="RA50" s="45">
        <v>0</v>
      </c>
      <c r="RB50" s="45">
        <v>0</v>
      </c>
      <c r="RC50" s="45">
        <v>0</v>
      </c>
      <c r="RD50" s="45">
        <v>0</v>
      </c>
      <c r="RE50" s="45">
        <v>0</v>
      </c>
      <c r="RF50" s="45">
        <v>0</v>
      </c>
      <c r="RG50" s="45">
        <v>0</v>
      </c>
      <c r="RH50" s="45">
        <v>0</v>
      </c>
      <c r="RI50" s="45">
        <v>0</v>
      </c>
      <c r="RJ50" s="45">
        <v>0</v>
      </c>
      <c r="RK50" s="45">
        <v>0</v>
      </c>
      <c r="RL50" s="45">
        <v>0</v>
      </c>
      <c r="RM50" s="45">
        <v>0</v>
      </c>
      <c r="RN50" s="45">
        <v>2</v>
      </c>
      <c r="RO50" s="45">
        <v>0</v>
      </c>
      <c r="RP50" s="45">
        <v>0</v>
      </c>
      <c r="RQ50" s="45">
        <v>1</v>
      </c>
      <c r="RR50" s="45">
        <v>0</v>
      </c>
      <c r="RS50" s="45">
        <v>0</v>
      </c>
      <c r="RT50" s="45">
        <v>0</v>
      </c>
      <c r="RU50" s="45">
        <v>0</v>
      </c>
      <c r="RV50" s="45">
        <v>0</v>
      </c>
      <c r="RW50" s="45">
        <v>1</v>
      </c>
      <c r="RX50" s="45">
        <v>0</v>
      </c>
      <c r="RY50" s="45">
        <v>0</v>
      </c>
      <c r="RZ50" s="45">
        <v>0</v>
      </c>
      <c r="SA50" s="45">
        <v>0</v>
      </c>
      <c r="SB50" s="45">
        <v>0</v>
      </c>
      <c r="SC50" s="45">
        <v>0</v>
      </c>
      <c r="SD50" s="45">
        <v>0</v>
      </c>
      <c r="SE50" s="45">
        <v>0</v>
      </c>
      <c r="SF50" s="45">
        <v>0</v>
      </c>
      <c r="SG50" s="45">
        <v>0</v>
      </c>
      <c r="SH50" s="45">
        <v>0</v>
      </c>
      <c r="SI50" s="45">
        <v>0</v>
      </c>
      <c r="SJ50" s="45">
        <v>0</v>
      </c>
      <c r="SK50" s="45">
        <v>0</v>
      </c>
      <c r="SL50" s="45">
        <v>0</v>
      </c>
      <c r="SM50" s="45">
        <v>0</v>
      </c>
      <c r="SN50" s="45">
        <v>0</v>
      </c>
      <c r="SO50" s="45">
        <v>0</v>
      </c>
      <c r="SP50" s="45">
        <v>0</v>
      </c>
      <c r="SQ50" s="45">
        <v>0</v>
      </c>
      <c r="SR50" s="45">
        <v>0</v>
      </c>
      <c r="SS50" s="45">
        <v>0</v>
      </c>
      <c r="ST50" s="45">
        <v>0</v>
      </c>
      <c r="SU50" s="45">
        <v>0</v>
      </c>
      <c r="SV50" s="45">
        <v>0</v>
      </c>
      <c r="SW50" s="45">
        <v>0</v>
      </c>
      <c r="SX50" s="45">
        <v>0</v>
      </c>
      <c r="SY50" s="45">
        <v>0</v>
      </c>
      <c r="SZ50" s="45">
        <v>0</v>
      </c>
      <c r="TA50" s="45">
        <v>0</v>
      </c>
      <c r="TB50" s="45">
        <v>0</v>
      </c>
      <c r="TC50" s="45">
        <v>0</v>
      </c>
      <c r="TD50" s="45">
        <v>0</v>
      </c>
      <c r="TE50" s="45">
        <v>0</v>
      </c>
      <c r="TF50" s="45">
        <v>0</v>
      </c>
      <c r="TG50" s="45">
        <v>0</v>
      </c>
      <c r="TH50" s="45">
        <v>0</v>
      </c>
      <c r="TI50" s="45">
        <v>0</v>
      </c>
      <c r="TJ50" s="45">
        <v>0</v>
      </c>
      <c r="TK50" s="45">
        <v>0</v>
      </c>
      <c r="TL50" s="45">
        <v>0</v>
      </c>
      <c r="TM50" s="45">
        <v>0</v>
      </c>
      <c r="TN50" s="45">
        <v>0</v>
      </c>
      <c r="TO50" s="45">
        <v>0</v>
      </c>
      <c r="TP50" s="45">
        <v>0</v>
      </c>
      <c r="TQ50" s="45">
        <v>0</v>
      </c>
      <c r="TR50" s="45">
        <v>0</v>
      </c>
      <c r="TS50" s="45">
        <v>0</v>
      </c>
      <c r="TT50" s="45">
        <v>0</v>
      </c>
      <c r="TU50" s="45">
        <v>0</v>
      </c>
      <c r="TV50" s="45">
        <v>0</v>
      </c>
      <c r="TW50" s="45">
        <v>0</v>
      </c>
      <c r="TX50" s="45">
        <v>0</v>
      </c>
      <c r="TY50" s="45">
        <v>0</v>
      </c>
      <c r="TZ50" s="45">
        <v>0</v>
      </c>
      <c r="UA50" s="45">
        <v>0</v>
      </c>
      <c r="UB50" s="45">
        <v>0</v>
      </c>
      <c r="UC50" s="45">
        <v>0</v>
      </c>
      <c r="UD50" s="45">
        <v>0</v>
      </c>
      <c r="UE50" s="45">
        <v>0</v>
      </c>
      <c r="UF50" s="45">
        <v>0</v>
      </c>
      <c r="UG50" s="45">
        <v>0</v>
      </c>
      <c r="UH50" s="45">
        <v>0</v>
      </c>
      <c r="UI50" s="45">
        <v>0</v>
      </c>
      <c r="UJ50" s="45">
        <v>0</v>
      </c>
      <c r="UK50" s="45">
        <v>0</v>
      </c>
      <c r="UL50" s="45">
        <v>0</v>
      </c>
      <c r="UM50" s="45">
        <v>0</v>
      </c>
      <c r="UN50" s="45">
        <v>0</v>
      </c>
      <c r="UO50" s="45">
        <v>0</v>
      </c>
      <c r="UP50" s="45">
        <v>0</v>
      </c>
      <c r="UQ50" s="45">
        <v>0</v>
      </c>
      <c r="UR50" s="45">
        <v>0</v>
      </c>
      <c r="US50" s="45">
        <v>0</v>
      </c>
      <c r="UT50" s="45">
        <v>0</v>
      </c>
      <c r="UU50" s="45">
        <v>0</v>
      </c>
      <c r="UV50" s="45">
        <v>0</v>
      </c>
      <c r="UW50" s="45">
        <v>0</v>
      </c>
      <c r="UX50" s="45">
        <v>0</v>
      </c>
      <c r="UY50" s="45">
        <v>0</v>
      </c>
      <c r="UZ50" s="45">
        <v>0</v>
      </c>
      <c r="VA50" s="45">
        <v>0</v>
      </c>
      <c r="VB50" s="45">
        <v>0</v>
      </c>
      <c r="VC50" s="45">
        <v>0</v>
      </c>
      <c r="VD50" s="45">
        <v>0</v>
      </c>
      <c r="VE50" s="45">
        <v>0</v>
      </c>
      <c r="VF50" s="45">
        <v>0</v>
      </c>
      <c r="VG50" s="45">
        <v>0</v>
      </c>
      <c r="VH50" s="45">
        <v>0</v>
      </c>
      <c r="VI50" s="45">
        <v>0</v>
      </c>
      <c r="VJ50" s="45">
        <v>0</v>
      </c>
      <c r="VK50" s="45">
        <v>0</v>
      </c>
      <c r="VL50" s="45">
        <v>0</v>
      </c>
      <c r="VM50" s="45">
        <v>0</v>
      </c>
      <c r="VN50" s="45">
        <v>0</v>
      </c>
      <c r="VO50" s="45">
        <v>0</v>
      </c>
      <c r="VP50" s="45">
        <v>0</v>
      </c>
      <c r="VQ50" s="45">
        <v>0</v>
      </c>
      <c r="VR50" s="45">
        <v>0</v>
      </c>
      <c r="VS50" s="45">
        <v>0</v>
      </c>
      <c r="VT50" s="45">
        <v>0</v>
      </c>
      <c r="VU50" s="45">
        <v>0</v>
      </c>
      <c r="VV50" s="45">
        <v>0</v>
      </c>
      <c r="VW50" s="45">
        <v>0</v>
      </c>
      <c r="VX50" s="45">
        <v>0</v>
      </c>
      <c r="VY50" s="45">
        <v>0</v>
      </c>
      <c r="VZ50" s="45">
        <v>0</v>
      </c>
      <c r="WA50" s="45">
        <v>0</v>
      </c>
      <c r="WB50" s="45">
        <v>0</v>
      </c>
      <c r="WC50" s="45">
        <v>0</v>
      </c>
      <c r="WD50" s="45">
        <v>0</v>
      </c>
      <c r="WE50" s="45">
        <v>0</v>
      </c>
      <c r="WF50" s="45">
        <v>0</v>
      </c>
      <c r="WG50" s="45">
        <v>0</v>
      </c>
      <c r="WH50" s="45">
        <v>0</v>
      </c>
      <c r="WI50" s="45">
        <v>0</v>
      </c>
      <c r="WJ50" s="45">
        <v>0</v>
      </c>
      <c r="WK50" s="45">
        <v>0</v>
      </c>
      <c r="WL50" s="45">
        <v>0</v>
      </c>
      <c r="WM50" s="45">
        <v>0</v>
      </c>
      <c r="WN50" s="45">
        <v>0</v>
      </c>
      <c r="WO50" s="45">
        <v>0</v>
      </c>
      <c r="WP50" s="45">
        <v>0</v>
      </c>
      <c r="WQ50" s="45">
        <v>0</v>
      </c>
      <c r="WR50" s="45">
        <v>0</v>
      </c>
      <c r="WS50" s="45">
        <v>0</v>
      </c>
      <c r="WT50" s="45">
        <v>0</v>
      </c>
      <c r="WU50" s="45">
        <v>0</v>
      </c>
      <c r="WV50" s="45">
        <v>0</v>
      </c>
      <c r="WW50" s="45">
        <v>0</v>
      </c>
      <c r="WX50" s="45">
        <v>0</v>
      </c>
      <c r="WY50" s="45">
        <v>0</v>
      </c>
      <c r="WZ50" s="45">
        <v>0</v>
      </c>
      <c r="XA50" s="45">
        <v>0</v>
      </c>
      <c r="XB50" s="45">
        <v>0</v>
      </c>
      <c r="XC50" s="45">
        <v>0</v>
      </c>
      <c r="XD50" s="45">
        <v>0</v>
      </c>
      <c r="XE50" s="45">
        <v>0</v>
      </c>
      <c r="XF50" s="45">
        <v>0</v>
      </c>
      <c r="XG50" s="45">
        <v>0</v>
      </c>
      <c r="XH50" s="45">
        <v>0</v>
      </c>
      <c r="XI50" s="45">
        <v>0</v>
      </c>
      <c r="XJ50" s="45">
        <v>0</v>
      </c>
      <c r="XK50" s="45">
        <v>0</v>
      </c>
      <c r="XL50" s="45">
        <v>0</v>
      </c>
      <c r="XM50" s="45">
        <v>0</v>
      </c>
      <c r="XN50" s="45">
        <v>0</v>
      </c>
      <c r="XO50" s="45">
        <v>0</v>
      </c>
      <c r="XP50" s="45">
        <v>0</v>
      </c>
      <c r="XQ50" s="45">
        <v>0</v>
      </c>
      <c r="XR50" s="45">
        <v>0</v>
      </c>
      <c r="XS50" s="45">
        <v>0</v>
      </c>
      <c r="XT50" s="45">
        <v>0</v>
      </c>
      <c r="XU50" s="45">
        <v>0</v>
      </c>
      <c r="XV50" s="45">
        <v>0</v>
      </c>
      <c r="XW50" s="45">
        <v>0</v>
      </c>
      <c r="XX50" s="45">
        <v>0</v>
      </c>
      <c r="XY50" s="45">
        <v>0</v>
      </c>
      <c r="XZ50" s="45">
        <v>0</v>
      </c>
      <c r="YA50" s="45">
        <v>0</v>
      </c>
      <c r="YB50" s="45">
        <v>0</v>
      </c>
      <c r="YC50" s="45">
        <v>0</v>
      </c>
      <c r="YD50" s="45">
        <v>0</v>
      </c>
      <c r="YE50" s="45">
        <v>0</v>
      </c>
      <c r="YF50" s="45">
        <v>0</v>
      </c>
      <c r="YG50" s="45">
        <v>0</v>
      </c>
      <c r="YH50" s="45">
        <v>0</v>
      </c>
      <c r="YI50" s="45">
        <v>0</v>
      </c>
      <c r="YJ50" s="45">
        <v>0</v>
      </c>
      <c r="YK50" s="45">
        <v>0</v>
      </c>
      <c r="YL50" s="45">
        <v>0</v>
      </c>
      <c r="YM50" s="45">
        <v>0</v>
      </c>
      <c r="YN50" s="45">
        <v>0</v>
      </c>
      <c r="YO50" s="45">
        <v>0</v>
      </c>
      <c r="YP50" s="45">
        <v>0</v>
      </c>
      <c r="YQ50" s="45">
        <v>0</v>
      </c>
      <c r="YR50" s="45">
        <v>0</v>
      </c>
      <c r="YS50" s="45">
        <v>0</v>
      </c>
      <c r="YT50" s="45">
        <v>0</v>
      </c>
      <c r="YU50" s="45">
        <v>0</v>
      </c>
      <c r="YV50" s="45">
        <v>0</v>
      </c>
      <c r="YW50" s="45">
        <v>0</v>
      </c>
      <c r="YX50" s="45">
        <v>0</v>
      </c>
      <c r="YY50" s="45">
        <v>0</v>
      </c>
      <c r="YZ50" s="45">
        <v>0</v>
      </c>
      <c r="ZA50" s="45">
        <v>0</v>
      </c>
      <c r="ZB50" s="45">
        <v>0</v>
      </c>
      <c r="ZC50" s="45">
        <v>0</v>
      </c>
      <c r="ZD50" s="45">
        <v>0</v>
      </c>
      <c r="ZE50" s="45">
        <v>0</v>
      </c>
      <c r="ZF50" s="45">
        <v>0</v>
      </c>
      <c r="ZG50" s="45">
        <v>0</v>
      </c>
      <c r="ZH50" s="45">
        <v>0</v>
      </c>
      <c r="ZI50" s="45">
        <v>0</v>
      </c>
      <c r="ZJ50" s="45">
        <v>0</v>
      </c>
      <c r="ZK50" s="45">
        <v>0</v>
      </c>
      <c r="ZL50" s="45">
        <v>0</v>
      </c>
      <c r="ZM50" s="45">
        <v>0</v>
      </c>
      <c r="ZN50" s="45">
        <v>0</v>
      </c>
      <c r="ZO50" s="45">
        <v>0</v>
      </c>
      <c r="ZP50" s="45">
        <v>0</v>
      </c>
      <c r="ZQ50" s="45">
        <v>0</v>
      </c>
      <c r="ZR50" s="45">
        <v>0</v>
      </c>
      <c r="ZS50" s="45">
        <v>0</v>
      </c>
      <c r="ZT50" s="45">
        <v>0</v>
      </c>
      <c r="ZU50" s="45">
        <v>0</v>
      </c>
      <c r="ZV50" s="45">
        <v>0</v>
      </c>
      <c r="ZW50" s="45">
        <v>0</v>
      </c>
      <c r="ZX50" s="45">
        <v>0</v>
      </c>
      <c r="ZY50" s="45">
        <v>0</v>
      </c>
      <c r="ZZ50" s="45">
        <v>0</v>
      </c>
      <c r="AAA50" s="45">
        <v>0</v>
      </c>
      <c r="AAB50" s="45">
        <v>0</v>
      </c>
      <c r="AAC50" s="45">
        <v>0</v>
      </c>
      <c r="AAD50" s="45">
        <v>0</v>
      </c>
      <c r="AAE50" s="45">
        <v>0</v>
      </c>
      <c r="AAF50" s="45">
        <v>0</v>
      </c>
      <c r="AAG50" s="45">
        <v>0</v>
      </c>
      <c r="AAH50" s="45">
        <v>0</v>
      </c>
      <c r="AAI50" s="45">
        <v>0</v>
      </c>
      <c r="AAJ50" s="45">
        <v>0</v>
      </c>
      <c r="AAK50" s="45">
        <v>0</v>
      </c>
      <c r="AAL50" s="45">
        <v>0</v>
      </c>
      <c r="AAM50" s="45">
        <v>0</v>
      </c>
      <c r="AAN50" s="45">
        <v>0</v>
      </c>
      <c r="AAO50" s="45">
        <v>0</v>
      </c>
      <c r="AAP50" s="45">
        <v>0</v>
      </c>
      <c r="AAQ50" s="45">
        <f ca="1">IF(LEFT($C50,5)="Total",0,IF(COUNTIF(ENTRY!$G$3:$BM$3,AAQ$1)=0,"CopyPasteValue",IFERROR(HLOOKUP(AAQ$1,ENTRY!$G$3:$BI$133,SUMIFS(ENTRY!$A$2:$A$133,ENTRY!$B$2:$B$133,$B50,ENTRY!$C$2:$C$133,$C50)-2,FALSE),0)))</f>
        <v>0</v>
      </c>
      <c r="AAR50" s="45">
        <f ca="1">IF(LEFT($C50,5)="Total",0,IF(COUNTIF(ENTRY!$G$3:$BM$3,AAR$1)=0,"CopyPasteValue",IFERROR(HLOOKUP(AAR$1,ENTRY!$G$3:$BI$133,SUMIFS(ENTRY!$A$2:$A$133,ENTRY!$B$2:$B$133,$B50,ENTRY!$C$2:$C$133,$C50)-2,FALSE),0)))</f>
        <v>0</v>
      </c>
      <c r="AAS50" s="45">
        <f ca="1">IF(LEFT($C50,5)="Total",0,IF(COUNTIF(ENTRY!$G$3:$BM$3,AAS$1)=0,"CopyPasteValue",IFERROR(HLOOKUP(AAS$1,ENTRY!$G$3:$BI$133,SUMIFS(ENTRY!$A$2:$A$133,ENTRY!$B$2:$B$133,$B50,ENTRY!$C$2:$C$133,$C50)-2,FALSE),0)))</f>
        <v>0</v>
      </c>
      <c r="AAT50" s="45">
        <f ca="1">IF(LEFT($C50,5)="Total",0,IF(COUNTIF(ENTRY!$G$3:$BM$3,AAT$1)=0,"CopyPasteValue",IFERROR(HLOOKUP(AAT$1,ENTRY!$G$3:$BI$133,SUMIFS(ENTRY!$A$2:$A$133,ENTRY!$B$2:$B$133,$B50,ENTRY!$C$2:$C$133,$C50)-2,FALSE),0)))</f>
        <v>0</v>
      </c>
      <c r="AAU50" s="45">
        <f ca="1">IF(LEFT($C50,5)="Total",0,IF(COUNTIF(ENTRY!$G$3:$BM$3,AAU$1)=0,"CopyPasteValue",IFERROR(HLOOKUP(AAU$1,ENTRY!$G$3:$BI$133,SUMIFS(ENTRY!$A$2:$A$133,ENTRY!$B$2:$B$133,$B50,ENTRY!$C$2:$C$133,$C50)-2,FALSE),0)))</f>
        <v>0</v>
      </c>
      <c r="AAV50" s="45">
        <f ca="1">IF(LEFT($C50,5)="Total",0,IF(COUNTIF(ENTRY!$G$3:$BM$3,AAV$1)=0,"CopyPasteValue",IFERROR(HLOOKUP(AAV$1,ENTRY!$G$3:$BI$133,SUMIFS(ENTRY!$A$2:$A$133,ENTRY!$B$2:$B$133,$B50,ENTRY!$C$2:$C$133,$C50)-2,FALSE),0)))</f>
        <v>0</v>
      </c>
      <c r="AAW50" s="45">
        <f ca="1">IF(LEFT($C50,5)="Total",0,IF(COUNTIF(ENTRY!$G$3:$BM$3,AAW$1)=0,"CopyPasteValue",IFERROR(HLOOKUP(AAW$1,ENTRY!$G$3:$BI$133,SUMIFS(ENTRY!$A$2:$A$133,ENTRY!$B$2:$B$133,$B50,ENTRY!$C$2:$C$133,$C50)-2,FALSE),0)))</f>
        <v>0</v>
      </c>
      <c r="AAX50" s="45">
        <f ca="1">IF(LEFT($C50,5)="Total",0,IF(COUNTIF(ENTRY!$G$3:$BM$3,AAX$1)=0,"CopyPasteValue",IFERROR(HLOOKUP(AAX$1,ENTRY!$G$3:$BI$133,SUMIFS(ENTRY!$A$2:$A$133,ENTRY!$B$2:$B$133,$B50,ENTRY!$C$2:$C$133,$C50)-2,FALSE),0)))</f>
        <v>0</v>
      </c>
      <c r="AAY50" s="45">
        <f ca="1">IF(LEFT($C50,5)="Total",0,IF(COUNTIF(ENTRY!$G$3:$BM$3,AAY$1)=0,"CopyPasteValue",IFERROR(HLOOKUP(AAY$1,ENTRY!$G$3:$BI$133,SUMIFS(ENTRY!$A$2:$A$133,ENTRY!$B$2:$B$133,$B50,ENTRY!$C$2:$C$133,$C50)-2,FALSE),0)))</f>
        <v>0</v>
      </c>
      <c r="AAZ50" s="45">
        <f ca="1">IF(LEFT($C50,5)="Total",0,IF(COUNTIF(ENTRY!$G$3:$BM$3,AAZ$1)=0,"CopyPasteValue",IFERROR(HLOOKUP(AAZ$1,ENTRY!$G$3:$BI$133,SUMIFS(ENTRY!$A$2:$A$133,ENTRY!$B$2:$B$133,$B50,ENTRY!$C$2:$C$133,$C50)-2,FALSE),0)))</f>
        <v>0</v>
      </c>
      <c r="ABA50" s="45">
        <f ca="1">IF(LEFT($C50,5)="Total",0,IF(COUNTIF(ENTRY!$G$3:$BM$3,ABA$1)=0,"CopyPasteValue",IFERROR(HLOOKUP(ABA$1,ENTRY!$G$3:$BI$133,SUMIFS(ENTRY!$A$2:$A$133,ENTRY!$B$2:$B$133,$B50,ENTRY!$C$2:$C$133,$C50)-2,FALSE),0)))</f>
        <v>0</v>
      </c>
      <c r="ABB50" s="45">
        <f ca="1">IF(LEFT($C50,5)="Total",0,IF(COUNTIF(ENTRY!$G$3:$BM$3,ABB$1)=0,"CopyPasteValue",IFERROR(HLOOKUP(ABB$1,ENTRY!$G$3:$BI$133,SUMIFS(ENTRY!$A$2:$A$133,ENTRY!$B$2:$B$133,$B50,ENTRY!$C$2:$C$133,$C50)-2,FALSE),0)))</f>
        <v>0</v>
      </c>
      <c r="ABC50" s="45">
        <f ca="1">IF(LEFT($C50,5)="Total",0,IF(COUNTIF(ENTRY!$G$3:$BM$3,ABC$1)=0,"CopyPasteValue",IFERROR(HLOOKUP(ABC$1,ENTRY!$G$3:$BI$133,SUMIFS(ENTRY!$A$2:$A$133,ENTRY!$B$2:$B$133,$B50,ENTRY!$C$2:$C$133,$C50)-2,FALSE),0)))</f>
        <v>0</v>
      </c>
      <c r="ABD50" s="45">
        <f ca="1">IF(LEFT($C50,5)="Total",0,IF(COUNTIF(ENTRY!$G$3:$BM$3,ABD$1)=0,"CopyPasteValue",IFERROR(HLOOKUP(ABD$1,ENTRY!$G$3:$BI$133,SUMIFS(ENTRY!$A$2:$A$133,ENTRY!$B$2:$B$133,$B50,ENTRY!$C$2:$C$133,$C50)-2,FALSE),0)))</f>
        <v>0</v>
      </c>
      <c r="ABE50" s="45">
        <f ca="1">IF(LEFT($C50,5)="Total",0,IF(COUNTIF(ENTRY!$G$3:$BM$3,ABE$1)=0,"CopyPasteValue",IFERROR(HLOOKUP(ABE$1,ENTRY!$G$3:$BI$133,SUMIFS(ENTRY!$A$2:$A$133,ENTRY!$B$2:$B$133,$B50,ENTRY!$C$2:$C$133,$C50)-2,FALSE),0)))</f>
        <v>0</v>
      </c>
      <c r="ABF50" s="45">
        <f ca="1">IF(LEFT($C50,5)="Total",0,IF(COUNTIF(ENTRY!$G$3:$BM$3,ABF$1)=0,"CopyPasteValue",IFERROR(HLOOKUP(ABF$1,ENTRY!$G$3:$BI$133,SUMIFS(ENTRY!$A$2:$A$133,ENTRY!$B$2:$B$133,$B50,ENTRY!$C$2:$C$133,$C50)-2,FALSE),0)))</f>
        <v>0</v>
      </c>
      <c r="ABG50" s="45">
        <f ca="1">IF(LEFT($C50,5)="Total",0,IF(COUNTIF(ENTRY!$G$3:$BM$3,ABG$1)=0,"CopyPasteValue",IFERROR(HLOOKUP(ABG$1,ENTRY!$G$3:$BI$133,SUMIFS(ENTRY!$A$2:$A$133,ENTRY!$B$2:$B$133,$B50,ENTRY!$C$2:$C$133,$C50)-2,FALSE),0)))</f>
        <v>0</v>
      </c>
      <c r="ABH50" s="45">
        <f ca="1">IF(LEFT($C50,5)="Total",0,IF(COUNTIF(ENTRY!$G$3:$BM$3,ABH$1)=0,"CopyPasteValue",IFERROR(HLOOKUP(ABH$1,ENTRY!$G$3:$BI$133,SUMIFS(ENTRY!$A$2:$A$133,ENTRY!$B$2:$B$133,$B50,ENTRY!$C$2:$C$133,$C50)-2,FALSE),0)))</f>
        <v>0</v>
      </c>
    </row>
    <row r="51" spans="2:736" x14ac:dyDescent="0.35">
      <c r="B51" t="s">
        <v>27</v>
      </c>
      <c r="C51" t="s">
        <v>165</v>
      </c>
      <c r="D51" s="53">
        <f t="shared" ca="1" si="162"/>
        <v>51</v>
      </c>
      <c r="E51" s="72">
        <f>COUNTIF(ENTRY!C$4:C$294,C51)</f>
        <v>1</v>
      </c>
      <c r="F51" s="45">
        <v>0</v>
      </c>
      <c r="G51" s="45">
        <v>4</v>
      </c>
      <c r="H51" s="45">
        <v>10</v>
      </c>
      <c r="I51" s="45">
        <v>0</v>
      </c>
      <c r="J51" s="45">
        <v>2</v>
      </c>
      <c r="K51" s="45">
        <v>11</v>
      </c>
      <c r="L51" s="45">
        <v>0</v>
      </c>
      <c r="M51" s="45">
        <v>9</v>
      </c>
      <c r="N51" s="45">
        <v>4</v>
      </c>
      <c r="O51" s="45">
        <v>18</v>
      </c>
      <c r="P51" s="45">
        <v>2</v>
      </c>
      <c r="Q51" s="45">
        <v>1</v>
      </c>
      <c r="R51" s="45">
        <v>0</v>
      </c>
      <c r="S51" s="45">
        <v>0</v>
      </c>
      <c r="T51" s="45">
        <v>20</v>
      </c>
      <c r="U51" s="45">
        <v>0</v>
      </c>
      <c r="V51" s="45">
        <v>0</v>
      </c>
      <c r="W51" s="45">
        <v>2</v>
      </c>
      <c r="X51" s="45">
        <v>1</v>
      </c>
      <c r="Y51" s="45">
        <v>0</v>
      </c>
      <c r="Z51" s="45">
        <v>0</v>
      </c>
      <c r="AA51" s="45">
        <v>0</v>
      </c>
      <c r="AB51" s="45">
        <v>8</v>
      </c>
      <c r="AC51" s="45">
        <v>8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1</v>
      </c>
      <c r="AJ51" s="45">
        <v>18</v>
      </c>
      <c r="AK51" s="45">
        <v>0</v>
      </c>
      <c r="AL51" s="45">
        <v>0</v>
      </c>
      <c r="AM51" s="45">
        <v>0</v>
      </c>
      <c r="AN51" s="45">
        <v>0</v>
      </c>
      <c r="AO51" s="45">
        <v>0</v>
      </c>
      <c r="AP51" s="45">
        <v>0</v>
      </c>
      <c r="AQ51" s="45">
        <v>0</v>
      </c>
      <c r="AR51" s="45">
        <v>0</v>
      </c>
      <c r="AS51" s="45">
        <v>0</v>
      </c>
      <c r="AT51" s="45">
        <v>0</v>
      </c>
      <c r="AU51" s="45">
        <v>0</v>
      </c>
      <c r="AV51" s="45">
        <v>3</v>
      </c>
      <c r="AW51" s="45">
        <v>0</v>
      </c>
      <c r="AX51" s="45">
        <v>4</v>
      </c>
      <c r="AY51" s="45">
        <v>0</v>
      </c>
      <c r="AZ51" s="45">
        <v>0</v>
      </c>
      <c r="BA51" s="45">
        <v>0</v>
      </c>
      <c r="BB51" s="45">
        <v>0</v>
      </c>
      <c r="BC51" s="45">
        <v>0</v>
      </c>
      <c r="BD51" s="45">
        <v>0</v>
      </c>
      <c r="BE51" s="45">
        <v>0</v>
      </c>
      <c r="BF51" s="45">
        <v>2</v>
      </c>
      <c r="BG51" s="45">
        <v>0</v>
      </c>
      <c r="BH51" s="45">
        <v>0</v>
      </c>
      <c r="BI51" s="45">
        <v>0</v>
      </c>
      <c r="BJ51" s="45">
        <v>0</v>
      </c>
      <c r="BK51" s="45">
        <v>5</v>
      </c>
      <c r="BL51" s="45">
        <v>0</v>
      </c>
      <c r="BM51" s="45">
        <v>0</v>
      </c>
      <c r="BN51" s="45">
        <v>0</v>
      </c>
      <c r="BO51" s="45">
        <v>2</v>
      </c>
      <c r="BP51" s="45">
        <v>0</v>
      </c>
      <c r="BQ51" s="45">
        <v>0</v>
      </c>
      <c r="BR51" s="45">
        <v>0</v>
      </c>
      <c r="BS51" s="45">
        <v>0</v>
      </c>
      <c r="BT51" s="45">
        <v>0</v>
      </c>
      <c r="BU51" s="45">
        <v>0</v>
      </c>
      <c r="BV51" s="45">
        <v>0</v>
      </c>
      <c r="BW51" s="45">
        <v>0</v>
      </c>
      <c r="BX51" s="45">
        <v>0</v>
      </c>
      <c r="BY51" s="45">
        <v>0</v>
      </c>
      <c r="BZ51" s="45">
        <v>0</v>
      </c>
      <c r="CA51" s="45">
        <v>7</v>
      </c>
      <c r="CB51" s="45">
        <v>0</v>
      </c>
      <c r="CC51" s="45">
        <v>0</v>
      </c>
      <c r="CD51" s="45">
        <v>0</v>
      </c>
      <c r="CE51" s="45">
        <v>0</v>
      </c>
      <c r="CF51" s="45">
        <v>0</v>
      </c>
      <c r="CG51" s="45">
        <v>0</v>
      </c>
      <c r="CH51" s="45">
        <v>0</v>
      </c>
      <c r="CI51" s="45">
        <v>0</v>
      </c>
      <c r="CJ51" s="45">
        <v>0</v>
      </c>
      <c r="CK51" s="45">
        <v>0</v>
      </c>
      <c r="CL51" s="45">
        <v>0</v>
      </c>
      <c r="CM51" s="45">
        <v>0</v>
      </c>
      <c r="CN51" s="45">
        <v>0</v>
      </c>
      <c r="CO51" s="45">
        <v>0</v>
      </c>
      <c r="CP51" s="45">
        <v>0</v>
      </c>
      <c r="CQ51" s="45">
        <v>0</v>
      </c>
      <c r="CR51" s="45">
        <v>0</v>
      </c>
      <c r="CS51" s="45">
        <v>0</v>
      </c>
      <c r="CT51" s="45">
        <v>0</v>
      </c>
      <c r="CU51" s="45">
        <v>0</v>
      </c>
      <c r="CV51" s="45">
        <v>0</v>
      </c>
      <c r="CW51" s="45">
        <v>0</v>
      </c>
      <c r="CX51" s="45">
        <v>0</v>
      </c>
      <c r="CY51" s="45">
        <v>0</v>
      </c>
      <c r="CZ51" s="45">
        <v>0</v>
      </c>
      <c r="DA51" s="45">
        <v>0</v>
      </c>
      <c r="DB51" s="45">
        <v>0</v>
      </c>
      <c r="DC51" s="45">
        <v>0</v>
      </c>
      <c r="DD51" s="45">
        <v>0</v>
      </c>
      <c r="DE51" s="45">
        <v>0</v>
      </c>
      <c r="DF51" s="45">
        <v>0</v>
      </c>
      <c r="DG51" s="45">
        <v>0</v>
      </c>
      <c r="DH51" s="45">
        <v>0</v>
      </c>
      <c r="DI51" s="45">
        <v>0</v>
      </c>
      <c r="DJ51" s="45">
        <v>0</v>
      </c>
      <c r="DK51" s="45">
        <v>0</v>
      </c>
      <c r="DL51" s="45">
        <v>0</v>
      </c>
      <c r="DM51" s="45">
        <v>0</v>
      </c>
      <c r="DN51" s="45">
        <v>0</v>
      </c>
      <c r="DO51" s="45">
        <v>0</v>
      </c>
      <c r="DP51" s="45">
        <v>0</v>
      </c>
      <c r="DQ51" s="45">
        <v>0</v>
      </c>
      <c r="DR51" s="45">
        <v>0</v>
      </c>
      <c r="DS51" s="45">
        <v>0</v>
      </c>
      <c r="DT51" s="45">
        <v>0</v>
      </c>
      <c r="DU51" s="45">
        <v>0</v>
      </c>
      <c r="DV51" s="45">
        <v>0</v>
      </c>
      <c r="DW51" s="45">
        <v>0</v>
      </c>
      <c r="DX51" s="45">
        <v>0</v>
      </c>
      <c r="DY51" s="45">
        <v>0</v>
      </c>
      <c r="DZ51" s="45">
        <v>0</v>
      </c>
      <c r="EA51" s="45">
        <v>0</v>
      </c>
      <c r="EB51" s="45">
        <v>0</v>
      </c>
      <c r="EC51" s="45">
        <v>0</v>
      </c>
      <c r="ED51" s="45">
        <v>0</v>
      </c>
      <c r="EE51" s="45">
        <v>0</v>
      </c>
      <c r="EF51" s="45">
        <v>0</v>
      </c>
      <c r="EG51" s="45">
        <v>0</v>
      </c>
      <c r="EH51" s="45">
        <v>0</v>
      </c>
      <c r="EI51" s="45">
        <v>0</v>
      </c>
      <c r="EJ51" s="45">
        <v>0</v>
      </c>
      <c r="EK51" s="45">
        <v>0</v>
      </c>
      <c r="EL51" s="45">
        <v>0</v>
      </c>
      <c r="EM51" s="45">
        <v>0</v>
      </c>
      <c r="EN51" s="45">
        <v>0</v>
      </c>
      <c r="EO51" s="45">
        <v>0</v>
      </c>
      <c r="EP51" s="45">
        <v>0</v>
      </c>
      <c r="EQ51" s="45">
        <v>0</v>
      </c>
      <c r="ER51" s="45">
        <v>0</v>
      </c>
      <c r="ES51" s="45">
        <v>0</v>
      </c>
      <c r="ET51" s="45">
        <v>0</v>
      </c>
      <c r="EU51" s="45">
        <v>0</v>
      </c>
      <c r="EV51" s="45">
        <v>0</v>
      </c>
      <c r="EW51" s="45">
        <v>0</v>
      </c>
      <c r="EX51" s="45">
        <v>0</v>
      </c>
      <c r="EY51" s="45">
        <v>0</v>
      </c>
      <c r="EZ51" s="45">
        <v>0</v>
      </c>
      <c r="FA51" s="45">
        <v>0</v>
      </c>
      <c r="FB51" s="45">
        <v>0</v>
      </c>
      <c r="FC51" s="45">
        <v>0</v>
      </c>
      <c r="FD51" s="45">
        <v>0</v>
      </c>
      <c r="FE51" s="45">
        <v>0</v>
      </c>
      <c r="FF51" s="45">
        <v>0</v>
      </c>
      <c r="FG51" s="45">
        <v>0</v>
      </c>
      <c r="FH51" s="45">
        <v>0</v>
      </c>
      <c r="FI51" s="45">
        <v>0</v>
      </c>
      <c r="FJ51" s="45">
        <v>0</v>
      </c>
      <c r="FK51" s="45">
        <v>0</v>
      </c>
      <c r="FL51" s="45">
        <v>0</v>
      </c>
      <c r="FM51" s="45">
        <v>0</v>
      </c>
      <c r="FN51" s="45">
        <v>0</v>
      </c>
      <c r="FO51" s="45">
        <v>0</v>
      </c>
      <c r="FP51" s="45">
        <v>0</v>
      </c>
      <c r="FQ51" s="45">
        <v>0</v>
      </c>
      <c r="FR51" s="45">
        <v>0</v>
      </c>
      <c r="FS51" s="45">
        <v>0</v>
      </c>
      <c r="FT51" s="45">
        <v>0</v>
      </c>
      <c r="FU51" s="45">
        <v>0</v>
      </c>
      <c r="FV51" s="45">
        <v>0</v>
      </c>
      <c r="FW51" s="45">
        <v>0</v>
      </c>
      <c r="FX51" s="45">
        <v>0</v>
      </c>
      <c r="FY51" s="45">
        <v>42</v>
      </c>
      <c r="FZ51" s="45">
        <v>31</v>
      </c>
      <c r="GA51" s="45">
        <v>20</v>
      </c>
      <c r="GB51" s="45">
        <v>13</v>
      </c>
      <c r="GC51" s="45">
        <v>21</v>
      </c>
      <c r="GD51" s="45">
        <v>0</v>
      </c>
      <c r="GE51" s="45">
        <v>0</v>
      </c>
      <c r="GF51" s="45">
        <v>38</v>
      </c>
      <c r="GG51" s="45">
        <v>20</v>
      </c>
      <c r="GH51" s="45">
        <v>30</v>
      </c>
      <c r="GI51" s="45">
        <v>23</v>
      </c>
      <c r="GJ51" s="45">
        <v>32</v>
      </c>
      <c r="GK51" s="45">
        <v>20</v>
      </c>
      <c r="GL51" s="45">
        <v>0</v>
      </c>
      <c r="GM51" s="45">
        <v>22</v>
      </c>
      <c r="GN51" s="45">
        <v>21</v>
      </c>
      <c r="GO51" s="45">
        <v>42</v>
      </c>
      <c r="GP51" s="45">
        <v>33</v>
      </c>
      <c r="GQ51" s="45">
        <v>20</v>
      </c>
      <c r="GR51" s="45">
        <v>11</v>
      </c>
      <c r="GS51" s="45">
        <v>0</v>
      </c>
      <c r="GT51" s="45">
        <v>9</v>
      </c>
      <c r="GU51" s="45">
        <v>13</v>
      </c>
      <c r="GV51" s="45">
        <v>28</v>
      </c>
      <c r="GW51" s="45">
        <v>7</v>
      </c>
      <c r="GX51" s="45">
        <v>7</v>
      </c>
      <c r="GY51" s="45">
        <v>19</v>
      </c>
      <c r="GZ51" s="45">
        <v>0</v>
      </c>
      <c r="HA51" s="45">
        <v>6</v>
      </c>
      <c r="HB51" s="45">
        <v>23</v>
      </c>
      <c r="HC51" s="45">
        <v>16</v>
      </c>
      <c r="HD51" s="45">
        <v>27</v>
      </c>
      <c r="HE51" s="45">
        <v>6</v>
      </c>
      <c r="HF51" s="45">
        <v>10</v>
      </c>
      <c r="HG51" s="45">
        <v>0</v>
      </c>
      <c r="HH51" s="45">
        <v>11</v>
      </c>
      <c r="HI51" s="45">
        <v>17</v>
      </c>
      <c r="HJ51" s="45">
        <v>34</v>
      </c>
      <c r="HK51" s="45">
        <v>0</v>
      </c>
      <c r="HL51" s="45">
        <v>19</v>
      </c>
      <c r="HM51" s="45">
        <v>2</v>
      </c>
      <c r="HN51" s="45">
        <v>0</v>
      </c>
      <c r="HO51" s="45">
        <v>32</v>
      </c>
      <c r="HP51" s="45">
        <v>63</v>
      </c>
      <c r="HQ51" s="45">
        <v>23</v>
      </c>
      <c r="HR51" s="45">
        <v>17</v>
      </c>
      <c r="HS51" s="45">
        <v>10</v>
      </c>
      <c r="HT51" s="45">
        <v>9</v>
      </c>
      <c r="HU51" s="45">
        <v>0</v>
      </c>
      <c r="HV51" s="45">
        <v>16</v>
      </c>
      <c r="HW51" s="45">
        <v>21</v>
      </c>
      <c r="HX51" s="45">
        <v>8</v>
      </c>
      <c r="HY51" s="45">
        <v>1</v>
      </c>
      <c r="HZ51" s="45">
        <v>5</v>
      </c>
      <c r="IA51" s="45">
        <v>0</v>
      </c>
      <c r="IB51" s="45">
        <v>0</v>
      </c>
      <c r="IC51" s="45">
        <v>2</v>
      </c>
      <c r="ID51" s="45">
        <v>0</v>
      </c>
      <c r="IE51" s="45">
        <v>0</v>
      </c>
      <c r="IF51" s="45">
        <v>0</v>
      </c>
      <c r="IG51" s="45">
        <v>0</v>
      </c>
      <c r="IH51" s="45">
        <v>0</v>
      </c>
      <c r="II51" s="45">
        <v>0</v>
      </c>
      <c r="IJ51" s="45">
        <v>0</v>
      </c>
      <c r="IK51" s="45">
        <v>0</v>
      </c>
      <c r="IL51" s="45">
        <v>0</v>
      </c>
      <c r="IM51" s="45">
        <v>0</v>
      </c>
      <c r="IN51" s="45">
        <v>0</v>
      </c>
      <c r="IO51" s="45">
        <v>0</v>
      </c>
      <c r="IP51" s="45">
        <v>0</v>
      </c>
      <c r="IQ51" s="45">
        <v>0</v>
      </c>
      <c r="IR51" s="45">
        <v>0</v>
      </c>
      <c r="IS51" s="45">
        <v>0</v>
      </c>
      <c r="IT51" s="45">
        <v>0</v>
      </c>
      <c r="IU51" s="45">
        <v>0</v>
      </c>
      <c r="IV51" s="45">
        <v>0</v>
      </c>
      <c r="IW51" s="45">
        <v>0</v>
      </c>
      <c r="IX51" s="45">
        <v>0</v>
      </c>
      <c r="IY51" s="45">
        <v>0</v>
      </c>
      <c r="IZ51" s="45">
        <v>0</v>
      </c>
      <c r="JA51" s="45">
        <v>0</v>
      </c>
      <c r="JB51" s="45">
        <v>0</v>
      </c>
      <c r="JC51" s="45">
        <v>0</v>
      </c>
      <c r="JD51" s="45">
        <v>0</v>
      </c>
      <c r="JE51" s="45">
        <v>0</v>
      </c>
      <c r="JF51" s="45">
        <v>0</v>
      </c>
      <c r="JG51" s="45">
        <v>0</v>
      </c>
      <c r="JH51" s="45">
        <v>0</v>
      </c>
      <c r="JI51" s="45">
        <v>0</v>
      </c>
      <c r="JJ51" s="45">
        <v>0</v>
      </c>
      <c r="JK51" s="45">
        <v>0</v>
      </c>
      <c r="JL51" s="45">
        <v>0</v>
      </c>
      <c r="JM51" s="45">
        <v>0</v>
      </c>
      <c r="JN51" s="45">
        <v>0</v>
      </c>
      <c r="JO51" s="45">
        <v>0</v>
      </c>
      <c r="JP51" s="45">
        <v>0</v>
      </c>
      <c r="JQ51" s="45">
        <v>0</v>
      </c>
      <c r="JR51" s="45">
        <v>0</v>
      </c>
      <c r="JS51" s="45">
        <v>0</v>
      </c>
      <c r="JT51" s="45">
        <v>0</v>
      </c>
      <c r="JU51" s="45">
        <v>0</v>
      </c>
      <c r="JV51" s="45">
        <v>0</v>
      </c>
      <c r="JW51" s="45">
        <v>0</v>
      </c>
      <c r="JX51" s="45">
        <v>0</v>
      </c>
      <c r="JY51" s="45">
        <v>0</v>
      </c>
      <c r="JZ51" s="45">
        <v>0</v>
      </c>
      <c r="KA51" s="45">
        <v>0</v>
      </c>
      <c r="KB51" s="45">
        <v>0</v>
      </c>
      <c r="KC51" s="45">
        <v>0</v>
      </c>
      <c r="KD51" s="45">
        <v>0</v>
      </c>
      <c r="KE51" s="45">
        <v>0</v>
      </c>
      <c r="KF51" s="45">
        <v>0</v>
      </c>
      <c r="KG51" s="45">
        <v>0</v>
      </c>
      <c r="KH51" s="45">
        <v>0</v>
      </c>
      <c r="KI51" s="45">
        <v>0</v>
      </c>
      <c r="KJ51" s="45">
        <v>116</v>
      </c>
      <c r="KK51" s="45">
        <v>24</v>
      </c>
      <c r="KL51" s="45">
        <v>11</v>
      </c>
      <c r="KM51" s="45">
        <v>0</v>
      </c>
      <c r="KN51" s="45">
        <v>8</v>
      </c>
      <c r="KO51" s="45">
        <v>11</v>
      </c>
      <c r="KP51" s="45">
        <v>6</v>
      </c>
      <c r="KQ51" s="45">
        <v>5</v>
      </c>
      <c r="KR51" s="45">
        <v>0</v>
      </c>
      <c r="KS51" s="45">
        <v>0</v>
      </c>
      <c r="KT51" s="45">
        <v>0</v>
      </c>
      <c r="KU51" s="45">
        <v>6</v>
      </c>
      <c r="KV51" s="45">
        <v>3</v>
      </c>
      <c r="KW51" s="45">
        <v>2</v>
      </c>
      <c r="KX51" s="45">
        <v>3</v>
      </c>
      <c r="KY51" s="45">
        <v>1</v>
      </c>
      <c r="KZ51" s="45">
        <v>7</v>
      </c>
      <c r="LA51" s="45">
        <v>0</v>
      </c>
      <c r="LB51" s="45">
        <v>20</v>
      </c>
      <c r="LC51" s="45">
        <v>7</v>
      </c>
      <c r="LD51" s="45">
        <v>18</v>
      </c>
      <c r="LE51" s="45">
        <v>27</v>
      </c>
      <c r="LF51" s="45">
        <v>6</v>
      </c>
      <c r="LG51" s="45">
        <v>19</v>
      </c>
      <c r="LH51" s="45">
        <v>0</v>
      </c>
      <c r="LI51" s="45">
        <v>28</v>
      </c>
      <c r="LJ51" s="45">
        <v>18</v>
      </c>
      <c r="LK51" s="45">
        <v>4</v>
      </c>
      <c r="LL51" s="45">
        <v>0</v>
      </c>
      <c r="LM51" s="45">
        <v>6</v>
      </c>
      <c r="LN51" s="45">
        <v>1</v>
      </c>
      <c r="LO51" s="45">
        <v>0</v>
      </c>
      <c r="LP51" s="45">
        <v>6</v>
      </c>
      <c r="LQ51" s="45">
        <v>4</v>
      </c>
      <c r="LR51" s="45">
        <v>13</v>
      </c>
      <c r="LS51" s="45">
        <v>6</v>
      </c>
      <c r="LT51" s="45">
        <v>10</v>
      </c>
      <c r="LU51" s="45">
        <v>8</v>
      </c>
      <c r="LV51" s="45">
        <v>0</v>
      </c>
      <c r="LW51" s="45">
        <v>13</v>
      </c>
      <c r="LX51" s="45">
        <v>5</v>
      </c>
      <c r="LY51" s="45">
        <v>2</v>
      </c>
      <c r="LZ51" s="45">
        <v>5</v>
      </c>
      <c r="MA51" s="45">
        <v>1</v>
      </c>
      <c r="MB51" s="45">
        <v>3</v>
      </c>
      <c r="MC51" s="45">
        <v>0</v>
      </c>
      <c r="MD51" s="45">
        <v>41</v>
      </c>
      <c r="ME51" s="45">
        <v>13</v>
      </c>
      <c r="MF51" s="45">
        <v>11</v>
      </c>
      <c r="MG51" s="45">
        <v>12</v>
      </c>
      <c r="MH51" s="45">
        <v>2</v>
      </c>
      <c r="MI51" s="45">
        <v>7</v>
      </c>
      <c r="MJ51" s="45">
        <v>0</v>
      </c>
      <c r="MK51" s="45">
        <v>25</v>
      </c>
      <c r="ML51" s="45">
        <v>5</v>
      </c>
      <c r="MM51" s="45">
        <v>10</v>
      </c>
      <c r="MN51" s="45">
        <v>16</v>
      </c>
      <c r="MO51" s="45">
        <v>11</v>
      </c>
      <c r="MP51" s="45">
        <v>2</v>
      </c>
      <c r="MQ51" s="45">
        <v>0</v>
      </c>
      <c r="MR51" s="45">
        <v>11</v>
      </c>
      <c r="MS51" s="45">
        <v>6</v>
      </c>
      <c r="MT51" s="45">
        <v>11</v>
      </c>
      <c r="MU51" s="45">
        <v>7</v>
      </c>
      <c r="MV51" s="45">
        <v>3</v>
      </c>
      <c r="MW51" s="45">
        <v>8</v>
      </c>
      <c r="MX51" s="45">
        <v>0</v>
      </c>
      <c r="MY51" s="45">
        <v>26</v>
      </c>
      <c r="MZ51" s="45">
        <v>12</v>
      </c>
      <c r="NA51" s="45">
        <v>0</v>
      </c>
      <c r="NB51" s="45">
        <v>20</v>
      </c>
      <c r="NC51" s="45">
        <v>9</v>
      </c>
      <c r="ND51" s="45">
        <v>1</v>
      </c>
      <c r="NE51" s="45">
        <v>0</v>
      </c>
      <c r="NF51" s="45">
        <v>25</v>
      </c>
      <c r="NG51" s="45">
        <v>4</v>
      </c>
      <c r="NH51" s="45">
        <v>0</v>
      </c>
      <c r="NI51" s="45">
        <v>0</v>
      </c>
      <c r="NJ51" s="45">
        <v>0</v>
      </c>
      <c r="NK51" s="45">
        <v>6</v>
      </c>
      <c r="NL51" s="45">
        <v>0</v>
      </c>
      <c r="NM51" s="45">
        <v>19</v>
      </c>
      <c r="NN51" s="45">
        <v>13</v>
      </c>
      <c r="NO51" s="45">
        <v>9</v>
      </c>
      <c r="NP51" s="45">
        <v>2</v>
      </c>
      <c r="NQ51" s="45">
        <v>0</v>
      </c>
      <c r="NR51" s="45">
        <v>2</v>
      </c>
      <c r="NS51" s="45">
        <v>0</v>
      </c>
      <c r="NT51" s="45">
        <v>32</v>
      </c>
      <c r="NU51" s="45">
        <v>6</v>
      </c>
      <c r="NV51" s="45">
        <v>5</v>
      </c>
      <c r="NW51" s="45">
        <v>0</v>
      </c>
      <c r="NX51" s="45">
        <v>0</v>
      </c>
      <c r="NY51" s="45">
        <v>14</v>
      </c>
      <c r="NZ51" s="45">
        <v>0</v>
      </c>
      <c r="OA51" s="45">
        <v>9</v>
      </c>
      <c r="OB51" s="45">
        <v>4</v>
      </c>
      <c r="OC51" s="45">
        <v>1</v>
      </c>
      <c r="OD51" s="45">
        <v>4</v>
      </c>
      <c r="OE51" s="45">
        <v>7</v>
      </c>
      <c r="OF51" s="45">
        <v>1</v>
      </c>
      <c r="OG51" s="45">
        <v>0</v>
      </c>
      <c r="OH51" s="45">
        <v>7</v>
      </c>
      <c r="OI51" s="45">
        <v>1</v>
      </c>
      <c r="OJ51" s="45">
        <v>6</v>
      </c>
      <c r="OK51" s="45">
        <v>1</v>
      </c>
      <c r="OL51" s="45">
        <v>2</v>
      </c>
      <c r="OM51" s="45">
        <v>5</v>
      </c>
      <c r="ON51" s="45">
        <v>0</v>
      </c>
      <c r="OO51" s="45">
        <v>1</v>
      </c>
      <c r="OP51" s="45">
        <v>9</v>
      </c>
      <c r="OQ51" s="45">
        <v>0</v>
      </c>
      <c r="OR51" s="45">
        <v>4</v>
      </c>
      <c r="OS51" s="45">
        <v>1</v>
      </c>
      <c r="OT51" s="45">
        <v>26</v>
      </c>
      <c r="OU51" s="45">
        <v>0</v>
      </c>
      <c r="OV51" s="45">
        <v>2</v>
      </c>
      <c r="OW51" s="45">
        <v>2</v>
      </c>
      <c r="OX51" s="45">
        <v>0</v>
      </c>
      <c r="OY51" s="45">
        <v>4</v>
      </c>
      <c r="OZ51" s="45">
        <v>1</v>
      </c>
      <c r="PA51" s="45">
        <v>12</v>
      </c>
      <c r="PB51" s="45">
        <v>0</v>
      </c>
      <c r="PC51" s="45">
        <v>13</v>
      </c>
      <c r="PD51" s="45">
        <v>0</v>
      </c>
      <c r="PE51" s="45">
        <v>3</v>
      </c>
      <c r="PF51" s="45">
        <v>6</v>
      </c>
      <c r="PG51" s="45">
        <v>3</v>
      </c>
      <c r="PH51" s="45">
        <v>2</v>
      </c>
      <c r="PI51" s="45">
        <v>0</v>
      </c>
      <c r="PJ51" s="45">
        <v>7</v>
      </c>
      <c r="PK51" s="45">
        <v>16</v>
      </c>
      <c r="PL51" s="45">
        <v>22</v>
      </c>
      <c r="PM51" s="45">
        <v>4</v>
      </c>
      <c r="PN51" s="45">
        <v>3</v>
      </c>
      <c r="PO51" s="45">
        <v>5</v>
      </c>
      <c r="PP51" s="45">
        <v>0</v>
      </c>
      <c r="PQ51" s="45">
        <v>5</v>
      </c>
      <c r="PR51" s="45">
        <v>7</v>
      </c>
      <c r="PS51" s="45">
        <v>2</v>
      </c>
      <c r="PT51" s="45">
        <v>3</v>
      </c>
      <c r="PU51" s="45">
        <v>5</v>
      </c>
      <c r="PV51" s="45">
        <v>18</v>
      </c>
      <c r="PW51" s="45">
        <v>0</v>
      </c>
      <c r="PX51" s="45">
        <v>14</v>
      </c>
      <c r="PY51" s="45">
        <v>2</v>
      </c>
      <c r="PZ51" s="45">
        <v>5</v>
      </c>
      <c r="QA51" s="45">
        <v>8</v>
      </c>
      <c r="QB51" s="45">
        <v>3</v>
      </c>
      <c r="QC51" s="45">
        <v>4</v>
      </c>
      <c r="QD51" s="45">
        <v>0</v>
      </c>
      <c r="QE51" s="45">
        <v>16</v>
      </c>
      <c r="QF51" s="45">
        <v>2</v>
      </c>
      <c r="QG51" s="45">
        <v>3</v>
      </c>
      <c r="QH51" s="45">
        <v>3</v>
      </c>
      <c r="QI51" s="45">
        <v>1</v>
      </c>
      <c r="QJ51" s="45">
        <v>11</v>
      </c>
      <c r="QK51" s="45">
        <v>0</v>
      </c>
      <c r="QL51" s="45">
        <v>24</v>
      </c>
      <c r="QM51" s="45">
        <v>1</v>
      </c>
      <c r="QN51" s="45">
        <v>3</v>
      </c>
      <c r="QO51" s="45">
        <v>0</v>
      </c>
      <c r="QP51" s="45">
        <v>1</v>
      </c>
      <c r="QQ51" s="45">
        <v>0</v>
      </c>
      <c r="QR51" s="45">
        <v>0</v>
      </c>
      <c r="QS51" s="45">
        <v>1</v>
      </c>
      <c r="QT51" s="45">
        <v>2</v>
      </c>
      <c r="QU51" s="45">
        <v>8</v>
      </c>
      <c r="QV51" s="45">
        <v>14</v>
      </c>
      <c r="QW51" s="45">
        <v>14</v>
      </c>
      <c r="QX51" s="45">
        <v>0</v>
      </c>
      <c r="QY51" s="45">
        <v>0</v>
      </c>
      <c r="QZ51" s="45">
        <v>30</v>
      </c>
      <c r="RA51" s="45">
        <v>6</v>
      </c>
      <c r="RB51" s="45">
        <v>7</v>
      </c>
      <c r="RC51" s="45">
        <v>0</v>
      </c>
      <c r="RD51" s="45">
        <v>1</v>
      </c>
      <c r="RE51" s="45">
        <v>19</v>
      </c>
      <c r="RF51" s="45">
        <v>0</v>
      </c>
      <c r="RG51" s="45">
        <v>0</v>
      </c>
      <c r="RH51" s="45">
        <v>0</v>
      </c>
      <c r="RI51" s="45">
        <v>11</v>
      </c>
      <c r="RJ51" s="45">
        <v>0</v>
      </c>
      <c r="RK51" s="45">
        <v>0</v>
      </c>
      <c r="RL51" s="45">
        <v>0</v>
      </c>
      <c r="RM51" s="45">
        <v>0</v>
      </c>
      <c r="RN51" s="45">
        <v>0</v>
      </c>
      <c r="RO51" s="45">
        <v>0</v>
      </c>
      <c r="RP51" s="45">
        <v>43</v>
      </c>
      <c r="RQ51" s="45">
        <v>18</v>
      </c>
      <c r="RR51" s="45">
        <v>0</v>
      </c>
      <c r="RS51" s="45">
        <v>0</v>
      </c>
      <c r="RT51" s="45">
        <v>0</v>
      </c>
      <c r="RU51" s="45">
        <v>0</v>
      </c>
      <c r="RV51" s="45">
        <v>0</v>
      </c>
      <c r="RW51" s="45">
        <v>27</v>
      </c>
      <c r="RX51" s="45">
        <v>0</v>
      </c>
      <c r="RY51" s="45">
        <v>23</v>
      </c>
      <c r="RZ51" s="45">
        <v>5</v>
      </c>
      <c r="SA51" s="45">
        <v>0</v>
      </c>
      <c r="SB51" s="45">
        <v>3</v>
      </c>
      <c r="SC51" s="45">
        <v>3</v>
      </c>
      <c r="SD51" s="45">
        <v>1</v>
      </c>
      <c r="SE51" s="45">
        <v>25</v>
      </c>
      <c r="SF51" s="45">
        <v>17</v>
      </c>
      <c r="SG51" s="45">
        <v>21</v>
      </c>
      <c r="SH51" s="45">
        <v>0</v>
      </c>
      <c r="SI51" s="45">
        <v>9</v>
      </c>
      <c r="SJ51" s="45">
        <v>22</v>
      </c>
      <c r="SK51" s="45">
        <v>5</v>
      </c>
      <c r="SL51" s="45">
        <v>7</v>
      </c>
      <c r="SM51" s="45">
        <v>4</v>
      </c>
      <c r="SN51" s="45">
        <v>0</v>
      </c>
      <c r="SO51" s="45">
        <v>0</v>
      </c>
      <c r="SP51" s="45">
        <v>5</v>
      </c>
      <c r="SQ51" s="45">
        <v>5</v>
      </c>
      <c r="SR51" s="45">
        <v>4</v>
      </c>
      <c r="SS51" s="45">
        <v>18</v>
      </c>
      <c r="ST51" s="45">
        <v>22</v>
      </c>
      <c r="SU51" s="45">
        <v>1</v>
      </c>
      <c r="SV51" s="45">
        <v>0</v>
      </c>
      <c r="SW51" s="45">
        <v>24</v>
      </c>
      <c r="SX51" s="45">
        <v>0</v>
      </c>
      <c r="SY51" s="45">
        <v>2</v>
      </c>
      <c r="SZ51" s="45">
        <v>0</v>
      </c>
      <c r="TA51" s="45">
        <v>1</v>
      </c>
      <c r="TB51" s="45">
        <v>0</v>
      </c>
      <c r="TC51" s="45">
        <v>0</v>
      </c>
      <c r="TD51" s="45">
        <v>22</v>
      </c>
      <c r="TE51" s="45">
        <v>2</v>
      </c>
      <c r="TF51" s="45">
        <v>5</v>
      </c>
      <c r="TG51" s="45">
        <v>0</v>
      </c>
      <c r="TH51" s="45">
        <v>0</v>
      </c>
      <c r="TI51" s="45">
        <v>1</v>
      </c>
      <c r="TJ51" s="45">
        <v>0</v>
      </c>
      <c r="TK51" s="45">
        <v>1</v>
      </c>
      <c r="TL51" s="45">
        <v>0</v>
      </c>
      <c r="TM51" s="45">
        <v>0</v>
      </c>
      <c r="TN51" s="45">
        <v>0</v>
      </c>
      <c r="TO51" s="45">
        <v>1</v>
      </c>
      <c r="TP51" s="45">
        <v>0</v>
      </c>
      <c r="TQ51" s="45">
        <v>0</v>
      </c>
      <c r="TR51" s="45">
        <v>0</v>
      </c>
      <c r="TS51" s="45">
        <v>0</v>
      </c>
      <c r="TT51" s="45">
        <v>0</v>
      </c>
      <c r="TU51" s="45">
        <v>0</v>
      </c>
      <c r="TV51" s="45">
        <v>0</v>
      </c>
      <c r="TW51" s="45">
        <v>60</v>
      </c>
      <c r="TX51" s="45">
        <v>0</v>
      </c>
      <c r="TY51" s="45">
        <v>0</v>
      </c>
      <c r="TZ51" s="45">
        <v>0</v>
      </c>
      <c r="UA51" s="45">
        <v>0</v>
      </c>
      <c r="UB51" s="45">
        <v>0</v>
      </c>
      <c r="UC51" s="45">
        <v>0</v>
      </c>
      <c r="UD51" s="45">
        <v>0</v>
      </c>
      <c r="UE51" s="45">
        <v>0</v>
      </c>
      <c r="UF51" s="45">
        <v>0</v>
      </c>
      <c r="UG51" s="45">
        <v>0</v>
      </c>
      <c r="UH51" s="45">
        <v>0</v>
      </c>
      <c r="UI51" s="45">
        <v>0</v>
      </c>
      <c r="UJ51" s="45">
        <v>0</v>
      </c>
      <c r="UK51" s="45">
        <v>0</v>
      </c>
      <c r="UL51" s="45">
        <v>0</v>
      </c>
      <c r="UM51" s="45">
        <v>0</v>
      </c>
      <c r="UN51" s="45">
        <v>0</v>
      </c>
      <c r="UO51" s="45">
        <v>0</v>
      </c>
      <c r="UP51" s="45">
        <v>0</v>
      </c>
      <c r="UQ51" s="45">
        <v>0</v>
      </c>
      <c r="UR51" s="45">
        <v>0</v>
      </c>
      <c r="US51" s="45">
        <v>0</v>
      </c>
      <c r="UT51" s="45">
        <v>11</v>
      </c>
      <c r="UU51" s="45">
        <v>0</v>
      </c>
      <c r="UV51" s="45">
        <v>4</v>
      </c>
      <c r="UW51" s="45">
        <v>0</v>
      </c>
      <c r="UX51" s="45">
        <v>10</v>
      </c>
      <c r="UY51" s="45">
        <v>0</v>
      </c>
      <c r="UZ51" s="45">
        <v>0</v>
      </c>
      <c r="VA51" s="45">
        <v>0</v>
      </c>
      <c r="VB51" s="45">
        <v>0</v>
      </c>
      <c r="VC51" s="45">
        <v>0</v>
      </c>
      <c r="VD51" s="45">
        <v>0</v>
      </c>
      <c r="VE51" s="45">
        <v>0</v>
      </c>
      <c r="VF51" s="45">
        <v>0</v>
      </c>
      <c r="VG51" s="45">
        <v>0</v>
      </c>
      <c r="VH51" s="45">
        <v>0</v>
      </c>
      <c r="VI51" s="45">
        <v>0</v>
      </c>
      <c r="VJ51" s="45">
        <v>0</v>
      </c>
      <c r="VK51" s="45">
        <v>0</v>
      </c>
      <c r="VL51" s="45">
        <v>0</v>
      </c>
      <c r="VM51" s="45">
        <v>58</v>
      </c>
      <c r="VN51" s="45">
        <v>0</v>
      </c>
      <c r="VO51" s="45">
        <v>0</v>
      </c>
      <c r="VP51" s="45">
        <v>0</v>
      </c>
      <c r="VQ51" s="45">
        <v>0</v>
      </c>
      <c r="VR51" s="45">
        <v>0</v>
      </c>
      <c r="VS51" s="45">
        <v>0</v>
      </c>
      <c r="VT51" s="45">
        <v>0</v>
      </c>
      <c r="VU51" s="45">
        <v>38</v>
      </c>
      <c r="VV51" s="45">
        <v>0</v>
      </c>
      <c r="VW51" s="45">
        <v>0</v>
      </c>
      <c r="VX51" s="45">
        <v>0</v>
      </c>
      <c r="VY51" s="45">
        <v>0</v>
      </c>
      <c r="VZ51" s="45">
        <v>0</v>
      </c>
      <c r="WA51" s="45">
        <v>0</v>
      </c>
      <c r="WB51" s="45">
        <v>0</v>
      </c>
      <c r="WC51" s="45">
        <v>0</v>
      </c>
      <c r="WD51" s="45">
        <v>0</v>
      </c>
      <c r="WE51" s="45">
        <v>0</v>
      </c>
      <c r="WF51" s="45">
        <v>0</v>
      </c>
      <c r="WG51" s="45">
        <v>0</v>
      </c>
      <c r="WH51" s="45">
        <v>0</v>
      </c>
      <c r="WI51" s="45">
        <v>0</v>
      </c>
      <c r="WJ51" s="45">
        <v>0</v>
      </c>
      <c r="WK51" s="45">
        <v>0</v>
      </c>
      <c r="WL51" s="45">
        <v>0</v>
      </c>
      <c r="WM51" s="45">
        <v>0</v>
      </c>
      <c r="WN51" s="45">
        <v>0</v>
      </c>
      <c r="WO51" s="45">
        <v>0</v>
      </c>
      <c r="WP51" s="45">
        <v>0</v>
      </c>
      <c r="WQ51" s="45">
        <v>0</v>
      </c>
      <c r="WR51" s="45">
        <v>0</v>
      </c>
      <c r="WS51" s="45">
        <v>0</v>
      </c>
      <c r="WT51" s="45">
        <v>0</v>
      </c>
      <c r="WU51" s="45">
        <v>0</v>
      </c>
      <c r="WV51" s="45">
        <v>0</v>
      </c>
      <c r="WW51" s="45">
        <v>0</v>
      </c>
      <c r="WX51" s="45">
        <v>0</v>
      </c>
      <c r="WY51" s="45">
        <v>0</v>
      </c>
      <c r="WZ51" s="45">
        <v>0</v>
      </c>
      <c r="XA51" s="45">
        <v>0</v>
      </c>
      <c r="XB51" s="45">
        <v>0</v>
      </c>
      <c r="XC51" s="45">
        <v>0</v>
      </c>
      <c r="XD51" s="45">
        <v>0</v>
      </c>
      <c r="XE51" s="45">
        <v>0</v>
      </c>
      <c r="XF51" s="45">
        <v>0</v>
      </c>
      <c r="XG51" s="45">
        <v>0</v>
      </c>
      <c r="XH51" s="45">
        <v>0</v>
      </c>
      <c r="XI51" s="45">
        <v>0</v>
      </c>
      <c r="XJ51" s="45">
        <v>0</v>
      </c>
      <c r="XK51" s="45">
        <v>0</v>
      </c>
      <c r="XL51" s="45">
        <v>0</v>
      </c>
      <c r="XM51" s="45">
        <v>0</v>
      </c>
      <c r="XN51" s="45">
        <v>0</v>
      </c>
      <c r="XO51" s="45">
        <v>0</v>
      </c>
      <c r="XP51" s="45">
        <v>0</v>
      </c>
      <c r="XQ51" s="45">
        <v>0</v>
      </c>
      <c r="XR51" s="45">
        <v>0</v>
      </c>
      <c r="XS51" s="45">
        <v>0</v>
      </c>
      <c r="XT51" s="45">
        <v>0</v>
      </c>
      <c r="XU51" s="45">
        <v>0</v>
      </c>
      <c r="XV51" s="45">
        <v>0</v>
      </c>
      <c r="XW51" s="45">
        <v>0</v>
      </c>
      <c r="XX51" s="45">
        <v>0</v>
      </c>
      <c r="XY51" s="45">
        <v>0</v>
      </c>
      <c r="XZ51" s="45">
        <v>0</v>
      </c>
      <c r="YA51" s="45">
        <v>0</v>
      </c>
      <c r="YB51" s="45">
        <v>0</v>
      </c>
      <c r="YC51" s="45">
        <v>0</v>
      </c>
      <c r="YD51" s="45">
        <v>0</v>
      </c>
      <c r="YE51" s="45">
        <v>0</v>
      </c>
      <c r="YF51" s="45">
        <v>0</v>
      </c>
      <c r="YG51" s="45">
        <v>0</v>
      </c>
      <c r="YH51" s="45">
        <v>0</v>
      </c>
      <c r="YI51" s="45">
        <v>0</v>
      </c>
      <c r="YJ51" s="45">
        <v>0</v>
      </c>
      <c r="YK51" s="45">
        <v>0</v>
      </c>
      <c r="YL51" s="45">
        <v>0</v>
      </c>
      <c r="YM51" s="45">
        <v>0</v>
      </c>
      <c r="YN51" s="45">
        <v>0</v>
      </c>
      <c r="YO51" s="45">
        <v>0</v>
      </c>
      <c r="YP51" s="45">
        <v>0</v>
      </c>
      <c r="YQ51" s="45">
        <v>0</v>
      </c>
      <c r="YR51" s="45">
        <v>0</v>
      </c>
      <c r="YS51" s="45">
        <v>0</v>
      </c>
      <c r="YT51" s="45">
        <v>0</v>
      </c>
      <c r="YU51" s="45">
        <v>0</v>
      </c>
      <c r="YV51" s="45">
        <v>0</v>
      </c>
      <c r="YW51" s="45">
        <v>0</v>
      </c>
      <c r="YX51" s="45">
        <v>0</v>
      </c>
      <c r="YY51" s="45">
        <v>0</v>
      </c>
      <c r="YZ51" s="45">
        <v>0</v>
      </c>
      <c r="ZA51" s="45">
        <v>0</v>
      </c>
      <c r="ZB51" s="45">
        <v>0</v>
      </c>
      <c r="ZC51" s="45">
        <v>0</v>
      </c>
      <c r="ZD51" s="45">
        <v>0</v>
      </c>
      <c r="ZE51" s="45">
        <v>0</v>
      </c>
      <c r="ZF51" s="45">
        <v>0</v>
      </c>
      <c r="ZG51" s="45">
        <v>0</v>
      </c>
      <c r="ZH51" s="45">
        <v>0</v>
      </c>
      <c r="ZI51" s="45">
        <v>0</v>
      </c>
      <c r="ZJ51" s="45">
        <v>0</v>
      </c>
      <c r="ZK51" s="45">
        <v>0</v>
      </c>
      <c r="ZL51" s="45">
        <v>0</v>
      </c>
      <c r="ZM51" s="45">
        <v>0</v>
      </c>
      <c r="ZN51" s="45">
        <v>0</v>
      </c>
      <c r="ZO51" s="45">
        <v>0</v>
      </c>
      <c r="ZP51" s="45">
        <v>0</v>
      </c>
      <c r="ZQ51" s="45">
        <v>0</v>
      </c>
      <c r="ZR51" s="45">
        <v>0</v>
      </c>
      <c r="ZS51" s="45">
        <v>0</v>
      </c>
      <c r="ZT51" s="45">
        <v>0</v>
      </c>
      <c r="ZU51" s="45">
        <v>0</v>
      </c>
      <c r="ZV51" s="45">
        <v>0</v>
      </c>
      <c r="ZW51" s="45">
        <v>12</v>
      </c>
      <c r="ZX51" s="45">
        <v>0</v>
      </c>
      <c r="ZY51" s="45">
        <v>0</v>
      </c>
      <c r="ZZ51" s="45">
        <v>0</v>
      </c>
      <c r="AAA51" s="45">
        <v>0</v>
      </c>
      <c r="AAB51" s="45">
        <v>0</v>
      </c>
      <c r="AAC51" s="45">
        <v>0</v>
      </c>
      <c r="AAD51" s="45">
        <v>0</v>
      </c>
      <c r="AAE51" s="45">
        <v>0</v>
      </c>
      <c r="AAF51" s="45">
        <v>0</v>
      </c>
      <c r="AAG51" s="45">
        <v>0</v>
      </c>
      <c r="AAH51" s="45">
        <v>0</v>
      </c>
      <c r="AAI51" s="45">
        <v>0</v>
      </c>
      <c r="AAJ51" s="45">
        <v>0</v>
      </c>
      <c r="AAK51" s="45">
        <v>20</v>
      </c>
      <c r="AAL51" s="45">
        <v>0</v>
      </c>
      <c r="AAM51" s="45">
        <v>1</v>
      </c>
      <c r="AAN51" s="45">
        <v>0</v>
      </c>
      <c r="AAO51" s="45">
        <v>0</v>
      </c>
      <c r="AAP51" s="45">
        <v>0</v>
      </c>
      <c r="AAQ51" s="45">
        <f ca="1">IF(LEFT($C51,5)="Total",0,IF(COUNTIF(ENTRY!$G$3:$BM$3,AAQ$1)=0,"CopyPasteValue",IFERROR(HLOOKUP(AAQ$1,ENTRY!$G$3:$BI$133,SUMIFS(ENTRY!$A$2:$A$133,ENTRY!$B$2:$B$133,$B51,ENTRY!$C$2:$C$133,$C51)-2,FALSE),0)))</f>
        <v>0</v>
      </c>
      <c r="AAR51" s="45">
        <f ca="1">IF(LEFT($C51,5)="Total",0,IF(COUNTIF(ENTRY!$G$3:$BM$3,AAR$1)=0,"CopyPasteValue",IFERROR(HLOOKUP(AAR$1,ENTRY!$G$3:$BI$133,SUMIFS(ENTRY!$A$2:$A$133,ENTRY!$B$2:$B$133,$B51,ENTRY!$C$2:$C$133,$C51)-2,FALSE),0)))</f>
        <v>0</v>
      </c>
      <c r="AAS51" s="45">
        <f ca="1">IF(LEFT($C51,5)="Total",0,IF(COUNTIF(ENTRY!$G$3:$BM$3,AAS$1)=0,"CopyPasteValue",IFERROR(HLOOKUP(AAS$1,ENTRY!$G$3:$BI$133,SUMIFS(ENTRY!$A$2:$A$133,ENTRY!$B$2:$B$133,$B51,ENTRY!$C$2:$C$133,$C51)-2,FALSE),0)))</f>
        <v>0</v>
      </c>
      <c r="AAT51" s="45">
        <f ca="1">IF(LEFT($C51,5)="Total",0,IF(COUNTIF(ENTRY!$G$3:$BM$3,AAT$1)=0,"CopyPasteValue",IFERROR(HLOOKUP(AAT$1,ENTRY!$G$3:$BI$133,SUMIFS(ENTRY!$A$2:$A$133,ENTRY!$B$2:$B$133,$B51,ENTRY!$C$2:$C$133,$C51)-2,FALSE),0)))</f>
        <v>3</v>
      </c>
      <c r="AAU51" s="45">
        <f ca="1">IF(LEFT($C51,5)="Total",0,IF(COUNTIF(ENTRY!$G$3:$BM$3,AAU$1)=0,"CopyPasteValue",IFERROR(HLOOKUP(AAU$1,ENTRY!$G$3:$BI$133,SUMIFS(ENTRY!$A$2:$A$133,ENTRY!$B$2:$B$133,$B51,ENTRY!$C$2:$C$133,$C51)-2,FALSE),0)))</f>
        <v>0</v>
      </c>
      <c r="AAV51" s="45">
        <f ca="1">IF(LEFT($C51,5)="Total",0,IF(COUNTIF(ENTRY!$G$3:$BM$3,AAV$1)=0,"CopyPasteValue",IFERROR(HLOOKUP(AAV$1,ENTRY!$G$3:$BI$133,SUMIFS(ENTRY!$A$2:$A$133,ENTRY!$B$2:$B$133,$B51,ENTRY!$C$2:$C$133,$C51)-2,FALSE),0)))</f>
        <v>1</v>
      </c>
      <c r="AAW51" s="45">
        <f ca="1">IF(LEFT($C51,5)="Total",0,IF(COUNTIF(ENTRY!$G$3:$BM$3,AAW$1)=0,"CopyPasteValue",IFERROR(HLOOKUP(AAW$1,ENTRY!$G$3:$BI$133,SUMIFS(ENTRY!$A$2:$A$133,ENTRY!$B$2:$B$133,$B51,ENTRY!$C$2:$C$133,$C51)-2,FALSE),0)))</f>
        <v>31</v>
      </c>
      <c r="AAX51" s="45">
        <f ca="1">IF(LEFT($C51,5)="Total",0,IF(COUNTIF(ENTRY!$G$3:$BM$3,AAX$1)=0,"CopyPasteValue",IFERROR(HLOOKUP(AAX$1,ENTRY!$G$3:$BI$133,SUMIFS(ENTRY!$A$2:$A$133,ENTRY!$B$2:$B$133,$B51,ENTRY!$C$2:$C$133,$C51)-2,FALSE),0)))</f>
        <v>0</v>
      </c>
      <c r="AAY51" s="45">
        <f ca="1">IF(LEFT($C51,5)="Total",0,IF(COUNTIF(ENTRY!$G$3:$BM$3,AAY$1)=0,"CopyPasteValue",IFERROR(HLOOKUP(AAY$1,ENTRY!$G$3:$BI$133,SUMIFS(ENTRY!$A$2:$A$133,ENTRY!$B$2:$B$133,$B51,ENTRY!$C$2:$C$133,$C51)-2,FALSE),0)))</f>
        <v>3</v>
      </c>
      <c r="AAZ51" s="45">
        <f ca="1">IF(LEFT($C51,5)="Total",0,IF(COUNTIF(ENTRY!$G$3:$BM$3,AAZ$1)=0,"CopyPasteValue",IFERROR(HLOOKUP(AAZ$1,ENTRY!$G$3:$BI$133,SUMIFS(ENTRY!$A$2:$A$133,ENTRY!$B$2:$B$133,$B51,ENTRY!$C$2:$C$133,$C51)-2,FALSE),0)))</f>
        <v>0</v>
      </c>
      <c r="ABA51" s="45">
        <f ca="1">IF(LEFT($C51,5)="Total",0,IF(COUNTIF(ENTRY!$G$3:$BM$3,ABA$1)=0,"CopyPasteValue",IFERROR(HLOOKUP(ABA$1,ENTRY!$G$3:$BI$133,SUMIFS(ENTRY!$A$2:$A$133,ENTRY!$B$2:$B$133,$B51,ENTRY!$C$2:$C$133,$C51)-2,FALSE),0)))</f>
        <v>0</v>
      </c>
      <c r="ABB51" s="45">
        <f ca="1">IF(LEFT($C51,5)="Total",0,IF(COUNTIF(ENTRY!$G$3:$BM$3,ABB$1)=0,"CopyPasteValue",IFERROR(HLOOKUP(ABB$1,ENTRY!$G$3:$BI$133,SUMIFS(ENTRY!$A$2:$A$133,ENTRY!$B$2:$B$133,$B51,ENTRY!$C$2:$C$133,$C51)-2,FALSE),0)))</f>
        <v>0</v>
      </c>
      <c r="ABC51" s="45">
        <f ca="1">IF(LEFT($C51,5)="Total",0,IF(COUNTIF(ENTRY!$G$3:$BM$3,ABC$1)=0,"CopyPasteValue",IFERROR(HLOOKUP(ABC$1,ENTRY!$G$3:$BI$133,SUMIFS(ENTRY!$A$2:$A$133,ENTRY!$B$2:$B$133,$B51,ENTRY!$C$2:$C$133,$C51)-2,FALSE),0)))</f>
        <v>0</v>
      </c>
      <c r="ABD51" s="45">
        <f ca="1">IF(LEFT($C51,5)="Total",0,IF(COUNTIF(ENTRY!$G$3:$BM$3,ABD$1)=0,"CopyPasteValue",IFERROR(HLOOKUP(ABD$1,ENTRY!$G$3:$BI$133,SUMIFS(ENTRY!$A$2:$A$133,ENTRY!$B$2:$B$133,$B51,ENTRY!$C$2:$C$133,$C51)-2,FALSE),0)))</f>
        <v>0</v>
      </c>
      <c r="ABE51" s="45">
        <f ca="1">IF(LEFT($C51,5)="Total",0,IF(COUNTIF(ENTRY!$G$3:$BM$3,ABE$1)=0,"CopyPasteValue",IFERROR(HLOOKUP(ABE$1,ENTRY!$G$3:$BI$133,SUMIFS(ENTRY!$A$2:$A$133,ENTRY!$B$2:$B$133,$B51,ENTRY!$C$2:$C$133,$C51)-2,FALSE),0)))</f>
        <v>0</v>
      </c>
      <c r="ABF51" s="45">
        <f ca="1">IF(LEFT($C51,5)="Total",0,IF(COUNTIF(ENTRY!$G$3:$BM$3,ABF$1)=0,"CopyPasteValue",IFERROR(HLOOKUP(ABF$1,ENTRY!$G$3:$BI$133,SUMIFS(ENTRY!$A$2:$A$133,ENTRY!$B$2:$B$133,$B51,ENTRY!$C$2:$C$133,$C51)-2,FALSE),0)))</f>
        <v>0</v>
      </c>
      <c r="ABG51" s="45">
        <f ca="1">IF(LEFT($C51,5)="Total",0,IF(COUNTIF(ENTRY!$G$3:$BM$3,ABG$1)=0,"CopyPasteValue",IFERROR(HLOOKUP(ABG$1,ENTRY!$G$3:$BI$133,SUMIFS(ENTRY!$A$2:$A$133,ENTRY!$B$2:$B$133,$B51,ENTRY!$C$2:$C$133,$C51)-2,FALSE),0)))</f>
        <v>0</v>
      </c>
      <c r="ABH51" s="45">
        <f ca="1">IF(LEFT($C51,5)="Total",0,IF(COUNTIF(ENTRY!$G$3:$BM$3,ABH$1)=0,"CopyPasteValue",IFERROR(HLOOKUP(ABH$1,ENTRY!$G$3:$BI$133,SUMIFS(ENTRY!$A$2:$A$133,ENTRY!$B$2:$B$133,$B51,ENTRY!$C$2:$C$133,$C51)-2,FALSE),0)))</f>
        <v>0</v>
      </c>
    </row>
    <row r="52" spans="2:736" x14ac:dyDescent="0.35">
      <c r="B52" t="s">
        <v>27</v>
      </c>
      <c r="C52" t="s">
        <v>166</v>
      </c>
      <c r="D52" s="53">
        <f t="shared" ca="1" si="162"/>
        <v>52</v>
      </c>
      <c r="E52" s="72">
        <f>COUNTIF(ENTRY!C$4:C$294,C52)</f>
        <v>1</v>
      </c>
      <c r="F52" s="45">
        <v>0</v>
      </c>
      <c r="G52" s="45">
        <v>2</v>
      </c>
      <c r="H52" s="45">
        <v>14</v>
      </c>
      <c r="I52" s="45">
        <v>0</v>
      </c>
      <c r="J52" s="45">
        <v>5</v>
      </c>
      <c r="K52" s="45">
        <v>3</v>
      </c>
      <c r="L52" s="45">
        <v>0</v>
      </c>
      <c r="M52" s="45">
        <v>15</v>
      </c>
      <c r="N52" s="45">
        <v>4</v>
      </c>
      <c r="O52" s="45">
        <v>11</v>
      </c>
      <c r="P52" s="45">
        <v>13</v>
      </c>
      <c r="Q52" s="45">
        <v>15</v>
      </c>
      <c r="R52" s="45">
        <v>3</v>
      </c>
      <c r="S52" s="45">
        <v>0</v>
      </c>
      <c r="T52" s="45">
        <v>29</v>
      </c>
      <c r="U52" s="45">
        <v>0</v>
      </c>
      <c r="V52" s="45">
        <v>0</v>
      </c>
      <c r="W52" s="45">
        <v>8</v>
      </c>
      <c r="X52" s="45">
        <v>18</v>
      </c>
      <c r="Y52" s="45">
        <v>3</v>
      </c>
      <c r="Z52" s="45">
        <v>0</v>
      </c>
      <c r="AA52" s="45">
        <v>8</v>
      </c>
      <c r="AB52" s="45">
        <v>15</v>
      </c>
      <c r="AC52" s="45">
        <v>3</v>
      </c>
      <c r="AD52" s="45">
        <v>5</v>
      </c>
      <c r="AE52" s="45">
        <v>3</v>
      </c>
      <c r="AF52" s="45">
        <v>2</v>
      </c>
      <c r="AG52" s="45">
        <v>0</v>
      </c>
      <c r="AH52" s="45">
        <v>2</v>
      </c>
      <c r="AI52" s="45">
        <v>0</v>
      </c>
      <c r="AJ52" s="45">
        <v>13</v>
      </c>
      <c r="AK52" s="45">
        <v>9</v>
      </c>
      <c r="AL52" s="45">
        <v>6</v>
      </c>
      <c r="AM52" s="45">
        <v>3</v>
      </c>
      <c r="AN52" s="45">
        <v>0</v>
      </c>
      <c r="AO52" s="45">
        <v>14</v>
      </c>
      <c r="AP52" s="45">
        <v>11</v>
      </c>
      <c r="AQ52" s="45">
        <v>25</v>
      </c>
      <c r="AR52" s="45">
        <v>11</v>
      </c>
      <c r="AS52" s="45">
        <v>4</v>
      </c>
      <c r="AT52" s="45">
        <v>4</v>
      </c>
      <c r="AU52" s="45">
        <v>0</v>
      </c>
      <c r="AV52" s="45">
        <v>14</v>
      </c>
      <c r="AW52" s="45">
        <v>7</v>
      </c>
      <c r="AX52" s="45">
        <v>44</v>
      </c>
      <c r="AY52" s="45">
        <v>9</v>
      </c>
      <c r="AZ52" s="45">
        <v>10</v>
      </c>
      <c r="BA52" s="45">
        <v>13</v>
      </c>
      <c r="BB52" s="45">
        <v>0</v>
      </c>
      <c r="BC52" s="45">
        <v>17</v>
      </c>
      <c r="BD52" s="45">
        <v>7</v>
      </c>
      <c r="BE52" s="45">
        <v>2</v>
      </c>
      <c r="BF52" s="45">
        <v>14</v>
      </c>
      <c r="BG52" s="45">
        <v>17</v>
      </c>
      <c r="BH52" s="45">
        <v>3</v>
      </c>
      <c r="BI52" s="45">
        <v>0</v>
      </c>
      <c r="BJ52" s="45">
        <v>8</v>
      </c>
      <c r="BK52" s="45">
        <v>7</v>
      </c>
      <c r="BL52" s="45">
        <v>4</v>
      </c>
      <c r="BM52" s="45">
        <v>5</v>
      </c>
      <c r="BN52" s="45">
        <v>7</v>
      </c>
      <c r="BO52" s="45">
        <v>6</v>
      </c>
      <c r="BP52" s="45">
        <v>0</v>
      </c>
      <c r="BQ52" s="45">
        <v>12</v>
      </c>
      <c r="BR52" s="45">
        <v>7</v>
      </c>
      <c r="BS52" s="45">
        <v>10</v>
      </c>
      <c r="BT52" s="45">
        <v>5</v>
      </c>
      <c r="BU52" s="45">
        <v>4</v>
      </c>
      <c r="BV52" s="45">
        <v>3</v>
      </c>
      <c r="BW52" s="45">
        <v>0</v>
      </c>
      <c r="BX52" s="45">
        <v>14</v>
      </c>
      <c r="BY52" s="45">
        <v>7</v>
      </c>
      <c r="BZ52" s="45">
        <v>9</v>
      </c>
      <c r="CA52" s="45">
        <v>2</v>
      </c>
      <c r="CB52" s="45">
        <v>10</v>
      </c>
      <c r="CC52" s="45">
        <v>6</v>
      </c>
      <c r="CD52" s="45">
        <v>0</v>
      </c>
      <c r="CE52" s="45">
        <v>10</v>
      </c>
      <c r="CF52" s="45">
        <v>5</v>
      </c>
      <c r="CG52" s="45">
        <v>1</v>
      </c>
      <c r="CH52" s="45">
        <v>0</v>
      </c>
      <c r="CI52" s="45">
        <v>4</v>
      </c>
      <c r="CJ52" s="45">
        <v>3</v>
      </c>
      <c r="CK52" s="45">
        <v>0</v>
      </c>
      <c r="CL52" s="45">
        <v>10</v>
      </c>
      <c r="CM52" s="45">
        <v>3</v>
      </c>
      <c r="CN52" s="45">
        <v>10</v>
      </c>
      <c r="CO52" s="45">
        <v>6</v>
      </c>
      <c r="CP52" s="45">
        <v>7</v>
      </c>
      <c r="CQ52" s="45">
        <v>0</v>
      </c>
      <c r="CR52" s="45">
        <v>0</v>
      </c>
      <c r="CS52" s="45">
        <v>11</v>
      </c>
      <c r="CT52" s="45">
        <v>2</v>
      </c>
      <c r="CU52" s="45">
        <v>5</v>
      </c>
      <c r="CV52" s="45">
        <v>3</v>
      </c>
      <c r="CW52" s="45">
        <v>8</v>
      </c>
      <c r="CX52" s="45">
        <v>0</v>
      </c>
      <c r="CY52" s="45">
        <v>0</v>
      </c>
      <c r="CZ52" s="45">
        <v>16</v>
      </c>
      <c r="DA52" s="45">
        <v>12</v>
      </c>
      <c r="DB52" s="45">
        <v>25</v>
      </c>
      <c r="DC52" s="45">
        <v>0</v>
      </c>
      <c r="DD52" s="45">
        <v>8</v>
      </c>
      <c r="DE52" s="45">
        <v>8</v>
      </c>
      <c r="DF52" s="45">
        <v>0</v>
      </c>
      <c r="DG52" s="45">
        <v>14</v>
      </c>
      <c r="DH52" s="45">
        <v>7</v>
      </c>
      <c r="DI52" s="45">
        <v>12</v>
      </c>
      <c r="DJ52" s="45">
        <v>1</v>
      </c>
      <c r="DK52" s="45">
        <v>6</v>
      </c>
      <c r="DL52" s="45">
        <v>2</v>
      </c>
      <c r="DM52" s="45">
        <v>0</v>
      </c>
      <c r="DN52" s="45">
        <v>11</v>
      </c>
      <c r="DO52" s="45">
        <v>6</v>
      </c>
      <c r="DP52" s="45">
        <v>6</v>
      </c>
      <c r="DQ52" s="45">
        <v>6</v>
      </c>
      <c r="DR52" s="45">
        <v>3</v>
      </c>
      <c r="DS52" s="45">
        <v>0</v>
      </c>
      <c r="DT52" s="45">
        <v>0</v>
      </c>
      <c r="DU52" s="45">
        <v>6</v>
      </c>
      <c r="DV52" s="45">
        <v>10</v>
      </c>
      <c r="DW52" s="45">
        <v>0</v>
      </c>
      <c r="DX52" s="45">
        <v>7</v>
      </c>
      <c r="DY52" s="45">
        <v>1</v>
      </c>
      <c r="DZ52" s="45">
        <v>1</v>
      </c>
      <c r="EA52" s="45">
        <v>0</v>
      </c>
      <c r="EB52" s="45">
        <v>5</v>
      </c>
      <c r="EC52" s="45">
        <v>2</v>
      </c>
      <c r="ED52" s="45">
        <v>1</v>
      </c>
      <c r="EE52" s="45">
        <v>0</v>
      </c>
      <c r="EF52" s="45">
        <v>0</v>
      </c>
      <c r="EG52" s="45">
        <v>0</v>
      </c>
      <c r="EH52" s="45">
        <v>0</v>
      </c>
      <c r="EI52" s="45">
        <v>0</v>
      </c>
      <c r="EJ52" s="45">
        <v>3</v>
      </c>
      <c r="EK52" s="45">
        <v>1</v>
      </c>
      <c r="EL52" s="45">
        <v>0</v>
      </c>
      <c r="EM52" s="45">
        <v>0</v>
      </c>
      <c r="EN52" s="45">
        <v>0</v>
      </c>
      <c r="EO52" s="45">
        <v>0</v>
      </c>
      <c r="EP52" s="45">
        <v>2</v>
      </c>
      <c r="EQ52" s="45">
        <v>15</v>
      </c>
      <c r="ER52" s="45">
        <v>1</v>
      </c>
      <c r="ES52" s="45">
        <v>7</v>
      </c>
      <c r="ET52" s="45">
        <v>3</v>
      </c>
      <c r="EU52" s="45">
        <v>7</v>
      </c>
      <c r="EV52" s="45">
        <v>0</v>
      </c>
      <c r="EW52" s="45">
        <v>6</v>
      </c>
      <c r="EX52" s="45">
        <v>0</v>
      </c>
      <c r="EY52" s="45">
        <v>6</v>
      </c>
      <c r="EZ52" s="45">
        <v>2</v>
      </c>
      <c r="FA52" s="45">
        <v>4</v>
      </c>
      <c r="FB52" s="45">
        <v>14</v>
      </c>
      <c r="FC52" s="45">
        <v>0</v>
      </c>
      <c r="FD52" s="45">
        <v>2</v>
      </c>
      <c r="FE52" s="45">
        <v>4</v>
      </c>
      <c r="FF52" s="45">
        <v>2</v>
      </c>
      <c r="FG52" s="45">
        <v>3</v>
      </c>
      <c r="FH52" s="45">
        <v>4</v>
      </c>
      <c r="FI52" s="45">
        <v>3</v>
      </c>
      <c r="FJ52" s="45">
        <v>0</v>
      </c>
      <c r="FK52" s="45">
        <v>12</v>
      </c>
      <c r="FL52" s="45">
        <v>10</v>
      </c>
      <c r="FM52" s="45">
        <v>9</v>
      </c>
      <c r="FN52" s="45">
        <v>9</v>
      </c>
      <c r="FO52" s="45">
        <v>3</v>
      </c>
      <c r="FP52" s="45">
        <v>11</v>
      </c>
      <c r="FQ52" s="45">
        <v>0</v>
      </c>
      <c r="FR52" s="45">
        <v>5</v>
      </c>
      <c r="FS52" s="45">
        <v>1</v>
      </c>
      <c r="FT52" s="45">
        <v>11</v>
      </c>
      <c r="FU52" s="45">
        <v>1</v>
      </c>
      <c r="FV52" s="45">
        <v>0</v>
      </c>
      <c r="FW52" s="45">
        <v>0</v>
      </c>
      <c r="FX52" s="45">
        <v>0</v>
      </c>
      <c r="FY52" s="45">
        <v>8</v>
      </c>
      <c r="FZ52" s="45">
        <v>3</v>
      </c>
      <c r="GA52" s="45">
        <v>3</v>
      </c>
      <c r="GB52" s="45">
        <v>2</v>
      </c>
      <c r="GC52" s="45">
        <v>2</v>
      </c>
      <c r="GD52" s="45">
        <v>0</v>
      </c>
      <c r="GE52" s="45">
        <v>0</v>
      </c>
      <c r="GF52" s="45">
        <v>5</v>
      </c>
      <c r="GG52" s="45">
        <v>8</v>
      </c>
      <c r="GH52" s="45">
        <v>13</v>
      </c>
      <c r="GI52" s="45">
        <v>1</v>
      </c>
      <c r="GJ52" s="45">
        <v>6</v>
      </c>
      <c r="GK52" s="45">
        <v>8</v>
      </c>
      <c r="GL52" s="45">
        <v>0</v>
      </c>
      <c r="GM52" s="45">
        <v>3</v>
      </c>
      <c r="GN52" s="45">
        <v>2</v>
      </c>
      <c r="GO52" s="45">
        <v>13</v>
      </c>
      <c r="GP52" s="45">
        <v>1</v>
      </c>
      <c r="GQ52" s="45">
        <v>4</v>
      </c>
      <c r="GR52" s="45">
        <v>12</v>
      </c>
      <c r="GS52" s="45">
        <v>0</v>
      </c>
      <c r="GT52" s="45">
        <v>14</v>
      </c>
      <c r="GU52" s="45">
        <v>9</v>
      </c>
      <c r="GV52" s="45">
        <v>23</v>
      </c>
      <c r="GW52" s="45">
        <v>7</v>
      </c>
      <c r="GX52" s="45">
        <v>7</v>
      </c>
      <c r="GY52" s="45">
        <v>7</v>
      </c>
      <c r="GZ52" s="45">
        <v>0</v>
      </c>
      <c r="HA52" s="45">
        <v>20</v>
      </c>
      <c r="HB52" s="45">
        <v>17</v>
      </c>
      <c r="HC52" s="45">
        <v>5</v>
      </c>
      <c r="HD52" s="45">
        <v>9</v>
      </c>
      <c r="HE52" s="45">
        <v>10</v>
      </c>
      <c r="HF52" s="45">
        <v>8</v>
      </c>
      <c r="HG52" s="45">
        <v>0</v>
      </c>
      <c r="HH52" s="45">
        <v>8</v>
      </c>
      <c r="HI52" s="45">
        <v>5</v>
      </c>
      <c r="HJ52" s="45">
        <v>5</v>
      </c>
      <c r="HK52" s="45">
        <v>0</v>
      </c>
      <c r="HL52" s="45">
        <v>20</v>
      </c>
      <c r="HM52" s="45">
        <v>8</v>
      </c>
      <c r="HN52" s="45">
        <v>0</v>
      </c>
      <c r="HO52" s="45">
        <v>16</v>
      </c>
      <c r="HP52" s="45">
        <v>9</v>
      </c>
      <c r="HQ52" s="45">
        <v>15</v>
      </c>
      <c r="HR52" s="45">
        <v>26</v>
      </c>
      <c r="HS52" s="45">
        <v>8</v>
      </c>
      <c r="HT52" s="45">
        <v>25</v>
      </c>
      <c r="HU52" s="45">
        <v>0</v>
      </c>
      <c r="HV52" s="45">
        <v>20</v>
      </c>
      <c r="HW52" s="45">
        <v>18</v>
      </c>
      <c r="HX52" s="45">
        <v>34</v>
      </c>
      <c r="HY52" s="45">
        <v>24</v>
      </c>
      <c r="HZ52" s="45">
        <v>15</v>
      </c>
      <c r="IA52" s="45">
        <v>36</v>
      </c>
      <c r="IB52" s="45">
        <v>0</v>
      </c>
      <c r="IC52" s="45">
        <v>53</v>
      </c>
      <c r="ID52" s="45">
        <v>28</v>
      </c>
      <c r="IE52" s="45">
        <v>40</v>
      </c>
      <c r="IF52" s="45">
        <v>9</v>
      </c>
      <c r="IG52" s="45">
        <v>4</v>
      </c>
      <c r="IH52" s="45">
        <v>17</v>
      </c>
      <c r="II52" s="45">
        <v>0</v>
      </c>
      <c r="IJ52" s="45">
        <v>30</v>
      </c>
      <c r="IK52" s="45">
        <v>16</v>
      </c>
      <c r="IL52" s="45">
        <v>33</v>
      </c>
      <c r="IM52" s="45">
        <v>15</v>
      </c>
      <c r="IN52" s="45">
        <v>3</v>
      </c>
      <c r="IO52" s="45">
        <v>6</v>
      </c>
      <c r="IP52" s="45">
        <v>0</v>
      </c>
      <c r="IQ52" s="45">
        <v>21</v>
      </c>
      <c r="IR52" s="45">
        <v>9</v>
      </c>
      <c r="IS52" s="45">
        <v>31</v>
      </c>
      <c r="IT52" s="45">
        <v>13</v>
      </c>
      <c r="IU52" s="45">
        <v>11</v>
      </c>
      <c r="IV52" s="45">
        <v>43</v>
      </c>
      <c r="IW52" s="45">
        <v>0</v>
      </c>
      <c r="IX52" s="45">
        <v>16</v>
      </c>
      <c r="IY52" s="45">
        <v>23</v>
      </c>
      <c r="IZ52" s="45">
        <v>32</v>
      </c>
      <c r="JA52" s="45">
        <v>6</v>
      </c>
      <c r="JB52" s="45">
        <v>1</v>
      </c>
      <c r="JC52" s="45">
        <v>1</v>
      </c>
      <c r="JD52" s="45">
        <v>0</v>
      </c>
      <c r="JE52" s="45">
        <v>1</v>
      </c>
      <c r="JF52" s="45">
        <v>9</v>
      </c>
      <c r="JG52" s="45">
        <v>0</v>
      </c>
      <c r="JH52" s="45">
        <v>0</v>
      </c>
      <c r="JI52" s="45">
        <v>0</v>
      </c>
      <c r="JJ52" s="45">
        <v>0</v>
      </c>
      <c r="JK52" s="45">
        <v>0</v>
      </c>
      <c r="JL52" s="45">
        <v>0</v>
      </c>
      <c r="JM52" s="45">
        <v>0</v>
      </c>
      <c r="JN52" s="45">
        <v>0</v>
      </c>
      <c r="JO52" s="45">
        <v>0</v>
      </c>
      <c r="JP52" s="45">
        <v>0</v>
      </c>
      <c r="JQ52" s="45">
        <v>0</v>
      </c>
      <c r="JR52" s="45">
        <v>0</v>
      </c>
      <c r="JS52" s="45">
        <v>0</v>
      </c>
      <c r="JT52" s="45">
        <v>0</v>
      </c>
      <c r="JU52" s="45">
        <v>0</v>
      </c>
      <c r="JV52" s="45">
        <v>0</v>
      </c>
      <c r="JW52" s="45">
        <v>0</v>
      </c>
      <c r="JX52" s="45">
        <v>0</v>
      </c>
      <c r="JY52" s="45">
        <v>0</v>
      </c>
      <c r="JZ52" s="45">
        <v>0</v>
      </c>
      <c r="KA52" s="45">
        <v>0</v>
      </c>
      <c r="KB52" s="45">
        <v>0</v>
      </c>
      <c r="KC52" s="45">
        <v>0</v>
      </c>
      <c r="KD52" s="45">
        <v>0</v>
      </c>
      <c r="KE52" s="45">
        <v>0</v>
      </c>
      <c r="KF52" s="45">
        <v>0</v>
      </c>
      <c r="KG52" s="45">
        <v>0</v>
      </c>
      <c r="KH52" s="45">
        <v>0</v>
      </c>
      <c r="KI52" s="45">
        <v>0</v>
      </c>
      <c r="KJ52" s="45">
        <v>0</v>
      </c>
      <c r="KK52" s="45">
        <v>0</v>
      </c>
      <c r="KL52" s="45">
        <v>0</v>
      </c>
      <c r="KM52" s="45">
        <v>0</v>
      </c>
      <c r="KN52" s="45">
        <v>0</v>
      </c>
      <c r="KO52" s="45">
        <v>0</v>
      </c>
      <c r="KP52" s="45">
        <v>0</v>
      </c>
      <c r="KQ52" s="45">
        <v>0</v>
      </c>
      <c r="KR52" s="45">
        <v>0</v>
      </c>
      <c r="KS52" s="45">
        <v>0</v>
      </c>
      <c r="KT52" s="45">
        <v>0</v>
      </c>
      <c r="KU52" s="45">
        <v>7</v>
      </c>
      <c r="KV52" s="45">
        <v>0</v>
      </c>
      <c r="KW52" s="45">
        <v>19</v>
      </c>
      <c r="KX52" s="45">
        <v>4</v>
      </c>
      <c r="KY52" s="45">
        <v>7</v>
      </c>
      <c r="KZ52" s="45">
        <v>0</v>
      </c>
      <c r="LA52" s="45">
        <v>0</v>
      </c>
      <c r="LB52" s="45">
        <v>11</v>
      </c>
      <c r="LC52" s="45">
        <v>5</v>
      </c>
      <c r="LD52" s="45">
        <v>0</v>
      </c>
      <c r="LE52" s="45">
        <v>0</v>
      </c>
      <c r="LF52" s="45">
        <v>5</v>
      </c>
      <c r="LG52" s="45">
        <v>5</v>
      </c>
      <c r="LH52" s="45">
        <v>0</v>
      </c>
      <c r="LI52" s="45">
        <v>3</v>
      </c>
      <c r="LJ52" s="45">
        <v>0</v>
      </c>
      <c r="LK52" s="45">
        <v>23</v>
      </c>
      <c r="LL52" s="45">
        <v>16</v>
      </c>
      <c r="LM52" s="45">
        <v>18</v>
      </c>
      <c r="LN52" s="45">
        <v>12</v>
      </c>
      <c r="LO52" s="45">
        <v>0</v>
      </c>
      <c r="LP52" s="45">
        <v>10</v>
      </c>
      <c r="LQ52" s="45">
        <v>3</v>
      </c>
      <c r="LR52" s="45">
        <v>4</v>
      </c>
      <c r="LS52" s="45">
        <v>2</v>
      </c>
      <c r="LT52" s="45">
        <v>4</v>
      </c>
      <c r="LU52" s="45">
        <v>20</v>
      </c>
      <c r="LV52" s="45">
        <v>0</v>
      </c>
      <c r="LW52" s="45">
        <v>5</v>
      </c>
      <c r="LX52" s="45">
        <v>6</v>
      </c>
      <c r="LY52" s="45">
        <v>3</v>
      </c>
      <c r="LZ52" s="45">
        <v>1</v>
      </c>
      <c r="MA52" s="45">
        <v>2</v>
      </c>
      <c r="MB52" s="45">
        <v>7</v>
      </c>
      <c r="MC52" s="45">
        <v>0</v>
      </c>
      <c r="MD52" s="45">
        <v>2</v>
      </c>
      <c r="ME52" s="45">
        <v>7</v>
      </c>
      <c r="MF52" s="45">
        <v>9</v>
      </c>
      <c r="MG52" s="45">
        <v>0</v>
      </c>
      <c r="MH52" s="45">
        <v>6</v>
      </c>
      <c r="MI52" s="45">
        <v>11</v>
      </c>
      <c r="MJ52" s="45">
        <v>0</v>
      </c>
      <c r="MK52" s="45">
        <v>3</v>
      </c>
      <c r="ML52" s="45">
        <v>3</v>
      </c>
      <c r="MM52" s="45">
        <v>6</v>
      </c>
      <c r="MN52" s="45">
        <v>6</v>
      </c>
      <c r="MO52" s="45">
        <v>3</v>
      </c>
      <c r="MP52" s="45">
        <v>7</v>
      </c>
      <c r="MQ52" s="45">
        <v>0</v>
      </c>
      <c r="MR52" s="45">
        <v>6</v>
      </c>
      <c r="MS52" s="45">
        <v>3</v>
      </c>
      <c r="MT52" s="45">
        <v>1</v>
      </c>
      <c r="MU52" s="45">
        <v>0</v>
      </c>
      <c r="MV52" s="45">
        <v>0</v>
      </c>
      <c r="MW52" s="45">
        <v>17</v>
      </c>
      <c r="MX52" s="45">
        <v>0</v>
      </c>
      <c r="MY52" s="45">
        <v>8</v>
      </c>
      <c r="MZ52" s="45">
        <v>0</v>
      </c>
      <c r="NA52" s="45">
        <v>0</v>
      </c>
      <c r="NB52" s="45">
        <v>3</v>
      </c>
      <c r="NC52" s="45">
        <v>4</v>
      </c>
      <c r="ND52" s="45">
        <v>0</v>
      </c>
      <c r="NE52" s="45">
        <v>0</v>
      </c>
      <c r="NF52" s="45">
        <v>6</v>
      </c>
      <c r="NG52" s="45">
        <v>3</v>
      </c>
      <c r="NH52" s="45">
        <v>0</v>
      </c>
      <c r="NI52" s="45">
        <v>0</v>
      </c>
      <c r="NJ52" s="45">
        <v>0</v>
      </c>
      <c r="NK52" s="45">
        <v>1</v>
      </c>
      <c r="NL52" s="45">
        <v>0</v>
      </c>
      <c r="NM52" s="45">
        <v>5</v>
      </c>
      <c r="NN52" s="45">
        <v>2</v>
      </c>
      <c r="NO52" s="45">
        <v>3</v>
      </c>
      <c r="NP52" s="45">
        <v>1</v>
      </c>
      <c r="NQ52" s="45">
        <v>0</v>
      </c>
      <c r="NR52" s="45">
        <v>9</v>
      </c>
      <c r="NS52" s="45">
        <v>0</v>
      </c>
      <c r="NT52" s="45">
        <v>2</v>
      </c>
      <c r="NU52" s="45">
        <v>0</v>
      </c>
      <c r="NV52" s="45">
        <v>8</v>
      </c>
      <c r="NW52" s="45">
        <v>0</v>
      </c>
      <c r="NX52" s="45">
        <v>0</v>
      </c>
      <c r="NY52" s="45">
        <v>1</v>
      </c>
      <c r="NZ52" s="45">
        <v>0</v>
      </c>
      <c r="OA52" s="45">
        <v>1</v>
      </c>
      <c r="OB52" s="45">
        <v>0</v>
      </c>
      <c r="OC52" s="45">
        <v>5</v>
      </c>
      <c r="OD52" s="45">
        <v>0</v>
      </c>
      <c r="OE52" s="45">
        <v>0</v>
      </c>
      <c r="OF52" s="45">
        <v>3</v>
      </c>
      <c r="OG52" s="45">
        <v>0</v>
      </c>
      <c r="OH52" s="45">
        <v>0</v>
      </c>
      <c r="OI52" s="45">
        <v>0</v>
      </c>
      <c r="OJ52" s="45">
        <v>6</v>
      </c>
      <c r="OK52" s="45">
        <v>0</v>
      </c>
      <c r="OL52" s="45">
        <v>0</v>
      </c>
      <c r="OM52" s="45">
        <v>1</v>
      </c>
      <c r="ON52" s="45">
        <v>0</v>
      </c>
      <c r="OO52" s="45">
        <v>0</v>
      </c>
      <c r="OP52" s="45">
        <v>0</v>
      </c>
      <c r="OQ52" s="45">
        <v>10</v>
      </c>
      <c r="OR52" s="45">
        <v>4</v>
      </c>
      <c r="OS52" s="45">
        <v>10</v>
      </c>
      <c r="OT52" s="45">
        <v>8</v>
      </c>
      <c r="OU52" s="45">
        <v>0</v>
      </c>
      <c r="OV52" s="45">
        <v>7</v>
      </c>
      <c r="OW52" s="45">
        <v>5</v>
      </c>
      <c r="OX52" s="45">
        <v>0</v>
      </c>
      <c r="OY52" s="45">
        <v>15</v>
      </c>
      <c r="OZ52" s="45">
        <v>0</v>
      </c>
      <c r="PA52" s="45">
        <v>1</v>
      </c>
      <c r="PB52" s="45">
        <v>0</v>
      </c>
      <c r="PC52" s="45">
        <v>0</v>
      </c>
      <c r="PD52" s="45">
        <v>5</v>
      </c>
      <c r="PE52" s="45">
        <v>1</v>
      </c>
      <c r="PF52" s="45">
        <v>0</v>
      </c>
      <c r="PG52" s="45">
        <v>3</v>
      </c>
      <c r="PH52" s="45">
        <v>6</v>
      </c>
      <c r="PI52" s="45">
        <v>0</v>
      </c>
      <c r="PJ52" s="45">
        <v>3</v>
      </c>
      <c r="PK52" s="45">
        <v>0</v>
      </c>
      <c r="PL52" s="45">
        <v>1</v>
      </c>
      <c r="PM52" s="45">
        <v>1</v>
      </c>
      <c r="PN52" s="45">
        <v>2</v>
      </c>
      <c r="PO52" s="45">
        <v>6</v>
      </c>
      <c r="PP52" s="45">
        <v>0</v>
      </c>
      <c r="PQ52" s="45">
        <v>1</v>
      </c>
      <c r="PR52" s="45">
        <v>1</v>
      </c>
      <c r="PS52" s="45">
        <v>5</v>
      </c>
      <c r="PT52" s="45">
        <v>3</v>
      </c>
      <c r="PU52" s="45">
        <v>1</v>
      </c>
      <c r="PV52" s="45">
        <v>7</v>
      </c>
      <c r="PW52" s="45">
        <v>0</v>
      </c>
      <c r="PX52" s="45">
        <v>4</v>
      </c>
      <c r="PY52" s="45">
        <v>5</v>
      </c>
      <c r="PZ52" s="45">
        <v>1</v>
      </c>
      <c r="QA52" s="45">
        <v>0</v>
      </c>
      <c r="QB52" s="45">
        <v>4</v>
      </c>
      <c r="QC52" s="45">
        <v>0</v>
      </c>
      <c r="QD52" s="45">
        <v>0</v>
      </c>
      <c r="QE52" s="45">
        <v>3</v>
      </c>
      <c r="QF52" s="45">
        <v>3</v>
      </c>
      <c r="QG52" s="45">
        <v>10</v>
      </c>
      <c r="QH52" s="45">
        <v>4</v>
      </c>
      <c r="QI52" s="45">
        <v>3</v>
      </c>
      <c r="QJ52" s="45">
        <v>15</v>
      </c>
      <c r="QK52" s="45">
        <v>0</v>
      </c>
      <c r="QL52" s="45">
        <v>2</v>
      </c>
      <c r="QM52" s="45">
        <v>1</v>
      </c>
      <c r="QN52" s="45">
        <v>2</v>
      </c>
      <c r="QO52" s="45">
        <v>4</v>
      </c>
      <c r="QP52" s="45">
        <v>6</v>
      </c>
      <c r="QQ52" s="45">
        <v>2</v>
      </c>
      <c r="QR52" s="45">
        <v>0</v>
      </c>
      <c r="QS52" s="45">
        <v>2</v>
      </c>
      <c r="QT52" s="45">
        <v>4</v>
      </c>
      <c r="QU52" s="45">
        <v>0</v>
      </c>
      <c r="QV52" s="45">
        <v>0</v>
      </c>
      <c r="QW52" s="45">
        <v>3</v>
      </c>
      <c r="QX52" s="45">
        <v>0</v>
      </c>
      <c r="QY52" s="45">
        <v>0</v>
      </c>
      <c r="QZ52" s="45">
        <v>7</v>
      </c>
      <c r="RA52" s="45">
        <v>5</v>
      </c>
      <c r="RB52" s="45">
        <v>0</v>
      </c>
      <c r="RC52" s="45">
        <v>2</v>
      </c>
      <c r="RD52" s="45">
        <v>2</v>
      </c>
      <c r="RE52" s="45">
        <v>0</v>
      </c>
      <c r="RF52" s="45">
        <v>0</v>
      </c>
      <c r="RG52" s="45">
        <v>25</v>
      </c>
      <c r="RH52" s="45">
        <v>2</v>
      </c>
      <c r="RI52" s="45">
        <v>2</v>
      </c>
      <c r="RJ52" s="45">
        <v>0</v>
      </c>
      <c r="RK52" s="45">
        <v>3</v>
      </c>
      <c r="RL52" s="45">
        <v>15</v>
      </c>
      <c r="RM52" s="45">
        <v>0</v>
      </c>
      <c r="RN52" s="45">
        <v>2</v>
      </c>
      <c r="RO52" s="45">
        <v>4</v>
      </c>
      <c r="RP52" s="45">
        <v>22</v>
      </c>
      <c r="RQ52" s="45">
        <v>15</v>
      </c>
      <c r="RR52" s="45">
        <v>4</v>
      </c>
      <c r="RS52" s="45">
        <v>7</v>
      </c>
      <c r="RT52" s="45">
        <v>0</v>
      </c>
      <c r="RU52" s="45">
        <v>1</v>
      </c>
      <c r="RV52" s="45">
        <v>4</v>
      </c>
      <c r="RW52" s="45">
        <v>1</v>
      </c>
      <c r="RX52" s="45">
        <v>0</v>
      </c>
      <c r="RY52" s="45">
        <v>4</v>
      </c>
      <c r="RZ52" s="45">
        <v>15</v>
      </c>
      <c r="SA52" s="45">
        <v>0</v>
      </c>
      <c r="SB52" s="45">
        <v>9</v>
      </c>
      <c r="SC52" s="45">
        <v>2</v>
      </c>
      <c r="SD52" s="45">
        <v>2</v>
      </c>
      <c r="SE52" s="45">
        <v>3</v>
      </c>
      <c r="SF52" s="45">
        <v>4</v>
      </c>
      <c r="SG52" s="45">
        <v>4</v>
      </c>
      <c r="SH52" s="45">
        <v>0</v>
      </c>
      <c r="SI52" s="45">
        <v>4</v>
      </c>
      <c r="SJ52" s="45">
        <v>1</v>
      </c>
      <c r="SK52" s="45">
        <v>9</v>
      </c>
      <c r="SL52" s="45">
        <v>7</v>
      </c>
      <c r="SM52" s="45">
        <v>1</v>
      </c>
      <c r="SN52" s="45">
        <v>0</v>
      </c>
      <c r="SO52" s="45">
        <v>0</v>
      </c>
      <c r="SP52" s="45">
        <v>0</v>
      </c>
      <c r="SQ52" s="45">
        <v>3</v>
      </c>
      <c r="SR52" s="45">
        <v>2</v>
      </c>
      <c r="SS52" s="45">
        <v>14</v>
      </c>
      <c r="ST52" s="45">
        <v>2</v>
      </c>
      <c r="SU52" s="45">
        <v>3</v>
      </c>
      <c r="SV52" s="45">
        <v>1</v>
      </c>
      <c r="SW52" s="45">
        <v>0</v>
      </c>
      <c r="SX52" s="45">
        <v>2</v>
      </c>
      <c r="SY52" s="45">
        <v>0</v>
      </c>
      <c r="SZ52" s="45">
        <v>0</v>
      </c>
      <c r="TA52" s="45">
        <v>0</v>
      </c>
      <c r="TB52" s="45">
        <v>0</v>
      </c>
      <c r="TC52" s="45">
        <v>0</v>
      </c>
      <c r="TD52" s="45">
        <v>1</v>
      </c>
      <c r="TE52" s="45">
        <v>0</v>
      </c>
      <c r="TF52" s="45">
        <v>1</v>
      </c>
      <c r="TG52" s="45">
        <v>155</v>
      </c>
      <c r="TH52" s="45">
        <v>3</v>
      </c>
      <c r="TI52" s="45">
        <v>16</v>
      </c>
      <c r="TJ52" s="45">
        <v>0</v>
      </c>
      <c r="TK52" s="45">
        <v>9</v>
      </c>
      <c r="TL52" s="45">
        <v>1</v>
      </c>
      <c r="TM52" s="45">
        <v>0</v>
      </c>
      <c r="TN52" s="45">
        <v>6</v>
      </c>
      <c r="TO52" s="45">
        <v>1</v>
      </c>
      <c r="TP52" s="45">
        <v>19</v>
      </c>
      <c r="TQ52" s="45">
        <v>0</v>
      </c>
      <c r="TR52" s="45">
        <v>1</v>
      </c>
      <c r="TS52" s="45">
        <v>3</v>
      </c>
      <c r="TT52" s="45">
        <v>0</v>
      </c>
      <c r="TU52" s="45">
        <v>1</v>
      </c>
      <c r="TV52" s="45">
        <v>0</v>
      </c>
      <c r="TW52" s="45">
        <v>18</v>
      </c>
      <c r="TX52" s="45">
        <v>0</v>
      </c>
      <c r="TY52" s="45">
        <v>10</v>
      </c>
      <c r="TZ52" s="45">
        <v>1</v>
      </c>
      <c r="UA52" s="45">
        <v>0</v>
      </c>
      <c r="UB52" s="45">
        <v>0</v>
      </c>
      <c r="UC52" s="45">
        <v>0</v>
      </c>
      <c r="UD52" s="45">
        <v>0</v>
      </c>
      <c r="UE52" s="45">
        <v>0</v>
      </c>
      <c r="UF52" s="45">
        <v>0</v>
      </c>
      <c r="UG52" s="45">
        <v>0</v>
      </c>
      <c r="UH52" s="45">
        <v>0</v>
      </c>
      <c r="UI52" s="45">
        <v>0</v>
      </c>
      <c r="UJ52" s="45">
        <v>0</v>
      </c>
      <c r="UK52" s="45">
        <v>0</v>
      </c>
      <c r="UL52" s="45">
        <v>0</v>
      </c>
      <c r="UM52" s="45">
        <v>0</v>
      </c>
      <c r="UN52" s="45">
        <v>0</v>
      </c>
      <c r="UO52" s="45">
        <v>0</v>
      </c>
      <c r="UP52" s="45">
        <v>0</v>
      </c>
      <c r="UQ52" s="45">
        <v>0</v>
      </c>
      <c r="UR52" s="45">
        <v>0</v>
      </c>
      <c r="US52" s="45">
        <v>0</v>
      </c>
      <c r="UT52" s="45">
        <v>0</v>
      </c>
      <c r="UU52" s="45">
        <v>0</v>
      </c>
      <c r="UV52" s="45">
        <v>1</v>
      </c>
      <c r="UW52" s="45">
        <v>0</v>
      </c>
      <c r="UX52" s="45">
        <v>0</v>
      </c>
      <c r="UY52" s="45">
        <v>0</v>
      </c>
      <c r="UZ52" s="45">
        <v>0</v>
      </c>
      <c r="VA52" s="45">
        <v>1</v>
      </c>
      <c r="VB52" s="45">
        <v>0</v>
      </c>
      <c r="VC52" s="45">
        <v>0</v>
      </c>
      <c r="VD52" s="45">
        <v>5</v>
      </c>
      <c r="VE52" s="45">
        <v>0</v>
      </c>
      <c r="VF52" s="45">
        <v>1</v>
      </c>
      <c r="VG52" s="45">
        <v>0</v>
      </c>
      <c r="VH52" s="45">
        <v>1</v>
      </c>
      <c r="VI52" s="45">
        <v>1</v>
      </c>
      <c r="VJ52" s="45">
        <v>2</v>
      </c>
      <c r="VK52" s="45">
        <v>1</v>
      </c>
      <c r="VL52" s="45">
        <v>1</v>
      </c>
      <c r="VM52" s="45">
        <v>0</v>
      </c>
      <c r="VN52" s="45">
        <v>2</v>
      </c>
      <c r="VO52" s="45">
        <v>1</v>
      </c>
      <c r="VP52" s="45">
        <v>0</v>
      </c>
      <c r="VQ52" s="45">
        <v>1</v>
      </c>
      <c r="VR52" s="45">
        <v>5</v>
      </c>
      <c r="VS52" s="45">
        <v>0</v>
      </c>
      <c r="VT52" s="45">
        <v>0</v>
      </c>
      <c r="VU52" s="45">
        <v>1</v>
      </c>
      <c r="VV52" s="45">
        <v>1</v>
      </c>
      <c r="VW52" s="45">
        <v>0</v>
      </c>
      <c r="VX52" s="45">
        <v>0</v>
      </c>
      <c r="VY52" s="45">
        <v>0</v>
      </c>
      <c r="VZ52" s="45">
        <v>1</v>
      </c>
      <c r="WA52" s="45">
        <v>3</v>
      </c>
      <c r="WB52" s="45">
        <v>0</v>
      </c>
      <c r="WC52" s="45">
        <v>0</v>
      </c>
      <c r="WD52" s="45">
        <v>0</v>
      </c>
      <c r="WE52" s="45">
        <v>2</v>
      </c>
      <c r="WF52" s="45">
        <v>2</v>
      </c>
      <c r="WG52" s="45">
        <v>2</v>
      </c>
      <c r="WH52" s="45">
        <v>0</v>
      </c>
      <c r="WI52" s="45">
        <v>6</v>
      </c>
      <c r="WJ52" s="45">
        <v>4</v>
      </c>
      <c r="WK52" s="45">
        <v>0</v>
      </c>
      <c r="WL52" s="45">
        <v>2</v>
      </c>
      <c r="WM52" s="45">
        <v>4</v>
      </c>
      <c r="WN52" s="45">
        <v>0</v>
      </c>
      <c r="WO52" s="45">
        <v>0</v>
      </c>
      <c r="WP52" s="45">
        <v>20</v>
      </c>
      <c r="WQ52" s="45">
        <v>0</v>
      </c>
      <c r="WR52" s="45">
        <v>0</v>
      </c>
      <c r="WS52" s="45">
        <v>8</v>
      </c>
      <c r="WT52" s="45">
        <v>0</v>
      </c>
      <c r="WU52" s="45">
        <v>2</v>
      </c>
      <c r="WV52" s="45">
        <v>0</v>
      </c>
      <c r="WW52" s="45">
        <v>0</v>
      </c>
      <c r="WX52" s="45">
        <v>0</v>
      </c>
      <c r="WY52" s="45">
        <v>0</v>
      </c>
      <c r="WZ52" s="45">
        <v>0</v>
      </c>
      <c r="XA52" s="45">
        <v>0</v>
      </c>
      <c r="XB52" s="45">
        <v>0</v>
      </c>
      <c r="XC52" s="45">
        <v>0</v>
      </c>
      <c r="XD52" s="45">
        <v>0</v>
      </c>
      <c r="XE52" s="45">
        <v>0</v>
      </c>
      <c r="XF52" s="45">
        <v>0</v>
      </c>
      <c r="XG52" s="45">
        <v>0</v>
      </c>
      <c r="XH52" s="45">
        <v>0</v>
      </c>
      <c r="XI52" s="45">
        <v>0</v>
      </c>
      <c r="XJ52" s="45">
        <v>0</v>
      </c>
      <c r="XK52" s="45">
        <v>0</v>
      </c>
      <c r="XL52" s="45">
        <v>0</v>
      </c>
      <c r="XM52" s="45">
        <v>0</v>
      </c>
      <c r="XN52" s="45">
        <v>0</v>
      </c>
      <c r="XO52" s="45">
        <v>0</v>
      </c>
      <c r="XP52" s="45">
        <v>0</v>
      </c>
      <c r="XQ52" s="45">
        <v>0</v>
      </c>
      <c r="XR52" s="45">
        <v>0</v>
      </c>
      <c r="XS52" s="45">
        <v>0</v>
      </c>
      <c r="XT52" s="45">
        <v>0</v>
      </c>
      <c r="XU52" s="45">
        <v>0</v>
      </c>
      <c r="XV52" s="45">
        <v>0</v>
      </c>
      <c r="XW52" s="45">
        <v>5</v>
      </c>
      <c r="XX52" s="45">
        <v>0</v>
      </c>
      <c r="XY52" s="45">
        <v>0</v>
      </c>
      <c r="XZ52" s="45">
        <v>0</v>
      </c>
      <c r="YA52" s="45">
        <v>0</v>
      </c>
      <c r="YB52" s="45">
        <v>0</v>
      </c>
      <c r="YC52" s="45">
        <v>0</v>
      </c>
      <c r="YD52" s="45">
        <v>0</v>
      </c>
      <c r="YE52" s="45">
        <v>0</v>
      </c>
      <c r="YF52" s="45">
        <v>0</v>
      </c>
      <c r="YG52" s="45">
        <v>0</v>
      </c>
      <c r="YH52" s="45">
        <v>0</v>
      </c>
      <c r="YI52" s="45">
        <v>0</v>
      </c>
      <c r="YJ52" s="45">
        <v>0</v>
      </c>
      <c r="YK52" s="45">
        <v>2</v>
      </c>
      <c r="YL52" s="45">
        <v>0</v>
      </c>
      <c r="YM52" s="45">
        <v>0</v>
      </c>
      <c r="YN52" s="45">
        <v>0</v>
      </c>
      <c r="YO52" s="45">
        <v>0</v>
      </c>
      <c r="YP52" s="45">
        <v>0</v>
      </c>
      <c r="YQ52" s="45">
        <v>0</v>
      </c>
      <c r="YR52" s="45">
        <v>0</v>
      </c>
      <c r="YS52" s="45">
        <v>0</v>
      </c>
      <c r="YT52" s="45">
        <v>1</v>
      </c>
      <c r="YU52" s="45">
        <v>0</v>
      </c>
      <c r="YV52" s="45">
        <v>0</v>
      </c>
      <c r="YW52" s="45">
        <v>0</v>
      </c>
      <c r="YX52" s="45">
        <v>0</v>
      </c>
      <c r="YY52" s="45">
        <v>1</v>
      </c>
      <c r="YZ52" s="45">
        <v>0</v>
      </c>
      <c r="ZA52" s="45">
        <v>0</v>
      </c>
      <c r="ZB52" s="45">
        <v>0</v>
      </c>
      <c r="ZC52" s="45">
        <v>0</v>
      </c>
      <c r="ZD52" s="45">
        <v>0</v>
      </c>
      <c r="ZE52" s="45">
        <v>0</v>
      </c>
      <c r="ZF52" s="45">
        <v>0</v>
      </c>
      <c r="ZG52" s="45">
        <v>0</v>
      </c>
      <c r="ZH52" s="45">
        <v>0</v>
      </c>
      <c r="ZI52" s="45">
        <v>0</v>
      </c>
      <c r="ZJ52" s="45">
        <v>0</v>
      </c>
      <c r="ZK52" s="45">
        <v>0</v>
      </c>
      <c r="ZL52" s="45">
        <v>0</v>
      </c>
      <c r="ZM52" s="45">
        <v>0</v>
      </c>
      <c r="ZN52" s="45">
        <v>0</v>
      </c>
      <c r="ZO52" s="45">
        <v>1</v>
      </c>
      <c r="ZP52" s="45">
        <v>0</v>
      </c>
      <c r="ZQ52" s="45">
        <v>0</v>
      </c>
      <c r="ZR52" s="45">
        <v>0</v>
      </c>
      <c r="ZS52" s="45">
        <v>0</v>
      </c>
      <c r="ZT52" s="45">
        <v>0</v>
      </c>
      <c r="ZU52" s="45">
        <v>0</v>
      </c>
      <c r="ZV52" s="45">
        <v>0</v>
      </c>
      <c r="ZW52" s="45">
        <v>0</v>
      </c>
      <c r="ZX52" s="45">
        <v>0</v>
      </c>
      <c r="ZY52" s="45">
        <v>6</v>
      </c>
      <c r="ZZ52" s="45">
        <v>2</v>
      </c>
      <c r="AAA52" s="45">
        <v>1</v>
      </c>
      <c r="AAB52" s="45">
        <v>1</v>
      </c>
      <c r="AAC52" s="45">
        <v>1</v>
      </c>
      <c r="AAD52" s="45">
        <v>1</v>
      </c>
      <c r="AAE52" s="45">
        <v>0</v>
      </c>
      <c r="AAF52" s="45">
        <v>0</v>
      </c>
      <c r="AAG52" s="45">
        <v>0</v>
      </c>
      <c r="AAH52" s="45">
        <v>0</v>
      </c>
      <c r="AAI52" s="45">
        <v>0</v>
      </c>
      <c r="AAJ52" s="45">
        <v>3</v>
      </c>
      <c r="AAK52" s="45">
        <v>1</v>
      </c>
      <c r="AAL52" s="45">
        <v>0</v>
      </c>
      <c r="AAM52" s="45">
        <v>2</v>
      </c>
      <c r="AAN52" s="45">
        <v>2</v>
      </c>
      <c r="AAO52" s="45">
        <v>1</v>
      </c>
      <c r="AAP52" s="45">
        <v>1</v>
      </c>
      <c r="AAQ52" s="45">
        <f ca="1">IF(LEFT($C52,5)="Total",0,IF(COUNTIF(ENTRY!$G$3:$BM$3,AAQ$1)=0,"CopyPasteValue",IFERROR(HLOOKUP(AAQ$1,ENTRY!$G$3:$BI$133,SUMIFS(ENTRY!$A$2:$A$133,ENTRY!$B$2:$B$133,$B52,ENTRY!$C$2:$C$133,$C52)-2,FALSE),0)))</f>
        <v>0</v>
      </c>
      <c r="AAR52" s="45">
        <f ca="1">IF(LEFT($C52,5)="Total",0,IF(COUNTIF(ENTRY!$G$3:$BM$3,AAR$1)=0,"CopyPasteValue",IFERROR(HLOOKUP(AAR$1,ENTRY!$G$3:$BI$133,SUMIFS(ENTRY!$A$2:$A$133,ENTRY!$B$2:$B$133,$B52,ENTRY!$C$2:$C$133,$C52)-2,FALSE),0)))</f>
        <v>1</v>
      </c>
      <c r="AAS52" s="45">
        <f ca="1">IF(LEFT($C52,5)="Total",0,IF(COUNTIF(ENTRY!$G$3:$BM$3,AAS$1)=0,"CopyPasteValue",IFERROR(HLOOKUP(AAS$1,ENTRY!$G$3:$BI$133,SUMIFS(ENTRY!$A$2:$A$133,ENTRY!$B$2:$B$133,$B52,ENTRY!$C$2:$C$133,$C52)-2,FALSE),0)))</f>
        <v>0</v>
      </c>
      <c r="AAT52" s="45">
        <f ca="1">IF(LEFT($C52,5)="Total",0,IF(COUNTIF(ENTRY!$G$3:$BM$3,AAT$1)=0,"CopyPasteValue",IFERROR(HLOOKUP(AAT$1,ENTRY!$G$3:$BI$133,SUMIFS(ENTRY!$A$2:$A$133,ENTRY!$B$2:$B$133,$B52,ENTRY!$C$2:$C$133,$C52)-2,FALSE),0)))</f>
        <v>1</v>
      </c>
      <c r="AAU52" s="45">
        <f ca="1">IF(LEFT($C52,5)="Total",0,IF(COUNTIF(ENTRY!$G$3:$BM$3,AAU$1)=0,"CopyPasteValue",IFERROR(HLOOKUP(AAU$1,ENTRY!$G$3:$BI$133,SUMIFS(ENTRY!$A$2:$A$133,ENTRY!$B$2:$B$133,$B52,ENTRY!$C$2:$C$133,$C52)-2,FALSE),0)))</f>
        <v>0</v>
      </c>
      <c r="AAV52" s="45">
        <f ca="1">IF(LEFT($C52,5)="Total",0,IF(COUNTIF(ENTRY!$G$3:$BM$3,AAV$1)=0,"CopyPasteValue",IFERROR(HLOOKUP(AAV$1,ENTRY!$G$3:$BI$133,SUMIFS(ENTRY!$A$2:$A$133,ENTRY!$B$2:$B$133,$B52,ENTRY!$C$2:$C$133,$C52)-2,FALSE),0)))</f>
        <v>3</v>
      </c>
      <c r="AAW52" s="45">
        <f ca="1">IF(LEFT($C52,5)="Total",0,IF(COUNTIF(ENTRY!$G$3:$BM$3,AAW$1)=0,"CopyPasteValue",IFERROR(HLOOKUP(AAW$1,ENTRY!$G$3:$BI$133,SUMIFS(ENTRY!$A$2:$A$133,ENTRY!$B$2:$B$133,$B52,ENTRY!$C$2:$C$133,$C52)-2,FALSE),0)))</f>
        <v>1</v>
      </c>
      <c r="AAX52" s="45">
        <f ca="1">IF(LEFT($C52,5)="Total",0,IF(COUNTIF(ENTRY!$G$3:$BM$3,AAX$1)=0,"CopyPasteValue",IFERROR(HLOOKUP(AAX$1,ENTRY!$G$3:$BI$133,SUMIFS(ENTRY!$A$2:$A$133,ENTRY!$B$2:$B$133,$B52,ENTRY!$C$2:$C$133,$C52)-2,FALSE),0)))</f>
        <v>0</v>
      </c>
      <c r="AAY52" s="45">
        <f ca="1">IF(LEFT($C52,5)="Total",0,IF(COUNTIF(ENTRY!$G$3:$BM$3,AAY$1)=0,"CopyPasteValue",IFERROR(HLOOKUP(AAY$1,ENTRY!$G$3:$BI$133,SUMIFS(ENTRY!$A$2:$A$133,ENTRY!$B$2:$B$133,$B52,ENTRY!$C$2:$C$133,$C52)-2,FALSE),0)))</f>
        <v>0</v>
      </c>
      <c r="AAZ52" s="45">
        <f ca="1">IF(LEFT($C52,5)="Total",0,IF(COUNTIF(ENTRY!$G$3:$BM$3,AAZ$1)=0,"CopyPasteValue",IFERROR(HLOOKUP(AAZ$1,ENTRY!$G$3:$BI$133,SUMIFS(ENTRY!$A$2:$A$133,ENTRY!$B$2:$B$133,$B52,ENTRY!$C$2:$C$133,$C52)-2,FALSE),0)))</f>
        <v>0</v>
      </c>
      <c r="ABA52" s="45">
        <f ca="1">IF(LEFT($C52,5)="Total",0,IF(COUNTIF(ENTRY!$G$3:$BM$3,ABA$1)=0,"CopyPasteValue",IFERROR(HLOOKUP(ABA$1,ENTRY!$G$3:$BI$133,SUMIFS(ENTRY!$A$2:$A$133,ENTRY!$B$2:$B$133,$B52,ENTRY!$C$2:$C$133,$C52)-2,FALSE),0)))</f>
        <v>0</v>
      </c>
      <c r="ABB52" s="45">
        <f ca="1">IF(LEFT($C52,5)="Total",0,IF(COUNTIF(ENTRY!$G$3:$BM$3,ABB$1)=0,"CopyPasteValue",IFERROR(HLOOKUP(ABB$1,ENTRY!$G$3:$BI$133,SUMIFS(ENTRY!$A$2:$A$133,ENTRY!$B$2:$B$133,$B52,ENTRY!$C$2:$C$133,$C52)-2,FALSE),0)))</f>
        <v>0</v>
      </c>
      <c r="ABC52" s="45">
        <f ca="1">IF(LEFT($C52,5)="Total",0,IF(COUNTIF(ENTRY!$G$3:$BM$3,ABC$1)=0,"CopyPasteValue",IFERROR(HLOOKUP(ABC$1,ENTRY!$G$3:$BI$133,SUMIFS(ENTRY!$A$2:$A$133,ENTRY!$B$2:$B$133,$B52,ENTRY!$C$2:$C$133,$C52)-2,FALSE),0)))</f>
        <v>0</v>
      </c>
      <c r="ABD52" s="45">
        <f ca="1">IF(LEFT($C52,5)="Total",0,IF(COUNTIF(ENTRY!$G$3:$BM$3,ABD$1)=0,"CopyPasteValue",IFERROR(HLOOKUP(ABD$1,ENTRY!$G$3:$BI$133,SUMIFS(ENTRY!$A$2:$A$133,ENTRY!$B$2:$B$133,$B52,ENTRY!$C$2:$C$133,$C52)-2,FALSE),0)))</f>
        <v>0</v>
      </c>
      <c r="ABE52" s="45">
        <f ca="1">IF(LEFT($C52,5)="Total",0,IF(COUNTIF(ENTRY!$G$3:$BM$3,ABE$1)=0,"CopyPasteValue",IFERROR(HLOOKUP(ABE$1,ENTRY!$G$3:$BI$133,SUMIFS(ENTRY!$A$2:$A$133,ENTRY!$B$2:$B$133,$B52,ENTRY!$C$2:$C$133,$C52)-2,FALSE),0)))</f>
        <v>0</v>
      </c>
      <c r="ABF52" s="45">
        <f ca="1">IF(LEFT($C52,5)="Total",0,IF(COUNTIF(ENTRY!$G$3:$BM$3,ABF$1)=0,"CopyPasteValue",IFERROR(HLOOKUP(ABF$1,ENTRY!$G$3:$BI$133,SUMIFS(ENTRY!$A$2:$A$133,ENTRY!$B$2:$B$133,$B52,ENTRY!$C$2:$C$133,$C52)-2,FALSE),0)))</f>
        <v>0</v>
      </c>
      <c r="ABG52" s="45">
        <f ca="1">IF(LEFT($C52,5)="Total",0,IF(COUNTIF(ENTRY!$G$3:$BM$3,ABG$1)=0,"CopyPasteValue",IFERROR(HLOOKUP(ABG$1,ENTRY!$G$3:$BI$133,SUMIFS(ENTRY!$A$2:$A$133,ENTRY!$B$2:$B$133,$B52,ENTRY!$C$2:$C$133,$C52)-2,FALSE),0)))</f>
        <v>0</v>
      </c>
      <c r="ABH52" s="45">
        <f ca="1">IF(LEFT($C52,5)="Total",0,IF(COUNTIF(ENTRY!$G$3:$BM$3,ABH$1)=0,"CopyPasteValue",IFERROR(HLOOKUP(ABH$1,ENTRY!$G$3:$BI$133,SUMIFS(ENTRY!$A$2:$A$133,ENTRY!$B$2:$B$133,$B52,ENTRY!$C$2:$C$133,$C52)-2,FALSE),0)))</f>
        <v>0</v>
      </c>
    </row>
    <row r="53" spans="2:736" x14ac:dyDescent="0.35">
      <c r="B53" t="s">
        <v>27</v>
      </c>
      <c r="C53" t="s">
        <v>167</v>
      </c>
      <c r="D53" s="53">
        <f t="shared" ca="1" si="162"/>
        <v>53</v>
      </c>
      <c r="E53" s="72">
        <f>COUNTIF(ENTRY!C$4:C$294,C53)</f>
        <v>1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45">
        <v>0</v>
      </c>
      <c r="AI53" s="45">
        <v>0</v>
      </c>
      <c r="AJ53" s="45">
        <v>0</v>
      </c>
      <c r="AK53" s="45">
        <v>0</v>
      </c>
      <c r="AL53" s="45">
        <v>0</v>
      </c>
      <c r="AM53" s="45">
        <v>0</v>
      </c>
      <c r="AN53" s="45">
        <v>0</v>
      </c>
      <c r="AO53" s="45">
        <v>0</v>
      </c>
      <c r="AP53" s="45">
        <v>0</v>
      </c>
      <c r="AQ53" s="45">
        <v>0</v>
      </c>
      <c r="AR53" s="45">
        <v>0</v>
      </c>
      <c r="AS53" s="45">
        <v>0</v>
      </c>
      <c r="AT53" s="45">
        <v>0</v>
      </c>
      <c r="AU53" s="45">
        <v>0</v>
      </c>
      <c r="AV53" s="45">
        <v>0</v>
      </c>
      <c r="AW53" s="45">
        <v>0</v>
      </c>
      <c r="AX53" s="45">
        <v>0</v>
      </c>
      <c r="AY53" s="45">
        <v>0</v>
      </c>
      <c r="AZ53" s="45">
        <v>0</v>
      </c>
      <c r="BA53" s="45">
        <v>0</v>
      </c>
      <c r="BB53" s="45">
        <v>0</v>
      </c>
      <c r="BC53" s="45">
        <v>0</v>
      </c>
      <c r="BD53" s="45">
        <v>0</v>
      </c>
      <c r="BE53" s="45">
        <v>0</v>
      </c>
      <c r="BF53" s="45">
        <v>0</v>
      </c>
      <c r="BG53" s="45">
        <v>0</v>
      </c>
      <c r="BH53" s="45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5">
        <v>0</v>
      </c>
      <c r="BO53" s="45">
        <v>0</v>
      </c>
      <c r="BP53" s="45">
        <v>0</v>
      </c>
      <c r="BQ53" s="45">
        <v>0</v>
      </c>
      <c r="BR53" s="45">
        <v>0</v>
      </c>
      <c r="BS53" s="45">
        <v>0</v>
      </c>
      <c r="BT53" s="45">
        <v>0</v>
      </c>
      <c r="BU53" s="45">
        <v>0</v>
      </c>
      <c r="BV53" s="45">
        <v>0</v>
      </c>
      <c r="BW53" s="45">
        <v>0</v>
      </c>
      <c r="BX53" s="45">
        <v>0</v>
      </c>
      <c r="BY53" s="45">
        <v>0</v>
      </c>
      <c r="BZ53" s="45">
        <v>0</v>
      </c>
      <c r="CA53" s="45">
        <v>0</v>
      </c>
      <c r="CB53" s="45">
        <v>0</v>
      </c>
      <c r="CC53" s="45">
        <v>0</v>
      </c>
      <c r="CD53" s="45">
        <v>0</v>
      </c>
      <c r="CE53" s="45">
        <v>0</v>
      </c>
      <c r="CF53" s="45">
        <v>0</v>
      </c>
      <c r="CG53" s="45">
        <v>0</v>
      </c>
      <c r="CH53" s="45">
        <v>0</v>
      </c>
      <c r="CI53" s="45">
        <v>0</v>
      </c>
      <c r="CJ53" s="45">
        <v>0</v>
      </c>
      <c r="CK53" s="45">
        <v>0</v>
      </c>
      <c r="CL53" s="45">
        <v>0</v>
      </c>
      <c r="CM53" s="45">
        <v>0</v>
      </c>
      <c r="CN53" s="45">
        <v>0</v>
      </c>
      <c r="CO53" s="45">
        <v>0</v>
      </c>
      <c r="CP53" s="45">
        <v>0</v>
      </c>
      <c r="CQ53" s="45">
        <v>0</v>
      </c>
      <c r="CR53" s="45">
        <v>0</v>
      </c>
      <c r="CS53" s="45">
        <v>0</v>
      </c>
      <c r="CT53" s="45">
        <v>0</v>
      </c>
      <c r="CU53" s="45">
        <v>0</v>
      </c>
      <c r="CV53" s="45">
        <v>0</v>
      </c>
      <c r="CW53" s="45">
        <v>0</v>
      </c>
      <c r="CX53" s="45">
        <v>0</v>
      </c>
      <c r="CY53" s="45">
        <v>0</v>
      </c>
      <c r="CZ53" s="45">
        <v>0</v>
      </c>
      <c r="DA53" s="45">
        <v>0</v>
      </c>
      <c r="DB53" s="45">
        <v>0</v>
      </c>
      <c r="DC53" s="45">
        <v>0</v>
      </c>
      <c r="DD53" s="45">
        <v>0</v>
      </c>
      <c r="DE53" s="45">
        <v>0</v>
      </c>
      <c r="DF53" s="45">
        <v>0</v>
      </c>
      <c r="DG53" s="45">
        <v>0</v>
      </c>
      <c r="DH53" s="45">
        <v>0</v>
      </c>
      <c r="DI53" s="45">
        <v>0</v>
      </c>
      <c r="DJ53" s="45">
        <v>0</v>
      </c>
      <c r="DK53" s="45">
        <v>0</v>
      </c>
      <c r="DL53" s="45">
        <v>0</v>
      </c>
      <c r="DM53" s="45">
        <v>0</v>
      </c>
      <c r="DN53" s="45">
        <v>0</v>
      </c>
      <c r="DO53" s="45">
        <v>0</v>
      </c>
      <c r="DP53" s="45">
        <v>0</v>
      </c>
      <c r="DQ53" s="45">
        <v>0</v>
      </c>
      <c r="DR53" s="45">
        <v>0</v>
      </c>
      <c r="DS53" s="45">
        <v>0</v>
      </c>
      <c r="DT53" s="45">
        <v>0</v>
      </c>
      <c r="DU53" s="45">
        <v>0</v>
      </c>
      <c r="DV53" s="45">
        <v>0</v>
      </c>
      <c r="DW53" s="45">
        <v>0</v>
      </c>
      <c r="DX53" s="45">
        <v>0</v>
      </c>
      <c r="DY53" s="45">
        <v>0</v>
      </c>
      <c r="DZ53" s="45">
        <v>0</v>
      </c>
      <c r="EA53" s="45">
        <v>0</v>
      </c>
      <c r="EB53" s="45">
        <v>0</v>
      </c>
      <c r="EC53" s="45">
        <v>0</v>
      </c>
      <c r="ED53" s="45">
        <v>0</v>
      </c>
      <c r="EE53" s="45">
        <v>0</v>
      </c>
      <c r="EF53" s="45">
        <v>0</v>
      </c>
      <c r="EG53" s="45">
        <v>0</v>
      </c>
      <c r="EH53" s="45">
        <v>0</v>
      </c>
      <c r="EI53" s="45">
        <v>0</v>
      </c>
      <c r="EJ53" s="45">
        <v>0</v>
      </c>
      <c r="EK53" s="45">
        <v>0</v>
      </c>
      <c r="EL53" s="45">
        <v>0</v>
      </c>
      <c r="EM53" s="45">
        <v>0</v>
      </c>
      <c r="EN53" s="45">
        <v>0</v>
      </c>
      <c r="EO53" s="45">
        <v>0</v>
      </c>
      <c r="EP53" s="45">
        <v>0</v>
      </c>
      <c r="EQ53" s="45">
        <v>0</v>
      </c>
      <c r="ER53" s="45">
        <v>0</v>
      </c>
      <c r="ES53" s="45">
        <v>0</v>
      </c>
      <c r="ET53" s="45">
        <v>0</v>
      </c>
      <c r="EU53" s="45">
        <v>0</v>
      </c>
      <c r="EV53" s="45">
        <v>0</v>
      </c>
      <c r="EW53" s="45">
        <v>0</v>
      </c>
      <c r="EX53" s="45">
        <v>0</v>
      </c>
      <c r="EY53" s="45">
        <v>0</v>
      </c>
      <c r="EZ53" s="45">
        <v>0</v>
      </c>
      <c r="FA53" s="45">
        <v>0</v>
      </c>
      <c r="FB53" s="45">
        <v>0</v>
      </c>
      <c r="FC53" s="45">
        <v>0</v>
      </c>
      <c r="FD53" s="45">
        <v>0</v>
      </c>
      <c r="FE53" s="45">
        <v>0</v>
      </c>
      <c r="FF53" s="45">
        <v>0</v>
      </c>
      <c r="FG53" s="45">
        <v>0</v>
      </c>
      <c r="FH53" s="45">
        <v>0</v>
      </c>
      <c r="FI53" s="45">
        <v>0</v>
      </c>
      <c r="FJ53" s="45">
        <v>0</v>
      </c>
      <c r="FK53" s="45">
        <v>0</v>
      </c>
      <c r="FL53" s="45">
        <v>0</v>
      </c>
      <c r="FM53" s="45">
        <v>0</v>
      </c>
      <c r="FN53" s="45">
        <v>0</v>
      </c>
      <c r="FO53" s="45">
        <v>0</v>
      </c>
      <c r="FP53" s="45">
        <v>0</v>
      </c>
      <c r="FQ53" s="45">
        <v>0</v>
      </c>
      <c r="FR53" s="45">
        <v>0</v>
      </c>
      <c r="FS53" s="45">
        <v>0</v>
      </c>
      <c r="FT53" s="45">
        <v>0</v>
      </c>
      <c r="FU53" s="45">
        <v>0</v>
      </c>
      <c r="FV53" s="45">
        <v>0</v>
      </c>
      <c r="FW53" s="45">
        <v>0</v>
      </c>
      <c r="FX53" s="45">
        <v>0</v>
      </c>
      <c r="FY53" s="45">
        <v>0</v>
      </c>
      <c r="FZ53" s="45">
        <v>0</v>
      </c>
      <c r="GA53" s="45">
        <v>0</v>
      </c>
      <c r="GB53" s="45">
        <v>0</v>
      </c>
      <c r="GC53" s="45">
        <v>0</v>
      </c>
      <c r="GD53" s="45">
        <v>0</v>
      </c>
      <c r="GE53" s="45">
        <v>0</v>
      </c>
      <c r="GF53" s="45">
        <v>0</v>
      </c>
      <c r="GG53" s="45">
        <v>0</v>
      </c>
      <c r="GH53" s="45">
        <v>0</v>
      </c>
      <c r="GI53" s="45">
        <v>0</v>
      </c>
      <c r="GJ53" s="45">
        <v>0</v>
      </c>
      <c r="GK53" s="45">
        <v>0</v>
      </c>
      <c r="GL53" s="45">
        <v>0</v>
      </c>
      <c r="GM53" s="45">
        <v>0</v>
      </c>
      <c r="GN53" s="45">
        <v>0</v>
      </c>
      <c r="GO53" s="45">
        <v>0</v>
      </c>
      <c r="GP53" s="45">
        <v>0</v>
      </c>
      <c r="GQ53" s="45">
        <v>0</v>
      </c>
      <c r="GR53" s="45">
        <v>0</v>
      </c>
      <c r="GS53" s="45">
        <v>0</v>
      </c>
      <c r="GT53" s="45">
        <v>0</v>
      </c>
      <c r="GU53" s="45">
        <v>0</v>
      </c>
      <c r="GV53" s="45">
        <v>0</v>
      </c>
      <c r="GW53" s="45">
        <v>0</v>
      </c>
      <c r="GX53" s="45">
        <v>0</v>
      </c>
      <c r="GY53" s="45">
        <v>0</v>
      </c>
      <c r="GZ53" s="45">
        <v>0</v>
      </c>
      <c r="HA53" s="45">
        <v>0</v>
      </c>
      <c r="HB53" s="45">
        <v>0</v>
      </c>
      <c r="HC53" s="45">
        <v>0</v>
      </c>
      <c r="HD53" s="45">
        <v>0</v>
      </c>
      <c r="HE53" s="45">
        <v>0</v>
      </c>
      <c r="HF53" s="45">
        <v>0</v>
      </c>
      <c r="HG53" s="45">
        <v>0</v>
      </c>
      <c r="HH53" s="45">
        <v>0</v>
      </c>
      <c r="HI53" s="45">
        <v>0</v>
      </c>
      <c r="HJ53" s="45">
        <v>0</v>
      </c>
      <c r="HK53" s="45">
        <v>0</v>
      </c>
      <c r="HL53" s="45">
        <v>0</v>
      </c>
      <c r="HM53" s="45">
        <v>0</v>
      </c>
      <c r="HN53" s="45">
        <v>0</v>
      </c>
      <c r="HO53" s="45">
        <v>0</v>
      </c>
      <c r="HP53" s="45">
        <v>0</v>
      </c>
      <c r="HQ53" s="45">
        <v>0</v>
      </c>
      <c r="HR53" s="45">
        <v>0</v>
      </c>
      <c r="HS53" s="45">
        <v>0</v>
      </c>
      <c r="HT53" s="45">
        <v>0</v>
      </c>
      <c r="HU53" s="45">
        <v>0</v>
      </c>
      <c r="HV53" s="45">
        <v>0</v>
      </c>
      <c r="HW53" s="45">
        <v>0</v>
      </c>
      <c r="HX53" s="45">
        <v>0</v>
      </c>
      <c r="HY53" s="45">
        <v>0</v>
      </c>
      <c r="HZ53" s="45">
        <v>0</v>
      </c>
      <c r="IA53" s="45">
        <v>0</v>
      </c>
      <c r="IB53" s="45">
        <v>0</v>
      </c>
      <c r="IC53" s="45">
        <v>0</v>
      </c>
      <c r="ID53" s="45">
        <v>0</v>
      </c>
      <c r="IE53" s="45">
        <v>0</v>
      </c>
      <c r="IF53" s="45">
        <v>0</v>
      </c>
      <c r="IG53" s="45">
        <v>0</v>
      </c>
      <c r="IH53" s="45">
        <v>0</v>
      </c>
      <c r="II53" s="45">
        <v>0</v>
      </c>
      <c r="IJ53" s="45">
        <v>0</v>
      </c>
      <c r="IK53" s="45">
        <v>0</v>
      </c>
      <c r="IL53" s="45">
        <v>0</v>
      </c>
      <c r="IM53" s="45">
        <v>0</v>
      </c>
      <c r="IN53" s="45">
        <v>0</v>
      </c>
      <c r="IO53" s="45">
        <v>0</v>
      </c>
      <c r="IP53" s="45">
        <v>0</v>
      </c>
      <c r="IQ53" s="45">
        <v>0</v>
      </c>
      <c r="IR53" s="45">
        <v>0</v>
      </c>
      <c r="IS53" s="45">
        <v>0</v>
      </c>
      <c r="IT53" s="45">
        <v>0</v>
      </c>
      <c r="IU53" s="45">
        <v>0</v>
      </c>
      <c r="IV53" s="45">
        <v>0</v>
      </c>
      <c r="IW53" s="45">
        <v>0</v>
      </c>
      <c r="IX53" s="45">
        <v>0</v>
      </c>
      <c r="IY53" s="45">
        <v>0</v>
      </c>
      <c r="IZ53" s="45">
        <v>0</v>
      </c>
      <c r="JA53" s="45">
        <v>0</v>
      </c>
      <c r="JB53" s="45">
        <v>0</v>
      </c>
      <c r="JC53" s="45">
        <v>0</v>
      </c>
      <c r="JD53" s="45">
        <v>0</v>
      </c>
      <c r="JE53" s="45">
        <v>0</v>
      </c>
      <c r="JF53" s="45">
        <v>0</v>
      </c>
      <c r="JG53" s="45">
        <v>0</v>
      </c>
      <c r="JH53" s="45">
        <v>0</v>
      </c>
      <c r="JI53" s="45">
        <v>0</v>
      </c>
      <c r="JJ53" s="45">
        <v>0</v>
      </c>
      <c r="JK53" s="45">
        <v>0</v>
      </c>
      <c r="JL53" s="45">
        <v>0</v>
      </c>
      <c r="JM53" s="45">
        <v>0</v>
      </c>
      <c r="JN53" s="45">
        <v>0</v>
      </c>
      <c r="JO53" s="45">
        <v>0</v>
      </c>
      <c r="JP53" s="45">
        <v>0</v>
      </c>
      <c r="JQ53" s="45">
        <v>0</v>
      </c>
      <c r="JR53" s="45">
        <v>0</v>
      </c>
      <c r="JS53" s="45">
        <v>0</v>
      </c>
      <c r="JT53" s="45">
        <v>0</v>
      </c>
      <c r="JU53" s="45">
        <v>0</v>
      </c>
      <c r="JV53" s="45">
        <v>0</v>
      </c>
      <c r="JW53" s="45">
        <v>0</v>
      </c>
      <c r="JX53" s="45">
        <v>0</v>
      </c>
      <c r="JY53" s="45">
        <v>0</v>
      </c>
      <c r="JZ53" s="45">
        <v>0</v>
      </c>
      <c r="KA53" s="45">
        <v>0</v>
      </c>
      <c r="KB53" s="45">
        <v>0</v>
      </c>
      <c r="KC53" s="45">
        <v>0</v>
      </c>
      <c r="KD53" s="45">
        <v>0</v>
      </c>
      <c r="KE53" s="45">
        <v>0</v>
      </c>
      <c r="KF53" s="45">
        <v>0</v>
      </c>
      <c r="KG53" s="45">
        <v>0</v>
      </c>
      <c r="KH53" s="45">
        <v>0</v>
      </c>
      <c r="KI53" s="45">
        <v>0</v>
      </c>
      <c r="KJ53" s="45">
        <v>0</v>
      </c>
      <c r="KK53" s="45">
        <v>0</v>
      </c>
      <c r="KL53" s="45">
        <v>0</v>
      </c>
      <c r="KM53" s="45">
        <v>0</v>
      </c>
      <c r="KN53" s="45">
        <v>0</v>
      </c>
      <c r="KO53" s="45">
        <v>0</v>
      </c>
      <c r="KP53" s="45">
        <v>0</v>
      </c>
      <c r="KQ53" s="45">
        <v>0</v>
      </c>
      <c r="KR53" s="45">
        <v>0</v>
      </c>
      <c r="KS53" s="45">
        <v>0</v>
      </c>
      <c r="KT53" s="45">
        <v>0</v>
      </c>
      <c r="KU53" s="45">
        <v>0</v>
      </c>
      <c r="KV53" s="45">
        <v>0</v>
      </c>
      <c r="KW53" s="45">
        <v>0</v>
      </c>
      <c r="KX53" s="45">
        <v>0</v>
      </c>
      <c r="KY53" s="45">
        <v>0</v>
      </c>
      <c r="KZ53" s="45">
        <v>0</v>
      </c>
      <c r="LA53" s="45">
        <v>0</v>
      </c>
      <c r="LB53" s="45">
        <v>0</v>
      </c>
      <c r="LC53" s="45">
        <v>0</v>
      </c>
      <c r="LD53" s="45">
        <v>0</v>
      </c>
      <c r="LE53" s="45">
        <v>0</v>
      </c>
      <c r="LF53" s="45">
        <v>0</v>
      </c>
      <c r="LG53" s="45">
        <v>0</v>
      </c>
      <c r="LH53" s="45">
        <v>0</v>
      </c>
      <c r="LI53" s="45">
        <v>0</v>
      </c>
      <c r="LJ53" s="45">
        <v>0</v>
      </c>
      <c r="LK53" s="45">
        <v>0</v>
      </c>
      <c r="LL53" s="45">
        <v>0</v>
      </c>
      <c r="LM53" s="45">
        <v>0</v>
      </c>
      <c r="LN53" s="45">
        <v>0</v>
      </c>
      <c r="LO53" s="45">
        <v>0</v>
      </c>
      <c r="LP53" s="45">
        <v>0</v>
      </c>
      <c r="LQ53" s="45">
        <v>0</v>
      </c>
      <c r="LR53" s="45">
        <v>0</v>
      </c>
      <c r="LS53" s="45">
        <v>0</v>
      </c>
      <c r="LT53" s="45">
        <v>0</v>
      </c>
      <c r="LU53" s="45">
        <v>0</v>
      </c>
      <c r="LV53" s="45">
        <v>0</v>
      </c>
      <c r="LW53" s="45">
        <v>0</v>
      </c>
      <c r="LX53" s="45">
        <v>0</v>
      </c>
      <c r="LY53" s="45">
        <v>0</v>
      </c>
      <c r="LZ53" s="45">
        <v>0</v>
      </c>
      <c r="MA53" s="45">
        <v>0</v>
      </c>
      <c r="MB53" s="45">
        <v>0</v>
      </c>
      <c r="MC53" s="45">
        <v>0</v>
      </c>
      <c r="MD53" s="45">
        <v>0</v>
      </c>
      <c r="ME53" s="45">
        <v>0</v>
      </c>
      <c r="MF53" s="45">
        <v>0</v>
      </c>
      <c r="MG53" s="45">
        <v>0</v>
      </c>
      <c r="MH53" s="45">
        <v>0</v>
      </c>
      <c r="MI53" s="45">
        <v>0</v>
      </c>
      <c r="MJ53" s="45">
        <v>0</v>
      </c>
      <c r="MK53" s="45">
        <v>0</v>
      </c>
      <c r="ML53" s="45">
        <v>0</v>
      </c>
      <c r="MM53" s="45">
        <v>0</v>
      </c>
      <c r="MN53" s="45">
        <v>0</v>
      </c>
      <c r="MO53" s="45">
        <v>0</v>
      </c>
      <c r="MP53" s="45">
        <v>0</v>
      </c>
      <c r="MQ53" s="45">
        <v>0</v>
      </c>
      <c r="MR53" s="45">
        <v>0</v>
      </c>
      <c r="MS53" s="45">
        <v>0</v>
      </c>
      <c r="MT53" s="45">
        <v>0</v>
      </c>
      <c r="MU53" s="45">
        <v>0</v>
      </c>
      <c r="MV53" s="45">
        <v>0</v>
      </c>
      <c r="MW53" s="45">
        <v>0</v>
      </c>
      <c r="MX53" s="45">
        <v>0</v>
      </c>
      <c r="MY53" s="45">
        <v>0</v>
      </c>
      <c r="MZ53" s="45">
        <v>0</v>
      </c>
      <c r="NA53" s="45">
        <v>0</v>
      </c>
      <c r="NB53" s="45">
        <v>0</v>
      </c>
      <c r="NC53" s="45">
        <v>0</v>
      </c>
      <c r="ND53" s="45">
        <v>0</v>
      </c>
      <c r="NE53" s="45">
        <v>0</v>
      </c>
      <c r="NF53" s="45">
        <v>0</v>
      </c>
      <c r="NG53" s="45">
        <v>0</v>
      </c>
      <c r="NH53" s="45">
        <v>0</v>
      </c>
      <c r="NI53" s="45">
        <v>0</v>
      </c>
      <c r="NJ53" s="45">
        <v>0</v>
      </c>
      <c r="NK53" s="45">
        <v>0</v>
      </c>
      <c r="NL53" s="45">
        <v>0</v>
      </c>
      <c r="NM53" s="45">
        <v>0</v>
      </c>
      <c r="NN53" s="45">
        <v>0</v>
      </c>
      <c r="NO53" s="45">
        <v>0</v>
      </c>
      <c r="NP53" s="45">
        <v>0</v>
      </c>
      <c r="NQ53" s="45">
        <v>0</v>
      </c>
      <c r="NR53" s="45">
        <v>0</v>
      </c>
      <c r="NS53" s="45">
        <v>0</v>
      </c>
      <c r="NT53" s="45">
        <v>0</v>
      </c>
      <c r="NU53" s="45">
        <v>0</v>
      </c>
      <c r="NV53" s="45">
        <v>0</v>
      </c>
      <c r="NW53" s="45">
        <v>0</v>
      </c>
      <c r="NX53" s="45">
        <v>0</v>
      </c>
      <c r="NY53" s="45">
        <v>0</v>
      </c>
      <c r="NZ53" s="45">
        <v>0</v>
      </c>
      <c r="OA53" s="45">
        <v>0</v>
      </c>
      <c r="OB53" s="45">
        <v>0</v>
      </c>
      <c r="OC53" s="45">
        <v>0</v>
      </c>
      <c r="OD53" s="45">
        <v>0</v>
      </c>
      <c r="OE53" s="45">
        <v>0</v>
      </c>
      <c r="OF53" s="45">
        <v>0</v>
      </c>
      <c r="OG53" s="45">
        <v>0</v>
      </c>
      <c r="OH53" s="45">
        <v>0</v>
      </c>
      <c r="OI53" s="45">
        <v>0</v>
      </c>
      <c r="OJ53" s="45">
        <v>0</v>
      </c>
      <c r="OK53" s="45">
        <v>0</v>
      </c>
      <c r="OL53" s="45">
        <v>0</v>
      </c>
      <c r="OM53" s="45">
        <v>0</v>
      </c>
      <c r="ON53" s="45">
        <v>0</v>
      </c>
      <c r="OO53" s="45">
        <v>0</v>
      </c>
      <c r="OP53" s="45">
        <v>0</v>
      </c>
      <c r="OQ53" s="45">
        <v>0</v>
      </c>
      <c r="OR53" s="45">
        <v>0</v>
      </c>
      <c r="OS53" s="45">
        <v>0</v>
      </c>
      <c r="OT53" s="45">
        <v>0</v>
      </c>
      <c r="OU53" s="45">
        <v>0</v>
      </c>
      <c r="OV53" s="45">
        <v>0</v>
      </c>
      <c r="OW53" s="45">
        <v>0</v>
      </c>
      <c r="OX53" s="45">
        <v>0</v>
      </c>
      <c r="OY53" s="45">
        <v>0</v>
      </c>
      <c r="OZ53" s="45">
        <v>0</v>
      </c>
      <c r="PA53" s="45">
        <v>0</v>
      </c>
      <c r="PB53" s="45">
        <v>0</v>
      </c>
      <c r="PC53" s="45">
        <v>0</v>
      </c>
      <c r="PD53" s="45">
        <v>0</v>
      </c>
      <c r="PE53" s="45">
        <v>0</v>
      </c>
      <c r="PF53" s="45">
        <v>0</v>
      </c>
      <c r="PG53" s="45">
        <v>0</v>
      </c>
      <c r="PH53" s="45">
        <v>0</v>
      </c>
      <c r="PI53" s="45">
        <v>0</v>
      </c>
      <c r="PJ53" s="45">
        <v>0</v>
      </c>
      <c r="PK53" s="45">
        <v>0</v>
      </c>
      <c r="PL53" s="45">
        <v>0</v>
      </c>
      <c r="PM53" s="45">
        <v>0</v>
      </c>
      <c r="PN53" s="45">
        <v>0</v>
      </c>
      <c r="PO53" s="45">
        <v>0</v>
      </c>
      <c r="PP53" s="45">
        <v>0</v>
      </c>
      <c r="PQ53" s="45">
        <v>0</v>
      </c>
      <c r="PR53" s="45">
        <v>0</v>
      </c>
      <c r="PS53" s="45">
        <v>0</v>
      </c>
      <c r="PT53" s="45">
        <v>0</v>
      </c>
      <c r="PU53" s="45">
        <v>0</v>
      </c>
      <c r="PV53" s="45">
        <v>0</v>
      </c>
      <c r="PW53" s="45">
        <v>0</v>
      </c>
      <c r="PX53" s="45">
        <v>0</v>
      </c>
      <c r="PY53" s="45">
        <v>0</v>
      </c>
      <c r="PZ53" s="45">
        <v>0</v>
      </c>
      <c r="QA53" s="45">
        <v>0</v>
      </c>
      <c r="QB53" s="45">
        <v>0</v>
      </c>
      <c r="QC53" s="45">
        <v>0</v>
      </c>
      <c r="QD53" s="45">
        <v>0</v>
      </c>
      <c r="QE53" s="45">
        <v>0</v>
      </c>
      <c r="QF53" s="45">
        <v>0</v>
      </c>
      <c r="QG53" s="45">
        <v>0</v>
      </c>
      <c r="QH53" s="45">
        <v>0</v>
      </c>
      <c r="QI53" s="45">
        <v>0</v>
      </c>
      <c r="QJ53" s="45">
        <v>0</v>
      </c>
      <c r="QK53" s="45">
        <v>0</v>
      </c>
      <c r="QL53" s="45">
        <v>0</v>
      </c>
      <c r="QM53" s="45">
        <v>0</v>
      </c>
      <c r="QN53" s="45">
        <v>0</v>
      </c>
      <c r="QO53" s="45">
        <v>0</v>
      </c>
      <c r="QP53" s="45">
        <v>0</v>
      </c>
      <c r="QQ53" s="45">
        <v>0</v>
      </c>
      <c r="QR53" s="45">
        <v>0</v>
      </c>
      <c r="QS53" s="45">
        <v>0</v>
      </c>
      <c r="QT53" s="45">
        <v>0</v>
      </c>
      <c r="QU53" s="45">
        <v>0</v>
      </c>
      <c r="QV53" s="45">
        <v>0</v>
      </c>
      <c r="QW53" s="45">
        <v>0</v>
      </c>
      <c r="QX53" s="45">
        <v>0</v>
      </c>
      <c r="QY53" s="45">
        <v>0</v>
      </c>
      <c r="QZ53" s="45">
        <v>0</v>
      </c>
      <c r="RA53" s="45">
        <v>0</v>
      </c>
      <c r="RB53" s="45">
        <v>0</v>
      </c>
      <c r="RC53" s="45">
        <v>0</v>
      </c>
      <c r="RD53" s="45">
        <v>0</v>
      </c>
      <c r="RE53" s="45">
        <v>0</v>
      </c>
      <c r="RF53" s="45">
        <v>0</v>
      </c>
      <c r="RG53" s="45">
        <v>0</v>
      </c>
      <c r="RH53" s="45">
        <v>0</v>
      </c>
      <c r="RI53" s="45">
        <v>0</v>
      </c>
      <c r="RJ53" s="45">
        <v>0</v>
      </c>
      <c r="RK53" s="45">
        <v>0</v>
      </c>
      <c r="RL53" s="45">
        <v>0</v>
      </c>
      <c r="RM53" s="45">
        <v>0</v>
      </c>
      <c r="RN53" s="45">
        <v>0</v>
      </c>
      <c r="RO53" s="45">
        <v>0</v>
      </c>
      <c r="RP53" s="45">
        <v>0</v>
      </c>
      <c r="RQ53" s="45">
        <v>0</v>
      </c>
      <c r="RR53" s="45">
        <v>0</v>
      </c>
      <c r="RS53" s="45">
        <v>0</v>
      </c>
      <c r="RT53" s="45">
        <v>0</v>
      </c>
      <c r="RU53" s="45">
        <v>0</v>
      </c>
      <c r="RV53" s="45">
        <v>0</v>
      </c>
      <c r="RW53" s="45">
        <v>0</v>
      </c>
      <c r="RX53" s="45">
        <v>0</v>
      </c>
      <c r="RY53" s="45">
        <v>0</v>
      </c>
      <c r="RZ53" s="45">
        <v>0</v>
      </c>
      <c r="SA53" s="45">
        <v>0</v>
      </c>
      <c r="SB53" s="45">
        <v>0</v>
      </c>
      <c r="SC53" s="45">
        <v>0</v>
      </c>
      <c r="SD53" s="45">
        <v>0</v>
      </c>
      <c r="SE53" s="45">
        <v>0</v>
      </c>
      <c r="SF53" s="45">
        <v>0</v>
      </c>
      <c r="SG53" s="45">
        <v>0</v>
      </c>
      <c r="SH53" s="45">
        <v>0</v>
      </c>
      <c r="SI53" s="45">
        <v>0</v>
      </c>
      <c r="SJ53" s="45">
        <v>0</v>
      </c>
      <c r="SK53" s="45">
        <v>0</v>
      </c>
      <c r="SL53" s="45">
        <v>0</v>
      </c>
      <c r="SM53" s="45">
        <v>0</v>
      </c>
      <c r="SN53" s="45">
        <v>0</v>
      </c>
      <c r="SO53" s="45">
        <v>0</v>
      </c>
      <c r="SP53" s="45">
        <v>0</v>
      </c>
      <c r="SQ53" s="45">
        <v>0</v>
      </c>
      <c r="SR53" s="45">
        <v>0</v>
      </c>
      <c r="SS53" s="45">
        <v>0</v>
      </c>
      <c r="ST53" s="45">
        <v>0</v>
      </c>
      <c r="SU53" s="45">
        <v>0</v>
      </c>
      <c r="SV53" s="45">
        <v>0</v>
      </c>
      <c r="SW53" s="45">
        <v>0</v>
      </c>
      <c r="SX53" s="45">
        <v>0</v>
      </c>
      <c r="SY53" s="45">
        <v>0</v>
      </c>
      <c r="SZ53" s="45">
        <v>0</v>
      </c>
      <c r="TA53" s="45">
        <v>0</v>
      </c>
      <c r="TB53" s="45">
        <v>0</v>
      </c>
      <c r="TC53" s="45">
        <v>0</v>
      </c>
      <c r="TD53" s="45">
        <v>0</v>
      </c>
      <c r="TE53" s="45">
        <v>0</v>
      </c>
      <c r="TF53" s="45">
        <v>0</v>
      </c>
      <c r="TG53" s="45">
        <v>0</v>
      </c>
      <c r="TH53" s="45">
        <v>0</v>
      </c>
      <c r="TI53" s="45">
        <v>0</v>
      </c>
      <c r="TJ53" s="45">
        <v>0</v>
      </c>
      <c r="TK53" s="45">
        <v>0</v>
      </c>
      <c r="TL53" s="45">
        <v>0</v>
      </c>
      <c r="TM53" s="45">
        <v>0</v>
      </c>
      <c r="TN53" s="45">
        <v>0</v>
      </c>
      <c r="TO53" s="45">
        <v>0</v>
      </c>
      <c r="TP53" s="45">
        <v>0</v>
      </c>
      <c r="TQ53" s="45">
        <v>0</v>
      </c>
      <c r="TR53" s="45">
        <v>0</v>
      </c>
      <c r="TS53" s="45">
        <v>0</v>
      </c>
      <c r="TT53" s="45">
        <v>0</v>
      </c>
      <c r="TU53" s="45">
        <v>0</v>
      </c>
      <c r="TV53" s="45">
        <v>0</v>
      </c>
      <c r="TW53" s="45">
        <v>0</v>
      </c>
      <c r="TX53" s="45">
        <v>0</v>
      </c>
      <c r="TY53" s="45">
        <v>0</v>
      </c>
      <c r="TZ53" s="45">
        <v>0</v>
      </c>
      <c r="UA53" s="45">
        <v>0</v>
      </c>
      <c r="UB53" s="45">
        <v>0</v>
      </c>
      <c r="UC53" s="45">
        <v>0</v>
      </c>
      <c r="UD53" s="45">
        <v>0</v>
      </c>
      <c r="UE53" s="45">
        <v>0</v>
      </c>
      <c r="UF53" s="45">
        <v>0</v>
      </c>
      <c r="UG53" s="45">
        <v>0</v>
      </c>
      <c r="UH53" s="45">
        <v>0</v>
      </c>
      <c r="UI53" s="45">
        <v>0</v>
      </c>
      <c r="UJ53" s="45">
        <v>0</v>
      </c>
      <c r="UK53" s="45">
        <v>0</v>
      </c>
      <c r="UL53" s="45">
        <v>0</v>
      </c>
      <c r="UM53" s="45">
        <v>0</v>
      </c>
      <c r="UN53" s="45">
        <v>0</v>
      </c>
      <c r="UO53" s="45">
        <v>0</v>
      </c>
      <c r="UP53" s="45">
        <v>0</v>
      </c>
      <c r="UQ53" s="45">
        <v>0</v>
      </c>
      <c r="UR53" s="45">
        <v>0</v>
      </c>
      <c r="US53" s="45">
        <v>0</v>
      </c>
      <c r="UT53" s="45">
        <v>0</v>
      </c>
      <c r="UU53" s="45">
        <v>0</v>
      </c>
      <c r="UV53" s="45">
        <v>0</v>
      </c>
      <c r="UW53" s="45">
        <v>0</v>
      </c>
      <c r="UX53" s="45">
        <v>0</v>
      </c>
      <c r="UY53" s="45">
        <v>0</v>
      </c>
      <c r="UZ53" s="45">
        <v>0</v>
      </c>
      <c r="VA53" s="45">
        <v>0</v>
      </c>
      <c r="VB53" s="45">
        <v>0</v>
      </c>
      <c r="VC53" s="45">
        <v>0</v>
      </c>
      <c r="VD53" s="45">
        <v>0</v>
      </c>
      <c r="VE53" s="45">
        <v>0</v>
      </c>
      <c r="VF53" s="45">
        <v>0</v>
      </c>
      <c r="VG53" s="45">
        <v>0</v>
      </c>
      <c r="VH53" s="45">
        <v>0</v>
      </c>
      <c r="VI53" s="45">
        <v>0</v>
      </c>
      <c r="VJ53" s="45">
        <v>0</v>
      </c>
      <c r="VK53" s="45">
        <v>0</v>
      </c>
      <c r="VL53" s="45">
        <v>0</v>
      </c>
      <c r="VM53" s="45">
        <v>0</v>
      </c>
      <c r="VN53" s="45">
        <v>0</v>
      </c>
      <c r="VO53" s="45">
        <v>0</v>
      </c>
      <c r="VP53" s="45">
        <v>0</v>
      </c>
      <c r="VQ53" s="45">
        <v>0</v>
      </c>
      <c r="VR53" s="45">
        <v>0</v>
      </c>
      <c r="VS53" s="45">
        <v>0</v>
      </c>
      <c r="VT53" s="45">
        <v>0</v>
      </c>
      <c r="VU53" s="45">
        <v>0</v>
      </c>
      <c r="VV53" s="45">
        <v>0</v>
      </c>
      <c r="VW53" s="45">
        <v>0</v>
      </c>
      <c r="VX53" s="45">
        <v>0</v>
      </c>
      <c r="VY53" s="45">
        <v>0</v>
      </c>
      <c r="VZ53" s="45">
        <v>0</v>
      </c>
      <c r="WA53" s="45">
        <v>0</v>
      </c>
      <c r="WB53" s="45">
        <v>0</v>
      </c>
      <c r="WC53" s="45">
        <v>0</v>
      </c>
      <c r="WD53" s="45">
        <v>0</v>
      </c>
      <c r="WE53" s="45">
        <v>0</v>
      </c>
      <c r="WF53" s="45">
        <v>0</v>
      </c>
      <c r="WG53" s="45">
        <v>0</v>
      </c>
      <c r="WH53" s="45">
        <v>0</v>
      </c>
      <c r="WI53" s="45">
        <v>0</v>
      </c>
      <c r="WJ53" s="45">
        <v>0</v>
      </c>
      <c r="WK53" s="45">
        <v>0</v>
      </c>
      <c r="WL53" s="45">
        <v>0</v>
      </c>
      <c r="WM53" s="45">
        <v>0</v>
      </c>
      <c r="WN53" s="45">
        <v>0</v>
      </c>
      <c r="WO53" s="45">
        <v>0</v>
      </c>
      <c r="WP53" s="45">
        <v>0</v>
      </c>
      <c r="WQ53" s="45">
        <v>0</v>
      </c>
      <c r="WR53" s="45">
        <v>0</v>
      </c>
      <c r="WS53" s="45">
        <v>0</v>
      </c>
      <c r="WT53" s="45">
        <v>0</v>
      </c>
      <c r="WU53" s="45">
        <v>0</v>
      </c>
      <c r="WV53" s="45">
        <v>0</v>
      </c>
      <c r="WW53" s="45">
        <v>0</v>
      </c>
      <c r="WX53" s="45">
        <v>0</v>
      </c>
      <c r="WY53" s="45">
        <v>0</v>
      </c>
      <c r="WZ53" s="45">
        <v>0</v>
      </c>
      <c r="XA53" s="45">
        <v>0</v>
      </c>
      <c r="XB53" s="45">
        <v>0</v>
      </c>
      <c r="XC53" s="45">
        <v>0</v>
      </c>
      <c r="XD53" s="45">
        <v>0</v>
      </c>
      <c r="XE53" s="45">
        <v>0</v>
      </c>
      <c r="XF53" s="45">
        <v>0</v>
      </c>
      <c r="XG53" s="45">
        <v>0</v>
      </c>
      <c r="XH53" s="45">
        <v>0</v>
      </c>
      <c r="XI53" s="45">
        <v>0</v>
      </c>
      <c r="XJ53" s="45">
        <v>0</v>
      </c>
      <c r="XK53" s="45">
        <v>0</v>
      </c>
      <c r="XL53" s="45">
        <v>0</v>
      </c>
      <c r="XM53" s="45">
        <v>0</v>
      </c>
      <c r="XN53" s="45">
        <v>0</v>
      </c>
      <c r="XO53" s="45">
        <v>0</v>
      </c>
      <c r="XP53" s="45">
        <v>0</v>
      </c>
      <c r="XQ53" s="45">
        <v>0</v>
      </c>
      <c r="XR53" s="45">
        <v>0</v>
      </c>
      <c r="XS53" s="45">
        <v>0</v>
      </c>
      <c r="XT53" s="45">
        <v>0</v>
      </c>
      <c r="XU53" s="45">
        <v>0</v>
      </c>
      <c r="XV53" s="45">
        <v>0</v>
      </c>
      <c r="XW53" s="45">
        <v>0</v>
      </c>
      <c r="XX53" s="45">
        <v>0</v>
      </c>
      <c r="XY53" s="45">
        <v>0</v>
      </c>
      <c r="XZ53" s="45">
        <v>0</v>
      </c>
      <c r="YA53" s="45">
        <v>0</v>
      </c>
      <c r="YB53" s="45">
        <v>0</v>
      </c>
      <c r="YC53" s="45">
        <v>0</v>
      </c>
      <c r="YD53" s="45">
        <v>0</v>
      </c>
      <c r="YE53" s="45">
        <v>0</v>
      </c>
      <c r="YF53" s="45">
        <v>0</v>
      </c>
      <c r="YG53" s="45">
        <v>0</v>
      </c>
      <c r="YH53" s="45">
        <v>0</v>
      </c>
      <c r="YI53" s="45">
        <v>0</v>
      </c>
      <c r="YJ53" s="45">
        <v>0</v>
      </c>
      <c r="YK53" s="45">
        <v>0</v>
      </c>
      <c r="YL53" s="45">
        <v>0</v>
      </c>
      <c r="YM53" s="45">
        <v>0</v>
      </c>
      <c r="YN53" s="45">
        <v>0</v>
      </c>
      <c r="YO53" s="45">
        <v>0</v>
      </c>
      <c r="YP53" s="45">
        <v>0</v>
      </c>
      <c r="YQ53" s="45">
        <v>0</v>
      </c>
      <c r="YR53" s="45">
        <v>0</v>
      </c>
      <c r="YS53" s="45">
        <v>0</v>
      </c>
      <c r="YT53" s="45">
        <v>0</v>
      </c>
      <c r="YU53" s="45">
        <v>0</v>
      </c>
      <c r="YV53" s="45">
        <v>0</v>
      </c>
      <c r="YW53" s="45">
        <v>0</v>
      </c>
      <c r="YX53" s="45">
        <v>0</v>
      </c>
      <c r="YY53" s="45">
        <v>0</v>
      </c>
      <c r="YZ53" s="45">
        <v>0</v>
      </c>
      <c r="ZA53" s="45">
        <v>0</v>
      </c>
      <c r="ZB53" s="45">
        <v>0</v>
      </c>
      <c r="ZC53" s="45">
        <v>0</v>
      </c>
      <c r="ZD53" s="45">
        <v>0</v>
      </c>
      <c r="ZE53" s="45">
        <v>0</v>
      </c>
      <c r="ZF53" s="45">
        <v>0</v>
      </c>
      <c r="ZG53" s="45">
        <v>0</v>
      </c>
      <c r="ZH53" s="45">
        <v>0</v>
      </c>
      <c r="ZI53" s="45">
        <v>0</v>
      </c>
      <c r="ZJ53" s="45">
        <v>0</v>
      </c>
      <c r="ZK53" s="45">
        <v>0</v>
      </c>
      <c r="ZL53" s="45">
        <v>0</v>
      </c>
      <c r="ZM53" s="45">
        <v>0</v>
      </c>
      <c r="ZN53" s="45">
        <v>0</v>
      </c>
      <c r="ZO53" s="45">
        <v>0</v>
      </c>
      <c r="ZP53" s="45">
        <v>0</v>
      </c>
      <c r="ZQ53" s="45">
        <v>0</v>
      </c>
      <c r="ZR53" s="45">
        <v>0</v>
      </c>
      <c r="ZS53" s="45">
        <v>0</v>
      </c>
      <c r="ZT53" s="45">
        <v>0</v>
      </c>
      <c r="ZU53" s="45">
        <v>0</v>
      </c>
      <c r="ZV53" s="45">
        <v>0</v>
      </c>
      <c r="ZW53" s="45">
        <v>0</v>
      </c>
      <c r="ZX53" s="45">
        <v>0</v>
      </c>
      <c r="ZY53" s="45">
        <v>0</v>
      </c>
      <c r="ZZ53" s="45">
        <v>0</v>
      </c>
      <c r="AAA53" s="45">
        <v>0</v>
      </c>
      <c r="AAB53" s="45">
        <v>0</v>
      </c>
      <c r="AAC53" s="45">
        <v>0</v>
      </c>
      <c r="AAD53" s="45">
        <v>0</v>
      </c>
      <c r="AAE53" s="45">
        <v>0</v>
      </c>
      <c r="AAF53" s="45">
        <v>0</v>
      </c>
      <c r="AAG53" s="45">
        <v>0</v>
      </c>
      <c r="AAH53" s="45">
        <v>0</v>
      </c>
      <c r="AAI53" s="45">
        <v>0</v>
      </c>
      <c r="AAJ53" s="45">
        <v>0</v>
      </c>
      <c r="AAK53" s="45">
        <v>0</v>
      </c>
      <c r="AAL53" s="45">
        <v>0</v>
      </c>
      <c r="AAM53" s="45">
        <v>0</v>
      </c>
      <c r="AAN53" s="45">
        <v>0</v>
      </c>
      <c r="AAO53" s="45">
        <v>0</v>
      </c>
      <c r="AAP53" s="45">
        <v>0</v>
      </c>
      <c r="AAQ53" s="45">
        <f ca="1">IF(LEFT($C53,5)="Total",0,IF(COUNTIF(ENTRY!$G$3:$BM$3,AAQ$1)=0,"CopyPasteValue",IFERROR(HLOOKUP(AAQ$1,ENTRY!$G$3:$BI$133,SUMIFS(ENTRY!$A$2:$A$133,ENTRY!$B$2:$B$133,$B53,ENTRY!$C$2:$C$133,$C53)-2,FALSE),0)))</f>
        <v>0</v>
      </c>
      <c r="AAR53" s="45">
        <f ca="1">IF(LEFT($C53,5)="Total",0,IF(COUNTIF(ENTRY!$G$3:$BM$3,AAR$1)=0,"CopyPasteValue",IFERROR(HLOOKUP(AAR$1,ENTRY!$G$3:$BI$133,SUMIFS(ENTRY!$A$2:$A$133,ENTRY!$B$2:$B$133,$B53,ENTRY!$C$2:$C$133,$C53)-2,FALSE),0)))</f>
        <v>0</v>
      </c>
      <c r="AAS53" s="45">
        <f ca="1">IF(LEFT($C53,5)="Total",0,IF(COUNTIF(ENTRY!$G$3:$BM$3,AAS$1)=0,"CopyPasteValue",IFERROR(HLOOKUP(AAS$1,ENTRY!$G$3:$BI$133,SUMIFS(ENTRY!$A$2:$A$133,ENTRY!$B$2:$B$133,$B53,ENTRY!$C$2:$C$133,$C53)-2,FALSE),0)))</f>
        <v>0</v>
      </c>
      <c r="AAT53" s="45">
        <f ca="1">IF(LEFT($C53,5)="Total",0,IF(COUNTIF(ENTRY!$G$3:$BM$3,AAT$1)=0,"CopyPasteValue",IFERROR(HLOOKUP(AAT$1,ENTRY!$G$3:$BI$133,SUMIFS(ENTRY!$A$2:$A$133,ENTRY!$B$2:$B$133,$B53,ENTRY!$C$2:$C$133,$C53)-2,FALSE),0)))</f>
        <v>0</v>
      </c>
      <c r="AAU53" s="45">
        <f ca="1">IF(LEFT($C53,5)="Total",0,IF(COUNTIF(ENTRY!$G$3:$BM$3,AAU$1)=0,"CopyPasteValue",IFERROR(HLOOKUP(AAU$1,ENTRY!$G$3:$BI$133,SUMIFS(ENTRY!$A$2:$A$133,ENTRY!$B$2:$B$133,$B53,ENTRY!$C$2:$C$133,$C53)-2,FALSE),0)))</f>
        <v>0</v>
      </c>
      <c r="AAV53" s="45">
        <f ca="1">IF(LEFT($C53,5)="Total",0,IF(COUNTIF(ENTRY!$G$3:$BM$3,AAV$1)=0,"CopyPasteValue",IFERROR(HLOOKUP(AAV$1,ENTRY!$G$3:$BI$133,SUMIFS(ENTRY!$A$2:$A$133,ENTRY!$B$2:$B$133,$B53,ENTRY!$C$2:$C$133,$C53)-2,FALSE),0)))</f>
        <v>0</v>
      </c>
      <c r="AAW53" s="45">
        <f ca="1">IF(LEFT($C53,5)="Total",0,IF(COUNTIF(ENTRY!$G$3:$BM$3,AAW$1)=0,"CopyPasteValue",IFERROR(HLOOKUP(AAW$1,ENTRY!$G$3:$BI$133,SUMIFS(ENTRY!$A$2:$A$133,ENTRY!$B$2:$B$133,$B53,ENTRY!$C$2:$C$133,$C53)-2,FALSE),0)))</f>
        <v>0</v>
      </c>
      <c r="AAX53" s="45">
        <f ca="1">IF(LEFT($C53,5)="Total",0,IF(COUNTIF(ENTRY!$G$3:$BM$3,AAX$1)=0,"CopyPasteValue",IFERROR(HLOOKUP(AAX$1,ENTRY!$G$3:$BI$133,SUMIFS(ENTRY!$A$2:$A$133,ENTRY!$B$2:$B$133,$B53,ENTRY!$C$2:$C$133,$C53)-2,FALSE),0)))</f>
        <v>0</v>
      </c>
      <c r="AAY53" s="45">
        <f ca="1">IF(LEFT($C53,5)="Total",0,IF(COUNTIF(ENTRY!$G$3:$BM$3,AAY$1)=0,"CopyPasteValue",IFERROR(HLOOKUP(AAY$1,ENTRY!$G$3:$BI$133,SUMIFS(ENTRY!$A$2:$A$133,ENTRY!$B$2:$B$133,$B53,ENTRY!$C$2:$C$133,$C53)-2,FALSE),0)))</f>
        <v>0</v>
      </c>
      <c r="AAZ53" s="45">
        <f ca="1">IF(LEFT($C53,5)="Total",0,IF(COUNTIF(ENTRY!$G$3:$BM$3,AAZ$1)=0,"CopyPasteValue",IFERROR(HLOOKUP(AAZ$1,ENTRY!$G$3:$BI$133,SUMIFS(ENTRY!$A$2:$A$133,ENTRY!$B$2:$B$133,$B53,ENTRY!$C$2:$C$133,$C53)-2,FALSE),0)))</f>
        <v>0</v>
      </c>
      <c r="ABA53" s="45">
        <f ca="1">IF(LEFT($C53,5)="Total",0,IF(COUNTIF(ENTRY!$G$3:$BM$3,ABA$1)=0,"CopyPasteValue",IFERROR(HLOOKUP(ABA$1,ENTRY!$G$3:$BI$133,SUMIFS(ENTRY!$A$2:$A$133,ENTRY!$B$2:$B$133,$B53,ENTRY!$C$2:$C$133,$C53)-2,FALSE),0)))</f>
        <v>0</v>
      </c>
      <c r="ABB53" s="45">
        <f ca="1">IF(LEFT($C53,5)="Total",0,IF(COUNTIF(ENTRY!$G$3:$BM$3,ABB$1)=0,"CopyPasteValue",IFERROR(HLOOKUP(ABB$1,ENTRY!$G$3:$BI$133,SUMIFS(ENTRY!$A$2:$A$133,ENTRY!$B$2:$B$133,$B53,ENTRY!$C$2:$C$133,$C53)-2,FALSE),0)))</f>
        <v>0</v>
      </c>
      <c r="ABC53" s="45">
        <f ca="1">IF(LEFT($C53,5)="Total",0,IF(COUNTIF(ENTRY!$G$3:$BM$3,ABC$1)=0,"CopyPasteValue",IFERROR(HLOOKUP(ABC$1,ENTRY!$G$3:$BI$133,SUMIFS(ENTRY!$A$2:$A$133,ENTRY!$B$2:$B$133,$B53,ENTRY!$C$2:$C$133,$C53)-2,FALSE),0)))</f>
        <v>0</v>
      </c>
      <c r="ABD53" s="45">
        <f ca="1">IF(LEFT($C53,5)="Total",0,IF(COUNTIF(ENTRY!$G$3:$BM$3,ABD$1)=0,"CopyPasteValue",IFERROR(HLOOKUP(ABD$1,ENTRY!$G$3:$BI$133,SUMIFS(ENTRY!$A$2:$A$133,ENTRY!$B$2:$B$133,$B53,ENTRY!$C$2:$C$133,$C53)-2,FALSE),0)))</f>
        <v>0</v>
      </c>
      <c r="ABE53" s="45">
        <f ca="1">IF(LEFT($C53,5)="Total",0,IF(COUNTIF(ENTRY!$G$3:$BM$3,ABE$1)=0,"CopyPasteValue",IFERROR(HLOOKUP(ABE$1,ENTRY!$G$3:$BI$133,SUMIFS(ENTRY!$A$2:$A$133,ENTRY!$B$2:$B$133,$B53,ENTRY!$C$2:$C$133,$C53)-2,FALSE),0)))</f>
        <v>0</v>
      </c>
      <c r="ABF53" s="45">
        <f ca="1">IF(LEFT($C53,5)="Total",0,IF(COUNTIF(ENTRY!$G$3:$BM$3,ABF$1)=0,"CopyPasteValue",IFERROR(HLOOKUP(ABF$1,ENTRY!$G$3:$BI$133,SUMIFS(ENTRY!$A$2:$A$133,ENTRY!$B$2:$B$133,$B53,ENTRY!$C$2:$C$133,$C53)-2,FALSE),0)))</f>
        <v>0</v>
      </c>
      <c r="ABG53" s="45">
        <f ca="1">IF(LEFT($C53,5)="Total",0,IF(COUNTIF(ENTRY!$G$3:$BM$3,ABG$1)=0,"CopyPasteValue",IFERROR(HLOOKUP(ABG$1,ENTRY!$G$3:$BI$133,SUMIFS(ENTRY!$A$2:$A$133,ENTRY!$B$2:$B$133,$B53,ENTRY!$C$2:$C$133,$C53)-2,FALSE),0)))</f>
        <v>0</v>
      </c>
      <c r="ABH53" s="45">
        <f ca="1">IF(LEFT($C53,5)="Total",0,IF(COUNTIF(ENTRY!$G$3:$BM$3,ABH$1)=0,"CopyPasteValue",IFERROR(HLOOKUP(ABH$1,ENTRY!$G$3:$BI$133,SUMIFS(ENTRY!$A$2:$A$133,ENTRY!$B$2:$B$133,$B53,ENTRY!$C$2:$C$133,$C53)-2,FALSE),0)))</f>
        <v>0</v>
      </c>
    </row>
    <row r="54" spans="2:736" x14ac:dyDescent="0.35">
      <c r="B54" t="s">
        <v>27</v>
      </c>
      <c r="C54" t="s">
        <v>168</v>
      </c>
      <c r="D54" s="53">
        <f t="shared" ca="1" si="162"/>
        <v>54</v>
      </c>
      <c r="E54" s="72">
        <f>COUNTIF(ENTRY!C$4:C$294,C54)</f>
        <v>1</v>
      </c>
      <c r="F54" s="45">
        <v>0</v>
      </c>
      <c r="G54" s="45">
        <v>0</v>
      </c>
      <c r="H54" s="45">
        <v>0</v>
      </c>
      <c r="I54" s="45">
        <v>0</v>
      </c>
      <c r="J54" s="45">
        <v>6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8</v>
      </c>
      <c r="AC54" s="45">
        <v>1</v>
      </c>
      <c r="AD54" s="45">
        <v>0</v>
      </c>
      <c r="AE54" s="45">
        <v>2</v>
      </c>
      <c r="AF54" s="45">
        <v>2</v>
      </c>
      <c r="AG54" s="45">
        <v>0</v>
      </c>
      <c r="AH54" s="45">
        <v>11</v>
      </c>
      <c r="AI54" s="45">
        <v>0</v>
      </c>
      <c r="AJ54" s="45">
        <v>0</v>
      </c>
      <c r="AK54" s="45">
        <v>1</v>
      </c>
      <c r="AL54" s="45">
        <v>0</v>
      </c>
      <c r="AM54" s="45">
        <v>0</v>
      </c>
      <c r="AN54" s="45">
        <v>0</v>
      </c>
      <c r="AO54" s="45">
        <v>6</v>
      </c>
      <c r="AP54" s="45">
        <v>0</v>
      </c>
      <c r="AQ54" s="45">
        <v>0</v>
      </c>
      <c r="AR54" s="45">
        <v>0</v>
      </c>
      <c r="AS54" s="45">
        <v>8</v>
      </c>
      <c r="AT54" s="45">
        <v>0</v>
      </c>
      <c r="AU54" s="45">
        <v>0</v>
      </c>
      <c r="AV54" s="45">
        <v>5</v>
      </c>
      <c r="AW54" s="45">
        <v>0</v>
      </c>
      <c r="AX54" s="45">
        <v>0</v>
      </c>
      <c r="AY54" s="45">
        <v>0</v>
      </c>
      <c r="AZ54" s="45">
        <v>0</v>
      </c>
      <c r="BA54" s="45">
        <v>1</v>
      </c>
      <c r="BB54" s="45">
        <v>0</v>
      </c>
      <c r="BC54" s="45">
        <v>0</v>
      </c>
      <c r="BD54" s="45">
        <v>0</v>
      </c>
      <c r="BE54" s="45">
        <v>1</v>
      </c>
      <c r="BF54" s="45">
        <v>0</v>
      </c>
      <c r="BG54" s="45">
        <v>0</v>
      </c>
      <c r="BH54" s="45">
        <v>2</v>
      </c>
      <c r="BI54" s="45">
        <v>0</v>
      </c>
      <c r="BJ54" s="45">
        <v>0</v>
      </c>
      <c r="BK54" s="45">
        <v>0</v>
      </c>
      <c r="BL54" s="45">
        <v>0</v>
      </c>
      <c r="BM54" s="45">
        <v>0</v>
      </c>
      <c r="BN54" s="45">
        <v>0</v>
      </c>
      <c r="BO54" s="45">
        <v>0</v>
      </c>
      <c r="BP54" s="45">
        <v>0</v>
      </c>
      <c r="BQ54" s="45">
        <v>2</v>
      </c>
      <c r="BR54" s="45">
        <v>13</v>
      </c>
      <c r="BS54" s="45">
        <v>3</v>
      </c>
      <c r="BT54" s="45">
        <v>0</v>
      </c>
      <c r="BU54" s="45">
        <v>0</v>
      </c>
      <c r="BV54" s="45">
        <v>1</v>
      </c>
      <c r="BW54" s="45">
        <v>0</v>
      </c>
      <c r="BX54" s="45">
        <v>0</v>
      </c>
      <c r="BY54" s="45">
        <v>0</v>
      </c>
      <c r="BZ54" s="45">
        <v>5</v>
      </c>
      <c r="CA54" s="45">
        <v>0</v>
      </c>
      <c r="CB54" s="45">
        <v>1</v>
      </c>
      <c r="CC54" s="45">
        <v>1</v>
      </c>
      <c r="CD54" s="45">
        <v>0</v>
      </c>
      <c r="CE54" s="45">
        <v>1</v>
      </c>
      <c r="CF54" s="45">
        <v>2</v>
      </c>
      <c r="CG54" s="45">
        <v>1</v>
      </c>
      <c r="CH54" s="45">
        <v>0</v>
      </c>
      <c r="CI54" s="45">
        <v>0</v>
      </c>
      <c r="CJ54" s="45">
        <v>2</v>
      </c>
      <c r="CK54" s="45">
        <v>0</v>
      </c>
      <c r="CL54" s="45">
        <v>2</v>
      </c>
      <c r="CM54" s="45">
        <v>4</v>
      </c>
      <c r="CN54" s="45">
        <v>0</v>
      </c>
      <c r="CO54" s="45">
        <v>1</v>
      </c>
      <c r="CP54" s="45">
        <v>0</v>
      </c>
      <c r="CQ54" s="45">
        <v>3</v>
      </c>
      <c r="CR54" s="45">
        <v>0</v>
      </c>
      <c r="CS54" s="45">
        <v>0</v>
      </c>
      <c r="CT54" s="45">
        <v>0</v>
      </c>
      <c r="CU54" s="45">
        <v>0</v>
      </c>
      <c r="CV54" s="45">
        <v>0</v>
      </c>
      <c r="CW54" s="45">
        <v>0</v>
      </c>
      <c r="CX54" s="45">
        <v>0</v>
      </c>
      <c r="CY54" s="45">
        <v>0</v>
      </c>
      <c r="CZ54" s="45">
        <v>0</v>
      </c>
      <c r="DA54" s="45">
        <v>0</v>
      </c>
      <c r="DB54" s="45">
        <v>0</v>
      </c>
      <c r="DC54" s="45">
        <v>0</v>
      </c>
      <c r="DD54" s="45">
        <v>0</v>
      </c>
      <c r="DE54" s="45">
        <v>0</v>
      </c>
      <c r="DF54" s="45">
        <v>0</v>
      </c>
      <c r="DG54" s="45">
        <v>0</v>
      </c>
      <c r="DH54" s="45">
        <v>0</v>
      </c>
      <c r="DI54" s="45">
        <v>0</v>
      </c>
      <c r="DJ54" s="45">
        <v>0</v>
      </c>
      <c r="DK54" s="45">
        <v>0</v>
      </c>
      <c r="DL54" s="45">
        <v>0</v>
      </c>
      <c r="DM54" s="45">
        <v>0</v>
      </c>
      <c r="DN54" s="45">
        <v>0</v>
      </c>
      <c r="DO54" s="45">
        <v>0</v>
      </c>
      <c r="DP54" s="45">
        <v>0</v>
      </c>
      <c r="DQ54" s="45">
        <v>0</v>
      </c>
      <c r="DR54" s="45">
        <v>0</v>
      </c>
      <c r="DS54" s="45">
        <v>0</v>
      </c>
      <c r="DT54" s="45">
        <v>0</v>
      </c>
      <c r="DU54" s="45">
        <v>0</v>
      </c>
      <c r="DV54" s="45">
        <v>0</v>
      </c>
      <c r="DW54" s="45">
        <v>0</v>
      </c>
      <c r="DX54" s="45">
        <v>0</v>
      </c>
      <c r="DY54" s="45">
        <v>0</v>
      </c>
      <c r="DZ54" s="45">
        <v>0</v>
      </c>
      <c r="EA54" s="45">
        <v>0</v>
      </c>
      <c r="EB54" s="45">
        <v>0</v>
      </c>
      <c r="EC54" s="45">
        <v>0</v>
      </c>
      <c r="ED54" s="45">
        <v>0</v>
      </c>
      <c r="EE54" s="45">
        <v>0</v>
      </c>
      <c r="EF54" s="45">
        <v>0</v>
      </c>
      <c r="EG54" s="45">
        <v>0</v>
      </c>
      <c r="EH54" s="45">
        <v>0</v>
      </c>
      <c r="EI54" s="45">
        <v>0</v>
      </c>
      <c r="EJ54" s="45">
        <v>0</v>
      </c>
      <c r="EK54" s="45">
        <v>0</v>
      </c>
      <c r="EL54" s="45">
        <v>0</v>
      </c>
      <c r="EM54" s="45">
        <v>0</v>
      </c>
      <c r="EN54" s="45">
        <v>0</v>
      </c>
      <c r="EO54" s="45">
        <v>0</v>
      </c>
      <c r="EP54" s="45">
        <v>0</v>
      </c>
      <c r="EQ54" s="45">
        <v>0</v>
      </c>
      <c r="ER54" s="45">
        <v>0</v>
      </c>
      <c r="ES54" s="45">
        <v>0</v>
      </c>
      <c r="ET54" s="45">
        <v>0</v>
      </c>
      <c r="EU54" s="45">
        <v>0</v>
      </c>
      <c r="EV54" s="45">
        <v>0</v>
      </c>
      <c r="EW54" s="45">
        <v>0</v>
      </c>
      <c r="EX54" s="45">
        <v>0</v>
      </c>
      <c r="EY54" s="45">
        <v>0</v>
      </c>
      <c r="EZ54" s="45">
        <v>0</v>
      </c>
      <c r="FA54" s="45">
        <v>0</v>
      </c>
      <c r="FB54" s="45">
        <v>0</v>
      </c>
      <c r="FC54" s="45">
        <v>0</v>
      </c>
      <c r="FD54" s="45">
        <v>0</v>
      </c>
      <c r="FE54" s="45">
        <v>0</v>
      </c>
      <c r="FF54" s="45">
        <v>0</v>
      </c>
      <c r="FG54" s="45">
        <v>0</v>
      </c>
      <c r="FH54" s="45">
        <v>0</v>
      </c>
      <c r="FI54" s="45">
        <v>0</v>
      </c>
      <c r="FJ54" s="45">
        <v>0</v>
      </c>
      <c r="FK54" s="45">
        <v>0</v>
      </c>
      <c r="FL54" s="45">
        <v>0</v>
      </c>
      <c r="FM54" s="45">
        <v>0</v>
      </c>
      <c r="FN54" s="45">
        <v>0</v>
      </c>
      <c r="FO54" s="45">
        <v>0</v>
      </c>
      <c r="FP54" s="45">
        <v>0</v>
      </c>
      <c r="FQ54" s="45">
        <v>0</v>
      </c>
      <c r="FR54" s="45">
        <v>0</v>
      </c>
      <c r="FS54" s="45">
        <v>0</v>
      </c>
      <c r="FT54" s="45">
        <v>0</v>
      </c>
      <c r="FU54" s="45">
        <v>0</v>
      </c>
      <c r="FV54" s="45">
        <v>0</v>
      </c>
      <c r="FW54" s="45">
        <v>0</v>
      </c>
      <c r="FX54" s="45">
        <v>0</v>
      </c>
      <c r="FY54" s="45">
        <v>0</v>
      </c>
      <c r="FZ54" s="45">
        <v>0</v>
      </c>
      <c r="GA54" s="45">
        <v>0</v>
      </c>
      <c r="GB54" s="45">
        <v>0</v>
      </c>
      <c r="GC54" s="45">
        <v>0</v>
      </c>
      <c r="GD54" s="45">
        <v>0</v>
      </c>
      <c r="GE54" s="45">
        <v>0</v>
      </c>
      <c r="GF54" s="45">
        <v>0</v>
      </c>
      <c r="GG54" s="45">
        <v>0</v>
      </c>
      <c r="GH54" s="45">
        <v>0</v>
      </c>
      <c r="GI54" s="45">
        <v>0</v>
      </c>
      <c r="GJ54" s="45">
        <v>0</v>
      </c>
      <c r="GK54" s="45">
        <v>0</v>
      </c>
      <c r="GL54" s="45">
        <v>0</v>
      </c>
      <c r="GM54" s="45">
        <v>0</v>
      </c>
      <c r="GN54" s="45">
        <v>0</v>
      </c>
      <c r="GO54" s="45">
        <v>0</v>
      </c>
      <c r="GP54" s="45">
        <v>0</v>
      </c>
      <c r="GQ54" s="45">
        <v>0</v>
      </c>
      <c r="GR54" s="45">
        <v>0</v>
      </c>
      <c r="GS54" s="45">
        <v>0</v>
      </c>
      <c r="GT54" s="45">
        <v>0</v>
      </c>
      <c r="GU54" s="45">
        <v>0</v>
      </c>
      <c r="GV54" s="45">
        <v>0</v>
      </c>
      <c r="GW54" s="45">
        <v>0</v>
      </c>
      <c r="GX54" s="45">
        <v>0</v>
      </c>
      <c r="GY54" s="45">
        <v>0</v>
      </c>
      <c r="GZ54" s="45">
        <v>0</v>
      </c>
      <c r="HA54" s="45">
        <v>0</v>
      </c>
      <c r="HB54" s="45">
        <v>0</v>
      </c>
      <c r="HC54" s="45">
        <v>0</v>
      </c>
      <c r="HD54" s="45">
        <v>0</v>
      </c>
      <c r="HE54" s="45">
        <v>0</v>
      </c>
      <c r="HF54" s="45">
        <v>0</v>
      </c>
      <c r="HG54" s="45">
        <v>0</v>
      </c>
      <c r="HH54" s="45">
        <v>0</v>
      </c>
      <c r="HI54" s="45">
        <v>0</v>
      </c>
      <c r="HJ54" s="45">
        <v>0</v>
      </c>
      <c r="HK54" s="45">
        <v>0</v>
      </c>
      <c r="HL54" s="45">
        <v>0</v>
      </c>
      <c r="HM54" s="45">
        <v>0</v>
      </c>
      <c r="HN54" s="45">
        <v>0</v>
      </c>
      <c r="HO54" s="45">
        <v>0</v>
      </c>
      <c r="HP54" s="45">
        <v>0</v>
      </c>
      <c r="HQ54" s="45">
        <v>0</v>
      </c>
      <c r="HR54" s="45">
        <v>0</v>
      </c>
      <c r="HS54" s="45">
        <v>0</v>
      </c>
      <c r="HT54" s="45">
        <v>0</v>
      </c>
      <c r="HU54" s="45">
        <v>0</v>
      </c>
      <c r="HV54" s="45">
        <v>0</v>
      </c>
      <c r="HW54" s="45">
        <v>0</v>
      </c>
      <c r="HX54" s="45">
        <v>0</v>
      </c>
      <c r="HY54" s="45">
        <v>0</v>
      </c>
      <c r="HZ54" s="45">
        <v>0</v>
      </c>
      <c r="IA54" s="45">
        <v>0</v>
      </c>
      <c r="IB54" s="45">
        <v>0</v>
      </c>
      <c r="IC54" s="45">
        <v>0</v>
      </c>
      <c r="ID54" s="45">
        <v>0</v>
      </c>
      <c r="IE54" s="45">
        <v>0</v>
      </c>
      <c r="IF54" s="45">
        <v>0</v>
      </c>
      <c r="IG54" s="45">
        <v>0</v>
      </c>
      <c r="IH54" s="45">
        <v>0</v>
      </c>
      <c r="II54" s="45">
        <v>0</v>
      </c>
      <c r="IJ54" s="45">
        <v>0</v>
      </c>
      <c r="IK54" s="45">
        <v>0</v>
      </c>
      <c r="IL54" s="45">
        <v>0</v>
      </c>
      <c r="IM54" s="45">
        <v>0</v>
      </c>
      <c r="IN54" s="45">
        <v>0</v>
      </c>
      <c r="IO54" s="45">
        <v>0</v>
      </c>
      <c r="IP54" s="45">
        <v>0</v>
      </c>
      <c r="IQ54" s="45">
        <v>0</v>
      </c>
      <c r="IR54" s="45">
        <v>0</v>
      </c>
      <c r="IS54" s="45">
        <v>0</v>
      </c>
      <c r="IT54" s="45">
        <v>0</v>
      </c>
      <c r="IU54" s="45">
        <v>0</v>
      </c>
      <c r="IV54" s="45">
        <v>0</v>
      </c>
      <c r="IW54" s="45">
        <v>0</v>
      </c>
      <c r="IX54" s="45">
        <v>0</v>
      </c>
      <c r="IY54" s="45">
        <v>0</v>
      </c>
      <c r="IZ54" s="45">
        <v>0</v>
      </c>
      <c r="JA54" s="45">
        <v>0</v>
      </c>
      <c r="JB54" s="45">
        <v>0</v>
      </c>
      <c r="JC54" s="45">
        <v>0</v>
      </c>
      <c r="JD54" s="45">
        <v>0</v>
      </c>
      <c r="JE54" s="45">
        <v>0</v>
      </c>
      <c r="JF54" s="45">
        <v>0</v>
      </c>
      <c r="JG54" s="45">
        <v>0</v>
      </c>
      <c r="JH54" s="45">
        <v>0</v>
      </c>
      <c r="JI54" s="45">
        <v>0</v>
      </c>
      <c r="JJ54" s="45">
        <v>0</v>
      </c>
      <c r="JK54" s="45">
        <v>0</v>
      </c>
      <c r="JL54" s="45">
        <v>0</v>
      </c>
      <c r="JM54" s="45">
        <v>0</v>
      </c>
      <c r="JN54" s="45">
        <v>0</v>
      </c>
      <c r="JO54" s="45">
        <v>0</v>
      </c>
      <c r="JP54" s="45">
        <v>0</v>
      </c>
      <c r="JQ54" s="45">
        <v>0</v>
      </c>
      <c r="JR54" s="45">
        <v>0</v>
      </c>
      <c r="JS54" s="45">
        <v>0</v>
      </c>
      <c r="JT54" s="45">
        <v>0</v>
      </c>
      <c r="JU54" s="45">
        <v>0</v>
      </c>
      <c r="JV54" s="45">
        <v>0</v>
      </c>
      <c r="JW54" s="45">
        <v>0</v>
      </c>
      <c r="JX54" s="45">
        <v>0</v>
      </c>
      <c r="JY54" s="45">
        <v>0</v>
      </c>
      <c r="JZ54" s="45">
        <v>0</v>
      </c>
      <c r="KA54" s="45">
        <v>0</v>
      </c>
      <c r="KB54" s="45">
        <v>0</v>
      </c>
      <c r="KC54" s="45">
        <v>0</v>
      </c>
      <c r="KD54" s="45">
        <v>0</v>
      </c>
      <c r="KE54" s="45">
        <v>0</v>
      </c>
      <c r="KF54" s="45">
        <v>0</v>
      </c>
      <c r="KG54" s="45">
        <v>0</v>
      </c>
      <c r="KH54" s="45">
        <v>0</v>
      </c>
      <c r="KI54" s="45">
        <v>0</v>
      </c>
      <c r="KJ54" s="45">
        <v>1</v>
      </c>
      <c r="KK54" s="45">
        <v>0</v>
      </c>
      <c r="KL54" s="45">
        <v>2</v>
      </c>
      <c r="KM54" s="45">
        <v>0</v>
      </c>
      <c r="KN54" s="45">
        <v>0</v>
      </c>
      <c r="KO54" s="45">
        <v>0</v>
      </c>
      <c r="KP54" s="45">
        <v>0</v>
      </c>
      <c r="KQ54" s="45">
        <v>0</v>
      </c>
      <c r="KR54" s="45">
        <v>0</v>
      </c>
      <c r="KS54" s="45">
        <v>1</v>
      </c>
      <c r="KT54" s="45">
        <v>0</v>
      </c>
      <c r="KU54" s="45">
        <v>0</v>
      </c>
      <c r="KV54" s="45">
        <v>1</v>
      </c>
      <c r="KW54" s="45">
        <v>4</v>
      </c>
      <c r="KX54" s="45">
        <v>2</v>
      </c>
      <c r="KY54" s="45">
        <v>1</v>
      </c>
      <c r="KZ54" s="45">
        <v>0</v>
      </c>
      <c r="LA54" s="45">
        <v>0</v>
      </c>
      <c r="LB54" s="45">
        <v>0</v>
      </c>
      <c r="LC54" s="45">
        <v>0</v>
      </c>
      <c r="LD54" s="45">
        <v>9</v>
      </c>
      <c r="LE54" s="45">
        <v>3</v>
      </c>
      <c r="LF54" s="45">
        <v>0</v>
      </c>
      <c r="LG54" s="45">
        <v>0</v>
      </c>
      <c r="LH54" s="45">
        <v>0</v>
      </c>
      <c r="LI54" s="45">
        <v>7</v>
      </c>
      <c r="LJ54" s="45">
        <v>1</v>
      </c>
      <c r="LK54" s="45">
        <v>0</v>
      </c>
      <c r="LL54" s="45">
        <v>0</v>
      </c>
      <c r="LM54" s="45">
        <v>1</v>
      </c>
      <c r="LN54" s="45">
        <v>0</v>
      </c>
      <c r="LO54" s="45">
        <v>0</v>
      </c>
      <c r="LP54" s="45">
        <v>5</v>
      </c>
      <c r="LQ54" s="45">
        <v>0</v>
      </c>
      <c r="LR54" s="45">
        <v>0</v>
      </c>
      <c r="LS54" s="45">
        <v>2</v>
      </c>
      <c r="LT54" s="45">
        <v>1</v>
      </c>
      <c r="LU54" s="45">
        <v>1</v>
      </c>
      <c r="LV54" s="45">
        <v>0</v>
      </c>
      <c r="LW54" s="45">
        <v>3</v>
      </c>
      <c r="LX54" s="45">
        <v>0</v>
      </c>
      <c r="LY54" s="45">
        <v>1</v>
      </c>
      <c r="LZ54" s="45">
        <v>1</v>
      </c>
      <c r="MA54" s="45">
        <v>2</v>
      </c>
      <c r="MB54" s="45">
        <v>0</v>
      </c>
      <c r="MC54" s="45">
        <v>0</v>
      </c>
      <c r="MD54" s="45">
        <v>4</v>
      </c>
      <c r="ME54" s="45">
        <v>4</v>
      </c>
      <c r="MF54" s="45">
        <v>3</v>
      </c>
      <c r="MG54" s="45">
        <v>1</v>
      </c>
      <c r="MH54" s="45">
        <v>2</v>
      </c>
      <c r="MI54" s="45">
        <v>0</v>
      </c>
      <c r="MJ54" s="45">
        <v>0</v>
      </c>
      <c r="MK54" s="45">
        <v>1</v>
      </c>
      <c r="ML54" s="45">
        <v>0</v>
      </c>
      <c r="MM54" s="45">
        <v>0</v>
      </c>
      <c r="MN54" s="45">
        <v>5</v>
      </c>
      <c r="MO54" s="45">
        <v>4</v>
      </c>
      <c r="MP54" s="45">
        <v>1</v>
      </c>
      <c r="MQ54" s="45">
        <v>0</v>
      </c>
      <c r="MR54" s="45">
        <v>0</v>
      </c>
      <c r="MS54" s="45">
        <v>0</v>
      </c>
      <c r="MT54" s="45">
        <v>1</v>
      </c>
      <c r="MU54" s="45">
        <v>0</v>
      </c>
      <c r="MV54" s="45">
        <v>0</v>
      </c>
      <c r="MW54" s="45">
        <v>0</v>
      </c>
      <c r="MX54" s="45">
        <v>0</v>
      </c>
      <c r="MY54" s="45">
        <v>1</v>
      </c>
      <c r="MZ54" s="45">
        <v>2</v>
      </c>
      <c r="NA54" s="45">
        <v>0</v>
      </c>
      <c r="NB54" s="45">
        <v>0</v>
      </c>
      <c r="NC54" s="45">
        <v>0</v>
      </c>
      <c r="ND54" s="45">
        <v>0</v>
      </c>
      <c r="NE54" s="45">
        <v>0</v>
      </c>
      <c r="NF54" s="45">
        <v>4</v>
      </c>
      <c r="NG54" s="45">
        <v>0</v>
      </c>
      <c r="NH54" s="45">
        <v>0</v>
      </c>
      <c r="NI54" s="45">
        <v>1</v>
      </c>
      <c r="NJ54" s="45">
        <v>0</v>
      </c>
      <c r="NK54" s="45">
        <v>2</v>
      </c>
      <c r="NL54" s="45">
        <v>0</v>
      </c>
      <c r="NM54" s="45">
        <v>1</v>
      </c>
      <c r="NN54" s="45">
        <v>0</v>
      </c>
      <c r="NO54" s="45">
        <v>2</v>
      </c>
      <c r="NP54" s="45">
        <v>0</v>
      </c>
      <c r="NQ54" s="45">
        <v>1</v>
      </c>
      <c r="NR54" s="45">
        <v>1</v>
      </c>
      <c r="NS54" s="45">
        <v>0</v>
      </c>
      <c r="NT54" s="45">
        <v>14</v>
      </c>
      <c r="NU54" s="45">
        <v>0</v>
      </c>
      <c r="NV54" s="45">
        <v>0</v>
      </c>
      <c r="NW54" s="45">
        <v>0</v>
      </c>
      <c r="NX54" s="45">
        <v>0</v>
      </c>
      <c r="NY54" s="45">
        <v>2</v>
      </c>
      <c r="NZ54" s="45">
        <v>0</v>
      </c>
      <c r="OA54" s="45">
        <v>0</v>
      </c>
      <c r="OB54" s="45">
        <v>0</v>
      </c>
      <c r="OC54" s="45">
        <v>1</v>
      </c>
      <c r="OD54" s="45">
        <v>0</v>
      </c>
      <c r="OE54" s="45">
        <v>0</v>
      </c>
      <c r="OF54" s="45">
        <v>0</v>
      </c>
      <c r="OG54" s="45">
        <v>0</v>
      </c>
      <c r="OH54" s="45">
        <v>1</v>
      </c>
      <c r="OI54" s="45">
        <v>0</v>
      </c>
      <c r="OJ54" s="45">
        <v>0</v>
      </c>
      <c r="OK54" s="45">
        <v>0</v>
      </c>
      <c r="OL54" s="45">
        <v>0</v>
      </c>
      <c r="OM54" s="45">
        <v>0</v>
      </c>
      <c r="ON54" s="45">
        <v>0</v>
      </c>
      <c r="OO54" s="45">
        <v>2</v>
      </c>
      <c r="OP54" s="45">
        <v>1</v>
      </c>
      <c r="OQ54" s="45">
        <v>0</v>
      </c>
      <c r="OR54" s="45">
        <v>0</v>
      </c>
      <c r="OS54" s="45">
        <v>0</v>
      </c>
      <c r="OT54" s="45">
        <v>0</v>
      </c>
      <c r="OU54" s="45">
        <v>0</v>
      </c>
      <c r="OV54" s="45">
        <v>0</v>
      </c>
      <c r="OW54" s="45">
        <v>2</v>
      </c>
      <c r="OX54" s="45">
        <v>0</v>
      </c>
      <c r="OY54" s="45">
        <v>0</v>
      </c>
      <c r="OZ54" s="45">
        <v>0</v>
      </c>
      <c r="PA54" s="45">
        <v>2</v>
      </c>
      <c r="PB54" s="45">
        <v>0</v>
      </c>
      <c r="PC54" s="45">
        <v>3</v>
      </c>
      <c r="PD54" s="45">
        <v>1</v>
      </c>
      <c r="PE54" s="45">
        <v>1</v>
      </c>
      <c r="PF54" s="45">
        <v>0</v>
      </c>
      <c r="PG54" s="45">
        <v>4</v>
      </c>
      <c r="PH54" s="45">
        <v>1</v>
      </c>
      <c r="PI54" s="45">
        <v>0</v>
      </c>
      <c r="PJ54" s="45">
        <v>0</v>
      </c>
      <c r="PK54" s="45">
        <v>2</v>
      </c>
      <c r="PL54" s="45">
        <v>0</v>
      </c>
      <c r="PM54" s="45">
        <v>0</v>
      </c>
      <c r="PN54" s="45">
        <v>0</v>
      </c>
      <c r="PO54" s="45">
        <v>0</v>
      </c>
      <c r="PP54" s="45">
        <v>0</v>
      </c>
      <c r="PQ54" s="45">
        <v>1</v>
      </c>
      <c r="PR54" s="45">
        <v>0</v>
      </c>
      <c r="PS54" s="45">
        <v>0</v>
      </c>
      <c r="PT54" s="45">
        <v>1</v>
      </c>
      <c r="PU54" s="45">
        <v>1</v>
      </c>
      <c r="PV54" s="45">
        <v>0</v>
      </c>
      <c r="PW54" s="45">
        <v>0</v>
      </c>
      <c r="PX54" s="45">
        <v>1</v>
      </c>
      <c r="PY54" s="45">
        <v>0</v>
      </c>
      <c r="PZ54" s="45">
        <v>0</v>
      </c>
      <c r="QA54" s="45">
        <v>0</v>
      </c>
      <c r="QB54" s="45">
        <v>0</v>
      </c>
      <c r="QC54" s="45">
        <v>0</v>
      </c>
      <c r="QD54" s="45">
        <v>0</v>
      </c>
      <c r="QE54" s="45">
        <v>0</v>
      </c>
      <c r="QF54" s="45">
        <v>0</v>
      </c>
      <c r="QG54" s="45">
        <v>1</v>
      </c>
      <c r="QH54" s="45">
        <v>4</v>
      </c>
      <c r="QI54" s="45">
        <v>1</v>
      </c>
      <c r="QJ54" s="45">
        <v>0</v>
      </c>
      <c r="QK54" s="45">
        <v>0</v>
      </c>
      <c r="QL54" s="45">
        <v>0</v>
      </c>
      <c r="QM54" s="45">
        <v>0</v>
      </c>
      <c r="QN54" s="45">
        <v>0</v>
      </c>
      <c r="QO54" s="45">
        <v>0</v>
      </c>
      <c r="QP54" s="45">
        <v>0</v>
      </c>
      <c r="QQ54" s="45">
        <v>1</v>
      </c>
      <c r="QR54" s="45">
        <v>0</v>
      </c>
      <c r="QS54" s="45">
        <v>0</v>
      </c>
      <c r="QT54" s="45">
        <v>3</v>
      </c>
      <c r="QU54" s="45">
        <v>1</v>
      </c>
      <c r="QV54" s="45">
        <v>4</v>
      </c>
      <c r="QW54" s="45">
        <v>0</v>
      </c>
      <c r="QX54" s="45">
        <v>0</v>
      </c>
      <c r="QY54" s="45">
        <v>0</v>
      </c>
      <c r="QZ54" s="45">
        <v>2</v>
      </c>
      <c r="RA54" s="45">
        <v>2</v>
      </c>
      <c r="RB54" s="45">
        <v>3</v>
      </c>
      <c r="RC54" s="45">
        <v>1</v>
      </c>
      <c r="RD54" s="45">
        <v>0</v>
      </c>
      <c r="RE54" s="45">
        <v>0</v>
      </c>
      <c r="RF54" s="45">
        <v>0</v>
      </c>
      <c r="RG54" s="45">
        <v>1</v>
      </c>
      <c r="RH54" s="45">
        <v>5</v>
      </c>
      <c r="RI54" s="45">
        <v>1</v>
      </c>
      <c r="RJ54" s="45">
        <v>1</v>
      </c>
      <c r="RK54" s="45">
        <v>0</v>
      </c>
      <c r="RL54" s="45">
        <v>0</v>
      </c>
      <c r="RM54" s="45">
        <v>0</v>
      </c>
      <c r="RN54" s="45">
        <v>0</v>
      </c>
      <c r="RO54" s="45">
        <v>0</v>
      </c>
      <c r="RP54" s="45">
        <v>2</v>
      </c>
      <c r="RQ54" s="45">
        <v>0</v>
      </c>
      <c r="RR54" s="45">
        <v>1</v>
      </c>
      <c r="RS54" s="45">
        <v>3</v>
      </c>
      <c r="RT54" s="45">
        <v>0</v>
      </c>
      <c r="RU54" s="45">
        <v>4</v>
      </c>
      <c r="RV54" s="45">
        <v>1</v>
      </c>
      <c r="RW54" s="45">
        <v>1</v>
      </c>
      <c r="RX54" s="45">
        <v>0</v>
      </c>
      <c r="RY54" s="45">
        <v>4</v>
      </c>
      <c r="RZ54" s="45">
        <v>0</v>
      </c>
      <c r="SA54" s="45">
        <v>0</v>
      </c>
      <c r="SB54" s="45">
        <v>3</v>
      </c>
      <c r="SC54" s="45">
        <v>0</v>
      </c>
      <c r="SD54" s="45">
        <v>2</v>
      </c>
      <c r="SE54" s="45">
        <v>1</v>
      </c>
      <c r="SF54" s="45">
        <v>1</v>
      </c>
      <c r="SG54" s="45">
        <v>13</v>
      </c>
      <c r="SH54" s="45">
        <v>0</v>
      </c>
      <c r="SI54" s="45">
        <v>3</v>
      </c>
      <c r="SJ54" s="45">
        <v>0</v>
      </c>
      <c r="SK54" s="45">
        <v>0</v>
      </c>
      <c r="SL54" s="45">
        <v>1</v>
      </c>
      <c r="SM54" s="45">
        <v>5</v>
      </c>
      <c r="SN54" s="45">
        <v>0</v>
      </c>
      <c r="SO54" s="45">
        <v>0</v>
      </c>
      <c r="SP54" s="45">
        <v>3</v>
      </c>
      <c r="SQ54" s="45">
        <v>0</v>
      </c>
      <c r="SR54" s="45">
        <v>0</v>
      </c>
      <c r="SS54" s="45">
        <v>10</v>
      </c>
      <c r="ST54" s="45">
        <v>1</v>
      </c>
      <c r="SU54" s="45">
        <v>0</v>
      </c>
      <c r="SV54" s="45">
        <v>0</v>
      </c>
      <c r="SW54" s="45">
        <v>0</v>
      </c>
      <c r="SX54" s="45">
        <v>0</v>
      </c>
      <c r="SY54" s="45">
        <v>3</v>
      </c>
      <c r="SZ54" s="45">
        <v>0</v>
      </c>
      <c r="TA54" s="45">
        <v>1</v>
      </c>
      <c r="TB54" s="45">
        <v>0</v>
      </c>
      <c r="TC54" s="45">
        <v>0</v>
      </c>
      <c r="TD54" s="45">
        <v>0</v>
      </c>
      <c r="TE54" s="45">
        <v>0</v>
      </c>
      <c r="TF54" s="45">
        <v>1</v>
      </c>
      <c r="TG54" s="45">
        <v>13</v>
      </c>
      <c r="TH54" s="45">
        <v>1</v>
      </c>
      <c r="TI54" s="45">
        <v>1</v>
      </c>
      <c r="TJ54" s="45">
        <v>0</v>
      </c>
      <c r="TK54" s="45">
        <v>2</v>
      </c>
      <c r="TL54" s="45">
        <v>5</v>
      </c>
      <c r="TM54" s="45">
        <v>0</v>
      </c>
      <c r="TN54" s="45">
        <v>0</v>
      </c>
      <c r="TO54" s="45">
        <v>1</v>
      </c>
      <c r="TP54" s="45">
        <v>0</v>
      </c>
      <c r="TQ54" s="45">
        <v>0</v>
      </c>
      <c r="TR54" s="45">
        <v>0</v>
      </c>
      <c r="TS54" s="45">
        <v>0</v>
      </c>
      <c r="TT54" s="45">
        <v>0</v>
      </c>
      <c r="TU54" s="45">
        <v>2</v>
      </c>
      <c r="TV54" s="45">
        <v>1</v>
      </c>
      <c r="TW54" s="45">
        <v>5</v>
      </c>
      <c r="TX54" s="45">
        <v>0</v>
      </c>
      <c r="TY54" s="45">
        <v>2</v>
      </c>
      <c r="TZ54" s="45">
        <v>0</v>
      </c>
      <c r="UA54" s="45">
        <v>0</v>
      </c>
      <c r="UB54" s="45">
        <v>0</v>
      </c>
      <c r="UC54" s="45">
        <v>0</v>
      </c>
      <c r="UD54" s="45">
        <v>0</v>
      </c>
      <c r="UE54" s="45">
        <v>0</v>
      </c>
      <c r="UF54" s="45">
        <v>0</v>
      </c>
      <c r="UG54" s="45">
        <v>0</v>
      </c>
      <c r="UH54" s="45">
        <v>0</v>
      </c>
      <c r="UI54" s="45">
        <v>0</v>
      </c>
      <c r="UJ54" s="45">
        <v>0</v>
      </c>
      <c r="UK54" s="45">
        <v>0</v>
      </c>
      <c r="UL54" s="45">
        <v>0</v>
      </c>
      <c r="UM54" s="45">
        <v>0</v>
      </c>
      <c r="UN54" s="45">
        <v>0</v>
      </c>
      <c r="UO54" s="45">
        <v>0</v>
      </c>
      <c r="UP54" s="45">
        <v>0</v>
      </c>
      <c r="UQ54" s="45">
        <v>0</v>
      </c>
      <c r="UR54" s="45">
        <v>0</v>
      </c>
      <c r="US54" s="45">
        <v>0</v>
      </c>
      <c r="UT54" s="45">
        <v>0</v>
      </c>
      <c r="UU54" s="45">
        <v>0</v>
      </c>
      <c r="UV54" s="45">
        <v>1</v>
      </c>
      <c r="UW54" s="45">
        <v>0</v>
      </c>
      <c r="UX54" s="45">
        <v>0</v>
      </c>
      <c r="UY54" s="45">
        <v>0</v>
      </c>
      <c r="UZ54" s="45">
        <v>0</v>
      </c>
      <c r="VA54" s="45">
        <v>0</v>
      </c>
      <c r="VB54" s="45">
        <v>0</v>
      </c>
      <c r="VC54" s="45">
        <v>0</v>
      </c>
      <c r="VD54" s="45">
        <v>0</v>
      </c>
      <c r="VE54" s="45">
        <v>0</v>
      </c>
      <c r="VF54" s="45">
        <v>0</v>
      </c>
      <c r="VG54" s="45">
        <v>0</v>
      </c>
      <c r="VH54" s="45">
        <v>0</v>
      </c>
      <c r="VI54" s="45">
        <v>0</v>
      </c>
      <c r="VJ54" s="45">
        <v>0</v>
      </c>
      <c r="VK54" s="45">
        <v>0</v>
      </c>
      <c r="VL54" s="45">
        <v>0</v>
      </c>
      <c r="VM54" s="45">
        <v>0</v>
      </c>
      <c r="VN54" s="45">
        <v>8</v>
      </c>
      <c r="VO54" s="45">
        <v>0</v>
      </c>
      <c r="VP54" s="45">
        <v>0</v>
      </c>
      <c r="VQ54" s="45">
        <v>0</v>
      </c>
      <c r="VR54" s="45">
        <v>0</v>
      </c>
      <c r="VS54" s="45">
        <v>0</v>
      </c>
      <c r="VT54" s="45">
        <v>0</v>
      </c>
      <c r="VU54" s="45">
        <v>6</v>
      </c>
      <c r="VV54" s="45">
        <v>0</v>
      </c>
      <c r="VW54" s="45">
        <v>0</v>
      </c>
      <c r="VX54" s="45">
        <v>0</v>
      </c>
      <c r="VY54" s="45">
        <v>0</v>
      </c>
      <c r="VZ54" s="45">
        <v>0</v>
      </c>
      <c r="WA54" s="45">
        <v>0</v>
      </c>
      <c r="WB54" s="45">
        <v>0</v>
      </c>
      <c r="WC54" s="45">
        <v>0</v>
      </c>
      <c r="WD54" s="45">
        <v>0</v>
      </c>
      <c r="WE54" s="45">
        <v>1</v>
      </c>
      <c r="WF54" s="45">
        <v>0</v>
      </c>
      <c r="WG54" s="45">
        <v>0</v>
      </c>
      <c r="WH54" s="45">
        <v>0</v>
      </c>
      <c r="WI54" s="45">
        <v>0</v>
      </c>
      <c r="WJ54" s="45">
        <v>0</v>
      </c>
      <c r="WK54" s="45">
        <v>0</v>
      </c>
      <c r="WL54" s="45">
        <v>0</v>
      </c>
      <c r="WM54" s="45">
        <v>0</v>
      </c>
      <c r="WN54" s="45">
        <v>0</v>
      </c>
      <c r="WO54" s="45">
        <v>2</v>
      </c>
      <c r="WP54" s="45">
        <v>0</v>
      </c>
      <c r="WQ54" s="45">
        <v>0</v>
      </c>
      <c r="WR54" s="45">
        <v>0</v>
      </c>
      <c r="WS54" s="45">
        <v>0</v>
      </c>
      <c r="WT54" s="45">
        <v>0</v>
      </c>
      <c r="WU54" s="45">
        <v>1</v>
      </c>
      <c r="WV54" s="45">
        <v>0</v>
      </c>
      <c r="WW54" s="45">
        <v>0</v>
      </c>
      <c r="WX54" s="45">
        <v>0</v>
      </c>
      <c r="WY54" s="45">
        <v>0</v>
      </c>
      <c r="WZ54" s="45">
        <v>0</v>
      </c>
      <c r="XA54" s="45">
        <v>0</v>
      </c>
      <c r="XB54" s="45">
        <v>0</v>
      </c>
      <c r="XC54" s="45">
        <v>0</v>
      </c>
      <c r="XD54" s="45">
        <v>0</v>
      </c>
      <c r="XE54" s="45">
        <v>0</v>
      </c>
      <c r="XF54" s="45">
        <v>0</v>
      </c>
      <c r="XG54" s="45">
        <v>0</v>
      </c>
      <c r="XH54" s="45">
        <v>0</v>
      </c>
      <c r="XI54" s="45">
        <v>0</v>
      </c>
      <c r="XJ54" s="45">
        <v>0</v>
      </c>
      <c r="XK54" s="45">
        <v>3</v>
      </c>
      <c r="XL54" s="45">
        <v>0</v>
      </c>
      <c r="XM54" s="45">
        <v>0</v>
      </c>
      <c r="XN54" s="45">
        <v>0</v>
      </c>
      <c r="XO54" s="45">
        <v>0</v>
      </c>
      <c r="XP54" s="45">
        <v>0</v>
      </c>
      <c r="XQ54" s="45">
        <v>0</v>
      </c>
      <c r="XR54" s="45">
        <v>0</v>
      </c>
      <c r="XS54" s="45">
        <v>0</v>
      </c>
      <c r="XT54" s="45">
        <v>0</v>
      </c>
      <c r="XU54" s="45">
        <v>2</v>
      </c>
      <c r="XV54" s="45">
        <v>0</v>
      </c>
      <c r="XW54" s="45">
        <v>3</v>
      </c>
      <c r="XX54" s="45">
        <v>0</v>
      </c>
      <c r="XY54" s="45">
        <v>2</v>
      </c>
      <c r="XZ54" s="45">
        <v>1</v>
      </c>
      <c r="YA54" s="45">
        <v>0</v>
      </c>
      <c r="YB54" s="45">
        <v>0</v>
      </c>
      <c r="YC54" s="45">
        <v>0</v>
      </c>
      <c r="YD54" s="45">
        <v>0</v>
      </c>
      <c r="YE54" s="45">
        <v>0</v>
      </c>
      <c r="YF54" s="45">
        <v>0</v>
      </c>
      <c r="YG54" s="45">
        <v>5</v>
      </c>
      <c r="YH54" s="45">
        <v>0</v>
      </c>
      <c r="YI54" s="45">
        <v>0</v>
      </c>
      <c r="YJ54" s="45">
        <v>1</v>
      </c>
      <c r="YK54" s="45">
        <v>0</v>
      </c>
      <c r="YL54" s="45">
        <v>0</v>
      </c>
      <c r="YM54" s="45">
        <v>0</v>
      </c>
      <c r="YN54" s="45">
        <v>0</v>
      </c>
      <c r="YO54" s="45">
        <v>0</v>
      </c>
      <c r="YP54" s="45">
        <v>3</v>
      </c>
      <c r="YQ54" s="45">
        <v>0</v>
      </c>
      <c r="YR54" s="45">
        <v>0</v>
      </c>
      <c r="YS54" s="45">
        <v>5</v>
      </c>
      <c r="YT54" s="45">
        <v>10</v>
      </c>
      <c r="YU54" s="45">
        <v>4</v>
      </c>
      <c r="YV54" s="45">
        <v>0</v>
      </c>
      <c r="YW54" s="45">
        <v>0</v>
      </c>
      <c r="YX54" s="45">
        <v>0</v>
      </c>
      <c r="YY54" s="45">
        <v>0</v>
      </c>
      <c r="YZ54" s="45">
        <v>0</v>
      </c>
      <c r="ZA54" s="45">
        <v>0</v>
      </c>
      <c r="ZB54" s="45">
        <v>0</v>
      </c>
      <c r="ZC54" s="45">
        <v>0</v>
      </c>
      <c r="ZD54" s="45">
        <v>0</v>
      </c>
      <c r="ZE54" s="45">
        <v>13</v>
      </c>
      <c r="ZF54" s="45">
        <v>0</v>
      </c>
      <c r="ZG54" s="45">
        <v>0</v>
      </c>
      <c r="ZH54" s="45">
        <v>0</v>
      </c>
      <c r="ZI54" s="45">
        <v>0</v>
      </c>
      <c r="ZJ54" s="45">
        <v>0</v>
      </c>
      <c r="ZK54" s="45">
        <v>0</v>
      </c>
      <c r="ZL54" s="45">
        <v>0</v>
      </c>
      <c r="ZM54" s="45">
        <v>0</v>
      </c>
      <c r="ZN54" s="45">
        <v>0</v>
      </c>
      <c r="ZO54" s="45">
        <v>0</v>
      </c>
      <c r="ZP54" s="45">
        <v>0</v>
      </c>
      <c r="ZQ54" s="45">
        <v>0</v>
      </c>
      <c r="ZR54" s="45">
        <v>0</v>
      </c>
      <c r="ZS54" s="45">
        <v>0</v>
      </c>
      <c r="ZT54" s="45">
        <v>0</v>
      </c>
      <c r="ZU54" s="45">
        <v>0</v>
      </c>
      <c r="ZV54" s="45">
        <v>0</v>
      </c>
      <c r="ZW54" s="45">
        <v>0</v>
      </c>
      <c r="ZX54" s="45">
        <v>0</v>
      </c>
      <c r="ZY54" s="45">
        <v>0</v>
      </c>
      <c r="ZZ54" s="45">
        <v>0</v>
      </c>
      <c r="AAA54" s="45">
        <v>0</v>
      </c>
      <c r="AAB54" s="45">
        <v>0</v>
      </c>
      <c r="AAC54" s="45">
        <v>0</v>
      </c>
      <c r="AAD54" s="45">
        <v>0</v>
      </c>
      <c r="AAE54" s="45">
        <v>0</v>
      </c>
      <c r="AAF54" s="45">
        <v>0</v>
      </c>
      <c r="AAG54" s="45">
        <v>0</v>
      </c>
      <c r="AAH54" s="45">
        <v>0</v>
      </c>
      <c r="AAI54" s="45">
        <v>0</v>
      </c>
      <c r="AAJ54" s="45">
        <v>0</v>
      </c>
      <c r="AAK54" s="45">
        <v>0</v>
      </c>
      <c r="AAL54" s="45">
        <v>0</v>
      </c>
      <c r="AAM54" s="45">
        <v>0</v>
      </c>
      <c r="AAN54" s="45">
        <v>0</v>
      </c>
      <c r="AAO54" s="45">
        <v>0</v>
      </c>
      <c r="AAP54" s="45">
        <v>0</v>
      </c>
      <c r="AAQ54" s="45">
        <f ca="1">IF(LEFT($C54,5)="Total",0,IF(COUNTIF(ENTRY!$G$3:$BM$3,AAQ$1)=0,"CopyPasteValue",IFERROR(HLOOKUP(AAQ$1,ENTRY!$G$3:$BI$133,SUMIFS(ENTRY!$A$2:$A$133,ENTRY!$B$2:$B$133,$B54,ENTRY!$C$2:$C$133,$C54)-2,FALSE),0)))</f>
        <v>0</v>
      </c>
      <c r="AAR54" s="45">
        <f ca="1">IF(LEFT($C54,5)="Total",0,IF(COUNTIF(ENTRY!$G$3:$BM$3,AAR$1)=0,"CopyPasteValue",IFERROR(HLOOKUP(AAR$1,ENTRY!$G$3:$BI$133,SUMIFS(ENTRY!$A$2:$A$133,ENTRY!$B$2:$B$133,$B54,ENTRY!$C$2:$C$133,$C54)-2,FALSE),0)))</f>
        <v>0</v>
      </c>
      <c r="AAS54" s="45">
        <f ca="1">IF(LEFT($C54,5)="Total",0,IF(COUNTIF(ENTRY!$G$3:$BM$3,AAS$1)=0,"CopyPasteValue",IFERROR(HLOOKUP(AAS$1,ENTRY!$G$3:$BI$133,SUMIFS(ENTRY!$A$2:$A$133,ENTRY!$B$2:$B$133,$B54,ENTRY!$C$2:$C$133,$C54)-2,FALSE),0)))</f>
        <v>0</v>
      </c>
      <c r="AAT54" s="45">
        <f ca="1">IF(LEFT($C54,5)="Total",0,IF(COUNTIF(ENTRY!$G$3:$BM$3,AAT$1)=0,"CopyPasteValue",IFERROR(HLOOKUP(AAT$1,ENTRY!$G$3:$BI$133,SUMIFS(ENTRY!$A$2:$A$133,ENTRY!$B$2:$B$133,$B54,ENTRY!$C$2:$C$133,$C54)-2,FALSE),0)))</f>
        <v>0</v>
      </c>
      <c r="AAU54" s="45">
        <f ca="1">IF(LEFT($C54,5)="Total",0,IF(COUNTIF(ENTRY!$G$3:$BM$3,AAU$1)=0,"CopyPasteValue",IFERROR(HLOOKUP(AAU$1,ENTRY!$G$3:$BI$133,SUMIFS(ENTRY!$A$2:$A$133,ENTRY!$B$2:$B$133,$B54,ENTRY!$C$2:$C$133,$C54)-2,FALSE),0)))</f>
        <v>0</v>
      </c>
      <c r="AAV54" s="45">
        <f ca="1">IF(LEFT($C54,5)="Total",0,IF(COUNTIF(ENTRY!$G$3:$BM$3,AAV$1)=0,"CopyPasteValue",IFERROR(HLOOKUP(AAV$1,ENTRY!$G$3:$BI$133,SUMIFS(ENTRY!$A$2:$A$133,ENTRY!$B$2:$B$133,$B54,ENTRY!$C$2:$C$133,$C54)-2,FALSE),0)))</f>
        <v>0</v>
      </c>
      <c r="AAW54" s="45">
        <f ca="1">IF(LEFT($C54,5)="Total",0,IF(COUNTIF(ENTRY!$G$3:$BM$3,AAW$1)=0,"CopyPasteValue",IFERROR(HLOOKUP(AAW$1,ENTRY!$G$3:$BI$133,SUMIFS(ENTRY!$A$2:$A$133,ENTRY!$B$2:$B$133,$B54,ENTRY!$C$2:$C$133,$C54)-2,FALSE),0)))</f>
        <v>0</v>
      </c>
      <c r="AAX54" s="45">
        <f ca="1">IF(LEFT($C54,5)="Total",0,IF(COUNTIF(ENTRY!$G$3:$BM$3,AAX$1)=0,"CopyPasteValue",IFERROR(HLOOKUP(AAX$1,ENTRY!$G$3:$BI$133,SUMIFS(ENTRY!$A$2:$A$133,ENTRY!$B$2:$B$133,$B54,ENTRY!$C$2:$C$133,$C54)-2,FALSE),0)))</f>
        <v>0</v>
      </c>
      <c r="AAY54" s="45">
        <f ca="1">IF(LEFT($C54,5)="Total",0,IF(COUNTIF(ENTRY!$G$3:$BM$3,AAY$1)=0,"CopyPasteValue",IFERROR(HLOOKUP(AAY$1,ENTRY!$G$3:$BI$133,SUMIFS(ENTRY!$A$2:$A$133,ENTRY!$B$2:$B$133,$B54,ENTRY!$C$2:$C$133,$C54)-2,FALSE),0)))</f>
        <v>0</v>
      </c>
      <c r="AAZ54" s="45">
        <f ca="1">IF(LEFT($C54,5)="Total",0,IF(COUNTIF(ENTRY!$G$3:$BM$3,AAZ$1)=0,"CopyPasteValue",IFERROR(HLOOKUP(AAZ$1,ENTRY!$G$3:$BI$133,SUMIFS(ENTRY!$A$2:$A$133,ENTRY!$B$2:$B$133,$B54,ENTRY!$C$2:$C$133,$C54)-2,FALSE),0)))</f>
        <v>0</v>
      </c>
      <c r="ABA54" s="45">
        <f ca="1">IF(LEFT($C54,5)="Total",0,IF(COUNTIF(ENTRY!$G$3:$BM$3,ABA$1)=0,"CopyPasteValue",IFERROR(HLOOKUP(ABA$1,ENTRY!$G$3:$BI$133,SUMIFS(ENTRY!$A$2:$A$133,ENTRY!$B$2:$B$133,$B54,ENTRY!$C$2:$C$133,$C54)-2,FALSE),0)))</f>
        <v>0</v>
      </c>
      <c r="ABB54" s="45">
        <f ca="1">IF(LEFT($C54,5)="Total",0,IF(COUNTIF(ENTRY!$G$3:$BM$3,ABB$1)=0,"CopyPasteValue",IFERROR(HLOOKUP(ABB$1,ENTRY!$G$3:$BI$133,SUMIFS(ENTRY!$A$2:$A$133,ENTRY!$B$2:$B$133,$B54,ENTRY!$C$2:$C$133,$C54)-2,FALSE),0)))</f>
        <v>0</v>
      </c>
      <c r="ABC54" s="45">
        <f ca="1">IF(LEFT($C54,5)="Total",0,IF(COUNTIF(ENTRY!$G$3:$BM$3,ABC$1)=0,"CopyPasteValue",IFERROR(HLOOKUP(ABC$1,ENTRY!$G$3:$BI$133,SUMIFS(ENTRY!$A$2:$A$133,ENTRY!$B$2:$B$133,$B54,ENTRY!$C$2:$C$133,$C54)-2,FALSE),0)))</f>
        <v>0</v>
      </c>
      <c r="ABD54" s="45">
        <f ca="1">IF(LEFT($C54,5)="Total",0,IF(COUNTIF(ENTRY!$G$3:$BM$3,ABD$1)=0,"CopyPasteValue",IFERROR(HLOOKUP(ABD$1,ENTRY!$G$3:$BI$133,SUMIFS(ENTRY!$A$2:$A$133,ENTRY!$B$2:$B$133,$B54,ENTRY!$C$2:$C$133,$C54)-2,FALSE),0)))</f>
        <v>0</v>
      </c>
      <c r="ABE54" s="45">
        <f ca="1">IF(LEFT($C54,5)="Total",0,IF(COUNTIF(ENTRY!$G$3:$BM$3,ABE$1)=0,"CopyPasteValue",IFERROR(HLOOKUP(ABE$1,ENTRY!$G$3:$BI$133,SUMIFS(ENTRY!$A$2:$A$133,ENTRY!$B$2:$B$133,$B54,ENTRY!$C$2:$C$133,$C54)-2,FALSE),0)))</f>
        <v>0</v>
      </c>
      <c r="ABF54" s="45">
        <f ca="1">IF(LEFT($C54,5)="Total",0,IF(COUNTIF(ENTRY!$G$3:$BM$3,ABF$1)=0,"CopyPasteValue",IFERROR(HLOOKUP(ABF$1,ENTRY!$G$3:$BI$133,SUMIFS(ENTRY!$A$2:$A$133,ENTRY!$B$2:$B$133,$B54,ENTRY!$C$2:$C$133,$C54)-2,FALSE),0)))</f>
        <v>0</v>
      </c>
      <c r="ABG54" s="45">
        <f ca="1">IF(LEFT($C54,5)="Total",0,IF(COUNTIF(ENTRY!$G$3:$BM$3,ABG$1)=0,"CopyPasteValue",IFERROR(HLOOKUP(ABG$1,ENTRY!$G$3:$BI$133,SUMIFS(ENTRY!$A$2:$A$133,ENTRY!$B$2:$B$133,$B54,ENTRY!$C$2:$C$133,$C54)-2,FALSE),0)))</f>
        <v>0</v>
      </c>
      <c r="ABH54" s="45">
        <f ca="1">IF(LEFT($C54,5)="Total",0,IF(COUNTIF(ENTRY!$G$3:$BM$3,ABH$1)=0,"CopyPasteValue",IFERROR(HLOOKUP(ABH$1,ENTRY!$G$3:$BI$133,SUMIFS(ENTRY!$A$2:$A$133,ENTRY!$B$2:$B$133,$B54,ENTRY!$C$2:$C$133,$C54)-2,FALSE),0)))</f>
        <v>0</v>
      </c>
    </row>
    <row r="55" spans="2:736" x14ac:dyDescent="0.35">
      <c r="B55" t="s">
        <v>27</v>
      </c>
      <c r="C55" t="s">
        <v>169</v>
      </c>
      <c r="D55" s="53">
        <f t="shared" ca="1" si="162"/>
        <v>55</v>
      </c>
      <c r="E55" s="72">
        <f>COUNTIF(ENTRY!C$4:C$294,C55)</f>
        <v>1</v>
      </c>
      <c r="F55" s="45">
        <v>0</v>
      </c>
      <c r="G55" s="45">
        <v>11</v>
      </c>
      <c r="H55" s="45">
        <v>0</v>
      </c>
      <c r="I55" s="45">
        <v>0</v>
      </c>
      <c r="J55" s="45">
        <v>4</v>
      </c>
      <c r="K55" s="45">
        <v>1</v>
      </c>
      <c r="L55" s="45">
        <v>0</v>
      </c>
      <c r="M55" s="45">
        <v>23</v>
      </c>
      <c r="N55" s="45">
        <v>1</v>
      </c>
      <c r="O55" s="45">
        <v>2</v>
      </c>
      <c r="P55" s="45">
        <v>4</v>
      </c>
      <c r="Q55" s="45">
        <v>0</v>
      </c>
      <c r="R55" s="45">
        <v>1</v>
      </c>
      <c r="S55" s="45">
        <v>0</v>
      </c>
      <c r="T55" s="45">
        <v>9</v>
      </c>
      <c r="U55" s="45">
        <v>0</v>
      </c>
      <c r="V55" s="45">
        <v>0</v>
      </c>
      <c r="W55" s="45">
        <v>11</v>
      </c>
      <c r="X55" s="45">
        <v>6</v>
      </c>
      <c r="Y55" s="45">
        <v>1</v>
      </c>
      <c r="Z55" s="45">
        <v>0</v>
      </c>
      <c r="AA55" s="45">
        <v>6</v>
      </c>
      <c r="AB55" s="45">
        <v>2</v>
      </c>
      <c r="AC55" s="45">
        <v>1</v>
      </c>
      <c r="AD55" s="45">
        <v>0</v>
      </c>
      <c r="AE55" s="45">
        <v>0</v>
      </c>
      <c r="AF55" s="45">
        <v>0</v>
      </c>
      <c r="AG55" s="45">
        <v>0</v>
      </c>
      <c r="AH55" s="45">
        <v>0</v>
      </c>
      <c r="AI55" s="45">
        <v>0</v>
      </c>
      <c r="AJ55" s="45">
        <v>19</v>
      </c>
      <c r="AK55" s="45">
        <v>10</v>
      </c>
      <c r="AL55" s="45">
        <v>14</v>
      </c>
      <c r="AM55" s="45">
        <v>19</v>
      </c>
      <c r="AN55" s="45">
        <v>0</v>
      </c>
      <c r="AO55" s="45">
        <v>8</v>
      </c>
      <c r="AP55" s="45">
        <v>0</v>
      </c>
      <c r="AQ55" s="45">
        <v>2</v>
      </c>
      <c r="AR55" s="45">
        <v>0</v>
      </c>
      <c r="AS55" s="45">
        <v>0</v>
      </c>
      <c r="AT55" s="45">
        <v>0</v>
      </c>
      <c r="AU55" s="45">
        <v>0</v>
      </c>
      <c r="AV55" s="45">
        <v>0</v>
      </c>
      <c r="AW55" s="45">
        <v>0</v>
      </c>
      <c r="AX55" s="45">
        <v>30</v>
      </c>
      <c r="AY55" s="45">
        <v>1</v>
      </c>
      <c r="AZ55" s="45">
        <v>0</v>
      </c>
      <c r="BA55" s="45">
        <v>0</v>
      </c>
      <c r="BB55" s="45">
        <v>0</v>
      </c>
      <c r="BC55" s="45">
        <v>1</v>
      </c>
      <c r="BD55" s="45">
        <v>0</v>
      </c>
      <c r="BE55" s="45">
        <v>0</v>
      </c>
      <c r="BF55" s="45">
        <v>13</v>
      </c>
      <c r="BG55" s="45">
        <v>14</v>
      </c>
      <c r="BH55" s="45">
        <v>4</v>
      </c>
      <c r="BI55" s="45">
        <v>0</v>
      </c>
      <c r="BJ55" s="45">
        <v>7</v>
      </c>
      <c r="BK55" s="45">
        <v>6</v>
      </c>
      <c r="BL55" s="45">
        <v>2</v>
      </c>
      <c r="BM55" s="45">
        <v>3</v>
      </c>
      <c r="BN55" s="45">
        <v>1</v>
      </c>
      <c r="BO55" s="45">
        <v>0</v>
      </c>
      <c r="BP55" s="45">
        <v>0</v>
      </c>
      <c r="BQ55" s="45">
        <v>2</v>
      </c>
      <c r="BR55" s="45">
        <v>4</v>
      </c>
      <c r="BS55" s="45">
        <v>2</v>
      </c>
      <c r="BT55" s="45">
        <v>0</v>
      </c>
      <c r="BU55" s="45">
        <v>0</v>
      </c>
      <c r="BV55" s="45">
        <v>0</v>
      </c>
      <c r="BW55" s="45">
        <v>0</v>
      </c>
      <c r="BX55" s="45">
        <v>0</v>
      </c>
      <c r="BY55" s="45">
        <v>0</v>
      </c>
      <c r="BZ55" s="45">
        <v>0</v>
      </c>
      <c r="CA55" s="45">
        <v>0</v>
      </c>
      <c r="CB55" s="45">
        <v>0</v>
      </c>
      <c r="CC55" s="45">
        <v>0</v>
      </c>
      <c r="CD55" s="45">
        <v>0</v>
      </c>
      <c r="CE55" s="45">
        <v>0</v>
      </c>
      <c r="CF55" s="45">
        <v>0</v>
      </c>
      <c r="CG55" s="45">
        <v>0</v>
      </c>
      <c r="CH55" s="45">
        <v>0</v>
      </c>
      <c r="CI55" s="45">
        <v>25</v>
      </c>
      <c r="CJ55" s="45">
        <v>2</v>
      </c>
      <c r="CK55" s="45">
        <v>0</v>
      </c>
      <c r="CL55" s="45">
        <v>1</v>
      </c>
      <c r="CM55" s="45">
        <v>0</v>
      </c>
      <c r="CN55" s="45">
        <v>0</v>
      </c>
      <c r="CO55" s="45">
        <v>4</v>
      </c>
      <c r="CP55" s="45">
        <v>0</v>
      </c>
      <c r="CQ55" s="45">
        <v>0</v>
      </c>
      <c r="CR55" s="45">
        <v>0</v>
      </c>
      <c r="CS55" s="45">
        <v>7</v>
      </c>
      <c r="CT55" s="45">
        <v>9</v>
      </c>
      <c r="CU55" s="45">
        <v>25</v>
      </c>
      <c r="CV55" s="45">
        <v>1</v>
      </c>
      <c r="CW55" s="45">
        <v>6</v>
      </c>
      <c r="CX55" s="45">
        <v>0</v>
      </c>
      <c r="CY55" s="45">
        <v>0</v>
      </c>
      <c r="CZ55" s="45">
        <v>0</v>
      </c>
      <c r="DA55" s="45">
        <v>0</v>
      </c>
      <c r="DB55" s="45">
        <v>0</v>
      </c>
      <c r="DC55" s="45">
        <v>0</v>
      </c>
      <c r="DD55" s="45">
        <v>0</v>
      </c>
      <c r="DE55" s="45">
        <v>0</v>
      </c>
      <c r="DF55" s="45">
        <v>0</v>
      </c>
      <c r="DG55" s="45">
        <v>0</v>
      </c>
      <c r="DH55" s="45">
        <v>0</v>
      </c>
      <c r="DI55" s="45">
        <v>0</v>
      </c>
      <c r="DJ55" s="45">
        <v>0</v>
      </c>
      <c r="DK55" s="45">
        <v>0</v>
      </c>
      <c r="DL55" s="45">
        <v>0</v>
      </c>
      <c r="DM55" s="45">
        <v>0</v>
      </c>
      <c r="DN55" s="45">
        <v>0</v>
      </c>
      <c r="DO55" s="45">
        <v>0</v>
      </c>
      <c r="DP55" s="45">
        <v>0</v>
      </c>
      <c r="DQ55" s="45">
        <v>0</v>
      </c>
      <c r="DR55" s="45">
        <v>0</v>
      </c>
      <c r="DS55" s="45">
        <v>0</v>
      </c>
      <c r="DT55" s="45">
        <v>0</v>
      </c>
      <c r="DU55" s="45">
        <v>0</v>
      </c>
      <c r="DV55" s="45">
        <v>0</v>
      </c>
      <c r="DW55" s="45">
        <v>0</v>
      </c>
      <c r="DX55" s="45">
        <v>0</v>
      </c>
      <c r="DY55" s="45">
        <v>0</v>
      </c>
      <c r="DZ55" s="45">
        <v>0</v>
      </c>
      <c r="EA55" s="45">
        <v>0</v>
      </c>
      <c r="EB55" s="45">
        <v>0</v>
      </c>
      <c r="EC55" s="45">
        <v>0</v>
      </c>
      <c r="ED55" s="45">
        <v>0</v>
      </c>
      <c r="EE55" s="45">
        <v>0</v>
      </c>
      <c r="EF55" s="45">
        <v>0</v>
      </c>
      <c r="EG55" s="45">
        <v>0</v>
      </c>
      <c r="EH55" s="45">
        <v>0</v>
      </c>
      <c r="EI55" s="45">
        <v>0</v>
      </c>
      <c r="EJ55" s="45">
        <v>0</v>
      </c>
      <c r="EK55" s="45">
        <v>0</v>
      </c>
      <c r="EL55" s="45">
        <v>0</v>
      </c>
      <c r="EM55" s="45">
        <v>0</v>
      </c>
      <c r="EN55" s="45">
        <v>0</v>
      </c>
      <c r="EO55" s="45">
        <v>0</v>
      </c>
      <c r="EP55" s="45">
        <v>0</v>
      </c>
      <c r="EQ55" s="45">
        <v>0</v>
      </c>
      <c r="ER55" s="45">
        <v>0</v>
      </c>
      <c r="ES55" s="45">
        <v>0</v>
      </c>
      <c r="ET55" s="45">
        <v>0</v>
      </c>
      <c r="EU55" s="45">
        <v>0</v>
      </c>
      <c r="EV55" s="45">
        <v>0</v>
      </c>
      <c r="EW55" s="45">
        <v>0</v>
      </c>
      <c r="EX55" s="45">
        <v>0</v>
      </c>
      <c r="EY55" s="45">
        <v>0</v>
      </c>
      <c r="EZ55" s="45">
        <v>0</v>
      </c>
      <c r="FA55" s="45">
        <v>0</v>
      </c>
      <c r="FB55" s="45">
        <v>0</v>
      </c>
      <c r="FC55" s="45">
        <v>0</v>
      </c>
      <c r="FD55" s="45">
        <v>0</v>
      </c>
      <c r="FE55" s="45">
        <v>0</v>
      </c>
      <c r="FF55" s="45">
        <v>0</v>
      </c>
      <c r="FG55" s="45">
        <v>0</v>
      </c>
      <c r="FH55" s="45">
        <v>0</v>
      </c>
      <c r="FI55" s="45">
        <v>0</v>
      </c>
      <c r="FJ55" s="45">
        <v>0</v>
      </c>
      <c r="FK55" s="45">
        <v>0</v>
      </c>
      <c r="FL55" s="45">
        <v>0</v>
      </c>
      <c r="FM55" s="45">
        <v>0</v>
      </c>
      <c r="FN55" s="45">
        <v>0</v>
      </c>
      <c r="FO55" s="45">
        <v>0</v>
      </c>
      <c r="FP55" s="45">
        <v>0</v>
      </c>
      <c r="FQ55" s="45">
        <v>0</v>
      </c>
      <c r="FR55" s="45">
        <v>0</v>
      </c>
      <c r="FS55" s="45">
        <v>0</v>
      </c>
      <c r="FT55" s="45">
        <v>0</v>
      </c>
      <c r="FU55" s="45">
        <v>0</v>
      </c>
      <c r="FV55" s="45">
        <v>0</v>
      </c>
      <c r="FW55" s="45">
        <v>0</v>
      </c>
      <c r="FX55" s="45">
        <v>0</v>
      </c>
      <c r="FY55" s="45">
        <v>0</v>
      </c>
      <c r="FZ55" s="45">
        <v>0</v>
      </c>
      <c r="GA55" s="45">
        <v>0</v>
      </c>
      <c r="GB55" s="45">
        <v>0</v>
      </c>
      <c r="GC55" s="45">
        <v>7</v>
      </c>
      <c r="GD55" s="45">
        <v>0</v>
      </c>
      <c r="GE55" s="45">
        <v>0</v>
      </c>
      <c r="GF55" s="45">
        <v>5</v>
      </c>
      <c r="GG55" s="45">
        <v>5</v>
      </c>
      <c r="GH55" s="45">
        <v>0</v>
      </c>
      <c r="GI55" s="45">
        <v>0</v>
      </c>
      <c r="GJ55" s="45">
        <v>0</v>
      </c>
      <c r="GK55" s="45">
        <v>0</v>
      </c>
      <c r="GL55" s="45">
        <v>0</v>
      </c>
      <c r="GM55" s="45">
        <v>2</v>
      </c>
      <c r="GN55" s="45">
        <v>2</v>
      </c>
      <c r="GO55" s="45">
        <v>0</v>
      </c>
      <c r="GP55" s="45">
        <v>0</v>
      </c>
      <c r="GQ55" s="45">
        <v>0</v>
      </c>
      <c r="GR55" s="45">
        <v>2</v>
      </c>
      <c r="GS55" s="45">
        <v>0</v>
      </c>
      <c r="GT55" s="45">
        <v>0</v>
      </c>
      <c r="GU55" s="45">
        <v>4</v>
      </c>
      <c r="GV55" s="45">
        <v>1</v>
      </c>
      <c r="GW55" s="45">
        <v>0</v>
      </c>
      <c r="GX55" s="45">
        <v>3</v>
      </c>
      <c r="GY55" s="45">
        <v>1</v>
      </c>
      <c r="GZ55" s="45">
        <v>0</v>
      </c>
      <c r="HA55" s="45">
        <v>0</v>
      </c>
      <c r="HB55" s="45">
        <v>2</v>
      </c>
      <c r="HC55" s="45">
        <v>0</v>
      </c>
      <c r="HD55" s="45">
        <v>0</v>
      </c>
      <c r="HE55" s="45">
        <v>0</v>
      </c>
      <c r="HF55" s="45">
        <v>3</v>
      </c>
      <c r="HG55" s="45">
        <v>0</v>
      </c>
      <c r="HH55" s="45">
        <v>2</v>
      </c>
      <c r="HI55" s="45">
        <v>9</v>
      </c>
      <c r="HJ55" s="45">
        <v>2</v>
      </c>
      <c r="HK55" s="45">
        <v>0</v>
      </c>
      <c r="HL55" s="45">
        <v>1</v>
      </c>
      <c r="HM55" s="45">
        <v>0</v>
      </c>
      <c r="HN55" s="45">
        <v>0</v>
      </c>
      <c r="HO55" s="45">
        <v>3</v>
      </c>
      <c r="HP55" s="45">
        <v>1</v>
      </c>
      <c r="HQ55" s="45">
        <v>4</v>
      </c>
      <c r="HR55" s="45">
        <v>4</v>
      </c>
      <c r="HS55" s="45">
        <v>3</v>
      </c>
      <c r="HT55" s="45">
        <v>0</v>
      </c>
      <c r="HU55" s="45">
        <v>0</v>
      </c>
      <c r="HV55" s="45">
        <v>1</v>
      </c>
      <c r="HW55" s="45">
        <v>8</v>
      </c>
      <c r="HX55" s="45">
        <v>1</v>
      </c>
      <c r="HY55" s="45">
        <v>0</v>
      </c>
      <c r="HZ55" s="45">
        <v>1</v>
      </c>
      <c r="IA55" s="45">
        <v>0</v>
      </c>
      <c r="IB55" s="45">
        <v>0</v>
      </c>
      <c r="IC55" s="45">
        <v>1</v>
      </c>
      <c r="ID55" s="45">
        <v>1</v>
      </c>
      <c r="IE55" s="45">
        <v>8</v>
      </c>
      <c r="IF55" s="45">
        <v>6</v>
      </c>
      <c r="IG55" s="45">
        <v>1</v>
      </c>
      <c r="IH55" s="45">
        <v>1</v>
      </c>
      <c r="II55" s="45">
        <v>0</v>
      </c>
      <c r="IJ55" s="45">
        <v>0</v>
      </c>
      <c r="IK55" s="45">
        <v>1</v>
      </c>
      <c r="IL55" s="45">
        <v>0</v>
      </c>
      <c r="IM55" s="45">
        <v>0</v>
      </c>
      <c r="IN55" s="45">
        <v>1</v>
      </c>
      <c r="IO55" s="45">
        <v>1</v>
      </c>
      <c r="IP55" s="45">
        <v>0</v>
      </c>
      <c r="IQ55" s="45">
        <v>5</v>
      </c>
      <c r="IR55" s="45">
        <v>0</v>
      </c>
      <c r="IS55" s="45">
        <v>2</v>
      </c>
      <c r="IT55" s="45">
        <v>3</v>
      </c>
      <c r="IU55" s="45">
        <v>4</v>
      </c>
      <c r="IV55" s="45">
        <v>0</v>
      </c>
      <c r="IW55" s="45">
        <v>0</v>
      </c>
      <c r="IX55" s="45">
        <v>2</v>
      </c>
      <c r="IY55" s="45">
        <v>0</v>
      </c>
      <c r="IZ55" s="45">
        <v>55</v>
      </c>
      <c r="JA55" s="45">
        <v>1</v>
      </c>
      <c r="JB55" s="45">
        <v>8</v>
      </c>
      <c r="JC55" s="45">
        <v>2</v>
      </c>
      <c r="JD55" s="45">
        <v>0</v>
      </c>
      <c r="JE55" s="45">
        <v>4</v>
      </c>
      <c r="JF55" s="45">
        <v>2</v>
      </c>
      <c r="JG55" s="45">
        <v>2</v>
      </c>
      <c r="JH55" s="45">
        <v>6</v>
      </c>
      <c r="JI55" s="45">
        <v>1</v>
      </c>
      <c r="JJ55" s="45">
        <v>1</v>
      </c>
      <c r="JK55" s="45">
        <v>0</v>
      </c>
      <c r="JL55" s="45">
        <v>4</v>
      </c>
      <c r="JM55" s="45">
        <v>5</v>
      </c>
      <c r="JN55" s="45">
        <v>13</v>
      </c>
      <c r="JO55" s="45">
        <v>1</v>
      </c>
      <c r="JP55" s="45">
        <v>37</v>
      </c>
      <c r="JQ55" s="45">
        <v>2</v>
      </c>
      <c r="JR55" s="45">
        <v>0</v>
      </c>
      <c r="JS55" s="45">
        <v>25</v>
      </c>
      <c r="JT55" s="45">
        <v>0</v>
      </c>
      <c r="JU55" s="45">
        <v>0</v>
      </c>
      <c r="JV55" s="45">
        <v>0</v>
      </c>
      <c r="JW55" s="45">
        <v>0</v>
      </c>
      <c r="JX55" s="45">
        <v>0</v>
      </c>
      <c r="JY55" s="45">
        <v>0</v>
      </c>
      <c r="JZ55" s="45">
        <v>0</v>
      </c>
      <c r="KA55" s="45">
        <v>0</v>
      </c>
      <c r="KB55" s="45">
        <v>0</v>
      </c>
      <c r="KC55" s="45">
        <v>0</v>
      </c>
      <c r="KD55" s="45">
        <v>0</v>
      </c>
      <c r="KE55" s="45">
        <v>0</v>
      </c>
      <c r="KF55" s="45">
        <v>0</v>
      </c>
      <c r="KG55" s="45">
        <v>0</v>
      </c>
      <c r="KH55" s="45">
        <v>0</v>
      </c>
      <c r="KI55" s="45">
        <v>0</v>
      </c>
      <c r="KJ55" s="45">
        <v>10</v>
      </c>
      <c r="KK55" s="45">
        <v>1</v>
      </c>
      <c r="KL55" s="45">
        <v>0</v>
      </c>
      <c r="KM55" s="45">
        <v>0</v>
      </c>
      <c r="KN55" s="45">
        <v>7</v>
      </c>
      <c r="KO55" s="45">
        <v>5</v>
      </c>
      <c r="KP55" s="45">
        <v>0</v>
      </c>
      <c r="KQ55" s="45">
        <v>1</v>
      </c>
      <c r="KR55" s="45">
        <v>0</v>
      </c>
      <c r="KS55" s="45">
        <v>1</v>
      </c>
      <c r="KT55" s="45">
        <v>0</v>
      </c>
      <c r="KU55" s="45">
        <v>0</v>
      </c>
      <c r="KV55" s="45">
        <v>0</v>
      </c>
      <c r="KW55" s="45">
        <v>0</v>
      </c>
      <c r="KX55" s="45">
        <v>0</v>
      </c>
      <c r="KY55" s="45">
        <v>0</v>
      </c>
      <c r="KZ55" s="45">
        <v>0</v>
      </c>
      <c r="LA55" s="45">
        <v>0</v>
      </c>
      <c r="LB55" s="45">
        <v>0</v>
      </c>
      <c r="LC55" s="45">
        <v>0</v>
      </c>
      <c r="LD55" s="45">
        <v>11</v>
      </c>
      <c r="LE55" s="45">
        <v>14</v>
      </c>
      <c r="LF55" s="45">
        <v>0</v>
      </c>
      <c r="LG55" s="45">
        <v>0</v>
      </c>
      <c r="LH55" s="45">
        <v>0</v>
      </c>
      <c r="LI55" s="45">
        <v>18</v>
      </c>
      <c r="LJ55" s="45">
        <v>0</v>
      </c>
      <c r="LK55" s="45">
        <v>0</v>
      </c>
      <c r="LL55" s="45">
        <v>1</v>
      </c>
      <c r="LM55" s="45">
        <v>1</v>
      </c>
      <c r="LN55" s="45">
        <v>7</v>
      </c>
      <c r="LO55" s="45">
        <v>0</v>
      </c>
      <c r="LP55" s="45">
        <v>3</v>
      </c>
      <c r="LQ55" s="45">
        <v>4</v>
      </c>
      <c r="LR55" s="45">
        <v>1</v>
      </c>
      <c r="LS55" s="45">
        <v>4</v>
      </c>
      <c r="LT55" s="45">
        <v>30</v>
      </c>
      <c r="LU55" s="45">
        <v>0</v>
      </c>
      <c r="LV55" s="45">
        <v>0</v>
      </c>
      <c r="LW55" s="45">
        <v>0</v>
      </c>
      <c r="LX55" s="45">
        <v>0</v>
      </c>
      <c r="LY55" s="45">
        <v>0</v>
      </c>
      <c r="LZ55" s="45">
        <v>0</v>
      </c>
      <c r="MA55" s="45">
        <v>0</v>
      </c>
      <c r="MB55" s="45">
        <v>0</v>
      </c>
      <c r="MC55" s="45">
        <v>0</v>
      </c>
      <c r="MD55" s="45">
        <v>0</v>
      </c>
      <c r="ME55" s="45">
        <v>0</v>
      </c>
      <c r="MF55" s="45">
        <v>0</v>
      </c>
      <c r="MG55" s="45">
        <v>0</v>
      </c>
      <c r="MH55" s="45">
        <v>0</v>
      </c>
      <c r="MI55" s="45">
        <v>0</v>
      </c>
      <c r="MJ55" s="45">
        <v>0</v>
      </c>
      <c r="MK55" s="45">
        <v>0</v>
      </c>
      <c r="ML55" s="45">
        <v>0</v>
      </c>
      <c r="MM55" s="45">
        <v>0</v>
      </c>
      <c r="MN55" s="45">
        <v>4</v>
      </c>
      <c r="MO55" s="45">
        <v>2</v>
      </c>
      <c r="MP55" s="45">
        <v>0</v>
      </c>
      <c r="MQ55" s="45">
        <v>0</v>
      </c>
      <c r="MR55" s="45">
        <v>2</v>
      </c>
      <c r="MS55" s="45">
        <v>1</v>
      </c>
      <c r="MT55" s="45">
        <v>4</v>
      </c>
      <c r="MU55" s="45">
        <v>2</v>
      </c>
      <c r="MV55" s="45">
        <v>0</v>
      </c>
      <c r="MW55" s="45">
        <v>0</v>
      </c>
      <c r="MX55" s="45">
        <v>0</v>
      </c>
      <c r="MY55" s="45">
        <v>3</v>
      </c>
      <c r="MZ55" s="45">
        <v>0</v>
      </c>
      <c r="NA55" s="45">
        <v>0</v>
      </c>
      <c r="NB55" s="45">
        <v>0</v>
      </c>
      <c r="NC55" s="45">
        <v>1</v>
      </c>
      <c r="ND55" s="45">
        <v>0</v>
      </c>
      <c r="NE55" s="45">
        <v>0</v>
      </c>
      <c r="NF55" s="45">
        <v>0</v>
      </c>
      <c r="NG55" s="45">
        <v>1</v>
      </c>
      <c r="NH55" s="45">
        <v>0</v>
      </c>
      <c r="NI55" s="45">
        <v>0</v>
      </c>
      <c r="NJ55" s="45">
        <v>0</v>
      </c>
      <c r="NK55" s="45">
        <v>20</v>
      </c>
      <c r="NL55" s="45">
        <v>0</v>
      </c>
      <c r="NM55" s="45">
        <v>2</v>
      </c>
      <c r="NN55" s="45">
        <v>2</v>
      </c>
      <c r="NO55" s="45">
        <v>1</v>
      </c>
      <c r="NP55" s="45">
        <v>0</v>
      </c>
      <c r="NQ55" s="45">
        <v>1</v>
      </c>
      <c r="NR55" s="45">
        <v>2</v>
      </c>
      <c r="NS55" s="45">
        <v>0</v>
      </c>
      <c r="NT55" s="45">
        <v>3</v>
      </c>
      <c r="NU55" s="45">
        <v>0</v>
      </c>
      <c r="NV55" s="45">
        <v>0</v>
      </c>
      <c r="NW55" s="45">
        <v>0</v>
      </c>
      <c r="NX55" s="45">
        <v>0</v>
      </c>
      <c r="NY55" s="45">
        <v>0</v>
      </c>
      <c r="NZ55" s="45">
        <v>0</v>
      </c>
      <c r="OA55" s="45">
        <v>2</v>
      </c>
      <c r="OB55" s="45">
        <v>2</v>
      </c>
      <c r="OC55" s="45">
        <v>1</v>
      </c>
      <c r="OD55" s="45">
        <v>6</v>
      </c>
      <c r="OE55" s="45">
        <v>1</v>
      </c>
      <c r="OF55" s="45">
        <v>0</v>
      </c>
      <c r="OG55" s="45">
        <v>0</v>
      </c>
      <c r="OH55" s="45">
        <v>1</v>
      </c>
      <c r="OI55" s="45">
        <v>2</v>
      </c>
      <c r="OJ55" s="45">
        <v>0</v>
      </c>
      <c r="OK55" s="45">
        <v>0</v>
      </c>
      <c r="OL55" s="45">
        <v>2</v>
      </c>
      <c r="OM55" s="45">
        <v>1</v>
      </c>
      <c r="ON55" s="45">
        <v>0</v>
      </c>
      <c r="OO55" s="45">
        <v>0</v>
      </c>
      <c r="OP55" s="45">
        <v>2</v>
      </c>
      <c r="OQ55" s="45">
        <v>2</v>
      </c>
      <c r="OR55" s="45">
        <v>0</v>
      </c>
      <c r="OS55" s="45">
        <v>2</v>
      </c>
      <c r="OT55" s="45">
        <v>1</v>
      </c>
      <c r="OU55" s="45">
        <v>0</v>
      </c>
      <c r="OV55" s="45">
        <v>0</v>
      </c>
      <c r="OW55" s="45">
        <v>0</v>
      </c>
      <c r="OX55" s="45">
        <v>1</v>
      </c>
      <c r="OY55" s="45">
        <v>0</v>
      </c>
      <c r="OZ55" s="45">
        <v>5</v>
      </c>
      <c r="PA55" s="45">
        <v>0</v>
      </c>
      <c r="PB55" s="45">
        <v>0</v>
      </c>
      <c r="PC55" s="45">
        <v>0</v>
      </c>
      <c r="PD55" s="45">
        <v>1</v>
      </c>
      <c r="PE55" s="45">
        <v>0</v>
      </c>
      <c r="PF55" s="45">
        <v>0</v>
      </c>
      <c r="PG55" s="45">
        <v>1</v>
      </c>
      <c r="PH55" s="45">
        <v>0</v>
      </c>
      <c r="PI55" s="45">
        <v>0</v>
      </c>
      <c r="PJ55" s="45">
        <v>0</v>
      </c>
      <c r="PK55" s="45">
        <v>0</v>
      </c>
      <c r="PL55" s="45">
        <v>0</v>
      </c>
      <c r="PM55" s="45">
        <v>0</v>
      </c>
      <c r="PN55" s="45">
        <v>0</v>
      </c>
      <c r="PO55" s="45">
        <v>0</v>
      </c>
      <c r="PP55" s="45">
        <v>0</v>
      </c>
      <c r="PQ55" s="45">
        <v>3</v>
      </c>
      <c r="PR55" s="45">
        <v>0</v>
      </c>
      <c r="PS55" s="45">
        <v>0</v>
      </c>
      <c r="PT55" s="45">
        <v>1</v>
      </c>
      <c r="PU55" s="45">
        <v>2</v>
      </c>
      <c r="PV55" s="45">
        <v>0</v>
      </c>
      <c r="PW55" s="45">
        <v>0</v>
      </c>
      <c r="PX55" s="45">
        <v>0</v>
      </c>
      <c r="PY55" s="45">
        <v>2</v>
      </c>
      <c r="PZ55" s="45">
        <v>0</v>
      </c>
      <c r="QA55" s="45">
        <v>1</v>
      </c>
      <c r="QB55" s="45">
        <v>5</v>
      </c>
      <c r="QC55" s="45">
        <v>0</v>
      </c>
      <c r="QD55" s="45">
        <v>0</v>
      </c>
      <c r="QE55" s="45">
        <v>1</v>
      </c>
      <c r="QF55" s="45">
        <v>0</v>
      </c>
      <c r="QG55" s="45">
        <v>3</v>
      </c>
      <c r="QH55" s="45">
        <v>1</v>
      </c>
      <c r="QI55" s="45">
        <v>0</v>
      </c>
      <c r="QJ55" s="45">
        <v>2</v>
      </c>
      <c r="QK55" s="45">
        <v>0</v>
      </c>
      <c r="QL55" s="45">
        <v>7</v>
      </c>
      <c r="QM55" s="45">
        <v>2</v>
      </c>
      <c r="QN55" s="45">
        <v>0</v>
      </c>
      <c r="QO55" s="45">
        <v>0</v>
      </c>
      <c r="QP55" s="45">
        <v>0</v>
      </c>
      <c r="QQ55" s="45">
        <v>1</v>
      </c>
      <c r="QR55" s="45">
        <v>0</v>
      </c>
      <c r="QS55" s="45">
        <v>1</v>
      </c>
      <c r="QT55" s="45">
        <v>0</v>
      </c>
      <c r="QU55" s="45">
        <v>2</v>
      </c>
      <c r="QV55" s="45">
        <v>2</v>
      </c>
      <c r="QW55" s="45">
        <v>0</v>
      </c>
      <c r="QX55" s="45">
        <v>0</v>
      </c>
      <c r="QY55" s="45">
        <v>0</v>
      </c>
      <c r="QZ55" s="45">
        <v>1</v>
      </c>
      <c r="RA55" s="45">
        <v>2</v>
      </c>
      <c r="RB55" s="45">
        <v>10</v>
      </c>
      <c r="RC55" s="45">
        <v>3</v>
      </c>
      <c r="RD55" s="45">
        <v>1</v>
      </c>
      <c r="RE55" s="45">
        <v>1</v>
      </c>
      <c r="RF55" s="45">
        <v>0</v>
      </c>
      <c r="RG55" s="45">
        <v>2</v>
      </c>
      <c r="RH55" s="45">
        <v>0</v>
      </c>
      <c r="RI55" s="45">
        <v>1</v>
      </c>
      <c r="RJ55" s="45">
        <v>1</v>
      </c>
      <c r="RK55" s="45">
        <v>0</v>
      </c>
      <c r="RL55" s="45">
        <v>1</v>
      </c>
      <c r="RM55" s="45">
        <v>0</v>
      </c>
      <c r="RN55" s="45">
        <v>0</v>
      </c>
      <c r="RO55" s="45">
        <v>1</v>
      </c>
      <c r="RP55" s="45">
        <v>0</v>
      </c>
      <c r="RQ55" s="45">
        <v>4</v>
      </c>
      <c r="RR55" s="45">
        <v>0</v>
      </c>
      <c r="RS55" s="45">
        <v>0</v>
      </c>
      <c r="RT55" s="45">
        <v>0</v>
      </c>
      <c r="RU55" s="45">
        <v>0</v>
      </c>
      <c r="RV55" s="45">
        <v>0</v>
      </c>
      <c r="RW55" s="45">
        <v>0</v>
      </c>
      <c r="RX55" s="45">
        <v>0</v>
      </c>
      <c r="RY55" s="45">
        <v>3</v>
      </c>
      <c r="RZ55" s="45">
        <v>1</v>
      </c>
      <c r="SA55" s="45">
        <v>0</v>
      </c>
      <c r="SB55" s="45">
        <v>1</v>
      </c>
      <c r="SC55" s="45">
        <v>1</v>
      </c>
      <c r="SD55" s="45">
        <v>0</v>
      </c>
      <c r="SE55" s="45">
        <v>0</v>
      </c>
      <c r="SF55" s="45">
        <v>4</v>
      </c>
      <c r="SG55" s="45">
        <v>0</v>
      </c>
      <c r="SH55" s="45">
        <v>0</v>
      </c>
      <c r="SI55" s="45">
        <v>2</v>
      </c>
      <c r="SJ55" s="45">
        <v>0</v>
      </c>
      <c r="SK55" s="45">
        <v>2</v>
      </c>
      <c r="SL55" s="45">
        <v>1</v>
      </c>
      <c r="SM55" s="45">
        <v>0</v>
      </c>
      <c r="SN55" s="45">
        <v>0</v>
      </c>
      <c r="SO55" s="45">
        <v>0</v>
      </c>
      <c r="SP55" s="45">
        <v>3</v>
      </c>
      <c r="SQ55" s="45">
        <v>0</v>
      </c>
      <c r="SR55" s="45">
        <v>3</v>
      </c>
      <c r="SS55" s="45">
        <v>0</v>
      </c>
      <c r="ST55" s="45">
        <v>0</v>
      </c>
      <c r="SU55" s="45">
        <v>0</v>
      </c>
      <c r="SV55" s="45">
        <v>0</v>
      </c>
      <c r="SW55" s="45">
        <v>1</v>
      </c>
      <c r="SX55" s="45">
        <v>0</v>
      </c>
      <c r="SY55" s="45">
        <v>0</v>
      </c>
      <c r="SZ55" s="45">
        <v>0</v>
      </c>
      <c r="TA55" s="45">
        <v>0</v>
      </c>
      <c r="TB55" s="45">
        <v>0</v>
      </c>
      <c r="TC55" s="45">
        <v>0</v>
      </c>
      <c r="TD55" s="45">
        <v>2</v>
      </c>
      <c r="TE55" s="45">
        <v>2</v>
      </c>
      <c r="TF55" s="45">
        <v>6</v>
      </c>
      <c r="TG55" s="45">
        <v>0</v>
      </c>
      <c r="TH55" s="45">
        <v>0</v>
      </c>
      <c r="TI55" s="45">
        <v>0</v>
      </c>
      <c r="TJ55" s="45">
        <v>0</v>
      </c>
      <c r="TK55" s="45">
        <v>0</v>
      </c>
      <c r="TL55" s="45">
        <v>3</v>
      </c>
      <c r="TM55" s="45">
        <v>0</v>
      </c>
      <c r="TN55" s="45">
        <v>1</v>
      </c>
      <c r="TO55" s="45">
        <v>1</v>
      </c>
      <c r="TP55" s="45">
        <v>0</v>
      </c>
      <c r="TQ55" s="45">
        <v>0</v>
      </c>
      <c r="TR55" s="45">
        <v>0</v>
      </c>
      <c r="TS55" s="45">
        <v>2</v>
      </c>
      <c r="TT55" s="45">
        <v>5</v>
      </c>
      <c r="TU55" s="45">
        <v>2</v>
      </c>
      <c r="TV55" s="45">
        <v>1</v>
      </c>
      <c r="TW55" s="45">
        <v>2</v>
      </c>
      <c r="TX55" s="45">
        <v>0</v>
      </c>
      <c r="TY55" s="45">
        <v>0</v>
      </c>
      <c r="TZ55" s="45">
        <v>0</v>
      </c>
      <c r="UA55" s="45">
        <v>0</v>
      </c>
      <c r="UB55" s="45">
        <v>0</v>
      </c>
      <c r="UC55" s="45">
        <v>0</v>
      </c>
      <c r="UD55" s="45">
        <v>0</v>
      </c>
      <c r="UE55" s="45">
        <v>0</v>
      </c>
      <c r="UF55" s="45">
        <v>0</v>
      </c>
      <c r="UG55" s="45">
        <v>0</v>
      </c>
      <c r="UH55" s="45">
        <v>0</v>
      </c>
      <c r="UI55" s="45">
        <v>0</v>
      </c>
      <c r="UJ55" s="45">
        <v>0</v>
      </c>
      <c r="UK55" s="45">
        <v>0</v>
      </c>
      <c r="UL55" s="45">
        <v>0</v>
      </c>
      <c r="UM55" s="45">
        <v>0</v>
      </c>
      <c r="UN55" s="45">
        <v>0</v>
      </c>
      <c r="UO55" s="45">
        <v>0</v>
      </c>
      <c r="UP55" s="45">
        <v>0</v>
      </c>
      <c r="UQ55" s="45">
        <v>0</v>
      </c>
      <c r="UR55" s="45">
        <v>0</v>
      </c>
      <c r="US55" s="45">
        <v>0</v>
      </c>
      <c r="UT55" s="45">
        <v>1</v>
      </c>
      <c r="UU55" s="45">
        <v>0</v>
      </c>
      <c r="UV55" s="45">
        <v>1</v>
      </c>
      <c r="UW55" s="45">
        <v>2</v>
      </c>
      <c r="UX55" s="45">
        <v>0</v>
      </c>
      <c r="UY55" s="45">
        <v>1</v>
      </c>
      <c r="UZ55" s="45">
        <v>0</v>
      </c>
      <c r="VA55" s="45">
        <v>1</v>
      </c>
      <c r="VB55" s="45">
        <v>0</v>
      </c>
      <c r="VC55" s="45">
        <v>8</v>
      </c>
      <c r="VD55" s="45">
        <v>2</v>
      </c>
      <c r="VE55" s="45">
        <v>3</v>
      </c>
      <c r="VF55" s="45">
        <v>1</v>
      </c>
      <c r="VG55" s="45">
        <v>0</v>
      </c>
      <c r="VH55" s="45">
        <v>3</v>
      </c>
      <c r="VI55" s="45">
        <v>0</v>
      </c>
      <c r="VJ55" s="45">
        <v>1</v>
      </c>
      <c r="VK55" s="45">
        <v>4</v>
      </c>
      <c r="VL55" s="45">
        <v>4</v>
      </c>
      <c r="VM55" s="45">
        <v>1</v>
      </c>
      <c r="VN55" s="45">
        <v>0</v>
      </c>
      <c r="VO55" s="45">
        <v>0</v>
      </c>
      <c r="VP55" s="45">
        <v>0</v>
      </c>
      <c r="VQ55" s="45">
        <v>1</v>
      </c>
      <c r="VR55" s="45">
        <v>0</v>
      </c>
      <c r="VS55" s="45">
        <v>2</v>
      </c>
      <c r="VT55" s="45">
        <v>0</v>
      </c>
      <c r="VU55" s="45">
        <v>0</v>
      </c>
      <c r="VV55" s="45">
        <v>0</v>
      </c>
      <c r="VW55" s="45">
        <v>0</v>
      </c>
      <c r="VX55" s="45">
        <v>1</v>
      </c>
      <c r="VY55" s="45">
        <v>2</v>
      </c>
      <c r="VZ55" s="45">
        <v>0</v>
      </c>
      <c r="WA55" s="45">
        <v>0</v>
      </c>
      <c r="WB55" s="45">
        <v>1</v>
      </c>
      <c r="WC55" s="45">
        <v>0</v>
      </c>
      <c r="WD55" s="45">
        <v>0</v>
      </c>
      <c r="WE55" s="45">
        <v>3</v>
      </c>
      <c r="WF55" s="45">
        <v>1</v>
      </c>
      <c r="WG55" s="45">
        <v>0</v>
      </c>
      <c r="WH55" s="45">
        <v>1</v>
      </c>
      <c r="WI55" s="45">
        <v>5</v>
      </c>
      <c r="WJ55" s="45">
        <v>0</v>
      </c>
      <c r="WK55" s="45">
        <v>0</v>
      </c>
      <c r="WL55" s="45">
        <v>3</v>
      </c>
      <c r="WM55" s="45">
        <v>6</v>
      </c>
      <c r="WN55" s="45">
        <v>2</v>
      </c>
      <c r="WO55" s="45">
        <v>0</v>
      </c>
      <c r="WP55" s="45">
        <v>0</v>
      </c>
      <c r="WQ55" s="45">
        <v>0</v>
      </c>
      <c r="WR55" s="45">
        <v>0</v>
      </c>
      <c r="WS55" s="45">
        <v>0</v>
      </c>
      <c r="WT55" s="45">
        <v>2</v>
      </c>
      <c r="WU55" s="45">
        <v>2</v>
      </c>
      <c r="WV55" s="45">
        <v>2</v>
      </c>
      <c r="WW55" s="45">
        <v>0</v>
      </c>
      <c r="WX55" s="45">
        <v>0</v>
      </c>
      <c r="WY55" s="45">
        <v>0</v>
      </c>
      <c r="WZ55" s="45">
        <v>1</v>
      </c>
      <c r="XA55" s="45">
        <v>0</v>
      </c>
      <c r="XB55" s="45">
        <v>0</v>
      </c>
      <c r="XC55" s="45">
        <v>0</v>
      </c>
      <c r="XD55" s="45">
        <v>0</v>
      </c>
      <c r="XE55" s="45">
        <v>0</v>
      </c>
      <c r="XF55" s="45">
        <v>0</v>
      </c>
      <c r="XG55" s="45">
        <v>0</v>
      </c>
      <c r="XH55" s="45">
        <v>2</v>
      </c>
      <c r="XI55" s="45">
        <v>0</v>
      </c>
      <c r="XJ55" s="45">
        <v>3</v>
      </c>
      <c r="XK55" s="45">
        <v>0</v>
      </c>
      <c r="XL55" s="45">
        <v>2</v>
      </c>
      <c r="XM55" s="45">
        <v>0</v>
      </c>
      <c r="XN55" s="45">
        <v>0</v>
      </c>
      <c r="XO55" s="45">
        <v>0</v>
      </c>
      <c r="XP55" s="45">
        <v>0</v>
      </c>
      <c r="XQ55" s="45">
        <v>1</v>
      </c>
      <c r="XR55" s="45">
        <v>0</v>
      </c>
      <c r="XS55" s="45">
        <v>0</v>
      </c>
      <c r="XT55" s="45">
        <v>0</v>
      </c>
      <c r="XU55" s="45">
        <v>0</v>
      </c>
      <c r="XV55" s="45">
        <v>0</v>
      </c>
      <c r="XW55" s="45">
        <v>3</v>
      </c>
      <c r="XX55" s="45">
        <v>0</v>
      </c>
      <c r="XY55" s="45">
        <v>0</v>
      </c>
      <c r="XZ55" s="45">
        <v>1</v>
      </c>
      <c r="YA55" s="45">
        <v>0</v>
      </c>
      <c r="YB55" s="45">
        <v>0</v>
      </c>
      <c r="YC55" s="45">
        <v>0</v>
      </c>
      <c r="YD55" s="45">
        <v>1</v>
      </c>
      <c r="YE55" s="45">
        <v>0</v>
      </c>
      <c r="YF55" s="45">
        <v>0</v>
      </c>
      <c r="YG55" s="45">
        <v>1</v>
      </c>
      <c r="YH55" s="45">
        <v>0</v>
      </c>
      <c r="YI55" s="45">
        <v>0</v>
      </c>
      <c r="YJ55" s="45">
        <v>0</v>
      </c>
      <c r="YK55" s="45">
        <v>0</v>
      </c>
      <c r="YL55" s="45">
        <v>0</v>
      </c>
      <c r="YM55" s="45">
        <v>0</v>
      </c>
      <c r="YN55" s="45">
        <v>0</v>
      </c>
      <c r="YO55" s="45">
        <v>0</v>
      </c>
      <c r="YP55" s="45">
        <v>0</v>
      </c>
      <c r="YQ55" s="45">
        <v>0</v>
      </c>
      <c r="YR55" s="45">
        <v>0</v>
      </c>
      <c r="YS55" s="45">
        <v>1</v>
      </c>
      <c r="YT55" s="45">
        <v>0</v>
      </c>
      <c r="YU55" s="45">
        <v>2</v>
      </c>
      <c r="YV55" s="45">
        <v>0</v>
      </c>
      <c r="YW55" s="45">
        <v>2</v>
      </c>
      <c r="YX55" s="45">
        <v>0</v>
      </c>
      <c r="YY55" s="45">
        <v>1</v>
      </c>
      <c r="YZ55" s="45">
        <v>3</v>
      </c>
      <c r="ZA55" s="45">
        <v>0</v>
      </c>
      <c r="ZB55" s="45">
        <v>0</v>
      </c>
      <c r="ZC55" s="45">
        <v>0</v>
      </c>
      <c r="ZD55" s="45">
        <v>0</v>
      </c>
      <c r="ZE55" s="45">
        <v>4</v>
      </c>
      <c r="ZF55" s="45">
        <v>4</v>
      </c>
      <c r="ZG55" s="45">
        <v>0</v>
      </c>
      <c r="ZH55" s="45">
        <v>0</v>
      </c>
      <c r="ZI55" s="45">
        <v>0</v>
      </c>
      <c r="ZJ55" s="45">
        <v>0</v>
      </c>
      <c r="ZK55" s="45">
        <v>2</v>
      </c>
      <c r="ZL55" s="45">
        <v>0</v>
      </c>
      <c r="ZM55" s="45">
        <v>0</v>
      </c>
      <c r="ZN55" s="45">
        <v>0</v>
      </c>
      <c r="ZO55" s="45">
        <v>0</v>
      </c>
      <c r="ZP55" s="45">
        <v>2</v>
      </c>
      <c r="ZQ55" s="45">
        <v>0</v>
      </c>
      <c r="ZR55" s="45">
        <v>7</v>
      </c>
      <c r="ZS55" s="45">
        <v>17</v>
      </c>
      <c r="ZT55" s="45">
        <v>17</v>
      </c>
      <c r="ZU55" s="45">
        <v>7</v>
      </c>
      <c r="ZV55" s="45">
        <v>1</v>
      </c>
      <c r="ZW55" s="45">
        <v>11</v>
      </c>
      <c r="ZX55" s="45">
        <v>0</v>
      </c>
      <c r="ZY55" s="45">
        <v>14</v>
      </c>
      <c r="ZZ55" s="45">
        <v>43</v>
      </c>
      <c r="AAA55" s="45">
        <v>6</v>
      </c>
      <c r="AAB55" s="45">
        <v>5</v>
      </c>
      <c r="AAC55" s="45">
        <v>4</v>
      </c>
      <c r="AAD55" s="45">
        <v>12</v>
      </c>
      <c r="AAE55" s="45">
        <v>0</v>
      </c>
      <c r="AAF55" s="45">
        <v>6</v>
      </c>
      <c r="AAG55" s="45">
        <v>0</v>
      </c>
      <c r="AAH55" s="45">
        <v>2</v>
      </c>
      <c r="AAI55" s="45">
        <v>4</v>
      </c>
      <c r="AAJ55" s="45">
        <v>4</v>
      </c>
      <c r="AAK55" s="45">
        <v>2</v>
      </c>
      <c r="AAL55" s="45">
        <v>0</v>
      </c>
      <c r="AAM55" s="45">
        <v>6</v>
      </c>
      <c r="AAN55" s="45">
        <v>1</v>
      </c>
      <c r="AAO55" s="45">
        <v>1</v>
      </c>
      <c r="AAP55" s="45">
        <v>0</v>
      </c>
      <c r="AAQ55" s="45">
        <f ca="1">IF(LEFT($C55,5)="Total",0,IF(COUNTIF(ENTRY!$G$3:$BM$3,AAQ$1)=0,"CopyPasteValue",IFERROR(HLOOKUP(AAQ$1,ENTRY!$G$3:$BI$133,SUMIFS(ENTRY!$A$2:$A$133,ENTRY!$B$2:$B$133,$B55,ENTRY!$C$2:$C$133,$C55)-2,FALSE),0)))</f>
        <v>4</v>
      </c>
      <c r="AAR55" s="45">
        <f ca="1">IF(LEFT($C55,5)="Total",0,IF(COUNTIF(ENTRY!$G$3:$BM$3,AAR$1)=0,"CopyPasteValue",IFERROR(HLOOKUP(AAR$1,ENTRY!$G$3:$BI$133,SUMIFS(ENTRY!$A$2:$A$133,ENTRY!$B$2:$B$133,$B55,ENTRY!$C$2:$C$133,$C55)-2,FALSE),0)))</f>
        <v>1</v>
      </c>
      <c r="AAS55" s="45">
        <f ca="1">IF(LEFT($C55,5)="Total",0,IF(COUNTIF(ENTRY!$G$3:$BM$3,AAS$1)=0,"CopyPasteValue",IFERROR(HLOOKUP(AAS$1,ENTRY!$G$3:$BI$133,SUMIFS(ENTRY!$A$2:$A$133,ENTRY!$B$2:$B$133,$B55,ENTRY!$C$2:$C$133,$C55)-2,FALSE),0)))</f>
        <v>0</v>
      </c>
      <c r="AAT55" s="45">
        <f ca="1">IF(LEFT($C55,5)="Total",0,IF(COUNTIF(ENTRY!$G$3:$BM$3,AAT$1)=0,"CopyPasteValue",IFERROR(HLOOKUP(AAT$1,ENTRY!$G$3:$BI$133,SUMIFS(ENTRY!$A$2:$A$133,ENTRY!$B$2:$B$133,$B55,ENTRY!$C$2:$C$133,$C55)-2,FALSE),0)))</f>
        <v>1</v>
      </c>
      <c r="AAU55" s="45">
        <f ca="1">IF(LEFT($C55,5)="Total",0,IF(COUNTIF(ENTRY!$G$3:$BM$3,AAU$1)=0,"CopyPasteValue",IFERROR(HLOOKUP(AAU$1,ENTRY!$G$3:$BI$133,SUMIFS(ENTRY!$A$2:$A$133,ENTRY!$B$2:$B$133,$B55,ENTRY!$C$2:$C$133,$C55)-2,FALSE),0)))</f>
        <v>0</v>
      </c>
      <c r="AAV55" s="45">
        <f ca="1">IF(LEFT($C55,5)="Total",0,IF(COUNTIF(ENTRY!$G$3:$BM$3,AAV$1)=0,"CopyPasteValue",IFERROR(HLOOKUP(AAV$1,ENTRY!$G$3:$BI$133,SUMIFS(ENTRY!$A$2:$A$133,ENTRY!$B$2:$B$133,$B55,ENTRY!$C$2:$C$133,$C55)-2,FALSE),0)))</f>
        <v>14</v>
      </c>
      <c r="AAW55" s="45">
        <f ca="1">IF(LEFT($C55,5)="Total",0,IF(COUNTIF(ENTRY!$G$3:$BM$3,AAW$1)=0,"CopyPasteValue",IFERROR(HLOOKUP(AAW$1,ENTRY!$G$3:$BI$133,SUMIFS(ENTRY!$A$2:$A$133,ENTRY!$B$2:$B$133,$B55,ENTRY!$C$2:$C$133,$C55)-2,FALSE),0)))</f>
        <v>6</v>
      </c>
      <c r="AAX55" s="45">
        <f ca="1">IF(LEFT($C55,5)="Total",0,IF(COUNTIF(ENTRY!$G$3:$BM$3,AAX$1)=0,"CopyPasteValue",IFERROR(HLOOKUP(AAX$1,ENTRY!$G$3:$BI$133,SUMIFS(ENTRY!$A$2:$A$133,ENTRY!$B$2:$B$133,$B55,ENTRY!$C$2:$C$133,$C55)-2,FALSE),0)))</f>
        <v>1</v>
      </c>
      <c r="AAY55" s="45">
        <f ca="1">IF(LEFT($C55,5)="Total",0,IF(COUNTIF(ENTRY!$G$3:$BM$3,AAY$1)=0,"CopyPasteValue",IFERROR(HLOOKUP(AAY$1,ENTRY!$G$3:$BI$133,SUMIFS(ENTRY!$A$2:$A$133,ENTRY!$B$2:$B$133,$B55,ENTRY!$C$2:$C$133,$C55)-2,FALSE),0)))</f>
        <v>2</v>
      </c>
      <c r="AAZ55" s="45">
        <f ca="1">IF(LEFT($C55,5)="Total",0,IF(COUNTIF(ENTRY!$G$3:$BM$3,AAZ$1)=0,"CopyPasteValue",IFERROR(HLOOKUP(AAZ$1,ENTRY!$G$3:$BI$133,SUMIFS(ENTRY!$A$2:$A$133,ENTRY!$B$2:$B$133,$B55,ENTRY!$C$2:$C$133,$C55)-2,FALSE),0)))</f>
        <v>0</v>
      </c>
      <c r="ABA55" s="45">
        <f ca="1">IF(LEFT($C55,5)="Total",0,IF(COUNTIF(ENTRY!$G$3:$BM$3,ABA$1)=0,"CopyPasteValue",IFERROR(HLOOKUP(ABA$1,ENTRY!$G$3:$BI$133,SUMIFS(ENTRY!$A$2:$A$133,ENTRY!$B$2:$B$133,$B55,ENTRY!$C$2:$C$133,$C55)-2,FALSE),0)))</f>
        <v>0</v>
      </c>
      <c r="ABB55" s="45">
        <f ca="1">IF(LEFT($C55,5)="Total",0,IF(COUNTIF(ENTRY!$G$3:$BM$3,ABB$1)=0,"CopyPasteValue",IFERROR(HLOOKUP(ABB$1,ENTRY!$G$3:$BI$133,SUMIFS(ENTRY!$A$2:$A$133,ENTRY!$B$2:$B$133,$B55,ENTRY!$C$2:$C$133,$C55)-2,FALSE),0)))</f>
        <v>0</v>
      </c>
      <c r="ABC55" s="45">
        <f ca="1">IF(LEFT($C55,5)="Total",0,IF(COUNTIF(ENTRY!$G$3:$BM$3,ABC$1)=0,"CopyPasteValue",IFERROR(HLOOKUP(ABC$1,ENTRY!$G$3:$BI$133,SUMIFS(ENTRY!$A$2:$A$133,ENTRY!$B$2:$B$133,$B55,ENTRY!$C$2:$C$133,$C55)-2,FALSE),0)))</f>
        <v>0</v>
      </c>
      <c r="ABD55" s="45">
        <f ca="1">IF(LEFT($C55,5)="Total",0,IF(COUNTIF(ENTRY!$G$3:$BM$3,ABD$1)=0,"CopyPasteValue",IFERROR(HLOOKUP(ABD$1,ENTRY!$G$3:$BI$133,SUMIFS(ENTRY!$A$2:$A$133,ENTRY!$B$2:$B$133,$B55,ENTRY!$C$2:$C$133,$C55)-2,FALSE),0)))</f>
        <v>0</v>
      </c>
      <c r="ABE55" s="45">
        <f ca="1">IF(LEFT($C55,5)="Total",0,IF(COUNTIF(ENTRY!$G$3:$BM$3,ABE$1)=0,"CopyPasteValue",IFERROR(HLOOKUP(ABE$1,ENTRY!$G$3:$BI$133,SUMIFS(ENTRY!$A$2:$A$133,ENTRY!$B$2:$B$133,$B55,ENTRY!$C$2:$C$133,$C55)-2,FALSE),0)))</f>
        <v>0</v>
      </c>
      <c r="ABF55" s="45">
        <f ca="1">IF(LEFT($C55,5)="Total",0,IF(COUNTIF(ENTRY!$G$3:$BM$3,ABF$1)=0,"CopyPasteValue",IFERROR(HLOOKUP(ABF$1,ENTRY!$G$3:$BI$133,SUMIFS(ENTRY!$A$2:$A$133,ENTRY!$B$2:$B$133,$B55,ENTRY!$C$2:$C$133,$C55)-2,FALSE),0)))</f>
        <v>0</v>
      </c>
      <c r="ABG55" s="45">
        <f ca="1">IF(LEFT($C55,5)="Total",0,IF(COUNTIF(ENTRY!$G$3:$BM$3,ABG$1)=0,"CopyPasteValue",IFERROR(HLOOKUP(ABG$1,ENTRY!$G$3:$BI$133,SUMIFS(ENTRY!$A$2:$A$133,ENTRY!$B$2:$B$133,$B55,ENTRY!$C$2:$C$133,$C55)-2,FALSE),0)))</f>
        <v>0</v>
      </c>
      <c r="ABH55" s="45">
        <f ca="1">IF(LEFT($C55,5)="Total",0,IF(COUNTIF(ENTRY!$G$3:$BM$3,ABH$1)=0,"CopyPasteValue",IFERROR(HLOOKUP(ABH$1,ENTRY!$G$3:$BI$133,SUMIFS(ENTRY!$A$2:$A$133,ENTRY!$B$2:$B$133,$B55,ENTRY!$C$2:$C$133,$C55)-2,FALSE),0)))</f>
        <v>0</v>
      </c>
    </row>
    <row r="56" spans="2:736" x14ac:dyDescent="0.35">
      <c r="B56" t="s">
        <v>27</v>
      </c>
      <c r="C56" t="s">
        <v>90</v>
      </c>
      <c r="D56" s="53">
        <f t="shared" ca="1" si="162"/>
        <v>56</v>
      </c>
      <c r="E56" s="72">
        <f>COUNTIF(ENTRY!C$4:C$294,C56)</f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0</v>
      </c>
      <c r="AN56" s="45">
        <v>0</v>
      </c>
      <c r="AO56" s="45">
        <v>0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0</v>
      </c>
      <c r="AV56" s="45">
        <v>0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0</v>
      </c>
      <c r="BP56" s="45">
        <v>0</v>
      </c>
      <c r="BQ56" s="45">
        <v>0</v>
      </c>
      <c r="BR56" s="45">
        <v>0</v>
      </c>
      <c r="BS56" s="45">
        <v>0</v>
      </c>
      <c r="BT56" s="45">
        <v>0</v>
      </c>
      <c r="BU56" s="45">
        <v>0</v>
      </c>
      <c r="BV56" s="45">
        <v>0</v>
      </c>
      <c r="BW56" s="45">
        <v>0</v>
      </c>
      <c r="BX56" s="45">
        <v>0</v>
      </c>
      <c r="BY56" s="45">
        <v>0</v>
      </c>
      <c r="BZ56" s="45">
        <v>0</v>
      </c>
      <c r="CA56" s="45">
        <v>0</v>
      </c>
      <c r="CB56" s="45">
        <v>0</v>
      </c>
      <c r="CC56" s="45">
        <v>0</v>
      </c>
      <c r="CD56" s="45">
        <v>0</v>
      </c>
      <c r="CE56" s="45">
        <v>0</v>
      </c>
      <c r="CF56" s="45">
        <v>0</v>
      </c>
      <c r="CG56" s="45">
        <v>0</v>
      </c>
      <c r="CH56" s="45">
        <v>0</v>
      </c>
      <c r="CI56" s="45">
        <v>0</v>
      </c>
      <c r="CJ56" s="45">
        <v>0</v>
      </c>
      <c r="CK56" s="45">
        <v>0</v>
      </c>
      <c r="CL56" s="45">
        <v>0</v>
      </c>
      <c r="CM56" s="45">
        <v>0</v>
      </c>
      <c r="CN56" s="45">
        <v>0</v>
      </c>
      <c r="CO56" s="45">
        <v>0</v>
      </c>
      <c r="CP56" s="45">
        <v>0</v>
      </c>
      <c r="CQ56" s="45">
        <v>0</v>
      </c>
      <c r="CR56" s="45">
        <v>0</v>
      </c>
      <c r="CS56" s="45">
        <v>0</v>
      </c>
      <c r="CT56" s="45">
        <v>0</v>
      </c>
      <c r="CU56" s="45">
        <v>0</v>
      </c>
      <c r="CV56" s="45">
        <v>0</v>
      </c>
      <c r="CW56" s="45">
        <v>0</v>
      </c>
      <c r="CX56" s="45">
        <v>0</v>
      </c>
      <c r="CY56" s="45">
        <v>0</v>
      </c>
      <c r="CZ56" s="45">
        <v>0</v>
      </c>
      <c r="DA56" s="45">
        <v>0</v>
      </c>
      <c r="DB56" s="45">
        <v>0</v>
      </c>
      <c r="DC56" s="45">
        <v>0</v>
      </c>
      <c r="DD56" s="45">
        <v>0</v>
      </c>
      <c r="DE56" s="45">
        <v>0</v>
      </c>
      <c r="DF56" s="45">
        <v>0</v>
      </c>
      <c r="DG56" s="45">
        <v>0</v>
      </c>
      <c r="DH56" s="45">
        <v>0</v>
      </c>
      <c r="DI56" s="45">
        <v>0</v>
      </c>
      <c r="DJ56" s="45">
        <v>0</v>
      </c>
      <c r="DK56" s="45">
        <v>0</v>
      </c>
      <c r="DL56" s="45">
        <v>0</v>
      </c>
      <c r="DM56" s="45">
        <v>0</v>
      </c>
      <c r="DN56" s="45">
        <v>0</v>
      </c>
      <c r="DO56" s="45">
        <v>0</v>
      </c>
      <c r="DP56" s="45">
        <v>0</v>
      </c>
      <c r="DQ56" s="45">
        <v>0</v>
      </c>
      <c r="DR56" s="45">
        <v>0</v>
      </c>
      <c r="DS56" s="45">
        <v>0</v>
      </c>
      <c r="DT56" s="45">
        <v>0</v>
      </c>
      <c r="DU56" s="45">
        <v>0</v>
      </c>
      <c r="DV56" s="45">
        <v>0</v>
      </c>
      <c r="DW56" s="45">
        <v>0</v>
      </c>
      <c r="DX56" s="45">
        <v>0</v>
      </c>
      <c r="DY56" s="45">
        <v>0</v>
      </c>
      <c r="DZ56" s="45">
        <v>0</v>
      </c>
      <c r="EA56" s="45">
        <v>0</v>
      </c>
      <c r="EB56" s="45">
        <v>0</v>
      </c>
      <c r="EC56" s="45">
        <v>0</v>
      </c>
      <c r="ED56" s="45">
        <v>0</v>
      </c>
      <c r="EE56" s="45">
        <v>0</v>
      </c>
      <c r="EF56" s="45">
        <v>0</v>
      </c>
      <c r="EG56" s="45">
        <v>0</v>
      </c>
      <c r="EH56" s="45">
        <v>0</v>
      </c>
      <c r="EI56" s="45">
        <v>0</v>
      </c>
      <c r="EJ56" s="45">
        <v>0</v>
      </c>
      <c r="EK56" s="45">
        <v>0</v>
      </c>
      <c r="EL56" s="45">
        <v>0</v>
      </c>
      <c r="EM56" s="45">
        <v>0</v>
      </c>
      <c r="EN56" s="45">
        <v>0</v>
      </c>
      <c r="EO56" s="45">
        <v>0</v>
      </c>
      <c r="EP56" s="45">
        <v>0</v>
      </c>
      <c r="EQ56" s="45">
        <v>0</v>
      </c>
      <c r="ER56" s="45">
        <v>0</v>
      </c>
      <c r="ES56" s="45">
        <v>0</v>
      </c>
      <c r="ET56" s="45">
        <v>0</v>
      </c>
      <c r="EU56" s="45">
        <v>0</v>
      </c>
      <c r="EV56" s="45">
        <v>0</v>
      </c>
      <c r="EW56" s="45">
        <v>0</v>
      </c>
      <c r="EX56" s="45">
        <v>0</v>
      </c>
      <c r="EY56" s="45">
        <v>0</v>
      </c>
      <c r="EZ56" s="45">
        <v>0</v>
      </c>
      <c r="FA56" s="45">
        <v>0</v>
      </c>
      <c r="FB56" s="45">
        <v>0</v>
      </c>
      <c r="FC56" s="45">
        <v>0</v>
      </c>
      <c r="FD56" s="45">
        <v>0</v>
      </c>
      <c r="FE56" s="45">
        <v>0</v>
      </c>
      <c r="FF56" s="45">
        <v>0</v>
      </c>
      <c r="FG56" s="45">
        <v>0</v>
      </c>
      <c r="FH56" s="45">
        <v>0</v>
      </c>
      <c r="FI56" s="45">
        <v>0</v>
      </c>
      <c r="FJ56" s="45">
        <v>0</v>
      </c>
      <c r="FK56" s="45">
        <v>0</v>
      </c>
      <c r="FL56" s="45">
        <v>0</v>
      </c>
      <c r="FM56" s="45">
        <v>0</v>
      </c>
      <c r="FN56" s="45">
        <v>0</v>
      </c>
      <c r="FO56" s="45">
        <v>0</v>
      </c>
      <c r="FP56" s="45">
        <v>0</v>
      </c>
      <c r="FQ56" s="45">
        <v>0</v>
      </c>
      <c r="FR56" s="45">
        <v>0</v>
      </c>
      <c r="FS56" s="45">
        <v>0</v>
      </c>
      <c r="FT56" s="45">
        <v>0</v>
      </c>
      <c r="FU56" s="45">
        <v>0</v>
      </c>
      <c r="FV56" s="45">
        <v>0</v>
      </c>
      <c r="FW56" s="45">
        <v>0</v>
      </c>
      <c r="FX56" s="45">
        <v>0</v>
      </c>
      <c r="FY56" s="45">
        <v>0</v>
      </c>
      <c r="FZ56" s="45">
        <v>0</v>
      </c>
      <c r="GA56" s="45">
        <v>0</v>
      </c>
      <c r="GB56" s="45">
        <v>0</v>
      </c>
      <c r="GC56" s="45">
        <v>0</v>
      </c>
      <c r="GD56" s="45">
        <v>0</v>
      </c>
      <c r="GE56" s="45">
        <v>0</v>
      </c>
      <c r="GF56" s="45">
        <v>0</v>
      </c>
      <c r="GG56" s="45">
        <v>0</v>
      </c>
      <c r="GH56" s="45">
        <v>0</v>
      </c>
      <c r="GI56" s="45">
        <v>0</v>
      </c>
      <c r="GJ56" s="45">
        <v>0</v>
      </c>
      <c r="GK56" s="45">
        <v>0</v>
      </c>
      <c r="GL56" s="45">
        <v>0</v>
      </c>
      <c r="GM56" s="45">
        <v>0</v>
      </c>
      <c r="GN56" s="45">
        <v>0</v>
      </c>
      <c r="GO56" s="45">
        <v>0</v>
      </c>
      <c r="GP56" s="45">
        <v>0</v>
      </c>
      <c r="GQ56" s="45">
        <v>0</v>
      </c>
      <c r="GR56" s="45">
        <v>0</v>
      </c>
      <c r="GS56" s="45">
        <v>0</v>
      </c>
      <c r="GT56" s="45">
        <v>0</v>
      </c>
      <c r="GU56" s="45">
        <v>0</v>
      </c>
      <c r="GV56" s="45">
        <v>0</v>
      </c>
      <c r="GW56" s="45">
        <v>0</v>
      </c>
      <c r="GX56" s="45">
        <v>0</v>
      </c>
      <c r="GY56" s="45">
        <v>0</v>
      </c>
      <c r="GZ56" s="45">
        <v>0</v>
      </c>
      <c r="HA56" s="45">
        <v>0</v>
      </c>
      <c r="HB56" s="45">
        <v>0</v>
      </c>
      <c r="HC56" s="45">
        <v>0</v>
      </c>
      <c r="HD56" s="45">
        <v>0</v>
      </c>
      <c r="HE56" s="45">
        <v>0</v>
      </c>
      <c r="HF56" s="45">
        <v>0</v>
      </c>
      <c r="HG56" s="45">
        <v>0</v>
      </c>
      <c r="HH56" s="45">
        <v>0</v>
      </c>
      <c r="HI56" s="45">
        <v>0</v>
      </c>
      <c r="HJ56" s="45">
        <v>0</v>
      </c>
      <c r="HK56" s="45">
        <v>0</v>
      </c>
      <c r="HL56" s="45">
        <v>0</v>
      </c>
      <c r="HM56" s="45">
        <v>0</v>
      </c>
      <c r="HN56" s="45">
        <v>0</v>
      </c>
      <c r="HO56" s="45">
        <v>0</v>
      </c>
      <c r="HP56" s="45">
        <v>0</v>
      </c>
      <c r="HQ56" s="45">
        <v>0</v>
      </c>
      <c r="HR56" s="45">
        <v>0</v>
      </c>
      <c r="HS56" s="45">
        <v>0</v>
      </c>
      <c r="HT56" s="45">
        <v>0</v>
      </c>
      <c r="HU56" s="45">
        <v>0</v>
      </c>
      <c r="HV56" s="45">
        <v>0</v>
      </c>
      <c r="HW56" s="45">
        <v>0</v>
      </c>
      <c r="HX56" s="45">
        <v>0</v>
      </c>
      <c r="HY56" s="45">
        <v>0</v>
      </c>
      <c r="HZ56" s="45">
        <v>0</v>
      </c>
      <c r="IA56" s="45">
        <v>0</v>
      </c>
      <c r="IB56" s="45">
        <v>0</v>
      </c>
      <c r="IC56" s="45">
        <v>0</v>
      </c>
      <c r="ID56" s="45">
        <v>0</v>
      </c>
      <c r="IE56" s="45">
        <v>0</v>
      </c>
      <c r="IF56" s="45">
        <v>0</v>
      </c>
      <c r="IG56" s="45">
        <v>0</v>
      </c>
      <c r="IH56" s="45">
        <v>0</v>
      </c>
      <c r="II56" s="45">
        <v>0</v>
      </c>
      <c r="IJ56" s="45">
        <v>0</v>
      </c>
      <c r="IK56" s="45">
        <v>0</v>
      </c>
      <c r="IL56" s="45">
        <v>0</v>
      </c>
      <c r="IM56" s="45">
        <v>0</v>
      </c>
      <c r="IN56" s="45">
        <v>0</v>
      </c>
      <c r="IO56" s="45">
        <v>0</v>
      </c>
      <c r="IP56" s="45">
        <v>0</v>
      </c>
      <c r="IQ56" s="45">
        <v>0</v>
      </c>
      <c r="IR56" s="45">
        <v>0</v>
      </c>
      <c r="IS56" s="45">
        <v>0</v>
      </c>
      <c r="IT56" s="45">
        <v>0</v>
      </c>
      <c r="IU56" s="45">
        <v>0</v>
      </c>
      <c r="IV56" s="45">
        <v>0</v>
      </c>
      <c r="IW56" s="45">
        <v>0</v>
      </c>
      <c r="IX56" s="45">
        <v>0</v>
      </c>
      <c r="IY56" s="45">
        <v>0</v>
      </c>
      <c r="IZ56" s="45">
        <v>0</v>
      </c>
      <c r="JA56" s="45">
        <v>0</v>
      </c>
      <c r="JB56" s="45">
        <v>0</v>
      </c>
      <c r="JC56" s="45">
        <v>0</v>
      </c>
      <c r="JD56" s="45">
        <v>0</v>
      </c>
      <c r="JE56" s="45">
        <v>0</v>
      </c>
      <c r="JF56" s="45">
        <v>0</v>
      </c>
      <c r="JG56" s="45">
        <v>0</v>
      </c>
      <c r="JH56" s="45">
        <v>0</v>
      </c>
      <c r="JI56" s="45">
        <v>0</v>
      </c>
      <c r="JJ56" s="45">
        <v>0</v>
      </c>
      <c r="JK56" s="45">
        <v>0</v>
      </c>
      <c r="JL56" s="45">
        <v>0</v>
      </c>
      <c r="JM56" s="45">
        <v>0</v>
      </c>
      <c r="JN56" s="45">
        <v>0</v>
      </c>
      <c r="JO56" s="45">
        <v>0</v>
      </c>
      <c r="JP56" s="45">
        <v>0</v>
      </c>
      <c r="JQ56" s="45">
        <v>0</v>
      </c>
      <c r="JR56" s="45">
        <v>0</v>
      </c>
      <c r="JS56" s="45">
        <v>0</v>
      </c>
      <c r="JT56" s="45">
        <v>0</v>
      </c>
      <c r="JU56" s="45">
        <v>0</v>
      </c>
      <c r="JV56" s="45">
        <v>0</v>
      </c>
      <c r="JW56" s="45">
        <v>0</v>
      </c>
      <c r="JX56" s="45">
        <v>0</v>
      </c>
      <c r="JY56" s="45">
        <v>0</v>
      </c>
      <c r="JZ56" s="45">
        <v>0</v>
      </c>
      <c r="KA56" s="45">
        <v>0</v>
      </c>
      <c r="KB56" s="45">
        <v>0</v>
      </c>
      <c r="KC56" s="45">
        <v>0</v>
      </c>
      <c r="KD56" s="45">
        <v>0</v>
      </c>
      <c r="KE56" s="45">
        <v>0</v>
      </c>
      <c r="KF56" s="45">
        <v>0</v>
      </c>
      <c r="KG56" s="45">
        <v>0</v>
      </c>
      <c r="KH56" s="45">
        <v>0</v>
      </c>
      <c r="KI56" s="45">
        <v>0</v>
      </c>
      <c r="KJ56" s="45">
        <v>0</v>
      </c>
      <c r="KK56" s="45">
        <v>0</v>
      </c>
      <c r="KL56" s="45">
        <v>0</v>
      </c>
      <c r="KM56" s="45">
        <v>0</v>
      </c>
      <c r="KN56" s="45">
        <v>0</v>
      </c>
      <c r="KO56" s="45">
        <v>0</v>
      </c>
      <c r="KP56" s="45">
        <v>0</v>
      </c>
      <c r="KQ56" s="45">
        <v>0</v>
      </c>
      <c r="KR56" s="45">
        <v>0</v>
      </c>
      <c r="KS56" s="45">
        <v>0</v>
      </c>
      <c r="KT56" s="45">
        <v>0</v>
      </c>
      <c r="KU56" s="45">
        <v>0</v>
      </c>
      <c r="KV56" s="45">
        <v>0</v>
      </c>
      <c r="KW56" s="45">
        <v>0</v>
      </c>
      <c r="KX56" s="45">
        <v>0</v>
      </c>
      <c r="KY56" s="45">
        <v>0</v>
      </c>
      <c r="KZ56" s="45">
        <v>0</v>
      </c>
      <c r="LA56" s="45">
        <v>0</v>
      </c>
      <c r="LB56" s="45">
        <v>0</v>
      </c>
      <c r="LC56" s="45">
        <v>0</v>
      </c>
      <c r="LD56" s="45">
        <v>0</v>
      </c>
      <c r="LE56" s="45">
        <v>0</v>
      </c>
      <c r="LF56" s="45">
        <v>0</v>
      </c>
      <c r="LG56" s="45">
        <v>0</v>
      </c>
      <c r="LH56" s="45">
        <v>0</v>
      </c>
      <c r="LI56" s="45">
        <v>0</v>
      </c>
      <c r="LJ56" s="45">
        <v>0</v>
      </c>
      <c r="LK56" s="45">
        <v>0</v>
      </c>
      <c r="LL56" s="45">
        <v>0</v>
      </c>
      <c r="LM56" s="45">
        <v>0</v>
      </c>
      <c r="LN56" s="45">
        <v>0</v>
      </c>
      <c r="LO56" s="45">
        <v>0</v>
      </c>
      <c r="LP56" s="45">
        <v>0</v>
      </c>
      <c r="LQ56" s="45">
        <v>0</v>
      </c>
      <c r="LR56" s="45">
        <v>0</v>
      </c>
      <c r="LS56" s="45">
        <v>0</v>
      </c>
      <c r="LT56" s="45">
        <v>0</v>
      </c>
      <c r="LU56" s="45">
        <v>0</v>
      </c>
      <c r="LV56" s="45">
        <v>0</v>
      </c>
      <c r="LW56" s="45">
        <v>0</v>
      </c>
      <c r="LX56" s="45">
        <v>0</v>
      </c>
      <c r="LY56" s="45">
        <v>0</v>
      </c>
      <c r="LZ56" s="45">
        <v>0</v>
      </c>
      <c r="MA56" s="45">
        <v>0</v>
      </c>
      <c r="MB56" s="45">
        <v>0</v>
      </c>
      <c r="MC56" s="45">
        <v>0</v>
      </c>
      <c r="MD56" s="45">
        <v>0</v>
      </c>
      <c r="ME56" s="45">
        <v>0</v>
      </c>
      <c r="MF56" s="45">
        <v>0</v>
      </c>
      <c r="MG56" s="45">
        <v>0</v>
      </c>
      <c r="MH56" s="45">
        <v>0</v>
      </c>
      <c r="MI56" s="45">
        <v>0</v>
      </c>
      <c r="MJ56" s="45">
        <v>0</v>
      </c>
      <c r="MK56" s="45">
        <v>0</v>
      </c>
      <c r="ML56" s="45">
        <v>0</v>
      </c>
      <c r="MM56" s="45">
        <v>0</v>
      </c>
      <c r="MN56" s="45">
        <v>0</v>
      </c>
      <c r="MO56" s="45">
        <v>0</v>
      </c>
      <c r="MP56" s="45">
        <v>0</v>
      </c>
      <c r="MQ56" s="45">
        <v>0</v>
      </c>
      <c r="MR56" s="45">
        <v>0</v>
      </c>
      <c r="MS56" s="45">
        <v>0</v>
      </c>
      <c r="MT56" s="45">
        <v>0</v>
      </c>
      <c r="MU56" s="45">
        <v>0</v>
      </c>
      <c r="MV56" s="45">
        <v>0</v>
      </c>
      <c r="MW56" s="45">
        <v>0</v>
      </c>
      <c r="MX56" s="45">
        <v>0</v>
      </c>
      <c r="MY56" s="45">
        <v>0</v>
      </c>
      <c r="MZ56" s="45">
        <v>0</v>
      </c>
      <c r="NA56" s="45">
        <v>0</v>
      </c>
      <c r="NB56" s="45">
        <v>0</v>
      </c>
      <c r="NC56" s="45">
        <v>0</v>
      </c>
      <c r="ND56" s="45">
        <v>0</v>
      </c>
      <c r="NE56" s="45">
        <v>0</v>
      </c>
      <c r="NF56" s="45">
        <v>0</v>
      </c>
      <c r="NG56" s="45">
        <v>0</v>
      </c>
      <c r="NH56" s="45">
        <v>0</v>
      </c>
      <c r="NI56" s="45">
        <v>0</v>
      </c>
      <c r="NJ56" s="45">
        <v>0</v>
      </c>
      <c r="NK56" s="45">
        <v>0</v>
      </c>
      <c r="NL56" s="45">
        <v>0</v>
      </c>
      <c r="NM56" s="45">
        <v>0</v>
      </c>
      <c r="NN56" s="45">
        <v>0</v>
      </c>
      <c r="NO56" s="45">
        <v>0</v>
      </c>
      <c r="NP56" s="45">
        <v>0</v>
      </c>
      <c r="NQ56" s="45">
        <v>0</v>
      </c>
      <c r="NR56" s="45">
        <v>0</v>
      </c>
      <c r="NS56" s="45">
        <v>0</v>
      </c>
      <c r="NT56" s="45">
        <v>0</v>
      </c>
      <c r="NU56" s="45">
        <v>0</v>
      </c>
      <c r="NV56" s="45">
        <v>0</v>
      </c>
      <c r="NW56" s="45">
        <v>0</v>
      </c>
      <c r="NX56" s="45">
        <v>0</v>
      </c>
      <c r="NY56" s="45">
        <v>0</v>
      </c>
      <c r="NZ56" s="45">
        <v>0</v>
      </c>
      <c r="OA56" s="45">
        <v>0</v>
      </c>
      <c r="OB56" s="45">
        <v>0</v>
      </c>
      <c r="OC56" s="45">
        <v>0</v>
      </c>
      <c r="OD56" s="45">
        <v>0</v>
      </c>
      <c r="OE56" s="45">
        <v>0</v>
      </c>
      <c r="OF56" s="45">
        <v>0</v>
      </c>
      <c r="OG56" s="45">
        <v>0</v>
      </c>
      <c r="OH56" s="45">
        <v>0</v>
      </c>
      <c r="OI56" s="45">
        <v>0</v>
      </c>
      <c r="OJ56" s="45">
        <v>0</v>
      </c>
      <c r="OK56" s="45">
        <v>0</v>
      </c>
      <c r="OL56" s="45">
        <v>0</v>
      </c>
      <c r="OM56" s="45">
        <v>0</v>
      </c>
      <c r="ON56" s="45">
        <v>0</v>
      </c>
      <c r="OO56" s="45">
        <v>0</v>
      </c>
      <c r="OP56" s="45">
        <v>0</v>
      </c>
      <c r="OQ56" s="45">
        <v>0</v>
      </c>
      <c r="OR56" s="45">
        <v>0</v>
      </c>
      <c r="OS56" s="45">
        <v>0</v>
      </c>
      <c r="OT56" s="45">
        <v>0</v>
      </c>
      <c r="OU56" s="45">
        <v>0</v>
      </c>
      <c r="OV56" s="45">
        <v>0</v>
      </c>
      <c r="OW56" s="45">
        <v>0</v>
      </c>
      <c r="OX56" s="45">
        <v>0</v>
      </c>
      <c r="OY56" s="45">
        <v>0</v>
      </c>
      <c r="OZ56" s="45">
        <v>0</v>
      </c>
      <c r="PA56" s="45">
        <v>0</v>
      </c>
      <c r="PB56" s="45">
        <v>0</v>
      </c>
      <c r="PC56" s="45">
        <v>0</v>
      </c>
      <c r="PD56" s="45">
        <v>0</v>
      </c>
      <c r="PE56" s="45">
        <v>0</v>
      </c>
      <c r="PF56" s="45">
        <v>0</v>
      </c>
      <c r="PG56" s="45">
        <v>0</v>
      </c>
      <c r="PH56" s="45">
        <v>0</v>
      </c>
      <c r="PI56" s="45">
        <v>0</v>
      </c>
      <c r="PJ56" s="45">
        <v>0</v>
      </c>
      <c r="PK56" s="45">
        <v>0</v>
      </c>
      <c r="PL56" s="45">
        <v>0</v>
      </c>
      <c r="PM56" s="45">
        <v>0</v>
      </c>
      <c r="PN56" s="45">
        <v>0</v>
      </c>
      <c r="PO56" s="45">
        <v>0</v>
      </c>
      <c r="PP56" s="45">
        <v>0</v>
      </c>
      <c r="PQ56" s="45">
        <v>0</v>
      </c>
      <c r="PR56" s="45">
        <v>0</v>
      </c>
      <c r="PS56" s="45">
        <v>0</v>
      </c>
      <c r="PT56" s="45">
        <v>0</v>
      </c>
      <c r="PU56" s="45">
        <v>0</v>
      </c>
      <c r="PV56" s="45">
        <v>0</v>
      </c>
      <c r="PW56" s="45">
        <v>0</v>
      </c>
      <c r="PX56" s="45">
        <v>0</v>
      </c>
      <c r="PY56" s="45">
        <v>0</v>
      </c>
      <c r="PZ56" s="45">
        <v>0</v>
      </c>
      <c r="QA56" s="45">
        <v>0</v>
      </c>
      <c r="QB56" s="45">
        <v>0</v>
      </c>
      <c r="QC56" s="45">
        <v>0</v>
      </c>
      <c r="QD56" s="45">
        <v>0</v>
      </c>
      <c r="QE56" s="45">
        <v>0</v>
      </c>
      <c r="QF56" s="45">
        <v>0</v>
      </c>
      <c r="QG56" s="45">
        <v>0</v>
      </c>
      <c r="QH56" s="45">
        <v>0</v>
      </c>
      <c r="QI56" s="45">
        <v>0</v>
      </c>
      <c r="QJ56" s="45">
        <v>0</v>
      </c>
      <c r="QK56" s="45">
        <v>0</v>
      </c>
      <c r="QL56" s="45">
        <v>0</v>
      </c>
      <c r="QM56" s="45">
        <v>0</v>
      </c>
      <c r="QN56" s="45">
        <v>0</v>
      </c>
      <c r="QO56" s="45">
        <v>0</v>
      </c>
      <c r="QP56" s="45">
        <v>0</v>
      </c>
      <c r="QQ56" s="45">
        <v>0</v>
      </c>
      <c r="QR56" s="45">
        <v>0</v>
      </c>
      <c r="QS56" s="45">
        <v>0</v>
      </c>
      <c r="QT56" s="45">
        <v>0</v>
      </c>
      <c r="QU56" s="45">
        <v>0</v>
      </c>
      <c r="QV56" s="45">
        <v>0</v>
      </c>
      <c r="QW56" s="45">
        <v>0</v>
      </c>
      <c r="QX56" s="45">
        <v>0</v>
      </c>
      <c r="QY56" s="45">
        <v>0</v>
      </c>
      <c r="QZ56" s="45">
        <v>0</v>
      </c>
      <c r="RA56" s="45">
        <v>0</v>
      </c>
      <c r="RB56" s="45">
        <v>0</v>
      </c>
      <c r="RC56" s="45">
        <v>0</v>
      </c>
      <c r="RD56" s="45">
        <v>0</v>
      </c>
      <c r="RE56" s="45">
        <v>0</v>
      </c>
      <c r="RF56" s="45">
        <v>0</v>
      </c>
      <c r="RG56" s="45">
        <v>0</v>
      </c>
      <c r="RH56" s="45">
        <v>0</v>
      </c>
      <c r="RI56" s="45">
        <v>0</v>
      </c>
      <c r="RJ56" s="45">
        <v>0</v>
      </c>
      <c r="RK56" s="45">
        <v>0</v>
      </c>
      <c r="RL56" s="45">
        <v>0</v>
      </c>
      <c r="RM56" s="45">
        <v>0</v>
      </c>
      <c r="RN56" s="45">
        <v>0</v>
      </c>
      <c r="RO56" s="45">
        <v>0</v>
      </c>
      <c r="RP56" s="45">
        <v>0</v>
      </c>
      <c r="RQ56" s="45">
        <v>0</v>
      </c>
      <c r="RR56" s="45">
        <v>0</v>
      </c>
      <c r="RS56" s="45">
        <v>0</v>
      </c>
      <c r="RT56" s="45">
        <v>0</v>
      </c>
      <c r="RU56" s="45">
        <v>0</v>
      </c>
      <c r="RV56" s="45">
        <v>0</v>
      </c>
      <c r="RW56" s="45">
        <v>0</v>
      </c>
      <c r="RX56" s="45">
        <v>0</v>
      </c>
      <c r="RY56" s="45">
        <v>0</v>
      </c>
      <c r="RZ56" s="45">
        <v>0</v>
      </c>
      <c r="SA56" s="45">
        <v>0</v>
      </c>
      <c r="SB56" s="45">
        <v>0</v>
      </c>
      <c r="SC56" s="45">
        <v>0</v>
      </c>
      <c r="SD56" s="45">
        <v>0</v>
      </c>
      <c r="SE56" s="45">
        <v>0</v>
      </c>
      <c r="SF56" s="45">
        <v>0</v>
      </c>
      <c r="SG56" s="45">
        <v>0</v>
      </c>
      <c r="SH56" s="45">
        <v>0</v>
      </c>
      <c r="SI56" s="45">
        <v>0</v>
      </c>
      <c r="SJ56" s="45">
        <v>0</v>
      </c>
      <c r="SK56" s="45">
        <v>0</v>
      </c>
      <c r="SL56" s="45">
        <v>0</v>
      </c>
      <c r="SM56" s="45">
        <v>0</v>
      </c>
      <c r="SN56" s="45">
        <v>0</v>
      </c>
      <c r="SO56" s="45">
        <v>0</v>
      </c>
      <c r="SP56" s="45">
        <v>0</v>
      </c>
      <c r="SQ56" s="45">
        <v>0</v>
      </c>
      <c r="SR56" s="45">
        <v>0</v>
      </c>
      <c r="SS56" s="45">
        <v>0</v>
      </c>
      <c r="ST56" s="45">
        <v>0</v>
      </c>
      <c r="SU56" s="45">
        <v>0</v>
      </c>
      <c r="SV56" s="45">
        <v>0</v>
      </c>
      <c r="SW56" s="45">
        <v>0</v>
      </c>
      <c r="SX56" s="45">
        <v>0</v>
      </c>
      <c r="SY56" s="45">
        <v>0</v>
      </c>
      <c r="SZ56" s="45">
        <v>0</v>
      </c>
      <c r="TA56" s="45">
        <v>0</v>
      </c>
      <c r="TB56" s="45">
        <v>0</v>
      </c>
      <c r="TC56" s="45">
        <v>0</v>
      </c>
      <c r="TD56" s="45">
        <v>0</v>
      </c>
      <c r="TE56" s="45">
        <v>0</v>
      </c>
      <c r="TF56" s="45">
        <v>0</v>
      </c>
      <c r="TG56" s="45">
        <v>0</v>
      </c>
      <c r="TH56" s="45">
        <v>0</v>
      </c>
      <c r="TI56" s="45">
        <v>0</v>
      </c>
      <c r="TJ56" s="45">
        <v>0</v>
      </c>
      <c r="TK56" s="45">
        <v>0</v>
      </c>
      <c r="TL56" s="45">
        <v>0</v>
      </c>
      <c r="TM56" s="45">
        <v>0</v>
      </c>
      <c r="TN56" s="45">
        <v>0</v>
      </c>
      <c r="TO56" s="45">
        <v>0</v>
      </c>
      <c r="TP56" s="45">
        <v>0</v>
      </c>
      <c r="TQ56" s="45">
        <v>0</v>
      </c>
      <c r="TR56" s="45">
        <v>0</v>
      </c>
      <c r="TS56" s="45">
        <v>0</v>
      </c>
      <c r="TT56" s="45">
        <v>0</v>
      </c>
      <c r="TU56" s="45">
        <v>0</v>
      </c>
      <c r="TV56" s="45">
        <v>0</v>
      </c>
      <c r="TW56" s="45">
        <v>0</v>
      </c>
      <c r="TX56" s="45">
        <v>0</v>
      </c>
      <c r="TY56" s="45">
        <v>0</v>
      </c>
      <c r="TZ56" s="45">
        <v>0</v>
      </c>
      <c r="UA56" s="45">
        <v>0</v>
      </c>
      <c r="UB56" s="45">
        <v>0</v>
      </c>
      <c r="UC56" s="45">
        <v>0</v>
      </c>
      <c r="UD56" s="45">
        <v>0</v>
      </c>
      <c r="UE56" s="45">
        <v>0</v>
      </c>
      <c r="UF56" s="45">
        <v>0</v>
      </c>
      <c r="UG56" s="45">
        <v>0</v>
      </c>
      <c r="UH56" s="45">
        <v>0</v>
      </c>
      <c r="UI56" s="45">
        <v>0</v>
      </c>
      <c r="UJ56" s="45">
        <v>0</v>
      </c>
      <c r="UK56" s="45">
        <v>0</v>
      </c>
      <c r="UL56" s="45">
        <v>0</v>
      </c>
      <c r="UM56" s="45">
        <v>0</v>
      </c>
      <c r="UN56" s="45">
        <v>0</v>
      </c>
      <c r="UO56" s="45">
        <v>0</v>
      </c>
      <c r="UP56" s="45">
        <v>0</v>
      </c>
      <c r="UQ56" s="45">
        <v>0</v>
      </c>
      <c r="UR56" s="45">
        <v>0</v>
      </c>
      <c r="US56" s="45">
        <v>0</v>
      </c>
      <c r="UT56" s="45">
        <v>0</v>
      </c>
      <c r="UU56" s="45">
        <v>0</v>
      </c>
      <c r="UV56" s="45">
        <v>0</v>
      </c>
      <c r="UW56" s="45">
        <v>0</v>
      </c>
      <c r="UX56" s="45">
        <v>0</v>
      </c>
      <c r="UY56" s="45">
        <v>0</v>
      </c>
      <c r="UZ56" s="45">
        <v>0</v>
      </c>
      <c r="VA56" s="45">
        <v>0</v>
      </c>
      <c r="VB56" s="45">
        <v>0</v>
      </c>
      <c r="VC56" s="45">
        <v>0</v>
      </c>
      <c r="VD56" s="45">
        <v>0</v>
      </c>
      <c r="VE56" s="45">
        <v>0</v>
      </c>
      <c r="VF56" s="45">
        <v>0</v>
      </c>
      <c r="VG56" s="45">
        <v>0</v>
      </c>
      <c r="VH56" s="45">
        <v>0</v>
      </c>
      <c r="VI56" s="45">
        <v>0</v>
      </c>
      <c r="VJ56" s="45">
        <v>0</v>
      </c>
      <c r="VK56" s="45">
        <v>0</v>
      </c>
      <c r="VL56" s="45">
        <v>0</v>
      </c>
      <c r="VM56" s="45">
        <v>0</v>
      </c>
      <c r="VN56" s="45">
        <v>0</v>
      </c>
      <c r="VO56" s="45">
        <v>0</v>
      </c>
      <c r="VP56" s="45">
        <v>0</v>
      </c>
      <c r="VQ56" s="45">
        <v>0</v>
      </c>
      <c r="VR56" s="45">
        <v>0</v>
      </c>
      <c r="VS56" s="45">
        <v>0</v>
      </c>
      <c r="VT56" s="45">
        <v>0</v>
      </c>
      <c r="VU56" s="45">
        <v>0</v>
      </c>
      <c r="VV56" s="45">
        <v>0</v>
      </c>
      <c r="VW56" s="45">
        <v>0</v>
      </c>
      <c r="VX56" s="45">
        <v>0</v>
      </c>
      <c r="VY56" s="45">
        <v>0</v>
      </c>
      <c r="VZ56" s="45">
        <v>0</v>
      </c>
      <c r="WA56" s="45">
        <v>0</v>
      </c>
      <c r="WB56" s="45">
        <v>0</v>
      </c>
      <c r="WC56" s="45">
        <v>0</v>
      </c>
      <c r="WD56" s="45">
        <v>0</v>
      </c>
      <c r="WE56" s="45">
        <v>0</v>
      </c>
      <c r="WF56" s="45">
        <v>0</v>
      </c>
      <c r="WG56" s="45">
        <v>0</v>
      </c>
      <c r="WH56" s="45">
        <v>0</v>
      </c>
      <c r="WI56" s="45">
        <v>0</v>
      </c>
      <c r="WJ56" s="45">
        <v>0</v>
      </c>
      <c r="WK56" s="45">
        <v>0</v>
      </c>
      <c r="WL56" s="45">
        <v>0</v>
      </c>
      <c r="WM56" s="45">
        <v>0</v>
      </c>
      <c r="WN56" s="45">
        <v>0</v>
      </c>
      <c r="WO56" s="45">
        <v>0</v>
      </c>
      <c r="WP56" s="45">
        <v>0</v>
      </c>
      <c r="WQ56" s="45">
        <v>0</v>
      </c>
      <c r="WR56" s="45">
        <v>0</v>
      </c>
      <c r="WS56" s="45">
        <v>0</v>
      </c>
      <c r="WT56" s="45">
        <v>0</v>
      </c>
      <c r="WU56" s="45">
        <v>0</v>
      </c>
      <c r="WV56" s="45">
        <v>0</v>
      </c>
      <c r="WW56" s="45">
        <v>0</v>
      </c>
      <c r="WX56" s="45">
        <v>0</v>
      </c>
      <c r="WY56" s="45">
        <v>0</v>
      </c>
      <c r="WZ56" s="45">
        <v>0</v>
      </c>
      <c r="XA56" s="45">
        <v>0</v>
      </c>
      <c r="XB56" s="45">
        <v>0</v>
      </c>
      <c r="XC56" s="45">
        <v>0</v>
      </c>
      <c r="XD56" s="45">
        <v>0</v>
      </c>
      <c r="XE56" s="45">
        <v>0</v>
      </c>
      <c r="XF56" s="45">
        <v>0</v>
      </c>
      <c r="XG56" s="45">
        <v>0</v>
      </c>
      <c r="XH56" s="45">
        <v>0</v>
      </c>
      <c r="XI56" s="45">
        <v>0</v>
      </c>
      <c r="XJ56" s="45">
        <v>0</v>
      </c>
      <c r="XK56" s="45">
        <v>0</v>
      </c>
      <c r="XL56" s="45">
        <v>0</v>
      </c>
      <c r="XM56" s="45">
        <v>0</v>
      </c>
      <c r="XN56" s="45">
        <v>0</v>
      </c>
      <c r="XO56" s="45">
        <v>0</v>
      </c>
      <c r="XP56" s="45">
        <v>0</v>
      </c>
      <c r="XQ56" s="45">
        <v>0</v>
      </c>
      <c r="XR56" s="45">
        <v>0</v>
      </c>
      <c r="XS56" s="45">
        <v>0</v>
      </c>
      <c r="XT56" s="45">
        <v>0</v>
      </c>
      <c r="XU56" s="45">
        <v>0</v>
      </c>
      <c r="XV56" s="45">
        <v>0</v>
      </c>
      <c r="XW56" s="45">
        <v>0</v>
      </c>
      <c r="XX56" s="45">
        <v>0</v>
      </c>
      <c r="XY56" s="45">
        <v>0</v>
      </c>
      <c r="XZ56" s="45">
        <v>0</v>
      </c>
      <c r="YA56" s="45">
        <v>0</v>
      </c>
      <c r="YB56" s="45">
        <v>0</v>
      </c>
      <c r="YC56" s="45">
        <v>0</v>
      </c>
      <c r="YD56" s="45">
        <v>0</v>
      </c>
      <c r="YE56" s="45">
        <v>0</v>
      </c>
      <c r="YF56" s="45">
        <v>0</v>
      </c>
      <c r="YG56" s="45">
        <v>0</v>
      </c>
      <c r="YH56" s="45">
        <v>0</v>
      </c>
      <c r="YI56" s="45">
        <v>0</v>
      </c>
      <c r="YJ56" s="45">
        <v>0</v>
      </c>
      <c r="YK56" s="45">
        <v>0</v>
      </c>
      <c r="YL56" s="45">
        <v>0</v>
      </c>
      <c r="YM56" s="45">
        <v>0</v>
      </c>
      <c r="YN56" s="45">
        <v>0</v>
      </c>
      <c r="YO56" s="45">
        <v>0</v>
      </c>
      <c r="YP56" s="45">
        <v>0</v>
      </c>
      <c r="YQ56" s="45">
        <v>0</v>
      </c>
      <c r="YR56" s="45">
        <v>0</v>
      </c>
      <c r="YS56" s="45">
        <v>0</v>
      </c>
      <c r="YT56" s="45">
        <v>0</v>
      </c>
      <c r="YU56" s="45">
        <v>0</v>
      </c>
      <c r="YV56" s="45">
        <v>0</v>
      </c>
      <c r="YW56" s="45">
        <v>0</v>
      </c>
      <c r="YX56" s="45">
        <v>0</v>
      </c>
      <c r="YY56" s="45">
        <v>0</v>
      </c>
      <c r="YZ56" s="45">
        <v>0</v>
      </c>
      <c r="ZA56" s="45">
        <v>0</v>
      </c>
      <c r="ZB56" s="45">
        <v>0</v>
      </c>
      <c r="ZC56" s="45">
        <v>0</v>
      </c>
      <c r="ZD56" s="45">
        <v>0</v>
      </c>
      <c r="ZE56" s="45">
        <v>0</v>
      </c>
      <c r="ZF56" s="45">
        <v>0</v>
      </c>
      <c r="ZG56" s="45">
        <v>0</v>
      </c>
      <c r="ZH56" s="45">
        <v>0</v>
      </c>
      <c r="ZI56" s="45">
        <v>0</v>
      </c>
      <c r="ZJ56" s="45">
        <v>0</v>
      </c>
      <c r="ZK56" s="45">
        <v>0</v>
      </c>
      <c r="ZL56" s="45">
        <v>0</v>
      </c>
      <c r="ZM56" s="45">
        <v>0</v>
      </c>
      <c r="ZN56" s="45">
        <v>0</v>
      </c>
      <c r="ZO56" s="45">
        <v>0</v>
      </c>
      <c r="ZP56" s="45">
        <v>0</v>
      </c>
      <c r="ZQ56" s="45">
        <v>0</v>
      </c>
      <c r="ZR56" s="45">
        <v>0</v>
      </c>
      <c r="ZS56" s="45">
        <v>0</v>
      </c>
      <c r="ZT56" s="45">
        <v>0</v>
      </c>
      <c r="ZU56" s="45">
        <v>0</v>
      </c>
      <c r="ZV56" s="45">
        <v>0</v>
      </c>
      <c r="ZW56" s="45">
        <v>0</v>
      </c>
      <c r="ZX56" s="45">
        <v>0</v>
      </c>
      <c r="ZY56" s="45">
        <v>0</v>
      </c>
      <c r="ZZ56" s="45">
        <v>0</v>
      </c>
      <c r="AAA56" s="45">
        <v>0</v>
      </c>
      <c r="AAB56" s="45">
        <v>0</v>
      </c>
      <c r="AAC56" s="45">
        <v>0</v>
      </c>
      <c r="AAD56" s="45">
        <v>0</v>
      </c>
      <c r="AAE56" s="45">
        <v>0</v>
      </c>
      <c r="AAF56" s="45">
        <v>0</v>
      </c>
      <c r="AAG56" s="45">
        <v>0</v>
      </c>
      <c r="AAH56" s="45">
        <v>0</v>
      </c>
      <c r="AAI56" s="45">
        <v>0</v>
      </c>
      <c r="AAJ56" s="45">
        <v>0</v>
      </c>
      <c r="AAK56" s="45">
        <v>0</v>
      </c>
      <c r="AAL56" s="45">
        <v>0</v>
      </c>
      <c r="AAM56" s="45">
        <v>0</v>
      </c>
      <c r="AAN56" s="45">
        <v>0</v>
      </c>
      <c r="AAO56" s="45">
        <v>0</v>
      </c>
      <c r="AAP56" s="45">
        <v>0</v>
      </c>
      <c r="AAQ56" s="45">
        <f>IF(LEFT($C56,5)="Total",0,IF(COUNTIF(ENTRY!$G$3:$BM$3,AAQ$1)=0,"CopyPasteValue",IFERROR(HLOOKUP(AAQ$1,ENTRY!$G$3:$BI$133,SUMIFS(ENTRY!$A$2:$A$133,ENTRY!$B$2:$B$133,$B56,ENTRY!$C$2:$C$133,$C56)-2,FALSE),0)))</f>
        <v>0</v>
      </c>
      <c r="AAR56" s="45">
        <f>IF(LEFT($C56,5)="Total",0,IF(COUNTIF(ENTRY!$G$3:$BM$3,AAR$1)=0,"CopyPasteValue",IFERROR(HLOOKUP(AAR$1,ENTRY!$G$3:$BI$133,SUMIFS(ENTRY!$A$2:$A$133,ENTRY!$B$2:$B$133,$B56,ENTRY!$C$2:$C$133,$C56)-2,FALSE),0)))</f>
        <v>0</v>
      </c>
      <c r="AAS56" s="45">
        <f>IF(LEFT($C56,5)="Total",0,IF(COUNTIF(ENTRY!$G$3:$BM$3,AAS$1)=0,"CopyPasteValue",IFERROR(HLOOKUP(AAS$1,ENTRY!$G$3:$BI$133,SUMIFS(ENTRY!$A$2:$A$133,ENTRY!$B$2:$B$133,$B56,ENTRY!$C$2:$C$133,$C56)-2,FALSE),0)))</f>
        <v>0</v>
      </c>
      <c r="AAT56" s="45">
        <f>IF(LEFT($C56,5)="Total",0,IF(COUNTIF(ENTRY!$G$3:$BM$3,AAT$1)=0,"CopyPasteValue",IFERROR(HLOOKUP(AAT$1,ENTRY!$G$3:$BI$133,SUMIFS(ENTRY!$A$2:$A$133,ENTRY!$B$2:$B$133,$B56,ENTRY!$C$2:$C$133,$C56)-2,FALSE),0)))</f>
        <v>0</v>
      </c>
      <c r="AAU56" s="45">
        <f>IF(LEFT($C56,5)="Total",0,IF(COUNTIF(ENTRY!$G$3:$BM$3,AAU$1)=0,"CopyPasteValue",IFERROR(HLOOKUP(AAU$1,ENTRY!$G$3:$BI$133,SUMIFS(ENTRY!$A$2:$A$133,ENTRY!$B$2:$B$133,$B56,ENTRY!$C$2:$C$133,$C56)-2,FALSE),0)))</f>
        <v>0</v>
      </c>
      <c r="AAV56" s="45">
        <f>IF(LEFT($C56,5)="Total",0,IF(COUNTIF(ENTRY!$G$3:$BM$3,AAV$1)=0,"CopyPasteValue",IFERROR(HLOOKUP(AAV$1,ENTRY!$G$3:$BI$133,SUMIFS(ENTRY!$A$2:$A$133,ENTRY!$B$2:$B$133,$B56,ENTRY!$C$2:$C$133,$C56)-2,FALSE),0)))</f>
        <v>0</v>
      </c>
      <c r="AAW56" s="45">
        <f>IF(LEFT($C56,5)="Total",0,IF(COUNTIF(ENTRY!$G$3:$BM$3,AAW$1)=0,"CopyPasteValue",IFERROR(HLOOKUP(AAW$1,ENTRY!$G$3:$BI$133,SUMIFS(ENTRY!$A$2:$A$133,ENTRY!$B$2:$B$133,$B56,ENTRY!$C$2:$C$133,$C56)-2,FALSE),0)))</f>
        <v>0</v>
      </c>
      <c r="AAX56" s="45">
        <f>IF(LEFT($C56,5)="Total",0,IF(COUNTIF(ENTRY!$G$3:$BM$3,AAX$1)=0,"CopyPasteValue",IFERROR(HLOOKUP(AAX$1,ENTRY!$G$3:$BI$133,SUMIFS(ENTRY!$A$2:$A$133,ENTRY!$B$2:$B$133,$B56,ENTRY!$C$2:$C$133,$C56)-2,FALSE),0)))</f>
        <v>0</v>
      </c>
      <c r="AAY56" s="45">
        <f>IF(LEFT($C56,5)="Total",0,IF(COUNTIF(ENTRY!$G$3:$BM$3,AAY$1)=0,"CopyPasteValue",IFERROR(HLOOKUP(AAY$1,ENTRY!$G$3:$BI$133,SUMIFS(ENTRY!$A$2:$A$133,ENTRY!$B$2:$B$133,$B56,ENTRY!$C$2:$C$133,$C56)-2,FALSE),0)))</f>
        <v>0</v>
      </c>
      <c r="AAZ56" s="45">
        <f>IF(LEFT($C56,5)="Total",0,IF(COUNTIF(ENTRY!$G$3:$BM$3,AAZ$1)=0,"CopyPasteValue",IFERROR(HLOOKUP(AAZ$1,ENTRY!$G$3:$BI$133,SUMIFS(ENTRY!$A$2:$A$133,ENTRY!$B$2:$B$133,$B56,ENTRY!$C$2:$C$133,$C56)-2,FALSE),0)))</f>
        <v>0</v>
      </c>
      <c r="ABA56" s="45">
        <f>IF(LEFT($C56,5)="Total",0,IF(COUNTIF(ENTRY!$G$3:$BM$3,ABA$1)=0,"CopyPasteValue",IFERROR(HLOOKUP(ABA$1,ENTRY!$G$3:$BI$133,SUMIFS(ENTRY!$A$2:$A$133,ENTRY!$B$2:$B$133,$B56,ENTRY!$C$2:$C$133,$C56)-2,FALSE),0)))</f>
        <v>0</v>
      </c>
      <c r="ABB56" s="45">
        <f>IF(LEFT($C56,5)="Total",0,IF(COUNTIF(ENTRY!$G$3:$BM$3,ABB$1)=0,"CopyPasteValue",IFERROR(HLOOKUP(ABB$1,ENTRY!$G$3:$BI$133,SUMIFS(ENTRY!$A$2:$A$133,ENTRY!$B$2:$B$133,$B56,ENTRY!$C$2:$C$133,$C56)-2,FALSE),0)))</f>
        <v>0</v>
      </c>
      <c r="ABC56" s="45">
        <f>IF(LEFT($C56,5)="Total",0,IF(COUNTIF(ENTRY!$G$3:$BM$3,ABC$1)=0,"CopyPasteValue",IFERROR(HLOOKUP(ABC$1,ENTRY!$G$3:$BI$133,SUMIFS(ENTRY!$A$2:$A$133,ENTRY!$B$2:$B$133,$B56,ENTRY!$C$2:$C$133,$C56)-2,FALSE),0)))</f>
        <v>0</v>
      </c>
      <c r="ABD56" s="45">
        <f>IF(LEFT($C56,5)="Total",0,IF(COUNTIF(ENTRY!$G$3:$BM$3,ABD$1)=0,"CopyPasteValue",IFERROR(HLOOKUP(ABD$1,ENTRY!$G$3:$BI$133,SUMIFS(ENTRY!$A$2:$A$133,ENTRY!$B$2:$B$133,$B56,ENTRY!$C$2:$C$133,$C56)-2,FALSE),0)))</f>
        <v>0</v>
      </c>
      <c r="ABE56" s="45">
        <f>IF(LEFT($C56,5)="Total",0,IF(COUNTIF(ENTRY!$G$3:$BM$3,ABE$1)=0,"CopyPasteValue",IFERROR(HLOOKUP(ABE$1,ENTRY!$G$3:$BI$133,SUMIFS(ENTRY!$A$2:$A$133,ENTRY!$B$2:$B$133,$B56,ENTRY!$C$2:$C$133,$C56)-2,FALSE),0)))</f>
        <v>0</v>
      </c>
      <c r="ABF56" s="45">
        <f>IF(LEFT($C56,5)="Total",0,IF(COUNTIF(ENTRY!$G$3:$BM$3,ABF$1)=0,"CopyPasteValue",IFERROR(HLOOKUP(ABF$1,ENTRY!$G$3:$BI$133,SUMIFS(ENTRY!$A$2:$A$133,ENTRY!$B$2:$B$133,$B56,ENTRY!$C$2:$C$133,$C56)-2,FALSE),0)))</f>
        <v>0</v>
      </c>
      <c r="ABG56" s="45">
        <f>IF(LEFT($C56,5)="Total",0,IF(COUNTIF(ENTRY!$G$3:$BM$3,ABG$1)=0,"CopyPasteValue",IFERROR(HLOOKUP(ABG$1,ENTRY!$G$3:$BI$133,SUMIFS(ENTRY!$A$2:$A$133,ENTRY!$B$2:$B$133,$B56,ENTRY!$C$2:$C$133,$C56)-2,FALSE),0)))</f>
        <v>0</v>
      </c>
      <c r="ABH56" s="45">
        <f>IF(LEFT($C56,5)="Total",0,IF(COUNTIF(ENTRY!$G$3:$BM$3,ABH$1)=0,"CopyPasteValue",IFERROR(HLOOKUP(ABH$1,ENTRY!$G$3:$BI$133,SUMIFS(ENTRY!$A$2:$A$133,ENTRY!$B$2:$B$133,$B56,ENTRY!$C$2:$C$133,$C56)-2,FALSE),0)))</f>
        <v>0</v>
      </c>
    </row>
    <row r="57" spans="2:736" x14ac:dyDescent="0.35">
      <c r="B57" t="s">
        <v>27</v>
      </c>
      <c r="C57" t="s">
        <v>95</v>
      </c>
      <c r="D57" s="53">
        <f t="shared" ca="1" si="162"/>
        <v>57</v>
      </c>
      <c r="E57" s="72">
        <f>COUNTIF(ENTRY!C$4:C$294,C57)</f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4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5">
        <v>0</v>
      </c>
      <c r="AO57" s="45">
        <v>0</v>
      </c>
      <c r="AP57" s="45">
        <v>0</v>
      </c>
      <c r="AQ57" s="45">
        <v>0</v>
      </c>
      <c r="AR57" s="45">
        <v>0</v>
      </c>
      <c r="AS57" s="45">
        <v>0</v>
      </c>
      <c r="AT57" s="45">
        <v>0</v>
      </c>
      <c r="AU57" s="45">
        <v>0</v>
      </c>
      <c r="AV57" s="45">
        <v>0</v>
      </c>
      <c r="AW57" s="45">
        <v>0</v>
      </c>
      <c r="AX57" s="45">
        <v>0</v>
      </c>
      <c r="AY57" s="45">
        <v>0</v>
      </c>
      <c r="AZ57" s="45">
        <v>0</v>
      </c>
      <c r="BA57" s="45">
        <v>0</v>
      </c>
      <c r="BB57" s="45">
        <v>0</v>
      </c>
      <c r="BC57" s="45">
        <v>0</v>
      </c>
      <c r="BD57" s="45">
        <v>0</v>
      </c>
      <c r="BE57" s="45">
        <v>0</v>
      </c>
      <c r="BF57" s="45">
        <v>0</v>
      </c>
      <c r="BG57" s="45">
        <v>0</v>
      </c>
      <c r="BH57" s="45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5">
        <v>0</v>
      </c>
      <c r="BO57" s="45">
        <v>0</v>
      </c>
      <c r="BP57" s="45">
        <v>0</v>
      </c>
      <c r="BQ57" s="45">
        <v>0</v>
      </c>
      <c r="BR57" s="45">
        <v>0</v>
      </c>
      <c r="BS57" s="45">
        <v>0</v>
      </c>
      <c r="BT57" s="45">
        <v>0</v>
      </c>
      <c r="BU57" s="45">
        <v>0</v>
      </c>
      <c r="BV57" s="45">
        <v>0</v>
      </c>
      <c r="BW57" s="45">
        <v>0</v>
      </c>
      <c r="BX57" s="45">
        <v>0</v>
      </c>
      <c r="BY57" s="45">
        <v>0</v>
      </c>
      <c r="BZ57" s="45">
        <v>0</v>
      </c>
      <c r="CA57" s="45">
        <v>0</v>
      </c>
      <c r="CB57" s="45">
        <v>0</v>
      </c>
      <c r="CC57" s="45">
        <v>0</v>
      </c>
      <c r="CD57" s="45">
        <v>0</v>
      </c>
      <c r="CE57" s="45">
        <v>0</v>
      </c>
      <c r="CF57" s="45">
        <v>0</v>
      </c>
      <c r="CG57" s="45">
        <v>0</v>
      </c>
      <c r="CH57" s="45">
        <v>0</v>
      </c>
      <c r="CI57" s="45">
        <v>0</v>
      </c>
      <c r="CJ57" s="45">
        <v>0</v>
      </c>
      <c r="CK57" s="45">
        <v>0</v>
      </c>
      <c r="CL57" s="45">
        <v>0</v>
      </c>
      <c r="CM57" s="45">
        <v>0</v>
      </c>
      <c r="CN57" s="45">
        <v>0</v>
      </c>
      <c r="CO57" s="45">
        <v>0</v>
      </c>
      <c r="CP57" s="45">
        <v>0</v>
      </c>
      <c r="CQ57" s="45">
        <v>0</v>
      </c>
      <c r="CR57" s="45">
        <v>0</v>
      </c>
      <c r="CS57" s="45">
        <v>0</v>
      </c>
      <c r="CT57" s="45">
        <v>0</v>
      </c>
      <c r="CU57" s="45">
        <v>0</v>
      </c>
      <c r="CV57" s="45">
        <v>0</v>
      </c>
      <c r="CW57" s="45">
        <v>0</v>
      </c>
      <c r="CX57" s="45">
        <v>0</v>
      </c>
      <c r="CY57" s="45">
        <v>0</v>
      </c>
      <c r="CZ57" s="45">
        <v>0</v>
      </c>
      <c r="DA57" s="45">
        <v>0</v>
      </c>
      <c r="DB57" s="45">
        <v>0</v>
      </c>
      <c r="DC57" s="45">
        <v>0</v>
      </c>
      <c r="DD57" s="45">
        <v>0</v>
      </c>
      <c r="DE57" s="45">
        <v>0</v>
      </c>
      <c r="DF57" s="45">
        <v>0</v>
      </c>
      <c r="DG57" s="45">
        <v>0</v>
      </c>
      <c r="DH57" s="45">
        <v>0</v>
      </c>
      <c r="DI57" s="45">
        <v>0</v>
      </c>
      <c r="DJ57" s="45">
        <v>0</v>
      </c>
      <c r="DK57" s="45">
        <v>0</v>
      </c>
      <c r="DL57" s="45">
        <v>0</v>
      </c>
      <c r="DM57" s="45">
        <v>0</v>
      </c>
      <c r="DN57" s="45">
        <v>0</v>
      </c>
      <c r="DO57" s="45">
        <v>0</v>
      </c>
      <c r="DP57" s="45">
        <v>0</v>
      </c>
      <c r="DQ57" s="45">
        <v>0</v>
      </c>
      <c r="DR57" s="45">
        <v>0</v>
      </c>
      <c r="DS57" s="45">
        <v>0</v>
      </c>
      <c r="DT57" s="45">
        <v>0</v>
      </c>
      <c r="DU57" s="45">
        <v>0</v>
      </c>
      <c r="DV57" s="45">
        <v>0</v>
      </c>
      <c r="DW57" s="45">
        <v>0</v>
      </c>
      <c r="DX57" s="45">
        <v>0</v>
      </c>
      <c r="DY57" s="45">
        <v>0</v>
      </c>
      <c r="DZ57" s="45">
        <v>0</v>
      </c>
      <c r="EA57" s="45">
        <v>0</v>
      </c>
      <c r="EB57" s="45">
        <v>0</v>
      </c>
      <c r="EC57" s="45">
        <v>0</v>
      </c>
      <c r="ED57" s="45">
        <v>0</v>
      </c>
      <c r="EE57" s="45">
        <v>0</v>
      </c>
      <c r="EF57" s="45">
        <v>0</v>
      </c>
      <c r="EG57" s="45">
        <v>0</v>
      </c>
      <c r="EH57" s="45">
        <v>0</v>
      </c>
      <c r="EI57" s="45">
        <v>0</v>
      </c>
      <c r="EJ57" s="45">
        <v>0</v>
      </c>
      <c r="EK57" s="45">
        <v>0</v>
      </c>
      <c r="EL57" s="45">
        <v>0</v>
      </c>
      <c r="EM57" s="45">
        <v>0</v>
      </c>
      <c r="EN57" s="45">
        <v>0</v>
      </c>
      <c r="EO57" s="45">
        <v>0</v>
      </c>
      <c r="EP57" s="45">
        <v>0</v>
      </c>
      <c r="EQ57" s="45">
        <v>0</v>
      </c>
      <c r="ER57" s="45">
        <v>0</v>
      </c>
      <c r="ES57" s="45">
        <v>0</v>
      </c>
      <c r="ET57" s="45">
        <v>0</v>
      </c>
      <c r="EU57" s="45">
        <v>0</v>
      </c>
      <c r="EV57" s="45">
        <v>0</v>
      </c>
      <c r="EW57" s="45">
        <v>0</v>
      </c>
      <c r="EX57" s="45">
        <v>0</v>
      </c>
      <c r="EY57" s="45">
        <v>0</v>
      </c>
      <c r="EZ57" s="45">
        <v>0</v>
      </c>
      <c r="FA57" s="45">
        <v>0</v>
      </c>
      <c r="FB57" s="45">
        <v>0</v>
      </c>
      <c r="FC57" s="45">
        <v>0</v>
      </c>
      <c r="FD57" s="45">
        <v>0</v>
      </c>
      <c r="FE57" s="45">
        <v>0</v>
      </c>
      <c r="FF57" s="45">
        <v>0</v>
      </c>
      <c r="FG57" s="45">
        <v>0</v>
      </c>
      <c r="FH57" s="45">
        <v>0</v>
      </c>
      <c r="FI57" s="45">
        <v>0</v>
      </c>
      <c r="FJ57" s="45">
        <v>0</v>
      </c>
      <c r="FK57" s="45">
        <v>0</v>
      </c>
      <c r="FL57" s="45">
        <v>0</v>
      </c>
      <c r="FM57" s="45">
        <v>0</v>
      </c>
      <c r="FN57" s="45">
        <v>0</v>
      </c>
      <c r="FO57" s="45">
        <v>0</v>
      </c>
      <c r="FP57" s="45">
        <v>0</v>
      </c>
      <c r="FQ57" s="45">
        <v>0</v>
      </c>
      <c r="FR57" s="45">
        <v>0</v>
      </c>
      <c r="FS57" s="45">
        <v>0</v>
      </c>
      <c r="FT57" s="45">
        <v>0</v>
      </c>
      <c r="FU57" s="45">
        <v>0</v>
      </c>
      <c r="FV57" s="45">
        <v>0</v>
      </c>
      <c r="FW57" s="45">
        <v>0</v>
      </c>
      <c r="FX57" s="45">
        <v>0</v>
      </c>
      <c r="FY57" s="45">
        <v>0</v>
      </c>
      <c r="FZ57" s="45">
        <v>0</v>
      </c>
      <c r="GA57" s="45">
        <v>0</v>
      </c>
      <c r="GB57" s="45">
        <v>0</v>
      </c>
      <c r="GC57" s="45">
        <v>0</v>
      </c>
      <c r="GD57" s="45">
        <v>0</v>
      </c>
      <c r="GE57" s="45">
        <v>0</v>
      </c>
      <c r="GF57" s="45">
        <v>0</v>
      </c>
      <c r="GG57" s="45">
        <v>0</v>
      </c>
      <c r="GH57" s="45">
        <v>0</v>
      </c>
      <c r="GI57" s="45">
        <v>0</v>
      </c>
      <c r="GJ57" s="45">
        <v>0</v>
      </c>
      <c r="GK57" s="45">
        <v>0</v>
      </c>
      <c r="GL57" s="45">
        <v>0</v>
      </c>
      <c r="GM57" s="45">
        <v>0</v>
      </c>
      <c r="GN57" s="45">
        <v>0</v>
      </c>
      <c r="GO57" s="45">
        <v>0</v>
      </c>
      <c r="GP57" s="45">
        <v>0</v>
      </c>
      <c r="GQ57" s="45">
        <v>0</v>
      </c>
      <c r="GR57" s="45">
        <v>0</v>
      </c>
      <c r="GS57" s="45">
        <v>0</v>
      </c>
      <c r="GT57" s="45">
        <v>0</v>
      </c>
      <c r="GU57" s="45">
        <v>0</v>
      </c>
      <c r="GV57" s="45">
        <v>0</v>
      </c>
      <c r="GW57" s="45">
        <v>0</v>
      </c>
      <c r="GX57" s="45">
        <v>0</v>
      </c>
      <c r="GY57" s="45">
        <v>0</v>
      </c>
      <c r="GZ57" s="45">
        <v>0</v>
      </c>
      <c r="HA57" s="45">
        <v>0</v>
      </c>
      <c r="HB57" s="45">
        <v>0</v>
      </c>
      <c r="HC57" s="45">
        <v>0</v>
      </c>
      <c r="HD57" s="45">
        <v>0</v>
      </c>
      <c r="HE57" s="45">
        <v>0</v>
      </c>
      <c r="HF57" s="45">
        <v>0</v>
      </c>
      <c r="HG57" s="45">
        <v>0</v>
      </c>
      <c r="HH57" s="45">
        <v>0</v>
      </c>
      <c r="HI57" s="45">
        <v>0</v>
      </c>
      <c r="HJ57" s="45">
        <v>0</v>
      </c>
      <c r="HK57" s="45">
        <v>0</v>
      </c>
      <c r="HL57" s="45">
        <v>0</v>
      </c>
      <c r="HM57" s="45">
        <v>0</v>
      </c>
      <c r="HN57" s="45">
        <v>0</v>
      </c>
      <c r="HO57" s="45">
        <v>0</v>
      </c>
      <c r="HP57" s="45">
        <v>0</v>
      </c>
      <c r="HQ57" s="45">
        <v>0</v>
      </c>
      <c r="HR57" s="45">
        <v>0</v>
      </c>
      <c r="HS57" s="45">
        <v>0</v>
      </c>
      <c r="HT57" s="45">
        <v>0</v>
      </c>
      <c r="HU57" s="45">
        <v>0</v>
      </c>
      <c r="HV57" s="45">
        <v>0</v>
      </c>
      <c r="HW57" s="45">
        <v>0</v>
      </c>
      <c r="HX57" s="45">
        <v>0</v>
      </c>
      <c r="HY57" s="45">
        <v>0</v>
      </c>
      <c r="HZ57" s="45">
        <v>0</v>
      </c>
      <c r="IA57" s="45">
        <v>0</v>
      </c>
      <c r="IB57" s="45">
        <v>0</v>
      </c>
      <c r="IC57" s="45">
        <v>0</v>
      </c>
      <c r="ID57" s="45">
        <v>0</v>
      </c>
      <c r="IE57" s="45">
        <v>0</v>
      </c>
      <c r="IF57" s="45">
        <v>0</v>
      </c>
      <c r="IG57" s="45">
        <v>0</v>
      </c>
      <c r="IH57" s="45">
        <v>0</v>
      </c>
      <c r="II57" s="45">
        <v>0</v>
      </c>
      <c r="IJ57" s="45">
        <v>0</v>
      </c>
      <c r="IK57" s="45">
        <v>0</v>
      </c>
      <c r="IL57" s="45">
        <v>0</v>
      </c>
      <c r="IM57" s="45">
        <v>0</v>
      </c>
      <c r="IN57" s="45">
        <v>0</v>
      </c>
      <c r="IO57" s="45">
        <v>0</v>
      </c>
      <c r="IP57" s="45">
        <v>0</v>
      </c>
      <c r="IQ57" s="45">
        <v>0</v>
      </c>
      <c r="IR57" s="45">
        <v>0</v>
      </c>
      <c r="IS57" s="45">
        <v>0</v>
      </c>
      <c r="IT57" s="45">
        <v>0</v>
      </c>
      <c r="IU57" s="45">
        <v>0</v>
      </c>
      <c r="IV57" s="45">
        <v>0</v>
      </c>
      <c r="IW57" s="45">
        <v>0</v>
      </c>
      <c r="IX57" s="45">
        <v>0</v>
      </c>
      <c r="IY57" s="45">
        <v>0</v>
      </c>
      <c r="IZ57" s="45">
        <v>0</v>
      </c>
      <c r="JA57" s="45">
        <v>0</v>
      </c>
      <c r="JB57" s="45">
        <v>0</v>
      </c>
      <c r="JC57" s="45">
        <v>0</v>
      </c>
      <c r="JD57" s="45">
        <v>0</v>
      </c>
      <c r="JE57" s="45">
        <v>0</v>
      </c>
      <c r="JF57" s="45">
        <v>0</v>
      </c>
      <c r="JG57" s="45">
        <v>0</v>
      </c>
      <c r="JH57" s="45">
        <v>0</v>
      </c>
      <c r="JI57" s="45">
        <v>0</v>
      </c>
      <c r="JJ57" s="45">
        <v>0</v>
      </c>
      <c r="JK57" s="45">
        <v>0</v>
      </c>
      <c r="JL57" s="45">
        <v>0</v>
      </c>
      <c r="JM57" s="45">
        <v>0</v>
      </c>
      <c r="JN57" s="45">
        <v>0</v>
      </c>
      <c r="JO57" s="45">
        <v>0</v>
      </c>
      <c r="JP57" s="45">
        <v>0</v>
      </c>
      <c r="JQ57" s="45">
        <v>0</v>
      </c>
      <c r="JR57" s="45">
        <v>0</v>
      </c>
      <c r="JS57" s="45">
        <v>0</v>
      </c>
      <c r="JT57" s="45">
        <v>0</v>
      </c>
      <c r="JU57" s="45">
        <v>0</v>
      </c>
      <c r="JV57" s="45">
        <v>0</v>
      </c>
      <c r="JW57" s="45">
        <v>0</v>
      </c>
      <c r="JX57" s="45">
        <v>0</v>
      </c>
      <c r="JY57" s="45">
        <v>0</v>
      </c>
      <c r="JZ57" s="45">
        <v>0</v>
      </c>
      <c r="KA57" s="45">
        <v>0</v>
      </c>
      <c r="KB57" s="45">
        <v>0</v>
      </c>
      <c r="KC57" s="45">
        <v>0</v>
      </c>
      <c r="KD57" s="45">
        <v>0</v>
      </c>
      <c r="KE57" s="45">
        <v>0</v>
      </c>
      <c r="KF57" s="45">
        <v>0</v>
      </c>
      <c r="KG57" s="45">
        <v>0</v>
      </c>
      <c r="KH57" s="45">
        <v>0</v>
      </c>
      <c r="KI57" s="45">
        <v>0</v>
      </c>
      <c r="KJ57" s="45">
        <v>0</v>
      </c>
      <c r="KK57" s="45">
        <v>0</v>
      </c>
      <c r="KL57" s="45">
        <v>0</v>
      </c>
      <c r="KM57" s="45">
        <v>0</v>
      </c>
      <c r="KN57" s="45">
        <v>0</v>
      </c>
      <c r="KO57" s="45">
        <v>0</v>
      </c>
      <c r="KP57" s="45">
        <v>0</v>
      </c>
      <c r="KQ57" s="45">
        <v>0</v>
      </c>
      <c r="KR57" s="45">
        <v>0</v>
      </c>
      <c r="KS57" s="45">
        <v>0</v>
      </c>
      <c r="KT57" s="45">
        <v>0</v>
      </c>
      <c r="KU57" s="45">
        <v>0</v>
      </c>
      <c r="KV57" s="45">
        <v>0</v>
      </c>
      <c r="KW57" s="45">
        <v>0</v>
      </c>
      <c r="KX57" s="45">
        <v>0</v>
      </c>
      <c r="KY57" s="45">
        <v>0</v>
      </c>
      <c r="KZ57" s="45">
        <v>0</v>
      </c>
      <c r="LA57" s="45">
        <v>0</v>
      </c>
      <c r="LB57" s="45">
        <v>0</v>
      </c>
      <c r="LC57" s="45">
        <v>0</v>
      </c>
      <c r="LD57" s="45">
        <v>0</v>
      </c>
      <c r="LE57" s="45">
        <v>0</v>
      </c>
      <c r="LF57" s="45">
        <v>0</v>
      </c>
      <c r="LG57" s="45">
        <v>0</v>
      </c>
      <c r="LH57" s="45">
        <v>0</v>
      </c>
      <c r="LI57" s="45">
        <v>0</v>
      </c>
      <c r="LJ57" s="45">
        <v>0</v>
      </c>
      <c r="LK57" s="45">
        <v>0</v>
      </c>
      <c r="LL57" s="45">
        <v>0</v>
      </c>
      <c r="LM57" s="45">
        <v>0</v>
      </c>
      <c r="LN57" s="45">
        <v>0</v>
      </c>
      <c r="LO57" s="45">
        <v>0</v>
      </c>
      <c r="LP57" s="45">
        <v>0</v>
      </c>
      <c r="LQ57" s="45">
        <v>0</v>
      </c>
      <c r="LR57" s="45">
        <v>0</v>
      </c>
      <c r="LS57" s="45">
        <v>0</v>
      </c>
      <c r="LT57" s="45">
        <v>0</v>
      </c>
      <c r="LU57" s="45">
        <v>0</v>
      </c>
      <c r="LV57" s="45">
        <v>0</v>
      </c>
      <c r="LW57" s="45">
        <v>0</v>
      </c>
      <c r="LX57" s="45">
        <v>0</v>
      </c>
      <c r="LY57" s="45">
        <v>0</v>
      </c>
      <c r="LZ57" s="45">
        <v>0</v>
      </c>
      <c r="MA57" s="45">
        <v>0</v>
      </c>
      <c r="MB57" s="45">
        <v>0</v>
      </c>
      <c r="MC57" s="45">
        <v>0</v>
      </c>
      <c r="MD57" s="45">
        <v>0</v>
      </c>
      <c r="ME57" s="45">
        <v>0</v>
      </c>
      <c r="MF57" s="45">
        <v>0</v>
      </c>
      <c r="MG57" s="45">
        <v>0</v>
      </c>
      <c r="MH57" s="45">
        <v>0</v>
      </c>
      <c r="MI57" s="45">
        <v>0</v>
      </c>
      <c r="MJ57" s="45">
        <v>0</v>
      </c>
      <c r="MK57" s="45">
        <v>0</v>
      </c>
      <c r="ML57" s="45">
        <v>0</v>
      </c>
      <c r="MM57" s="45">
        <v>0</v>
      </c>
      <c r="MN57" s="45">
        <v>0</v>
      </c>
      <c r="MO57" s="45">
        <v>0</v>
      </c>
      <c r="MP57" s="45">
        <v>0</v>
      </c>
      <c r="MQ57" s="45">
        <v>0</v>
      </c>
      <c r="MR57" s="45">
        <v>0</v>
      </c>
      <c r="MS57" s="45">
        <v>0</v>
      </c>
      <c r="MT57" s="45">
        <v>0</v>
      </c>
      <c r="MU57" s="45">
        <v>0</v>
      </c>
      <c r="MV57" s="45">
        <v>0</v>
      </c>
      <c r="MW57" s="45">
        <v>0</v>
      </c>
      <c r="MX57" s="45">
        <v>0</v>
      </c>
      <c r="MY57" s="45">
        <v>0</v>
      </c>
      <c r="MZ57" s="45">
        <v>0</v>
      </c>
      <c r="NA57" s="45">
        <v>0</v>
      </c>
      <c r="NB57" s="45">
        <v>0</v>
      </c>
      <c r="NC57" s="45">
        <v>0</v>
      </c>
      <c r="ND57" s="45">
        <v>0</v>
      </c>
      <c r="NE57" s="45">
        <v>0</v>
      </c>
      <c r="NF57" s="45">
        <v>0</v>
      </c>
      <c r="NG57" s="45">
        <v>0</v>
      </c>
      <c r="NH57" s="45">
        <v>0</v>
      </c>
      <c r="NI57" s="45">
        <v>0</v>
      </c>
      <c r="NJ57" s="45">
        <v>0</v>
      </c>
      <c r="NK57" s="45">
        <v>0</v>
      </c>
      <c r="NL57" s="45">
        <v>0</v>
      </c>
      <c r="NM57" s="45">
        <v>0</v>
      </c>
      <c r="NN57" s="45">
        <v>0</v>
      </c>
      <c r="NO57" s="45">
        <v>0</v>
      </c>
      <c r="NP57" s="45">
        <v>0</v>
      </c>
      <c r="NQ57" s="45">
        <v>0</v>
      </c>
      <c r="NR57" s="45">
        <v>0</v>
      </c>
      <c r="NS57" s="45">
        <v>0</v>
      </c>
      <c r="NT57" s="45">
        <v>0</v>
      </c>
      <c r="NU57" s="45">
        <v>0</v>
      </c>
      <c r="NV57" s="45">
        <v>0</v>
      </c>
      <c r="NW57" s="45">
        <v>0</v>
      </c>
      <c r="NX57" s="45">
        <v>0</v>
      </c>
      <c r="NY57" s="45">
        <v>0</v>
      </c>
      <c r="NZ57" s="45">
        <v>0</v>
      </c>
      <c r="OA57" s="45">
        <v>0</v>
      </c>
      <c r="OB57" s="45">
        <v>0</v>
      </c>
      <c r="OC57" s="45">
        <v>0</v>
      </c>
      <c r="OD57" s="45">
        <v>0</v>
      </c>
      <c r="OE57" s="45">
        <v>0</v>
      </c>
      <c r="OF57" s="45">
        <v>0</v>
      </c>
      <c r="OG57" s="45">
        <v>0</v>
      </c>
      <c r="OH57" s="45">
        <v>0</v>
      </c>
      <c r="OI57" s="45">
        <v>0</v>
      </c>
      <c r="OJ57" s="45">
        <v>0</v>
      </c>
      <c r="OK57" s="45">
        <v>0</v>
      </c>
      <c r="OL57" s="45">
        <v>0</v>
      </c>
      <c r="OM57" s="45">
        <v>0</v>
      </c>
      <c r="ON57" s="45">
        <v>0</v>
      </c>
      <c r="OO57" s="45">
        <v>0</v>
      </c>
      <c r="OP57" s="45">
        <v>0</v>
      </c>
      <c r="OQ57" s="45">
        <v>0</v>
      </c>
      <c r="OR57" s="45">
        <v>0</v>
      </c>
      <c r="OS57" s="45">
        <v>0</v>
      </c>
      <c r="OT57" s="45">
        <v>0</v>
      </c>
      <c r="OU57" s="45">
        <v>0</v>
      </c>
      <c r="OV57" s="45">
        <v>0</v>
      </c>
      <c r="OW57" s="45">
        <v>0</v>
      </c>
      <c r="OX57" s="45">
        <v>0</v>
      </c>
      <c r="OY57" s="45">
        <v>0</v>
      </c>
      <c r="OZ57" s="45">
        <v>0</v>
      </c>
      <c r="PA57" s="45">
        <v>0</v>
      </c>
      <c r="PB57" s="45">
        <v>0</v>
      </c>
      <c r="PC57" s="45">
        <v>0</v>
      </c>
      <c r="PD57" s="45">
        <v>0</v>
      </c>
      <c r="PE57" s="45">
        <v>0</v>
      </c>
      <c r="PF57" s="45">
        <v>0</v>
      </c>
      <c r="PG57" s="45">
        <v>0</v>
      </c>
      <c r="PH57" s="45">
        <v>0</v>
      </c>
      <c r="PI57" s="45">
        <v>0</v>
      </c>
      <c r="PJ57" s="45">
        <v>0</v>
      </c>
      <c r="PK57" s="45">
        <v>0</v>
      </c>
      <c r="PL57" s="45">
        <v>0</v>
      </c>
      <c r="PM57" s="45">
        <v>0</v>
      </c>
      <c r="PN57" s="45">
        <v>0</v>
      </c>
      <c r="PO57" s="45">
        <v>0</v>
      </c>
      <c r="PP57" s="45">
        <v>0</v>
      </c>
      <c r="PQ57" s="45">
        <v>0</v>
      </c>
      <c r="PR57" s="45">
        <v>0</v>
      </c>
      <c r="PS57" s="45">
        <v>0</v>
      </c>
      <c r="PT57" s="45">
        <v>0</v>
      </c>
      <c r="PU57" s="45">
        <v>0</v>
      </c>
      <c r="PV57" s="45">
        <v>0</v>
      </c>
      <c r="PW57" s="45">
        <v>0</v>
      </c>
      <c r="PX57" s="45">
        <v>0</v>
      </c>
      <c r="PY57" s="45">
        <v>0</v>
      </c>
      <c r="PZ57" s="45">
        <v>0</v>
      </c>
      <c r="QA57" s="45">
        <v>0</v>
      </c>
      <c r="QB57" s="45">
        <v>0</v>
      </c>
      <c r="QC57" s="45">
        <v>0</v>
      </c>
      <c r="QD57" s="45">
        <v>0</v>
      </c>
      <c r="QE57" s="45">
        <v>0</v>
      </c>
      <c r="QF57" s="45">
        <v>0</v>
      </c>
      <c r="QG57" s="45">
        <v>0</v>
      </c>
      <c r="QH57" s="45">
        <v>0</v>
      </c>
      <c r="QI57" s="45">
        <v>0</v>
      </c>
      <c r="QJ57" s="45">
        <v>0</v>
      </c>
      <c r="QK57" s="45">
        <v>0</v>
      </c>
      <c r="QL57" s="45">
        <v>0</v>
      </c>
      <c r="QM57" s="45">
        <v>0</v>
      </c>
      <c r="QN57" s="45">
        <v>0</v>
      </c>
      <c r="QO57" s="45">
        <v>0</v>
      </c>
      <c r="QP57" s="45">
        <v>0</v>
      </c>
      <c r="QQ57" s="45">
        <v>0</v>
      </c>
      <c r="QR57" s="45">
        <v>0</v>
      </c>
      <c r="QS57" s="45">
        <v>0</v>
      </c>
      <c r="QT57" s="45">
        <v>0</v>
      </c>
      <c r="QU57" s="45">
        <v>0</v>
      </c>
      <c r="QV57" s="45">
        <v>0</v>
      </c>
      <c r="QW57" s="45">
        <v>0</v>
      </c>
      <c r="QX57" s="45">
        <v>0</v>
      </c>
      <c r="QY57" s="45">
        <v>0</v>
      </c>
      <c r="QZ57" s="45">
        <v>0</v>
      </c>
      <c r="RA57" s="45">
        <v>0</v>
      </c>
      <c r="RB57" s="45">
        <v>0</v>
      </c>
      <c r="RC57" s="45">
        <v>0</v>
      </c>
      <c r="RD57" s="45">
        <v>0</v>
      </c>
      <c r="RE57" s="45">
        <v>0</v>
      </c>
      <c r="RF57" s="45">
        <v>0</v>
      </c>
      <c r="RG57" s="45">
        <v>0</v>
      </c>
      <c r="RH57" s="45">
        <v>0</v>
      </c>
      <c r="RI57" s="45">
        <v>0</v>
      </c>
      <c r="RJ57" s="45">
        <v>0</v>
      </c>
      <c r="RK57" s="45">
        <v>0</v>
      </c>
      <c r="RL57" s="45">
        <v>0</v>
      </c>
      <c r="RM57" s="45">
        <v>0</v>
      </c>
      <c r="RN57" s="45">
        <v>0</v>
      </c>
      <c r="RO57" s="45">
        <v>0</v>
      </c>
      <c r="RP57" s="45">
        <v>0</v>
      </c>
      <c r="RQ57" s="45">
        <v>0</v>
      </c>
      <c r="RR57" s="45">
        <v>0</v>
      </c>
      <c r="RS57" s="45">
        <v>0</v>
      </c>
      <c r="RT57" s="45">
        <v>0</v>
      </c>
      <c r="RU57" s="45">
        <v>0</v>
      </c>
      <c r="RV57" s="45">
        <v>0</v>
      </c>
      <c r="RW57" s="45">
        <v>0</v>
      </c>
      <c r="RX57" s="45">
        <v>0</v>
      </c>
      <c r="RY57" s="45">
        <v>0</v>
      </c>
      <c r="RZ57" s="45">
        <v>0</v>
      </c>
      <c r="SA57" s="45">
        <v>0</v>
      </c>
      <c r="SB57" s="45">
        <v>0</v>
      </c>
      <c r="SC57" s="45">
        <v>0</v>
      </c>
      <c r="SD57" s="45">
        <v>0</v>
      </c>
      <c r="SE57" s="45">
        <v>0</v>
      </c>
      <c r="SF57" s="45">
        <v>0</v>
      </c>
      <c r="SG57" s="45">
        <v>0</v>
      </c>
      <c r="SH57" s="45">
        <v>0</v>
      </c>
      <c r="SI57" s="45">
        <v>0</v>
      </c>
      <c r="SJ57" s="45">
        <v>0</v>
      </c>
      <c r="SK57" s="45">
        <v>0</v>
      </c>
      <c r="SL57" s="45">
        <v>0</v>
      </c>
      <c r="SM57" s="45">
        <v>0</v>
      </c>
      <c r="SN57" s="45">
        <v>0</v>
      </c>
      <c r="SO57" s="45">
        <v>0</v>
      </c>
      <c r="SP57" s="45">
        <v>0</v>
      </c>
      <c r="SQ57" s="45">
        <v>0</v>
      </c>
      <c r="SR57" s="45">
        <v>0</v>
      </c>
      <c r="SS57" s="45">
        <v>0</v>
      </c>
      <c r="ST57" s="45">
        <v>0</v>
      </c>
      <c r="SU57" s="45">
        <v>0</v>
      </c>
      <c r="SV57" s="45">
        <v>0</v>
      </c>
      <c r="SW57" s="45">
        <v>0</v>
      </c>
      <c r="SX57" s="45">
        <v>0</v>
      </c>
      <c r="SY57" s="45">
        <v>0</v>
      </c>
      <c r="SZ57" s="45">
        <v>0</v>
      </c>
      <c r="TA57" s="45">
        <v>0</v>
      </c>
      <c r="TB57" s="45">
        <v>0</v>
      </c>
      <c r="TC57" s="45">
        <v>0</v>
      </c>
      <c r="TD57" s="45">
        <v>0</v>
      </c>
      <c r="TE57" s="45">
        <v>0</v>
      </c>
      <c r="TF57" s="45">
        <v>0</v>
      </c>
      <c r="TG57" s="45">
        <v>0</v>
      </c>
      <c r="TH57" s="45">
        <v>0</v>
      </c>
      <c r="TI57" s="45">
        <v>0</v>
      </c>
      <c r="TJ57" s="45">
        <v>0</v>
      </c>
      <c r="TK57" s="45">
        <v>0</v>
      </c>
      <c r="TL57" s="45">
        <v>0</v>
      </c>
      <c r="TM57" s="45">
        <v>0</v>
      </c>
      <c r="TN57" s="45">
        <v>0</v>
      </c>
      <c r="TO57" s="45">
        <v>0</v>
      </c>
      <c r="TP57" s="45">
        <v>0</v>
      </c>
      <c r="TQ57" s="45">
        <v>0</v>
      </c>
      <c r="TR57" s="45">
        <v>0</v>
      </c>
      <c r="TS57" s="45">
        <v>0</v>
      </c>
      <c r="TT57" s="45">
        <v>0</v>
      </c>
      <c r="TU57" s="45">
        <v>0</v>
      </c>
      <c r="TV57" s="45">
        <v>0</v>
      </c>
      <c r="TW57" s="45">
        <v>0</v>
      </c>
      <c r="TX57" s="45">
        <v>0</v>
      </c>
      <c r="TY57" s="45">
        <v>0</v>
      </c>
      <c r="TZ57" s="45">
        <v>0</v>
      </c>
      <c r="UA57" s="45">
        <v>0</v>
      </c>
      <c r="UB57" s="45">
        <v>0</v>
      </c>
      <c r="UC57" s="45">
        <v>0</v>
      </c>
      <c r="UD57" s="45">
        <v>0</v>
      </c>
      <c r="UE57" s="45">
        <v>0</v>
      </c>
      <c r="UF57" s="45">
        <v>0</v>
      </c>
      <c r="UG57" s="45">
        <v>0</v>
      </c>
      <c r="UH57" s="45">
        <v>0</v>
      </c>
      <c r="UI57" s="45">
        <v>0</v>
      </c>
      <c r="UJ57" s="45">
        <v>0</v>
      </c>
      <c r="UK57" s="45">
        <v>0</v>
      </c>
      <c r="UL57" s="45">
        <v>0</v>
      </c>
      <c r="UM57" s="45">
        <v>0</v>
      </c>
      <c r="UN57" s="45">
        <v>0</v>
      </c>
      <c r="UO57" s="45">
        <v>0</v>
      </c>
      <c r="UP57" s="45">
        <v>0</v>
      </c>
      <c r="UQ57" s="45">
        <v>0</v>
      </c>
      <c r="UR57" s="45">
        <v>0</v>
      </c>
      <c r="US57" s="45">
        <v>0</v>
      </c>
      <c r="UT57" s="45">
        <v>0</v>
      </c>
      <c r="UU57" s="45">
        <v>0</v>
      </c>
      <c r="UV57" s="45">
        <v>0</v>
      </c>
      <c r="UW57" s="45">
        <v>0</v>
      </c>
      <c r="UX57" s="45">
        <v>0</v>
      </c>
      <c r="UY57" s="45">
        <v>0</v>
      </c>
      <c r="UZ57" s="45">
        <v>0</v>
      </c>
      <c r="VA57" s="45">
        <v>0</v>
      </c>
      <c r="VB57" s="45">
        <v>0</v>
      </c>
      <c r="VC57" s="45">
        <v>0</v>
      </c>
      <c r="VD57" s="45">
        <v>0</v>
      </c>
      <c r="VE57" s="45">
        <v>0</v>
      </c>
      <c r="VF57" s="45">
        <v>0</v>
      </c>
      <c r="VG57" s="45">
        <v>0</v>
      </c>
      <c r="VH57" s="45">
        <v>0</v>
      </c>
      <c r="VI57" s="45">
        <v>0</v>
      </c>
      <c r="VJ57" s="45">
        <v>0</v>
      </c>
      <c r="VK57" s="45">
        <v>0</v>
      </c>
      <c r="VL57" s="45">
        <v>0</v>
      </c>
      <c r="VM57" s="45">
        <v>0</v>
      </c>
      <c r="VN57" s="45">
        <v>0</v>
      </c>
      <c r="VO57" s="45">
        <v>0</v>
      </c>
      <c r="VP57" s="45">
        <v>0</v>
      </c>
      <c r="VQ57" s="45">
        <v>0</v>
      </c>
      <c r="VR57" s="45">
        <v>0</v>
      </c>
      <c r="VS57" s="45">
        <v>0</v>
      </c>
      <c r="VT57" s="45">
        <v>0</v>
      </c>
      <c r="VU57" s="45">
        <v>0</v>
      </c>
      <c r="VV57" s="45">
        <v>0</v>
      </c>
      <c r="VW57" s="45">
        <v>0</v>
      </c>
      <c r="VX57" s="45">
        <v>0</v>
      </c>
      <c r="VY57" s="45">
        <v>0</v>
      </c>
      <c r="VZ57" s="45">
        <v>0</v>
      </c>
      <c r="WA57" s="45">
        <v>0</v>
      </c>
      <c r="WB57" s="45">
        <v>0</v>
      </c>
      <c r="WC57" s="45">
        <v>0</v>
      </c>
      <c r="WD57" s="45">
        <v>0</v>
      </c>
      <c r="WE57" s="45">
        <v>0</v>
      </c>
      <c r="WF57" s="45">
        <v>0</v>
      </c>
      <c r="WG57" s="45">
        <v>0</v>
      </c>
      <c r="WH57" s="45">
        <v>0</v>
      </c>
      <c r="WI57" s="45">
        <v>0</v>
      </c>
      <c r="WJ57" s="45">
        <v>0</v>
      </c>
      <c r="WK57" s="45">
        <v>0</v>
      </c>
      <c r="WL57" s="45">
        <v>0</v>
      </c>
      <c r="WM57" s="45">
        <v>0</v>
      </c>
      <c r="WN57" s="45">
        <v>0</v>
      </c>
      <c r="WO57" s="45">
        <v>0</v>
      </c>
      <c r="WP57" s="45">
        <v>0</v>
      </c>
      <c r="WQ57" s="45">
        <v>0</v>
      </c>
      <c r="WR57" s="45">
        <v>0</v>
      </c>
      <c r="WS57" s="45">
        <v>0</v>
      </c>
      <c r="WT57" s="45">
        <v>0</v>
      </c>
      <c r="WU57" s="45">
        <v>0</v>
      </c>
      <c r="WV57" s="45">
        <v>0</v>
      </c>
      <c r="WW57" s="45">
        <v>0</v>
      </c>
      <c r="WX57" s="45">
        <v>0</v>
      </c>
      <c r="WY57" s="45">
        <v>0</v>
      </c>
      <c r="WZ57" s="45">
        <v>0</v>
      </c>
      <c r="XA57" s="45">
        <v>0</v>
      </c>
      <c r="XB57" s="45">
        <v>0</v>
      </c>
      <c r="XC57" s="45">
        <v>0</v>
      </c>
      <c r="XD57" s="45">
        <v>0</v>
      </c>
      <c r="XE57" s="45">
        <v>0</v>
      </c>
      <c r="XF57" s="45">
        <v>0</v>
      </c>
      <c r="XG57" s="45">
        <v>0</v>
      </c>
      <c r="XH57" s="45">
        <v>0</v>
      </c>
      <c r="XI57" s="45">
        <v>0</v>
      </c>
      <c r="XJ57" s="45">
        <v>0</v>
      </c>
      <c r="XK57" s="45">
        <v>0</v>
      </c>
      <c r="XL57" s="45">
        <v>0</v>
      </c>
      <c r="XM57" s="45">
        <v>0</v>
      </c>
      <c r="XN57" s="45">
        <v>0</v>
      </c>
      <c r="XO57" s="45">
        <v>0</v>
      </c>
      <c r="XP57" s="45">
        <v>0</v>
      </c>
      <c r="XQ57" s="45">
        <v>0</v>
      </c>
      <c r="XR57" s="45">
        <v>0</v>
      </c>
      <c r="XS57" s="45">
        <v>0</v>
      </c>
      <c r="XT57" s="45">
        <v>0</v>
      </c>
      <c r="XU57" s="45">
        <v>0</v>
      </c>
      <c r="XV57" s="45">
        <v>0</v>
      </c>
      <c r="XW57" s="45">
        <v>0</v>
      </c>
      <c r="XX57" s="45">
        <v>0</v>
      </c>
      <c r="XY57" s="45">
        <v>0</v>
      </c>
      <c r="XZ57" s="45">
        <v>0</v>
      </c>
      <c r="YA57" s="45">
        <v>0</v>
      </c>
      <c r="YB57" s="45">
        <v>0</v>
      </c>
      <c r="YC57" s="45">
        <v>0</v>
      </c>
      <c r="YD57" s="45">
        <v>0</v>
      </c>
      <c r="YE57" s="45">
        <v>0</v>
      </c>
      <c r="YF57" s="45">
        <v>0</v>
      </c>
      <c r="YG57" s="45">
        <v>0</v>
      </c>
      <c r="YH57" s="45">
        <v>0</v>
      </c>
      <c r="YI57" s="45">
        <v>0</v>
      </c>
      <c r="YJ57" s="45">
        <v>0</v>
      </c>
      <c r="YK57" s="45">
        <v>0</v>
      </c>
      <c r="YL57" s="45">
        <v>0</v>
      </c>
      <c r="YM57" s="45">
        <v>0</v>
      </c>
      <c r="YN57" s="45">
        <v>0</v>
      </c>
      <c r="YO57" s="45">
        <v>0</v>
      </c>
      <c r="YP57" s="45">
        <v>0</v>
      </c>
      <c r="YQ57" s="45">
        <v>0</v>
      </c>
      <c r="YR57" s="45">
        <v>0</v>
      </c>
      <c r="YS57" s="45">
        <v>0</v>
      </c>
      <c r="YT57" s="45">
        <v>0</v>
      </c>
      <c r="YU57" s="45">
        <v>0</v>
      </c>
      <c r="YV57" s="45">
        <v>0</v>
      </c>
      <c r="YW57" s="45">
        <v>0</v>
      </c>
      <c r="YX57" s="45">
        <v>0</v>
      </c>
      <c r="YY57" s="45">
        <v>0</v>
      </c>
      <c r="YZ57" s="45">
        <v>0</v>
      </c>
      <c r="ZA57" s="45">
        <v>0</v>
      </c>
      <c r="ZB57" s="45">
        <v>0</v>
      </c>
      <c r="ZC57" s="45">
        <v>0</v>
      </c>
      <c r="ZD57" s="45">
        <v>0</v>
      </c>
      <c r="ZE57" s="45">
        <v>0</v>
      </c>
      <c r="ZF57" s="45">
        <v>0</v>
      </c>
      <c r="ZG57" s="45">
        <v>0</v>
      </c>
      <c r="ZH57" s="45">
        <v>0</v>
      </c>
      <c r="ZI57" s="45">
        <v>0</v>
      </c>
      <c r="ZJ57" s="45">
        <v>0</v>
      </c>
      <c r="ZK57" s="45">
        <v>0</v>
      </c>
      <c r="ZL57" s="45">
        <v>0</v>
      </c>
      <c r="ZM57" s="45">
        <v>0</v>
      </c>
      <c r="ZN57" s="45">
        <v>0</v>
      </c>
      <c r="ZO57" s="45">
        <v>0</v>
      </c>
      <c r="ZP57" s="45">
        <v>0</v>
      </c>
      <c r="ZQ57" s="45">
        <v>0</v>
      </c>
      <c r="ZR57" s="45">
        <v>0</v>
      </c>
      <c r="ZS57" s="45">
        <v>0</v>
      </c>
      <c r="ZT57" s="45">
        <v>0</v>
      </c>
      <c r="ZU57" s="45">
        <v>0</v>
      </c>
      <c r="ZV57" s="45">
        <v>0</v>
      </c>
      <c r="ZW57" s="45">
        <v>0</v>
      </c>
      <c r="ZX57" s="45">
        <v>0</v>
      </c>
      <c r="ZY57" s="45">
        <v>0</v>
      </c>
      <c r="ZZ57" s="45">
        <v>0</v>
      </c>
      <c r="AAA57" s="45">
        <v>0</v>
      </c>
      <c r="AAB57" s="45">
        <v>0</v>
      </c>
      <c r="AAC57" s="45">
        <v>0</v>
      </c>
      <c r="AAD57" s="45">
        <v>0</v>
      </c>
      <c r="AAE57" s="45">
        <v>0</v>
      </c>
      <c r="AAF57" s="45">
        <v>0</v>
      </c>
      <c r="AAG57" s="45">
        <v>0</v>
      </c>
      <c r="AAH57" s="45">
        <v>0</v>
      </c>
      <c r="AAI57" s="45">
        <v>0</v>
      </c>
      <c r="AAJ57" s="45">
        <v>0</v>
      </c>
      <c r="AAK57" s="45">
        <v>0</v>
      </c>
      <c r="AAL57" s="45">
        <v>0</v>
      </c>
      <c r="AAM57" s="45">
        <v>0</v>
      </c>
      <c r="AAN57" s="45">
        <v>0</v>
      </c>
      <c r="AAO57" s="45">
        <v>0</v>
      </c>
      <c r="AAP57" s="45">
        <v>0</v>
      </c>
      <c r="AAQ57" s="45">
        <f>IF(LEFT($C57,5)="Total",0,IF(COUNTIF(ENTRY!$G$3:$BM$3,AAQ$1)=0,"CopyPasteValue",IFERROR(HLOOKUP(AAQ$1,ENTRY!$G$3:$BI$133,SUMIFS(ENTRY!$A$2:$A$133,ENTRY!$B$2:$B$133,$B57,ENTRY!$C$2:$C$133,$C57)-2,FALSE),0)))</f>
        <v>0</v>
      </c>
      <c r="AAR57" s="45">
        <f>IF(LEFT($C57,5)="Total",0,IF(COUNTIF(ENTRY!$G$3:$BM$3,AAR$1)=0,"CopyPasteValue",IFERROR(HLOOKUP(AAR$1,ENTRY!$G$3:$BI$133,SUMIFS(ENTRY!$A$2:$A$133,ENTRY!$B$2:$B$133,$B57,ENTRY!$C$2:$C$133,$C57)-2,FALSE),0)))</f>
        <v>0</v>
      </c>
      <c r="AAS57" s="45">
        <f>IF(LEFT($C57,5)="Total",0,IF(COUNTIF(ENTRY!$G$3:$BM$3,AAS$1)=0,"CopyPasteValue",IFERROR(HLOOKUP(AAS$1,ENTRY!$G$3:$BI$133,SUMIFS(ENTRY!$A$2:$A$133,ENTRY!$B$2:$B$133,$B57,ENTRY!$C$2:$C$133,$C57)-2,FALSE),0)))</f>
        <v>0</v>
      </c>
      <c r="AAT57" s="45">
        <f>IF(LEFT($C57,5)="Total",0,IF(COUNTIF(ENTRY!$G$3:$BM$3,AAT$1)=0,"CopyPasteValue",IFERROR(HLOOKUP(AAT$1,ENTRY!$G$3:$BI$133,SUMIFS(ENTRY!$A$2:$A$133,ENTRY!$B$2:$B$133,$B57,ENTRY!$C$2:$C$133,$C57)-2,FALSE),0)))</f>
        <v>0</v>
      </c>
      <c r="AAU57" s="45">
        <f>IF(LEFT($C57,5)="Total",0,IF(COUNTIF(ENTRY!$G$3:$BM$3,AAU$1)=0,"CopyPasteValue",IFERROR(HLOOKUP(AAU$1,ENTRY!$G$3:$BI$133,SUMIFS(ENTRY!$A$2:$A$133,ENTRY!$B$2:$B$133,$B57,ENTRY!$C$2:$C$133,$C57)-2,FALSE),0)))</f>
        <v>0</v>
      </c>
      <c r="AAV57" s="45">
        <f>IF(LEFT($C57,5)="Total",0,IF(COUNTIF(ENTRY!$G$3:$BM$3,AAV$1)=0,"CopyPasteValue",IFERROR(HLOOKUP(AAV$1,ENTRY!$G$3:$BI$133,SUMIFS(ENTRY!$A$2:$A$133,ENTRY!$B$2:$B$133,$B57,ENTRY!$C$2:$C$133,$C57)-2,FALSE),0)))</f>
        <v>0</v>
      </c>
      <c r="AAW57" s="45">
        <f>IF(LEFT($C57,5)="Total",0,IF(COUNTIF(ENTRY!$G$3:$BM$3,AAW$1)=0,"CopyPasteValue",IFERROR(HLOOKUP(AAW$1,ENTRY!$G$3:$BI$133,SUMIFS(ENTRY!$A$2:$A$133,ENTRY!$B$2:$B$133,$B57,ENTRY!$C$2:$C$133,$C57)-2,FALSE),0)))</f>
        <v>0</v>
      </c>
      <c r="AAX57" s="45">
        <f>IF(LEFT($C57,5)="Total",0,IF(COUNTIF(ENTRY!$G$3:$BM$3,AAX$1)=0,"CopyPasteValue",IFERROR(HLOOKUP(AAX$1,ENTRY!$G$3:$BI$133,SUMIFS(ENTRY!$A$2:$A$133,ENTRY!$B$2:$B$133,$B57,ENTRY!$C$2:$C$133,$C57)-2,FALSE),0)))</f>
        <v>0</v>
      </c>
      <c r="AAY57" s="45">
        <f>IF(LEFT($C57,5)="Total",0,IF(COUNTIF(ENTRY!$G$3:$BM$3,AAY$1)=0,"CopyPasteValue",IFERROR(HLOOKUP(AAY$1,ENTRY!$G$3:$BI$133,SUMIFS(ENTRY!$A$2:$A$133,ENTRY!$B$2:$B$133,$B57,ENTRY!$C$2:$C$133,$C57)-2,FALSE),0)))</f>
        <v>0</v>
      </c>
      <c r="AAZ57" s="45">
        <f>IF(LEFT($C57,5)="Total",0,IF(COUNTIF(ENTRY!$G$3:$BM$3,AAZ$1)=0,"CopyPasteValue",IFERROR(HLOOKUP(AAZ$1,ENTRY!$G$3:$BI$133,SUMIFS(ENTRY!$A$2:$A$133,ENTRY!$B$2:$B$133,$B57,ENTRY!$C$2:$C$133,$C57)-2,FALSE),0)))</f>
        <v>0</v>
      </c>
      <c r="ABA57" s="45">
        <f>IF(LEFT($C57,5)="Total",0,IF(COUNTIF(ENTRY!$G$3:$BM$3,ABA$1)=0,"CopyPasteValue",IFERROR(HLOOKUP(ABA$1,ENTRY!$G$3:$BI$133,SUMIFS(ENTRY!$A$2:$A$133,ENTRY!$B$2:$B$133,$B57,ENTRY!$C$2:$C$133,$C57)-2,FALSE),0)))</f>
        <v>0</v>
      </c>
      <c r="ABB57" s="45">
        <f>IF(LEFT($C57,5)="Total",0,IF(COUNTIF(ENTRY!$G$3:$BM$3,ABB$1)=0,"CopyPasteValue",IFERROR(HLOOKUP(ABB$1,ENTRY!$G$3:$BI$133,SUMIFS(ENTRY!$A$2:$A$133,ENTRY!$B$2:$B$133,$B57,ENTRY!$C$2:$C$133,$C57)-2,FALSE),0)))</f>
        <v>0</v>
      </c>
      <c r="ABC57" s="45">
        <f>IF(LEFT($C57,5)="Total",0,IF(COUNTIF(ENTRY!$G$3:$BM$3,ABC$1)=0,"CopyPasteValue",IFERROR(HLOOKUP(ABC$1,ENTRY!$G$3:$BI$133,SUMIFS(ENTRY!$A$2:$A$133,ENTRY!$B$2:$B$133,$B57,ENTRY!$C$2:$C$133,$C57)-2,FALSE),0)))</f>
        <v>0</v>
      </c>
      <c r="ABD57" s="45">
        <f>IF(LEFT($C57,5)="Total",0,IF(COUNTIF(ENTRY!$G$3:$BM$3,ABD$1)=0,"CopyPasteValue",IFERROR(HLOOKUP(ABD$1,ENTRY!$G$3:$BI$133,SUMIFS(ENTRY!$A$2:$A$133,ENTRY!$B$2:$B$133,$B57,ENTRY!$C$2:$C$133,$C57)-2,FALSE),0)))</f>
        <v>0</v>
      </c>
      <c r="ABE57" s="45">
        <f>IF(LEFT($C57,5)="Total",0,IF(COUNTIF(ENTRY!$G$3:$BM$3,ABE$1)=0,"CopyPasteValue",IFERROR(HLOOKUP(ABE$1,ENTRY!$G$3:$BI$133,SUMIFS(ENTRY!$A$2:$A$133,ENTRY!$B$2:$B$133,$B57,ENTRY!$C$2:$C$133,$C57)-2,FALSE),0)))</f>
        <v>0</v>
      </c>
      <c r="ABF57" s="45">
        <f>IF(LEFT($C57,5)="Total",0,IF(COUNTIF(ENTRY!$G$3:$BM$3,ABF$1)=0,"CopyPasteValue",IFERROR(HLOOKUP(ABF$1,ENTRY!$G$3:$BI$133,SUMIFS(ENTRY!$A$2:$A$133,ENTRY!$B$2:$B$133,$B57,ENTRY!$C$2:$C$133,$C57)-2,FALSE),0)))</f>
        <v>0</v>
      </c>
      <c r="ABG57" s="45">
        <f>IF(LEFT($C57,5)="Total",0,IF(COUNTIF(ENTRY!$G$3:$BM$3,ABG$1)=0,"CopyPasteValue",IFERROR(HLOOKUP(ABG$1,ENTRY!$G$3:$BI$133,SUMIFS(ENTRY!$A$2:$A$133,ENTRY!$B$2:$B$133,$B57,ENTRY!$C$2:$C$133,$C57)-2,FALSE),0)))</f>
        <v>0</v>
      </c>
      <c r="ABH57" s="45">
        <f>IF(LEFT($C57,5)="Total",0,IF(COUNTIF(ENTRY!$G$3:$BM$3,ABH$1)=0,"CopyPasteValue",IFERROR(HLOOKUP(ABH$1,ENTRY!$G$3:$BI$133,SUMIFS(ENTRY!$A$2:$A$133,ENTRY!$B$2:$B$133,$B57,ENTRY!$C$2:$C$133,$C57)-2,FALSE),0)))</f>
        <v>0</v>
      </c>
    </row>
    <row r="58" spans="2:736" x14ac:dyDescent="0.35">
      <c r="B58" t="s">
        <v>27</v>
      </c>
      <c r="C58" t="s">
        <v>91</v>
      </c>
      <c r="D58" s="53">
        <f t="shared" ca="1" si="162"/>
        <v>58</v>
      </c>
      <c r="E58" s="72">
        <f>COUNTIF(ENTRY!C$4:C$294,C58)</f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  <c r="AJ58" s="45">
        <v>0</v>
      </c>
      <c r="AK58" s="45">
        <v>0</v>
      </c>
      <c r="AL58" s="45">
        <v>0</v>
      </c>
      <c r="AM58" s="45">
        <v>0</v>
      </c>
      <c r="AN58" s="45">
        <v>0</v>
      </c>
      <c r="AO58" s="45">
        <v>0</v>
      </c>
      <c r="AP58" s="45">
        <v>0</v>
      </c>
      <c r="AQ58" s="45">
        <v>0</v>
      </c>
      <c r="AR58" s="45">
        <v>0</v>
      </c>
      <c r="AS58" s="45">
        <v>0</v>
      </c>
      <c r="AT58" s="45">
        <v>0</v>
      </c>
      <c r="AU58" s="45">
        <v>0</v>
      </c>
      <c r="AV58" s="45">
        <v>0</v>
      </c>
      <c r="AW58" s="45">
        <v>0</v>
      </c>
      <c r="AX58" s="45">
        <v>0</v>
      </c>
      <c r="AY58" s="45">
        <v>0</v>
      </c>
      <c r="AZ58" s="45">
        <v>0</v>
      </c>
      <c r="BA58" s="45">
        <v>0</v>
      </c>
      <c r="BB58" s="45">
        <v>0</v>
      </c>
      <c r="BC58" s="45">
        <v>0</v>
      </c>
      <c r="BD58" s="45">
        <v>0</v>
      </c>
      <c r="BE58" s="45">
        <v>0</v>
      </c>
      <c r="BF58" s="45">
        <v>0</v>
      </c>
      <c r="BG58" s="45">
        <v>0</v>
      </c>
      <c r="BH58" s="45">
        <v>0</v>
      </c>
      <c r="BI58" s="45">
        <v>0</v>
      </c>
      <c r="BJ58" s="45">
        <v>0</v>
      </c>
      <c r="BK58" s="45">
        <v>0</v>
      </c>
      <c r="BL58" s="45">
        <v>0</v>
      </c>
      <c r="BM58" s="45">
        <v>0</v>
      </c>
      <c r="BN58" s="45">
        <v>0</v>
      </c>
      <c r="BO58" s="45">
        <v>0</v>
      </c>
      <c r="BP58" s="45">
        <v>0</v>
      </c>
      <c r="BQ58" s="45">
        <v>0</v>
      </c>
      <c r="BR58" s="45">
        <v>0</v>
      </c>
      <c r="BS58" s="45">
        <v>0</v>
      </c>
      <c r="BT58" s="45">
        <v>0</v>
      </c>
      <c r="BU58" s="45">
        <v>0</v>
      </c>
      <c r="BV58" s="45">
        <v>0</v>
      </c>
      <c r="BW58" s="45">
        <v>0</v>
      </c>
      <c r="BX58" s="45">
        <v>0</v>
      </c>
      <c r="BY58" s="45">
        <v>0</v>
      </c>
      <c r="BZ58" s="45">
        <v>0</v>
      </c>
      <c r="CA58" s="45">
        <v>0</v>
      </c>
      <c r="CB58" s="45">
        <v>0</v>
      </c>
      <c r="CC58" s="45">
        <v>0</v>
      </c>
      <c r="CD58" s="45">
        <v>0</v>
      </c>
      <c r="CE58" s="45">
        <v>0</v>
      </c>
      <c r="CF58" s="45">
        <v>0</v>
      </c>
      <c r="CG58" s="45">
        <v>0</v>
      </c>
      <c r="CH58" s="45">
        <v>0</v>
      </c>
      <c r="CI58" s="45">
        <v>0</v>
      </c>
      <c r="CJ58" s="45">
        <v>0</v>
      </c>
      <c r="CK58" s="45">
        <v>0</v>
      </c>
      <c r="CL58" s="45">
        <v>0</v>
      </c>
      <c r="CM58" s="45">
        <v>0</v>
      </c>
      <c r="CN58" s="45">
        <v>0</v>
      </c>
      <c r="CO58" s="45">
        <v>0</v>
      </c>
      <c r="CP58" s="45">
        <v>0</v>
      </c>
      <c r="CQ58" s="45">
        <v>0</v>
      </c>
      <c r="CR58" s="45">
        <v>0</v>
      </c>
      <c r="CS58" s="45">
        <v>0</v>
      </c>
      <c r="CT58" s="45">
        <v>0</v>
      </c>
      <c r="CU58" s="45">
        <v>0</v>
      </c>
      <c r="CV58" s="45">
        <v>0</v>
      </c>
      <c r="CW58" s="45">
        <v>0</v>
      </c>
      <c r="CX58" s="45">
        <v>0</v>
      </c>
      <c r="CY58" s="45">
        <v>0</v>
      </c>
      <c r="CZ58" s="45">
        <v>0</v>
      </c>
      <c r="DA58" s="45">
        <v>0</v>
      </c>
      <c r="DB58" s="45">
        <v>0</v>
      </c>
      <c r="DC58" s="45">
        <v>0</v>
      </c>
      <c r="DD58" s="45">
        <v>0</v>
      </c>
      <c r="DE58" s="45">
        <v>0</v>
      </c>
      <c r="DF58" s="45">
        <v>0</v>
      </c>
      <c r="DG58" s="45">
        <v>0</v>
      </c>
      <c r="DH58" s="45">
        <v>0</v>
      </c>
      <c r="DI58" s="45">
        <v>0</v>
      </c>
      <c r="DJ58" s="45">
        <v>0</v>
      </c>
      <c r="DK58" s="45">
        <v>0</v>
      </c>
      <c r="DL58" s="45">
        <v>0</v>
      </c>
      <c r="DM58" s="45">
        <v>0</v>
      </c>
      <c r="DN58" s="45">
        <v>0</v>
      </c>
      <c r="DO58" s="45">
        <v>0</v>
      </c>
      <c r="DP58" s="45">
        <v>0</v>
      </c>
      <c r="DQ58" s="45">
        <v>0</v>
      </c>
      <c r="DR58" s="45">
        <v>0</v>
      </c>
      <c r="DS58" s="45">
        <v>0</v>
      </c>
      <c r="DT58" s="45">
        <v>0</v>
      </c>
      <c r="DU58" s="45">
        <v>0</v>
      </c>
      <c r="DV58" s="45">
        <v>0</v>
      </c>
      <c r="DW58" s="45">
        <v>0</v>
      </c>
      <c r="DX58" s="45">
        <v>0</v>
      </c>
      <c r="DY58" s="45">
        <v>0</v>
      </c>
      <c r="DZ58" s="45">
        <v>0</v>
      </c>
      <c r="EA58" s="45">
        <v>0</v>
      </c>
      <c r="EB58" s="45">
        <v>0</v>
      </c>
      <c r="EC58" s="45">
        <v>0</v>
      </c>
      <c r="ED58" s="45">
        <v>0</v>
      </c>
      <c r="EE58" s="45">
        <v>0</v>
      </c>
      <c r="EF58" s="45">
        <v>0</v>
      </c>
      <c r="EG58" s="45">
        <v>0</v>
      </c>
      <c r="EH58" s="45">
        <v>0</v>
      </c>
      <c r="EI58" s="45">
        <v>0</v>
      </c>
      <c r="EJ58" s="45">
        <v>0</v>
      </c>
      <c r="EK58" s="45">
        <v>0</v>
      </c>
      <c r="EL58" s="45">
        <v>0</v>
      </c>
      <c r="EM58" s="45">
        <v>0</v>
      </c>
      <c r="EN58" s="45">
        <v>0</v>
      </c>
      <c r="EO58" s="45">
        <v>0</v>
      </c>
      <c r="EP58" s="45">
        <v>0</v>
      </c>
      <c r="EQ58" s="45">
        <v>0</v>
      </c>
      <c r="ER58" s="45">
        <v>0</v>
      </c>
      <c r="ES58" s="45">
        <v>0</v>
      </c>
      <c r="ET58" s="45">
        <v>0</v>
      </c>
      <c r="EU58" s="45">
        <v>0</v>
      </c>
      <c r="EV58" s="45">
        <v>0</v>
      </c>
      <c r="EW58" s="45">
        <v>0</v>
      </c>
      <c r="EX58" s="45">
        <v>0</v>
      </c>
      <c r="EY58" s="45">
        <v>0</v>
      </c>
      <c r="EZ58" s="45">
        <v>0</v>
      </c>
      <c r="FA58" s="45">
        <v>0</v>
      </c>
      <c r="FB58" s="45">
        <v>0</v>
      </c>
      <c r="FC58" s="45">
        <v>0</v>
      </c>
      <c r="FD58" s="45">
        <v>0</v>
      </c>
      <c r="FE58" s="45">
        <v>0</v>
      </c>
      <c r="FF58" s="45">
        <v>0</v>
      </c>
      <c r="FG58" s="45">
        <v>0</v>
      </c>
      <c r="FH58" s="45">
        <v>0</v>
      </c>
      <c r="FI58" s="45">
        <v>0</v>
      </c>
      <c r="FJ58" s="45">
        <v>0</v>
      </c>
      <c r="FK58" s="45">
        <v>0</v>
      </c>
      <c r="FL58" s="45">
        <v>0</v>
      </c>
      <c r="FM58" s="45">
        <v>0</v>
      </c>
      <c r="FN58" s="45">
        <v>0</v>
      </c>
      <c r="FO58" s="45">
        <v>0</v>
      </c>
      <c r="FP58" s="45">
        <v>0</v>
      </c>
      <c r="FQ58" s="45">
        <v>0</v>
      </c>
      <c r="FR58" s="45">
        <v>0</v>
      </c>
      <c r="FS58" s="45">
        <v>0</v>
      </c>
      <c r="FT58" s="45">
        <v>0</v>
      </c>
      <c r="FU58" s="45">
        <v>0</v>
      </c>
      <c r="FV58" s="45">
        <v>0</v>
      </c>
      <c r="FW58" s="45">
        <v>0</v>
      </c>
      <c r="FX58" s="45">
        <v>0</v>
      </c>
      <c r="FY58" s="45">
        <v>0</v>
      </c>
      <c r="FZ58" s="45">
        <v>0</v>
      </c>
      <c r="GA58" s="45">
        <v>0</v>
      </c>
      <c r="GB58" s="45">
        <v>0</v>
      </c>
      <c r="GC58" s="45">
        <v>0</v>
      </c>
      <c r="GD58" s="45">
        <v>0</v>
      </c>
      <c r="GE58" s="45">
        <v>0</v>
      </c>
      <c r="GF58" s="45">
        <v>0</v>
      </c>
      <c r="GG58" s="45">
        <v>0</v>
      </c>
      <c r="GH58" s="45">
        <v>0</v>
      </c>
      <c r="GI58" s="45">
        <v>0</v>
      </c>
      <c r="GJ58" s="45">
        <v>0</v>
      </c>
      <c r="GK58" s="45">
        <v>0</v>
      </c>
      <c r="GL58" s="45">
        <v>0</v>
      </c>
      <c r="GM58" s="45">
        <v>0</v>
      </c>
      <c r="GN58" s="45">
        <v>0</v>
      </c>
      <c r="GO58" s="45">
        <v>0</v>
      </c>
      <c r="GP58" s="45">
        <v>0</v>
      </c>
      <c r="GQ58" s="45">
        <v>0</v>
      </c>
      <c r="GR58" s="45">
        <v>0</v>
      </c>
      <c r="GS58" s="45">
        <v>0</v>
      </c>
      <c r="GT58" s="45">
        <v>0</v>
      </c>
      <c r="GU58" s="45">
        <v>0</v>
      </c>
      <c r="GV58" s="45">
        <v>0</v>
      </c>
      <c r="GW58" s="45">
        <v>0</v>
      </c>
      <c r="GX58" s="45">
        <v>0</v>
      </c>
      <c r="GY58" s="45">
        <v>0</v>
      </c>
      <c r="GZ58" s="45">
        <v>0</v>
      </c>
      <c r="HA58" s="45">
        <v>0</v>
      </c>
      <c r="HB58" s="45">
        <v>0</v>
      </c>
      <c r="HC58" s="45">
        <v>0</v>
      </c>
      <c r="HD58" s="45">
        <v>0</v>
      </c>
      <c r="HE58" s="45">
        <v>0</v>
      </c>
      <c r="HF58" s="45">
        <v>0</v>
      </c>
      <c r="HG58" s="45">
        <v>0</v>
      </c>
      <c r="HH58" s="45">
        <v>0</v>
      </c>
      <c r="HI58" s="45">
        <v>0</v>
      </c>
      <c r="HJ58" s="45">
        <v>0</v>
      </c>
      <c r="HK58" s="45">
        <v>0</v>
      </c>
      <c r="HL58" s="45">
        <v>0</v>
      </c>
      <c r="HM58" s="45">
        <v>0</v>
      </c>
      <c r="HN58" s="45">
        <v>0</v>
      </c>
      <c r="HO58" s="45">
        <v>0</v>
      </c>
      <c r="HP58" s="45">
        <v>0</v>
      </c>
      <c r="HQ58" s="45">
        <v>0</v>
      </c>
      <c r="HR58" s="45">
        <v>0</v>
      </c>
      <c r="HS58" s="45">
        <v>0</v>
      </c>
      <c r="HT58" s="45">
        <v>0</v>
      </c>
      <c r="HU58" s="45">
        <v>0</v>
      </c>
      <c r="HV58" s="45">
        <v>0</v>
      </c>
      <c r="HW58" s="45">
        <v>0</v>
      </c>
      <c r="HX58" s="45">
        <v>0</v>
      </c>
      <c r="HY58" s="45">
        <v>0</v>
      </c>
      <c r="HZ58" s="45">
        <v>0</v>
      </c>
      <c r="IA58" s="45">
        <v>0</v>
      </c>
      <c r="IB58" s="45">
        <v>0</v>
      </c>
      <c r="IC58" s="45">
        <v>0</v>
      </c>
      <c r="ID58" s="45">
        <v>0</v>
      </c>
      <c r="IE58" s="45">
        <v>0</v>
      </c>
      <c r="IF58" s="45">
        <v>0</v>
      </c>
      <c r="IG58" s="45">
        <v>0</v>
      </c>
      <c r="IH58" s="45">
        <v>0</v>
      </c>
      <c r="II58" s="45">
        <v>0</v>
      </c>
      <c r="IJ58" s="45">
        <v>0</v>
      </c>
      <c r="IK58" s="45">
        <v>0</v>
      </c>
      <c r="IL58" s="45">
        <v>0</v>
      </c>
      <c r="IM58" s="45">
        <v>0</v>
      </c>
      <c r="IN58" s="45">
        <v>0</v>
      </c>
      <c r="IO58" s="45">
        <v>0</v>
      </c>
      <c r="IP58" s="45">
        <v>0</v>
      </c>
      <c r="IQ58" s="45">
        <v>0</v>
      </c>
      <c r="IR58" s="45">
        <v>0</v>
      </c>
      <c r="IS58" s="45">
        <v>0</v>
      </c>
      <c r="IT58" s="45">
        <v>0</v>
      </c>
      <c r="IU58" s="45">
        <v>0</v>
      </c>
      <c r="IV58" s="45">
        <v>0</v>
      </c>
      <c r="IW58" s="45">
        <v>0</v>
      </c>
      <c r="IX58" s="45">
        <v>0</v>
      </c>
      <c r="IY58" s="45">
        <v>0</v>
      </c>
      <c r="IZ58" s="45">
        <v>0</v>
      </c>
      <c r="JA58" s="45">
        <v>0</v>
      </c>
      <c r="JB58" s="45">
        <v>0</v>
      </c>
      <c r="JC58" s="45">
        <v>0</v>
      </c>
      <c r="JD58" s="45">
        <v>0</v>
      </c>
      <c r="JE58" s="45">
        <v>0</v>
      </c>
      <c r="JF58" s="45">
        <v>0</v>
      </c>
      <c r="JG58" s="45">
        <v>0</v>
      </c>
      <c r="JH58" s="45">
        <v>0</v>
      </c>
      <c r="JI58" s="45">
        <v>0</v>
      </c>
      <c r="JJ58" s="45">
        <v>0</v>
      </c>
      <c r="JK58" s="45">
        <v>0</v>
      </c>
      <c r="JL58" s="45">
        <v>0</v>
      </c>
      <c r="JM58" s="45">
        <v>0</v>
      </c>
      <c r="JN58" s="45">
        <v>0</v>
      </c>
      <c r="JO58" s="45">
        <v>0</v>
      </c>
      <c r="JP58" s="45">
        <v>0</v>
      </c>
      <c r="JQ58" s="45">
        <v>0</v>
      </c>
      <c r="JR58" s="45">
        <v>0</v>
      </c>
      <c r="JS58" s="45">
        <v>0</v>
      </c>
      <c r="JT58" s="45">
        <v>0</v>
      </c>
      <c r="JU58" s="45">
        <v>0</v>
      </c>
      <c r="JV58" s="45">
        <v>0</v>
      </c>
      <c r="JW58" s="45">
        <v>0</v>
      </c>
      <c r="JX58" s="45">
        <v>0</v>
      </c>
      <c r="JY58" s="45">
        <v>0</v>
      </c>
      <c r="JZ58" s="45">
        <v>0</v>
      </c>
      <c r="KA58" s="45">
        <v>0</v>
      </c>
      <c r="KB58" s="45">
        <v>0</v>
      </c>
      <c r="KC58" s="45">
        <v>0</v>
      </c>
      <c r="KD58" s="45">
        <v>0</v>
      </c>
      <c r="KE58" s="45">
        <v>0</v>
      </c>
      <c r="KF58" s="45">
        <v>0</v>
      </c>
      <c r="KG58" s="45">
        <v>0</v>
      </c>
      <c r="KH58" s="45">
        <v>0</v>
      </c>
      <c r="KI58" s="45">
        <v>0</v>
      </c>
      <c r="KJ58" s="45">
        <v>0</v>
      </c>
      <c r="KK58" s="45">
        <v>0</v>
      </c>
      <c r="KL58" s="45">
        <v>0</v>
      </c>
      <c r="KM58" s="45">
        <v>0</v>
      </c>
      <c r="KN58" s="45">
        <v>0</v>
      </c>
      <c r="KO58" s="45">
        <v>0</v>
      </c>
      <c r="KP58" s="45">
        <v>0</v>
      </c>
      <c r="KQ58" s="45">
        <v>0</v>
      </c>
      <c r="KR58" s="45">
        <v>0</v>
      </c>
      <c r="KS58" s="45">
        <v>0</v>
      </c>
      <c r="KT58" s="45">
        <v>0</v>
      </c>
      <c r="KU58" s="45">
        <v>0</v>
      </c>
      <c r="KV58" s="45">
        <v>0</v>
      </c>
      <c r="KW58" s="45">
        <v>0</v>
      </c>
      <c r="KX58" s="45">
        <v>0</v>
      </c>
      <c r="KY58" s="45">
        <v>0</v>
      </c>
      <c r="KZ58" s="45">
        <v>0</v>
      </c>
      <c r="LA58" s="45">
        <v>0</v>
      </c>
      <c r="LB58" s="45">
        <v>0</v>
      </c>
      <c r="LC58" s="45">
        <v>0</v>
      </c>
      <c r="LD58" s="45">
        <v>0</v>
      </c>
      <c r="LE58" s="45">
        <v>0</v>
      </c>
      <c r="LF58" s="45">
        <v>0</v>
      </c>
      <c r="LG58" s="45">
        <v>0</v>
      </c>
      <c r="LH58" s="45">
        <v>0</v>
      </c>
      <c r="LI58" s="45">
        <v>0</v>
      </c>
      <c r="LJ58" s="45">
        <v>0</v>
      </c>
      <c r="LK58" s="45">
        <v>0</v>
      </c>
      <c r="LL58" s="45">
        <v>0</v>
      </c>
      <c r="LM58" s="45">
        <v>0</v>
      </c>
      <c r="LN58" s="45">
        <v>0</v>
      </c>
      <c r="LO58" s="45">
        <v>0</v>
      </c>
      <c r="LP58" s="45">
        <v>0</v>
      </c>
      <c r="LQ58" s="45">
        <v>0</v>
      </c>
      <c r="LR58" s="45">
        <v>0</v>
      </c>
      <c r="LS58" s="45">
        <v>0</v>
      </c>
      <c r="LT58" s="45">
        <v>0</v>
      </c>
      <c r="LU58" s="45">
        <v>0</v>
      </c>
      <c r="LV58" s="45">
        <v>0</v>
      </c>
      <c r="LW58" s="45">
        <v>0</v>
      </c>
      <c r="LX58" s="45">
        <v>0</v>
      </c>
      <c r="LY58" s="45">
        <v>0</v>
      </c>
      <c r="LZ58" s="45">
        <v>0</v>
      </c>
      <c r="MA58" s="45">
        <v>0</v>
      </c>
      <c r="MB58" s="45">
        <v>0</v>
      </c>
      <c r="MC58" s="45">
        <v>0</v>
      </c>
      <c r="MD58" s="45">
        <v>0</v>
      </c>
      <c r="ME58" s="45">
        <v>0</v>
      </c>
      <c r="MF58" s="45">
        <v>0</v>
      </c>
      <c r="MG58" s="45">
        <v>0</v>
      </c>
      <c r="MH58" s="45">
        <v>0</v>
      </c>
      <c r="MI58" s="45">
        <v>0</v>
      </c>
      <c r="MJ58" s="45">
        <v>0</v>
      </c>
      <c r="MK58" s="45">
        <v>0</v>
      </c>
      <c r="ML58" s="45">
        <v>0</v>
      </c>
      <c r="MM58" s="45">
        <v>0</v>
      </c>
      <c r="MN58" s="45">
        <v>0</v>
      </c>
      <c r="MO58" s="45">
        <v>0</v>
      </c>
      <c r="MP58" s="45">
        <v>0</v>
      </c>
      <c r="MQ58" s="45">
        <v>0</v>
      </c>
      <c r="MR58" s="45">
        <v>0</v>
      </c>
      <c r="MS58" s="45">
        <v>0</v>
      </c>
      <c r="MT58" s="45">
        <v>0</v>
      </c>
      <c r="MU58" s="45">
        <v>0</v>
      </c>
      <c r="MV58" s="45">
        <v>0</v>
      </c>
      <c r="MW58" s="45">
        <v>0</v>
      </c>
      <c r="MX58" s="45">
        <v>0</v>
      </c>
      <c r="MY58" s="45">
        <v>0</v>
      </c>
      <c r="MZ58" s="45">
        <v>0</v>
      </c>
      <c r="NA58" s="45">
        <v>0</v>
      </c>
      <c r="NB58" s="45">
        <v>0</v>
      </c>
      <c r="NC58" s="45">
        <v>0</v>
      </c>
      <c r="ND58" s="45">
        <v>0</v>
      </c>
      <c r="NE58" s="45">
        <v>0</v>
      </c>
      <c r="NF58" s="45">
        <v>0</v>
      </c>
      <c r="NG58" s="45">
        <v>0</v>
      </c>
      <c r="NH58" s="45">
        <v>0</v>
      </c>
      <c r="NI58" s="45">
        <v>0</v>
      </c>
      <c r="NJ58" s="45">
        <v>0</v>
      </c>
      <c r="NK58" s="45">
        <v>0</v>
      </c>
      <c r="NL58" s="45">
        <v>0</v>
      </c>
      <c r="NM58" s="45">
        <v>0</v>
      </c>
      <c r="NN58" s="45">
        <v>0</v>
      </c>
      <c r="NO58" s="45">
        <v>0</v>
      </c>
      <c r="NP58" s="45">
        <v>0</v>
      </c>
      <c r="NQ58" s="45">
        <v>0</v>
      </c>
      <c r="NR58" s="45">
        <v>0</v>
      </c>
      <c r="NS58" s="45">
        <v>0</v>
      </c>
      <c r="NT58" s="45">
        <v>0</v>
      </c>
      <c r="NU58" s="45">
        <v>0</v>
      </c>
      <c r="NV58" s="45">
        <v>0</v>
      </c>
      <c r="NW58" s="45">
        <v>0</v>
      </c>
      <c r="NX58" s="45">
        <v>0</v>
      </c>
      <c r="NY58" s="45">
        <v>0</v>
      </c>
      <c r="NZ58" s="45">
        <v>0</v>
      </c>
      <c r="OA58" s="45">
        <v>0</v>
      </c>
      <c r="OB58" s="45">
        <v>0</v>
      </c>
      <c r="OC58" s="45">
        <v>0</v>
      </c>
      <c r="OD58" s="45">
        <v>0</v>
      </c>
      <c r="OE58" s="45">
        <v>0</v>
      </c>
      <c r="OF58" s="45">
        <v>0</v>
      </c>
      <c r="OG58" s="45">
        <v>0</v>
      </c>
      <c r="OH58" s="45">
        <v>0</v>
      </c>
      <c r="OI58" s="45">
        <v>0</v>
      </c>
      <c r="OJ58" s="45">
        <v>0</v>
      </c>
      <c r="OK58" s="45">
        <v>0</v>
      </c>
      <c r="OL58" s="45">
        <v>0</v>
      </c>
      <c r="OM58" s="45">
        <v>0</v>
      </c>
      <c r="ON58" s="45">
        <v>0</v>
      </c>
      <c r="OO58" s="45">
        <v>0</v>
      </c>
      <c r="OP58" s="45">
        <v>0</v>
      </c>
      <c r="OQ58" s="45">
        <v>0</v>
      </c>
      <c r="OR58" s="45">
        <v>0</v>
      </c>
      <c r="OS58" s="45">
        <v>0</v>
      </c>
      <c r="OT58" s="45">
        <v>0</v>
      </c>
      <c r="OU58" s="45">
        <v>0</v>
      </c>
      <c r="OV58" s="45">
        <v>0</v>
      </c>
      <c r="OW58" s="45">
        <v>0</v>
      </c>
      <c r="OX58" s="45">
        <v>0</v>
      </c>
      <c r="OY58" s="45">
        <v>0</v>
      </c>
      <c r="OZ58" s="45">
        <v>0</v>
      </c>
      <c r="PA58" s="45">
        <v>0</v>
      </c>
      <c r="PB58" s="45">
        <v>0</v>
      </c>
      <c r="PC58" s="45">
        <v>0</v>
      </c>
      <c r="PD58" s="45">
        <v>0</v>
      </c>
      <c r="PE58" s="45">
        <v>0</v>
      </c>
      <c r="PF58" s="45">
        <v>0</v>
      </c>
      <c r="PG58" s="45">
        <v>0</v>
      </c>
      <c r="PH58" s="45">
        <v>0</v>
      </c>
      <c r="PI58" s="45">
        <v>0</v>
      </c>
      <c r="PJ58" s="45">
        <v>0</v>
      </c>
      <c r="PK58" s="45">
        <v>0</v>
      </c>
      <c r="PL58" s="45">
        <v>0</v>
      </c>
      <c r="PM58" s="45">
        <v>0</v>
      </c>
      <c r="PN58" s="45">
        <v>0</v>
      </c>
      <c r="PO58" s="45">
        <v>0</v>
      </c>
      <c r="PP58" s="45">
        <v>0</v>
      </c>
      <c r="PQ58" s="45">
        <v>0</v>
      </c>
      <c r="PR58" s="45">
        <v>0</v>
      </c>
      <c r="PS58" s="45">
        <v>0</v>
      </c>
      <c r="PT58" s="45">
        <v>0</v>
      </c>
      <c r="PU58" s="45">
        <v>0</v>
      </c>
      <c r="PV58" s="45">
        <v>0</v>
      </c>
      <c r="PW58" s="45">
        <v>0</v>
      </c>
      <c r="PX58" s="45">
        <v>0</v>
      </c>
      <c r="PY58" s="45">
        <v>0</v>
      </c>
      <c r="PZ58" s="45">
        <v>0</v>
      </c>
      <c r="QA58" s="45">
        <v>0</v>
      </c>
      <c r="QB58" s="45">
        <v>0</v>
      </c>
      <c r="QC58" s="45">
        <v>0</v>
      </c>
      <c r="QD58" s="45">
        <v>0</v>
      </c>
      <c r="QE58" s="45">
        <v>0</v>
      </c>
      <c r="QF58" s="45">
        <v>0</v>
      </c>
      <c r="QG58" s="45">
        <v>0</v>
      </c>
      <c r="QH58" s="45">
        <v>0</v>
      </c>
      <c r="QI58" s="45">
        <v>0</v>
      </c>
      <c r="QJ58" s="45">
        <v>0</v>
      </c>
      <c r="QK58" s="45">
        <v>0</v>
      </c>
      <c r="QL58" s="45">
        <v>0</v>
      </c>
      <c r="QM58" s="45">
        <v>0</v>
      </c>
      <c r="QN58" s="45">
        <v>0</v>
      </c>
      <c r="QO58" s="45">
        <v>0</v>
      </c>
      <c r="QP58" s="45">
        <v>0</v>
      </c>
      <c r="QQ58" s="45">
        <v>0</v>
      </c>
      <c r="QR58" s="45">
        <v>0</v>
      </c>
      <c r="QS58" s="45">
        <v>0</v>
      </c>
      <c r="QT58" s="45">
        <v>0</v>
      </c>
      <c r="QU58" s="45">
        <v>0</v>
      </c>
      <c r="QV58" s="45">
        <v>0</v>
      </c>
      <c r="QW58" s="45">
        <v>0</v>
      </c>
      <c r="QX58" s="45">
        <v>0</v>
      </c>
      <c r="QY58" s="45">
        <v>0</v>
      </c>
      <c r="QZ58" s="45">
        <v>0</v>
      </c>
      <c r="RA58" s="45">
        <v>0</v>
      </c>
      <c r="RB58" s="45">
        <v>0</v>
      </c>
      <c r="RC58" s="45">
        <v>0</v>
      </c>
      <c r="RD58" s="45">
        <v>0</v>
      </c>
      <c r="RE58" s="45">
        <v>0</v>
      </c>
      <c r="RF58" s="45">
        <v>0</v>
      </c>
      <c r="RG58" s="45">
        <v>0</v>
      </c>
      <c r="RH58" s="45">
        <v>0</v>
      </c>
      <c r="RI58" s="45">
        <v>0</v>
      </c>
      <c r="RJ58" s="45">
        <v>0</v>
      </c>
      <c r="RK58" s="45">
        <v>0</v>
      </c>
      <c r="RL58" s="45">
        <v>0</v>
      </c>
      <c r="RM58" s="45">
        <v>0</v>
      </c>
      <c r="RN58" s="45">
        <v>0</v>
      </c>
      <c r="RO58" s="45">
        <v>0</v>
      </c>
      <c r="RP58" s="45">
        <v>0</v>
      </c>
      <c r="RQ58" s="45">
        <v>0</v>
      </c>
      <c r="RR58" s="45">
        <v>0</v>
      </c>
      <c r="RS58" s="45">
        <v>0</v>
      </c>
      <c r="RT58" s="45">
        <v>0</v>
      </c>
      <c r="RU58" s="45">
        <v>0</v>
      </c>
      <c r="RV58" s="45">
        <v>0</v>
      </c>
      <c r="RW58" s="45">
        <v>0</v>
      </c>
      <c r="RX58" s="45">
        <v>0</v>
      </c>
      <c r="RY58" s="45">
        <v>0</v>
      </c>
      <c r="RZ58" s="45">
        <v>0</v>
      </c>
      <c r="SA58" s="45">
        <v>0</v>
      </c>
      <c r="SB58" s="45">
        <v>0</v>
      </c>
      <c r="SC58" s="45">
        <v>0</v>
      </c>
      <c r="SD58" s="45">
        <v>0</v>
      </c>
      <c r="SE58" s="45">
        <v>0</v>
      </c>
      <c r="SF58" s="45">
        <v>0</v>
      </c>
      <c r="SG58" s="45">
        <v>0</v>
      </c>
      <c r="SH58" s="45">
        <v>0</v>
      </c>
      <c r="SI58" s="45">
        <v>0</v>
      </c>
      <c r="SJ58" s="45">
        <v>0</v>
      </c>
      <c r="SK58" s="45">
        <v>0</v>
      </c>
      <c r="SL58" s="45">
        <v>0</v>
      </c>
      <c r="SM58" s="45">
        <v>0</v>
      </c>
      <c r="SN58" s="45">
        <v>0</v>
      </c>
      <c r="SO58" s="45">
        <v>0</v>
      </c>
      <c r="SP58" s="45">
        <v>0</v>
      </c>
      <c r="SQ58" s="45">
        <v>0</v>
      </c>
      <c r="SR58" s="45">
        <v>0</v>
      </c>
      <c r="SS58" s="45">
        <v>0</v>
      </c>
      <c r="ST58" s="45">
        <v>0</v>
      </c>
      <c r="SU58" s="45">
        <v>0</v>
      </c>
      <c r="SV58" s="45">
        <v>0</v>
      </c>
      <c r="SW58" s="45">
        <v>0</v>
      </c>
      <c r="SX58" s="45">
        <v>0</v>
      </c>
      <c r="SY58" s="45">
        <v>0</v>
      </c>
      <c r="SZ58" s="45">
        <v>0</v>
      </c>
      <c r="TA58" s="45">
        <v>0</v>
      </c>
      <c r="TB58" s="45">
        <v>0</v>
      </c>
      <c r="TC58" s="45">
        <v>0</v>
      </c>
      <c r="TD58" s="45">
        <v>0</v>
      </c>
      <c r="TE58" s="45">
        <v>0</v>
      </c>
      <c r="TF58" s="45">
        <v>0</v>
      </c>
      <c r="TG58" s="45">
        <v>0</v>
      </c>
      <c r="TH58" s="45">
        <v>0</v>
      </c>
      <c r="TI58" s="45">
        <v>0</v>
      </c>
      <c r="TJ58" s="45">
        <v>0</v>
      </c>
      <c r="TK58" s="45">
        <v>0</v>
      </c>
      <c r="TL58" s="45">
        <v>0</v>
      </c>
      <c r="TM58" s="45">
        <v>0</v>
      </c>
      <c r="TN58" s="45">
        <v>0</v>
      </c>
      <c r="TO58" s="45">
        <v>0</v>
      </c>
      <c r="TP58" s="45">
        <v>0</v>
      </c>
      <c r="TQ58" s="45">
        <v>0</v>
      </c>
      <c r="TR58" s="45">
        <v>0</v>
      </c>
      <c r="TS58" s="45">
        <v>0</v>
      </c>
      <c r="TT58" s="45">
        <v>0</v>
      </c>
      <c r="TU58" s="45">
        <v>0</v>
      </c>
      <c r="TV58" s="45">
        <v>0</v>
      </c>
      <c r="TW58" s="45">
        <v>0</v>
      </c>
      <c r="TX58" s="45">
        <v>0</v>
      </c>
      <c r="TY58" s="45">
        <v>0</v>
      </c>
      <c r="TZ58" s="45">
        <v>0</v>
      </c>
      <c r="UA58" s="45">
        <v>0</v>
      </c>
      <c r="UB58" s="45">
        <v>0</v>
      </c>
      <c r="UC58" s="45">
        <v>0</v>
      </c>
      <c r="UD58" s="45">
        <v>0</v>
      </c>
      <c r="UE58" s="45">
        <v>0</v>
      </c>
      <c r="UF58" s="45">
        <v>0</v>
      </c>
      <c r="UG58" s="45">
        <v>0</v>
      </c>
      <c r="UH58" s="45">
        <v>0</v>
      </c>
      <c r="UI58" s="45">
        <v>0</v>
      </c>
      <c r="UJ58" s="45">
        <v>0</v>
      </c>
      <c r="UK58" s="45">
        <v>0</v>
      </c>
      <c r="UL58" s="45">
        <v>0</v>
      </c>
      <c r="UM58" s="45">
        <v>0</v>
      </c>
      <c r="UN58" s="45">
        <v>0</v>
      </c>
      <c r="UO58" s="45">
        <v>0</v>
      </c>
      <c r="UP58" s="45">
        <v>0</v>
      </c>
      <c r="UQ58" s="45">
        <v>0</v>
      </c>
      <c r="UR58" s="45">
        <v>0</v>
      </c>
      <c r="US58" s="45">
        <v>0</v>
      </c>
      <c r="UT58" s="45">
        <v>0</v>
      </c>
      <c r="UU58" s="45">
        <v>0</v>
      </c>
      <c r="UV58" s="45">
        <v>0</v>
      </c>
      <c r="UW58" s="45">
        <v>0</v>
      </c>
      <c r="UX58" s="45">
        <v>0</v>
      </c>
      <c r="UY58" s="45">
        <v>0</v>
      </c>
      <c r="UZ58" s="45">
        <v>0</v>
      </c>
      <c r="VA58" s="45">
        <v>0</v>
      </c>
      <c r="VB58" s="45">
        <v>0</v>
      </c>
      <c r="VC58" s="45">
        <v>0</v>
      </c>
      <c r="VD58" s="45">
        <v>0</v>
      </c>
      <c r="VE58" s="45">
        <v>0</v>
      </c>
      <c r="VF58" s="45">
        <v>0</v>
      </c>
      <c r="VG58" s="45">
        <v>0</v>
      </c>
      <c r="VH58" s="45">
        <v>0</v>
      </c>
      <c r="VI58" s="45">
        <v>0</v>
      </c>
      <c r="VJ58" s="45">
        <v>0</v>
      </c>
      <c r="VK58" s="45">
        <v>0</v>
      </c>
      <c r="VL58" s="45">
        <v>0</v>
      </c>
      <c r="VM58" s="45">
        <v>0</v>
      </c>
      <c r="VN58" s="45">
        <v>0</v>
      </c>
      <c r="VO58" s="45">
        <v>0</v>
      </c>
      <c r="VP58" s="45">
        <v>0</v>
      </c>
      <c r="VQ58" s="45">
        <v>0</v>
      </c>
      <c r="VR58" s="45">
        <v>0</v>
      </c>
      <c r="VS58" s="45">
        <v>0</v>
      </c>
      <c r="VT58" s="45">
        <v>0</v>
      </c>
      <c r="VU58" s="45">
        <v>0</v>
      </c>
      <c r="VV58" s="45">
        <v>0</v>
      </c>
      <c r="VW58" s="45">
        <v>0</v>
      </c>
      <c r="VX58" s="45">
        <v>0</v>
      </c>
      <c r="VY58" s="45">
        <v>0</v>
      </c>
      <c r="VZ58" s="45">
        <v>0</v>
      </c>
      <c r="WA58" s="45">
        <v>0</v>
      </c>
      <c r="WB58" s="45">
        <v>0</v>
      </c>
      <c r="WC58" s="45">
        <v>0</v>
      </c>
      <c r="WD58" s="45">
        <v>0</v>
      </c>
      <c r="WE58" s="45">
        <v>0</v>
      </c>
      <c r="WF58" s="45">
        <v>0</v>
      </c>
      <c r="WG58" s="45">
        <v>0</v>
      </c>
      <c r="WH58" s="45">
        <v>0</v>
      </c>
      <c r="WI58" s="45">
        <v>0</v>
      </c>
      <c r="WJ58" s="45">
        <v>0</v>
      </c>
      <c r="WK58" s="45">
        <v>0</v>
      </c>
      <c r="WL58" s="45">
        <v>0</v>
      </c>
      <c r="WM58" s="45">
        <v>0</v>
      </c>
      <c r="WN58" s="45">
        <v>0</v>
      </c>
      <c r="WO58" s="45">
        <v>0</v>
      </c>
      <c r="WP58" s="45">
        <v>0</v>
      </c>
      <c r="WQ58" s="45">
        <v>0</v>
      </c>
      <c r="WR58" s="45">
        <v>0</v>
      </c>
      <c r="WS58" s="45">
        <v>0</v>
      </c>
      <c r="WT58" s="45">
        <v>0</v>
      </c>
      <c r="WU58" s="45">
        <v>0</v>
      </c>
      <c r="WV58" s="45">
        <v>0</v>
      </c>
      <c r="WW58" s="45">
        <v>0</v>
      </c>
      <c r="WX58" s="45">
        <v>0</v>
      </c>
      <c r="WY58" s="45">
        <v>0</v>
      </c>
      <c r="WZ58" s="45">
        <v>0</v>
      </c>
      <c r="XA58" s="45">
        <v>0</v>
      </c>
      <c r="XB58" s="45">
        <v>0</v>
      </c>
      <c r="XC58" s="45">
        <v>0</v>
      </c>
      <c r="XD58" s="45">
        <v>0</v>
      </c>
      <c r="XE58" s="45">
        <v>0</v>
      </c>
      <c r="XF58" s="45">
        <v>0</v>
      </c>
      <c r="XG58" s="45">
        <v>0</v>
      </c>
      <c r="XH58" s="45">
        <v>0</v>
      </c>
      <c r="XI58" s="45">
        <v>0</v>
      </c>
      <c r="XJ58" s="45">
        <v>0</v>
      </c>
      <c r="XK58" s="45">
        <v>0</v>
      </c>
      <c r="XL58" s="45">
        <v>0</v>
      </c>
      <c r="XM58" s="45">
        <v>0</v>
      </c>
      <c r="XN58" s="45">
        <v>0</v>
      </c>
      <c r="XO58" s="45">
        <v>0</v>
      </c>
      <c r="XP58" s="45">
        <v>0</v>
      </c>
      <c r="XQ58" s="45">
        <v>0</v>
      </c>
      <c r="XR58" s="45">
        <v>0</v>
      </c>
      <c r="XS58" s="45">
        <v>0</v>
      </c>
      <c r="XT58" s="45">
        <v>0</v>
      </c>
      <c r="XU58" s="45">
        <v>0</v>
      </c>
      <c r="XV58" s="45">
        <v>0</v>
      </c>
      <c r="XW58" s="45">
        <v>0</v>
      </c>
      <c r="XX58" s="45">
        <v>0</v>
      </c>
      <c r="XY58" s="45">
        <v>0</v>
      </c>
      <c r="XZ58" s="45">
        <v>0</v>
      </c>
      <c r="YA58" s="45">
        <v>0</v>
      </c>
      <c r="YB58" s="45">
        <v>0</v>
      </c>
      <c r="YC58" s="45">
        <v>0</v>
      </c>
      <c r="YD58" s="45">
        <v>0</v>
      </c>
      <c r="YE58" s="45">
        <v>0</v>
      </c>
      <c r="YF58" s="45">
        <v>0</v>
      </c>
      <c r="YG58" s="45">
        <v>0</v>
      </c>
      <c r="YH58" s="45">
        <v>0</v>
      </c>
      <c r="YI58" s="45">
        <v>0</v>
      </c>
      <c r="YJ58" s="45">
        <v>0</v>
      </c>
      <c r="YK58" s="45">
        <v>0</v>
      </c>
      <c r="YL58" s="45">
        <v>0</v>
      </c>
      <c r="YM58" s="45">
        <v>0</v>
      </c>
      <c r="YN58" s="45">
        <v>0</v>
      </c>
      <c r="YO58" s="45">
        <v>0</v>
      </c>
      <c r="YP58" s="45">
        <v>0</v>
      </c>
      <c r="YQ58" s="45">
        <v>0</v>
      </c>
      <c r="YR58" s="45">
        <v>0</v>
      </c>
      <c r="YS58" s="45">
        <v>0</v>
      </c>
      <c r="YT58" s="45">
        <v>0</v>
      </c>
      <c r="YU58" s="45">
        <v>0</v>
      </c>
      <c r="YV58" s="45">
        <v>0</v>
      </c>
      <c r="YW58" s="45">
        <v>0</v>
      </c>
      <c r="YX58" s="45">
        <v>0</v>
      </c>
      <c r="YY58" s="45">
        <v>0</v>
      </c>
      <c r="YZ58" s="45">
        <v>0</v>
      </c>
      <c r="ZA58" s="45">
        <v>0</v>
      </c>
      <c r="ZB58" s="45">
        <v>0</v>
      </c>
      <c r="ZC58" s="45">
        <v>0</v>
      </c>
      <c r="ZD58" s="45">
        <v>0</v>
      </c>
      <c r="ZE58" s="45">
        <v>0</v>
      </c>
      <c r="ZF58" s="45">
        <v>0</v>
      </c>
      <c r="ZG58" s="45">
        <v>0</v>
      </c>
      <c r="ZH58" s="45">
        <v>0</v>
      </c>
      <c r="ZI58" s="45">
        <v>0</v>
      </c>
      <c r="ZJ58" s="45">
        <v>0</v>
      </c>
      <c r="ZK58" s="45">
        <v>0</v>
      </c>
      <c r="ZL58" s="45">
        <v>0</v>
      </c>
      <c r="ZM58" s="45">
        <v>0</v>
      </c>
      <c r="ZN58" s="45">
        <v>0</v>
      </c>
      <c r="ZO58" s="45">
        <v>0</v>
      </c>
      <c r="ZP58" s="45">
        <v>0</v>
      </c>
      <c r="ZQ58" s="45">
        <v>0</v>
      </c>
      <c r="ZR58" s="45">
        <v>0</v>
      </c>
      <c r="ZS58" s="45">
        <v>0</v>
      </c>
      <c r="ZT58" s="45">
        <v>0</v>
      </c>
      <c r="ZU58" s="45">
        <v>0</v>
      </c>
      <c r="ZV58" s="45">
        <v>0</v>
      </c>
      <c r="ZW58" s="45">
        <v>0</v>
      </c>
      <c r="ZX58" s="45">
        <v>0</v>
      </c>
      <c r="ZY58" s="45">
        <v>0</v>
      </c>
      <c r="ZZ58" s="45">
        <v>0</v>
      </c>
      <c r="AAA58" s="45">
        <v>0</v>
      </c>
      <c r="AAB58" s="45">
        <v>0</v>
      </c>
      <c r="AAC58" s="45">
        <v>0</v>
      </c>
      <c r="AAD58" s="45">
        <v>0</v>
      </c>
      <c r="AAE58" s="45">
        <v>0</v>
      </c>
      <c r="AAF58" s="45">
        <v>0</v>
      </c>
      <c r="AAG58" s="45">
        <v>0</v>
      </c>
      <c r="AAH58" s="45">
        <v>0</v>
      </c>
      <c r="AAI58" s="45">
        <v>0</v>
      </c>
      <c r="AAJ58" s="45">
        <v>0</v>
      </c>
      <c r="AAK58" s="45">
        <v>0</v>
      </c>
      <c r="AAL58" s="45">
        <v>0</v>
      </c>
      <c r="AAM58" s="45">
        <v>0</v>
      </c>
      <c r="AAN58" s="45">
        <v>0</v>
      </c>
      <c r="AAO58" s="45">
        <v>0</v>
      </c>
      <c r="AAP58" s="45">
        <v>0</v>
      </c>
      <c r="AAQ58" s="45">
        <f>IF(LEFT($C58,5)="Total",0,IF(COUNTIF(ENTRY!$G$3:$BM$3,AAQ$1)=0,"CopyPasteValue",IFERROR(HLOOKUP(AAQ$1,ENTRY!$G$3:$BI$133,SUMIFS(ENTRY!$A$2:$A$133,ENTRY!$B$2:$B$133,$B58,ENTRY!$C$2:$C$133,$C58)-2,FALSE),0)))</f>
        <v>0</v>
      </c>
      <c r="AAR58" s="45">
        <f>IF(LEFT($C58,5)="Total",0,IF(COUNTIF(ENTRY!$G$3:$BM$3,AAR$1)=0,"CopyPasteValue",IFERROR(HLOOKUP(AAR$1,ENTRY!$G$3:$BI$133,SUMIFS(ENTRY!$A$2:$A$133,ENTRY!$B$2:$B$133,$B58,ENTRY!$C$2:$C$133,$C58)-2,FALSE),0)))</f>
        <v>0</v>
      </c>
      <c r="AAS58" s="45">
        <f>IF(LEFT($C58,5)="Total",0,IF(COUNTIF(ENTRY!$G$3:$BM$3,AAS$1)=0,"CopyPasteValue",IFERROR(HLOOKUP(AAS$1,ENTRY!$G$3:$BI$133,SUMIFS(ENTRY!$A$2:$A$133,ENTRY!$B$2:$B$133,$B58,ENTRY!$C$2:$C$133,$C58)-2,FALSE),0)))</f>
        <v>0</v>
      </c>
      <c r="AAT58" s="45">
        <f>IF(LEFT($C58,5)="Total",0,IF(COUNTIF(ENTRY!$G$3:$BM$3,AAT$1)=0,"CopyPasteValue",IFERROR(HLOOKUP(AAT$1,ENTRY!$G$3:$BI$133,SUMIFS(ENTRY!$A$2:$A$133,ENTRY!$B$2:$B$133,$B58,ENTRY!$C$2:$C$133,$C58)-2,FALSE),0)))</f>
        <v>0</v>
      </c>
      <c r="AAU58" s="45">
        <f>IF(LEFT($C58,5)="Total",0,IF(COUNTIF(ENTRY!$G$3:$BM$3,AAU$1)=0,"CopyPasteValue",IFERROR(HLOOKUP(AAU$1,ENTRY!$G$3:$BI$133,SUMIFS(ENTRY!$A$2:$A$133,ENTRY!$B$2:$B$133,$B58,ENTRY!$C$2:$C$133,$C58)-2,FALSE),0)))</f>
        <v>0</v>
      </c>
      <c r="AAV58" s="45">
        <f>IF(LEFT($C58,5)="Total",0,IF(COUNTIF(ENTRY!$G$3:$BM$3,AAV$1)=0,"CopyPasteValue",IFERROR(HLOOKUP(AAV$1,ENTRY!$G$3:$BI$133,SUMIFS(ENTRY!$A$2:$A$133,ENTRY!$B$2:$B$133,$B58,ENTRY!$C$2:$C$133,$C58)-2,FALSE),0)))</f>
        <v>0</v>
      </c>
      <c r="AAW58" s="45">
        <f>IF(LEFT($C58,5)="Total",0,IF(COUNTIF(ENTRY!$G$3:$BM$3,AAW$1)=0,"CopyPasteValue",IFERROR(HLOOKUP(AAW$1,ENTRY!$G$3:$BI$133,SUMIFS(ENTRY!$A$2:$A$133,ENTRY!$B$2:$B$133,$B58,ENTRY!$C$2:$C$133,$C58)-2,FALSE),0)))</f>
        <v>0</v>
      </c>
      <c r="AAX58" s="45">
        <f>IF(LEFT($C58,5)="Total",0,IF(COUNTIF(ENTRY!$G$3:$BM$3,AAX$1)=0,"CopyPasteValue",IFERROR(HLOOKUP(AAX$1,ENTRY!$G$3:$BI$133,SUMIFS(ENTRY!$A$2:$A$133,ENTRY!$B$2:$B$133,$B58,ENTRY!$C$2:$C$133,$C58)-2,FALSE),0)))</f>
        <v>0</v>
      </c>
      <c r="AAY58" s="45">
        <f>IF(LEFT($C58,5)="Total",0,IF(COUNTIF(ENTRY!$G$3:$BM$3,AAY$1)=0,"CopyPasteValue",IFERROR(HLOOKUP(AAY$1,ENTRY!$G$3:$BI$133,SUMIFS(ENTRY!$A$2:$A$133,ENTRY!$B$2:$B$133,$B58,ENTRY!$C$2:$C$133,$C58)-2,FALSE),0)))</f>
        <v>0</v>
      </c>
      <c r="AAZ58" s="45">
        <f>IF(LEFT($C58,5)="Total",0,IF(COUNTIF(ENTRY!$G$3:$BM$3,AAZ$1)=0,"CopyPasteValue",IFERROR(HLOOKUP(AAZ$1,ENTRY!$G$3:$BI$133,SUMIFS(ENTRY!$A$2:$A$133,ENTRY!$B$2:$B$133,$B58,ENTRY!$C$2:$C$133,$C58)-2,FALSE),0)))</f>
        <v>0</v>
      </c>
      <c r="ABA58" s="45">
        <f>IF(LEFT($C58,5)="Total",0,IF(COUNTIF(ENTRY!$G$3:$BM$3,ABA$1)=0,"CopyPasteValue",IFERROR(HLOOKUP(ABA$1,ENTRY!$G$3:$BI$133,SUMIFS(ENTRY!$A$2:$A$133,ENTRY!$B$2:$B$133,$B58,ENTRY!$C$2:$C$133,$C58)-2,FALSE),0)))</f>
        <v>0</v>
      </c>
      <c r="ABB58" s="45">
        <f>IF(LEFT($C58,5)="Total",0,IF(COUNTIF(ENTRY!$G$3:$BM$3,ABB$1)=0,"CopyPasteValue",IFERROR(HLOOKUP(ABB$1,ENTRY!$G$3:$BI$133,SUMIFS(ENTRY!$A$2:$A$133,ENTRY!$B$2:$B$133,$B58,ENTRY!$C$2:$C$133,$C58)-2,FALSE),0)))</f>
        <v>0</v>
      </c>
      <c r="ABC58" s="45">
        <f>IF(LEFT($C58,5)="Total",0,IF(COUNTIF(ENTRY!$G$3:$BM$3,ABC$1)=0,"CopyPasteValue",IFERROR(HLOOKUP(ABC$1,ENTRY!$G$3:$BI$133,SUMIFS(ENTRY!$A$2:$A$133,ENTRY!$B$2:$B$133,$B58,ENTRY!$C$2:$C$133,$C58)-2,FALSE),0)))</f>
        <v>0</v>
      </c>
      <c r="ABD58" s="45">
        <f>IF(LEFT($C58,5)="Total",0,IF(COUNTIF(ENTRY!$G$3:$BM$3,ABD$1)=0,"CopyPasteValue",IFERROR(HLOOKUP(ABD$1,ENTRY!$G$3:$BI$133,SUMIFS(ENTRY!$A$2:$A$133,ENTRY!$B$2:$B$133,$B58,ENTRY!$C$2:$C$133,$C58)-2,FALSE),0)))</f>
        <v>0</v>
      </c>
      <c r="ABE58" s="45">
        <f>IF(LEFT($C58,5)="Total",0,IF(COUNTIF(ENTRY!$G$3:$BM$3,ABE$1)=0,"CopyPasteValue",IFERROR(HLOOKUP(ABE$1,ENTRY!$G$3:$BI$133,SUMIFS(ENTRY!$A$2:$A$133,ENTRY!$B$2:$B$133,$B58,ENTRY!$C$2:$C$133,$C58)-2,FALSE),0)))</f>
        <v>0</v>
      </c>
      <c r="ABF58" s="45">
        <f>IF(LEFT($C58,5)="Total",0,IF(COUNTIF(ENTRY!$G$3:$BM$3,ABF$1)=0,"CopyPasteValue",IFERROR(HLOOKUP(ABF$1,ENTRY!$G$3:$BI$133,SUMIFS(ENTRY!$A$2:$A$133,ENTRY!$B$2:$B$133,$B58,ENTRY!$C$2:$C$133,$C58)-2,FALSE),0)))</f>
        <v>0</v>
      </c>
      <c r="ABG58" s="45">
        <f>IF(LEFT($C58,5)="Total",0,IF(COUNTIF(ENTRY!$G$3:$BM$3,ABG$1)=0,"CopyPasteValue",IFERROR(HLOOKUP(ABG$1,ENTRY!$G$3:$BI$133,SUMIFS(ENTRY!$A$2:$A$133,ENTRY!$B$2:$B$133,$B58,ENTRY!$C$2:$C$133,$C58)-2,FALSE),0)))</f>
        <v>0</v>
      </c>
      <c r="ABH58" s="45">
        <f>IF(LEFT($C58,5)="Total",0,IF(COUNTIF(ENTRY!$G$3:$BM$3,ABH$1)=0,"CopyPasteValue",IFERROR(HLOOKUP(ABH$1,ENTRY!$G$3:$BI$133,SUMIFS(ENTRY!$A$2:$A$133,ENTRY!$B$2:$B$133,$B58,ENTRY!$C$2:$C$133,$C58)-2,FALSE),0)))</f>
        <v>0</v>
      </c>
    </row>
    <row r="59" spans="2:736" x14ac:dyDescent="0.35">
      <c r="B59" t="s">
        <v>27</v>
      </c>
      <c r="C59" t="s">
        <v>92</v>
      </c>
      <c r="D59" s="53">
        <f t="shared" ca="1" si="162"/>
        <v>59</v>
      </c>
      <c r="E59" s="72">
        <f>COUNTIF(ENTRY!C$4:C$294,C59)</f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  <c r="AJ59" s="45">
        <v>0</v>
      </c>
      <c r="AK59" s="45">
        <v>0</v>
      </c>
      <c r="AL59" s="45">
        <v>0</v>
      </c>
      <c r="AM59" s="45">
        <v>0</v>
      </c>
      <c r="AN59" s="45">
        <v>0</v>
      </c>
      <c r="AO59" s="45">
        <v>0</v>
      </c>
      <c r="AP59" s="45">
        <v>0</v>
      </c>
      <c r="AQ59" s="45">
        <v>0</v>
      </c>
      <c r="AR59" s="45">
        <v>0</v>
      </c>
      <c r="AS59" s="45">
        <v>0</v>
      </c>
      <c r="AT59" s="45">
        <v>0</v>
      </c>
      <c r="AU59" s="45">
        <v>0</v>
      </c>
      <c r="AV59" s="45">
        <v>0</v>
      </c>
      <c r="AW59" s="45">
        <v>0</v>
      </c>
      <c r="AX59" s="45">
        <v>0</v>
      </c>
      <c r="AY59" s="45">
        <v>0</v>
      </c>
      <c r="AZ59" s="45">
        <v>0</v>
      </c>
      <c r="BA59" s="45">
        <v>0</v>
      </c>
      <c r="BB59" s="45">
        <v>0</v>
      </c>
      <c r="BC59" s="45">
        <v>0</v>
      </c>
      <c r="BD59" s="45">
        <v>0</v>
      </c>
      <c r="BE59" s="45">
        <v>0</v>
      </c>
      <c r="BF59" s="45">
        <v>0</v>
      </c>
      <c r="BG59" s="45">
        <v>0</v>
      </c>
      <c r="BH59" s="45">
        <v>0</v>
      </c>
      <c r="BI59" s="45">
        <v>0</v>
      </c>
      <c r="BJ59" s="45">
        <v>0</v>
      </c>
      <c r="BK59" s="45">
        <v>0</v>
      </c>
      <c r="BL59" s="45">
        <v>0</v>
      </c>
      <c r="BM59" s="45">
        <v>0</v>
      </c>
      <c r="BN59" s="45">
        <v>0</v>
      </c>
      <c r="BO59" s="45">
        <v>0</v>
      </c>
      <c r="BP59" s="45">
        <v>0</v>
      </c>
      <c r="BQ59" s="45">
        <v>0</v>
      </c>
      <c r="BR59" s="45">
        <v>0</v>
      </c>
      <c r="BS59" s="45">
        <v>0</v>
      </c>
      <c r="BT59" s="45">
        <v>0</v>
      </c>
      <c r="BU59" s="45">
        <v>0</v>
      </c>
      <c r="BV59" s="45">
        <v>0</v>
      </c>
      <c r="BW59" s="45">
        <v>0</v>
      </c>
      <c r="BX59" s="45">
        <v>0</v>
      </c>
      <c r="BY59" s="45">
        <v>0</v>
      </c>
      <c r="BZ59" s="45">
        <v>0</v>
      </c>
      <c r="CA59" s="45">
        <v>0</v>
      </c>
      <c r="CB59" s="45">
        <v>0</v>
      </c>
      <c r="CC59" s="45">
        <v>0</v>
      </c>
      <c r="CD59" s="45">
        <v>0</v>
      </c>
      <c r="CE59" s="45">
        <v>0</v>
      </c>
      <c r="CF59" s="45">
        <v>0</v>
      </c>
      <c r="CG59" s="45">
        <v>0</v>
      </c>
      <c r="CH59" s="45">
        <v>0</v>
      </c>
      <c r="CI59" s="45">
        <v>0</v>
      </c>
      <c r="CJ59" s="45">
        <v>0</v>
      </c>
      <c r="CK59" s="45">
        <v>0</v>
      </c>
      <c r="CL59" s="45">
        <v>0</v>
      </c>
      <c r="CM59" s="45">
        <v>0</v>
      </c>
      <c r="CN59" s="45">
        <v>0</v>
      </c>
      <c r="CO59" s="45">
        <v>0</v>
      </c>
      <c r="CP59" s="45">
        <v>0</v>
      </c>
      <c r="CQ59" s="45">
        <v>0</v>
      </c>
      <c r="CR59" s="45">
        <v>0</v>
      </c>
      <c r="CS59" s="45">
        <v>0</v>
      </c>
      <c r="CT59" s="45">
        <v>0</v>
      </c>
      <c r="CU59" s="45">
        <v>0</v>
      </c>
      <c r="CV59" s="45">
        <v>0</v>
      </c>
      <c r="CW59" s="45">
        <v>0</v>
      </c>
      <c r="CX59" s="45">
        <v>0</v>
      </c>
      <c r="CY59" s="45">
        <v>0</v>
      </c>
      <c r="CZ59" s="45">
        <v>0</v>
      </c>
      <c r="DA59" s="45">
        <v>0</v>
      </c>
      <c r="DB59" s="45">
        <v>0</v>
      </c>
      <c r="DC59" s="45">
        <v>0</v>
      </c>
      <c r="DD59" s="45">
        <v>0</v>
      </c>
      <c r="DE59" s="45">
        <v>0</v>
      </c>
      <c r="DF59" s="45">
        <v>0</v>
      </c>
      <c r="DG59" s="45">
        <v>0</v>
      </c>
      <c r="DH59" s="45">
        <v>0</v>
      </c>
      <c r="DI59" s="45">
        <v>0</v>
      </c>
      <c r="DJ59" s="45">
        <v>0</v>
      </c>
      <c r="DK59" s="45">
        <v>0</v>
      </c>
      <c r="DL59" s="45">
        <v>0</v>
      </c>
      <c r="DM59" s="45">
        <v>0</v>
      </c>
      <c r="DN59" s="45">
        <v>0</v>
      </c>
      <c r="DO59" s="45">
        <v>0</v>
      </c>
      <c r="DP59" s="45">
        <v>0</v>
      </c>
      <c r="DQ59" s="45">
        <v>0</v>
      </c>
      <c r="DR59" s="45">
        <v>0</v>
      </c>
      <c r="DS59" s="45">
        <v>0</v>
      </c>
      <c r="DT59" s="45">
        <v>0</v>
      </c>
      <c r="DU59" s="45">
        <v>0</v>
      </c>
      <c r="DV59" s="45">
        <v>0</v>
      </c>
      <c r="DW59" s="45">
        <v>0</v>
      </c>
      <c r="DX59" s="45">
        <v>0</v>
      </c>
      <c r="DY59" s="45">
        <v>0</v>
      </c>
      <c r="DZ59" s="45">
        <v>0</v>
      </c>
      <c r="EA59" s="45">
        <v>0</v>
      </c>
      <c r="EB59" s="45">
        <v>0</v>
      </c>
      <c r="EC59" s="45">
        <v>0</v>
      </c>
      <c r="ED59" s="45">
        <v>0</v>
      </c>
      <c r="EE59" s="45">
        <v>0</v>
      </c>
      <c r="EF59" s="45">
        <v>0</v>
      </c>
      <c r="EG59" s="45">
        <v>0</v>
      </c>
      <c r="EH59" s="45">
        <v>0</v>
      </c>
      <c r="EI59" s="45">
        <v>0</v>
      </c>
      <c r="EJ59" s="45">
        <v>0</v>
      </c>
      <c r="EK59" s="45">
        <v>0</v>
      </c>
      <c r="EL59" s="45">
        <v>0</v>
      </c>
      <c r="EM59" s="45">
        <v>0</v>
      </c>
      <c r="EN59" s="45">
        <v>0</v>
      </c>
      <c r="EO59" s="45">
        <v>0</v>
      </c>
      <c r="EP59" s="45">
        <v>0</v>
      </c>
      <c r="EQ59" s="45">
        <v>0</v>
      </c>
      <c r="ER59" s="45">
        <v>0</v>
      </c>
      <c r="ES59" s="45">
        <v>0</v>
      </c>
      <c r="ET59" s="45">
        <v>0</v>
      </c>
      <c r="EU59" s="45">
        <v>0</v>
      </c>
      <c r="EV59" s="45">
        <v>0</v>
      </c>
      <c r="EW59" s="45">
        <v>0</v>
      </c>
      <c r="EX59" s="45">
        <v>0</v>
      </c>
      <c r="EY59" s="45">
        <v>0</v>
      </c>
      <c r="EZ59" s="45">
        <v>0</v>
      </c>
      <c r="FA59" s="45">
        <v>0</v>
      </c>
      <c r="FB59" s="45">
        <v>0</v>
      </c>
      <c r="FC59" s="45">
        <v>0</v>
      </c>
      <c r="FD59" s="45">
        <v>0</v>
      </c>
      <c r="FE59" s="45">
        <v>0</v>
      </c>
      <c r="FF59" s="45">
        <v>0</v>
      </c>
      <c r="FG59" s="45">
        <v>0</v>
      </c>
      <c r="FH59" s="45">
        <v>0</v>
      </c>
      <c r="FI59" s="45">
        <v>0</v>
      </c>
      <c r="FJ59" s="45">
        <v>0</v>
      </c>
      <c r="FK59" s="45">
        <v>0</v>
      </c>
      <c r="FL59" s="45">
        <v>0</v>
      </c>
      <c r="FM59" s="45">
        <v>0</v>
      </c>
      <c r="FN59" s="45">
        <v>0</v>
      </c>
      <c r="FO59" s="45">
        <v>0</v>
      </c>
      <c r="FP59" s="45">
        <v>0</v>
      </c>
      <c r="FQ59" s="45">
        <v>0</v>
      </c>
      <c r="FR59" s="45">
        <v>0</v>
      </c>
      <c r="FS59" s="45">
        <v>0</v>
      </c>
      <c r="FT59" s="45">
        <v>0</v>
      </c>
      <c r="FU59" s="45">
        <v>0</v>
      </c>
      <c r="FV59" s="45">
        <v>0</v>
      </c>
      <c r="FW59" s="45">
        <v>0</v>
      </c>
      <c r="FX59" s="45">
        <v>0</v>
      </c>
      <c r="FY59" s="45">
        <v>0</v>
      </c>
      <c r="FZ59" s="45">
        <v>0</v>
      </c>
      <c r="GA59" s="45">
        <v>0</v>
      </c>
      <c r="GB59" s="45">
        <v>0</v>
      </c>
      <c r="GC59" s="45">
        <v>0</v>
      </c>
      <c r="GD59" s="45">
        <v>0</v>
      </c>
      <c r="GE59" s="45">
        <v>0</v>
      </c>
      <c r="GF59" s="45">
        <v>0</v>
      </c>
      <c r="GG59" s="45">
        <v>0</v>
      </c>
      <c r="GH59" s="45">
        <v>0</v>
      </c>
      <c r="GI59" s="45">
        <v>0</v>
      </c>
      <c r="GJ59" s="45">
        <v>0</v>
      </c>
      <c r="GK59" s="45">
        <v>0</v>
      </c>
      <c r="GL59" s="45">
        <v>0</v>
      </c>
      <c r="GM59" s="45">
        <v>0</v>
      </c>
      <c r="GN59" s="45">
        <v>0</v>
      </c>
      <c r="GO59" s="45">
        <v>0</v>
      </c>
      <c r="GP59" s="45">
        <v>0</v>
      </c>
      <c r="GQ59" s="45">
        <v>0</v>
      </c>
      <c r="GR59" s="45">
        <v>0</v>
      </c>
      <c r="GS59" s="45">
        <v>0</v>
      </c>
      <c r="GT59" s="45">
        <v>0</v>
      </c>
      <c r="GU59" s="45">
        <v>0</v>
      </c>
      <c r="GV59" s="45">
        <v>0</v>
      </c>
      <c r="GW59" s="45">
        <v>0</v>
      </c>
      <c r="GX59" s="45">
        <v>0</v>
      </c>
      <c r="GY59" s="45">
        <v>0</v>
      </c>
      <c r="GZ59" s="45">
        <v>0</v>
      </c>
      <c r="HA59" s="45">
        <v>0</v>
      </c>
      <c r="HB59" s="45">
        <v>0</v>
      </c>
      <c r="HC59" s="45">
        <v>0</v>
      </c>
      <c r="HD59" s="45">
        <v>0</v>
      </c>
      <c r="HE59" s="45">
        <v>0</v>
      </c>
      <c r="HF59" s="45">
        <v>0</v>
      </c>
      <c r="HG59" s="45">
        <v>0</v>
      </c>
      <c r="HH59" s="45">
        <v>0</v>
      </c>
      <c r="HI59" s="45">
        <v>0</v>
      </c>
      <c r="HJ59" s="45">
        <v>0</v>
      </c>
      <c r="HK59" s="45">
        <v>0</v>
      </c>
      <c r="HL59" s="45">
        <v>0</v>
      </c>
      <c r="HM59" s="45">
        <v>0</v>
      </c>
      <c r="HN59" s="45">
        <v>0</v>
      </c>
      <c r="HO59" s="45">
        <v>0</v>
      </c>
      <c r="HP59" s="45">
        <v>0</v>
      </c>
      <c r="HQ59" s="45">
        <v>0</v>
      </c>
      <c r="HR59" s="45">
        <v>0</v>
      </c>
      <c r="HS59" s="45">
        <v>0</v>
      </c>
      <c r="HT59" s="45">
        <v>0</v>
      </c>
      <c r="HU59" s="45">
        <v>0</v>
      </c>
      <c r="HV59" s="45">
        <v>0</v>
      </c>
      <c r="HW59" s="45">
        <v>0</v>
      </c>
      <c r="HX59" s="45">
        <v>0</v>
      </c>
      <c r="HY59" s="45">
        <v>0</v>
      </c>
      <c r="HZ59" s="45">
        <v>0</v>
      </c>
      <c r="IA59" s="45">
        <v>0</v>
      </c>
      <c r="IB59" s="45">
        <v>0</v>
      </c>
      <c r="IC59" s="45">
        <v>0</v>
      </c>
      <c r="ID59" s="45">
        <v>0</v>
      </c>
      <c r="IE59" s="45">
        <v>0</v>
      </c>
      <c r="IF59" s="45">
        <v>0</v>
      </c>
      <c r="IG59" s="45">
        <v>0</v>
      </c>
      <c r="IH59" s="45">
        <v>0</v>
      </c>
      <c r="II59" s="45">
        <v>0</v>
      </c>
      <c r="IJ59" s="45">
        <v>0</v>
      </c>
      <c r="IK59" s="45">
        <v>0</v>
      </c>
      <c r="IL59" s="45">
        <v>0</v>
      </c>
      <c r="IM59" s="45">
        <v>0</v>
      </c>
      <c r="IN59" s="45">
        <v>0</v>
      </c>
      <c r="IO59" s="45">
        <v>0</v>
      </c>
      <c r="IP59" s="45">
        <v>0</v>
      </c>
      <c r="IQ59" s="45">
        <v>0</v>
      </c>
      <c r="IR59" s="45">
        <v>0</v>
      </c>
      <c r="IS59" s="45">
        <v>0</v>
      </c>
      <c r="IT59" s="45">
        <v>0</v>
      </c>
      <c r="IU59" s="45">
        <v>0</v>
      </c>
      <c r="IV59" s="45">
        <v>0</v>
      </c>
      <c r="IW59" s="45">
        <v>0</v>
      </c>
      <c r="IX59" s="45">
        <v>0</v>
      </c>
      <c r="IY59" s="45">
        <v>0</v>
      </c>
      <c r="IZ59" s="45">
        <v>0</v>
      </c>
      <c r="JA59" s="45">
        <v>0</v>
      </c>
      <c r="JB59" s="45">
        <v>0</v>
      </c>
      <c r="JC59" s="45">
        <v>0</v>
      </c>
      <c r="JD59" s="45">
        <v>0</v>
      </c>
      <c r="JE59" s="45">
        <v>0</v>
      </c>
      <c r="JF59" s="45">
        <v>0</v>
      </c>
      <c r="JG59" s="45">
        <v>0</v>
      </c>
      <c r="JH59" s="45">
        <v>0</v>
      </c>
      <c r="JI59" s="45">
        <v>0</v>
      </c>
      <c r="JJ59" s="45">
        <v>0</v>
      </c>
      <c r="JK59" s="45">
        <v>0</v>
      </c>
      <c r="JL59" s="45">
        <v>0</v>
      </c>
      <c r="JM59" s="45">
        <v>0</v>
      </c>
      <c r="JN59" s="45">
        <v>0</v>
      </c>
      <c r="JO59" s="45">
        <v>0</v>
      </c>
      <c r="JP59" s="45">
        <v>0</v>
      </c>
      <c r="JQ59" s="45">
        <v>0</v>
      </c>
      <c r="JR59" s="45">
        <v>0</v>
      </c>
      <c r="JS59" s="45">
        <v>0</v>
      </c>
      <c r="JT59" s="45">
        <v>0</v>
      </c>
      <c r="JU59" s="45">
        <v>0</v>
      </c>
      <c r="JV59" s="45">
        <v>0</v>
      </c>
      <c r="JW59" s="45">
        <v>0</v>
      </c>
      <c r="JX59" s="45">
        <v>0</v>
      </c>
      <c r="JY59" s="45">
        <v>0</v>
      </c>
      <c r="JZ59" s="45">
        <v>0</v>
      </c>
      <c r="KA59" s="45">
        <v>0</v>
      </c>
      <c r="KB59" s="45">
        <v>0</v>
      </c>
      <c r="KC59" s="45">
        <v>0</v>
      </c>
      <c r="KD59" s="45">
        <v>0</v>
      </c>
      <c r="KE59" s="45">
        <v>0</v>
      </c>
      <c r="KF59" s="45">
        <v>0</v>
      </c>
      <c r="KG59" s="45">
        <v>0</v>
      </c>
      <c r="KH59" s="45">
        <v>0</v>
      </c>
      <c r="KI59" s="45">
        <v>0</v>
      </c>
      <c r="KJ59" s="45">
        <v>0</v>
      </c>
      <c r="KK59" s="45">
        <v>0</v>
      </c>
      <c r="KL59" s="45">
        <v>0</v>
      </c>
      <c r="KM59" s="45">
        <v>0</v>
      </c>
      <c r="KN59" s="45">
        <v>0</v>
      </c>
      <c r="KO59" s="45">
        <v>0</v>
      </c>
      <c r="KP59" s="45">
        <v>0</v>
      </c>
      <c r="KQ59" s="45">
        <v>0</v>
      </c>
      <c r="KR59" s="45">
        <v>0</v>
      </c>
      <c r="KS59" s="45">
        <v>0</v>
      </c>
      <c r="KT59" s="45">
        <v>0</v>
      </c>
      <c r="KU59" s="45">
        <v>0</v>
      </c>
      <c r="KV59" s="45">
        <v>0</v>
      </c>
      <c r="KW59" s="45">
        <v>0</v>
      </c>
      <c r="KX59" s="45">
        <v>0</v>
      </c>
      <c r="KY59" s="45">
        <v>0</v>
      </c>
      <c r="KZ59" s="45">
        <v>0</v>
      </c>
      <c r="LA59" s="45">
        <v>0</v>
      </c>
      <c r="LB59" s="45">
        <v>0</v>
      </c>
      <c r="LC59" s="45">
        <v>0</v>
      </c>
      <c r="LD59" s="45">
        <v>0</v>
      </c>
      <c r="LE59" s="45">
        <v>0</v>
      </c>
      <c r="LF59" s="45">
        <v>0</v>
      </c>
      <c r="LG59" s="45">
        <v>0</v>
      </c>
      <c r="LH59" s="45">
        <v>0</v>
      </c>
      <c r="LI59" s="45">
        <v>0</v>
      </c>
      <c r="LJ59" s="45">
        <v>0</v>
      </c>
      <c r="LK59" s="45">
        <v>0</v>
      </c>
      <c r="LL59" s="45">
        <v>0</v>
      </c>
      <c r="LM59" s="45">
        <v>0</v>
      </c>
      <c r="LN59" s="45">
        <v>0</v>
      </c>
      <c r="LO59" s="45">
        <v>0</v>
      </c>
      <c r="LP59" s="45">
        <v>0</v>
      </c>
      <c r="LQ59" s="45">
        <v>0</v>
      </c>
      <c r="LR59" s="45">
        <v>0</v>
      </c>
      <c r="LS59" s="45">
        <v>0</v>
      </c>
      <c r="LT59" s="45">
        <v>0</v>
      </c>
      <c r="LU59" s="45">
        <v>0</v>
      </c>
      <c r="LV59" s="45">
        <v>0</v>
      </c>
      <c r="LW59" s="45">
        <v>0</v>
      </c>
      <c r="LX59" s="45">
        <v>0</v>
      </c>
      <c r="LY59" s="45">
        <v>0</v>
      </c>
      <c r="LZ59" s="45">
        <v>0</v>
      </c>
      <c r="MA59" s="45">
        <v>0</v>
      </c>
      <c r="MB59" s="45">
        <v>0</v>
      </c>
      <c r="MC59" s="45">
        <v>0</v>
      </c>
      <c r="MD59" s="45">
        <v>0</v>
      </c>
      <c r="ME59" s="45">
        <v>0</v>
      </c>
      <c r="MF59" s="45">
        <v>0</v>
      </c>
      <c r="MG59" s="45">
        <v>0</v>
      </c>
      <c r="MH59" s="45">
        <v>0</v>
      </c>
      <c r="MI59" s="45">
        <v>0</v>
      </c>
      <c r="MJ59" s="45">
        <v>0</v>
      </c>
      <c r="MK59" s="45">
        <v>0</v>
      </c>
      <c r="ML59" s="45">
        <v>0</v>
      </c>
      <c r="MM59" s="45">
        <v>0</v>
      </c>
      <c r="MN59" s="45">
        <v>0</v>
      </c>
      <c r="MO59" s="45">
        <v>0</v>
      </c>
      <c r="MP59" s="45">
        <v>0</v>
      </c>
      <c r="MQ59" s="45">
        <v>0</v>
      </c>
      <c r="MR59" s="45">
        <v>0</v>
      </c>
      <c r="MS59" s="45">
        <v>0</v>
      </c>
      <c r="MT59" s="45">
        <v>0</v>
      </c>
      <c r="MU59" s="45">
        <v>0</v>
      </c>
      <c r="MV59" s="45">
        <v>0</v>
      </c>
      <c r="MW59" s="45">
        <v>0</v>
      </c>
      <c r="MX59" s="45">
        <v>0</v>
      </c>
      <c r="MY59" s="45">
        <v>0</v>
      </c>
      <c r="MZ59" s="45">
        <v>0</v>
      </c>
      <c r="NA59" s="45">
        <v>0</v>
      </c>
      <c r="NB59" s="45">
        <v>0</v>
      </c>
      <c r="NC59" s="45">
        <v>0</v>
      </c>
      <c r="ND59" s="45">
        <v>0</v>
      </c>
      <c r="NE59" s="45">
        <v>0</v>
      </c>
      <c r="NF59" s="45">
        <v>0</v>
      </c>
      <c r="NG59" s="45">
        <v>0</v>
      </c>
      <c r="NH59" s="45">
        <v>0</v>
      </c>
      <c r="NI59" s="45">
        <v>0</v>
      </c>
      <c r="NJ59" s="45">
        <v>0</v>
      </c>
      <c r="NK59" s="45">
        <v>0</v>
      </c>
      <c r="NL59" s="45">
        <v>0</v>
      </c>
      <c r="NM59" s="45">
        <v>0</v>
      </c>
      <c r="NN59" s="45">
        <v>0</v>
      </c>
      <c r="NO59" s="45">
        <v>0</v>
      </c>
      <c r="NP59" s="45">
        <v>0</v>
      </c>
      <c r="NQ59" s="45">
        <v>0</v>
      </c>
      <c r="NR59" s="45">
        <v>0</v>
      </c>
      <c r="NS59" s="45">
        <v>0</v>
      </c>
      <c r="NT59" s="45">
        <v>0</v>
      </c>
      <c r="NU59" s="45">
        <v>0</v>
      </c>
      <c r="NV59" s="45">
        <v>0</v>
      </c>
      <c r="NW59" s="45">
        <v>0</v>
      </c>
      <c r="NX59" s="45">
        <v>0</v>
      </c>
      <c r="NY59" s="45">
        <v>0</v>
      </c>
      <c r="NZ59" s="45">
        <v>0</v>
      </c>
      <c r="OA59" s="45">
        <v>0</v>
      </c>
      <c r="OB59" s="45">
        <v>0</v>
      </c>
      <c r="OC59" s="45">
        <v>0</v>
      </c>
      <c r="OD59" s="45">
        <v>0</v>
      </c>
      <c r="OE59" s="45">
        <v>0</v>
      </c>
      <c r="OF59" s="45">
        <v>0</v>
      </c>
      <c r="OG59" s="45">
        <v>0</v>
      </c>
      <c r="OH59" s="45">
        <v>0</v>
      </c>
      <c r="OI59" s="45">
        <v>0</v>
      </c>
      <c r="OJ59" s="45">
        <v>0</v>
      </c>
      <c r="OK59" s="45">
        <v>0</v>
      </c>
      <c r="OL59" s="45">
        <v>0</v>
      </c>
      <c r="OM59" s="45">
        <v>0</v>
      </c>
      <c r="ON59" s="45">
        <v>0</v>
      </c>
      <c r="OO59" s="45">
        <v>0</v>
      </c>
      <c r="OP59" s="45">
        <v>0</v>
      </c>
      <c r="OQ59" s="45">
        <v>0</v>
      </c>
      <c r="OR59" s="45">
        <v>0</v>
      </c>
      <c r="OS59" s="45">
        <v>0</v>
      </c>
      <c r="OT59" s="45">
        <v>0</v>
      </c>
      <c r="OU59" s="45">
        <v>0</v>
      </c>
      <c r="OV59" s="45">
        <v>0</v>
      </c>
      <c r="OW59" s="45">
        <v>0</v>
      </c>
      <c r="OX59" s="45">
        <v>0</v>
      </c>
      <c r="OY59" s="45">
        <v>0</v>
      </c>
      <c r="OZ59" s="45">
        <v>0</v>
      </c>
      <c r="PA59" s="45">
        <v>0</v>
      </c>
      <c r="PB59" s="45">
        <v>0</v>
      </c>
      <c r="PC59" s="45">
        <v>0</v>
      </c>
      <c r="PD59" s="45">
        <v>0</v>
      </c>
      <c r="PE59" s="45">
        <v>0</v>
      </c>
      <c r="PF59" s="45">
        <v>0</v>
      </c>
      <c r="PG59" s="45">
        <v>0</v>
      </c>
      <c r="PH59" s="45">
        <v>0</v>
      </c>
      <c r="PI59" s="45">
        <v>0</v>
      </c>
      <c r="PJ59" s="45">
        <v>0</v>
      </c>
      <c r="PK59" s="45">
        <v>0</v>
      </c>
      <c r="PL59" s="45">
        <v>0</v>
      </c>
      <c r="PM59" s="45">
        <v>0</v>
      </c>
      <c r="PN59" s="45">
        <v>0</v>
      </c>
      <c r="PO59" s="45">
        <v>0</v>
      </c>
      <c r="PP59" s="45">
        <v>0</v>
      </c>
      <c r="PQ59" s="45">
        <v>0</v>
      </c>
      <c r="PR59" s="45">
        <v>0</v>
      </c>
      <c r="PS59" s="45">
        <v>0</v>
      </c>
      <c r="PT59" s="45">
        <v>0</v>
      </c>
      <c r="PU59" s="45">
        <v>0</v>
      </c>
      <c r="PV59" s="45">
        <v>0</v>
      </c>
      <c r="PW59" s="45">
        <v>0</v>
      </c>
      <c r="PX59" s="45">
        <v>0</v>
      </c>
      <c r="PY59" s="45">
        <v>0</v>
      </c>
      <c r="PZ59" s="45">
        <v>0</v>
      </c>
      <c r="QA59" s="45">
        <v>0</v>
      </c>
      <c r="QB59" s="45">
        <v>0</v>
      </c>
      <c r="QC59" s="45">
        <v>0</v>
      </c>
      <c r="QD59" s="45">
        <v>0</v>
      </c>
      <c r="QE59" s="45">
        <v>0</v>
      </c>
      <c r="QF59" s="45">
        <v>0</v>
      </c>
      <c r="QG59" s="45">
        <v>0</v>
      </c>
      <c r="QH59" s="45">
        <v>0</v>
      </c>
      <c r="QI59" s="45">
        <v>0</v>
      </c>
      <c r="QJ59" s="45">
        <v>0</v>
      </c>
      <c r="QK59" s="45">
        <v>0</v>
      </c>
      <c r="QL59" s="45">
        <v>0</v>
      </c>
      <c r="QM59" s="45">
        <v>0</v>
      </c>
      <c r="QN59" s="45">
        <v>0</v>
      </c>
      <c r="QO59" s="45">
        <v>0</v>
      </c>
      <c r="QP59" s="45">
        <v>0</v>
      </c>
      <c r="QQ59" s="45">
        <v>0</v>
      </c>
      <c r="QR59" s="45">
        <v>0</v>
      </c>
      <c r="QS59" s="45">
        <v>0</v>
      </c>
      <c r="QT59" s="45">
        <v>0</v>
      </c>
      <c r="QU59" s="45">
        <v>0</v>
      </c>
      <c r="QV59" s="45">
        <v>0</v>
      </c>
      <c r="QW59" s="45">
        <v>0</v>
      </c>
      <c r="QX59" s="45">
        <v>0</v>
      </c>
      <c r="QY59" s="45">
        <v>0</v>
      </c>
      <c r="QZ59" s="45">
        <v>0</v>
      </c>
      <c r="RA59" s="45">
        <v>0</v>
      </c>
      <c r="RB59" s="45">
        <v>0</v>
      </c>
      <c r="RC59" s="45">
        <v>0</v>
      </c>
      <c r="RD59" s="45">
        <v>0</v>
      </c>
      <c r="RE59" s="45">
        <v>0</v>
      </c>
      <c r="RF59" s="45">
        <v>0</v>
      </c>
      <c r="RG59" s="45">
        <v>0</v>
      </c>
      <c r="RH59" s="45">
        <v>0</v>
      </c>
      <c r="RI59" s="45">
        <v>0</v>
      </c>
      <c r="RJ59" s="45">
        <v>0</v>
      </c>
      <c r="RK59" s="45">
        <v>0</v>
      </c>
      <c r="RL59" s="45">
        <v>0</v>
      </c>
      <c r="RM59" s="45">
        <v>0</v>
      </c>
      <c r="RN59" s="45">
        <v>0</v>
      </c>
      <c r="RO59" s="45">
        <v>0</v>
      </c>
      <c r="RP59" s="45">
        <v>0</v>
      </c>
      <c r="RQ59" s="45">
        <v>0</v>
      </c>
      <c r="RR59" s="45">
        <v>0</v>
      </c>
      <c r="RS59" s="45">
        <v>0</v>
      </c>
      <c r="RT59" s="45">
        <v>0</v>
      </c>
      <c r="RU59" s="45">
        <v>0</v>
      </c>
      <c r="RV59" s="45">
        <v>0</v>
      </c>
      <c r="RW59" s="45">
        <v>0</v>
      </c>
      <c r="RX59" s="45">
        <v>0</v>
      </c>
      <c r="RY59" s="45">
        <v>0</v>
      </c>
      <c r="RZ59" s="45">
        <v>0</v>
      </c>
      <c r="SA59" s="45">
        <v>0</v>
      </c>
      <c r="SB59" s="45">
        <v>0</v>
      </c>
      <c r="SC59" s="45">
        <v>0</v>
      </c>
      <c r="SD59" s="45">
        <v>0</v>
      </c>
      <c r="SE59" s="45">
        <v>0</v>
      </c>
      <c r="SF59" s="45">
        <v>0</v>
      </c>
      <c r="SG59" s="45">
        <v>0</v>
      </c>
      <c r="SH59" s="45">
        <v>0</v>
      </c>
      <c r="SI59" s="45">
        <v>0</v>
      </c>
      <c r="SJ59" s="45">
        <v>0</v>
      </c>
      <c r="SK59" s="45">
        <v>0</v>
      </c>
      <c r="SL59" s="45">
        <v>0</v>
      </c>
      <c r="SM59" s="45">
        <v>0</v>
      </c>
      <c r="SN59" s="45">
        <v>0</v>
      </c>
      <c r="SO59" s="45">
        <v>0</v>
      </c>
      <c r="SP59" s="45">
        <v>0</v>
      </c>
      <c r="SQ59" s="45">
        <v>0</v>
      </c>
      <c r="SR59" s="45">
        <v>0</v>
      </c>
      <c r="SS59" s="45">
        <v>0</v>
      </c>
      <c r="ST59" s="45">
        <v>0</v>
      </c>
      <c r="SU59" s="45">
        <v>0</v>
      </c>
      <c r="SV59" s="45">
        <v>0</v>
      </c>
      <c r="SW59" s="45">
        <v>0</v>
      </c>
      <c r="SX59" s="45">
        <v>0</v>
      </c>
      <c r="SY59" s="45">
        <v>0</v>
      </c>
      <c r="SZ59" s="45">
        <v>0</v>
      </c>
      <c r="TA59" s="45">
        <v>0</v>
      </c>
      <c r="TB59" s="45">
        <v>0</v>
      </c>
      <c r="TC59" s="45">
        <v>0</v>
      </c>
      <c r="TD59" s="45">
        <v>0</v>
      </c>
      <c r="TE59" s="45">
        <v>0</v>
      </c>
      <c r="TF59" s="45">
        <v>0</v>
      </c>
      <c r="TG59" s="45">
        <v>0</v>
      </c>
      <c r="TH59" s="45">
        <v>0</v>
      </c>
      <c r="TI59" s="45">
        <v>0</v>
      </c>
      <c r="TJ59" s="45">
        <v>0</v>
      </c>
      <c r="TK59" s="45">
        <v>0</v>
      </c>
      <c r="TL59" s="45">
        <v>0</v>
      </c>
      <c r="TM59" s="45">
        <v>0</v>
      </c>
      <c r="TN59" s="45">
        <v>0</v>
      </c>
      <c r="TO59" s="45">
        <v>0</v>
      </c>
      <c r="TP59" s="45">
        <v>0</v>
      </c>
      <c r="TQ59" s="45">
        <v>0</v>
      </c>
      <c r="TR59" s="45">
        <v>0</v>
      </c>
      <c r="TS59" s="45">
        <v>0</v>
      </c>
      <c r="TT59" s="45">
        <v>0</v>
      </c>
      <c r="TU59" s="45">
        <v>0</v>
      </c>
      <c r="TV59" s="45">
        <v>0</v>
      </c>
      <c r="TW59" s="45">
        <v>0</v>
      </c>
      <c r="TX59" s="45">
        <v>0</v>
      </c>
      <c r="TY59" s="45">
        <v>0</v>
      </c>
      <c r="TZ59" s="45">
        <v>0</v>
      </c>
      <c r="UA59" s="45">
        <v>0</v>
      </c>
      <c r="UB59" s="45">
        <v>0</v>
      </c>
      <c r="UC59" s="45">
        <v>0</v>
      </c>
      <c r="UD59" s="45">
        <v>0</v>
      </c>
      <c r="UE59" s="45">
        <v>0</v>
      </c>
      <c r="UF59" s="45">
        <v>0</v>
      </c>
      <c r="UG59" s="45">
        <v>0</v>
      </c>
      <c r="UH59" s="45">
        <v>0</v>
      </c>
      <c r="UI59" s="45">
        <v>0</v>
      </c>
      <c r="UJ59" s="45">
        <v>0</v>
      </c>
      <c r="UK59" s="45">
        <v>0</v>
      </c>
      <c r="UL59" s="45">
        <v>0</v>
      </c>
      <c r="UM59" s="45">
        <v>0</v>
      </c>
      <c r="UN59" s="45">
        <v>0</v>
      </c>
      <c r="UO59" s="45">
        <v>0</v>
      </c>
      <c r="UP59" s="45">
        <v>0</v>
      </c>
      <c r="UQ59" s="45">
        <v>0</v>
      </c>
      <c r="UR59" s="45">
        <v>0</v>
      </c>
      <c r="US59" s="45">
        <v>0</v>
      </c>
      <c r="UT59" s="45">
        <v>0</v>
      </c>
      <c r="UU59" s="45">
        <v>0</v>
      </c>
      <c r="UV59" s="45">
        <v>0</v>
      </c>
      <c r="UW59" s="45">
        <v>0</v>
      </c>
      <c r="UX59" s="45">
        <v>0</v>
      </c>
      <c r="UY59" s="45">
        <v>0</v>
      </c>
      <c r="UZ59" s="45">
        <v>0</v>
      </c>
      <c r="VA59" s="45">
        <v>0</v>
      </c>
      <c r="VB59" s="45">
        <v>0</v>
      </c>
      <c r="VC59" s="45">
        <v>0</v>
      </c>
      <c r="VD59" s="45">
        <v>0</v>
      </c>
      <c r="VE59" s="45">
        <v>0</v>
      </c>
      <c r="VF59" s="45">
        <v>0</v>
      </c>
      <c r="VG59" s="45">
        <v>0</v>
      </c>
      <c r="VH59" s="45">
        <v>0</v>
      </c>
      <c r="VI59" s="45">
        <v>0</v>
      </c>
      <c r="VJ59" s="45">
        <v>0</v>
      </c>
      <c r="VK59" s="45">
        <v>0</v>
      </c>
      <c r="VL59" s="45">
        <v>0</v>
      </c>
      <c r="VM59" s="45">
        <v>0</v>
      </c>
      <c r="VN59" s="45">
        <v>0</v>
      </c>
      <c r="VO59" s="45">
        <v>0</v>
      </c>
      <c r="VP59" s="45">
        <v>0</v>
      </c>
      <c r="VQ59" s="45">
        <v>0</v>
      </c>
      <c r="VR59" s="45">
        <v>0</v>
      </c>
      <c r="VS59" s="45">
        <v>0</v>
      </c>
      <c r="VT59" s="45">
        <v>0</v>
      </c>
      <c r="VU59" s="45">
        <v>0</v>
      </c>
      <c r="VV59" s="45">
        <v>0</v>
      </c>
      <c r="VW59" s="45">
        <v>0</v>
      </c>
      <c r="VX59" s="45">
        <v>0</v>
      </c>
      <c r="VY59" s="45">
        <v>0</v>
      </c>
      <c r="VZ59" s="45">
        <v>0</v>
      </c>
      <c r="WA59" s="45">
        <v>0</v>
      </c>
      <c r="WB59" s="45">
        <v>0</v>
      </c>
      <c r="WC59" s="45">
        <v>0</v>
      </c>
      <c r="WD59" s="45">
        <v>0</v>
      </c>
      <c r="WE59" s="45">
        <v>0</v>
      </c>
      <c r="WF59" s="45">
        <v>0</v>
      </c>
      <c r="WG59" s="45">
        <v>0</v>
      </c>
      <c r="WH59" s="45">
        <v>0</v>
      </c>
      <c r="WI59" s="45">
        <v>0</v>
      </c>
      <c r="WJ59" s="45">
        <v>0</v>
      </c>
      <c r="WK59" s="45">
        <v>0</v>
      </c>
      <c r="WL59" s="45">
        <v>0</v>
      </c>
      <c r="WM59" s="45">
        <v>0</v>
      </c>
      <c r="WN59" s="45">
        <v>0</v>
      </c>
      <c r="WO59" s="45">
        <v>0</v>
      </c>
      <c r="WP59" s="45">
        <v>0</v>
      </c>
      <c r="WQ59" s="45">
        <v>0</v>
      </c>
      <c r="WR59" s="45">
        <v>0</v>
      </c>
      <c r="WS59" s="45">
        <v>0</v>
      </c>
      <c r="WT59" s="45">
        <v>0</v>
      </c>
      <c r="WU59" s="45">
        <v>0</v>
      </c>
      <c r="WV59" s="45">
        <v>0</v>
      </c>
      <c r="WW59" s="45">
        <v>0</v>
      </c>
      <c r="WX59" s="45">
        <v>0</v>
      </c>
      <c r="WY59" s="45">
        <v>0</v>
      </c>
      <c r="WZ59" s="45">
        <v>0</v>
      </c>
      <c r="XA59" s="45">
        <v>0</v>
      </c>
      <c r="XB59" s="45">
        <v>0</v>
      </c>
      <c r="XC59" s="45">
        <v>0</v>
      </c>
      <c r="XD59" s="45">
        <v>0</v>
      </c>
      <c r="XE59" s="45">
        <v>0</v>
      </c>
      <c r="XF59" s="45">
        <v>0</v>
      </c>
      <c r="XG59" s="45">
        <v>0</v>
      </c>
      <c r="XH59" s="45">
        <v>0</v>
      </c>
      <c r="XI59" s="45">
        <v>0</v>
      </c>
      <c r="XJ59" s="45">
        <v>0</v>
      </c>
      <c r="XK59" s="45">
        <v>0</v>
      </c>
      <c r="XL59" s="45">
        <v>0</v>
      </c>
      <c r="XM59" s="45">
        <v>0</v>
      </c>
      <c r="XN59" s="45">
        <v>0</v>
      </c>
      <c r="XO59" s="45">
        <v>0</v>
      </c>
      <c r="XP59" s="45">
        <v>0</v>
      </c>
      <c r="XQ59" s="45">
        <v>0</v>
      </c>
      <c r="XR59" s="45">
        <v>0</v>
      </c>
      <c r="XS59" s="45">
        <v>0</v>
      </c>
      <c r="XT59" s="45">
        <v>0</v>
      </c>
      <c r="XU59" s="45">
        <v>0</v>
      </c>
      <c r="XV59" s="45">
        <v>0</v>
      </c>
      <c r="XW59" s="45">
        <v>0</v>
      </c>
      <c r="XX59" s="45">
        <v>0</v>
      </c>
      <c r="XY59" s="45">
        <v>0</v>
      </c>
      <c r="XZ59" s="45">
        <v>0</v>
      </c>
      <c r="YA59" s="45">
        <v>0</v>
      </c>
      <c r="YB59" s="45">
        <v>0</v>
      </c>
      <c r="YC59" s="45">
        <v>0</v>
      </c>
      <c r="YD59" s="45">
        <v>0</v>
      </c>
      <c r="YE59" s="45">
        <v>0</v>
      </c>
      <c r="YF59" s="45">
        <v>0</v>
      </c>
      <c r="YG59" s="45">
        <v>0</v>
      </c>
      <c r="YH59" s="45">
        <v>0</v>
      </c>
      <c r="YI59" s="45">
        <v>0</v>
      </c>
      <c r="YJ59" s="45">
        <v>0</v>
      </c>
      <c r="YK59" s="45">
        <v>0</v>
      </c>
      <c r="YL59" s="45">
        <v>0</v>
      </c>
      <c r="YM59" s="45">
        <v>0</v>
      </c>
      <c r="YN59" s="45">
        <v>0</v>
      </c>
      <c r="YO59" s="45">
        <v>0</v>
      </c>
      <c r="YP59" s="45">
        <v>0</v>
      </c>
      <c r="YQ59" s="45">
        <v>0</v>
      </c>
      <c r="YR59" s="45">
        <v>0</v>
      </c>
      <c r="YS59" s="45">
        <v>0</v>
      </c>
      <c r="YT59" s="45">
        <v>0</v>
      </c>
      <c r="YU59" s="45">
        <v>0</v>
      </c>
      <c r="YV59" s="45">
        <v>0</v>
      </c>
      <c r="YW59" s="45">
        <v>0</v>
      </c>
      <c r="YX59" s="45">
        <v>0</v>
      </c>
      <c r="YY59" s="45">
        <v>0</v>
      </c>
      <c r="YZ59" s="45">
        <v>0</v>
      </c>
      <c r="ZA59" s="45">
        <v>0</v>
      </c>
      <c r="ZB59" s="45">
        <v>0</v>
      </c>
      <c r="ZC59" s="45">
        <v>0</v>
      </c>
      <c r="ZD59" s="45">
        <v>0</v>
      </c>
      <c r="ZE59" s="45">
        <v>0</v>
      </c>
      <c r="ZF59" s="45">
        <v>0</v>
      </c>
      <c r="ZG59" s="45">
        <v>0</v>
      </c>
      <c r="ZH59" s="45">
        <v>0</v>
      </c>
      <c r="ZI59" s="45">
        <v>0</v>
      </c>
      <c r="ZJ59" s="45">
        <v>0</v>
      </c>
      <c r="ZK59" s="45">
        <v>0</v>
      </c>
      <c r="ZL59" s="45">
        <v>0</v>
      </c>
      <c r="ZM59" s="45">
        <v>0</v>
      </c>
      <c r="ZN59" s="45">
        <v>0</v>
      </c>
      <c r="ZO59" s="45">
        <v>0</v>
      </c>
      <c r="ZP59" s="45">
        <v>0</v>
      </c>
      <c r="ZQ59" s="45">
        <v>0</v>
      </c>
      <c r="ZR59" s="45">
        <v>0</v>
      </c>
      <c r="ZS59" s="45">
        <v>0</v>
      </c>
      <c r="ZT59" s="45">
        <v>0</v>
      </c>
      <c r="ZU59" s="45">
        <v>0</v>
      </c>
      <c r="ZV59" s="45">
        <v>0</v>
      </c>
      <c r="ZW59" s="45">
        <v>0</v>
      </c>
      <c r="ZX59" s="45">
        <v>0</v>
      </c>
      <c r="ZY59" s="45">
        <v>0</v>
      </c>
      <c r="ZZ59" s="45">
        <v>0</v>
      </c>
      <c r="AAA59" s="45">
        <v>0</v>
      </c>
      <c r="AAB59" s="45">
        <v>0</v>
      </c>
      <c r="AAC59" s="45">
        <v>0</v>
      </c>
      <c r="AAD59" s="45">
        <v>0</v>
      </c>
      <c r="AAE59" s="45">
        <v>0</v>
      </c>
      <c r="AAF59" s="45">
        <v>0</v>
      </c>
      <c r="AAG59" s="45">
        <v>0</v>
      </c>
      <c r="AAH59" s="45">
        <v>0</v>
      </c>
      <c r="AAI59" s="45">
        <v>0</v>
      </c>
      <c r="AAJ59" s="45">
        <v>0</v>
      </c>
      <c r="AAK59" s="45">
        <v>0</v>
      </c>
      <c r="AAL59" s="45">
        <v>0</v>
      </c>
      <c r="AAM59" s="45">
        <v>0</v>
      </c>
      <c r="AAN59" s="45">
        <v>0</v>
      </c>
      <c r="AAO59" s="45">
        <v>0</v>
      </c>
      <c r="AAP59" s="45">
        <v>0</v>
      </c>
      <c r="AAQ59" s="45">
        <f>IF(LEFT($C59,5)="Total",0,IF(COUNTIF(ENTRY!$G$3:$BM$3,AAQ$1)=0,"CopyPasteValue",IFERROR(HLOOKUP(AAQ$1,ENTRY!$G$3:$BI$133,SUMIFS(ENTRY!$A$2:$A$133,ENTRY!$B$2:$B$133,$B59,ENTRY!$C$2:$C$133,$C59)-2,FALSE),0)))</f>
        <v>0</v>
      </c>
      <c r="AAR59" s="45">
        <f>IF(LEFT($C59,5)="Total",0,IF(COUNTIF(ENTRY!$G$3:$BM$3,AAR$1)=0,"CopyPasteValue",IFERROR(HLOOKUP(AAR$1,ENTRY!$G$3:$BI$133,SUMIFS(ENTRY!$A$2:$A$133,ENTRY!$B$2:$B$133,$B59,ENTRY!$C$2:$C$133,$C59)-2,FALSE),0)))</f>
        <v>0</v>
      </c>
      <c r="AAS59" s="45">
        <f>IF(LEFT($C59,5)="Total",0,IF(COUNTIF(ENTRY!$G$3:$BM$3,AAS$1)=0,"CopyPasteValue",IFERROR(HLOOKUP(AAS$1,ENTRY!$G$3:$BI$133,SUMIFS(ENTRY!$A$2:$A$133,ENTRY!$B$2:$B$133,$B59,ENTRY!$C$2:$C$133,$C59)-2,FALSE),0)))</f>
        <v>0</v>
      </c>
      <c r="AAT59" s="45">
        <f>IF(LEFT($C59,5)="Total",0,IF(COUNTIF(ENTRY!$G$3:$BM$3,AAT$1)=0,"CopyPasteValue",IFERROR(HLOOKUP(AAT$1,ENTRY!$G$3:$BI$133,SUMIFS(ENTRY!$A$2:$A$133,ENTRY!$B$2:$B$133,$B59,ENTRY!$C$2:$C$133,$C59)-2,FALSE),0)))</f>
        <v>0</v>
      </c>
      <c r="AAU59" s="45">
        <f>IF(LEFT($C59,5)="Total",0,IF(COUNTIF(ENTRY!$G$3:$BM$3,AAU$1)=0,"CopyPasteValue",IFERROR(HLOOKUP(AAU$1,ENTRY!$G$3:$BI$133,SUMIFS(ENTRY!$A$2:$A$133,ENTRY!$B$2:$B$133,$B59,ENTRY!$C$2:$C$133,$C59)-2,FALSE),0)))</f>
        <v>0</v>
      </c>
      <c r="AAV59" s="45">
        <f>IF(LEFT($C59,5)="Total",0,IF(COUNTIF(ENTRY!$G$3:$BM$3,AAV$1)=0,"CopyPasteValue",IFERROR(HLOOKUP(AAV$1,ENTRY!$G$3:$BI$133,SUMIFS(ENTRY!$A$2:$A$133,ENTRY!$B$2:$B$133,$B59,ENTRY!$C$2:$C$133,$C59)-2,FALSE),0)))</f>
        <v>0</v>
      </c>
      <c r="AAW59" s="45">
        <f>IF(LEFT($C59,5)="Total",0,IF(COUNTIF(ENTRY!$G$3:$BM$3,AAW$1)=0,"CopyPasteValue",IFERROR(HLOOKUP(AAW$1,ENTRY!$G$3:$BI$133,SUMIFS(ENTRY!$A$2:$A$133,ENTRY!$B$2:$B$133,$B59,ENTRY!$C$2:$C$133,$C59)-2,FALSE),0)))</f>
        <v>0</v>
      </c>
      <c r="AAX59" s="45">
        <f>IF(LEFT($C59,5)="Total",0,IF(COUNTIF(ENTRY!$G$3:$BM$3,AAX$1)=0,"CopyPasteValue",IFERROR(HLOOKUP(AAX$1,ENTRY!$G$3:$BI$133,SUMIFS(ENTRY!$A$2:$A$133,ENTRY!$B$2:$B$133,$B59,ENTRY!$C$2:$C$133,$C59)-2,FALSE),0)))</f>
        <v>0</v>
      </c>
      <c r="AAY59" s="45">
        <f>IF(LEFT($C59,5)="Total",0,IF(COUNTIF(ENTRY!$G$3:$BM$3,AAY$1)=0,"CopyPasteValue",IFERROR(HLOOKUP(AAY$1,ENTRY!$G$3:$BI$133,SUMIFS(ENTRY!$A$2:$A$133,ENTRY!$B$2:$B$133,$B59,ENTRY!$C$2:$C$133,$C59)-2,FALSE),0)))</f>
        <v>0</v>
      </c>
      <c r="AAZ59" s="45">
        <f>IF(LEFT($C59,5)="Total",0,IF(COUNTIF(ENTRY!$G$3:$BM$3,AAZ$1)=0,"CopyPasteValue",IFERROR(HLOOKUP(AAZ$1,ENTRY!$G$3:$BI$133,SUMIFS(ENTRY!$A$2:$A$133,ENTRY!$B$2:$B$133,$B59,ENTRY!$C$2:$C$133,$C59)-2,FALSE),0)))</f>
        <v>0</v>
      </c>
      <c r="ABA59" s="45">
        <f>IF(LEFT($C59,5)="Total",0,IF(COUNTIF(ENTRY!$G$3:$BM$3,ABA$1)=0,"CopyPasteValue",IFERROR(HLOOKUP(ABA$1,ENTRY!$G$3:$BI$133,SUMIFS(ENTRY!$A$2:$A$133,ENTRY!$B$2:$B$133,$B59,ENTRY!$C$2:$C$133,$C59)-2,FALSE),0)))</f>
        <v>0</v>
      </c>
      <c r="ABB59" s="45">
        <f>IF(LEFT($C59,5)="Total",0,IF(COUNTIF(ENTRY!$G$3:$BM$3,ABB$1)=0,"CopyPasteValue",IFERROR(HLOOKUP(ABB$1,ENTRY!$G$3:$BI$133,SUMIFS(ENTRY!$A$2:$A$133,ENTRY!$B$2:$B$133,$B59,ENTRY!$C$2:$C$133,$C59)-2,FALSE),0)))</f>
        <v>0</v>
      </c>
      <c r="ABC59" s="45">
        <f>IF(LEFT($C59,5)="Total",0,IF(COUNTIF(ENTRY!$G$3:$BM$3,ABC$1)=0,"CopyPasteValue",IFERROR(HLOOKUP(ABC$1,ENTRY!$G$3:$BI$133,SUMIFS(ENTRY!$A$2:$A$133,ENTRY!$B$2:$B$133,$B59,ENTRY!$C$2:$C$133,$C59)-2,FALSE),0)))</f>
        <v>0</v>
      </c>
      <c r="ABD59" s="45">
        <f>IF(LEFT($C59,5)="Total",0,IF(COUNTIF(ENTRY!$G$3:$BM$3,ABD$1)=0,"CopyPasteValue",IFERROR(HLOOKUP(ABD$1,ENTRY!$G$3:$BI$133,SUMIFS(ENTRY!$A$2:$A$133,ENTRY!$B$2:$B$133,$B59,ENTRY!$C$2:$C$133,$C59)-2,FALSE),0)))</f>
        <v>0</v>
      </c>
      <c r="ABE59" s="45">
        <f>IF(LEFT($C59,5)="Total",0,IF(COUNTIF(ENTRY!$G$3:$BM$3,ABE$1)=0,"CopyPasteValue",IFERROR(HLOOKUP(ABE$1,ENTRY!$G$3:$BI$133,SUMIFS(ENTRY!$A$2:$A$133,ENTRY!$B$2:$B$133,$B59,ENTRY!$C$2:$C$133,$C59)-2,FALSE),0)))</f>
        <v>0</v>
      </c>
      <c r="ABF59" s="45">
        <f>IF(LEFT($C59,5)="Total",0,IF(COUNTIF(ENTRY!$G$3:$BM$3,ABF$1)=0,"CopyPasteValue",IFERROR(HLOOKUP(ABF$1,ENTRY!$G$3:$BI$133,SUMIFS(ENTRY!$A$2:$A$133,ENTRY!$B$2:$B$133,$B59,ENTRY!$C$2:$C$133,$C59)-2,FALSE),0)))</f>
        <v>0</v>
      </c>
      <c r="ABG59" s="45">
        <f>IF(LEFT($C59,5)="Total",0,IF(COUNTIF(ENTRY!$G$3:$BM$3,ABG$1)=0,"CopyPasteValue",IFERROR(HLOOKUP(ABG$1,ENTRY!$G$3:$BI$133,SUMIFS(ENTRY!$A$2:$A$133,ENTRY!$B$2:$B$133,$B59,ENTRY!$C$2:$C$133,$C59)-2,FALSE),0)))</f>
        <v>0</v>
      </c>
      <c r="ABH59" s="45">
        <f>IF(LEFT($C59,5)="Total",0,IF(COUNTIF(ENTRY!$G$3:$BM$3,ABH$1)=0,"CopyPasteValue",IFERROR(HLOOKUP(ABH$1,ENTRY!$G$3:$BI$133,SUMIFS(ENTRY!$A$2:$A$133,ENTRY!$B$2:$B$133,$B59,ENTRY!$C$2:$C$133,$C59)-2,FALSE),0)))</f>
        <v>0</v>
      </c>
    </row>
    <row r="60" spans="2:736" x14ac:dyDescent="0.35">
      <c r="B60" t="s">
        <v>27</v>
      </c>
      <c r="C60" t="s">
        <v>93</v>
      </c>
      <c r="D60" s="53">
        <f t="shared" ca="1" si="162"/>
        <v>60</v>
      </c>
      <c r="E60" s="72">
        <f>COUNTIF(ENTRY!C$4:C$294,C60)</f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  <c r="AJ60" s="45">
        <v>0</v>
      </c>
      <c r="AK60" s="45">
        <v>0</v>
      </c>
      <c r="AL60" s="45">
        <v>0</v>
      </c>
      <c r="AM60" s="45">
        <v>0</v>
      </c>
      <c r="AN60" s="45">
        <v>0</v>
      </c>
      <c r="AO60" s="45">
        <v>0</v>
      </c>
      <c r="AP60" s="45">
        <v>0</v>
      </c>
      <c r="AQ60" s="45">
        <v>0</v>
      </c>
      <c r="AR60" s="45">
        <v>0</v>
      </c>
      <c r="AS60" s="45">
        <v>0</v>
      </c>
      <c r="AT60" s="45">
        <v>0</v>
      </c>
      <c r="AU60" s="45">
        <v>0</v>
      </c>
      <c r="AV60" s="45">
        <v>0</v>
      </c>
      <c r="AW60" s="45">
        <v>0</v>
      </c>
      <c r="AX60" s="45">
        <v>0</v>
      </c>
      <c r="AY60" s="45">
        <v>0</v>
      </c>
      <c r="AZ60" s="45">
        <v>0</v>
      </c>
      <c r="BA60" s="45">
        <v>0</v>
      </c>
      <c r="BB60" s="45">
        <v>0</v>
      </c>
      <c r="BC60" s="45">
        <v>0</v>
      </c>
      <c r="BD60" s="45">
        <v>0</v>
      </c>
      <c r="BE60" s="45">
        <v>0</v>
      </c>
      <c r="BF60" s="45">
        <v>0</v>
      </c>
      <c r="BG60" s="45">
        <v>0</v>
      </c>
      <c r="BH60" s="45">
        <v>0</v>
      </c>
      <c r="BI60" s="45">
        <v>0</v>
      </c>
      <c r="BJ60" s="45">
        <v>0</v>
      </c>
      <c r="BK60" s="45">
        <v>0</v>
      </c>
      <c r="BL60" s="45">
        <v>0</v>
      </c>
      <c r="BM60" s="45">
        <v>0</v>
      </c>
      <c r="BN60" s="45">
        <v>0</v>
      </c>
      <c r="BO60" s="45">
        <v>0</v>
      </c>
      <c r="BP60" s="45">
        <v>0</v>
      </c>
      <c r="BQ60" s="45">
        <v>0</v>
      </c>
      <c r="BR60" s="45">
        <v>0</v>
      </c>
      <c r="BS60" s="45">
        <v>0</v>
      </c>
      <c r="BT60" s="45">
        <v>0</v>
      </c>
      <c r="BU60" s="45">
        <v>0</v>
      </c>
      <c r="BV60" s="45">
        <v>0</v>
      </c>
      <c r="BW60" s="45">
        <v>0</v>
      </c>
      <c r="BX60" s="45">
        <v>0</v>
      </c>
      <c r="BY60" s="45">
        <v>0</v>
      </c>
      <c r="BZ60" s="45">
        <v>0</v>
      </c>
      <c r="CA60" s="45">
        <v>0</v>
      </c>
      <c r="CB60" s="45">
        <v>0</v>
      </c>
      <c r="CC60" s="45">
        <v>0</v>
      </c>
      <c r="CD60" s="45">
        <v>0</v>
      </c>
      <c r="CE60" s="45">
        <v>0</v>
      </c>
      <c r="CF60" s="45">
        <v>0</v>
      </c>
      <c r="CG60" s="45">
        <v>0</v>
      </c>
      <c r="CH60" s="45">
        <v>0</v>
      </c>
      <c r="CI60" s="45">
        <v>0</v>
      </c>
      <c r="CJ60" s="45">
        <v>0</v>
      </c>
      <c r="CK60" s="45">
        <v>0</v>
      </c>
      <c r="CL60" s="45">
        <v>0</v>
      </c>
      <c r="CM60" s="45">
        <v>0</v>
      </c>
      <c r="CN60" s="45">
        <v>0</v>
      </c>
      <c r="CO60" s="45">
        <v>0</v>
      </c>
      <c r="CP60" s="45">
        <v>0</v>
      </c>
      <c r="CQ60" s="45">
        <v>0</v>
      </c>
      <c r="CR60" s="45">
        <v>0</v>
      </c>
      <c r="CS60" s="45">
        <v>0</v>
      </c>
      <c r="CT60" s="45">
        <v>0</v>
      </c>
      <c r="CU60" s="45">
        <v>0</v>
      </c>
      <c r="CV60" s="45">
        <v>0</v>
      </c>
      <c r="CW60" s="45">
        <v>0</v>
      </c>
      <c r="CX60" s="45">
        <v>0</v>
      </c>
      <c r="CY60" s="45">
        <v>0</v>
      </c>
      <c r="CZ60" s="45">
        <v>0</v>
      </c>
      <c r="DA60" s="45">
        <v>0</v>
      </c>
      <c r="DB60" s="45">
        <v>0</v>
      </c>
      <c r="DC60" s="45">
        <v>0</v>
      </c>
      <c r="DD60" s="45">
        <v>0</v>
      </c>
      <c r="DE60" s="45">
        <v>0</v>
      </c>
      <c r="DF60" s="45">
        <v>0</v>
      </c>
      <c r="DG60" s="45">
        <v>0</v>
      </c>
      <c r="DH60" s="45">
        <v>0</v>
      </c>
      <c r="DI60" s="45">
        <v>0</v>
      </c>
      <c r="DJ60" s="45">
        <v>0</v>
      </c>
      <c r="DK60" s="45">
        <v>0</v>
      </c>
      <c r="DL60" s="45">
        <v>0</v>
      </c>
      <c r="DM60" s="45">
        <v>0</v>
      </c>
      <c r="DN60" s="45">
        <v>0</v>
      </c>
      <c r="DO60" s="45">
        <v>0</v>
      </c>
      <c r="DP60" s="45">
        <v>0</v>
      </c>
      <c r="DQ60" s="45">
        <v>0</v>
      </c>
      <c r="DR60" s="45">
        <v>0</v>
      </c>
      <c r="DS60" s="45">
        <v>0</v>
      </c>
      <c r="DT60" s="45">
        <v>0</v>
      </c>
      <c r="DU60" s="45">
        <v>0</v>
      </c>
      <c r="DV60" s="45">
        <v>0</v>
      </c>
      <c r="DW60" s="45">
        <v>0</v>
      </c>
      <c r="DX60" s="45">
        <v>0</v>
      </c>
      <c r="DY60" s="45">
        <v>0</v>
      </c>
      <c r="DZ60" s="45">
        <v>0</v>
      </c>
      <c r="EA60" s="45">
        <v>0</v>
      </c>
      <c r="EB60" s="45">
        <v>0</v>
      </c>
      <c r="EC60" s="45">
        <v>0</v>
      </c>
      <c r="ED60" s="45">
        <v>0</v>
      </c>
      <c r="EE60" s="45">
        <v>0</v>
      </c>
      <c r="EF60" s="45">
        <v>0</v>
      </c>
      <c r="EG60" s="45">
        <v>0</v>
      </c>
      <c r="EH60" s="45">
        <v>0</v>
      </c>
      <c r="EI60" s="45">
        <v>0</v>
      </c>
      <c r="EJ60" s="45">
        <v>0</v>
      </c>
      <c r="EK60" s="45">
        <v>0</v>
      </c>
      <c r="EL60" s="45">
        <v>0</v>
      </c>
      <c r="EM60" s="45">
        <v>0</v>
      </c>
      <c r="EN60" s="45">
        <v>0</v>
      </c>
      <c r="EO60" s="45">
        <v>0</v>
      </c>
      <c r="EP60" s="45">
        <v>0</v>
      </c>
      <c r="EQ60" s="45">
        <v>0</v>
      </c>
      <c r="ER60" s="45">
        <v>0</v>
      </c>
      <c r="ES60" s="45">
        <v>0</v>
      </c>
      <c r="ET60" s="45">
        <v>0</v>
      </c>
      <c r="EU60" s="45">
        <v>0</v>
      </c>
      <c r="EV60" s="45">
        <v>0</v>
      </c>
      <c r="EW60" s="45">
        <v>0</v>
      </c>
      <c r="EX60" s="45">
        <v>0</v>
      </c>
      <c r="EY60" s="45">
        <v>0</v>
      </c>
      <c r="EZ60" s="45">
        <v>0</v>
      </c>
      <c r="FA60" s="45">
        <v>0</v>
      </c>
      <c r="FB60" s="45">
        <v>0</v>
      </c>
      <c r="FC60" s="45">
        <v>0</v>
      </c>
      <c r="FD60" s="45">
        <v>0</v>
      </c>
      <c r="FE60" s="45">
        <v>0</v>
      </c>
      <c r="FF60" s="45">
        <v>0</v>
      </c>
      <c r="FG60" s="45">
        <v>0</v>
      </c>
      <c r="FH60" s="45">
        <v>0</v>
      </c>
      <c r="FI60" s="45">
        <v>0</v>
      </c>
      <c r="FJ60" s="45">
        <v>0</v>
      </c>
      <c r="FK60" s="45">
        <v>0</v>
      </c>
      <c r="FL60" s="45">
        <v>0</v>
      </c>
      <c r="FM60" s="45">
        <v>0</v>
      </c>
      <c r="FN60" s="45">
        <v>0</v>
      </c>
      <c r="FO60" s="45">
        <v>0</v>
      </c>
      <c r="FP60" s="45">
        <v>0</v>
      </c>
      <c r="FQ60" s="45">
        <v>0</v>
      </c>
      <c r="FR60" s="45">
        <v>0</v>
      </c>
      <c r="FS60" s="45">
        <v>0</v>
      </c>
      <c r="FT60" s="45">
        <v>0</v>
      </c>
      <c r="FU60" s="45">
        <v>0</v>
      </c>
      <c r="FV60" s="45">
        <v>0</v>
      </c>
      <c r="FW60" s="45">
        <v>0</v>
      </c>
      <c r="FX60" s="45">
        <v>0</v>
      </c>
      <c r="FY60" s="45">
        <v>0</v>
      </c>
      <c r="FZ60" s="45">
        <v>0</v>
      </c>
      <c r="GA60" s="45">
        <v>0</v>
      </c>
      <c r="GB60" s="45">
        <v>0</v>
      </c>
      <c r="GC60" s="45">
        <v>0</v>
      </c>
      <c r="GD60" s="45">
        <v>0</v>
      </c>
      <c r="GE60" s="45">
        <v>0</v>
      </c>
      <c r="GF60" s="45">
        <v>0</v>
      </c>
      <c r="GG60" s="45">
        <v>0</v>
      </c>
      <c r="GH60" s="45">
        <v>0</v>
      </c>
      <c r="GI60" s="45">
        <v>0</v>
      </c>
      <c r="GJ60" s="45">
        <v>0</v>
      </c>
      <c r="GK60" s="45">
        <v>0</v>
      </c>
      <c r="GL60" s="45">
        <v>0</v>
      </c>
      <c r="GM60" s="45">
        <v>0</v>
      </c>
      <c r="GN60" s="45">
        <v>0</v>
      </c>
      <c r="GO60" s="45">
        <v>0</v>
      </c>
      <c r="GP60" s="45">
        <v>0</v>
      </c>
      <c r="GQ60" s="45">
        <v>0</v>
      </c>
      <c r="GR60" s="45">
        <v>0</v>
      </c>
      <c r="GS60" s="45">
        <v>0</v>
      </c>
      <c r="GT60" s="45">
        <v>0</v>
      </c>
      <c r="GU60" s="45">
        <v>0</v>
      </c>
      <c r="GV60" s="45">
        <v>0</v>
      </c>
      <c r="GW60" s="45">
        <v>0</v>
      </c>
      <c r="GX60" s="45">
        <v>0</v>
      </c>
      <c r="GY60" s="45">
        <v>0</v>
      </c>
      <c r="GZ60" s="45">
        <v>0</v>
      </c>
      <c r="HA60" s="45">
        <v>0</v>
      </c>
      <c r="HB60" s="45">
        <v>0</v>
      </c>
      <c r="HC60" s="45">
        <v>0</v>
      </c>
      <c r="HD60" s="45">
        <v>0</v>
      </c>
      <c r="HE60" s="45">
        <v>0</v>
      </c>
      <c r="HF60" s="45">
        <v>0</v>
      </c>
      <c r="HG60" s="45">
        <v>0</v>
      </c>
      <c r="HH60" s="45">
        <v>0</v>
      </c>
      <c r="HI60" s="45">
        <v>0</v>
      </c>
      <c r="HJ60" s="45">
        <v>0</v>
      </c>
      <c r="HK60" s="45">
        <v>0</v>
      </c>
      <c r="HL60" s="45">
        <v>0</v>
      </c>
      <c r="HM60" s="45">
        <v>0</v>
      </c>
      <c r="HN60" s="45">
        <v>0</v>
      </c>
      <c r="HO60" s="45">
        <v>0</v>
      </c>
      <c r="HP60" s="45">
        <v>0</v>
      </c>
      <c r="HQ60" s="45">
        <v>0</v>
      </c>
      <c r="HR60" s="45">
        <v>0</v>
      </c>
      <c r="HS60" s="45">
        <v>0</v>
      </c>
      <c r="HT60" s="45">
        <v>0</v>
      </c>
      <c r="HU60" s="45">
        <v>0</v>
      </c>
      <c r="HV60" s="45">
        <v>0</v>
      </c>
      <c r="HW60" s="45">
        <v>0</v>
      </c>
      <c r="HX60" s="45">
        <v>0</v>
      </c>
      <c r="HY60" s="45">
        <v>0</v>
      </c>
      <c r="HZ60" s="45">
        <v>0</v>
      </c>
      <c r="IA60" s="45">
        <v>0</v>
      </c>
      <c r="IB60" s="45">
        <v>0</v>
      </c>
      <c r="IC60" s="45">
        <v>0</v>
      </c>
      <c r="ID60" s="45">
        <v>0</v>
      </c>
      <c r="IE60" s="45">
        <v>0</v>
      </c>
      <c r="IF60" s="45">
        <v>0</v>
      </c>
      <c r="IG60" s="45">
        <v>0</v>
      </c>
      <c r="IH60" s="45">
        <v>0</v>
      </c>
      <c r="II60" s="45">
        <v>0</v>
      </c>
      <c r="IJ60" s="45">
        <v>0</v>
      </c>
      <c r="IK60" s="45">
        <v>0</v>
      </c>
      <c r="IL60" s="45">
        <v>0</v>
      </c>
      <c r="IM60" s="45">
        <v>0</v>
      </c>
      <c r="IN60" s="45">
        <v>0</v>
      </c>
      <c r="IO60" s="45">
        <v>0</v>
      </c>
      <c r="IP60" s="45">
        <v>0</v>
      </c>
      <c r="IQ60" s="45">
        <v>0</v>
      </c>
      <c r="IR60" s="45">
        <v>0</v>
      </c>
      <c r="IS60" s="45">
        <v>0</v>
      </c>
      <c r="IT60" s="45">
        <v>0</v>
      </c>
      <c r="IU60" s="45">
        <v>0</v>
      </c>
      <c r="IV60" s="45">
        <v>0</v>
      </c>
      <c r="IW60" s="45">
        <v>0</v>
      </c>
      <c r="IX60" s="45">
        <v>0</v>
      </c>
      <c r="IY60" s="45">
        <v>0</v>
      </c>
      <c r="IZ60" s="45">
        <v>0</v>
      </c>
      <c r="JA60" s="45">
        <v>0</v>
      </c>
      <c r="JB60" s="45">
        <v>0</v>
      </c>
      <c r="JC60" s="45">
        <v>0</v>
      </c>
      <c r="JD60" s="45">
        <v>0</v>
      </c>
      <c r="JE60" s="45">
        <v>0</v>
      </c>
      <c r="JF60" s="45">
        <v>0</v>
      </c>
      <c r="JG60" s="45">
        <v>0</v>
      </c>
      <c r="JH60" s="45">
        <v>0</v>
      </c>
      <c r="JI60" s="45">
        <v>0</v>
      </c>
      <c r="JJ60" s="45">
        <v>0</v>
      </c>
      <c r="JK60" s="45">
        <v>0</v>
      </c>
      <c r="JL60" s="45">
        <v>0</v>
      </c>
      <c r="JM60" s="45">
        <v>0</v>
      </c>
      <c r="JN60" s="45">
        <v>0</v>
      </c>
      <c r="JO60" s="45">
        <v>0</v>
      </c>
      <c r="JP60" s="45">
        <v>0</v>
      </c>
      <c r="JQ60" s="45">
        <v>0</v>
      </c>
      <c r="JR60" s="45">
        <v>0</v>
      </c>
      <c r="JS60" s="45">
        <v>0</v>
      </c>
      <c r="JT60" s="45">
        <v>0</v>
      </c>
      <c r="JU60" s="45">
        <v>0</v>
      </c>
      <c r="JV60" s="45">
        <v>0</v>
      </c>
      <c r="JW60" s="45">
        <v>0</v>
      </c>
      <c r="JX60" s="45">
        <v>0</v>
      </c>
      <c r="JY60" s="45">
        <v>0</v>
      </c>
      <c r="JZ60" s="45">
        <v>0</v>
      </c>
      <c r="KA60" s="45">
        <v>0</v>
      </c>
      <c r="KB60" s="45">
        <v>0</v>
      </c>
      <c r="KC60" s="45">
        <v>0</v>
      </c>
      <c r="KD60" s="45">
        <v>0</v>
      </c>
      <c r="KE60" s="45">
        <v>0</v>
      </c>
      <c r="KF60" s="45">
        <v>0</v>
      </c>
      <c r="KG60" s="45">
        <v>0</v>
      </c>
      <c r="KH60" s="45">
        <v>0</v>
      </c>
      <c r="KI60" s="45">
        <v>0</v>
      </c>
      <c r="KJ60" s="45">
        <v>0</v>
      </c>
      <c r="KK60" s="45">
        <v>0</v>
      </c>
      <c r="KL60" s="45">
        <v>0</v>
      </c>
      <c r="KM60" s="45">
        <v>0</v>
      </c>
      <c r="KN60" s="45">
        <v>0</v>
      </c>
      <c r="KO60" s="45">
        <v>0</v>
      </c>
      <c r="KP60" s="45">
        <v>0</v>
      </c>
      <c r="KQ60" s="45">
        <v>0</v>
      </c>
      <c r="KR60" s="45">
        <v>0</v>
      </c>
      <c r="KS60" s="45">
        <v>0</v>
      </c>
      <c r="KT60" s="45">
        <v>0</v>
      </c>
      <c r="KU60" s="45">
        <v>0</v>
      </c>
      <c r="KV60" s="45">
        <v>0</v>
      </c>
      <c r="KW60" s="45">
        <v>0</v>
      </c>
      <c r="KX60" s="45">
        <v>0</v>
      </c>
      <c r="KY60" s="45">
        <v>0</v>
      </c>
      <c r="KZ60" s="45">
        <v>0</v>
      </c>
      <c r="LA60" s="45">
        <v>0</v>
      </c>
      <c r="LB60" s="45">
        <v>0</v>
      </c>
      <c r="LC60" s="45">
        <v>0</v>
      </c>
      <c r="LD60" s="45">
        <v>0</v>
      </c>
      <c r="LE60" s="45">
        <v>0</v>
      </c>
      <c r="LF60" s="45">
        <v>0</v>
      </c>
      <c r="LG60" s="45">
        <v>0</v>
      </c>
      <c r="LH60" s="45">
        <v>0</v>
      </c>
      <c r="LI60" s="45">
        <v>0</v>
      </c>
      <c r="LJ60" s="45">
        <v>0</v>
      </c>
      <c r="LK60" s="45">
        <v>0</v>
      </c>
      <c r="LL60" s="45">
        <v>0</v>
      </c>
      <c r="LM60" s="45">
        <v>0</v>
      </c>
      <c r="LN60" s="45">
        <v>0</v>
      </c>
      <c r="LO60" s="45">
        <v>0</v>
      </c>
      <c r="LP60" s="45">
        <v>0</v>
      </c>
      <c r="LQ60" s="45">
        <v>0</v>
      </c>
      <c r="LR60" s="45">
        <v>0</v>
      </c>
      <c r="LS60" s="45">
        <v>0</v>
      </c>
      <c r="LT60" s="45">
        <v>0</v>
      </c>
      <c r="LU60" s="45">
        <v>0</v>
      </c>
      <c r="LV60" s="45">
        <v>0</v>
      </c>
      <c r="LW60" s="45">
        <v>0</v>
      </c>
      <c r="LX60" s="45">
        <v>0</v>
      </c>
      <c r="LY60" s="45">
        <v>0</v>
      </c>
      <c r="LZ60" s="45">
        <v>0</v>
      </c>
      <c r="MA60" s="45">
        <v>0</v>
      </c>
      <c r="MB60" s="45">
        <v>0</v>
      </c>
      <c r="MC60" s="45">
        <v>0</v>
      </c>
      <c r="MD60" s="45">
        <v>0</v>
      </c>
      <c r="ME60" s="45">
        <v>0</v>
      </c>
      <c r="MF60" s="45">
        <v>0</v>
      </c>
      <c r="MG60" s="45">
        <v>0</v>
      </c>
      <c r="MH60" s="45">
        <v>0</v>
      </c>
      <c r="MI60" s="45">
        <v>0</v>
      </c>
      <c r="MJ60" s="45">
        <v>0</v>
      </c>
      <c r="MK60" s="45">
        <v>0</v>
      </c>
      <c r="ML60" s="45">
        <v>0</v>
      </c>
      <c r="MM60" s="45">
        <v>0</v>
      </c>
      <c r="MN60" s="45">
        <v>0</v>
      </c>
      <c r="MO60" s="45">
        <v>0</v>
      </c>
      <c r="MP60" s="45">
        <v>0</v>
      </c>
      <c r="MQ60" s="45">
        <v>0</v>
      </c>
      <c r="MR60" s="45">
        <v>0</v>
      </c>
      <c r="MS60" s="45">
        <v>0</v>
      </c>
      <c r="MT60" s="45">
        <v>0</v>
      </c>
      <c r="MU60" s="45">
        <v>0</v>
      </c>
      <c r="MV60" s="45">
        <v>0</v>
      </c>
      <c r="MW60" s="45">
        <v>0</v>
      </c>
      <c r="MX60" s="45">
        <v>0</v>
      </c>
      <c r="MY60" s="45">
        <v>0</v>
      </c>
      <c r="MZ60" s="45">
        <v>0</v>
      </c>
      <c r="NA60" s="45">
        <v>0</v>
      </c>
      <c r="NB60" s="45">
        <v>0</v>
      </c>
      <c r="NC60" s="45">
        <v>0</v>
      </c>
      <c r="ND60" s="45">
        <v>0</v>
      </c>
      <c r="NE60" s="45">
        <v>0</v>
      </c>
      <c r="NF60" s="45">
        <v>0</v>
      </c>
      <c r="NG60" s="45">
        <v>0</v>
      </c>
      <c r="NH60" s="45">
        <v>0</v>
      </c>
      <c r="NI60" s="45">
        <v>0</v>
      </c>
      <c r="NJ60" s="45">
        <v>0</v>
      </c>
      <c r="NK60" s="45">
        <v>0</v>
      </c>
      <c r="NL60" s="45">
        <v>0</v>
      </c>
      <c r="NM60" s="45">
        <v>0</v>
      </c>
      <c r="NN60" s="45">
        <v>0</v>
      </c>
      <c r="NO60" s="45">
        <v>0</v>
      </c>
      <c r="NP60" s="45">
        <v>0</v>
      </c>
      <c r="NQ60" s="45">
        <v>0</v>
      </c>
      <c r="NR60" s="45">
        <v>0</v>
      </c>
      <c r="NS60" s="45">
        <v>0</v>
      </c>
      <c r="NT60" s="45">
        <v>0</v>
      </c>
      <c r="NU60" s="45">
        <v>0</v>
      </c>
      <c r="NV60" s="45">
        <v>0</v>
      </c>
      <c r="NW60" s="45">
        <v>0</v>
      </c>
      <c r="NX60" s="45">
        <v>0</v>
      </c>
      <c r="NY60" s="45">
        <v>0</v>
      </c>
      <c r="NZ60" s="45">
        <v>0</v>
      </c>
      <c r="OA60" s="45">
        <v>0</v>
      </c>
      <c r="OB60" s="45">
        <v>0</v>
      </c>
      <c r="OC60" s="45">
        <v>0</v>
      </c>
      <c r="OD60" s="45">
        <v>0</v>
      </c>
      <c r="OE60" s="45">
        <v>0</v>
      </c>
      <c r="OF60" s="45">
        <v>0</v>
      </c>
      <c r="OG60" s="45">
        <v>0</v>
      </c>
      <c r="OH60" s="45">
        <v>0</v>
      </c>
      <c r="OI60" s="45">
        <v>0</v>
      </c>
      <c r="OJ60" s="45">
        <v>0</v>
      </c>
      <c r="OK60" s="45">
        <v>0</v>
      </c>
      <c r="OL60" s="45">
        <v>0</v>
      </c>
      <c r="OM60" s="45">
        <v>0</v>
      </c>
      <c r="ON60" s="45">
        <v>0</v>
      </c>
      <c r="OO60" s="45">
        <v>0</v>
      </c>
      <c r="OP60" s="45">
        <v>0</v>
      </c>
      <c r="OQ60" s="45">
        <v>0</v>
      </c>
      <c r="OR60" s="45">
        <v>0</v>
      </c>
      <c r="OS60" s="45">
        <v>0</v>
      </c>
      <c r="OT60" s="45">
        <v>0</v>
      </c>
      <c r="OU60" s="45">
        <v>0</v>
      </c>
      <c r="OV60" s="45">
        <v>0</v>
      </c>
      <c r="OW60" s="45">
        <v>0</v>
      </c>
      <c r="OX60" s="45">
        <v>0</v>
      </c>
      <c r="OY60" s="45">
        <v>0</v>
      </c>
      <c r="OZ60" s="45">
        <v>0</v>
      </c>
      <c r="PA60" s="45">
        <v>0</v>
      </c>
      <c r="PB60" s="45">
        <v>0</v>
      </c>
      <c r="PC60" s="45">
        <v>0</v>
      </c>
      <c r="PD60" s="45">
        <v>0</v>
      </c>
      <c r="PE60" s="45">
        <v>0</v>
      </c>
      <c r="PF60" s="45">
        <v>0</v>
      </c>
      <c r="PG60" s="45">
        <v>0</v>
      </c>
      <c r="PH60" s="45">
        <v>0</v>
      </c>
      <c r="PI60" s="45">
        <v>0</v>
      </c>
      <c r="PJ60" s="45">
        <v>0</v>
      </c>
      <c r="PK60" s="45">
        <v>0</v>
      </c>
      <c r="PL60" s="45">
        <v>0</v>
      </c>
      <c r="PM60" s="45">
        <v>0</v>
      </c>
      <c r="PN60" s="45">
        <v>0</v>
      </c>
      <c r="PO60" s="45">
        <v>0</v>
      </c>
      <c r="PP60" s="45">
        <v>0</v>
      </c>
      <c r="PQ60" s="45">
        <v>0</v>
      </c>
      <c r="PR60" s="45">
        <v>0</v>
      </c>
      <c r="PS60" s="45">
        <v>0</v>
      </c>
      <c r="PT60" s="45">
        <v>0</v>
      </c>
      <c r="PU60" s="45">
        <v>0</v>
      </c>
      <c r="PV60" s="45">
        <v>0</v>
      </c>
      <c r="PW60" s="45">
        <v>0</v>
      </c>
      <c r="PX60" s="45">
        <v>0</v>
      </c>
      <c r="PY60" s="45">
        <v>0</v>
      </c>
      <c r="PZ60" s="45">
        <v>0</v>
      </c>
      <c r="QA60" s="45">
        <v>0</v>
      </c>
      <c r="QB60" s="45">
        <v>0</v>
      </c>
      <c r="QC60" s="45">
        <v>0</v>
      </c>
      <c r="QD60" s="45">
        <v>0</v>
      </c>
      <c r="QE60" s="45">
        <v>0</v>
      </c>
      <c r="QF60" s="45">
        <v>0</v>
      </c>
      <c r="QG60" s="45">
        <v>0</v>
      </c>
      <c r="QH60" s="45">
        <v>0</v>
      </c>
      <c r="QI60" s="45">
        <v>0</v>
      </c>
      <c r="QJ60" s="45">
        <v>0</v>
      </c>
      <c r="QK60" s="45">
        <v>0</v>
      </c>
      <c r="QL60" s="45">
        <v>0</v>
      </c>
      <c r="QM60" s="45">
        <v>0</v>
      </c>
      <c r="QN60" s="45">
        <v>0</v>
      </c>
      <c r="QO60" s="45">
        <v>0</v>
      </c>
      <c r="QP60" s="45">
        <v>0</v>
      </c>
      <c r="QQ60" s="45">
        <v>0</v>
      </c>
      <c r="QR60" s="45">
        <v>0</v>
      </c>
      <c r="QS60" s="45">
        <v>0</v>
      </c>
      <c r="QT60" s="45">
        <v>0</v>
      </c>
      <c r="QU60" s="45">
        <v>0</v>
      </c>
      <c r="QV60" s="45">
        <v>0</v>
      </c>
      <c r="QW60" s="45">
        <v>0</v>
      </c>
      <c r="QX60" s="45">
        <v>0</v>
      </c>
      <c r="QY60" s="45">
        <v>0</v>
      </c>
      <c r="QZ60" s="45">
        <v>0</v>
      </c>
      <c r="RA60" s="45">
        <v>0</v>
      </c>
      <c r="RB60" s="45">
        <v>0</v>
      </c>
      <c r="RC60" s="45">
        <v>0</v>
      </c>
      <c r="RD60" s="45">
        <v>0</v>
      </c>
      <c r="RE60" s="45">
        <v>0</v>
      </c>
      <c r="RF60" s="45">
        <v>0</v>
      </c>
      <c r="RG60" s="45">
        <v>0</v>
      </c>
      <c r="RH60" s="45">
        <v>0</v>
      </c>
      <c r="RI60" s="45">
        <v>0</v>
      </c>
      <c r="RJ60" s="45">
        <v>0</v>
      </c>
      <c r="RK60" s="45">
        <v>0</v>
      </c>
      <c r="RL60" s="45">
        <v>0</v>
      </c>
      <c r="RM60" s="45">
        <v>0</v>
      </c>
      <c r="RN60" s="45">
        <v>0</v>
      </c>
      <c r="RO60" s="45">
        <v>0</v>
      </c>
      <c r="RP60" s="45">
        <v>0</v>
      </c>
      <c r="RQ60" s="45">
        <v>0</v>
      </c>
      <c r="RR60" s="45">
        <v>0</v>
      </c>
      <c r="RS60" s="45">
        <v>0</v>
      </c>
      <c r="RT60" s="45">
        <v>0</v>
      </c>
      <c r="RU60" s="45">
        <v>0</v>
      </c>
      <c r="RV60" s="45">
        <v>0</v>
      </c>
      <c r="RW60" s="45">
        <v>0</v>
      </c>
      <c r="RX60" s="45">
        <v>0</v>
      </c>
      <c r="RY60" s="45">
        <v>0</v>
      </c>
      <c r="RZ60" s="45">
        <v>0</v>
      </c>
      <c r="SA60" s="45">
        <v>0</v>
      </c>
      <c r="SB60" s="45">
        <v>0</v>
      </c>
      <c r="SC60" s="45">
        <v>0</v>
      </c>
      <c r="SD60" s="45">
        <v>0</v>
      </c>
      <c r="SE60" s="45">
        <v>0</v>
      </c>
      <c r="SF60" s="45">
        <v>0</v>
      </c>
      <c r="SG60" s="45">
        <v>0</v>
      </c>
      <c r="SH60" s="45">
        <v>0</v>
      </c>
      <c r="SI60" s="45">
        <v>0</v>
      </c>
      <c r="SJ60" s="45">
        <v>0</v>
      </c>
      <c r="SK60" s="45">
        <v>0</v>
      </c>
      <c r="SL60" s="45">
        <v>0</v>
      </c>
      <c r="SM60" s="45">
        <v>0</v>
      </c>
      <c r="SN60" s="45">
        <v>0</v>
      </c>
      <c r="SO60" s="45">
        <v>0</v>
      </c>
      <c r="SP60" s="45">
        <v>0</v>
      </c>
      <c r="SQ60" s="45">
        <v>0</v>
      </c>
      <c r="SR60" s="45">
        <v>0</v>
      </c>
      <c r="SS60" s="45">
        <v>0</v>
      </c>
      <c r="ST60" s="45">
        <v>0</v>
      </c>
      <c r="SU60" s="45">
        <v>0</v>
      </c>
      <c r="SV60" s="45">
        <v>0</v>
      </c>
      <c r="SW60" s="45">
        <v>0</v>
      </c>
      <c r="SX60" s="45">
        <v>0</v>
      </c>
      <c r="SY60" s="45">
        <v>0</v>
      </c>
      <c r="SZ60" s="45">
        <v>0</v>
      </c>
      <c r="TA60" s="45">
        <v>0</v>
      </c>
      <c r="TB60" s="45">
        <v>0</v>
      </c>
      <c r="TC60" s="45">
        <v>0</v>
      </c>
      <c r="TD60" s="45">
        <v>0</v>
      </c>
      <c r="TE60" s="45">
        <v>0</v>
      </c>
      <c r="TF60" s="45">
        <v>0</v>
      </c>
      <c r="TG60" s="45">
        <v>0</v>
      </c>
      <c r="TH60" s="45">
        <v>0</v>
      </c>
      <c r="TI60" s="45">
        <v>0</v>
      </c>
      <c r="TJ60" s="45">
        <v>0</v>
      </c>
      <c r="TK60" s="45">
        <v>0</v>
      </c>
      <c r="TL60" s="45">
        <v>0</v>
      </c>
      <c r="TM60" s="45">
        <v>0</v>
      </c>
      <c r="TN60" s="45">
        <v>0</v>
      </c>
      <c r="TO60" s="45">
        <v>0</v>
      </c>
      <c r="TP60" s="45">
        <v>0</v>
      </c>
      <c r="TQ60" s="45">
        <v>0</v>
      </c>
      <c r="TR60" s="45">
        <v>0</v>
      </c>
      <c r="TS60" s="45">
        <v>0</v>
      </c>
      <c r="TT60" s="45">
        <v>0</v>
      </c>
      <c r="TU60" s="45">
        <v>0</v>
      </c>
      <c r="TV60" s="45">
        <v>0</v>
      </c>
      <c r="TW60" s="45">
        <v>0</v>
      </c>
      <c r="TX60" s="45">
        <v>0</v>
      </c>
      <c r="TY60" s="45">
        <v>0</v>
      </c>
      <c r="TZ60" s="45">
        <v>0</v>
      </c>
      <c r="UA60" s="45">
        <v>0</v>
      </c>
      <c r="UB60" s="45">
        <v>0</v>
      </c>
      <c r="UC60" s="45">
        <v>0</v>
      </c>
      <c r="UD60" s="45">
        <v>0</v>
      </c>
      <c r="UE60" s="45">
        <v>0</v>
      </c>
      <c r="UF60" s="45">
        <v>0</v>
      </c>
      <c r="UG60" s="45">
        <v>0</v>
      </c>
      <c r="UH60" s="45">
        <v>0</v>
      </c>
      <c r="UI60" s="45">
        <v>0</v>
      </c>
      <c r="UJ60" s="45">
        <v>0</v>
      </c>
      <c r="UK60" s="45">
        <v>0</v>
      </c>
      <c r="UL60" s="45">
        <v>0</v>
      </c>
      <c r="UM60" s="45">
        <v>0</v>
      </c>
      <c r="UN60" s="45">
        <v>0</v>
      </c>
      <c r="UO60" s="45">
        <v>0</v>
      </c>
      <c r="UP60" s="45">
        <v>0</v>
      </c>
      <c r="UQ60" s="45">
        <v>0</v>
      </c>
      <c r="UR60" s="45">
        <v>0</v>
      </c>
      <c r="US60" s="45">
        <v>0</v>
      </c>
      <c r="UT60" s="45">
        <v>0</v>
      </c>
      <c r="UU60" s="45">
        <v>0</v>
      </c>
      <c r="UV60" s="45">
        <v>0</v>
      </c>
      <c r="UW60" s="45">
        <v>0</v>
      </c>
      <c r="UX60" s="45">
        <v>0</v>
      </c>
      <c r="UY60" s="45">
        <v>0</v>
      </c>
      <c r="UZ60" s="45">
        <v>0</v>
      </c>
      <c r="VA60" s="45">
        <v>0</v>
      </c>
      <c r="VB60" s="45">
        <v>0</v>
      </c>
      <c r="VC60" s="45">
        <v>0</v>
      </c>
      <c r="VD60" s="45">
        <v>0</v>
      </c>
      <c r="VE60" s="45">
        <v>0</v>
      </c>
      <c r="VF60" s="45">
        <v>0</v>
      </c>
      <c r="VG60" s="45">
        <v>0</v>
      </c>
      <c r="VH60" s="45">
        <v>0</v>
      </c>
      <c r="VI60" s="45">
        <v>0</v>
      </c>
      <c r="VJ60" s="45">
        <v>0</v>
      </c>
      <c r="VK60" s="45">
        <v>0</v>
      </c>
      <c r="VL60" s="45">
        <v>0</v>
      </c>
      <c r="VM60" s="45">
        <v>0</v>
      </c>
      <c r="VN60" s="45">
        <v>0</v>
      </c>
      <c r="VO60" s="45">
        <v>0</v>
      </c>
      <c r="VP60" s="45">
        <v>0</v>
      </c>
      <c r="VQ60" s="45">
        <v>0</v>
      </c>
      <c r="VR60" s="45">
        <v>0</v>
      </c>
      <c r="VS60" s="45">
        <v>0</v>
      </c>
      <c r="VT60" s="45">
        <v>0</v>
      </c>
      <c r="VU60" s="45">
        <v>0</v>
      </c>
      <c r="VV60" s="45">
        <v>0</v>
      </c>
      <c r="VW60" s="45">
        <v>0</v>
      </c>
      <c r="VX60" s="45">
        <v>0</v>
      </c>
      <c r="VY60" s="45">
        <v>0</v>
      </c>
      <c r="VZ60" s="45">
        <v>0</v>
      </c>
      <c r="WA60" s="45">
        <v>0</v>
      </c>
      <c r="WB60" s="45">
        <v>0</v>
      </c>
      <c r="WC60" s="45">
        <v>0</v>
      </c>
      <c r="WD60" s="45">
        <v>0</v>
      </c>
      <c r="WE60" s="45">
        <v>0</v>
      </c>
      <c r="WF60" s="45">
        <v>0</v>
      </c>
      <c r="WG60" s="45">
        <v>0</v>
      </c>
      <c r="WH60" s="45">
        <v>0</v>
      </c>
      <c r="WI60" s="45">
        <v>0</v>
      </c>
      <c r="WJ60" s="45">
        <v>0</v>
      </c>
      <c r="WK60" s="45">
        <v>0</v>
      </c>
      <c r="WL60" s="45">
        <v>0</v>
      </c>
      <c r="WM60" s="45">
        <v>0</v>
      </c>
      <c r="WN60" s="45">
        <v>0</v>
      </c>
      <c r="WO60" s="45">
        <v>0</v>
      </c>
      <c r="WP60" s="45">
        <v>0</v>
      </c>
      <c r="WQ60" s="45">
        <v>0</v>
      </c>
      <c r="WR60" s="45">
        <v>0</v>
      </c>
      <c r="WS60" s="45">
        <v>0</v>
      </c>
      <c r="WT60" s="45">
        <v>0</v>
      </c>
      <c r="WU60" s="45">
        <v>0</v>
      </c>
      <c r="WV60" s="45">
        <v>0</v>
      </c>
      <c r="WW60" s="45">
        <v>0</v>
      </c>
      <c r="WX60" s="45">
        <v>0</v>
      </c>
      <c r="WY60" s="45">
        <v>0</v>
      </c>
      <c r="WZ60" s="45">
        <v>0</v>
      </c>
      <c r="XA60" s="45">
        <v>0</v>
      </c>
      <c r="XB60" s="45">
        <v>0</v>
      </c>
      <c r="XC60" s="45">
        <v>0</v>
      </c>
      <c r="XD60" s="45">
        <v>0</v>
      </c>
      <c r="XE60" s="45">
        <v>0</v>
      </c>
      <c r="XF60" s="45">
        <v>0</v>
      </c>
      <c r="XG60" s="45">
        <v>0</v>
      </c>
      <c r="XH60" s="45">
        <v>0</v>
      </c>
      <c r="XI60" s="45">
        <v>0</v>
      </c>
      <c r="XJ60" s="45">
        <v>0</v>
      </c>
      <c r="XK60" s="45">
        <v>0</v>
      </c>
      <c r="XL60" s="45">
        <v>0</v>
      </c>
      <c r="XM60" s="45">
        <v>0</v>
      </c>
      <c r="XN60" s="45">
        <v>0</v>
      </c>
      <c r="XO60" s="45">
        <v>0</v>
      </c>
      <c r="XP60" s="45">
        <v>0</v>
      </c>
      <c r="XQ60" s="45">
        <v>0</v>
      </c>
      <c r="XR60" s="45">
        <v>0</v>
      </c>
      <c r="XS60" s="45">
        <v>0</v>
      </c>
      <c r="XT60" s="45">
        <v>0</v>
      </c>
      <c r="XU60" s="45">
        <v>0</v>
      </c>
      <c r="XV60" s="45">
        <v>0</v>
      </c>
      <c r="XW60" s="45">
        <v>0</v>
      </c>
      <c r="XX60" s="45">
        <v>0</v>
      </c>
      <c r="XY60" s="45">
        <v>0</v>
      </c>
      <c r="XZ60" s="45">
        <v>0</v>
      </c>
      <c r="YA60" s="45">
        <v>0</v>
      </c>
      <c r="YB60" s="45">
        <v>0</v>
      </c>
      <c r="YC60" s="45">
        <v>0</v>
      </c>
      <c r="YD60" s="45">
        <v>0</v>
      </c>
      <c r="YE60" s="45">
        <v>0</v>
      </c>
      <c r="YF60" s="45">
        <v>0</v>
      </c>
      <c r="YG60" s="45">
        <v>0</v>
      </c>
      <c r="YH60" s="45">
        <v>0</v>
      </c>
      <c r="YI60" s="45">
        <v>0</v>
      </c>
      <c r="YJ60" s="45">
        <v>0</v>
      </c>
      <c r="YK60" s="45">
        <v>0</v>
      </c>
      <c r="YL60" s="45">
        <v>0</v>
      </c>
      <c r="YM60" s="45">
        <v>0</v>
      </c>
      <c r="YN60" s="45">
        <v>0</v>
      </c>
      <c r="YO60" s="45">
        <v>0</v>
      </c>
      <c r="YP60" s="45">
        <v>0</v>
      </c>
      <c r="YQ60" s="45">
        <v>0</v>
      </c>
      <c r="YR60" s="45">
        <v>0</v>
      </c>
      <c r="YS60" s="45">
        <v>0</v>
      </c>
      <c r="YT60" s="45">
        <v>0</v>
      </c>
      <c r="YU60" s="45">
        <v>0</v>
      </c>
      <c r="YV60" s="45">
        <v>0</v>
      </c>
      <c r="YW60" s="45">
        <v>0</v>
      </c>
      <c r="YX60" s="45">
        <v>0</v>
      </c>
      <c r="YY60" s="45">
        <v>0</v>
      </c>
      <c r="YZ60" s="45">
        <v>0</v>
      </c>
      <c r="ZA60" s="45">
        <v>0</v>
      </c>
      <c r="ZB60" s="45">
        <v>0</v>
      </c>
      <c r="ZC60" s="45">
        <v>0</v>
      </c>
      <c r="ZD60" s="45">
        <v>0</v>
      </c>
      <c r="ZE60" s="45">
        <v>0</v>
      </c>
      <c r="ZF60" s="45">
        <v>0</v>
      </c>
      <c r="ZG60" s="45">
        <v>0</v>
      </c>
      <c r="ZH60" s="45">
        <v>0</v>
      </c>
      <c r="ZI60" s="45">
        <v>0</v>
      </c>
      <c r="ZJ60" s="45">
        <v>0</v>
      </c>
      <c r="ZK60" s="45">
        <v>0</v>
      </c>
      <c r="ZL60" s="45">
        <v>0</v>
      </c>
      <c r="ZM60" s="45">
        <v>0</v>
      </c>
      <c r="ZN60" s="45">
        <v>0</v>
      </c>
      <c r="ZO60" s="45">
        <v>0</v>
      </c>
      <c r="ZP60" s="45">
        <v>0</v>
      </c>
      <c r="ZQ60" s="45">
        <v>0</v>
      </c>
      <c r="ZR60" s="45">
        <v>0</v>
      </c>
      <c r="ZS60" s="45">
        <v>0</v>
      </c>
      <c r="ZT60" s="45">
        <v>0</v>
      </c>
      <c r="ZU60" s="45">
        <v>0</v>
      </c>
      <c r="ZV60" s="45">
        <v>0</v>
      </c>
      <c r="ZW60" s="45">
        <v>0</v>
      </c>
      <c r="ZX60" s="45">
        <v>0</v>
      </c>
      <c r="ZY60" s="45">
        <v>0</v>
      </c>
      <c r="ZZ60" s="45">
        <v>0</v>
      </c>
      <c r="AAA60" s="45">
        <v>0</v>
      </c>
      <c r="AAB60" s="45">
        <v>0</v>
      </c>
      <c r="AAC60" s="45">
        <v>0</v>
      </c>
      <c r="AAD60" s="45">
        <v>0</v>
      </c>
      <c r="AAE60" s="45">
        <v>0</v>
      </c>
      <c r="AAF60" s="45">
        <v>0</v>
      </c>
      <c r="AAG60" s="45">
        <v>0</v>
      </c>
      <c r="AAH60" s="45">
        <v>0</v>
      </c>
      <c r="AAI60" s="45">
        <v>0</v>
      </c>
      <c r="AAJ60" s="45">
        <v>0</v>
      </c>
      <c r="AAK60" s="45">
        <v>0</v>
      </c>
      <c r="AAL60" s="45">
        <v>0</v>
      </c>
      <c r="AAM60" s="45">
        <v>0</v>
      </c>
      <c r="AAN60" s="45">
        <v>0</v>
      </c>
      <c r="AAO60" s="45">
        <v>0</v>
      </c>
      <c r="AAP60" s="45">
        <v>0</v>
      </c>
      <c r="AAQ60" s="45">
        <f>IF(LEFT($C60,5)="Total",0,IF(COUNTIF(ENTRY!$G$3:$BM$3,AAQ$1)=0,"CopyPasteValue",IFERROR(HLOOKUP(AAQ$1,ENTRY!$G$3:$BI$133,SUMIFS(ENTRY!$A$2:$A$133,ENTRY!$B$2:$B$133,$B60,ENTRY!$C$2:$C$133,$C60)-2,FALSE),0)))</f>
        <v>0</v>
      </c>
      <c r="AAR60" s="45">
        <f>IF(LEFT($C60,5)="Total",0,IF(COUNTIF(ENTRY!$G$3:$BM$3,AAR$1)=0,"CopyPasteValue",IFERROR(HLOOKUP(AAR$1,ENTRY!$G$3:$BI$133,SUMIFS(ENTRY!$A$2:$A$133,ENTRY!$B$2:$B$133,$B60,ENTRY!$C$2:$C$133,$C60)-2,FALSE),0)))</f>
        <v>0</v>
      </c>
      <c r="AAS60" s="45">
        <f>IF(LEFT($C60,5)="Total",0,IF(COUNTIF(ENTRY!$G$3:$BM$3,AAS$1)=0,"CopyPasteValue",IFERROR(HLOOKUP(AAS$1,ENTRY!$G$3:$BI$133,SUMIFS(ENTRY!$A$2:$A$133,ENTRY!$B$2:$B$133,$B60,ENTRY!$C$2:$C$133,$C60)-2,FALSE),0)))</f>
        <v>0</v>
      </c>
      <c r="AAT60" s="45">
        <f>IF(LEFT($C60,5)="Total",0,IF(COUNTIF(ENTRY!$G$3:$BM$3,AAT$1)=0,"CopyPasteValue",IFERROR(HLOOKUP(AAT$1,ENTRY!$G$3:$BI$133,SUMIFS(ENTRY!$A$2:$A$133,ENTRY!$B$2:$B$133,$B60,ENTRY!$C$2:$C$133,$C60)-2,FALSE),0)))</f>
        <v>0</v>
      </c>
      <c r="AAU60" s="45">
        <f>IF(LEFT($C60,5)="Total",0,IF(COUNTIF(ENTRY!$G$3:$BM$3,AAU$1)=0,"CopyPasteValue",IFERROR(HLOOKUP(AAU$1,ENTRY!$G$3:$BI$133,SUMIFS(ENTRY!$A$2:$A$133,ENTRY!$B$2:$B$133,$B60,ENTRY!$C$2:$C$133,$C60)-2,FALSE),0)))</f>
        <v>0</v>
      </c>
      <c r="AAV60" s="45">
        <f>IF(LEFT($C60,5)="Total",0,IF(COUNTIF(ENTRY!$G$3:$BM$3,AAV$1)=0,"CopyPasteValue",IFERROR(HLOOKUP(AAV$1,ENTRY!$G$3:$BI$133,SUMIFS(ENTRY!$A$2:$A$133,ENTRY!$B$2:$B$133,$B60,ENTRY!$C$2:$C$133,$C60)-2,FALSE),0)))</f>
        <v>0</v>
      </c>
      <c r="AAW60" s="45">
        <f>IF(LEFT($C60,5)="Total",0,IF(COUNTIF(ENTRY!$G$3:$BM$3,AAW$1)=0,"CopyPasteValue",IFERROR(HLOOKUP(AAW$1,ENTRY!$G$3:$BI$133,SUMIFS(ENTRY!$A$2:$A$133,ENTRY!$B$2:$B$133,$B60,ENTRY!$C$2:$C$133,$C60)-2,FALSE),0)))</f>
        <v>0</v>
      </c>
      <c r="AAX60" s="45">
        <f>IF(LEFT($C60,5)="Total",0,IF(COUNTIF(ENTRY!$G$3:$BM$3,AAX$1)=0,"CopyPasteValue",IFERROR(HLOOKUP(AAX$1,ENTRY!$G$3:$BI$133,SUMIFS(ENTRY!$A$2:$A$133,ENTRY!$B$2:$B$133,$B60,ENTRY!$C$2:$C$133,$C60)-2,FALSE),0)))</f>
        <v>0</v>
      </c>
      <c r="AAY60" s="45">
        <f>IF(LEFT($C60,5)="Total",0,IF(COUNTIF(ENTRY!$G$3:$BM$3,AAY$1)=0,"CopyPasteValue",IFERROR(HLOOKUP(AAY$1,ENTRY!$G$3:$BI$133,SUMIFS(ENTRY!$A$2:$A$133,ENTRY!$B$2:$B$133,$B60,ENTRY!$C$2:$C$133,$C60)-2,FALSE),0)))</f>
        <v>0</v>
      </c>
      <c r="AAZ60" s="45">
        <f>IF(LEFT($C60,5)="Total",0,IF(COUNTIF(ENTRY!$G$3:$BM$3,AAZ$1)=0,"CopyPasteValue",IFERROR(HLOOKUP(AAZ$1,ENTRY!$G$3:$BI$133,SUMIFS(ENTRY!$A$2:$A$133,ENTRY!$B$2:$B$133,$B60,ENTRY!$C$2:$C$133,$C60)-2,FALSE),0)))</f>
        <v>0</v>
      </c>
      <c r="ABA60" s="45">
        <f>IF(LEFT($C60,5)="Total",0,IF(COUNTIF(ENTRY!$G$3:$BM$3,ABA$1)=0,"CopyPasteValue",IFERROR(HLOOKUP(ABA$1,ENTRY!$G$3:$BI$133,SUMIFS(ENTRY!$A$2:$A$133,ENTRY!$B$2:$B$133,$B60,ENTRY!$C$2:$C$133,$C60)-2,FALSE),0)))</f>
        <v>0</v>
      </c>
      <c r="ABB60" s="45">
        <f>IF(LEFT($C60,5)="Total",0,IF(COUNTIF(ENTRY!$G$3:$BM$3,ABB$1)=0,"CopyPasteValue",IFERROR(HLOOKUP(ABB$1,ENTRY!$G$3:$BI$133,SUMIFS(ENTRY!$A$2:$A$133,ENTRY!$B$2:$B$133,$B60,ENTRY!$C$2:$C$133,$C60)-2,FALSE),0)))</f>
        <v>0</v>
      </c>
      <c r="ABC60" s="45">
        <f>IF(LEFT($C60,5)="Total",0,IF(COUNTIF(ENTRY!$G$3:$BM$3,ABC$1)=0,"CopyPasteValue",IFERROR(HLOOKUP(ABC$1,ENTRY!$G$3:$BI$133,SUMIFS(ENTRY!$A$2:$A$133,ENTRY!$B$2:$B$133,$B60,ENTRY!$C$2:$C$133,$C60)-2,FALSE),0)))</f>
        <v>0</v>
      </c>
      <c r="ABD60" s="45">
        <f>IF(LEFT($C60,5)="Total",0,IF(COUNTIF(ENTRY!$G$3:$BM$3,ABD$1)=0,"CopyPasteValue",IFERROR(HLOOKUP(ABD$1,ENTRY!$G$3:$BI$133,SUMIFS(ENTRY!$A$2:$A$133,ENTRY!$B$2:$B$133,$B60,ENTRY!$C$2:$C$133,$C60)-2,FALSE),0)))</f>
        <v>0</v>
      </c>
      <c r="ABE60" s="45">
        <f>IF(LEFT($C60,5)="Total",0,IF(COUNTIF(ENTRY!$G$3:$BM$3,ABE$1)=0,"CopyPasteValue",IFERROR(HLOOKUP(ABE$1,ENTRY!$G$3:$BI$133,SUMIFS(ENTRY!$A$2:$A$133,ENTRY!$B$2:$B$133,$B60,ENTRY!$C$2:$C$133,$C60)-2,FALSE),0)))</f>
        <v>0</v>
      </c>
      <c r="ABF60" s="45">
        <f>IF(LEFT($C60,5)="Total",0,IF(COUNTIF(ENTRY!$G$3:$BM$3,ABF$1)=0,"CopyPasteValue",IFERROR(HLOOKUP(ABF$1,ENTRY!$G$3:$BI$133,SUMIFS(ENTRY!$A$2:$A$133,ENTRY!$B$2:$B$133,$B60,ENTRY!$C$2:$C$133,$C60)-2,FALSE),0)))</f>
        <v>0</v>
      </c>
      <c r="ABG60" s="45">
        <f>IF(LEFT($C60,5)="Total",0,IF(COUNTIF(ENTRY!$G$3:$BM$3,ABG$1)=0,"CopyPasteValue",IFERROR(HLOOKUP(ABG$1,ENTRY!$G$3:$BI$133,SUMIFS(ENTRY!$A$2:$A$133,ENTRY!$B$2:$B$133,$B60,ENTRY!$C$2:$C$133,$C60)-2,FALSE),0)))</f>
        <v>0</v>
      </c>
      <c r="ABH60" s="45">
        <f>IF(LEFT($C60,5)="Total",0,IF(COUNTIF(ENTRY!$G$3:$BM$3,ABH$1)=0,"CopyPasteValue",IFERROR(HLOOKUP(ABH$1,ENTRY!$G$3:$BI$133,SUMIFS(ENTRY!$A$2:$A$133,ENTRY!$B$2:$B$133,$B60,ENTRY!$C$2:$C$133,$C60)-2,FALSE),0)))</f>
        <v>0</v>
      </c>
    </row>
    <row r="61" spans="2:736" x14ac:dyDescent="0.35">
      <c r="B61" t="s">
        <v>27</v>
      </c>
      <c r="C61" t="s">
        <v>114</v>
      </c>
      <c r="D61" s="53">
        <f t="shared" ca="1" si="162"/>
        <v>61</v>
      </c>
      <c r="E61" s="72">
        <f>COUNTIF(ENTRY!C$4:C$294,C61)</f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v>0</v>
      </c>
      <c r="Q61" s="45">
        <v>0</v>
      </c>
      <c r="R61" s="45">
        <v>0</v>
      </c>
      <c r="S61" s="45">
        <v>0</v>
      </c>
      <c r="T61" s="45">
        <v>0</v>
      </c>
      <c r="U61" s="45">
        <v>0</v>
      </c>
      <c r="V61" s="45">
        <v>0</v>
      </c>
      <c r="W61" s="45">
        <v>0</v>
      </c>
      <c r="X61" s="45">
        <v>0</v>
      </c>
      <c r="Y61" s="45">
        <v>0</v>
      </c>
      <c r="Z61" s="45">
        <v>0</v>
      </c>
      <c r="AA61" s="45">
        <v>0</v>
      </c>
      <c r="AB61" s="45">
        <v>0</v>
      </c>
      <c r="AC61" s="45">
        <v>0</v>
      </c>
      <c r="AD61" s="45">
        <v>0</v>
      </c>
      <c r="AE61" s="45">
        <v>0</v>
      </c>
      <c r="AF61" s="45">
        <v>0</v>
      </c>
      <c r="AG61" s="45">
        <v>0</v>
      </c>
      <c r="AH61" s="45">
        <v>0</v>
      </c>
      <c r="AI61" s="45">
        <v>0</v>
      </c>
      <c r="AJ61" s="45">
        <v>0</v>
      </c>
      <c r="AK61" s="45">
        <v>0</v>
      </c>
      <c r="AL61" s="45">
        <v>0</v>
      </c>
      <c r="AM61" s="45">
        <v>0</v>
      </c>
      <c r="AN61" s="45">
        <v>0</v>
      </c>
      <c r="AO61" s="45">
        <v>0</v>
      </c>
      <c r="AP61" s="45">
        <v>0</v>
      </c>
      <c r="AQ61" s="45">
        <v>0</v>
      </c>
      <c r="AR61" s="45">
        <v>0</v>
      </c>
      <c r="AS61" s="45">
        <v>0</v>
      </c>
      <c r="AT61" s="45">
        <v>0</v>
      </c>
      <c r="AU61" s="45">
        <v>0</v>
      </c>
      <c r="AV61" s="45">
        <v>0</v>
      </c>
      <c r="AW61" s="45">
        <v>0</v>
      </c>
      <c r="AX61" s="45">
        <v>0</v>
      </c>
      <c r="AY61" s="45">
        <v>0</v>
      </c>
      <c r="AZ61" s="45">
        <v>0</v>
      </c>
      <c r="BA61" s="45">
        <v>0</v>
      </c>
      <c r="BB61" s="45">
        <v>0</v>
      </c>
      <c r="BC61" s="45">
        <v>0</v>
      </c>
      <c r="BD61" s="45">
        <v>0</v>
      </c>
      <c r="BE61" s="45">
        <v>0</v>
      </c>
      <c r="BF61" s="45">
        <v>0</v>
      </c>
      <c r="BG61" s="45">
        <v>0</v>
      </c>
      <c r="BH61" s="45">
        <v>0</v>
      </c>
      <c r="BI61" s="45">
        <v>0</v>
      </c>
      <c r="BJ61" s="45">
        <v>0</v>
      </c>
      <c r="BK61" s="45">
        <v>0</v>
      </c>
      <c r="BL61" s="45">
        <v>0</v>
      </c>
      <c r="BM61" s="45">
        <v>0</v>
      </c>
      <c r="BN61" s="45">
        <v>0</v>
      </c>
      <c r="BO61" s="45">
        <v>0</v>
      </c>
      <c r="BP61" s="45">
        <v>0</v>
      </c>
      <c r="BQ61" s="45">
        <v>0</v>
      </c>
      <c r="BR61" s="45">
        <v>0</v>
      </c>
      <c r="BS61" s="45">
        <v>0</v>
      </c>
      <c r="BT61" s="45">
        <v>0</v>
      </c>
      <c r="BU61" s="45">
        <v>0</v>
      </c>
      <c r="BV61" s="45">
        <v>0</v>
      </c>
      <c r="BW61" s="45">
        <v>0</v>
      </c>
      <c r="BX61" s="45">
        <v>0</v>
      </c>
      <c r="BY61" s="45">
        <v>0</v>
      </c>
      <c r="BZ61" s="45">
        <v>0</v>
      </c>
      <c r="CA61" s="45">
        <v>0</v>
      </c>
      <c r="CB61" s="45">
        <v>0</v>
      </c>
      <c r="CC61" s="45">
        <v>0</v>
      </c>
      <c r="CD61" s="45">
        <v>0</v>
      </c>
      <c r="CE61" s="45">
        <v>0</v>
      </c>
      <c r="CF61" s="45">
        <v>0</v>
      </c>
      <c r="CG61" s="45">
        <v>0</v>
      </c>
      <c r="CH61" s="45">
        <v>0</v>
      </c>
      <c r="CI61" s="45">
        <v>0</v>
      </c>
      <c r="CJ61" s="45">
        <v>0</v>
      </c>
      <c r="CK61" s="45">
        <v>0</v>
      </c>
      <c r="CL61" s="45">
        <v>0</v>
      </c>
      <c r="CM61" s="45">
        <v>0</v>
      </c>
      <c r="CN61" s="45">
        <v>0</v>
      </c>
      <c r="CO61" s="45">
        <v>0</v>
      </c>
      <c r="CP61" s="45">
        <v>0</v>
      </c>
      <c r="CQ61" s="45">
        <v>0</v>
      </c>
      <c r="CR61" s="45">
        <v>0</v>
      </c>
      <c r="CS61" s="45">
        <v>0</v>
      </c>
      <c r="CT61" s="45">
        <v>0</v>
      </c>
      <c r="CU61" s="45">
        <v>0</v>
      </c>
      <c r="CV61" s="45">
        <v>0</v>
      </c>
      <c r="CW61" s="45">
        <v>0</v>
      </c>
      <c r="CX61" s="45">
        <v>0</v>
      </c>
      <c r="CY61" s="45">
        <v>0</v>
      </c>
      <c r="CZ61" s="45">
        <v>0</v>
      </c>
      <c r="DA61" s="45">
        <v>0</v>
      </c>
      <c r="DB61" s="45">
        <v>0</v>
      </c>
      <c r="DC61" s="45">
        <v>0</v>
      </c>
      <c r="DD61" s="45">
        <v>0</v>
      </c>
      <c r="DE61" s="45">
        <v>0</v>
      </c>
      <c r="DF61" s="45">
        <v>0</v>
      </c>
      <c r="DG61" s="45">
        <v>0</v>
      </c>
      <c r="DH61" s="45">
        <v>0</v>
      </c>
      <c r="DI61" s="45">
        <v>0</v>
      </c>
      <c r="DJ61" s="45">
        <v>0</v>
      </c>
      <c r="DK61" s="45">
        <v>0</v>
      </c>
      <c r="DL61" s="45">
        <v>0</v>
      </c>
      <c r="DM61" s="45">
        <v>0</v>
      </c>
      <c r="DN61" s="45">
        <v>0</v>
      </c>
      <c r="DO61" s="45">
        <v>0</v>
      </c>
      <c r="DP61" s="45">
        <v>0</v>
      </c>
      <c r="DQ61" s="45">
        <v>0</v>
      </c>
      <c r="DR61" s="45">
        <v>0</v>
      </c>
      <c r="DS61" s="45">
        <v>0</v>
      </c>
      <c r="DT61" s="45">
        <v>0</v>
      </c>
      <c r="DU61" s="45">
        <v>0</v>
      </c>
      <c r="DV61" s="45">
        <v>0</v>
      </c>
      <c r="DW61" s="45">
        <v>0</v>
      </c>
      <c r="DX61" s="45">
        <v>0</v>
      </c>
      <c r="DY61" s="45">
        <v>0</v>
      </c>
      <c r="DZ61" s="45">
        <v>0</v>
      </c>
      <c r="EA61" s="45">
        <v>0</v>
      </c>
      <c r="EB61" s="45">
        <v>0</v>
      </c>
      <c r="EC61" s="45">
        <v>0</v>
      </c>
      <c r="ED61" s="45">
        <v>0</v>
      </c>
      <c r="EE61" s="45">
        <v>0</v>
      </c>
      <c r="EF61" s="45">
        <v>0</v>
      </c>
      <c r="EG61" s="45">
        <v>0</v>
      </c>
      <c r="EH61" s="45">
        <v>0</v>
      </c>
      <c r="EI61" s="45">
        <v>0</v>
      </c>
      <c r="EJ61" s="45">
        <v>0</v>
      </c>
      <c r="EK61" s="45">
        <v>0</v>
      </c>
      <c r="EL61" s="45">
        <v>0</v>
      </c>
      <c r="EM61" s="45">
        <v>0</v>
      </c>
      <c r="EN61" s="45">
        <v>0</v>
      </c>
      <c r="EO61" s="45">
        <v>0</v>
      </c>
      <c r="EP61" s="45">
        <v>0</v>
      </c>
      <c r="EQ61" s="45">
        <v>0</v>
      </c>
      <c r="ER61" s="45">
        <v>0</v>
      </c>
      <c r="ES61" s="45">
        <v>0</v>
      </c>
      <c r="ET61" s="45">
        <v>0</v>
      </c>
      <c r="EU61" s="45">
        <v>0</v>
      </c>
      <c r="EV61" s="45">
        <v>0</v>
      </c>
      <c r="EW61" s="45">
        <v>0</v>
      </c>
      <c r="EX61" s="45">
        <v>0</v>
      </c>
      <c r="EY61" s="45">
        <v>0</v>
      </c>
      <c r="EZ61" s="45">
        <v>0</v>
      </c>
      <c r="FA61" s="45">
        <v>0</v>
      </c>
      <c r="FB61" s="45">
        <v>0</v>
      </c>
      <c r="FC61" s="45">
        <v>0</v>
      </c>
      <c r="FD61" s="45">
        <v>0</v>
      </c>
      <c r="FE61" s="45">
        <v>0</v>
      </c>
      <c r="FF61" s="45">
        <v>0</v>
      </c>
      <c r="FG61" s="45">
        <v>0</v>
      </c>
      <c r="FH61" s="45">
        <v>0</v>
      </c>
      <c r="FI61" s="45">
        <v>0</v>
      </c>
      <c r="FJ61" s="45">
        <v>0</v>
      </c>
      <c r="FK61" s="45">
        <v>0</v>
      </c>
      <c r="FL61" s="45">
        <v>0</v>
      </c>
      <c r="FM61" s="45">
        <v>0</v>
      </c>
      <c r="FN61" s="45">
        <v>0</v>
      </c>
      <c r="FO61" s="45">
        <v>0</v>
      </c>
      <c r="FP61" s="45">
        <v>0</v>
      </c>
      <c r="FQ61" s="45">
        <v>0</v>
      </c>
      <c r="FR61" s="45">
        <v>0</v>
      </c>
      <c r="FS61" s="45">
        <v>0</v>
      </c>
      <c r="FT61" s="45">
        <v>0</v>
      </c>
      <c r="FU61" s="45">
        <v>0</v>
      </c>
      <c r="FV61" s="45">
        <v>0</v>
      </c>
      <c r="FW61" s="45">
        <v>0</v>
      </c>
      <c r="FX61" s="45">
        <v>0</v>
      </c>
      <c r="FY61" s="45">
        <v>0</v>
      </c>
      <c r="FZ61" s="45">
        <v>0</v>
      </c>
      <c r="GA61" s="45">
        <v>0</v>
      </c>
      <c r="GB61" s="45">
        <v>0</v>
      </c>
      <c r="GC61" s="45">
        <v>0</v>
      </c>
      <c r="GD61" s="45">
        <v>0</v>
      </c>
      <c r="GE61" s="45">
        <v>0</v>
      </c>
      <c r="GF61" s="45">
        <v>0</v>
      </c>
      <c r="GG61" s="45">
        <v>0</v>
      </c>
      <c r="GH61" s="45">
        <v>0</v>
      </c>
      <c r="GI61" s="45">
        <v>0</v>
      </c>
      <c r="GJ61" s="45">
        <v>0</v>
      </c>
      <c r="GK61" s="45">
        <v>0</v>
      </c>
      <c r="GL61" s="45">
        <v>0</v>
      </c>
      <c r="GM61" s="45">
        <v>0</v>
      </c>
      <c r="GN61" s="45">
        <v>0</v>
      </c>
      <c r="GO61" s="45">
        <v>0</v>
      </c>
      <c r="GP61" s="45">
        <v>0</v>
      </c>
      <c r="GQ61" s="45">
        <v>0</v>
      </c>
      <c r="GR61" s="45">
        <v>0</v>
      </c>
      <c r="GS61" s="45">
        <v>0</v>
      </c>
      <c r="GT61" s="45">
        <v>0</v>
      </c>
      <c r="GU61" s="45">
        <v>0</v>
      </c>
      <c r="GV61" s="45">
        <v>0</v>
      </c>
      <c r="GW61" s="45">
        <v>0</v>
      </c>
      <c r="GX61" s="45">
        <v>0</v>
      </c>
      <c r="GY61" s="45">
        <v>0</v>
      </c>
      <c r="GZ61" s="45">
        <v>0</v>
      </c>
      <c r="HA61" s="45">
        <v>0</v>
      </c>
      <c r="HB61" s="45">
        <v>0</v>
      </c>
      <c r="HC61" s="45">
        <v>0</v>
      </c>
      <c r="HD61" s="45">
        <v>0</v>
      </c>
      <c r="HE61" s="45">
        <v>0</v>
      </c>
      <c r="HF61" s="45">
        <v>0</v>
      </c>
      <c r="HG61" s="45">
        <v>0</v>
      </c>
      <c r="HH61" s="45">
        <v>0</v>
      </c>
      <c r="HI61" s="45">
        <v>0</v>
      </c>
      <c r="HJ61" s="45">
        <v>0</v>
      </c>
      <c r="HK61" s="45">
        <v>0</v>
      </c>
      <c r="HL61" s="45">
        <v>0</v>
      </c>
      <c r="HM61" s="45">
        <v>0</v>
      </c>
      <c r="HN61" s="45">
        <v>0</v>
      </c>
      <c r="HO61" s="45">
        <v>0</v>
      </c>
      <c r="HP61" s="45">
        <v>0</v>
      </c>
      <c r="HQ61" s="45">
        <v>0</v>
      </c>
      <c r="HR61" s="45">
        <v>0</v>
      </c>
      <c r="HS61" s="45">
        <v>0</v>
      </c>
      <c r="HT61" s="45">
        <v>0</v>
      </c>
      <c r="HU61" s="45">
        <v>0</v>
      </c>
      <c r="HV61" s="45">
        <v>0</v>
      </c>
      <c r="HW61" s="45">
        <v>0</v>
      </c>
      <c r="HX61" s="45">
        <v>0</v>
      </c>
      <c r="HY61" s="45">
        <v>0</v>
      </c>
      <c r="HZ61" s="45">
        <v>0</v>
      </c>
      <c r="IA61" s="45">
        <v>0</v>
      </c>
      <c r="IB61" s="45">
        <v>0</v>
      </c>
      <c r="IC61" s="45">
        <v>0</v>
      </c>
      <c r="ID61" s="45">
        <v>0</v>
      </c>
      <c r="IE61" s="45">
        <v>0</v>
      </c>
      <c r="IF61" s="45">
        <v>0</v>
      </c>
      <c r="IG61" s="45">
        <v>0</v>
      </c>
      <c r="IH61" s="45">
        <v>0</v>
      </c>
      <c r="II61" s="45">
        <v>0</v>
      </c>
      <c r="IJ61" s="45">
        <v>0</v>
      </c>
      <c r="IK61" s="45">
        <v>0</v>
      </c>
      <c r="IL61" s="45">
        <v>0</v>
      </c>
      <c r="IM61" s="45">
        <v>0</v>
      </c>
      <c r="IN61" s="45">
        <v>0</v>
      </c>
      <c r="IO61" s="45">
        <v>0</v>
      </c>
      <c r="IP61" s="45">
        <v>0</v>
      </c>
      <c r="IQ61" s="45">
        <v>0</v>
      </c>
      <c r="IR61" s="45">
        <v>0</v>
      </c>
      <c r="IS61" s="45">
        <v>0</v>
      </c>
      <c r="IT61" s="45">
        <v>0</v>
      </c>
      <c r="IU61" s="45">
        <v>0</v>
      </c>
      <c r="IV61" s="45">
        <v>0</v>
      </c>
      <c r="IW61" s="45">
        <v>0</v>
      </c>
      <c r="IX61" s="45">
        <v>0</v>
      </c>
      <c r="IY61" s="45">
        <v>0</v>
      </c>
      <c r="IZ61" s="45">
        <v>0</v>
      </c>
      <c r="JA61" s="45">
        <v>0</v>
      </c>
      <c r="JB61" s="45">
        <v>0</v>
      </c>
      <c r="JC61" s="45">
        <v>0</v>
      </c>
      <c r="JD61" s="45">
        <v>0</v>
      </c>
      <c r="JE61" s="45">
        <v>0</v>
      </c>
      <c r="JF61" s="45">
        <v>0</v>
      </c>
      <c r="JG61" s="45">
        <v>0</v>
      </c>
      <c r="JH61" s="45">
        <v>0</v>
      </c>
      <c r="JI61" s="45">
        <v>0</v>
      </c>
      <c r="JJ61" s="45">
        <v>0</v>
      </c>
      <c r="JK61" s="45">
        <v>0</v>
      </c>
      <c r="JL61" s="45">
        <v>0</v>
      </c>
      <c r="JM61" s="45">
        <v>0</v>
      </c>
      <c r="JN61" s="45">
        <v>0</v>
      </c>
      <c r="JO61" s="45">
        <v>0</v>
      </c>
      <c r="JP61" s="45">
        <v>0</v>
      </c>
      <c r="JQ61" s="45">
        <v>0</v>
      </c>
      <c r="JR61" s="45">
        <v>0</v>
      </c>
      <c r="JS61" s="45">
        <v>0</v>
      </c>
      <c r="JT61" s="45">
        <v>0</v>
      </c>
      <c r="JU61" s="45">
        <v>0</v>
      </c>
      <c r="JV61" s="45">
        <v>0</v>
      </c>
      <c r="JW61" s="45">
        <v>0</v>
      </c>
      <c r="JX61" s="45">
        <v>0</v>
      </c>
      <c r="JY61" s="45">
        <v>0</v>
      </c>
      <c r="JZ61" s="45">
        <v>0</v>
      </c>
      <c r="KA61" s="45">
        <v>0</v>
      </c>
      <c r="KB61" s="45">
        <v>0</v>
      </c>
      <c r="KC61" s="45">
        <v>0</v>
      </c>
      <c r="KD61" s="45">
        <v>0</v>
      </c>
      <c r="KE61" s="45">
        <v>0</v>
      </c>
      <c r="KF61" s="45">
        <v>0</v>
      </c>
      <c r="KG61" s="45">
        <v>0</v>
      </c>
      <c r="KH61" s="45">
        <v>0</v>
      </c>
      <c r="KI61" s="45">
        <v>0</v>
      </c>
      <c r="KJ61" s="45">
        <v>0</v>
      </c>
      <c r="KK61" s="45">
        <v>0</v>
      </c>
      <c r="KL61" s="45">
        <v>0</v>
      </c>
      <c r="KM61" s="45">
        <v>0</v>
      </c>
      <c r="KN61" s="45">
        <v>0</v>
      </c>
      <c r="KO61" s="45">
        <v>0</v>
      </c>
      <c r="KP61" s="45">
        <v>0</v>
      </c>
      <c r="KQ61" s="45">
        <v>0</v>
      </c>
      <c r="KR61" s="45">
        <v>0</v>
      </c>
      <c r="KS61" s="45">
        <v>0</v>
      </c>
      <c r="KT61" s="45">
        <v>0</v>
      </c>
      <c r="KU61" s="45">
        <v>0</v>
      </c>
      <c r="KV61" s="45">
        <v>0</v>
      </c>
      <c r="KW61" s="45">
        <v>0</v>
      </c>
      <c r="KX61" s="45">
        <v>0</v>
      </c>
      <c r="KY61" s="45">
        <v>0</v>
      </c>
      <c r="KZ61" s="45">
        <v>0</v>
      </c>
      <c r="LA61" s="45">
        <v>0</v>
      </c>
      <c r="LB61" s="45">
        <v>0</v>
      </c>
      <c r="LC61" s="45">
        <v>0</v>
      </c>
      <c r="LD61" s="45">
        <v>0</v>
      </c>
      <c r="LE61" s="45">
        <v>0</v>
      </c>
      <c r="LF61" s="45">
        <v>0</v>
      </c>
      <c r="LG61" s="45">
        <v>0</v>
      </c>
      <c r="LH61" s="45">
        <v>0</v>
      </c>
      <c r="LI61" s="45">
        <v>0</v>
      </c>
      <c r="LJ61" s="45">
        <v>0</v>
      </c>
      <c r="LK61" s="45">
        <v>0</v>
      </c>
      <c r="LL61" s="45">
        <v>0</v>
      </c>
      <c r="LM61" s="45">
        <v>0</v>
      </c>
      <c r="LN61" s="45">
        <v>0</v>
      </c>
      <c r="LO61" s="45">
        <v>0</v>
      </c>
      <c r="LP61" s="45">
        <v>0</v>
      </c>
      <c r="LQ61" s="45">
        <v>0</v>
      </c>
      <c r="LR61" s="45">
        <v>0</v>
      </c>
      <c r="LS61" s="45">
        <v>0</v>
      </c>
      <c r="LT61" s="45">
        <v>0</v>
      </c>
      <c r="LU61" s="45">
        <v>0</v>
      </c>
      <c r="LV61" s="45">
        <v>0</v>
      </c>
      <c r="LW61" s="45">
        <v>0</v>
      </c>
      <c r="LX61" s="45">
        <v>0</v>
      </c>
      <c r="LY61" s="45">
        <v>0</v>
      </c>
      <c r="LZ61" s="45">
        <v>0</v>
      </c>
      <c r="MA61" s="45">
        <v>0</v>
      </c>
      <c r="MB61" s="45">
        <v>0</v>
      </c>
      <c r="MC61" s="45">
        <v>0</v>
      </c>
      <c r="MD61" s="45">
        <v>0</v>
      </c>
      <c r="ME61" s="45">
        <v>0</v>
      </c>
      <c r="MF61" s="45">
        <v>0</v>
      </c>
      <c r="MG61" s="45">
        <v>0</v>
      </c>
      <c r="MH61" s="45">
        <v>0</v>
      </c>
      <c r="MI61" s="45">
        <v>0</v>
      </c>
      <c r="MJ61" s="45">
        <v>0</v>
      </c>
      <c r="MK61" s="45">
        <v>0</v>
      </c>
      <c r="ML61" s="45">
        <v>0</v>
      </c>
      <c r="MM61" s="45">
        <v>0</v>
      </c>
      <c r="MN61" s="45">
        <v>0</v>
      </c>
      <c r="MO61" s="45">
        <v>0</v>
      </c>
      <c r="MP61" s="45">
        <v>0</v>
      </c>
      <c r="MQ61" s="45">
        <v>0</v>
      </c>
      <c r="MR61" s="45">
        <v>0</v>
      </c>
      <c r="MS61" s="45">
        <v>0</v>
      </c>
      <c r="MT61" s="45">
        <v>0</v>
      </c>
      <c r="MU61" s="45">
        <v>0</v>
      </c>
      <c r="MV61" s="45">
        <v>0</v>
      </c>
      <c r="MW61" s="45">
        <v>0</v>
      </c>
      <c r="MX61" s="45">
        <v>0</v>
      </c>
      <c r="MY61" s="45">
        <v>0</v>
      </c>
      <c r="MZ61" s="45">
        <v>0</v>
      </c>
      <c r="NA61" s="45">
        <v>0</v>
      </c>
      <c r="NB61" s="45">
        <v>0</v>
      </c>
      <c r="NC61" s="45">
        <v>0</v>
      </c>
      <c r="ND61" s="45">
        <v>0</v>
      </c>
      <c r="NE61" s="45">
        <v>0</v>
      </c>
      <c r="NF61" s="45">
        <v>0</v>
      </c>
      <c r="NG61" s="45">
        <v>0</v>
      </c>
      <c r="NH61" s="45">
        <v>0</v>
      </c>
      <c r="NI61" s="45">
        <v>0</v>
      </c>
      <c r="NJ61" s="45">
        <v>0</v>
      </c>
      <c r="NK61" s="45">
        <v>0</v>
      </c>
      <c r="NL61" s="45">
        <v>0</v>
      </c>
      <c r="NM61" s="45">
        <v>0</v>
      </c>
      <c r="NN61" s="45">
        <v>0</v>
      </c>
      <c r="NO61" s="45">
        <v>0</v>
      </c>
      <c r="NP61" s="45">
        <v>0</v>
      </c>
      <c r="NQ61" s="45">
        <v>0</v>
      </c>
      <c r="NR61" s="45">
        <v>0</v>
      </c>
      <c r="NS61" s="45">
        <v>0</v>
      </c>
      <c r="NT61" s="45">
        <v>0</v>
      </c>
      <c r="NU61" s="45">
        <v>0</v>
      </c>
      <c r="NV61" s="45">
        <v>0</v>
      </c>
      <c r="NW61" s="45">
        <v>0</v>
      </c>
      <c r="NX61" s="45">
        <v>0</v>
      </c>
      <c r="NY61" s="45">
        <v>0</v>
      </c>
      <c r="NZ61" s="45">
        <v>0</v>
      </c>
      <c r="OA61" s="45">
        <v>0</v>
      </c>
      <c r="OB61" s="45">
        <v>0</v>
      </c>
      <c r="OC61" s="45">
        <v>0</v>
      </c>
      <c r="OD61" s="45">
        <v>0</v>
      </c>
      <c r="OE61" s="45">
        <v>0</v>
      </c>
      <c r="OF61" s="45">
        <v>0</v>
      </c>
      <c r="OG61" s="45">
        <v>0</v>
      </c>
      <c r="OH61" s="45">
        <v>0</v>
      </c>
      <c r="OI61" s="45">
        <v>0</v>
      </c>
      <c r="OJ61" s="45">
        <v>0</v>
      </c>
      <c r="OK61" s="45">
        <v>0</v>
      </c>
      <c r="OL61" s="45">
        <v>0</v>
      </c>
      <c r="OM61" s="45">
        <v>0</v>
      </c>
      <c r="ON61" s="45">
        <v>0</v>
      </c>
      <c r="OO61" s="45">
        <v>0</v>
      </c>
      <c r="OP61" s="45">
        <v>0</v>
      </c>
      <c r="OQ61" s="45">
        <v>0</v>
      </c>
      <c r="OR61" s="45">
        <v>0</v>
      </c>
      <c r="OS61" s="45">
        <v>0</v>
      </c>
      <c r="OT61" s="45">
        <v>0</v>
      </c>
      <c r="OU61" s="45">
        <v>0</v>
      </c>
      <c r="OV61" s="45">
        <v>0</v>
      </c>
      <c r="OW61" s="45">
        <v>0</v>
      </c>
      <c r="OX61" s="45">
        <v>0</v>
      </c>
      <c r="OY61" s="45">
        <v>0</v>
      </c>
      <c r="OZ61" s="45">
        <v>0</v>
      </c>
      <c r="PA61" s="45">
        <v>0</v>
      </c>
      <c r="PB61" s="45">
        <v>0</v>
      </c>
      <c r="PC61" s="45">
        <v>0</v>
      </c>
      <c r="PD61" s="45">
        <v>0</v>
      </c>
      <c r="PE61" s="45">
        <v>0</v>
      </c>
      <c r="PF61" s="45">
        <v>0</v>
      </c>
      <c r="PG61" s="45">
        <v>0</v>
      </c>
      <c r="PH61" s="45">
        <v>0</v>
      </c>
      <c r="PI61" s="45">
        <v>0</v>
      </c>
      <c r="PJ61" s="45">
        <v>0</v>
      </c>
      <c r="PK61" s="45">
        <v>0</v>
      </c>
      <c r="PL61" s="45">
        <v>0</v>
      </c>
      <c r="PM61" s="45">
        <v>0</v>
      </c>
      <c r="PN61" s="45">
        <v>0</v>
      </c>
      <c r="PO61" s="45">
        <v>0</v>
      </c>
      <c r="PP61" s="45">
        <v>0</v>
      </c>
      <c r="PQ61" s="45">
        <v>0</v>
      </c>
      <c r="PR61" s="45">
        <v>0</v>
      </c>
      <c r="PS61" s="45">
        <v>0</v>
      </c>
      <c r="PT61" s="45">
        <v>0</v>
      </c>
      <c r="PU61" s="45">
        <v>0</v>
      </c>
      <c r="PV61" s="45">
        <v>0</v>
      </c>
      <c r="PW61" s="45">
        <v>0</v>
      </c>
      <c r="PX61" s="45">
        <v>0</v>
      </c>
      <c r="PY61" s="45">
        <v>0</v>
      </c>
      <c r="PZ61" s="45">
        <v>0</v>
      </c>
      <c r="QA61" s="45">
        <v>0</v>
      </c>
      <c r="QB61" s="45">
        <v>0</v>
      </c>
      <c r="QC61" s="45">
        <v>0</v>
      </c>
      <c r="QD61" s="45">
        <v>0</v>
      </c>
      <c r="QE61" s="45">
        <v>0</v>
      </c>
      <c r="QF61" s="45">
        <v>0</v>
      </c>
      <c r="QG61" s="45">
        <v>0</v>
      </c>
      <c r="QH61" s="45">
        <v>0</v>
      </c>
      <c r="QI61" s="45">
        <v>0</v>
      </c>
      <c r="QJ61" s="45">
        <v>0</v>
      </c>
      <c r="QK61" s="45">
        <v>0</v>
      </c>
      <c r="QL61" s="45">
        <v>0</v>
      </c>
      <c r="QM61" s="45">
        <v>0</v>
      </c>
      <c r="QN61" s="45">
        <v>0</v>
      </c>
      <c r="QO61" s="45">
        <v>0</v>
      </c>
      <c r="QP61" s="45">
        <v>0</v>
      </c>
      <c r="QQ61" s="45">
        <v>0</v>
      </c>
      <c r="QR61" s="45">
        <v>0</v>
      </c>
      <c r="QS61" s="45">
        <v>0</v>
      </c>
      <c r="QT61" s="45">
        <v>0</v>
      </c>
      <c r="QU61" s="45">
        <v>0</v>
      </c>
      <c r="QV61" s="45">
        <v>0</v>
      </c>
      <c r="QW61" s="45">
        <v>0</v>
      </c>
      <c r="QX61" s="45">
        <v>0</v>
      </c>
      <c r="QY61" s="45">
        <v>0</v>
      </c>
      <c r="QZ61" s="45">
        <v>0</v>
      </c>
      <c r="RA61" s="45">
        <v>0</v>
      </c>
      <c r="RB61" s="45">
        <v>0</v>
      </c>
      <c r="RC61" s="45">
        <v>0</v>
      </c>
      <c r="RD61" s="45">
        <v>0</v>
      </c>
      <c r="RE61" s="45">
        <v>0</v>
      </c>
      <c r="RF61" s="45">
        <v>0</v>
      </c>
      <c r="RG61" s="45">
        <v>0</v>
      </c>
      <c r="RH61" s="45">
        <v>0</v>
      </c>
      <c r="RI61" s="45">
        <v>0</v>
      </c>
      <c r="RJ61" s="45">
        <v>0</v>
      </c>
      <c r="RK61" s="45">
        <v>0</v>
      </c>
      <c r="RL61" s="45">
        <v>0</v>
      </c>
      <c r="RM61" s="45">
        <v>0</v>
      </c>
      <c r="RN61" s="45">
        <v>0</v>
      </c>
      <c r="RO61" s="45">
        <v>0</v>
      </c>
      <c r="RP61" s="45">
        <v>0</v>
      </c>
      <c r="RQ61" s="45">
        <v>0</v>
      </c>
      <c r="RR61" s="45">
        <v>0</v>
      </c>
      <c r="RS61" s="45">
        <v>0</v>
      </c>
      <c r="RT61" s="45">
        <v>0</v>
      </c>
      <c r="RU61" s="45">
        <v>0</v>
      </c>
      <c r="RV61" s="45">
        <v>0</v>
      </c>
      <c r="RW61" s="45">
        <v>0</v>
      </c>
      <c r="RX61" s="45">
        <v>0</v>
      </c>
      <c r="RY61" s="45">
        <v>0</v>
      </c>
      <c r="RZ61" s="45">
        <v>0</v>
      </c>
      <c r="SA61" s="45">
        <v>0</v>
      </c>
      <c r="SB61" s="45">
        <v>0</v>
      </c>
      <c r="SC61" s="45">
        <v>0</v>
      </c>
      <c r="SD61" s="45">
        <v>0</v>
      </c>
      <c r="SE61" s="45">
        <v>0</v>
      </c>
      <c r="SF61" s="45">
        <v>0</v>
      </c>
      <c r="SG61" s="45">
        <v>0</v>
      </c>
      <c r="SH61" s="45">
        <v>0</v>
      </c>
      <c r="SI61" s="45">
        <v>0</v>
      </c>
      <c r="SJ61" s="45">
        <v>0</v>
      </c>
      <c r="SK61" s="45">
        <v>0</v>
      </c>
      <c r="SL61" s="45">
        <v>0</v>
      </c>
      <c r="SM61" s="45">
        <v>0</v>
      </c>
      <c r="SN61" s="45">
        <v>0</v>
      </c>
      <c r="SO61" s="45">
        <v>0</v>
      </c>
      <c r="SP61" s="45">
        <v>0</v>
      </c>
      <c r="SQ61" s="45">
        <v>0</v>
      </c>
      <c r="SR61" s="45">
        <v>0</v>
      </c>
      <c r="SS61" s="45">
        <v>0</v>
      </c>
      <c r="ST61" s="45">
        <v>0</v>
      </c>
      <c r="SU61" s="45">
        <v>0</v>
      </c>
      <c r="SV61" s="45">
        <v>0</v>
      </c>
      <c r="SW61" s="45">
        <v>0</v>
      </c>
      <c r="SX61" s="45">
        <v>0</v>
      </c>
      <c r="SY61" s="45">
        <v>0</v>
      </c>
      <c r="SZ61" s="45">
        <v>0</v>
      </c>
      <c r="TA61" s="45">
        <v>0</v>
      </c>
      <c r="TB61" s="45">
        <v>0</v>
      </c>
      <c r="TC61" s="45">
        <v>0</v>
      </c>
      <c r="TD61" s="45">
        <v>0</v>
      </c>
      <c r="TE61" s="45">
        <v>0</v>
      </c>
      <c r="TF61" s="45">
        <v>0</v>
      </c>
      <c r="TG61" s="45">
        <v>0</v>
      </c>
      <c r="TH61" s="45">
        <v>0</v>
      </c>
      <c r="TI61" s="45">
        <v>0</v>
      </c>
      <c r="TJ61" s="45">
        <v>0</v>
      </c>
      <c r="TK61" s="45">
        <v>0</v>
      </c>
      <c r="TL61" s="45">
        <v>0</v>
      </c>
      <c r="TM61" s="45">
        <v>0</v>
      </c>
      <c r="TN61" s="45">
        <v>0</v>
      </c>
      <c r="TO61" s="45">
        <v>0</v>
      </c>
      <c r="TP61" s="45">
        <v>0</v>
      </c>
      <c r="TQ61" s="45">
        <v>0</v>
      </c>
      <c r="TR61" s="45">
        <v>0</v>
      </c>
      <c r="TS61" s="45">
        <v>0</v>
      </c>
      <c r="TT61" s="45">
        <v>0</v>
      </c>
      <c r="TU61" s="45">
        <v>0</v>
      </c>
      <c r="TV61" s="45">
        <v>0</v>
      </c>
      <c r="TW61" s="45">
        <v>0</v>
      </c>
      <c r="TX61" s="45">
        <v>0</v>
      </c>
      <c r="TY61" s="45">
        <v>0</v>
      </c>
      <c r="TZ61" s="45">
        <v>0</v>
      </c>
      <c r="UA61" s="45">
        <v>0</v>
      </c>
      <c r="UB61" s="45">
        <v>0</v>
      </c>
      <c r="UC61" s="45">
        <v>0</v>
      </c>
      <c r="UD61" s="45">
        <v>0</v>
      </c>
      <c r="UE61" s="45">
        <v>0</v>
      </c>
      <c r="UF61" s="45">
        <v>0</v>
      </c>
      <c r="UG61" s="45">
        <v>0</v>
      </c>
      <c r="UH61" s="45">
        <v>0</v>
      </c>
      <c r="UI61" s="45">
        <v>0</v>
      </c>
      <c r="UJ61" s="45">
        <v>0</v>
      </c>
      <c r="UK61" s="45">
        <v>0</v>
      </c>
      <c r="UL61" s="45">
        <v>0</v>
      </c>
      <c r="UM61" s="45">
        <v>0</v>
      </c>
      <c r="UN61" s="45">
        <v>0</v>
      </c>
      <c r="UO61" s="45">
        <v>0</v>
      </c>
      <c r="UP61" s="45">
        <v>0</v>
      </c>
      <c r="UQ61" s="45">
        <v>0</v>
      </c>
      <c r="UR61" s="45">
        <v>0</v>
      </c>
      <c r="US61" s="45">
        <v>0</v>
      </c>
      <c r="UT61" s="45">
        <v>0</v>
      </c>
      <c r="UU61" s="45">
        <v>0</v>
      </c>
      <c r="UV61" s="45">
        <v>0</v>
      </c>
      <c r="UW61" s="45">
        <v>0</v>
      </c>
      <c r="UX61" s="45">
        <v>0</v>
      </c>
      <c r="UY61" s="45">
        <v>0</v>
      </c>
      <c r="UZ61" s="45">
        <v>0</v>
      </c>
      <c r="VA61" s="45">
        <v>0</v>
      </c>
      <c r="VB61" s="45">
        <v>0</v>
      </c>
      <c r="VC61" s="45">
        <v>0</v>
      </c>
      <c r="VD61" s="45">
        <v>0</v>
      </c>
      <c r="VE61" s="45">
        <v>0</v>
      </c>
      <c r="VF61" s="45">
        <v>0</v>
      </c>
      <c r="VG61" s="45">
        <v>0</v>
      </c>
      <c r="VH61" s="45">
        <v>0</v>
      </c>
      <c r="VI61" s="45">
        <v>0</v>
      </c>
      <c r="VJ61" s="45">
        <v>0</v>
      </c>
      <c r="VK61" s="45">
        <v>0</v>
      </c>
      <c r="VL61" s="45">
        <v>0</v>
      </c>
      <c r="VM61" s="45">
        <v>0</v>
      </c>
      <c r="VN61" s="45">
        <v>0</v>
      </c>
      <c r="VO61" s="45">
        <v>0</v>
      </c>
      <c r="VP61" s="45">
        <v>0</v>
      </c>
      <c r="VQ61" s="45">
        <v>0</v>
      </c>
      <c r="VR61" s="45">
        <v>0</v>
      </c>
      <c r="VS61" s="45">
        <v>0</v>
      </c>
      <c r="VT61" s="45">
        <v>0</v>
      </c>
      <c r="VU61" s="45">
        <v>0</v>
      </c>
      <c r="VV61" s="45">
        <v>0</v>
      </c>
      <c r="VW61" s="45">
        <v>0</v>
      </c>
      <c r="VX61" s="45">
        <v>0</v>
      </c>
      <c r="VY61" s="45">
        <v>0</v>
      </c>
      <c r="VZ61" s="45">
        <v>0</v>
      </c>
      <c r="WA61" s="45">
        <v>0</v>
      </c>
      <c r="WB61" s="45">
        <v>0</v>
      </c>
      <c r="WC61" s="45">
        <v>0</v>
      </c>
      <c r="WD61" s="45">
        <v>0</v>
      </c>
      <c r="WE61" s="45">
        <v>0</v>
      </c>
      <c r="WF61" s="45">
        <v>0</v>
      </c>
      <c r="WG61" s="45">
        <v>0</v>
      </c>
      <c r="WH61" s="45">
        <v>0</v>
      </c>
      <c r="WI61" s="45">
        <v>0</v>
      </c>
      <c r="WJ61" s="45">
        <v>0</v>
      </c>
      <c r="WK61" s="45">
        <v>0</v>
      </c>
      <c r="WL61" s="45">
        <v>0</v>
      </c>
      <c r="WM61" s="45">
        <v>0</v>
      </c>
      <c r="WN61" s="45">
        <v>0</v>
      </c>
      <c r="WO61" s="45">
        <v>0</v>
      </c>
      <c r="WP61" s="45">
        <v>0</v>
      </c>
      <c r="WQ61" s="45">
        <v>0</v>
      </c>
      <c r="WR61" s="45">
        <v>0</v>
      </c>
      <c r="WS61" s="45">
        <v>0</v>
      </c>
      <c r="WT61" s="45">
        <v>0</v>
      </c>
      <c r="WU61" s="45">
        <v>0</v>
      </c>
      <c r="WV61" s="45">
        <v>0</v>
      </c>
      <c r="WW61" s="45">
        <v>0</v>
      </c>
      <c r="WX61" s="45">
        <v>0</v>
      </c>
      <c r="WY61" s="45">
        <v>0</v>
      </c>
      <c r="WZ61" s="45">
        <v>0</v>
      </c>
      <c r="XA61" s="45">
        <v>0</v>
      </c>
      <c r="XB61" s="45">
        <v>0</v>
      </c>
      <c r="XC61" s="45">
        <v>0</v>
      </c>
      <c r="XD61" s="45">
        <v>0</v>
      </c>
      <c r="XE61" s="45">
        <v>0</v>
      </c>
      <c r="XF61" s="45">
        <v>0</v>
      </c>
      <c r="XG61" s="45">
        <v>0</v>
      </c>
      <c r="XH61" s="45">
        <v>0</v>
      </c>
      <c r="XI61" s="45">
        <v>0</v>
      </c>
      <c r="XJ61" s="45">
        <v>0</v>
      </c>
      <c r="XK61" s="45">
        <v>0</v>
      </c>
      <c r="XL61" s="45">
        <v>0</v>
      </c>
      <c r="XM61" s="45">
        <v>0</v>
      </c>
      <c r="XN61" s="45">
        <v>0</v>
      </c>
      <c r="XO61" s="45">
        <v>0</v>
      </c>
      <c r="XP61" s="45">
        <v>0</v>
      </c>
      <c r="XQ61" s="45">
        <v>0</v>
      </c>
      <c r="XR61" s="45">
        <v>0</v>
      </c>
      <c r="XS61" s="45">
        <v>0</v>
      </c>
      <c r="XT61" s="45">
        <v>0</v>
      </c>
      <c r="XU61" s="45">
        <v>0</v>
      </c>
      <c r="XV61" s="45">
        <v>0</v>
      </c>
      <c r="XW61" s="45">
        <v>0</v>
      </c>
      <c r="XX61" s="45">
        <v>0</v>
      </c>
      <c r="XY61" s="45">
        <v>0</v>
      </c>
      <c r="XZ61" s="45">
        <v>0</v>
      </c>
      <c r="YA61" s="45">
        <v>0</v>
      </c>
      <c r="YB61" s="45">
        <v>0</v>
      </c>
      <c r="YC61" s="45">
        <v>0</v>
      </c>
      <c r="YD61" s="45">
        <v>0</v>
      </c>
      <c r="YE61" s="45">
        <v>0</v>
      </c>
      <c r="YF61" s="45">
        <v>0</v>
      </c>
      <c r="YG61" s="45">
        <v>0</v>
      </c>
      <c r="YH61" s="45">
        <v>0</v>
      </c>
      <c r="YI61" s="45">
        <v>0</v>
      </c>
      <c r="YJ61" s="45">
        <v>0</v>
      </c>
      <c r="YK61" s="45">
        <v>0</v>
      </c>
      <c r="YL61" s="45">
        <v>0</v>
      </c>
      <c r="YM61" s="45">
        <v>0</v>
      </c>
      <c r="YN61" s="45">
        <v>0</v>
      </c>
      <c r="YO61" s="45">
        <v>0</v>
      </c>
      <c r="YP61" s="45">
        <v>0</v>
      </c>
      <c r="YQ61" s="45">
        <v>0</v>
      </c>
      <c r="YR61" s="45">
        <v>0</v>
      </c>
      <c r="YS61" s="45">
        <v>0</v>
      </c>
      <c r="YT61" s="45">
        <v>0</v>
      </c>
      <c r="YU61" s="45">
        <v>0</v>
      </c>
      <c r="YV61" s="45">
        <v>0</v>
      </c>
      <c r="YW61" s="45">
        <v>0</v>
      </c>
      <c r="YX61" s="45">
        <v>0</v>
      </c>
      <c r="YY61" s="45">
        <v>0</v>
      </c>
      <c r="YZ61" s="45">
        <v>0</v>
      </c>
      <c r="ZA61" s="45">
        <v>0</v>
      </c>
      <c r="ZB61" s="45">
        <v>0</v>
      </c>
      <c r="ZC61" s="45">
        <v>0</v>
      </c>
      <c r="ZD61" s="45">
        <v>0</v>
      </c>
      <c r="ZE61" s="45">
        <v>0</v>
      </c>
      <c r="ZF61" s="45">
        <v>0</v>
      </c>
      <c r="ZG61" s="45">
        <v>0</v>
      </c>
      <c r="ZH61" s="45">
        <v>0</v>
      </c>
      <c r="ZI61" s="45">
        <v>0</v>
      </c>
      <c r="ZJ61" s="45">
        <v>0</v>
      </c>
      <c r="ZK61" s="45">
        <v>0</v>
      </c>
      <c r="ZL61" s="45">
        <v>0</v>
      </c>
      <c r="ZM61" s="45">
        <v>0</v>
      </c>
      <c r="ZN61" s="45">
        <v>0</v>
      </c>
      <c r="ZO61" s="45">
        <v>0</v>
      </c>
      <c r="ZP61" s="45">
        <v>0</v>
      </c>
      <c r="ZQ61" s="45">
        <v>0</v>
      </c>
      <c r="ZR61" s="45">
        <v>0</v>
      </c>
      <c r="ZS61" s="45">
        <v>0</v>
      </c>
      <c r="ZT61" s="45">
        <v>0</v>
      </c>
      <c r="ZU61" s="45">
        <v>0</v>
      </c>
      <c r="ZV61" s="45">
        <v>0</v>
      </c>
      <c r="ZW61" s="45">
        <v>0</v>
      </c>
      <c r="ZX61" s="45">
        <v>0</v>
      </c>
      <c r="ZY61" s="45">
        <v>0</v>
      </c>
      <c r="ZZ61" s="45">
        <v>0</v>
      </c>
      <c r="AAA61" s="45">
        <v>0</v>
      </c>
      <c r="AAB61" s="45">
        <v>0</v>
      </c>
      <c r="AAC61" s="45">
        <v>0</v>
      </c>
      <c r="AAD61" s="45">
        <v>0</v>
      </c>
      <c r="AAE61" s="45">
        <v>0</v>
      </c>
      <c r="AAF61" s="45">
        <v>0</v>
      </c>
      <c r="AAG61" s="45">
        <v>0</v>
      </c>
      <c r="AAH61" s="45">
        <v>0</v>
      </c>
      <c r="AAI61" s="45">
        <v>0</v>
      </c>
      <c r="AAJ61" s="45">
        <v>0</v>
      </c>
      <c r="AAK61" s="45">
        <v>0</v>
      </c>
      <c r="AAL61" s="45">
        <v>0</v>
      </c>
      <c r="AAM61" s="45">
        <v>0</v>
      </c>
      <c r="AAN61" s="45">
        <v>0</v>
      </c>
      <c r="AAO61" s="45">
        <v>0</v>
      </c>
      <c r="AAP61" s="45">
        <v>0</v>
      </c>
      <c r="AAQ61" s="45">
        <f>IF(LEFT($C61,5)="Total",0,IF(COUNTIF(ENTRY!$G$3:$BM$3,AAQ$1)=0,"CopyPasteValue",IFERROR(HLOOKUP(AAQ$1,ENTRY!$G$3:$BI$133,SUMIFS(ENTRY!$A$2:$A$133,ENTRY!$B$2:$B$133,$B61,ENTRY!$C$2:$C$133,$C61)-2,FALSE),0)))</f>
        <v>0</v>
      </c>
      <c r="AAR61" s="45">
        <f>IF(LEFT($C61,5)="Total",0,IF(COUNTIF(ENTRY!$G$3:$BM$3,AAR$1)=0,"CopyPasteValue",IFERROR(HLOOKUP(AAR$1,ENTRY!$G$3:$BI$133,SUMIFS(ENTRY!$A$2:$A$133,ENTRY!$B$2:$B$133,$B61,ENTRY!$C$2:$C$133,$C61)-2,FALSE),0)))</f>
        <v>0</v>
      </c>
      <c r="AAS61" s="45">
        <f>IF(LEFT($C61,5)="Total",0,IF(COUNTIF(ENTRY!$G$3:$BM$3,AAS$1)=0,"CopyPasteValue",IFERROR(HLOOKUP(AAS$1,ENTRY!$G$3:$BI$133,SUMIFS(ENTRY!$A$2:$A$133,ENTRY!$B$2:$B$133,$B61,ENTRY!$C$2:$C$133,$C61)-2,FALSE),0)))</f>
        <v>0</v>
      </c>
      <c r="AAT61" s="45">
        <f>IF(LEFT($C61,5)="Total",0,IF(COUNTIF(ENTRY!$G$3:$BM$3,AAT$1)=0,"CopyPasteValue",IFERROR(HLOOKUP(AAT$1,ENTRY!$G$3:$BI$133,SUMIFS(ENTRY!$A$2:$A$133,ENTRY!$B$2:$B$133,$B61,ENTRY!$C$2:$C$133,$C61)-2,FALSE),0)))</f>
        <v>0</v>
      </c>
      <c r="AAU61" s="45">
        <f>IF(LEFT($C61,5)="Total",0,IF(COUNTIF(ENTRY!$G$3:$BM$3,AAU$1)=0,"CopyPasteValue",IFERROR(HLOOKUP(AAU$1,ENTRY!$G$3:$BI$133,SUMIFS(ENTRY!$A$2:$A$133,ENTRY!$B$2:$B$133,$B61,ENTRY!$C$2:$C$133,$C61)-2,FALSE),0)))</f>
        <v>0</v>
      </c>
      <c r="AAV61" s="45">
        <f>IF(LEFT($C61,5)="Total",0,IF(COUNTIF(ENTRY!$G$3:$BM$3,AAV$1)=0,"CopyPasteValue",IFERROR(HLOOKUP(AAV$1,ENTRY!$G$3:$BI$133,SUMIFS(ENTRY!$A$2:$A$133,ENTRY!$B$2:$B$133,$B61,ENTRY!$C$2:$C$133,$C61)-2,FALSE),0)))</f>
        <v>0</v>
      </c>
      <c r="AAW61" s="45">
        <f>IF(LEFT($C61,5)="Total",0,IF(COUNTIF(ENTRY!$G$3:$BM$3,AAW$1)=0,"CopyPasteValue",IFERROR(HLOOKUP(AAW$1,ENTRY!$G$3:$BI$133,SUMIFS(ENTRY!$A$2:$A$133,ENTRY!$B$2:$B$133,$B61,ENTRY!$C$2:$C$133,$C61)-2,FALSE),0)))</f>
        <v>0</v>
      </c>
      <c r="AAX61" s="45">
        <f>IF(LEFT($C61,5)="Total",0,IF(COUNTIF(ENTRY!$G$3:$BM$3,AAX$1)=0,"CopyPasteValue",IFERROR(HLOOKUP(AAX$1,ENTRY!$G$3:$BI$133,SUMIFS(ENTRY!$A$2:$A$133,ENTRY!$B$2:$B$133,$B61,ENTRY!$C$2:$C$133,$C61)-2,FALSE),0)))</f>
        <v>0</v>
      </c>
      <c r="AAY61" s="45">
        <f>IF(LEFT($C61,5)="Total",0,IF(COUNTIF(ENTRY!$G$3:$BM$3,AAY$1)=0,"CopyPasteValue",IFERROR(HLOOKUP(AAY$1,ENTRY!$G$3:$BI$133,SUMIFS(ENTRY!$A$2:$A$133,ENTRY!$B$2:$B$133,$B61,ENTRY!$C$2:$C$133,$C61)-2,FALSE),0)))</f>
        <v>0</v>
      </c>
      <c r="AAZ61" s="45">
        <f>IF(LEFT($C61,5)="Total",0,IF(COUNTIF(ENTRY!$G$3:$BM$3,AAZ$1)=0,"CopyPasteValue",IFERROR(HLOOKUP(AAZ$1,ENTRY!$G$3:$BI$133,SUMIFS(ENTRY!$A$2:$A$133,ENTRY!$B$2:$B$133,$B61,ENTRY!$C$2:$C$133,$C61)-2,FALSE),0)))</f>
        <v>0</v>
      </c>
      <c r="ABA61" s="45">
        <f>IF(LEFT($C61,5)="Total",0,IF(COUNTIF(ENTRY!$G$3:$BM$3,ABA$1)=0,"CopyPasteValue",IFERROR(HLOOKUP(ABA$1,ENTRY!$G$3:$BI$133,SUMIFS(ENTRY!$A$2:$A$133,ENTRY!$B$2:$B$133,$B61,ENTRY!$C$2:$C$133,$C61)-2,FALSE),0)))</f>
        <v>0</v>
      </c>
      <c r="ABB61" s="45">
        <f>IF(LEFT($C61,5)="Total",0,IF(COUNTIF(ENTRY!$G$3:$BM$3,ABB$1)=0,"CopyPasteValue",IFERROR(HLOOKUP(ABB$1,ENTRY!$G$3:$BI$133,SUMIFS(ENTRY!$A$2:$A$133,ENTRY!$B$2:$B$133,$B61,ENTRY!$C$2:$C$133,$C61)-2,FALSE),0)))</f>
        <v>0</v>
      </c>
      <c r="ABC61" s="45">
        <f>IF(LEFT($C61,5)="Total",0,IF(COUNTIF(ENTRY!$G$3:$BM$3,ABC$1)=0,"CopyPasteValue",IFERROR(HLOOKUP(ABC$1,ENTRY!$G$3:$BI$133,SUMIFS(ENTRY!$A$2:$A$133,ENTRY!$B$2:$B$133,$B61,ENTRY!$C$2:$C$133,$C61)-2,FALSE),0)))</f>
        <v>0</v>
      </c>
      <c r="ABD61" s="45">
        <f>IF(LEFT($C61,5)="Total",0,IF(COUNTIF(ENTRY!$G$3:$BM$3,ABD$1)=0,"CopyPasteValue",IFERROR(HLOOKUP(ABD$1,ENTRY!$G$3:$BI$133,SUMIFS(ENTRY!$A$2:$A$133,ENTRY!$B$2:$B$133,$B61,ENTRY!$C$2:$C$133,$C61)-2,FALSE),0)))</f>
        <v>0</v>
      </c>
      <c r="ABE61" s="45">
        <f>IF(LEFT($C61,5)="Total",0,IF(COUNTIF(ENTRY!$G$3:$BM$3,ABE$1)=0,"CopyPasteValue",IFERROR(HLOOKUP(ABE$1,ENTRY!$G$3:$BI$133,SUMIFS(ENTRY!$A$2:$A$133,ENTRY!$B$2:$B$133,$B61,ENTRY!$C$2:$C$133,$C61)-2,FALSE),0)))</f>
        <v>0</v>
      </c>
      <c r="ABF61" s="45">
        <f>IF(LEFT($C61,5)="Total",0,IF(COUNTIF(ENTRY!$G$3:$BM$3,ABF$1)=0,"CopyPasteValue",IFERROR(HLOOKUP(ABF$1,ENTRY!$G$3:$BI$133,SUMIFS(ENTRY!$A$2:$A$133,ENTRY!$B$2:$B$133,$B61,ENTRY!$C$2:$C$133,$C61)-2,FALSE),0)))</f>
        <v>0</v>
      </c>
      <c r="ABG61" s="45">
        <f>IF(LEFT($C61,5)="Total",0,IF(COUNTIF(ENTRY!$G$3:$BM$3,ABG$1)=0,"CopyPasteValue",IFERROR(HLOOKUP(ABG$1,ENTRY!$G$3:$BI$133,SUMIFS(ENTRY!$A$2:$A$133,ENTRY!$B$2:$B$133,$B61,ENTRY!$C$2:$C$133,$C61)-2,FALSE),0)))</f>
        <v>0</v>
      </c>
      <c r="ABH61" s="45">
        <f>IF(LEFT($C61,5)="Total",0,IF(COUNTIF(ENTRY!$G$3:$BM$3,ABH$1)=0,"CopyPasteValue",IFERROR(HLOOKUP(ABH$1,ENTRY!$G$3:$BI$133,SUMIFS(ENTRY!$A$2:$A$133,ENTRY!$B$2:$B$133,$B61,ENTRY!$C$2:$C$133,$C61)-2,FALSE),0)))</f>
        <v>0</v>
      </c>
    </row>
    <row r="62" spans="2:736" x14ac:dyDescent="0.35">
      <c r="B62" t="s">
        <v>27</v>
      </c>
      <c r="C62" t="s">
        <v>115</v>
      </c>
      <c r="D62" s="53">
        <f t="shared" ca="1" si="162"/>
        <v>62</v>
      </c>
      <c r="E62" s="72">
        <f>COUNTIF(ENTRY!C$4:C$294,C62)</f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  <c r="AJ62" s="45">
        <v>0</v>
      </c>
      <c r="AK62" s="45">
        <v>0</v>
      </c>
      <c r="AL62" s="45">
        <v>0</v>
      </c>
      <c r="AM62" s="45">
        <v>0</v>
      </c>
      <c r="AN62" s="45">
        <v>0</v>
      </c>
      <c r="AO62" s="45">
        <v>0</v>
      </c>
      <c r="AP62" s="45">
        <v>0</v>
      </c>
      <c r="AQ62" s="45">
        <v>0</v>
      </c>
      <c r="AR62" s="45">
        <v>0</v>
      </c>
      <c r="AS62" s="45">
        <v>0</v>
      </c>
      <c r="AT62" s="45">
        <v>0</v>
      </c>
      <c r="AU62" s="45">
        <v>0</v>
      </c>
      <c r="AV62" s="45">
        <v>0</v>
      </c>
      <c r="AW62" s="45">
        <v>0</v>
      </c>
      <c r="AX62" s="45">
        <v>0</v>
      </c>
      <c r="AY62" s="45">
        <v>0</v>
      </c>
      <c r="AZ62" s="45">
        <v>0</v>
      </c>
      <c r="BA62" s="45">
        <v>0</v>
      </c>
      <c r="BB62" s="45">
        <v>0</v>
      </c>
      <c r="BC62" s="45">
        <v>0</v>
      </c>
      <c r="BD62" s="45">
        <v>0</v>
      </c>
      <c r="BE62" s="45">
        <v>0</v>
      </c>
      <c r="BF62" s="45">
        <v>0</v>
      </c>
      <c r="BG62" s="45">
        <v>0</v>
      </c>
      <c r="BH62" s="45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5">
        <v>0</v>
      </c>
      <c r="BO62" s="45">
        <v>0</v>
      </c>
      <c r="BP62" s="45">
        <v>0</v>
      </c>
      <c r="BQ62" s="45">
        <v>0</v>
      </c>
      <c r="BR62" s="45">
        <v>0</v>
      </c>
      <c r="BS62" s="45">
        <v>0</v>
      </c>
      <c r="BT62" s="45">
        <v>0</v>
      </c>
      <c r="BU62" s="45">
        <v>0</v>
      </c>
      <c r="BV62" s="45">
        <v>0</v>
      </c>
      <c r="BW62" s="45">
        <v>0</v>
      </c>
      <c r="BX62" s="45">
        <v>0</v>
      </c>
      <c r="BY62" s="45">
        <v>0</v>
      </c>
      <c r="BZ62" s="45">
        <v>0</v>
      </c>
      <c r="CA62" s="45">
        <v>0</v>
      </c>
      <c r="CB62" s="45">
        <v>0</v>
      </c>
      <c r="CC62" s="45">
        <v>0</v>
      </c>
      <c r="CD62" s="45">
        <v>0</v>
      </c>
      <c r="CE62" s="45">
        <v>0</v>
      </c>
      <c r="CF62" s="45">
        <v>0</v>
      </c>
      <c r="CG62" s="45">
        <v>0</v>
      </c>
      <c r="CH62" s="45">
        <v>0</v>
      </c>
      <c r="CI62" s="45">
        <v>0</v>
      </c>
      <c r="CJ62" s="45">
        <v>0</v>
      </c>
      <c r="CK62" s="45">
        <v>0</v>
      </c>
      <c r="CL62" s="45">
        <v>0</v>
      </c>
      <c r="CM62" s="45">
        <v>0</v>
      </c>
      <c r="CN62" s="45">
        <v>0</v>
      </c>
      <c r="CO62" s="45">
        <v>0</v>
      </c>
      <c r="CP62" s="45">
        <v>0</v>
      </c>
      <c r="CQ62" s="45">
        <v>0</v>
      </c>
      <c r="CR62" s="45">
        <v>0</v>
      </c>
      <c r="CS62" s="45">
        <v>0</v>
      </c>
      <c r="CT62" s="45">
        <v>0</v>
      </c>
      <c r="CU62" s="45">
        <v>0</v>
      </c>
      <c r="CV62" s="45">
        <v>0</v>
      </c>
      <c r="CW62" s="45">
        <v>0</v>
      </c>
      <c r="CX62" s="45">
        <v>0</v>
      </c>
      <c r="CY62" s="45">
        <v>0</v>
      </c>
      <c r="CZ62" s="45">
        <v>0</v>
      </c>
      <c r="DA62" s="45">
        <v>0</v>
      </c>
      <c r="DB62" s="45">
        <v>0</v>
      </c>
      <c r="DC62" s="45">
        <v>0</v>
      </c>
      <c r="DD62" s="45">
        <v>0</v>
      </c>
      <c r="DE62" s="45">
        <v>0</v>
      </c>
      <c r="DF62" s="45">
        <v>0</v>
      </c>
      <c r="DG62" s="45">
        <v>0</v>
      </c>
      <c r="DH62" s="45">
        <v>0</v>
      </c>
      <c r="DI62" s="45">
        <v>0</v>
      </c>
      <c r="DJ62" s="45">
        <v>0</v>
      </c>
      <c r="DK62" s="45">
        <v>0</v>
      </c>
      <c r="DL62" s="45">
        <v>0</v>
      </c>
      <c r="DM62" s="45">
        <v>0</v>
      </c>
      <c r="DN62" s="45">
        <v>0</v>
      </c>
      <c r="DO62" s="45">
        <v>0</v>
      </c>
      <c r="DP62" s="45">
        <v>0</v>
      </c>
      <c r="DQ62" s="45">
        <v>0</v>
      </c>
      <c r="DR62" s="45">
        <v>0</v>
      </c>
      <c r="DS62" s="45">
        <v>0</v>
      </c>
      <c r="DT62" s="45">
        <v>0</v>
      </c>
      <c r="DU62" s="45">
        <v>0</v>
      </c>
      <c r="DV62" s="45">
        <v>0</v>
      </c>
      <c r="DW62" s="45">
        <v>0</v>
      </c>
      <c r="DX62" s="45">
        <v>0</v>
      </c>
      <c r="DY62" s="45">
        <v>0</v>
      </c>
      <c r="DZ62" s="45">
        <v>0</v>
      </c>
      <c r="EA62" s="45">
        <v>0</v>
      </c>
      <c r="EB62" s="45">
        <v>0</v>
      </c>
      <c r="EC62" s="45">
        <v>0</v>
      </c>
      <c r="ED62" s="45">
        <v>0</v>
      </c>
      <c r="EE62" s="45">
        <v>0</v>
      </c>
      <c r="EF62" s="45">
        <v>0</v>
      </c>
      <c r="EG62" s="45">
        <v>0</v>
      </c>
      <c r="EH62" s="45">
        <v>0</v>
      </c>
      <c r="EI62" s="45">
        <v>0</v>
      </c>
      <c r="EJ62" s="45">
        <v>0</v>
      </c>
      <c r="EK62" s="45">
        <v>0</v>
      </c>
      <c r="EL62" s="45">
        <v>0</v>
      </c>
      <c r="EM62" s="45">
        <v>0</v>
      </c>
      <c r="EN62" s="45">
        <v>0</v>
      </c>
      <c r="EO62" s="45">
        <v>0</v>
      </c>
      <c r="EP62" s="45">
        <v>0</v>
      </c>
      <c r="EQ62" s="45">
        <v>0</v>
      </c>
      <c r="ER62" s="45">
        <v>0</v>
      </c>
      <c r="ES62" s="45">
        <v>0</v>
      </c>
      <c r="ET62" s="45">
        <v>0</v>
      </c>
      <c r="EU62" s="45">
        <v>0</v>
      </c>
      <c r="EV62" s="45">
        <v>0</v>
      </c>
      <c r="EW62" s="45">
        <v>0</v>
      </c>
      <c r="EX62" s="45">
        <v>0</v>
      </c>
      <c r="EY62" s="45">
        <v>0</v>
      </c>
      <c r="EZ62" s="45">
        <v>0</v>
      </c>
      <c r="FA62" s="45">
        <v>0</v>
      </c>
      <c r="FB62" s="45">
        <v>0</v>
      </c>
      <c r="FC62" s="45">
        <v>0</v>
      </c>
      <c r="FD62" s="45">
        <v>0</v>
      </c>
      <c r="FE62" s="45">
        <v>0</v>
      </c>
      <c r="FF62" s="45">
        <v>0</v>
      </c>
      <c r="FG62" s="45">
        <v>0</v>
      </c>
      <c r="FH62" s="45">
        <v>0</v>
      </c>
      <c r="FI62" s="45">
        <v>0</v>
      </c>
      <c r="FJ62" s="45">
        <v>0</v>
      </c>
      <c r="FK62" s="45">
        <v>0</v>
      </c>
      <c r="FL62" s="45">
        <v>0</v>
      </c>
      <c r="FM62" s="45">
        <v>0</v>
      </c>
      <c r="FN62" s="45">
        <v>0</v>
      </c>
      <c r="FO62" s="45">
        <v>0</v>
      </c>
      <c r="FP62" s="45">
        <v>0</v>
      </c>
      <c r="FQ62" s="45">
        <v>0</v>
      </c>
      <c r="FR62" s="45">
        <v>0</v>
      </c>
      <c r="FS62" s="45">
        <v>0</v>
      </c>
      <c r="FT62" s="45">
        <v>0</v>
      </c>
      <c r="FU62" s="45">
        <v>0</v>
      </c>
      <c r="FV62" s="45">
        <v>0</v>
      </c>
      <c r="FW62" s="45">
        <v>0</v>
      </c>
      <c r="FX62" s="45">
        <v>0</v>
      </c>
      <c r="FY62" s="45">
        <v>0</v>
      </c>
      <c r="FZ62" s="45">
        <v>0</v>
      </c>
      <c r="GA62" s="45">
        <v>0</v>
      </c>
      <c r="GB62" s="45">
        <v>0</v>
      </c>
      <c r="GC62" s="45">
        <v>0</v>
      </c>
      <c r="GD62" s="45">
        <v>0</v>
      </c>
      <c r="GE62" s="45">
        <v>0</v>
      </c>
      <c r="GF62" s="45">
        <v>0</v>
      </c>
      <c r="GG62" s="45">
        <v>0</v>
      </c>
      <c r="GH62" s="45">
        <v>0</v>
      </c>
      <c r="GI62" s="45">
        <v>0</v>
      </c>
      <c r="GJ62" s="45">
        <v>0</v>
      </c>
      <c r="GK62" s="45">
        <v>0</v>
      </c>
      <c r="GL62" s="45">
        <v>0</v>
      </c>
      <c r="GM62" s="45">
        <v>0</v>
      </c>
      <c r="GN62" s="45">
        <v>0</v>
      </c>
      <c r="GO62" s="45">
        <v>0</v>
      </c>
      <c r="GP62" s="45">
        <v>0</v>
      </c>
      <c r="GQ62" s="45">
        <v>0</v>
      </c>
      <c r="GR62" s="45">
        <v>0</v>
      </c>
      <c r="GS62" s="45">
        <v>0</v>
      </c>
      <c r="GT62" s="45">
        <v>0</v>
      </c>
      <c r="GU62" s="45">
        <v>0</v>
      </c>
      <c r="GV62" s="45">
        <v>0</v>
      </c>
      <c r="GW62" s="45">
        <v>0</v>
      </c>
      <c r="GX62" s="45">
        <v>0</v>
      </c>
      <c r="GY62" s="45">
        <v>0</v>
      </c>
      <c r="GZ62" s="45">
        <v>0</v>
      </c>
      <c r="HA62" s="45">
        <v>0</v>
      </c>
      <c r="HB62" s="45">
        <v>0</v>
      </c>
      <c r="HC62" s="45">
        <v>0</v>
      </c>
      <c r="HD62" s="45">
        <v>0</v>
      </c>
      <c r="HE62" s="45">
        <v>0</v>
      </c>
      <c r="HF62" s="45">
        <v>0</v>
      </c>
      <c r="HG62" s="45">
        <v>0</v>
      </c>
      <c r="HH62" s="45">
        <v>0</v>
      </c>
      <c r="HI62" s="45">
        <v>0</v>
      </c>
      <c r="HJ62" s="45">
        <v>0</v>
      </c>
      <c r="HK62" s="45">
        <v>0</v>
      </c>
      <c r="HL62" s="45">
        <v>0</v>
      </c>
      <c r="HM62" s="45">
        <v>0</v>
      </c>
      <c r="HN62" s="45">
        <v>0</v>
      </c>
      <c r="HO62" s="45">
        <v>0</v>
      </c>
      <c r="HP62" s="45">
        <v>0</v>
      </c>
      <c r="HQ62" s="45">
        <v>0</v>
      </c>
      <c r="HR62" s="45">
        <v>0</v>
      </c>
      <c r="HS62" s="45">
        <v>0</v>
      </c>
      <c r="HT62" s="45">
        <v>0</v>
      </c>
      <c r="HU62" s="45">
        <v>0</v>
      </c>
      <c r="HV62" s="45">
        <v>0</v>
      </c>
      <c r="HW62" s="45">
        <v>0</v>
      </c>
      <c r="HX62" s="45">
        <v>0</v>
      </c>
      <c r="HY62" s="45">
        <v>0</v>
      </c>
      <c r="HZ62" s="45">
        <v>0</v>
      </c>
      <c r="IA62" s="45">
        <v>0</v>
      </c>
      <c r="IB62" s="45">
        <v>0</v>
      </c>
      <c r="IC62" s="45">
        <v>0</v>
      </c>
      <c r="ID62" s="45">
        <v>0</v>
      </c>
      <c r="IE62" s="45">
        <v>0</v>
      </c>
      <c r="IF62" s="45">
        <v>0</v>
      </c>
      <c r="IG62" s="45">
        <v>0</v>
      </c>
      <c r="IH62" s="45">
        <v>0</v>
      </c>
      <c r="II62" s="45">
        <v>0</v>
      </c>
      <c r="IJ62" s="45">
        <v>0</v>
      </c>
      <c r="IK62" s="45">
        <v>0</v>
      </c>
      <c r="IL62" s="45">
        <v>0</v>
      </c>
      <c r="IM62" s="45">
        <v>0</v>
      </c>
      <c r="IN62" s="45">
        <v>0</v>
      </c>
      <c r="IO62" s="45">
        <v>0</v>
      </c>
      <c r="IP62" s="45">
        <v>0</v>
      </c>
      <c r="IQ62" s="45">
        <v>0</v>
      </c>
      <c r="IR62" s="45">
        <v>0</v>
      </c>
      <c r="IS62" s="45">
        <v>0</v>
      </c>
      <c r="IT62" s="45">
        <v>0</v>
      </c>
      <c r="IU62" s="45">
        <v>0</v>
      </c>
      <c r="IV62" s="45">
        <v>0</v>
      </c>
      <c r="IW62" s="45">
        <v>0</v>
      </c>
      <c r="IX62" s="45">
        <v>0</v>
      </c>
      <c r="IY62" s="45">
        <v>0</v>
      </c>
      <c r="IZ62" s="45">
        <v>0</v>
      </c>
      <c r="JA62" s="45">
        <v>0</v>
      </c>
      <c r="JB62" s="45">
        <v>0</v>
      </c>
      <c r="JC62" s="45">
        <v>0</v>
      </c>
      <c r="JD62" s="45">
        <v>0</v>
      </c>
      <c r="JE62" s="45">
        <v>0</v>
      </c>
      <c r="JF62" s="45">
        <v>0</v>
      </c>
      <c r="JG62" s="45">
        <v>0</v>
      </c>
      <c r="JH62" s="45">
        <v>0</v>
      </c>
      <c r="JI62" s="45">
        <v>0</v>
      </c>
      <c r="JJ62" s="45">
        <v>0</v>
      </c>
      <c r="JK62" s="45">
        <v>0</v>
      </c>
      <c r="JL62" s="45">
        <v>0</v>
      </c>
      <c r="JM62" s="45">
        <v>0</v>
      </c>
      <c r="JN62" s="45">
        <v>0</v>
      </c>
      <c r="JO62" s="45">
        <v>0</v>
      </c>
      <c r="JP62" s="45">
        <v>0</v>
      </c>
      <c r="JQ62" s="45">
        <v>0</v>
      </c>
      <c r="JR62" s="45">
        <v>0</v>
      </c>
      <c r="JS62" s="45">
        <v>0</v>
      </c>
      <c r="JT62" s="45">
        <v>0</v>
      </c>
      <c r="JU62" s="45">
        <v>0</v>
      </c>
      <c r="JV62" s="45">
        <v>0</v>
      </c>
      <c r="JW62" s="45">
        <v>0</v>
      </c>
      <c r="JX62" s="45">
        <v>0</v>
      </c>
      <c r="JY62" s="45">
        <v>0</v>
      </c>
      <c r="JZ62" s="45">
        <v>0</v>
      </c>
      <c r="KA62" s="45">
        <v>0</v>
      </c>
      <c r="KB62" s="45">
        <v>0</v>
      </c>
      <c r="KC62" s="45">
        <v>0</v>
      </c>
      <c r="KD62" s="45">
        <v>0</v>
      </c>
      <c r="KE62" s="45">
        <v>0</v>
      </c>
      <c r="KF62" s="45">
        <v>0</v>
      </c>
      <c r="KG62" s="45">
        <v>0</v>
      </c>
      <c r="KH62" s="45">
        <v>0</v>
      </c>
      <c r="KI62" s="45">
        <v>0</v>
      </c>
      <c r="KJ62" s="45">
        <v>0</v>
      </c>
      <c r="KK62" s="45">
        <v>0</v>
      </c>
      <c r="KL62" s="45">
        <v>0</v>
      </c>
      <c r="KM62" s="45">
        <v>0</v>
      </c>
      <c r="KN62" s="45">
        <v>0</v>
      </c>
      <c r="KO62" s="45">
        <v>0</v>
      </c>
      <c r="KP62" s="45">
        <v>0</v>
      </c>
      <c r="KQ62" s="45">
        <v>0</v>
      </c>
      <c r="KR62" s="45">
        <v>0</v>
      </c>
      <c r="KS62" s="45">
        <v>0</v>
      </c>
      <c r="KT62" s="45">
        <v>0</v>
      </c>
      <c r="KU62" s="45">
        <v>0</v>
      </c>
      <c r="KV62" s="45">
        <v>0</v>
      </c>
      <c r="KW62" s="45">
        <v>0</v>
      </c>
      <c r="KX62" s="45">
        <v>0</v>
      </c>
      <c r="KY62" s="45">
        <v>0</v>
      </c>
      <c r="KZ62" s="45">
        <v>0</v>
      </c>
      <c r="LA62" s="45">
        <v>0</v>
      </c>
      <c r="LB62" s="45">
        <v>0</v>
      </c>
      <c r="LC62" s="45">
        <v>0</v>
      </c>
      <c r="LD62" s="45">
        <v>0</v>
      </c>
      <c r="LE62" s="45">
        <v>0</v>
      </c>
      <c r="LF62" s="45">
        <v>0</v>
      </c>
      <c r="LG62" s="45">
        <v>0</v>
      </c>
      <c r="LH62" s="45">
        <v>0</v>
      </c>
      <c r="LI62" s="45">
        <v>0</v>
      </c>
      <c r="LJ62" s="45">
        <v>0</v>
      </c>
      <c r="LK62" s="45">
        <v>0</v>
      </c>
      <c r="LL62" s="45">
        <v>0</v>
      </c>
      <c r="LM62" s="45">
        <v>0</v>
      </c>
      <c r="LN62" s="45">
        <v>0</v>
      </c>
      <c r="LO62" s="45">
        <v>0</v>
      </c>
      <c r="LP62" s="45">
        <v>0</v>
      </c>
      <c r="LQ62" s="45">
        <v>0</v>
      </c>
      <c r="LR62" s="45">
        <v>0</v>
      </c>
      <c r="LS62" s="45">
        <v>0</v>
      </c>
      <c r="LT62" s="45">
        <v>0</v>
      </c>
      <c r="LU62" s="45">
        <v>0</v>
      </c>
      <c r="LV62" s="45">
        <v>0</v>
      </c>
      <c r="LW62" s="45">
        <v>0</v>
      </c>
      <c r="LX62" s="45">
        <v>0</v>
      </c>
      <c r="LY62" s="45">
        <v>0</v>
      </c>
      <c r="LZ62" s="45">
        <v>0</v>
      </c>
      <c r="MA62" s="45">
        <v>0</v>
      </c>
      <c r="MB62" s="45">
        <v>0</v>
      </c>
      <c r="MC62" s="45">
        <v>0</v>
      </c>
      <c r="MD62" s="45">
        <v>0</v>
      </c>
      <c r="ME62" s="45">
        <v>0</v>
      </c>
      <c r="MF62" s="45">
        <v>0</v>
      </c>
      <c r="MG62" s="45">
        <v>0</v>
      </c>
      <c r="MH62" s="45">
        <v>0</v>
      </c>
      <c r="MI62" s="45">
        <v>0</v>
      </c>
      <c r="MJ62" s="45">
        <v>0</v>
      </c>
      <c r="MK62" s="45">
        <v>0</v>
      </c>
      <c r="ML62" s="45">
        <v>0</v>
      </c>
      <c r="MM62" s="45">
        <v>0</v>
      </c>
      <c r="MN62" s="45">
        <v>0</v>
      </c>
      <c r="MO62" s="45">
        <v>0</v>
      </c>
      <c r="MP62" s="45">
        <v>0</v>
      </c>
      <c r="MQ62" s="45">
        <v>0</v>
      </c>
      <c r="MR62" s="45">
        <v>0</v>
      </c>
      <c r="MS62" s="45">
        <v>0</v>
      </c>
      <c r="MT62" s="45">
        <v>0</v>
      </c>
      <c r="MU62" s="45">
        <v>0</v>
      </c>
      <c r="MV62" s="45">
        <v>0</v>
      </c>
      <c r="MW62" s="45">
        <v>0</v>
      </c>
      <c r="MX62" s="45">
        <v>0</v>
      </c>
      <c r="MY62" s="45">
        <v>0</v>
      </c>
      <c r="MZ62" s="45">
        <v>0</v>
      </c>
      <c r="NA62" s="45">
        <v>0</v>
      </c>
      <c r="NB62" s="45">
        <v>0</v>
      </c>
      <c r="NC62" s="45">
        <v>0</v>
      </c>
      <c r="ND62" s="45">
        <v>0</v>
      </c>
      <c r="NE62" s="45">
        <v>0</v>
      </c>
      <c r="NF62" s="45">
        <v>0</v>
      </c>
      <c r="NG62" s="45">
        <v>0</v>
      </c>
      <c r="NH62" s="45">
        <v>0</v>
      </c>
      <c r="NI62" s="45">
        <v>0</v>
      </c>
      <c r="NJ62" s="45">
        <v>0</v>
      </c>
      <c r="NK62" s="45">
        <v>0</v>
      </c>
      <c r="NL62" s="45">
        <v>0</v>
      </c>
      <c r="NM62" s="45">
        <v>0</v>
      </c>
      <c r="NN62" s="45">
        <v>0</v>
      </c>
      <c r="NO62" s="45">
        <v>0</v>
      </c>
      <c r="NP62" s="45">
        <v>0</v>
      </c>
      <c r="NQ62" s="45">
        <v>0</v>
      </c>
      <c r="NR62" s="45">
        <v>0</v>
      </c>
      <c r="NS62" s="45">
        <v>0</v>
      </c>
      <c r="NT62" s="45">
        <v>0</v>
      </c>
      <c r="NU62" s="45">
        <v>0</v>
      </c>
      <c r="NV62" s="45">
        <v>0</v>
      </c>
      <c r="NW62" s="45">
        <v>0</v>
      </c>
      <c r="NX62" s="45">
        <v>0</v>
      </c>
      <c r="NY62" s="45">
        <v>0</v>
      </c>
      <c r="NZ62" s="45">
        <v>0</v>
      </c>
      <c r="OA62" s="45">
        <v>0</v>
      </c>
      <c r="OB62" s="45">
        <v>0</v>
      </c>
      <c r="OC62" s="45">
        <v>0</v>
      </c>
      <c r="OD62" s="45">
        <v>0</v>
      </c>
      <c r="OE62" s="45">
        <v>0</v>
      </c>
      <c r="OF62" s="45">
        <v>0</v>
      </c>
      <c r="OG62" s="45">
        <v>0</v>
      </c>
      <c r="OH62" s="45">
        <v>0</v>
      </c>
      <c r="OI62" s="45">
        <v>0</v>
      </c>
      <c r="OJ62" s="45">
        <v>0</v>
      </c>
      <c r="OK62" s="45">
        <v>0</v>
      </c>
      <c r="OL62" s="45">
        <v>0</v>
      </c>
      <c r="OM62" s="45">
        <v>0</v>
      </c>
      <c r="ON62" s="45">
        <v>0</v>
      </c>
      <c r="OO62" s="45">
        <v>0</v>
      </c>
      <c r="OP62" s="45">
        <v>0</v>
      </c>
      <c r="OQ62" s="45">
        <v>0</v>
      </c>
      <c r="OR62" s="45">
        <v>0</v>
      </c>
      <c r="OS62" s="45">
        <v>0</v>
      </c>
      <c r="OT62" s="45">
        <v>0</v>
      </c>
      <c r="OU62" s="45">
        <v>0</v>
      </c>
      <c r="OV62" s="45">
        <v>0</v>
      </c>
      <c r="OW62" s="45">
        <v>0</v>
      </c>
      <c r="OX62" s="45">
        <v>0</v>
      </c>
      <c r="OY62" s="45">
        <v>0</v>
      </c>
      <c r="OZ62" s="45">
        <v>0</v>
      </c>
      <c r="PA62" s="45">
        <v>0</v>
      </c>
      <c r="PB62" s="45">
        <v>0</v>
      </c>
      <c r="PC62" s="45">
        <v>0</v>
      </c>
      <c r="PD62" s="45">
        <v>0</v>
      </c>
      <c r="PE62" s="45">
        <v>0</v>
      </c>
      <c r="PF62" s="45">
        <v>0</v>
      </c>
      <c r="PG62" s="45">
        <v>0</v>
      </c>
      <c r="PH62" s="45">
        <v>0</v>
      </c>
      <c r="PI62" s="45">
        <v>0</v>
      </c>
      <c r="PJ62" s="45">
        <v>0</v>
      </c>
      <c r="PK62" s="45">
        <v>0</v>
      </c>
      <c r="PL62" s="45">
        <v>0</v>
      </c>
      <c r="PM62" s="45">
        <v>0</v>
      </c>
      <c r="PN62" s="45">
        <v>0</v>
      </c>
      <c r="PO62" s="45">
        <v>0</v>
      </c>
      <c r="PP62" s="45">
        <v>0</v>
      </c>
      <c r="PQ62" s="45">
        <v>0</v>
      </c>
      <c r="PR62" s="45">
        <v>0</v>
      </c>
      <c r="PS62" s="45">
        <v>0</v>
      </c>
      <c r="PT62" s="45">
        <v>0</v>
      </c>
      <c r="PU62" s="45">
        <v>0</v>
      </c>
      <c r="PV62" s="45">
        <v>0</v>
      </c>
      <c r="PW62" s="45">
        <v>0</v>
      </c>
      <c r="PX62" s="45">
        <v>0</v>
      </c>
      <c r="PY62" s="45">
        <v>0</v>
      </c>
      <c r="PZ62" s="45">
        <v>0</v>
      </c>
      <c r="QA62" s="45">
        <v>0</v>
      </c>
      <c r="QB62" s="45">
        <v>0</v>
      </c>
      <c r="QC62" s="45">
        <v>0</v>
      </c>
      <c r="QD62" s="45">
        <v>0</v>
      </c>
      <c r="QE62" s="45">
        <v>0</v>
      </c>
      <c r="QF62" s="45">
        <v>0</v>
      </c>
      <c r="QG62" s="45">
        <v>0</v>
      </c>
      <c r="QH62" s="45">
        <v>0</v>
      </c>
      <c r="QI62" s="45">
        <v>0</v>
      </c>
      <c r="QJ62" s="45">
        <v>0</v>
      </c>
      <c r="QK62" s="45">
        <v>0</v>
      </c>
      <c r="QL62" s="45">
        <v>0</v>
      </c>
      <c r="QM62" s="45">
        <v>0</v>
      </c>
      <c r="QN62" s="45">
        <v>0</v>
      </c>
      <c r="QO62" s="45">
        <v>0</v>
      </c>
      <c r="QP62" s="45">
        <v>0</v>
      </c>
      <c r="QQ62" s="45">
        <v>0</v>
      </c>
      <c r="QR62" s="45">
        <v>0</v>
      </c>
      <c r="QS62" s="45">
        <v>0</v>
      </c>
      <c r="QT62" s="45">
        <v>0</v>
      </c>
      <c r="QU62" s="45">
        <v>0</v>
      </c>
      <c r="QV62" s="45">
        <v>0</v>
      </c>
      <c r="QW62" s="45">
        <v>0</v>
      </c>
      <c r="QX62" s="45">
        <v>0</v>
      </c>
      <c r="QY62" s="45">
        <v>0</v>
      </c>
      <c r="QZ62" s="45">
        <v>0</v>
      </c>
      <c r="RA62" s="45">
        <v>0</v>
      </c>
      <c r="RB62" s="45">
        <v>0</v>
      </c>
      <c r="RC62" s="45">
        <v>0</v>
      </c>
      <c r="RD62" s="45">
        <v>0</v>
      </c>
      <c r="RE62" s="45">
        <v>0</v>
      </c>
      <c r="RF62" s="45">
        <v>0</v>
      </c>
      <c r="RG62" s="45">
        <v>0</v>
      </c>
      <c r="RH62" s="45">
        <v>0</v>
      </c>
      <c r="RI62" s="45">
        <v>0</v>
      </c>
      <c r="RJ62" s="45">
        <v>0</v>
      </c>
      <c r="RK62" s="45">
        <v>0</v>
      </c>
      <c r="RL62" s="45">
        <v>0</v>
      </c>
      <c r="RM62" s="45">
        <v>0</v>
      </c>
      <c r="RN62" s="45">
        <v>0</v>
      </c>
      <c r="RO62" s="45">
        <v>0</v>
      </c>
      <c r="RP62" s="45">
        <v>0</v>
      </c>
      <c r="RQ62" s="45">
        <v>0</v>
      </c>
      <c r="RR62" s="45">
        <v>0</v>
      </c>
      <c r="RS62" s="45">
        <v>0</v>
      </c>
      <c r="RT62" s="45">
        <v>0</v>
      </c>
      <c r="RU62" s="45">
        <v>0</v>
      </c>
      <c r="RV62" s="45">
        <v>0</v>
      </c>
      <c r="RW62" s="45">
        <v>0</v>
      </c>
      <c r="RX62" s="45">
        <v>0</v>
      </c>
      <c r="RY62" s="45">
        <v>0</v>
      </c>
      <c r="RZ62" s="45">
        <v>0</v>
      </c>
      <c r="SA62" s="45">
        <v>0</v>
      </c>
      <c r="SB62" s="45">
        <v>0</v>
      </c>
      <c r="SC62" s="45">
        <v>0</v>
      </c>
      <c r="SD62" s="45">
        <v>0</v>
      </c>
      <c r="SE62" s="45">
        <v>0</v>
      </c>
      <c r="SF62" s="45">
        <v>0</v>
      </c>
      <c r="SG62" s="45">
        <v>0</v>
      </c>
      <c r="SH62" s="45">
        <v>0</v>
      </c>
      <c r="SI62" s="45">
        <v>0</v>
      </c>
      <c r="SJ62" s="45">
        <v>0</v>
      </c>
      <c r="SK62" s="45">
        <v>0</v>
      </c>
      <c r="SL62" s="45">
        <v>0</v>
      </c>
      <c r="SM62" s="45">
        <v>0</v>
      </c>
      <c r="SN62" s="45">
        <v>0</v>
      </c>
      <c r="SO62" s="45">
        <v>0</v>
      </c>
      <c r="SP62" s="45">
        <v>0</v>
      </c>
      <c r="SQ62" s="45">
        <v>0</v>
      </c>
      <c r="SR62" s="45">
        <v>0</v>
      </c>
      <c r="SS62" s="45">
        <v>0</v>
      </c>
      <c r="ST62" s="45">
        <v>0</v>
      </c>
      <c r="SU62" s="45">
        <v>0</v>
      </c>
      <c r="SV62" s="45">
        <v>0</v>
      </c>
      <c r="SW62" s="45">
        <v>0</v>
      </c>
      <c r="SX62" s="45">
        <v>0</v>
      </c>
      <c r="SY62" s="45">
        <v>0</v>
      </c>
      <c r="SZ62" s="45">
        <v>0</v>
      </c>
      <c r="TA62" s="45">
        <v>0</v>
      </c>
      <c r="TB62" s="45">
        <v>0</v>
      </c>
      <c r="TC62" s="45">
        <v>0</v>
      </c>
      <c r="TD62" s="45">
        <v>0</v>
      </c>
      <c r="TE62" s="45">
        <v>0</v>
      </c>
      <c r="TF62" s="45">
        <v>0</v>
      </c>
      <c r="TG62" s="45">
        <v>0</v>
      </c>
      <c r="TH62" s="45">
        <v>0</v>
      </c>
      <c r="TI62" s="45">
        <v>0</v>
      </c>
      <c r="TJ62" s="45">
        <v>0</v>
      </c>
      <c r="TK62" s="45">
        <v>0</v>
      </c>
      <c r="TL62" s="45">
        <v>0</v>
      </c>
      <c r="TM62" s="45">
        <v>0</v>
      </c>
      <c r="TN62" s="45">
        <v>0</v>
      </c>
      <c r="TO62" s="45">
        <v>0</v>
      </c>
      <c r="TP62" s="45">
        <v>0</v>
      </c>
      <c r="TQ62" s="45">
        <v>0</v>
      </c>
      <c r="TR62" s="45">
        <v>0</v>
      </c>
      <c r="TS62" s="45">
        <v>0</v>
      </c>
      <c r="TT62" s="45">
        <v>0</v>
      </c>
      <c r="TU62" s="45">
        <v>0</v>
      </c>
      <c r="TV62" s="45">
        <v>0</v>
      </c>
      <c r="TW62" s="45">
        <v>0</v>
      </c>
      <c r="TX62" s="45">
        <v>0</v>
      </c>
      <c r="TY62" s="45">
        <v>0</v>
      </c>
      <c r="TZ62" s="45">
        <v>0</v>
      </c>
      <c r="UA62" s="45">
        <v>0</v>
      </c>
      <c r="UB62" s="45">
        <v>0</v>
      </c>
      <c r="UC62" s="45">
        <v>0</v>
      </c>
      <c r="UD62" s="45">
        <v>0</v>
      </c>
      <c r="UE62" s="45">
        <v>0</v>
      </c>
      <c r="UF62" s="45">
        <v>0</v>
      </c>
      <c r="UG62" s="45">
        <v>0</v>
      </c>
      <c r="UH62" s="45">
        <v>0</v>
      </c>
      <c r="UI62" s="45">
        <v>0</v>
      </c>
      <c r="UJ62" s="45">
        <v>0</v>
      </c>
      <c r="UK62" s="45">
        <v>0</v>
      </c>
      <c r="UL62" s="45">
        <v>0</v>
      </c>
      <c r="UM62" s="45">
        <v>0</v>
      </c>
      <c r="UN62" s="45">
        <v>0</v>
      </c>
      <c r="UO62" s="45">
        <v>0</v>
      </c>
      <c r="UP62" s="45">
        <v>0</v>
      </c>
      <c r="UQ62" s="45">
        <v>0</v>
      </c>
      <c r="UR62" s="45">
        <v>0</v>
      </c>
      <c r="US62" s="45">
        <v>0</v>
      </c>
      <c r="UT62" s="45">
        <v>0</v>
      </c>
      <c r="UU62" s="45">
        <v>0</v>
      </c>
      <c r="UV62" s="45">
        <v>0</v>
      </c>
      <c r="UW62" s="45">
        <v>0</v>
      </c>
      <c r="UX62" s="45">
        <v>0</v>
      </c>
      <c r="UY62" s="45">
        <v>0</v>
      </c>
      <c r="UZ62" s="45">
        <v>0</v>
      </c>
      <c r="VA62" s="45">
        <v>0</v>
      </c>
      <c r="VB62" s="45">
        <v>0</v>
      </c>
      <c r="VC62" s="45">
        <v>0</v>
      </c>
      <c r="VD62" s="45">
        <v>0</v>
      </c>
      <c r="VE62" s="45">
        <v>0</v>
      </c>
      <c r="VF62" s="45">
        <v>0</v>
      </c>
      <c r="VG62" s="45">
        <v>0</v>
      </c>
      <c r="VH62" s="45">
        <v>0</v>
      </c>
      <c r="VI62" s="45">
        <v>0</v>
      </c>
      <c r="VJ62" s="45">
        <v>0</v>
      </c>
      <c r="VK62" s="45">
        <v>0</v>
      </c>
      <c r="VL62" s="45">
        <v>0</v>
      </c>
      <c r="VM62" s="45">
        <v>0</v>
      </c>
      <c r="VN62" s="45">
        <v>0</v>
      </c>
      <c r="VO62" s="45">
        <v>0</v>
      </c>
      <c r="VP62" s="45">
        <v>0</v>
      </c>
      <c r="VQ62" s="45">
        <v>0</v>
      </c>
      <c r="VR62" s="45">
        <v>0</v>
      </c>
      <c r="VS62" s="45">
        <v>0</v>
      </c>
      <c r="VT62" s="45">
        <v>0</v>
      </c>
      <c r="VU62" s="45">
        <v>0</v>
      </c>
      <c r="VV62" s="45">
        <v>0</v>
      </c>
      <c r="VW62" s="45">
        <v>0</v>
      </c>
      <c r="VX62" s="45">
        <v>0</v>
      </c>
      <c r="VY62" s="45">
        <v>0</v>
      </c>
      <c r="VZ62" s="45">
        <v>0</v>
      </c>
      <c r="WA62" s="45">
        <v>0</v>
      </c>
      <c r="WB62" s="45">
        <v>0</v>
      </c>
      <c r="WC62" s="45">
        <v>0</v>
      </c>
      <c r="WD62" s="45">
        <v>0</v>
      </c>
      <c r="WE62" s="45">
        <v>0</v>
      </c>
      <c r="WF62" s="45">
        <v>0</v>
      </c>
      <c r="WG62" s="45">
        <v>0</v>
      </c>
      <c r="WH62" s="45">
        <v>0</v>
      </c>
      <c r="WI62" s="45">
        <v>0</v>
      </c>
      <c r="WJ62" s="45">
        <v>0</v>
      </c>
      <c r="WK62" s="45">
        <v>0</v>
      </c>
      <c r="WL62" s="45">
        <v>0</v>
      </c>
      <c r="WM62" s="45">
        <v>0</v>
      </c>
      <c r="WN62" s="45">
        <v>0</v>
      </c>
      <c r="WO62" s="45">
        <v>0</v>
      </c>
      <c r="WP62" s="45">
        <v>0</v>
      </c>
      <c r="WQ62" s="45">
        <v>0</v>
      </c>
      <c r="WR62" s="45">
        <v>0</v>
      </c>
      <c r="WS62" s="45">
        <v>0</v>
      </c>
      <c r="WT62" s="45">
        <v>0</v>
      </c>
      <c r="WU62" s="45">
        <v>0</v>
      </c>
      <c r="WV62" s="45">
        <v>0</v>
      </c>
      <c r="WW62" s="45">
        <v>0</v>
      </c>
      <c r="WX62" s="45">
        <v>0</v>
      </c>
      <c r="WY62" s="45">
        <v>0</v>
      </c>
      <c r="WZ62" s="45">
        <v>0</v>
      </c>
      <c r="XA62" s="45">
        <v>0</v>
      </c>
      <c r="XB62" s="45">
        <v>0</v>
      </c>
      <c r="XC62" s="45">
        <v>0</v>
      </c>
      <c r="XD62" s="45">
        <v>0</v>
      </c>
      <c r="XE62" s="45">
        <v>0</v>
      </c>
      <c r="XF62" s="45">
        <v>0</v>
      </c>
      <c r="XG62" s="45">
        <v>0</v>
      </c>
      <c r="XH62" s="45">
        <v>0</v>
      </c>
      <c r="XI62" s="45">
        <v>0</v>
      </c>
      <c r="XJ62" s="45">
        <v>0</v>
      </c>
      <c r="XK62" s="45">
        <v>0</v>
      </c>
      <c r="XL62" s="45">
        <v>0</v>
      </c>
      <c r="XM62" s="45">
        <v>0</v>
      </c>
      <c r="XN62" s="45">
        <v>0</v>
      </c>
      <c r="XO62" s="45">
        <v>0</v>
      </c>
      <c r="XP62" s="45">
        <v>0</v>
      </c>
      <c r="XQ62" s="45">
        <v>0</v>
      </c>
      <c r="XR62" s="45">
        <v>0</v>
      </c>
      <c r="XS62" s="45">
        <v>0</v>
      </c>
      <c r="XT62" s="45">
        <v>0</v>
      </c>
      <c r="XU62" s="45">
        <v>0</v>
      </c>
      <c r="XV62" s="45">
        <v>0</v>
      </c>
      <c r="XW62" s="45">
        <v>0</v>
      </c>
      <c r="XX62" s="45">
        <v>0</v>
      </c>
      <c r="XY62" s="45">
        <v>0</v>
      </c>
      <c r="XZ62" s="45">
        <v>0</v>
      </c>
      <c r="YA62" s="45">
        <v>0</v>
      </c>
      <c r="YB62" s="45">
        <v>0</v>
      </c>
      <c r="YC62" s="45">
        <v>0</v>
      </c>
      <c r="YD62" s="45">
        <v>0</v>
      </c>
      <c r="YE62" s="45">
        <v>0</v>
      </c>
      <c r="YF62" s="45">
        <v>0</v>
      </c>
      <c r="YG62" s="45">
        <v>0</v>
      </c>
      <c r="YH62" s="45">
        <v>0</v>
      </c>
      <c r="YI62" s="45">
        <v>0</v>
      </c>
      <c r="YJ62" s="45">
        <v>0</v>
      </c>
      <c r="YK62" s="45">
        <v>0</v>
      </c>
      <c r="YL62" s="45">
        <v>0</v>
      </c>
      <c r="YM62" s="45">
        <v>0</v>
      </c>
      <c r="YN62" s="45">
        <v>0</v>
      </c>
      <c r="YO62" s="45">
        <v>0</v>
      </c>
      <c r="YP62" s="45">
        <v>0</v>
      </c>
      <c r="YQ62" s="45">
        <v>0</v>
      </c>
      <c r="YR62" s="45">
        <v>0</v>
      </c>
      <c r="YS62" s="45">
        <v>0</v>
      </c>
      <c r="YT62" s="45">
        <v>0</v>
      </c>
      <c r="YU62" s="45">
        <v>0</v>
      </c>
      <c r="YV62" s="45">
        <v>0</v>
      </c>
      <c r="YW62" s="45">
        <v>0</v>
      </c>
      <c r="YX62" s="45">
        <v>0</v>
      </c>
      <c r="YY62" s="45">
        <v>0</v>
      </c>
      <c r="YZ62" s="45">
        <v>0</v>
      </c>
      <c r="ZA62" s="45">
        <v>0</v>
      </c>
      <c r="ZB62" s="45">
        <v>0</v>
      </c>
      <c r="ZC62" s="45">
        <v>0</v>
      </c>
      <c r="ZD62" s="45">
        <v>0</v>
      </c>
      <c r="ZE62" s="45">
        <v>0</v>
      </c>
      <c r="ZF62" s="45">
        <v>0</v>
      </c>
      <c r="ZG62" s="45">
        <v>0</v>
      </c>
      <c r="ZH62" s="45">
        <v>0</v>
      </c>
      <c r="ZI62" s="45">
        <v>0</v>
      </c>
      <c r="ZJ62" s="45">
        <v>0</v>
      </c>
      <c r="ZK62" s="45">
        <v>0</v>
      </c>
      <c r="ZL62" s="45">
        <v>0</v>
      </c>
      <c r="ZM62" s="45">
        <v>0</v>
      </c>
      <c r="ZN62" s="45">
        <v>0</v>
      </c>
      <c r="ZO62" s="45">
        <v>0</v>
      </c>
      <c r="ZP62" s="45">
        <v>0</v>
      </c>
      <c r="ZQ62" s="45">
        <v>0</v>
      </c>
      <c r="ZR62" s="45">
        <v>0</v>
      </c>
      <c r="ZS62" s="45">
        <v>0</v>
      </c>
      <c r="ZT62" s="45">
        <v>0</v>
      </c>
      <c r="ZU62" s="45">
        <v>0</v>
      </c>
      <c r="ZV62" s="45">
        <v>0</v>
      </c>
      <c r="ZW62" s="45">
        <v>0</v>
      </c>
      <c r="ZX62" s="45">
        <v>0</v>
      </c>
      <c r="ZY62" s="45">
        <v>0</v>
      </c>
      <c r="ZZ62" s="45">
        <v>0</v>
      </c>
      <c r="AAA62" s="45">
        <v>0</v>
      </c>
      <c r="AAB62" s="45">
        <v>0</v>
      </c>
      <c r="AAC62" s="45">
        <v>0</v>
      </c>
      <c r="AAD62" s="45">
        <v>0</v>
      </c>
      <c r="AAE62" s="45">
        <v>0</v>
      </c>
      <c r="AAF62" s="45">
        <v>0</v>
      </c>
      <c r="AAG62" s="45">
        <v>0</v>
      </c>
      <c r="AAH62" s="45">
        <v>0</v>
      </c>
      <c r="AAI62" s="45">
        <v>0</v>
      </c>
      <c r="AAJ62" s="45">
        <v>0</v>
      </c>
      <c r="AAK62" s="45">
        <v>0</v>
      </c>
      <c r="AAL62" s="45">
        <v>0</v>
      </c>
      <c r="AAM62" s="45">
        <v>0</v>
      </c>
      <c r="AAN62" s="45">
        <v>0</v>
      </c>
      <c r="AAO62" s="45">
        <v>0</v>
      </c>
      <c r="AAP62" s="45">
        <v>0</v>
      </c>
      <c r="AAQ62" s="45">
        <f>IF(LEFT($C62,5)="Total",0,IF(COUNTIF(ENTRY!$G$3:$BM$3,AAQ$1)=0,"CopyPasteValue",IFERROR(HLOOKUP(AAQ$1,ENTRY!$G$3:$BI$133,SUMIFS(ENTRY!$A$2:$A$133,ENTRY!$B$2:$B$133,$B62,ENTRY!$C$2:$C$133,$C62)-2,FALSE),0)))</f>
        <v>0</v>
      </c>
      <c r="AAR62" s="45">
        <f>IF(LEFT($C62,5)="Total",0,IF(COUNTIF(ENTRY!$G$3:$BM$3,AAR$1)=0,"CopyPasteValue",IFERROR(HLOOKUP(AAR$1,ENTRY!$G$3:$BI$133,SUMIFS(ENTRY!$A$2:$A$133,ENTRY!$B$2:$B$133,$B62,ENTRY!$C$2:$C$133,$C62)-2,FALSE),0)))</f>
        <v>0</v>
      </c>
      <c r="AAS62" s="45">
        <f>IF(LEFT($C62,5)="Total",0,IF(COUNTIF(ENTRY!$G$3:$BM$3,AAS$1)=0,"CopyPasteValue",IFERROR(HLOOKUP(AAS$1,ENTRY!$G$3:$BI$133,SUMIFS(ENTRY!$A$2:$A$133,ENTRY!$B$2:$B$133,$B62,ENTRY!$C$2:$C$133,$C62)-2,FALSE),0)))</f>
        <v>0</v>
      </c>
      <c r="AAT62" s="45">
        <f>IF(LEFT($C62,5)="Total",0,IF(COUNTIF(ENTRY!$G$3:$BM$3,AAT$1)=0,"CopyPasteValue",IFERROR(HLOOKUP(AAT$1,ENTRY!$G$3:$BI$133,SUMIFS(ENTRY!$A$2:$A$133,ENTRY!$B$2:$B$133,$B62,ENTRY!$C$2:$C$133,$C62)-2,FALSE),0)))</f>
        <v>0</v>
      </c>
      <c r="AAU62" s="45">
        <f>IF(LEFT($C62,5)="Total",0,IF(COUNTIF(ENTRY!$G$3:$BM$3,AAU$1)=0,"CopyPasteValue",IFERROR(HLOOKUP(AAU$1,ENTRY!$G$3:$BI$133,SUMIFS(ENTRY!$A$2:$A$133,ENTRY!$B$2:$B$133,$B62,ENTRY!$C$2:$C$133,$C62)-2,FALSE),0)))</f>
        <v>0</v>
      </c>
      <c r="AAV62" s="45">
        <f>IF(LEFT($C62,5)="Total",0,IF(COUNTIF(ENTRY!$G$3:$BM$3,AAV$1)=0,"CopyPasteValue",IFERROR(HLOOKUP(AAV$1,ENTRY!$G$3:$BI$133,SUMIFS(ENTRY!$A$2:$A$133,ENTRY!$B$2:$B$133,$B62,ENTRY!$C$2:$C$133,$C62)-2,FALSE),0)))</f>
        <v>0</v>
      </c>
      <c r="AAW62" s="45">
        <f>IF(LEFT($C62,5)="Total",0,IF(COUNTIF(ENTRY!$G$3:$BM$3,AAW$1)=0,"CopyPasteValue",IFERROR(HLOOKUP(AAW$1,ENTRY!$G$3:$BI$133,SUMIFS(ENTRY!$A$2:$A$133,ENTRY!$B$2:$B$133,$B62,ENTRY!$C$2:$C$133,$C62)-2,FALSE),0)))</f>
        <v>0</v>
      </c>
      <c r="AAX62" s="45">
        <f>IF(LEFT($C62,5)="Total",0,IF(COUNTIF(ENTRY!$G$3:$BM$3,AAX$1)=0,"CopyPasteValue",IFERROR(HLOOKUP(AAX$1,ENTRY!$G$3:$BI$133,SUMIFS(ENTRY!$A$2:$A$133,ENTRY!$B$2:$B$133,$B62,ENTRY!$C$2:$C$133,$C62)-2,FALSE),0)))</f>
        <v>0</v>
      </c>
      <c r="AAY62" s="45">
        <f>IF(LEFT($C62,5)="Total",0,IF(COUNTIF(ENTRY!$G$3:$BM$3,AAY$1)=0,"CopyPasteValue",IFERROR(HLOOKUP(AAY$1,ENTRY!$G$3:$BI$133,SUMIFS(ENTRY!$A$2:$A$133,ENTRY!$B$2:$B$133,$B62,ENTRY!$C$2:$C$133,$C62)-2,FALSE),0)))</f>
        <v>0</v>
      </c>
      <c r="AAZ62" s="45">
        <f>IF(LEFT($C62,5)="Total",0,IF(COUNTIF(ENTRY!$G$3:$BM$3,AAZ$1)=0,"CopyPasteValue",IFERROR(HLOOKUP(AAZ$1,ENTRY!$G$3:$BI$133,SUMIFS(ENTRY!$A$2:$A$133,ENTRY!$B$2:$B$133,$B62,ENTRY!$C$2:$C$133,$C62)-2,FALSE),0)))</f>
        <v>0</v>
      </c>
      <c r="ABA62" s="45">
        <f>IF(LEFT($C62,5)="Total",0,IF(COUNTIF(ENTRY!$G$3:$BM$3,ABA$1)=0,"CopyPasteValue",IFERROR(HLOOKUP(ABA$1,ENTRY!$G$3:$BI$133,SUMIFS(ENTRY!$A$2:$A$133,ENTRY!$B$2:$B$133,$B62,ENTRY!$C$2:$C$133,$C62)-2,FALSE),0)))</f>
        <v>0</v>
      </c>
      <c r="ABB62" s="45">
        <f>IF(LEFT($C62,5)="Total",0,IF(COUNTIF(ENTRY!$G$3:$BM$3,ABB$1)=0,"CopyPasteValue",IFERROR(HLOOKUP(ABB$1,ENTRY!$G$3:$BI$133,SUMIFS(ENTRY!$A$2:$A$133,ENTRY!$B$2:$B$133,$B62,ENTRY!$C$2:$C$133,$C62)-2,FALSE),0)))</f>
        <v>0</v>
      </c>
      <c r="ABC62" s="45">
        <f>IF(LEFT($C62,5)="Total",0,IF(COUNTIF(ENTRY!$G$3:$BM$3,ABC$1)=0,"CopyPasteValue",IFERROR(HLOOKUP(ABC$1,ENTRY!$G$3:$BI$133,SUMIFS(ENTRY!$A$2:$A$133,ENTRY!$B$2:$B$133,$B62,ENTRY!$C$2:$C$133,$C62)-2,FALSE),0)))</f>
        <v>0</v>
      </c>
      <c r="ABD62" s="45">
        <f>IF(LEFT($C62,5)="Total",0,IF(COUNTIF(ENTRY!$G$3:$BM$3,ABD$1)=0,"CopyPasteValue",IFERROR(HLOOKUP(ABD$1,ENTRY!$G$3:$BI$133,SUMIFS(ENTRY!$A$2:$A$133,ENTRY!$B$2:$B$133,$B62,ENTRY!$C$2:$C$133,$C62)-2,FALSE),0)))</f>
        <v>0</v>
      </c>
      <c r="ABE62" s="45">
        <f>IF(LEFT($C62,5)="Total",0,IF(COUNTIF(ENTRY!$G$3:$BM$3,ABE$1)=0,"CopyPasteValue",IFERROR(HLOOKUP(ABE$1,ENTRY!$G$3:$BI$133,SUMIFS(ENTRY!$A$2:$A$133,ENTRY!$B$2:$B$133,$B62,ENTRY!$C$2:$C$133,$C62)-2,FALSE),0)))</f>
        <v>0</v>
      </c>
      <c r="ABF62" s="45">
        <f>IF(LEFT($C62,5)="Total",0,IF(COUNTIF(ENTRY!$G$3:$BM$3,ABF$1)=0,"CopyPasteValue",IFERROR(HLOOKUP(ABF$1,ENTRY!$G$3:$BI$133,SUMIFS(ENTRY!$A$2:$A$133,ENTRY!$B$2:$B$133,$B62,ENTRY!$C$2:$C$133,$C62)-2,FALSE),0)))</f>
        <v>0</v>
      </c>
      <c r="ABG62" s="45">
        <f>IF(LEFT($C62,5)="Total",0,IF(COUNTIF(ENTRY!$G$3:$BM$3,ABG$1)=0,"CopyPasteValue",IFERROR(HLOOKUP(ABG$1,ENTRY!$G$3:$BI$133,SUMIFS(ENTRY!$A$2:$A$133,ENTRY!$B$2:$B$133,$B62,ENTRY!$C$2:$C$133,$C62)-2,FALSE),0)))</f>
        <v>0</v>
      </c>
      <c r="ABH62" s="45">
        <f>IF(LEFT($C62,5)="Total",0,IF(COUNTIF(ENTRY!$G$3:$BM$3,ABH$1)=0,"CopyPasteValue",IFERROR(HLOOKUP(ABH$1,ENTRY!$G$3:$BI$133,SUMIFS(ENTRY!$A$2:$A$133,ENTRY!$B$2:$B$133,$B62,ENTRY!$C$2:$C$133,$C62)-2,FALSE),0)))</f>
        <v>0</v>
      </c>
    </row>
    <row r="63" spans="2:736" x14ac:dyDescent="0.35">
      <c r="B63" t="s">
        <v>27</v>
      </c>
      <c r="C63" t="s">
        <v>116</v>
      </c>
      <c r="D63" s="53">
        <f t="shared" ca="1" si="162"/>
        <v>63</v>
      </c>
      <c r="E63" s="72">
        <f>COUNTIF(ENTRY!C$4:C$294,C63)</f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>
        <v>0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0</v>
      </c>
      <c r="AV63" s="45">
        <v>0</v>
      </c>
      <c r="AW63" s="45">
        <v>0</v>
      </c>
      <c r="AX63" s="45">
        <v>0</v>
      </c>
      <c r="AY63" s="45">
        <v>0</v>
      </c>
      <c r="AZ63" s="45">
        <v>0</v>
      </c>
      <c r="BA63" s="45">
        <v>0</v>
      </c>
      <c r="BB63" s="45">
        <v>0</v>
      </c>
      <c r="BC63" s="45">
        <v>0</v>
      </c>
      <c r="BD63" s="45">
        <v>0</v>
      </c>
      <c r="BE63" s="45">
        <v>0</v>
      </c>
      <c r="BF63" s="45">
        <v>0</v>
      </c>
      <c r="BG63" s="45">
        <v>0</v>
      </c>
      <c r="BH63" s="45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5">
        <v>0</v>
      </c>
      <c r="BO63" s="45">
        <v>0</v>
      </c>
      <c r="BP63" s="45">
        <v>0</v>
      </c>
      <c r="BQ63" s="45">
        <v>0</v>
      </c>
      <c r="BR63" s="45">
        <v>0</v>
      </c>
      <c r="BS63" s="45">
        <v>0</v>
      </c>
      <c r="BT63" s="45">
        <v>0</v>
      </c>
      <c r="BU63" s="45">
        <v>0</v>
      </c>
      <c r="BV63" s="45">
        <v>0</v>
      </c>
      <c r="BW63" s="45">
        <v>0</v>
      </c>
      <c r="BX63" s="45">
        <v>0</v>
      </c>
      <c r="BY63" s="45">
        <v>0</v>
      </c>
      <c r="BZ63" s="45">
        <v>0</v>
      </c>
      <c r="CA63" s="45">
        <v>0</v>
      </c>
      <c r="CB63" s="45">
        <v>0</v>
      </c>
      <c r="CC63" s="45">
        <v>0</v>
      </c>
      <c r="CD63" s="45">
        <v>0</v>
      </c>
      <c r="CE63" s="45">
        <v>0</v>
      </c>
      <c r="CF63" s="45">
        <v>0</v>
      </c>
      <c r="CG63" s="45">
        <v>0</v>
      </c>
      <c r="CH63" s="45">
        <v>0</v>
      </c>
      <c r="CI63" s="45">
        <v>0</v>
      </c>
      <c r="CJ63" s="45">
        <v>0</v>
      </c>
      <c r="CK63" s="45">
        <v>0</v>
      </c>
      <c r="CL63" s="45">
        <v>0</v>
      </c>
      <c r="CM63" s="45">
        <v>0</v>
      </c>
      <c r="CN63" s="45">
        <v>0</v>
      </c>
      <c r="CO63" s="45">
        <v>0</v>
      </c>
      <c r="CP63" s="45">
        <v>0</v>
      </c>
      <c r="CQ63" s="45">
        <v>0</v>
      </c>
      <c r="CR63" s="45">
        <v>0</v>
      </c>
      <c r="CS63" s="45">
        <v>0</v>
      </c>
      <c r="CT63" s="45">
        <v>0</v>
      </c>
      <c r="CU63" s="45">
        <v>0</v>
      </c>
      <c r="CV63" s="45">
        <v>0</v>
      </c>
      <c r="CW63" s="45">
        <v>0</v>
      </c>
      <c r="CX63" s="45">
        <v>0</v>
      </c>
      <c r="CY63" s="45">
        <v>0</v>
      </c>
      <c r="CZ63" s="45">
        <v>0</v>
      </c>
      <c r="DA63" s="45">
        <v>0</v>
      </c>
      <c r="DB63" s="45">
        <v>0</v>
      </c>
      <c r="DC63" s="45">
        <v>0</v>
      </c>
      <c r="DD63" s="45">
        <v>0</v>
      </c>
      <c r="DE63" s="45">
        <v>0</v>
      </c>
      <c r="DF63" s="45">
        <v>0</v>
      </c>
      <c r="DG63" s="45">
        <v>0</v>
      </c>
      <c r="DH63" s="45">
        <v>0</v>
      </c>
      <c r="DI63" s="45">
        <v>0</v>
      </c>
      <c r="DJ63" s="45">
        <v>0</v>
      </c>
      <c r="DK63" s="45">
        <v>0</v>
      </c>
      <c r="DL63" s="45">
        <v>0</v>
      </c>
      <c r="DM63" s="45">
        <v>0</v>
      </c>
      <c r="DN63" s="45">
        <v>0</v>
      </c>
      <c r="DO63" s="45">
        <v>0</v>
      </c>
      <c r="DP63" s="45">
        <v>0</v>
      </c>
      <c r="DQ63" s="45">
        <v>0</v>
      </c>
      <c r="DR63" s="45">
        <v>0</v>
      </c>
      <c r="DS63" s="45">
        <v>0</v>
      </c>
      <c r="DT63" s="45">
        <v>0</v>
      </c>
      <c r="DU63" s="45">
        <v>0</v>
      </c>
      <c r="DV63" s="45">
        <v>0</v>
      </c>
      <c r="DW63" s="45">
        <v>0</v>
      </c>
      <c r="DX63" s="45">
        <v>0</v>
      </c>
      <c r="DY63" s="45">
        <v>0</v>
      </c>
      <c r="DZ63" s="45">
        <v>0</v>
      </c>
      <c r="EA63" s="45">
        <v>0</v>
      </c>
      <c r="EB63" s="45">
        <v>0</v>
      </c>
      <c r="EC63" s="45">
        <v>0</v>
      </c>
      <c r="ED63" s="45">
        <v>0</v>
      </c>
      <c r="EE63" s="45">
        <v>0</v>
      </c>
      <c r="EF63" s="45">
        <v>0</v>
      </c>
      <c r="EG63" s="45">
        <v>0</v>
      </c>
      <c r="EH63" s="45">
        <v>0</v>
      </c>
      <c r="EI63" s="45">
        <v>0</v>
      </c>
      <c r="EJ63" s="45">
        <v>0</v>
      </c>
      <c r="EK63" s="45">
        <v>0</v>
      </c>
      <c r="EL63" s="45">
        <v>0</v>
      </c>
      <c r="EM63" s="45">
        <v>0</v>
      </c>
      <c r="EN63" s="45">
        <v>0</v>
      </c>
      <c r="EO63" s="45">
        <v>0</v>
      </c>
      <c r="EP63" s="45">
        <v>0</v>
      </c>
      <c r="EQ63" s="45">
        <v>0</v>
      </c>
      <c r="ER63" s="45">
        <v>0</v>
      </c>
      <c r="ES63" s="45">
        <v>0</v>
      </c>
      <c r="ET63" s="45">
        <v>0</v>
      </c>
      <c r="EU63" s="45">
        <v>0</v>
      </c>
      <c r="EV63" s="45">
        <v>0</v>
      </c>
      <c r="EW63" s="45">
        <v>0</v>
      </c>
      <c r="EX63" s="45">
        <v>0</v>
      </c>
      <c r="EY63" s="45">
        <v>0</v>
      </c>
      <c r="EZ63" s="45">
        <v>0</v>
      </c>
      <c r="FA63" s="45">
        <v>0</v>
      </c>
      <c r="FB63" s="45">
        <v>0</v>
      </c>
      <c r="FC63" s="45">
        <v>0</v>
      </c>
      <c r="FD63" s="45">
        <v>0</v>
      </c>
      <c r="FE63" s="45">
        <v>0</v>
      </c>
      <c r="FF63" s="45">
        <v>0</v>
      </c>
      <c r="FG63" s="45">
        <v>0</v>
      </c>
      <c r="FH63" s="45">
        <v>0</v>
      </c>
      <c r="FI63" s="45">
        <v>0</v>
      </c>
      <c r="FJ63" s="45">
        <v>0</v>
      </c>
      <c r="FK63" s="45">
        <v>0</v>
      </c>
      <c r="FL63" s="45">
        <v>0</v>
      </c>
      <c r="FM63" s="45">
        <v>0</v>
      </c>
      <c r="FN63" s="45">
        <v>0</v>
      </c>
      <c r="FO63" s="45">
        <v>0</v>
      </c>
      <c r="FP63" s="45">
        <v>0</v>
      </c>
      <c r="FQ63" s="45">
        <v>0</v>
      </c>
      <c r="FR63" s="45">
        <v>0</v>
      </c>
      <c r="FS63" s="45">
        <v>0</v>
      </c>
      <c r="FT63" s="45">
        <v>0</v>
      </c>
      <c r="FU63" s="45">
        <v>0</v>
      </c>
      <c r="FV63" s="45">
        <v>0</v>
      </c>
      <c r="FW63" s="45">
        <v>0</v>
      </c>
      <c r="FX63" s="45">
        <v>0</v>
      </c>
      <c r="FY63" s="45">
        <v>0</v>
      </c>
      <c r="FZ63" s="45">
        <v>0</v>
      </c>
      <c r="GA63" s="45">
        <v>0</v>
      </c>
      <c r="GB63" s="45">
        <v>0</v>
      </c>
      <c r="GC63" s="45">
        <v>0</v>
      </c>
      <c r="GD63" s="45">
        <v>0</v>
      </c>
      <c r="GE63" s="45">
        <v>0</v>
      </c>
      <c r="GF63" s="45">
        <v>0</v>
      </c>
      <c r="GG63" s="45">
        <v>0</v>
      </c>
      <c r="GH63" s="45">
        <v>0</v>
      </c>
      <c r="GI63" s="45">
        <v>0</v>
      </c>
      <c r="GJ63" s="45">
        <v>0</v>
      </c>
      <c r="GK63" s="45">
        <v>0</v>
      </c>
      <c r="GL63" s="45">
        <v>0</v>
      </c>
      <c r="GM63" s="45">
        <v>0</v>
      </c>
      <c r="GN63" s="45">
        <v>0</v>
      </c>
      <c r="GO63" s="45">
        <v>0</v>
      </c>
      <c r="GP63" s="45">
        <v>0</v>
      </c>
      <c r="GQ63" s="45">
        <v>0</v>
      </c>
      <c r="GR63" s="45">
        <v>0</v>
      </c>
      <c r="GS63" s="45">
        <v>0</v>
      </c>
      <c r="GT63" s="45">
        <v>0</v>
      </c>
      <c r="GU63" s="45">
        <v>0</v>
      </c>
      <c r="GV63" s="45">
        <v>0</v>
      </c>
      <c r="GW63" s="45">
        <v>0</v>
      </c>
      <c r="GX63" s="45">
        <v>0</v>
      </c>
      <c r="GY63" s="45">
        <v>0</v>
      </c>
      <c r="GZ63" s="45">
        <v>0</v>
      </c>
      <c r="HA63" s="45">
        <v>0</v>
      </c>
      <c r="HB63" s="45">
        <v>0</v>
      </c>
      <c r="HC63" s="45">
        <v>0</v>
      </c>
      <c r="HD63" s="45">
        <v>0</v>
      </c>
      <c r="HE63" s="45">
        <v>0</v>
      </c>
      <c r="HF63" s="45">
        <v>0</v>
      </c>
      <c r="HG63" s="45">
        <v>0</v>
      </c>
      <c r="HH63" s="45">
        <v>0</v>
      </c>
      <c r="HI63" s="45">
        <v>0</v>
      </c>
      <c r="HJ63" s="45">
        <v>0</v>
      </c>
      <c r="HK63" s="45">
        <v>0</v>
      </c>
      <c r="HL63" s="45">
        <v>0</v>
      </c>
      <c r="HM63" s="45">
        <v>0</v>
      </c>
      <c r="HN63" s="45">
        <v>0</v>
      </c>
      <c r="HO63" s="45">
        <v>0</v>
      </c>
      <c r="HP63" s="45">
        <v>0</v>
      </c>
      <c r="HQ63" s="45">
        <v>0</v>
      </c>
      <c r="HR63" s="45">
        <v>0</v>
      </c>
      <c r="HS63" s="45">
        <v>0</v>
      </c>
      <c r="HT63" s="45">
        <v>0</v>
      </c>
      <c r="HU63" s="45">
        <v>0</v>
      </c>
      <c r="HV63" s="45">
        <v>0</v>
      </c>
      <c r="HW63" s="45">
        <v>0</v>
      </c>
      <c r="HX63" s="45">
        <v>0</v>
      </c>
      <c r="HY63" s="45">
        <v>0</v>
      </c>
      <c r="HZ63" s="45">
        <v>0</v>
      </c>
      <c r="IA63" s="45">
        <v>0</v>
      </c>
      <c r="IB63" s="45">
        <v>0</v>
      </c>
      <c r="IC63" s="45">
        <v>0</v>
      </c>
      <c r="ID63" s="45">
        <v>0</v>
      </c>
      <c r="IE63" s="45">
        <v>0</v>
      </c>
      <c r="IF63" s="45">
        <v>0</v>
      </c>
      <c r="IG63" s="45">
        <v>0</v>
      </c>
      <c r="IH63" s="45">
        <v>0</v>
      </c>
      <c r="II63" s="45">
        <v>0</v>
      </c>
      <c r="IJ63" s="45">
        <v>0</v>
      </c>
      <c r="IK63" s="45">
        <v>0</v>
      </c>
      <c r="IL63" s="45">
        <v>0</v>
      </c>
      <c r="IM63" s="45">
        <v>0</v>
      </c>
      <c r="IN63" s="45">
        <v>0</v>
      </c>
      <c r="IO63" s="45">
        <v>0</v>
      </c>
      <c r="IP63" s="45">
        <v>0</v>
      </c>
      <c r="IQ63" s="45">
        <v>0</v>
      </c>
      <c r="IR63" s="45">
        <v>0</v>
      </c>
      <c r="IS63" s="45">
        <v>0</v>
      </c>
      <c r="IT63" s="45">
        <v>0</v>
      </c>
      <c r="IU63" s="45">
        <v>0</v>
      </c>
      <c r="IV63" s="45">
        <v>0</v>
      </c>
      <c r="IW63" s="45">
        <v>0</v>
      </c>
      <c r="IX63" s="45">
        <v>0</v>
      </c>
      <c r="IY63" s="45">
        <v>0</v>
      </c>
      <c r="IZ63" s="45">
        <v>0</v>
      </c>
      <c r="JA63" s="45">
        <v>0</v>
      </c>
      <c r="JB63" s="45">
        <v>0</v>
      </c>
      <c r="JC63" s="45">
        <v>0</v>
      </c>
      <c r="JD63" s="45">
        <v>0</v>
      </c>
      <c r="JE63" s="45">
        <v>0</v>
      </c>
      <c r="JF63" s="45">
        <v>0</v>
      </c>
      <c r="JG63" s="45">
        <v>0</v>
      </c>
      <c r="JH63" s="45">
        <v>0</v>
      </c>
      <c r="JI63" s="45">
        <v>0</v>
      </c>
      <c r="JJ63" s="45">
        <v>0</v>
      </c>
      <c r="JK63" s="45">
        <v>0</v>
      </c>
      <c r="JL63" s="45">
        <v>0</v>
      </c>
      <c r="JM63" s="45">
        <v>0</v>
      </c>
      <c r="JN63" s="45">
        <v>0</v>
      </c>
      <c r="JO63" s="45">
        <v>0</v>
      </c>
      <c r="JP63" s="45">
        <v>0</v>
      </c>
      <c r="JQ63" s="45">
        <v>0</v>
      </c>
      <c r="JR63" s="45">
        <v>0</v>
      </c>
      <c r="JS63" s="45">
        <v>0</v>
      </c>
      <c r="JT63" s="45">
        <v>0</v>
      </c>
      <c r="JU63" s="45">
        <v>0</v>
      </c>
      <c r="JV63" s="45">
        <v>0</v>
      </c>
      <c r="JW63" s="45">
        <v>0</v>
      </c>
      <c r="JX63" s="45">
        <v>0</v>
      </c>
      <c r="JY63" s="45">
        <v>0</v>
      </c>
      <c r="JZ63" s="45">
        <v>0</v>
      </c>
      <c r="KA63" s="45">
        <v>0</v>
      </c>
      <c r="KB63" s="45">
        <v>0</v>
      </c>
      <c r="KC63" s="45">
        <v>0</v>
      </c>
      <c r="KD63" s="45">
        <v>0</v>
      </c>
      <c r="KE63" s="45">
        <v>0</v>
      </c>
      <c r="KF63" s="45">
        <v>0</v>
      </c>
      <c r="KG63" s="45">
        <v>0</v>
      </c>
      <c r="KH63" s="45">
        <v>0</v>
      </c>
      <c r="KI63" s="45">
        <v>0</v>
      </c>
      <c r="KJ63" s="45">
        <v>0</v>
      </c>
      <c r="KK63" s="45">
        <v>0</v>
      </c>
      <c r="KL63" s="45">
        <v>0</v>
      </c>
      <c r="KM63" s="45">
        <v>0</v>
      </c>
      <c r="KN63" s="45">
        <v>0</v>
      </c>
      <c r="KO63" s="45">
        <v>0</v>
      </c>
      <c r="KP63" s="45">
        <v>0</v>
      </c>
      <c r="KQ63" s="45">
        <v>0</v>
      </c>
      <c r="KR63" s="45">
        <v>0</v>
      </c>
      <c r="KS63" s="45">
        <v>0</v>
      </c>
      <c r="KT63" s="45">
        <v>0</v>
      </c>
      <c r="KU63" s="45">
        <v>0</v>
      </c>
      <c r="KV63" s="45">
        <v>0</v>
      </c>
      <c r="KW63" s="45">
        <v>0</v>
      </c>
      <c r="KX63" s="45">
        <v>0</v>
      </c>
      <c r="KY63" s="45">
        <v>0</v>
      </c>
      <c r="KZ63" s="45">
        <v>0</v>
      </c>
      <c r="LA63" s="45">
        <v>0</v>
      </c>
      <c r="LB63" s="45">
        <v>0</v>
      </c>
      <c r="LC63" s="45">
        <v>0</v>
      </c>
      <c r="LD63" s="45">
        <v>0</v>
      </c>
      <c r="LE63" s="45">
        <v>0</v>
      </c>
      <c r="LF63" s="45">
        <v>0</v>
      </c>
      <c r="LG63" s="45">
        <v>0</v>
      </c>
      <c r="LH63" s="45">
        <v>0</v>
      </c>
      <c r="LI63" s="45">
        <v>0</v>
      </c>
      <c r="LJ63" s="45">
        <v>0</v>
      </c>
      <c r="LK63" s="45">
        <v>0</v>
      </c>
      <c r="LL63" s="45">
        <v>0</v>
      </c>
      <c r="LM63" s="45">
        <v>0</v>
      </c>
      <c r="LN63" s="45">
        <v>0</v>
      </c>
      <c r="LO63" s="45">
        <v>0</v>
      </c>
      <c r="LP63" s="45">
        <v>0</v>
      </c>
      <c r="LQ63" s="45">
        <v>0</v>
      </c>
      <c r="LR63" s="45">
        <v>0</v>
      </c>
      <c r="LS63" s="45">
        <v>0</v>
      </c>
      <c r="LT63" s="45">
        <v>0</v>
      </c>
      <c r="LU63" s="45">
        <v>0</v>
      </c>
      <c r="LV63" s="45">
        <v>0</v>
      </c>
      <c r="LW63" s="45">
        <v>0</v>
      </c>
      <c r="LX63" s="45">
        <v>0</v>
      </c>
      <c r="LY63" s="45">
        <v>0</v>
      </c>
      <c r="LZ63" s="45">
        <v>0</v>
      </c>
      <c r="MA63" s="45">
        <v>0</v>
      </c>
      <c r="MB63" s="45">
        <v>0</v>
      </c>
      <c r="MC63" s="45">
        <v>0</v>
      </c>
      <c r="MD63" s="45">
        <v>0</v>
      </c>
      <c r="ME63" s="45">
        <v>0</v>
      </c>
      <c r="MF63" s="45">
        <v>0</v>
      </c>
      <c r="MG63" s="45">
        <v>0</v>
      </c>
      <c r="MH63" s="45">
        <v>0</v>
      </c>
      <c r="MI63" s="45">
        <v>0</v>
      </c>
      <c r="MJ63" s="45">
        <v>0</v>
      </c>
      <c r="MK63" s="45">
        <v>0</v>
      </c>
      <c r="ML63" s="45">
        <v>0</v>
      </c>
      <c r="MM63" s="45">
        <v>0</v>
      </c>
      <c r="MN63" s="45">
        <v>0</v>
      </c>
      <c r="MO63" s="45">
        <v>0</v>
      </c>
      <c r="MP63" s="45">
        <v>0</v>
      </c>
      <c r="MQ63" s="45">
        <v>0</v>
      </c>
      <c r="MR63" s="45">
        <v>0</v>
      </c>
      <c r="MS63" s="45">
        <v>0</v>
      </c>
      <c r="MT63" s="45">
        <v>0</v>
      </c>
      <c r="MU63" s="45">
        <v>0</v>
      </c>
      <c r="MV63" s="45">
        <v>0</v>
      </c>
      <c r="MW63" s="45">
        <v>0</v>
      </c>
      <c r="MX63" s="45">
        <v>0</v>
      </c>
      <c r="MY63" s="45">
        <v>0</v>
      </c>
      <c r="MZ63" s="45">
        <v>0</v>
      </c>
      <c r="NA63" s="45">
        <v>0</v>
      </c>
      <c r="NB63" s="45">
        <v>0</v>
      </c>
      <c r="NC63" s="45">
        <v>0</v>
      </c>
      <c r="ND63" s="45">
        <v>0</v>
      </c>
      <c r="NE63" s="45">
        <v>0</v>
      </c>
      <c r="NF63" s="45">
        <v>0</v>
      </c>
      <c r="NG63" s="45">
        <v>0</v>
      </c>
      <c r="NH63" s="45">
        <v>0</v>
      </c>
      <c r="NI63" s="45">
        <v>0</v>
      </c>
      <c r="NJ63" s="45">
        <v>0</v>
      </c>
      <c r="NK63" s="45">
        <v>0</v>
      </c>
      <c r="NL63" s="45">
        <v>0</v>
      </c>
      <c r="NM63" s="45">
        <v>0</v>
      </c>
      <c r="NN63" s="45">
        <v>0</v>
      </c>
      <c r="NO63" s="45">
        <v>0</v>
      </c>
      <c r="NP63" s="45">
        <v>0</v>
      </c>
      <c r="NQ63" s="45">
        <v>0</v>
      </c>
      <c r="NR63" s="45">
        <v>0</v>
      </c>
      <c r="NS63" s="45">
        <v>0</v>
      </c>
      <c r="NT63" s="45">
        <v>0</v>
      </c>
      <c r="NU63" s="45">
        <v>0</v>
      </c>
      <c r="NV63" s="45">
        <v>0</v>
      </c>
      <c r="NW63" s="45">
        <v>0</v>
      </c>
      <c r="NX63" s="45">
        <v>0</v>
      </c>
      <c r="NY63" s="45">
        <v>0</v>
      </c>
      <c r="NZ63" s="45">
        <v>0</v>
      </c>
      <c r="OA63" s="45">
        <v>0</v>
      </c>
      <c r="OB63" s="45">
        <v>0</v>
      </c>
      <c r="OC63" s="45">
        <v>0</v>
      </c>
      <c r="OD63" s="45">
        <v>0</v>
      </c>
      <c r="OE63" s="45">
        <v>0</v>
      </c>
      <c r="OF63" s="45">
        <v>0</v>
      </c>
      <c r="OG63" s="45">
        <v>0</v>
      </c>
      <c r="OH63" s="45">
        <v>0</v>
      </c>
      <c r="OI63" s="45">
        <v>0</v>
      </c>
      <c r="OJ63" s="45">
        <v>0</v>
      </c>
      <c r="OK63" s="45">
        <v>0</v>
      </c>
      <c r="OL63" s="45">
        <v>0</v>
      </c>
      <c r="OM63" s="45">
        <v>0</v>
      </c>
      <c r="ON63" s="45">
        <v>0</v>
      </c>
      <c r="OO63" s="45">
        <v>0</v>
      </c>
      <c r="OP63" s="45">
        <v>0</v>
      </c>
      <c r="OQ63" s="45">
        <v>0</v>
      </c>
      <c r="OR63" s="45">
        <v>0</v>
      </c>
      <c r="OS63" s="45">
        <v>0</v>
      </c>
      <c r="OT63" s="45">
        <v>0</v>
      </c>
      <c r="OU63" s="45">
        <v>0</v>
      </c>
      <c r="OV63" s="45">
        <v>0</v>
      </c>
      <c r="OW63" s="45">
        <v>0</v>
      </c>
      <c r="OX63" s="45">
        <v>0</v>
      </c>
      <c r="OY63" s="45">
        <v>0</v>
      </c>
      <c r="OZ63" s="45">
        <v>0</v>
      </c>
      <c r="PA63" s="45">
        <v>0</v>
      </c>
      <c r="PB63" s="45">
        <v>0</v>
      </c>
      <c r="PC63" s="45">
        <v>0</v>
      </c>
      <c r="PD63" s="45">
        <v>0</v>
      </c>
      <c r="PE63" s="45">
        <v>0</v>
      </c>
      <c r="PF63" s="45">
        <v>0</v>
      </c>
      <c r="PG63" s="45">
        <v>0</v>
      </c>
      <c r="PH63" s="45">
        <v>0</v>
      </c>
      <c r="PI63" s="45">
        <v>0</v>
      </c>
      <c r="PJ63" s="45">
        <v>0</v>
      </c>
      <c r="PK63" s="45">
        <v>0</v>
      </c>
      <c r="PL63" s="45">
        <v>0</v>
      </c>
      <c r="PM63" s="45">
        <v>0</v>
      </c>
      <c r="PN63" s="45">
        <v>0</v>
      </c>
      <c r="PO63" s="45">
        <v>0</v>
      </c>
      <c r="PP63" s="45">
        <v>0</v>
      </c>
      <c r="PQ63" s="45">
        <v>0</v>
      </c>
      <c r="PR63" s="45">
        <v>0</v>
      </c>
      <c r="PS63" s="45">
        <v>0</v>
      </c>
      <c r="PT63" s="45">
        <v>0</v>
      </c>
      <c r="PU63" s="45">
        <v>0</v>
      </c>
      <c r="PV63" s="45">
        <v>0</v>
      </c>
      <c r="PW63" s="45">
        <v>0</v>
      </c>
      <c r="PX63" s="45">
        <v>0</v>
      </c>
      <c r="PY63" s="45">
        <v>0</v>
      </c>
      <c r="PZ63" s="45">
        <v>0</v>
      </c>
      <c r="QA63" s="45">
        <v>0</v>
      </c>
      <c r="QB63" s="45">
        <v>0</v>
      </c>
      <c r="QC63" s="45">
        <v>0</v>
      </c>
      <c r="QD63" s="45">
        <v>0</v>
      </c>
      <c r="QE63" s="45">
        <v>0</v>
      </c>
      <c r="QF63" s="45">
        <v>0</v>
      </c>
      <c r="QG63" s="45">
        <v>0</v>
      </c>
      <c r="QH63" s="45">
        <v>0</v>
      </c>
      <c r="QI63" s="45">
        <v>0</v>
      </c>
      <c r="QJ63" s="45">
        <v>0</v>
      </c>
      <c r="QK63" s="45">
        <v>0</v>
      </c>
      <c r="QL63" s="45">
        <v>0</v>
      </c>
      <c r="QM63" s="45">
        <v>0</v>
      </c>
      <c r="QN63" s="45">
        <v>0</v>
      </c>
      <c r="QO63" s="45">
        <v>0</v>
      </c>
      <c r="QP63" s="45">
        <v>0</v>
      </c>
      <c r="QQ63" s="45">
        <v>0</v>
      </c>
      <c r="QR63" s="45">
        <v>0</v>
      </c>
      <c r="QS63" s="45">
        <v>0</v>
      </c>
      <c r="QT63" s="45">
        <v>0</v>
      </c>
      <c r="QU63" s="45">
        <v>0</v>
      </c>
      <c r="QV63" s="45">
        <v>0</v>
      </c>
      <c r="QW63" s="45">
        <v>0</v>
      </c>
      <c r="QX63" s="45">
        <v>0</v>
      </c>
      <c r="QY63" s="45">
        <v>0</v>
      </c>
      <c r="QZ63" s="45">
        <v>0</v>
      </c>
      <c r="RA63" s="45">
        <v>0</v>
      </c>
      <c r="RB63" s="45">
        <v>0</v>
      </c>
      <c r="RC63" s="45">
        <v>0</v>
      </c>
      <c r="RD63" s="45">
        <v>0</v>
      </c>
      <c r="RE63" s="45">
        <v>0</v>
      </c>
      <c r="RF63" s="45">
        <v>0</v>
      </c>
      <c r="RG63" s="45">
        <v>0</v>
      </c>
      <c r="RH63" s="45">
        <v>0</v>
      </c>
      <c r="RI63" s="45">
        <v>0</v>
      </c>
      <c r="RJ63" s="45">
        <v>0</v>
      </c>
      <c r="RK63" s="45">
        <v>0</v>
      </c>
      <c r="RL63" s="45">
        <v>0</v>
      </c>
      <c r="RM63" s="45">
        <v>0</v>
      </c>
      <c r="RN63" s="45">
        <v>0</v>
      </c>
      <c r="RO63" s="45">
        <v>0</v>
      </c>
      <c r="RP63" s="45">
        <v>0</v>
      </c>
      <c r="RQ63" s="45">
        <v>0</v>
      </c>
      <c r="RR63" s="45">
        <v>0</v>
      </c>
      <c r="RS63" s="45">
        <v>0</v>
      </c>
      <c r="RT63" s="45">
        <v>0</v>
      </c>
      <c r="RU63" s="45">
        <v>0</v>
      </c>
      <c r="RV63" s="45">
        <v>0</v>
      </c>
      <c r="RW63" s="45">
        <v>0</v>
      </c>
      <c r="RX63" s="45">
        <v>0</v>
      </c>
      <c r="RY63" s="45">
        <v>0</v>
      </c>
      <c r="RZ63" s="45">
        <v>0</v>
      </c>
      <c r="SA63" s="45">
        <v>0</v>
      </c>
      <c r="SB63" s="45">
        <v>0</v>
      </c>
      <c r="SC63" s="45">
        <v>0</v>
      </c>
      <c r="SD63" s="45">
        <v>0</v>
      </c>
      <c r="SE63" s="45">
        <v>0</v>
      </c>
      <c r="SF63" s="45">
        <v>0</v>
      </c>
      <c r="SG63" s="45">
        <v>0</v>
      </c>
      <c r="SH63" s="45">
        <v>0</v>
      </c>
      <c r="SI63" s="45">
        <v>0</v>
      </c>
      <c r="SJ63" s="45">
        <v>0</v>
      </c>
      <c r="SK63" s="45">
        <v>0</v>
      </c>
      <c r="SL63" s="45">
        <v>0</v>
      </c>
      <c r="SM63" s="45">
        <v>0</v>
      </c>
      <c r="SN63" s="45">
        <v>0</v>
      </c>
      <c r="SO63" s="45">
        <v>0</v>
      </c>
      <c r="SP63" s="45">
        <v>0</v>
      </c>
      <c r="SQ63" s="45">
        <v>0</v>
      </c>
      <c r="SR63" s="45">
        <v>0</v>
      </c>
      <c r="SS63" s="45">
        <v>0</v>
      </c>
      <c r="ST63" s="45">
        <v>0</v>
      </c>
      <c r="SU63" s="45">
        <v>0</v>
      </c>
      <c r="SV63" s="45">
        <v>0</v>
      </c>
      <c r="SW63" s="45">
        <v>0</v>
      </c>
      <c r="SX63" s="45">
        <v>0</v>
      </c>
      <c r="SY63" s="45">
        <v>0</v>
      </c>
      <c r="SZ63" s="45">
        <v>0</v>
      </c>
      <c r="TA63" s="45">
        <v>0</v>
      </c>
      <c r="TB63" s="45">
        <v>0</v>
      </c>
      <c r="TC63" s="45">
        <v>0</v>
      </c>
      <c r="TD63" s="45">
        <v>0</v>
      </c>
      <c r="TE63" s="45">
        <v>0</v>
      </c>
      <c r="TF63" s="45">
        <v>0</v>
      </c>
      <c r="TG63" s="45">
        <v>0</v>
      </c>
      <c r="TH63" s="45">
        <v>0</v>
      </c>
      <c r="TI63" s="45">
        <v>0</v>
      </c>
      <c r="TJ63" s="45">
        <v>0</v>
      </c>
      <c r="TK63" s="45">
        <v>0</v>
      </c>
      <c r="TL63" s="45">
        <v>0</v>
      </c>
      <c r="TM63" s="45">
        <v>0</v>
      </c>
      <c r="TN63" s="45">
        <v>0</v>
      </c>
      <c r="TO63" s="45">
        <v>0</v>
      </c>
      <c r="TP63" s="45">
        <v>0</v>
      </c>
      <c r="TQ63" s="45">
        <v>0</v>
      </c>
      <c r="TR63" s="45">
        <v>0</v>
      </c>
      <c r="TS63" s="45">
        <v>0</v>
      </c>
      <c r="TT63" s="45">
        <v>0</v>
      </c>
      <c r="TU63" s="45">
        <v>0</v>
      </c>
      <c r="TV63" s="45">
        <v>0</v>
      </c>
      <c r="TW63" s="45">
        <v>0</v>
      </c>
      <c r="TX63" s="45">
        <v>0</v>
      </c>
      <c r="TY63" s="45">
        <v>0</v>
      </c>
      <c r="TZ63" s="45">
        <v>0</v>
      </c>
      <c r="UA63" s="45">
        <v>0</v>
      </c>
      <c r="UB63" s="45">
        <v>0</v>
      </c>
      <c r="UC63" s="45">
        <v>0</v>
      </c>
      <c r="UD63" s="45">
        <v>0</v>
      </c>
      <c r="UE63" s="45">
        <v>0</v>
      </c>
      <c r="UF63" s="45">
        <v>0</v>
      </c>
      <c r="UG63" s="45">
        <v>0</v>
      </c>
      <c r="UH63" s="45">
        <v>0</v>
      </c>
      <c r="UI63" s="45">
        <v>0</v>
      </c>
      <c r="UJ63" s="45">
        <v>0</v>
      </c>
      <c r="UK63" s="45">
        <v>0</v>
      </c>
      <c r="UL63" s="45">
        <v>0</v>
      </c>
      <c r="UM63" s="45">
        <v>0</v>
      </c>
      <c r="UN63" s="45">
        <v>0</v>
      </c>
      <c r="UO63" s="45">
        <v>0</v>
      </c>
      <c r="UP63" s="45">
        <v>0</v>
      </c>
      <c r="UQ63" s="45">
        <v>0</v>
      </c>
      <c r="UR63" s="45">
        <v>0</v>
      </c>
      <c r="US63" s="45">
        <v>0</v>
      </c>
      <c r="UT63" s="45">
        <v>0</v>
      </c>
      <c r="UU63" s="45">
        <v>0</v>
      </c>
      <c r="UV63" s="45">
        <v>0</v>
      </c>
      <c r="UW63" s="45">
        <v>0</v>
      </c>
      <c r="UX63" s="45">
        <v>0</v>
      </c>
      <c r="UY63" s="45">
        <v>0</v>
      </c>
      <c r="UZ63" s="45">
        <v>0</v>
      </c>
      <c r="VA63" s="45">
        <v>0</v>
      </c>
      <c r="VB63" s="45">
        <v>0</v>
      </c>
      <c r="VC63" s="45">
        <v>0</v>
      </c>
      <c r="VD63" s="45">
        <v>0</v>
      </c>
      <c r="VE63" s="45">
        <v>0</v>
      </c>
      <c r="VF63" s="45">
        <v>0</v>
      </c>
      <c r="VG63" s="45">
        <v>0</v>
      </c>
      <c r="VH63" s="45">
        <v>0</v>
      </c>
      <c r="VI63" s="45">
        <v>0</v>
      </c>
      <c r="VJ63" s="45">
        <v>0</v>
      </c>
      <c r="VK63" s="45">
        <v>0</v>
      </c>
      <c r="VL63" s="45">
        <v>0</v>
      </c>
      <c r="VM63" s="45">
        <v>0</v>
      </c>
      <c r="VN63" s="45">
        <v>0</v>
      </c>
      <c r="VO63" s="45">
        <v>0</v>
      </c>
      <c r="VP63" s="45">
        <v>0</v>
      </c>
      <c r="VQ63" s="45">
        <v>0</v>
      </c>
      <c r="VR63" s="45">
        <v>0</v>
      </c>
      <c r="VS63" s="45">
        <v>0</v>
      </c>
      <c r="VT63" s="45">
        <v>0</v>
      </c>
      <c r="VU63" s="45">
        <v>0</v>
      </c>
      <c r="VV63" s="45">
        <v>0</v>
      </c>
      <c r="VW63" s="45">
        <v>0</v>
      </c>
      <c r="VX63" s="45">
        <v>0</v>
      </c>
      <c r="VY63" s="45">
        <v>0</v>
      </c>
      <c r="VZ63" s="45">
        <v>0</v>
      </c>
      <c r="WA63" s="45">
        <v>0</v>
      </c>
      <c r="WB63" s="45">
        <v>0</v>
      </c>
      <c r="WC63" s="45">
        <v>0</v>
      </c>
      <c r="WD63" s="45">
        <v>0</v>
      </c>
      <c r="WE63" s="45">
        <v>0</v>
      </c>
      <c r="WF63" s="45">
        <v>0</v>
      </c>
      <c r="WG63" s="45">
        <v>0</v>
      </c>
      <c r="WH63" s="45">
        <v>0</v>
      </c>
      <c r="WI63" s="45">
        <v>0</v>
      </c>
      <c r="WJ63" s="45">
        <v>0</v>
      </c>
      <c r="WK63" s="45">
        <v>0</v>
      </c>
      <c r="WL63" s="45">
        <v>0</v>
      </c>
      <c r="WM63" s="45">
        <v>0</v>
      </c>
      <c r="WN63" s="45">
        <v>0</v>
      </c>
      <c r="WO63" s="45">
        <v>0</v>
      </c>
      <c r="WP63" s="45">
        <v>0</v>
      </c>
      <c r="WQ63" s="45">
        <v>0</v>
      </c>
      <c r="WR63" s="45">
        <v>0</v>
      </c>
      <c r="WS63" s="45">
        <v>0</v>
      </c>
      <c r="WT63" s="45">
        <v>0</v>
      </c>
      <c r="WU63" s="45">
        <v>0</v>
      </c>
      <c r="WV63" s="45">
        <v>0</v>
      </c>
      <c r="WW63" s="45">
        <v>0</v>
      </c>
      <c r="WX63" s="45">
        <v>0</v>
      </c>
      <c r="WY63" s="45">
        <v>0</v>
      </c>
      <c r="WZ63" s="45">
        <v>0</v>
      </c>
      <c r="XA63" s="45">
        <v>0</v>
      </c>
      <c r="XB63" s="45">
        <v>0</v>
      </c>
      <c r="XC63" s="45">
        <v>0</v>
      </c>
      <c r="XD63" s="45">
        <v>0</v>
      </c>
      <c r="XE63" s="45">
        <v>0</v>
      </c>
      <c r="XF63" s="45">
        <v>0</v>
      </c>
      <c r="XG63" s="45">
        <v>0</v>
      </c>
      <c r="XH63" s="45">
        <v>0</v>
      </c>
      <c r="XI63" s="45">
        <v>0</v>
      </c>
      <c r="XJ63" s="45">
        <v>0</v>
      </c>
      <c r="XK63" s="45">
        <v>0</v>
      </c>
      <c r="XL63" s="45">
        <v>0</v>
      </c>
      <c r="XM63" s="45">
        <v>0</v>
      </c>
      <c r="XN63" s="45">
        <v>0</v>
      </c>
      <c r="XO63" s="45">
        <v>0</v>
      </c>
      <c r="XP63" s="45">
        <v>0</v>
      </c>
      <c r="XQ63" s="45">
        <v>0</v>
      </c>
      <c r="XR63" s="45">
        <v>0</v>
      </c>
      <c r="XS63" s="45">
        <v>0</v>
      </c>
      <c r="XT63" s="45">
        <v>0</v>
      </c>
      <c r="XU63" s="45">
        <v>0</v>
      </c>
      <c r="XV63" s="45">
        <v>0</v>
      </c>
      <c r="XW63" s="45">
        <v>0</v>
      </c>
      <c r="XX63" s="45">
        <v>0</v>
      </c>
      <c r="XY63" s="45">
        <v>0</v>
      </c>
      <c r="XZ63" s="45">
        <v>0</v>
      </c>
      <c r="YA63" s="45">
        <v>0</v>
      </c>
      <c r="YB63" s="45">
        <v>0</v>
      </c>
      <c r="YC63" s="45">
        <v>0</v>
      </c>
      <c r="YD63" s="45">
        <v>0</v>
      </c>
      <c r="YE63" s="45">
        <v>0</v>
      </c>
      <c r="YF63" s="45">
        <v>0</v>
      </c>
      <c r="YG63" s="45">
        <v>0</v>
      </c>
      <c r="YH63" s="45">
        <v>0</v>
      </c>
      <c r="YI63" s="45">
        <v>0</v>
      </c>
      <c r="YJ63" s="45">
        <v>0</v>
      </c>
      <c r="YK63" s="45">
        <v>0</v>
      </c>
      <c r="YL63" s="45">
        <v>0</v>
      </c>
      <c r="YM63" s="45">
        <v>0</v>
      </c>
      <c r="YN63" s="45">
        <v>0</v>
      </c>
      <c r="YO63" s="45">
        <v>0</v>
      </c>
      <c r="YP63" s="45">
        <v>0</v>
      </c>
      <c r="YQ63" s="45">
        <v>0</v>
      </c>
      <c r="YR63" s="45">
        <v>0</v>
      </c>
      <c r="YS63" s="45">
        <v>0</v>
      </c>
      <c r="YT63" s="45">
        <v>0</v>
      </c>
      <c r="YU63" s="45">
        <v>0</v>
      </c>
      <c r="YV63" s="45">
        <v>0</v>
      </c>
      <c r="YW63" s="45">
        <v>0</v>
      </c>
      <c r="YX63" s="45">
        <v>0</v>
      </c>
      <c r="YY63" s="45">
        <v>0</v>
      </c>
      <c r="YZ63" s="45">
        <v>0</v>
      </c>
      <c r="ZA63" s="45">
        <v>0</v>
      </c>
      <c r="ZB63" s="45">
        <v>0</v>
      </c>
      <c r="ZC63" s="45">
        <v>0</v>
      </c>
      <c r="ZD63" s="45">
        <v>0</v>
      </c>
      <c r="ZE63" s="45">
        <v>0</v>
      </c>
      <c r="ZF63" s="45">
        <v>0</v>
      </c>
      <c r="ZG63" s="45">
        <v>0</v>
      </c>
      <c r="ZH63" s="45">
        <v>0</v>
      </c>
      <c r="ZI63" s="45">
        <v>0</v>
      </c>
      <c r="ZJ63" s="45">
        <v>0</v>
      </c>
      <c r="ZK63" s="45">
        <v>0</v>
      </c>
      <c r="ZL63" s="45">
        <v>0</v>
      </c>
      <c r="ZM63" s="45">
        <v>0</v>
      </c>
      <c r="ZN63" s="45">
        <v>0</v>
      </c>
      <c r="ZO63" s="45">
        <v>0</v>
      </c>
      <c r="ZP63" s="45">
        <v>0</v>
      </c>
      <c r="ZQ63" s="45">
        <v>0</v>
      </c>
      <c r="ZR63" s="45">
        <v>0</v>
      </c>
      <c r="ZS63" s="45">
        <v>0</v>
      </c>
      <c r="ZT63" s="45">
        <v>0</v>
      </c>
      <c r="ZU63" s="45">
        <v>0</v>
      </c>
      <c r="ZV63" s="45">
        <v>0</v>
      </c>
      <c r="ZW63" s="45">
        <v>0</v>
      </c>
      <c r="ZX63" s="45">
        <v>0</v>
      </c>
      <c r="ZY63" s="45">
        <v>0</v>
      </c>
      <c r="ZZ63" s="45">
        <v>0</v>
      </c>
      <c r="AAA63" s="45">
        <v>0</v>
      </c>
      <c r="AAB63" s="45">
        <v>0</v>
      </c>
      <c r="AAC63" s="45">
        <v>0</v>
      </c>
      <c r="AAD63" s="45">
        <v>0</v>
      </c>
      <c r="AAE63" s="45">
        <v>0</v>
      </c>
      <c r="AAF63" s="45">
        <v>0</v>
      </c>
      <c r="AAG63" s="45">
        <v>0</v>
      </c>
      <c r="AAH63" s="45">
        <v>0</v>
      </c>
      <c r="AAI63" s="45">
        <v>0</v>
      </c>
      <c r="AAJ63" s="45">
        <v>0</v>
      </c>
      <c r="AAK63" s="45">
        <v>0</v>
      </c>
      <c r="AAL63" s="45">
        <v>0</v>
      </c>
      <c r="AAM63" s="45">
        <v>0</v>
      </c>
      <c r="AAN63" s="45">
        <v>0</v>
      </c>
      <c r="AAO63" s="45">
        <v>0</v>
      </c>
      <c r="AAP63" s="45">
        <v>0</v>
      </c>
      <c r="AAQ63" s="45">
        <f>IF(LEFT($C63,5)="Total",0,IF(COUNTIF(ENTRY!$G$3:$BM$3,AAQ$1)=0,"CopyPasteValue",IFERROR(HLOOKUP(AAQ$1,ENTRY!$G$3:$BI$133,SUMIFS(ENTRY!$A$2:$A$133,ENTRY!$B$2:$B$133,$B63,ENTRY!$C$2:$C$133,$C63)-2,FALSE),0)))</f>
        <v>0</v>
      </c>
      <c r="AAR63" s="45">
        <f>IF(LEFT($C63,5)="Total",0,IF(COUNTIF(ENTRY!$G$3:$BM$3,AAR$1)=0,"CopyPasteValue",IFERROR(HLOOKUP(AAR$1,ENTRY!$G$3:$BI$133,SUMIFS(ENTRY!$A$2:$A$133,ENTRY!$B$2:$B$133,$B63,ENTRY!$C$2:$C$133,$C63)-2,FALSE),0)))</f>
        <v>0</v>
      </c>
      <c r="AAS63" s="45">
        <f>IF(LEFT($C63,5)="Total",0,IF(COUNTIF(ENTRY!$G$3:$BM$3,AAS$1)=0,"CopyPasteValue",IFERROR(HLOOKUP(AAS$1,ENTRY!$G$3:$BI$133,SUMIFS(ENTRY!$A$2:$A$133,ENTRY!$B$2:$B$133,$B63,ENTRY!$C$2:$C$133,$C63)-2,FALSE),0)))</f>
        <v>0</v>
      </c>
      <c r="AAT63" s="45">
        <f>IF(LEFT($C63,5)="Total",0,IF(COUNTIF(ENTRY!$G$3:$BM$3,AAT$1)=0,"CopyPasteValue",IFERROR(HLOOKUP(AAT$1,ENTRY!$G$3:$BI$133,SUMIFS(ENTRY!$A$2:$A$133,ENTRY!$B$2:$B$133,$B63,ENTRY!$C$2:$C$133,$C63)-2,FALSE),0)))</f>
        <v>0</v>
      </c>
      <c r="AAU63" s="45">
        <f>IF(LEFT($C63,5)="Total",0,IF(COUNTIF(ENTRY!$G$3:$BM$3,AAU$1)=0,"CopyPasteValue",IFERROR(HLOOKUP(AAU$1,ENTRY!$G$3:$BI$133,SUMIFS(ENTRY!$A$2:$A$133,ENTRY!$B$2:$B$133,$B63,ENTRY!$C$2:$C$133,$C63)-2,FALSE),0)))</f>
        <v>0</v>
      </c>
      <c r="AAV63" s="45">
        <f>IF(LEFT($C63,5)="Total",0,IF(COUNTIF(ENTRY!$G$3:$BM$3,AAV$1)=0,"CopyPasteValue",IFERROR(HLOOKUP(AAV$1,ENTRY!$G$3:$BI$133,SUMIFS(ENTRY!$A$2:$A$133,ENTRY!$B$2:$B$133,$B63,ENTRY!$C$2:$C$133,$C63)-2,FALSE),0)))</f>
        <v>0</v>
      </c>
      <c r="AAW63" s="45">
        <f>IF(LEFT($C63,5)="Total",0,IF(COUNTIF(ENTRY!$G$3:$BM$3,AAW$1)=0,"CopyPasteValue",IFERROR(HLOOKUP(AAW$1,ENTRY!$G$3:$BI$133,SUMIFS(ENTRY!$A$2:$A$133,ENTRY!$B$2:$B$133,$B63,ENTRY!$C$2:$C$133,$C63)-2,FALSE),0)))</f>
        <v>0</v>
      </c>
      <c r="AAX63" s="45">
        <f>IF(LEFT($C63,5)="Total",0,IF(COUNTIF(ENTRY!$G$3:$BM$3,AAX$1)=0,"CopyPasteValue",IFERROR(HLOOKUP(AAX$1,ENTRY!$G$3:$BI$133,SUMIFS(ENTRY!$A$2:$A$133,ENTRY!$B$2:$B$133,$B63,ENTRY!$C$2:$C$133,$C63)-2,FALSE),0)))</f>
        <v>0</v>
      </c>
      <c r="AAY63" s="45">
        <f>IF(LEFT($C63,5)="Total",0,IF(COUNTIF(ENTRY!$G$3:$BM$3,AAY$1)=0,"CopyPasteValue",IFERROR(HLOOKUP(AAY$1,ENTRY!$G$3:$BI$133,SUMIFS(ENTRY!$A$2:$A$133,ENTRY!$B$2:$B$133,$B63,ENTRY!$C$2:$C$133,$C63)-2,FALSE),0)))</f>
        <v>0</v>
      </c>
      <c r="AAZ63" s="45">
        <f>IF(LEFT($C63,5)="Total",0,IF(COUNTIF(ENTRY!$G$3:$BM$3,AAZ$1)=0,"CopyPasteValue",IFERROR(HLOOKUP(AAZ$1,ENTRY!$G$3:$BI$133,SUMIFS(ENTRY!$A$2:$A$133,ENTRY!$B$2:$B$133,$B63,ENTRY!$C$2:$C$133,$C63)-2,FALSE),0)))</f>
        <v>0</v>
      </c>
      <c r="ABA63" s="45">
        <f>IF(LEFT($C63,5)="Total",0,IF(COUNTIF(ENTRY!$G$3:$BM$3,ABA$1)=0,"CopyPasteValue",IFERROR(HLOOKUP(ABA$1,ENTRY!$G$3:$BI$133,SUMIFS(ENTRY!$A$2:$A$133,ENTRY!$B$2:$B$133,$B63,ENTRY!$C$2:$C$133,$C63)-2,FALSE),0)))</f>
        <v>0</v>
      </c>
      <c r="ABB63" s="45">
        <f>IF(LEFT($C63,5)="Total",0,IF(COUNTIF(ENTRY!$G$3:$BM$3,ABB$1)=0,"CopyPasteValue",IFERROR(HLOOKUP(ABB$1,ENTRY!$G$3:$BI$133,SUMIFS(ENTRY!$A$2:$A$133,ENTRY!$B$2:$B$133,$B63,ENTRY!$C$2:$C$133,$C63)-2,FALSE),0)))</f>
        <v>0</v>
      </c>
      <c r="ABC63" s="45">
        <f>IF(LEFT($C63,5)="Total",0,IF(COUNTIF(ENTRY!$G$3:$BM$3,ABC$1)=0,"CopyPasteValue",IFERROR(HLOOKUP(ABC$1,ENTRY!$G$3:$BI$133,SUMIFS(ENTRY!$A$2:$A$133,ENTRY!$B$2:$B$133,$B63,ENTRY!$C$2:$C$133,$C63)-2,FALSE),0)))</f>
        <v>0</v>
      </c>
      <c r="ABD63" s="45">
        <f>IF(LEFT($C63,5)="Total",0,IF(COUNTIF(ENTRY!$G$3:$BM$3,ABD$1)=0,"CopyPasteValue",IFERROR(HLOOKUP(ABD$1,ENTRY!$G$3:$BI$133,SUMIFS(ENTRY!$A$2:$A$133,ENTRY!$B$2:$B$133,$B63,ENTRY!$C$2:$C$133,$C63)-2,FALSE),0)))</f>
        <v>0</v>
      </c>
      <c r="ABE63" s="45">
        <f>IF(LEFT($C63,5)="Total",0,IF(COUNTIF(ENTRY!$G$3:$BM$3,ABE$1)=0,"CopyPasteValue",IFERROR(HLOOKUP(ABE$1,ENTRY!$G$3:$BI$133,SUMIFS(ENTRY!$A$2:$A$133,ENTRY!$B$2:$B$133,$B63,ENTRY!$C$2:$C$133,$C63)-2,FALSE),0)))</f>
        <v>0</v>
      </c>
      <c r="ABF63" s="45">
        <f>IF(LEFT($C63,5)="Total",0,IF(COUNTIF(ENTRY!$G$3:$BM$3,ABF$1)=0,"CopyPasteValue",IFERROR(HLOOKUP(ABF$1,ENTRY!$G$3:$BI$133,SUMIFS(ENTRY!$A$2:$A$133,ENTRY!$B$2:$B$133,$B63,ENTRY!$C$2:$C$133,$C63)-2,FALSE),0)))</f>
        <v>0</v>
      </c>
      <c r="ABG63" s="45">
        <f>IF(LEFT($C63,5)="Total",0,IF(COUNTIF(ENTRY!$G$3:$BM$3,ABG$1)=0,"CopyPasteValue",IFERROR(HLOOKUP(ABG$1,ENTRY!$G$3:$BI$133,SUMIFS(ENTRY!$A$2:$A$133,ENTRY!$B$2:$B$133,$B63,ENTRY!$C$2:$C$133,$C63)-2,FALSE),0)))</f>
        <v>0</v>
      </c>
      <c r="ABH63" s="45">
        <f>IF(LEFT($C63,5)="Total",0,IF(COUNTIF(ENTRY!$G$3:$BM$3,ABH$1)=0,"CopyPasteValue",IFERROR(HLOOKUP(ABH$1,ENTRY!$G$3:$BI$133,SUMIFS(ENTRY!$A$2:$A$133,ENTRY!$B$2:$B$133,$B63,ENTRY!$C$2:$C$133,$C63)-2,FALSE),0)))</f>
        <v>0</v>
      </c>
    </row>
    <row r="64" spans="2:736" x14ac:dyDescent="0.35">
      <c r="B64" t="s">
        <v>27</v>
      </c>
      <c r="C64" t="s">
        <v>94</v>
      </c>
      <c r="D64" s="53">
        <f t="shared" ca="1" si="162"/>
        <v>64</v>
      </c>
      <c r="E64" s="72">
        <f>COUNTIF(ENTRY!C$4:C$294,C64)</f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5">
        <v>0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  <c r="AJ64" s="45">
        <v>0</v>
      </c>
      <c r="AK64" s="45">
        <v>0</v>
      </c>
      <c r="AL64" s="45">
        <v>0</v>
      </c>
      <c r="AM64" s="45">
        <v>0</v>
      </c>
      <c r="AN64" s="45">
        <v>0</v>
      </c>
      <c r="AO64" s="45">
        <v>0</v>
      </c>
      <c r="AP64" s="45">
        <v>0</v>
      </c>
      <c r="AQ64" s="45">
        <v>0</v>
      </c>
      <c r="AR64" s="45">
        <v>0</v>
      </c>
      <c r="AS64" s="45">
        <v>0</v>
      </c>
      <c r="AT64" s="45">
        <v>0</v>
      </c>
      <c r="AU64" s="45">
        <v>0</v>
      </c>
      <c r="AV64" s="45">
        <v>0</v>
      </c>
      <c r="AW64" s="45">
        <v>0</v>
      </c>
      <c r="AX64" s="45">
        <v>0</v>
      </c>
      <c r="AY64" s="45">
        <v>0</v>
      </c>
      <c r="AZ64" s="45">
        <v>0</v>
      </c>
      <c r="BA64" s="45">
        <v>0</v>
      </c>
      <c r="BB64" s="45">
        <v>0</v>
      </c>
      <c r="BC64" s="45">
        <v>0</v>
      </c>
      <c r="BD64" s="45">
        <v>0</v>
      </c>
      <c r="BE64" s="45">
        <v>0</v>
      </c>
      <c r="BF64" s="45">
        <v>0</v>
      </c>
      <c r="BG64" s="45">
        <v>0</v>
      </c>
      <c r="BH64" s="45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5">
        <v>0</v>
      </c>
      <c r="BO64" s="45">
        <v>0</v>
      </c>
      <c r="BP64" s="45">
        <v>0</v>
      </c>
      <c r="BQ64" s="45">
        <v>0</v>
      </c>
      <c r="BR64" s="45">
        <v>0</v>
      </c>
      <c r="BS64" s="45">
        <v>0</v>
      </c>
      <c r="BT64" s="45">
        <v>0</v>
      </c>
      <c r="BU64" s="45">
        <v>0</v>
      </c>
      <c r="BV64" s="45">
        <v>0</v>
      </c>
      <c r="BW64" s="45">
        <v>0</v>
      </c>
      <c r="BX64" s="45">
        <v>0</v>
      </c>
      <c r="BY64" s="45">
        <v>0</v>
      </c>
      <c r="BZ64" s="45">
        <v>0</v>
      </c>
      <c r="CA64" s="45">
        <v>0</v>
      </c>
      <c r="CB64" s="45">
        <v>0</v>
      </c>
      <c r="CC64" s="45">
        <v>0</v>
      </c>
      <c r="CD64" s="45">
        <v>0</v>
      </c>
      <c r="CE64" s="45">
        <v>0</v>
      </c>
      <c r="CF64" s="45">
        <v>0</v>
      </c>
      <c r="CG64" s="45">
        <v>0</v>
      </c>
      <c r="CH64" s="45">
        <v>0</v>
      </c>
      <c r="CI64" s="45">
        <v>0</v>
      </c>
      <c r="CJ64" s="45">
        <v>0</v>
      </c>
      <c r="CK64" s="45">
        <v>0</v>
      </c>
      <c r="CL64" s="45">
        <v>0</v>
      </c>
      <c r="CM64" s="45">
        <v>0</v>
      </c>
      <c r="CN64" s="45">
        <v>0</v>
      </c>
      <c r="CO64" s="45">
        <v>0</v>
      </c>
      <c r="CP64" s="45">
        <v>0</v>
      </c>
      <c r="CQ64" s="45">
        <v>0</v>
      </c>
      <c r="CR64" s="45">
        <v>0</v>
      </c>
      <c r="CS64" s="45">
        <v>0</v>
      </c>
      <c r="CT64" s="45">
        <v>0</v>
      </c>
      <c r="CU64" s="45">
        <v>0</v>
      </c>
      <c r="CV64" s="45">
        <v>0</v>
      </c>
      <c r="CW64" s="45">
        <v>0</v>
      </c>
      <c r="CX64" s="45">
        <v>0</v>
      </c>
      <c r="CY64" s="45">
        <v>0</v>
      </c>
      <c r="CZ64" s="45">
        <v>0</v>
      </c>
      <c r="DA64" s="45">
        <v>0</v>
      </c>
      <c r="DB64" s="45">
        <v>0</v>
      </c>
      <c r="DC64" s="45">
        <v>0</v>
      </c>
      <c r="DD64" s="45">
        <v>0</v>
      </c>
      <c r="DE64" s="45">
        <v>0</v>
      </c>
      <c r="DF64" s="45">
        <v>0</v>
      </c>
      <c r="DG64" s="45">
        <v>0</v>
      </c>
      <c r="DH64" s="45">
        <v>0</v>
      </c>
      <c r="DI64" s="45">
        <v>0</v>
      </c>
      <c r="DJ64" s="45">
        <v>0</v>
      </c>
      <c r="DK64" s="45">
        <v>0</v>
      </c>
      <c r="DL64" s="45">
        <v>0</v>
      </c>
      <c r="DM64" s="45">
        <v>0</v>
      </c>
      <c r="DN64" s="45">
        <v>0</v>
      </c>
      <c r="DO64" s="45">
        <v>0</v>
      </c>
      <c r="DP64" s="45">
        <v>0</v>
      </c>
      <c r="DQ64" s="45">
        <v>0</v>
      </c>
      <c r="DR64" s="45">
        <v>0</v>
      </c>
      <c r="DS64" s="45">
        <v>0</v>
      </c>
      <c r="DT64" s="45">
        <v>0</v>
      </c>
      <c r="DU64" s="45">
        <v>0</v>
      </c>
      <c r="DV64" s="45">
        <v>0</v>
      </c>
      <c r="DW64" s="45">
        <v>0</v>
      </c>
      <c r="DX64" s="45">
        <v>0</v>
      </c>
      <c r="DY64" s="45">
        <v>0</v>
      </c>
      <c r="DZ64" s="45">
        <v>0</v>
      </c>
      <c r="EA64" s="45">
        <v>0</v>
      </c>
      <c r="EB64" s="45">
        <v>0</v>
      </c>
      <c r="EC64" s="45">
        <v>0</v>
      </c>
      <c r="ED64" s="45">
        <v>0</v>
      </c>
      <c r="EE64" s="45">
        <v>0</v>
      </c>
      <c r="EF64" s="45">
        <v>0</v>
      </c>
      <c r="EG64" s="45">
        <v>0</v>
      </c>
      <c r="EH64" s="45">
        <v>0</v>
      </c>
      <c r="EI64" s="45">
        <v>0</v>
      </c>
      <c r="EJ64" s="45">
        <v>0</v>
      </c>
      <c r="EK64" s="45">
        <v>0</v>
      </c>
      <c r="EL64" s="45">
        <v>0</v>
      </c>
      <c r="EM64" s="45">
        <v>0</v>
      </c>
      <c r="EN64" s="45">
        <v>0</v>
      </c>
      <c r="EO64" s="45">
        <v>0</v>
      </c>
      <c r="EP64" s="45">
        <v>0</v>
      </c>
      <c r="EQ64" s="45">
        <v>0</v>
      </c>
      <c r="ER64" s="45">
        <v>0</v>
      </c>
      <c r="ES64" s="45">
        <v>0</v>
      </c>
      <c r="ET64" s="45">
        <v>0</v>
      </c>
      <c r="EU64" s="45">
        <v>0</v>
      </c>
      <c r="EV64" s="45">
        <v>0</v>
      </c>
      <c r="EW64" s="45">
        <v>0</v>
      </c>
      <c r="EX64" s="45">
        <v>0</v>
      </c>
      <c r="EY64" s="45">
        <v>0</v>
      </c>
      <c r="EZ64" s="45">
        <v>0</v>
      </c>
      <c r="FA64" s="45">
        <v>0</v>
      </c>
      <c r="FB64" s="45">
        <v>0</v>
      </c>
      <c r="FC64" s="45">
        <v>0</v>
      </c>
      <c r="FD64" s="45">
        <v>0</v>
      </c>
      <c r="FE64" s="45">
        <v>0</v>
      </c>
      <c r="FF64" s="45">
        <v>0</v>
      </c>
      <c r="FG64" s="45">
        <v>0</v>
      </c>
      <c r="FH64" s="45">
        <v>0</v>
      </c>
      <c r="FI64" s="45">
        <v>0</v>
      </c>
      <c r="FJ64" s="45">
        <v>0</v>
      </c>
      <c r="FK64" s="45">
        <v>0</v>
      </c>
      <c r="FL64" s="45">
        <v>0</v>
      </c>
      <c r="FM64" s="45">
        <v>0</v>
      </c>
      <c r="FN64" s="45">
        <v>0</v>
      </c>
      <c r="FO64" s="45">
        <v>0</v>
      </c>
      <c r="FP64" s="45">
        <v>0</v>
      </c>
      <c r="FQ64" s="45">
        <v>0</v>
      </c>
      <c r="FR64" s="45">
        <v>0</v>
      </c>
      <c r="FS64" s="45">
        <v>0</v>
      </c>
      <c r="FT64" s="45">
        <v>0</v>
      </c>
      <c r="FU64" s="45">
        <v>0</v>
      </c>
      <c r="FV64" s="45">
        <v>0</v>
      </c>
      <c r="FW64" s="45">
        <v>0</v>
      </c>
      <c r="FX64" s="45">
        <v>0</v>
      </c>
      <c r="FY64" s="45">
        <v>0</v>
      </c>
      <c r="FZ64" s="45">
        <v>0</v>
      </c>
      <c r="GA64" s="45">
        <v>0</v>
      </c>
      <c r="GB64" s="45">
        <v>0</v>
      </c>
      <c r="GC64" s="45">
        <v>0</v>
      </c>
      <c r="GD64" s="45">
        <v>0</v>
      </c>
      <c r="GE64" s="45">
        <v>0</v>
      </c>
      <c r="GF64" s="45">
        <v>0</v>
      </c>
      <c r="GG64" s="45">
        <v>0</v>
      </c>
      <c r="GH64" s="45">
        <v>0</v>
      </c>
      <c r="GI64" s="45">
        <v>0</v>
      </c>
      <c r="GJ64" s="45">
        <v>0</v>
      </c>
      <c r="GK64" s="45">
        <v>0</v>
      </c>
      <c r="GL64" s="45">
        <v>0</v>
      </c>
      <c r="GM64" s="45">
        <v>0</v>
      </c>
      <c r="GN64" s="45">
        <v>0</v>
      </c>
      <c r="GO64" s="45">
        <v>0</v>
      </c>
      <c r="GP64" s="45">
        <v>0</v>
      </c>
      <c r="GQ64" s="45">
        <v>0</v>
      </c>
      <c r="GR64" s="45">
        <v>0</v>
      </c>
      <c r="GS64" s="45">
        <v>0</v>
      </c>
      <c r="GT64" s="45">
        <v>0</v>
      </c>
      <c r="GU64" s="45">
        <v>0</v>
      </c>
      <c r="GV64" s="45">
        <v>0</v>
      </c>
      <c r="GW64" s="45">
        <v>0</v>
      </c>
      <c r="GX64" s="45">
        <v>0</v>
      </c>
      <c r="GY64" s="45">
        <v>0</v>
      </c>
      <c r="GZ64" s="45">
        <v>0</v>
      </c>
      <c r="HA64" s="45">
        <v>0</v>
      </c>
      <c r="HB64" s="45">
        <v>0</v>
      </c>
      <c r="HC64" s="45">
        <v>0</v>
      </c>
      <c r="HD64" s="45">
        <v>0</v>
      </c>
      <c r="HE64" s="45">
        <v>0</v>
      </c>
      <c r="HF64" s="45">
        <v>0</v>
      </c>
      <c r="HG64" s="45">
        <v>0</v>
      </c>
      <c r="HH64" s="45">
        <v>0</v>
      </c>
      <c r="HI64" s="45">
        <v>0</v>
      </c>
      <c r="HJ64" s="45">
        <v>0</v>
      </c>
      <c r="HK64" s="45">
        <v>0</v>
      </c>
      <c r="HL64" s="45">
        <v>0</v>
      </c>
      <c r="HM64" s="45">
        <v>0</v>
      </c>
      <c r="HN64" s="45">
        <v>0</v>
      </c>
      <c r="HO64" s="45">
        <v>0</v>
      </c>
      <c r="HP64" s="45">
        <v>0</v>
      </c>
      <c r="HQ64" s="45">
        <v>0</v>
      </c>
      <c r="HR64" s="45">
        <v>0</v>
      </c>
      <c r="HS64" s="45">
        <v>0</v>
      </c>
      <c r="HT64" s="45">
        <v>0</v>
      </c>
      <c r="HU64" s="45">
        <v>0</v>
      </c>
      <c r="HV64" s="45">
        <v>0</v>
      </c>
      <c r="HW64" s="45">
        <v>0</v>
      </c>
      <c r="HX64" s="45">
        <v>0</v>
      </c>
      <c r="HY64" s="45">
        <v>0</v>
      </c>
      <c r="HZ64" s="45">
        <v>0</v>
      </c>
      <c r="IA64" s="45">
        <v>0</v>
      </c>
      <c r="IB64" s="45">
        <v>0</v>
      </c>
      <c r="IC64" s="45">
        <v>0</v>
      </c>
      <c r="ID64" s="45">
        <v>0</v>
      </c>
      <c r="IE64" s="45">
        <v>0</v>
      </c>
      <c r="IF64" s="45">
        <v>0</v>
      </c>
      <c r="IG64" s="45">
        <v>0</v>
      </c>
      <c r="IH64" s="45">
        <v>0</v>
      </c>
      <c r="II64" s="45">
        <v>0</v>
      </c>
      <c r="IJ64" s="45">
        <v>0</v>
      </c>
      <c r="IK64" s="45">
        <v>0</v>
      </c>
      <c r="IL64" s="45">
        <v>0</v>
      </c>
      <c r="IM64" s="45">
        <v>0</v>
      </c>
      <c r="IN64" s="45">
        <v>0</v>
      </c>
      <c r="IO64" s="45">
        <v>0</v>
      </c>
      <c r="IP64" s="45">
        <v>0</v>
      </c>
      <c r="IQ64" s="45">
        <v>0</v>
      </c>
      <c r="IR64" s="45">
        <v>0</v>
      </c>
      <c r="IS64" s="45">
        <v>0</v>
      </c>
      <c r="IT64" s="45">
        <v>0</v>
      </c>
      <c r="IU64" s="45">
        <v>0</v>
      </c>
      <c r="IV64" s="45">
        <v>0</v>
      </c>
      <c r="IW64" s="45">
        <v>0</v>
      </c>
      <c r="IX64" s="45">
        <v>0</v>
      </c>
      <c r="IY64" s="45">
        <v>0</v>
      </c>
      <c r="IZ64" s="45">
        <v>0</v>
      </c>
      <c r="JA64" s="45">
        <v>0</v>
      </c>
      <c r="JB64" s="45">
        <v>0</v>
      </c>
      <c r="JC64" s="45">
        <v>0</v>
      </c>
      <c r="JD64" s="45">
        <v>0</v>
      </c>
      <c r="JE64" s="45">
        <v>0</v>
      </c>
      <c r="JF64" s="45">
        <v>0</v>
      </c>
      <c r="JG64" s="45">
        <v>0</v>
      </c>
      <c r="JH64" s="45">
        <v>0</v>
      </c>
      <c r="JI64" s="45">
        <v>0</v>
      </c>
      <c r="JJ64" s="45">
        <v>0</v>
      </c>
      <c r="JK64" s="45">
        <v>0</v>
      </c>
      <c r="JL64" s="45">
        <v>0</v>
      </c>
      <c r="JM64" s="45">
        <v>0</v>
      </c>
      <c r="JN64" s="45">
        <v>0</v>
      </c>
      <c r="JO64" s="45">
        <v>0</v>
      </c>
      <c r="JP64" s="45">
        <v>0</v>
      </c>
      <c r="JQ64" s="45">
        <v>0</v>
      </c>
      <c r="JR64" s="45">
        <v>0</v>
      </c>
      <c r="JS64" s="45">
        <v>0</v>
      </c>
      <c r="JT64" s="45">
        <v>0</v>
      </c>
      <c r="JU64" s="45">
        <v>0</v>
      </c>
      <c r="JV64" s="45">
        <v>0</v>
      </c>
      <c r="JW64" s="45">
        <v>0</v>
      </c>
      <c r="JX64" s="45">
        <v>0</v>
      </c>
      <c r="JY64" s="45">
        <v>0</v>
      </c>
      <c r="JZ64" s="45">
        <v>0</v>
      </c>
      <c r="KA64" s="45">
        <v>0</v>
      </c>
      <c r="KB64" s="45">
        <v>0</v>
      </c>
      <c r="KC64" s="45">
        <v>0</v>
      </c>
      <c r="KD64" s="45">
        <v>0</v>
      </c>
      <c r="KE64" s="45">
        <v>0</v>
      </c>
      <c r="KF64" s="45">
        <v>0</v>
      </c>
      <c r="KG64" s="45">
        <v>0</v>
      </c>
      <c r="KH64" s="45">
        <v>0</v>
      </c>
      <c r="KI64" s="45">
        <v>0</v>
      </c>
      <c r="KJ64" s="45">
        <v>0</v>
      </c>
      <c r="KK64" s="45">
        <v>0</v>
      </c>
      <c r="KL64" s="45">
        <v>0</v>
      </c>
      <c r="KM64" s="45">
        <v>0</v>
      </c>
      <c r="KN64" s="45">
        <v>0</v>
      </c>
      <c r="KO64" s="45">
        <v>0</v>
      </c>
      <c r="KP64" s="45">
        <v>0</v>
      </c>
      <c r="KQ64" s="45">
        <v>0</v>
      </c>
      <c r="KR64" s="45">
        <v>0</v>
      </c>
      <c r="KS64" s="45">
        <v>0</v>
      </c>
      <c r="KT64" s="45">
        <v>0</v>
      </c>
      <c r="KU64" s="45">
        <v>0</v>
      </c>
      <c r="KV64" s="45">
        <v>0</v>
      </c>
      <c r="KW64" s="45">
        <v>0</v>
      </c>
      <c r="KX64" s="45">
        <v>0</v>
      </c>
      <c r="KY64" s="45">
        <v>0</v>
      </c>
      <c r="KZ64" s="45">
        <v>0</v>
      </c>
      <c r="LA64" s="45">
        <v>0</v>
      </c>
      <c r="LB64" s="45">
        <v>0</v>
      </c>
      <c r="LC64" s="45">
        <v>0</v>
      </c>
      <c r="LD64" s="45">
        <v>0</v>
      </c>
      <c r="LE64" s="45">
        <v>0</v>
      </c>
      <c r="LF64" s="45">
        <v>0</v>
      </c>
      <c r="LG64" s="45">
        <v>0</v>
      </c>
      <c r="LH64" s="45">
        <v>0</v>
      </c>
      <c r="LI64" s="45">
        <v>0</v>
      </c>
      <c r="LJ64" s="45">
        <v>0</v>
      </c>
      <c r="LK64" s="45">
        <v>0</v>
      </c>
      <c r="LL64" s="45">
        <v>0</v>
      </c>
      <c r="LM64" s="45">
        <v>0</v>
      </c>
      <c r="LN64" s="45">
        <v>0</v>
      </c>
      <c r="LO64" s="45">
        <v>0</v>
      </c>
      <c r="LP64" s="45">
        <v>0</v>
      </c>
      <c r="LQ64" s="45">
        <v>0</v>
      </c>
      <c r="LR64" s="45">
        <v>0</v>
      </c>
      <c r="LS64" s="45">
        <v>0</v>
      </c>
      <c r="LT64" s="45">
        <v>0</v>
      </c>
      <c r="LU64" s="45">
        <v>0</v>
      </c>
      <c r="LV64" s="45">
        <v>0</v>
      </c>
      <c r="LW64" s="45">
        <v>0</v>
      </c>
      <c r="LX64" s="45">
        <v>0</v>
      </c>
      <c r="LY64" s="45">
        <v>0</v>
      </c>
      <c r="LZ64" s="45">
        <v>0</v>
      </c>
      <c r="MA64" s="45">
        <v>0</v>
      </c>
      <c r="MB64" s="45">
        <v>0</v>
      </c>
      <c r="MC64" s="45">
        <v>0</v>
      </c>
      <c r="MD64" s="45">
        <v>0</v>
      </c>
      <c r="ME64" s="45">
        <v>0</v>
      </c>
      <c r="MF64" s="45">
        <v>0</v>
      </c>
      <c r="MG64" s="45">
        <v>0</v>
      </c>
      <c r="MH64" s="45">
        <v>0</v>
      </c>
      <c r="MI64" s="45">
        <v>0</v>
      </c>
      <c r="MJ64" s="45">
        <v>0</v>
      </c>
      <c r="MK64" s="45">
        <v>0</v>
      </c>
      <c r="ML64" s="45">
        <v>0</v>
      </c>
      <c r="MM64" s="45">
        <v>0</v>
      </c>
      <c r="MN64" s="45">
        <v>0</v>
      </c>
      <c r="MO64" s="45">
        <v>0</v>
      </c>
      <c r="MP64" s="45">
        <v>0</v>
      </c>
      <c r="MQ64" s="45">
        <v>0</v>
      </c>
      <c r="MR64" s="45">
        <v>0</v>
      </c>
      <c r="MS64" s="45">
        <v>0</v>
      </c>
      <c r="MT64" s="45">
        <v>0</v>
      </c>
      <c r="MU64" s="45">
        <v>0</v>
      </c>
      <c r="MV64" s="45">
        <v>0</v>
      </c>
      <c r="MW64" s="45">
        <v>0</v>
      </c>
      <c r="MX64" s="45">
        <v>0</v>
      </c>
      <c r="MY64" s="45">
        <v>0</v>
      </c>
      <c r="MZ64" s="45">
        <v>0</v>
      </c>
      <c r="NA64" s="45">
        <v>0</v>
      </c>
      <c r="NB64" s="45">
        <v>0</v>
      </c>
      <c r="NC64" s="45">
        <v>0</v>
      </c>
      <c r="ND64" s="45">
        <v>0</v>
      </c>
      <c r="NE64" s="45">
        <v>0</v>
      </c>
      <c r="NF64" s="45">
        <v>0</v>
      </c>
      <c r="NG64" s="45">
        <v>0</v>
      </c>
      <c r="NH64" s="45">
        <v>0</v>
      </c>
      <c r="NI64" s="45">
        <v>0</v>
      </c>
      <c r="NJ64" s="45">
        <v>0</v>
      </c>
      <c r="NK64" s="45">
        <v>0</v>
      </c>
      <c r="NL64" s="45">
        <v>0</v>
      </c>
      <c r="NM64" s="45">
        <v>0</v>
      </c>
      <c r="NN64" s="45">
        <v>0</v>
      </c>
      <c r="NO64" s="45">
        <v>0</v>
      </c>
      <c r="NP64" s="45">
        <v>0</v>
      </c>
      <c r="NQ64" s="45">
        <v>0</v>
      </c>
      <c r="NR64" s="45">
        <v>0</v>
      </c>
      <c r="NS64" s="45">
        <v>0</v>
      </c>
      <c r="NT64" s="45">
        <v>0</v>
      </c>
      <c r="NU64" s="45">
        <v>0</v>
      </c>
      <c r="NV64" s="45">
        <v>0</v>
      </c>
      <c r="NW64" s="45">
        <v>0</v>
      </c>
      <c r="NX64" s="45">
        <v>0</v>
      </c>
      <c r="NY64" s="45">
        <v>0</v>
      </c>
      <c r="NZ64" s="45">
        <v>0</v>
      </c>
      <c r="OA64" s="45">
        <v>0</v>
      </c>
      <c r="OB64" s="45">
        <v>0</v>
      </c>
      <c r="OC64" s="45">
        <v>0</v>
      </c>
      <c r="OD64" s="45">
        <v>0</v>
      </c>
      <c r="OE64" s="45">
        <v>0</v>
      </c>
      <c r="OF64" s="45">
        <v>0</v>
      </c>
      <c r="OG64" s="45">
        <v>0</v>
      </c>
      <c r="OH64" s="45">
        <v>0</v>
      </c>
      <c r="OI64" s="45">
        <v>0</v>
      </c>
      <c r="OJ64" s="45">
        <v>0</v>
      </c>
      <c r="OK64" s="45">
        <v>0</v>
      </c>
      <c r="OL64" s="45">
        <v>0</v>
      </c>
      <c r="OM64" s="45">
        <v>0</v>
      </c>
      <c r="ON64" s="45">
        <v>0</v>
      </c>
      <c r="OO64" s="45">
        <v>0</v>
      </c>
      <c r="OP64" s="45">
        <v>0</v>
      </c>
      <c r="OQ64" s="45">
        <v>0</v>
      </c>
      <c r="OR64" s="45">
        <v>0</v>
      </c>
      <c r="OS64" s="45">
        <v>0</v>
      </c>
      <c r="OT64" s="45">
        <v>0</v>
      </c>
      <c r="OU64" s="45">
        <v>0</v>
      </c>
      <c r="OV64" s="45">
        <v>0</v>
      </c>
      <c r="OW64" s="45">
        <v>0</v>
      </c>
      <c r="OX64" s="45">
        <v>0</v>
      </c>
      <c r="OY64" s="45">
        <v>0</v>
      </c>
      <c r="OZ64" s="45">
        <v>0</v>
      </c>
      <c r="PA64" s="45">
        <v>0</v>
      </c>
      <c r="PB64" s="45">
        <v>0</v>
      </c>
      <c r="PC64" s="45">
        <v>0</v>
      </c>
      <c r="PD64" s="45">
        <v>0</v>
      </c>
      <c r="PE64" s="45">
        <v>0</v>
      </c>
      <c r="PF64" s="45">
        <v>0</v>
      </c>
      <c r="PG64" s="45">
        <v>0</v>
      </c>
      <c r="PH64" s="45">
        <v>0</v>
      </c>
      <c r="PI64" s="45">
        <v>0</v>
      </c>
      <c r="PJ64" s="45">
        <v>0</v>
      </c>
      <c r="PK64" s="45">
        <v>0</v>
      </c>
      <c r="PL64" s="45">
        <v>0</v>
      </c>
      <c r="PM64" s="45">
        <v>0</v>
      </c>
      <c r="PN64" s="45">
        <v>0</v>
      </c>
      <c r="PO64" s="45">
        <v>0</v>
      </c>
      <c r="PP64" s="45">
        <v>0</v>
      </c>
      <c r="PQ64" s="45">
        <v>0</v>
      </c>
      <c r="PR64" s="45">
        <v>0</v>
      </c>
      <c r="PS64" s="45">
        <v>0</v>
      </c>
      <c r="PT64" s="45">
        <v>0</v>
      </c>
      <c r="PU64" s="45">
        <v>0</v>
      </c>
      <c r="PV64" s="45">
        <v>0</v>
      </c>
      <c r="PW64" s="45">
        <v>0</v>
      </c>
      <c r="PX64" s="45">
        <v>0</v>
      </c>
      <c r="PY64" s="45">
        <v>0</v>
      </c>
      <c r="PZ64" s="45">
        <v>0</v>
      </c>
      <c r="QA64" s="45">
        <v>0</v>
      </c>
      <c r="QB64" s="45">
        <v>0</v>
      </c>
      <c r="QC64" s="45">
        <v>0</v>
      </c>
      <c r="QD64" s="45">
        <v>0</v>
      </c>
      <c r="QE64" s="45">
        <v>0</v>
      </c>
      <c r="QF64" s="45">
        <v>0</v>
      </c>
      <c r="QG64" s="45">
        <v>0</v>
      </c>
      <c r="QH64" s="45">
        <v>0</v>
      </c>
      <c r="QI64" s="45">
        <v>0</v>
      </c>
      <c r="QJ64" s="45">
        <v>0</v>
      </c>
      <c r="QK64" s="45">
        <v>0</v>
      </c>
      <c r="QL64" s="45">
        <v>0</v>
      </c>
      <c r="QM64" s="45">
        <v>0</v>
      </c>
      <c r="QN64" s="45">
        <v>0</v>
      </c>
      <c r="QO64" s="45">
        <v>0</v>
      </c>
      <c r="QP64" s="45">
        <v>0</v>
      </c>
      <c r="QQ64" s="45">
        <v>0</v>
      </c>
      <c r="QR64" s="45">
        <v>0</v>
      </c>
      <c r="QS64" s="45">
        <v>0</v>
      </c>
      <c r="QT64" s="45">
        <v>0</v>
      </c>
      <c r="QU64" s="45">
        <v>0</v>
      </c>
      <c r="QV64" s="45">
        <v>0</v>
      </c>
      <c r="QW64" s="45">
        <v>0</v>
      </c>
      <c r="QX64" s="45">
        <v>0</v>
      </c>
      <c r="QY64" s="45">
        <v>0</v>
      </c>
      <c r="QZ64" s="45">
        <v>0</v>
      </c>
      <c r="RA64" s="45">
        <v>0</v>
      </c>
      <c r="RB64" s="45">
        <v>0</v>
      </c>
      <c r="RC64" s="45">
        <v>0</v>
      </c>
      <c r="RD64" s="45">
        <v>0</v>
      </c>
      <c r="RE64" s="45">
        <v>0</v>
      </c>
      <c r="RF64" s="45">
        <v>0</v>
      </c>
      <c r="RG64" s="45">
        <v>0</v>
      </c>
      <c r="RH64" s="45">
        <v>0</v>
      </c>
      <c r="RI64" s="45">
        <v>0</v>
      </c>
      <c r="RJ64" s="45">
        <v>0</v>
      </c>
      <c r="RK64" s="45">
        <v>0</v>
      </c>
      <c r="RL64" s="45">
        <v>0</v>
      </c>
      <c r="RM64" s="45">
        <v>0</v>
      </c>
      <c r="RN64" s="45">
        <v>0</v>
      </c>
      <c r="RO64" s="45">
        <v>0</v>
      </c>
      <c r="RP64" s="45">
        <v>0</v>
      </c>
      <c r="RQ64" s="45">
        <v>0</v>
      </c>
      <c r="RR64" s="45">
        <v>0</v>
      </c>
      <c r="RS64" s="45">
        <v>0</v>
      </c>
      <c r="RT64" s="45">
        <v>0</v>
      </c>
      <c r="RU64" s="45">
        <v>0</v>
      </c>
      <c r="RV64" s="45">
        <v>0</v>
      </c>
      <c r="RW64" s="45">
        <v>0</v>
      </c>
      <c r="RX64" s="45">
        <v>0</v>
      </c>
      <c r="RY64" s="45">
        <v>0</v>
      </c>
      <c r="RZ64" s="45">
        <v>0</v>
      </c>
      <c r="SA64" s="45">
        <v>0</v>
      </c>
      <c r="SB64" s="45">
        <v>0</v>
      </c>
      <c r="SC64" s="45">
        <v>0</v>
      </c>
      <c r="SD64" s="45">
        <v>0</v>
      </c>
      <c r="SE64" s="45">
        <v>0</v>
      </c>
      <c r="SF64" s="45">
        <v>0</v>
      </c>
      <c r="SG64" s="45">
        <v>0</v>
      </c>
      <c r="SH64" s="45">
        <v>0</v>
      </c>
      <c r="SI64" s="45">
        <v>0</v>
      </c>
      <c r="SJ64" s="45">
        <v>0</v>
      </c>
      <c r="SK64" s="45">
        <v>0</v>
      </c>
      <c r="SL64" s="45">
        <v>0</v>
      </c>
      <c r="SM64" s="45">
        <v>0</v>
      </c>
      <c r="SN64" s="45">
        <v>0</v>
      </c>
      <c r="SO64" s="45">
        <v>0</v>
      </c>
      <c r="SP64" s="45">
        <v>0</v>
      </c>
      <c r="SQ64" s="45">
        <v>0</v>
      </c>
      <c r="SR64" s="45">
        <v>0</v>
      </c>
      <c r="SS64" s="45">
        <v>0</v>
      </c>
      <c r="ST64" s="45">
        <v>0</v>
      </c>
      <c r="SU64" s="45">
        <v>0</v>
      </c>
      <c r="SV64" s="45">
        <v>0</v>
      </c>
      <c r="SW64" s="45">
        <v>0</v>
      </c>
      <c r="SX64" s="45">
        <v>0</v>
      </c>
      <c r="SY64" s="45">
        <v>0</v>
      </c>
      <c r="SZ64" s="45">
        <v>0</v>
      </c>
      <c r="TA64" s="45">
        <v>0</v>
      </c>
      <c r="TB64" s="45">
        <v>0</v>
      </c>
      <c r="TC64" s="45">
        <v>0</v>
      </c>
      <c r="TD64" s="45">
        <v>0</v>
      </c>
      <c r="TE64" s="45">
        <v>0</v>
      </c>
      <c r="TF64" s="45">
        <v>0</v>
      </c>
      <c r="TG64" s="45">
        <v>0</v>
      </c>
      <c r="TH64" s="45">
        <v>0</v>
      </c>
      <c r="TI64" s="45">
        <v>0</v>
      </c>
      <c r="TJ64" s="45">
        <v>0</v>
      </c>
      <c r="TK64" s="45">
        <v>0</v>
      </c>
      <c r="TL64" s="45">
        <v>0</v>
      </c>
      <c r="TM64" s="45">
        <v>0</v>
      </c>
      <c r="TN64" s="45">
        <v>0</v>
      </c>
      <c r="TO64" s="45">
        <v>0</v>
      </c>
      <c r="TP64" s="45">
        <v>0</v>
      </c>
      <c r="TQ64" s="45">
        <v>0</v>
      </c>
      <c r="TR64" s="45">
        <v>0</v>
      </c>
      <c r="TS64" s="45">
        <v>0</v>
      </c>
      <c r="TT64" s="45">
        <v>0</v>
      </c>
      <c r="TU64" s="45">
        <v>0</v>
      </c>
      <c r="TV64" s="45">
        <v>0</v>
      </c>
      <c r="TW64" s="45">
        <v>0</v>
      </c>
      <c r="TX64" s="45">
        <v>0</v>
      </c>
      <c r="TY64" s="45">
        <v>0</v>
      </c>
      <c r="TZ64" s="45">
        <v>0</v>
      </c>
      <c r="UA64" s="45">
        <v>0</v>
      </c>
      <c r="UB64" s="45">
        <v>0</v>
      </c>
      <c r="UC64" s="45">
        <v>0</v>
      </c>
      <c r="UD64" s="45">
        <v>0</v>
      </c>
      <c r="UE64" s="45">
        <v>0</v>
      </c>
      <c r="UF64" s="45">
        <v>0</v>
      </c>
      <c r="UG64" s="45">
        <v>0</v>
      </c>
      <c r="UH64" s="45">
        <v>0</v>
      </c>
      <c r="UI64" s="45">
        <v>0</v>
      </c>
      <c r="UJ64" s="45">
        <v>0</v>
      </c>
      <c r="UK64" s="45">
        <v>0</v>
      </c>
      <c r="UL64" s="45">
        <v>0</v>
      </c>
      <c r="UM64" s="45">
        <v>0</v>
      </c>
      <c r="UN64" s="45">
        <v>0</v>
      </c>
      <c r="UO64" s="45">
        <v>0</v>
      </c>
      <c r="UP64" s="45">
        <v>0</v>
      </c>
      <c r="UQ64" s="45">
        <v>0</v>
      </c>
      <c r="UR64" s="45">
        <v>0</v>
      </c>
      <c r="US64" s="45">
        <v>0</v>
      </c>
      <c r="UT64" s="45">
        <v>0</v>
      </c>
      <c r="UU64" s="45">
        <v>0</v>
      </c>
      <c r="UV64" s="45">
        <v>0</v>
      </c>
      <c r="UW64" s="45">
        <v>0</v>
      </c>
      <c r="UX64" s="45">
        <v>0</v>
      </c>
      <c r="UY64" s="45">
        <v>0</v>
      </c>
      <c r="UZ64" s="45">
        <v>0</v>
      </c>
      <c r="VA64" s="45">
        <v>0</v>
      </c>
      <c r="VB64" s="45">
        <v>0</v>
      </c>
      <c r="VC64" s="45">
        <v>0</v>
      </c>
      <c r="VD64" s="45">
        <v>0</v>
      </c>
      <c r="VE64" s="45">
        <v>0</v>
      </c>
      <c r="VF64" s="45">
        <v>0</v>
      </c>
      <c r="VG64" s="45">
        <v>0</v>
      </c>
      <c r="VH64" s="45">
        <v>0</v>
      </c>
      <c r="VI64" s="45">
        <v>0</v>
      </c>
      <c r="VJ64" s="45">
        <v>0</v>
      </c>
      <c r="VK64" s="45">
        <v>0</v>
      </c>
      <c r="VL64" s="45">
        <v>0</v>
      </c>
      <c r="VM64" s="45">
        <v>0</v>
      </c>
      <c r="VN64" s="45">
        <v>0</v>
      </c>
      <c r="VO64" s="45">
        <v>0</v>
      </c>
      <c r="VP64" s="45">
        <v>0</v>
      </c>
      <c r="VQ64" s="45">
        <v>0</v>
      </c>
      <c r="VR64" s="45">
        <v>0</v>
      </c>
      <c r="VS64" s="45">
        <v>0</v>
      </c>
      <c r="VT64" s="45">
        <v>0</v>
      </c>
      <c r="VU64" s="45">
        <v>0</v>
      </c>
      <c r="VV64" s="45">
        <v>0</v>
      </c>
      <c r="VW64" s="45">
        <v>0</v>
      </c>
      <c r="VX64" s="45">
        <v>0</v>
      </c>
      <c r="VY64" s="45">
        <v>0</v>
      </c>
      <c r="VZ64" s="45">
        <v>0</v>
      </c>
      <c r="WA64" s="45">
        <v>0</v>
      </c>
      <c r="WB64" s="45">
        <v>0</v>
      </c>
      <c r="WC64" s="45">
        <v>0</v>
      </c>
      <c r="WD64" s="45">
        <v>0</v>
      </c>
      <c r="WE64" s="45">
        <v>0</v>
      </c>
      <c r="WF64" s="45">
        <v>0</v>
      </c>
      <c r="WG64" s="45">
        <v>0</v>
      </c>
      <c r="WH64" s="45">
        <v>0</v>
      </c>
      <c r="WI64" s="45">
        <v>0</v>
      </c>
      <c r="WJ64" s="45">
        <v>0</v>
      </c>
      <c r="WK64" s="45">
        <v>0</v>
      </c>
      <c r="WL64" s="45">
        <v>0</v>
      </c>
      <c r="WM64" s="45">
        <v>0</v>
      </c>
      <c r="WN64" s="45">
        <v>0</v>
      </c>
      <c r="WO64" s="45">
        <v>0</v>
      </c>
      <c r="WP64" s="45">
        <v>0</v>
      </c>
      <c r="WQ64" s="45">
        <v>0</v>
      </c>
      <c r="WR64" s="45">
        <v>0</v>
      </c>
      <c r="WS64" s="45">
        <v>0</v>
      </c>
      <c r="WT64" s="45">
        <v>0</v>
      </c>
      <c r="WU64" s="45">
        <v>0</v>
      </c>
      <c r="WV64" s="45">
        <v>0</v>
      </c>
      <c r="WW64" s="45">
        <v>0</v>
      </c>
      <c r="WX64" s="45">
        <v>0</v>
      </c>
      <c r="WY64" s="45">
        <v>0</v>
      </c>
      <c r="WZ64" s="45">
        <v>0</v>
      </c>
      <c r="XA64" s="45">
        <v>0</v>
      </c>
      <c r="XB64" s="45">
        <v>0</v>
      </c>
      <c r="XC64" s="45">
        <v>0</v>
      </c>
      <c r="XD64" s="45">
        <v>0</v>
      </c>
      <c r="XE64" s="45">
        <v>0</v>
      </c>
      <c r="XF64" s="45">
        <v>0</v>
      </c>
      <c r="XG64" s="45">
        <v>0</v>
      </c>
      <c r="XH64" s="45">
        <v>0</v>
      </c>
      <c r="XI64" s="45">
        <v>0</v>
      </c>
      <c r="XJ64" s="45">
        <v>0</v>
      </c>
      <c r="XK64" s="45">
        <v>0</v>
      </c>
      <c r="XL64" s="45">
        <v>0</v>
      </c>
      <c r="XM64" s="45">
        <v>0</v>
      </c>
      <c r="XN64" s="45">
        <v>0</v>
      </c>
      <c r="XO64" s="45">
        <v>0</v>
      </c>
      <c r="XP64" s="45">
        <v>0</v>
      </c>
      <c r="XQ64" s="45">
        <v>0</v>
      </c>
      <c r="XR64" s="45">
        <v>0</v>
      </c>
      <c r="XS64" s="45">
        <v>0</v>
      </c>
      <c r="XT64" s="45">
        <v>0</v>
      </c>
      <c r="XU64" s="45">
        <v>0</v>
      </c>
      <c r="XV64" s="45">
        <v>0</v>
      </c>
      <c r="XW64" s="45">
        <v>0</v>
      </c>
      <c r="XX64" s="45">
        <v>0</v>
      </c>
      <c r="XY64" s="45">
        <v>0</v>
      </c>
      <c r="XZ64" s="45">
        <v>0</v>
      </c>
      <c r="YA64" s="45">
        <v>0</v>
      </c>
      <c r="YB64" s="45">
        <v>0</v>
      </c>
      <c r="YC64" s="45">
        <v>0</v>
      </c>
      <c r="YD64" s="45">
        <v>0</v>
      </c>
      <c r="YE64" s="45">
        <v>0</v>
      </c>
      <c r="YF64" s="45">
        <v>0</v>
      </c>
      <c r="YG64" s="45">
        <v>0</v>
      </c>
      <c r="YH64" s="45">
        <v>0</v>
      </c>
      <c r="YI64" s="45">
        <v>0</v>
      </c>
      <c r="YJ64" s="45">
        <v>0</v>
      </c>
      <c r="YK64" s="45">
        <v>0</v>
      </c>
      <c r="YL64" s="45">
        <v>0</v>
      </c>
      <c r="YM64" s="45">
        <v>0</v>
      </c>
      <c r="YN64" s="45">
        <v>0</v>
      </c>
      <c r="YO64" s="45">
        <v>0</v>
      </c>
      <c r="YP64" s="45">
        <v>0</v>
      </c>
      <c r="YQ64" s="45">
        <v>0</v>
      </c>
      <c r="YR64" s="45">
        <v>0</v>
      </c>
      <c r="YS64" s="45">
        <v>0</v>
      </c>
      <c r="YT64" s="45">
        <v>0</v>
      </c>
      <c r="YU64" s="45">
        <v>0</v>
      </c>
      <c r="YV64" s="45">
        <v>0</v>
      </c>
      <c r="YW64" s="45">
        <v>0</v>
      </c>
      <c r="YX64" s="45">
        <v>0</v>
      </c>
      <c r="YY64" s="45">
        <v>0</v>
      </c>
      <c r="YZ64" s="45">
        <v>0</v>
      </c>
      <c r="ZA64" s="45">
        <v>0</v>
      </c>
      <c r="ZB64" s="45">
        <v>0</v>
      </c>
      <c r="ZC64" s="45">
        <v>0</v>
      </c>
      <c r="ZD64" s="45">
        <v>0</v>
      </c>
      <c r="ZE64" s="45">
        <v>0</v>
      </c>
      <c r="ZF64" s="45">
        <v>0</v>
      </c>
      <c r="ZG64" s="45">
        <v>0</v>
      </c>
      <c r="ZH64" s="45">
        <v>0</v>
      </c>
      <c r="ZI64" s="45">
        <v>0</v>
      </c>
      <c r="ZJ64" s="45">
        <v>0</v>
      </c>
      <c r="ZK64" s="45">
        <v>0</v>
      </c>
      <c r="ZL64" s="45">
        <v>0</v>
      </c>
      <c r="ZM64" s="45">
        <v>0</v>
      </c>
      <c r="ZN64" s="45">
        <v>0</v>
      </c>
      <c r="ZO64" s="45">
        <v>0</v>
      </c>
      <c r="ZP64" s="45">
        <v>0</v>
      </c>
      <c r="ZQ64" s="45">
        <v>0</v>
      </c>
      <c r="ZR64" s="45">
        <v>0</v>
      </c>
      <c r="ZS64" s="45">
        <v>0</v>
      </c>
      <c r="ZT64" s="45">
        <v>0</v>
      </c>
      <c r="ZU64" s="45">
        <v>0</v>
      </c>
      <c r="ZV64" s="45">
        <v>0</v>
      </c>
      <c r="ZW64" s="45">
        <v>0</v>
      </c>
      <c r="ZX64" s="45">
        <v>0</v>
      </c>
      <c r="ZY64" s="45">
        <v>0</v>
      </c>
      <c r="ZZ64" s="45">
        <v>0</v>
      </c>
      <c r="AAA64" s="45">
        <v>0</v>
      </c>
      <c r="AAB64" s="45">
        <v>0</v>
      </c>
      <c r="AAC64" s="45">
        <v>0</v>
      </c>
      <c r="AAD64" s="45">
        <v>0</v>
      </c>
      <c r="AAE64" s="45">
        <v>0</v>
      </c>
      <c r="AAF64" s="45">
        <v>0</v>
      </c>
      <c r="AAG64" s="45">
        <v>0</v>
      </c>
      <c r="AAH64" s="45">
        <v>0</v>
      </c>
      <c r="AAI64" s="45">
        <v>0</v>
      </c>
      <c r="AAJ64" s="45">
        <v>0</v>
      </c>
      <c r="AAK64" s="45">
        <v>0</v>
      </c>
      <c r="AAL64" s="45">
        <v>0</v>
      </c>
      <c r="AAM64" s="45">
        <v>0</v>
      </c>
      <c r="AAN64" s="45">
        <v>0</v>
      </c>
      <c r="AAO64" s="45">
        <v>0</v>
      </c>
      <c r="AAP64" s="45">
        <v>0</v>
      </c>
      <c r="AAQ64" s="45">
        <f>IF(LEFT($C64,5)="Total",0,IF(COUNTIF(ENTRY!$G$3:$BM$3,AAQ$1)=0,"CopyPasteValue",IFERROR(HLOOKUP(AAQ$1,ENTRY!$G$3:$BI$133,SUMIFS(ENTRY!$A$2:$A$133,ENTRY!$B$2:$B$133,$B64,ENTRY!$C$2:$C$133,$C64)-2,FALSE),0)))</f>
        <v>0</v>
      </c>
      <c r="AAR64" s="45">
        <f>IF(LEFT($C64,5)="Total",0,IF(COUNTIF(ENTRY!$G$3:$BM$3,AAR$1)=0,"CopyPasteValue",IFERROR(HLOOKUP(AAR$1,ENTRY!$G$3:$BI$133,SUMIFS(ENTRY!$A$2:$A$133,ENTRY!$B$2:$B$133,$B64,ENTRY!$C$2:$C$133,$C64)-2,FALSE),0)))</f>
        <v>0</v>
      </c>
      <c r="AAS64" s="45">
        <f>IF(LEFT($C64,5)="Total",0,IF(COUNTIF(ENTRY!$G$3:$BM$3,AAS$1)=0,"CopyPasteValue",IFERROR(HLOOKUP(AAS$1,ENTRY!$G$3:$BI$133,SUMIFS(ENTRY!$A$2:$A$133,ENTRY!$B$2:$B$133,$B64,ENTRY!$C$2:$C$133,$C64)-2,FALSE),0)))</f>
        <v>0</v>
      </c>
      <c r="AAT64" s="45">
        <f>IF(LEFT($C64,5)="Total",0,IF(COUNTIF(ENTRY!$G$3:$BM$3,AAT$1)=0,"CopyPasteValue",IFERROR(HLOOKUP(AAT$1,ENTRY!$G$3:$BI$133,SUMIFS(ENTRY!$A$2:$A$133,ENTRY!$B$2:$B$133,$B64,ENTRY!$C$2:$C$133,$C64)-2,FALSE),0)))</f>
        <v>0</v>
      </c>
      <c r="AAU64" s="45">
        <f>IF(LEFT($C64,5)="Total",0,IF(COUNTIF(ENTRY!$G$3:$BM$3,AAU$1)=0,"CopyPasteValue",IFERROR(HLOOKUP(AAU$1,ENTRY!$G$3:$BI$133,SUMIFS(ENTRY!$A$2:$A$133,ENTRY!$B$2:$B$133,$B64,ENTRY!$C$2:$C$133,$C64)-2,FALSE),0)))</f>
        <v>0</v>
      </c>
      <c r="AAV64" s="45">
        <f>IF(LEFT($C64,5)="Total",0,IF(COUNTIF(ENTRY!$G$3:$BM$3,AAV$1)=0,"CopyPasteValue",IFERROR(HLOOKUP(AAV$1,ENTRY!$G$3:$BI$133,SUMIFS(ENTRY!$A$2:$A$133,ENTRY!$B$2:$B$133,$B64,ENTRY!$C$2:$C$133,$C64)-2,FALSE),0)))</f>
        <v>0</v>
      </c>
      <c r="AAW64" s="45">
        <f>IF(LEFT($C64,5)="Total",0,IF(COUNTIF(ENTRY!$G$3:$BM$3,AAW$1)=0,"CopyPasteValue",IFERROR(HLOOKUP(AAW$1,ENTRY!$G$3:$BI$133,SUMIFS(ENTRY!$A$2:$A$133,ENTRY!$B$2:$B$133,$B64,ENTRY!$C$2:$C$133,$C64)-2,FALSE),0)))</f>
        <v>0</v>
      </c>
      <c r="AAX64" s="45">
        <f>IF(LEFT($C64,5)="Total",0,IF(COUNTIF(ENTRY!$G$3:$BM$3,AAX$1)=0,"CopyPasteValue",IFERROR(HLOOKUP(AAX$1,ENTRY!$G$3:$BI$133,SUMIFS(ENTRY!$A$2:$A$133,ENTRY!$B$2:$B$133,$B64,ENTRY!$C$2:$C$133,$C64)-2,FALSE),0)))</f>
        <v>0</v>
      </c>
      <c r="AAY64" s="45">
        <f>IF(LEFT($C64,5)="Total",0,IF(COUNTIF(ENTRY!$G$3:$BM$3,AAY$1)=0,"CopyPasteValue",IFERROR(HLOOKUP(AAY$1,ENTRY!$G$3:$BI$133,SUMIFS(ENTRY!$A$2:$A$133,ENTRY!$B$2:$B$133,$B64,ENTRY!$C$2:$C$133,$C64)-2,FALSE),0)))</f>
        <v>0</v>
      </c>
      <c r="AAZ64" s="45">
        <f>IF(LEFT($C64,5)="Total",0,IF(COUNTIF(ENTRY!$G$3:$BM$3,AAZ$1)=0,"CopyPasteValue",IFERROR(HLOOKUP(AAZ$1,ENTRY!$G$3:$BI$133,SUMIFS(ENTRY!$A$2:$A$133,ENTRY!$B$2:$B$133,$B64,ENTRY!$C$2:$C$133,$C64)-2,FALSE),0)))</f>
        <v>0</v>
      </c>
      <c r="ABA64" s="45">
        <f>IF(LEFT($C64,5)="Total",0,IF(COUNTIF(ENTRY!$G$3:$BM$3,ABA$1)=0,"CopyPasteValue",IFERROR(HLOOKUP(ABA$1,ENTRY!$G$3:$BI$133,SUMIFS(ENTRY!$A$2:$A$133,ENTRY!$B$2:$B$133,$B64,ENTRY!$C$2:$C$133,$C64)-2,FALSE),0)))</f>
        <v>0</v>
      </c>
      <c r="ABB64" s="45">
        <f>IF(LEFT($C64,5)="Total",0,IF(COUNTIF(ENTRY!$G$3:$BM$3,ABB$1)=0,"CopyPasteValue",IFERROR(HLOOKUP(ABB$1,ENTRY!$G$3:$BI$133,SUMIFS(ENTRY!$A$2:$A$133,ENTRY!$B$2:$B$133,$B64,ENTRY!$C$2:$C$133,$C64)-2,FALSE),0)))</f>
        <v>0</v>
      </c>
      <c r="ABC64" s="45">
        <f>IF(LEFT($C64,5)="Total",0,IF(COUNTIF(ENTRY!$G$3:$BM$3,ABC$1)=0,"CopyPasteValue",IFERROR(HLOOKUP(ABC$1,ENTRY!$G$3:$BI$133,SUMIFS(ENTRY!$A$2:$A$133,ENTRY!$B$2:$B$133,$B64,ENTRY!$C$2:$C$133,$C64)-2,FALSE),0)))</f>
        <v>0</v>
      </c>
      <c r="ABD64" s="45">
        <f>IF(LEFT($C64,5)="Total",0,IF(COUNTIF(ENTRY!$G$3:$BM$3,ABD$1)=0,"CopyPasteValue",IFERROR(HLOOKUP(ABD$1,ENTRY!$G$3:$BI$133,SUMIFS(ENTRY!$A$2:$A$133,ENTRY!$B$2:$B$133,$B64,ENTRY!$C$2:$C$133,$C64)-2,FALSE),0)))</f>
        <v>0</v>
      </c>
      <c r="ABE64" s="45">
        <f>IF(LEFT($C64,5)="Total",0,IF(COUNTIF(ENTRY!$G$3:$BM$3,ABE$1)=0,"CopyPasteValue",IFERROR(HLOOKUP(ABE$1,ENTRY!$G$3:$BI$133,SUMIFS(ENTRY!$A$2:$A$133,ENTRY!$B$2:$B$133,$B64,ENTRY!$C$2:$C$133,$C64)-2,FALSE),0)))</f>
        <v>0</v>
      </c>
      <c r="ABF64" s="45">
        <f>IF(LEFT($C64,5)="Total",0,IF(COUNTIF(ENTRY!$G$3:$BM$3,ABF$1)=0,"CopyPasteValue",IFERROR(HLOOKUP(ABF$1,ENTRY!$G$3:$BI$133,SUMIFS(ENTRY!$A$2:$A$133,ENTRY!$B$2:$B$133,$B64,ENTRY!$C$2:$C$133,$C64)-2,FALSE),0)))</f>
        <v>0</v>
      </c>
      <c r="ABG64" s="45">
        <f>IF(LEFT($C64,5)="Total",0,IF(COUNTIF(ENTRY!$G$3:$BM$3,ABG$1)=0,"CopyPasteValue",IFERROR(HLOOKUP(ABG$1,ENTRY!$G$3:$BI$133,SUMIFS(ENTRY!$A$2:$A$133,ENTRY!$B$2:$B$133,$B64,ENTRY!$C$2:$C$133,$C64)-2,FALSE),0)))</f>
        <v>0</v>
      </c>
      <c r="ABH64" s="45">
        <f>IF(LEFT($C64,5)="Total",0,IF(COUNTIF(ENTRY!$G$3:$BM$3,ABH$1)=0,"CopyPasteValue",IFERROR(HLOOKUP(ABH$1,ENTRY!$G$3:$BI$133,SUMIFS(ENTRY!$A$2:$A$133,ENTRY!$B$2:$B$133,$B64,ENTRY!$C$2:$C$133,$C64)-2,FALSE),0)))</f>
        <v>0</v>
      </c>
    </row>
    <row r="65" spans="2:736" x14ac:dyDescent="0.35">
      <c r="B65" t="s">
        <v>27</v>
      </c>
      <c r="C65" t="s">
        <v>12</v>
      </c>
      <c r="D65" s="53">
        <f t="shared" ca="1" si="162"/>
        <v>65</v>
      </c>
      <c r="E65" s="72">
        <f>COUNTIF(ENTRY!C$4:C$294,C65)</f>
        <v>1</v>
      </c>
      <c r="F65" s="45">
        <v>0</v>
      </c>
      <c r="G65" s="45">
        <v>4</v>
      </c>
      <c r="H65" s="45">
        <v>4</v>
      </c>
      <c r="I65" s="45">
        <v>0</v>
      </c>
      <c r="J65" s="45">
        <v>3</v>
      </c>
      <c r="K65" s="45">
        <v>1</v>
      </c>
      <c r="L65" s="45">
        <v>0</v>
      </c>
      <c r="M65" s="45">
        <v>12</v>
      </c>
      <c r="N65" s="45">
        <v>2</v>
      </c>
      <c r="O65" s="45">
        <v>4</v>
      </c>
      <c r="P65" s="45">
        <v>1</v>
      </c>
      <c r="Q65" s="45">
        <v>4</v>
      </c>
      <c r="R65" s="45">
        <v>1</v>
      </c>
      <c r="S65" s="45">
        <v>0</v>
      </c>
      <c r="T65" s="45">
        <v>8</v>
      </c>
      <c r="U65" s="45">
        <v>0</v>
      </c>
      <c r="V65" s="45">
        <v>0</v>
      </c>
      <c r="W65" s="45">
        <v>9</v>
      </c>
      <c r="X65" s="45">
        <v>0</v>
      </c>
      <c r="Y65" s="45">
        <v>2</v>
      </c>
      <c r="Z65" s="45">
        <v>0</v>
      </c>
      <c r="AA65" s="45">
        <v>1</v>
      </c>
      <c r="AB65" s="45">
        <v>0</v>
      </c>
      <c r="AC65" s="45">
        <v>4</v>
      </c>
      <c r="AD65" s="45">
        <v>3</v>
      </c>
      <c r="AE65" s="45">
        <v>2</v>
      </c>
      <c r="AF65" s="45">
        <v>0</v>
      </c>
      <c r="AG65" s="45">
        <v>0</v>
      </c>
      <c r="AH65" s="45">
        <v>8</v>
      </c>
      <c r="AI65" s="45">
        <v>2</v>
      </c>
      <c r="AJ65" s="45">
        <v>2</v>
      </c>
      <c r="AK65" s="45">
        <v>8</v>
      </c>
      <c r="AL65" s="45">
        <v>5</v>
      </c>
      <c r="AM65" s="45">
        <v>2</v>
      </c>
      <c r="AN65" s="45">
        <v>0</v>
      </c>
      <c r="AO65" s="45">
        <v>4</v>
      </c>
      <c r="AP65" s="45">
        <v>0</v>
      </c>
      <c r="AQ65" s="45">
        <v>5</v>
      </c>
      <c r="AR65" s="45">
        <v>2</v>
      </c>
      <c r="AS65" s="45">
        <v>2</v>
      </c>
      <c r="AT65" s="45">
        <v>0</v>
      </c>
      <c r="AU65" s="45">
        <v>0</v>
      </c>
      <c r="AV65" s="45">
        <v>1</v>
      </c>
      <c r="AW65" s="45">
        <v>0</v>
      </c>
      <c r="AX65" s="45">
        <v>4</v>
      </c>
      <c r="AY65" s="45">
        <v>2</v>
      </c>
      <c r="AZ65" s="45">
        <v>2</v>
      </c>
      <c r="BA65" s="45">
        <v>1</v>
      </c>
      <c r="BB65" s="45">
        <v>0</v>
      </c>
      <c r="BC65" s="45">
        <v>3</v>
      </c>
      <c r="BD65" s="45">
        <v>1</v>
      </c>
      <c r="BE65" s="45">
        <v>2</v>
      </c>
      <c r="BF65" s="45">
        <v>6</v>
      </c>
      <c r="BG65" s="45">
        <v>3</v>
      </c>
      <c r="BH65" s="45">
        <v>6</v>
      </c>
      <c r="BI65" s="45">
        <v>0</v>
      </c>
      <c r="BJ65" s="45">
        <v>2</v>
      </c>
      <c r="BK65" s="45">
        <v>3</v>
      </c>
      <c r="BL65" s="45">
        <v>1</v>
      </c>
      <c r="BM65" s="45">
        <v>7</v>
      </c>
      <c r="BN65" s="45">
        <v>2</v>
      </c>
      <c r="BO65" s="45">
        <v>1</v>
      </c>
      <c r="BP65" s="45">
        <v>0</v>
      </c>
      <c r="BQ65" s="45">
        <v>5</v>
      </c>
      <c r="BR65" s="45">
        <v>0</v>
      </c>
      <c r="BS65" s="45">
        <v>6</v>
      </c>
      <c r="BT65" s="45">
        <v>1</v>
      </c>
      <c r="BU65" s="45">
        <v>0</v>
      </c>
      <c r="BV65" s="45">
        <v>1</v>
      </c>
      <c r="BW65" s="45">
        <v>0</v>
      </c>
      <c r="BX65" s="45">
        <v>4</v>
      </c>
      <c r="BY65" s="45">
        <v>1</v>
      </c>
      <c r="BZ65" s="45">
        <v>1</v>
      </c>
      <c r="CA65" s="45">
        <v>0</v>
      </c>
      <c r="CB65" s="45">
        <v>2</v>
      </c>
      <c r="CC65" s="45">
        <v>0</v>
      </c>
      <c r="CD65" s="45">
        <v>0</v>
      </c>
      <c r="CE65" s="45">
        <v>2</v>
      </c>
      <c r="CF65" s="45">
        <v>2</v>
      </c>
      <c r="CG65" s="45">
        <v>0</v>
      </c>
      <c r="CH65" s="45">
        <v>0</v>
      </c>
      <c r="CI65" s="45">
        <v>6</v>
      </c>
      <c r="CJ65" s="45">
        <v>0</v>
      </c>
      <c r="CK65" s="45">
        <v>0</v>
      </c>
      <c r="CL65" s="45">
        <v>10</v>
      </c>
      <c r="CM65" s="45">
        <v>0</v>
      </c>
      <c r="CN65" s="45">
        <v>5</v>
      </c>
      <c r="CO65" s="45">
        <v>1</v>
      </c>
      <c r="CP65" s="45">
        <v>2</v>
      </c>
      <c r="CQ65" s="45">
        <v>0</v>
      </c>
      <c r="CR65" s="45">
        <v>0</v>
      </c>
      <c r="CS65" s="45">
        <v>5</v>
      </c>
      <c r="CT65" s="45">
        <v>5</v>
      </c>
      <c r="CU65" s="45">
        <v>2</v>
      </c>
      <c r="CV65" s="45">
        <v>1</v>
      </c>
      <c r="CW65" s="45">
        <v>2</v>
      </c>
      <c r="CX65" s="45">
        <v>0</v>
      </c>
      <c r="CY65" s="45">
        <v>0</v>
      </c>
      <c r="CZ65" s="45">
        <v>7</v>
      </c>
      <c r="DA65" s="45">
        <v>1</v>
      </c>
      <c r="DB65" s="45">
        <v>2</v>
      </c>
      <c r="DC65" s="45">
        <v>1</v>
      </c>
      <c r="DD65" s="45">
        <v>0</v>
      </c>
      <c r="DE65" s="45">
        <v>1</v>
      </c>
      <c r="DF65" s="45">
        <v>0</v>
      </c>
      <c r="DG65" s="45">
        <v>1</v>
      </c>
      <c r="DH65" s="45">
        <v>1</v>
      </c>
      <c r="DI65" s="45">
        <v>0</v>
      </c>
      <c r="DJ65" s="45">
        <v>6</v>
      </c>
      <c r="DK65" s="45">
        <v>1</v>
      </c>
      <c r="DL65" s="45">
        <v>0</v>
      </c>
      <c r="DM65" s="45">
        <v>0</v>
      </c>
      <c r="DN65" s="45">
        <v>3</v>
      </c>
      <c r="DO65" s="45">
        <v>0</v>
      </c>
      <c r="DP65" s="45">
        <v>0</v>
      </c>
      <c r="DQ65" s="45">
        <v>0</v>
      </c>
      <c r="DR65" s="45">
        <v>0</v>
      </c>
      <c r="DS65" s="45">
        <v>0</v>
      </c>
      <c r="DT65" s="45">
        <v>0</v>
      </c>
      <c r="DU65" s="45">
        <v>1</v>
      </c>
      <c r="DV65" s="45">
        <v>2</v>
      </c>
      <c r="DW65" s="45">
        <v>0</v>
      </c>
      <c r="DX65" s="45">
        <v>0</v>
      </c>
      <c r="DY65" s="45">
        <v>2</v>
      </c>
      <c r="DZ65" s="45">
        <v>2</v>
      </c>
      <c r="EA65" s="45">
        <v>0</v>
      </c>
      <c r="EB65" s="45">
        <v>1</v>
      </c>
      <c r="EC65" s="45">
        <v>7</v>
      </c>
      <c r="ED65" s="45">
        <v>0</v>
      </c>
      <c r="EE65" s="45">
        <v>2</v>
      </c>
      <c r="EF65" s="45">
        <v>1</v>
      </c>
      <c r="EG65" s="45">
        <v>0</v>
      </c>
      <c r="EH65" s="45">
        <v>0</v>
      </c>
      <c r="EI65" s="45">
        <v>1</v>
      </c>
      <c r="EJ65" s="45">
        <v>0</v>
      </c>
      <c r="EK65" s="45">
        <v>0</v>
      </c>
      <c r="EL65" s="45">
        <v>0</v>
      </c>
      <c r="EM65" s="45">
        <v>0</v>
      </c>
      <c r="EN65" s="45">
        <v>1</v>
      </c>
      <c r="EO65" s="45">
        <v>0</v>
      </c>
      <c r="EP65" s="45">
        <v>1</v>
      </c>
      <c r="EQ65" s="45">
        <v>0</v>
      </c>
      <c r="ER65" s="45">
        <v>0</v>
      </c>
      <c r="ES65" s="45">
        <v>3</v>
      </c>
      <c r="ET65" s="45">
        <v>1</v>
      </c>
      <c r="EU65" s="45">
        <v>3</v>
      </c>
      <c r="EV65" s="45">
        <v>0</v>
      </c>
      <c r="EW65" s="45">
        <v>0</v>
      </c>
      <c r="EX65" s="45">
        <v>2</v>
      </c>
      <c r="EY65" s="45">
        <v>0</v>
      </c>
      <c r="EZ65" s="45">
        <v>0</v>
      </c>
      <c r="FA65" s="45">
        <v>1</v>
      </c>
      <c r="FB65" s="45">
        <v>0</v>
      </c>
      <c r="FC65" s="45">
        <v>0</v>
      </c>
      <c r="FD65" s="45">
        <v>0</v>
      </c>
      <c r="FE65" s="45">
        <v>0</v>
      </c>
      <c r="FF65" s="45">
        <v>3</v>
      </c>
      <c r="FG65" s="45">
        <v>0</v>
      </c>
      <c r="FH65" s="45">
        <v>0</v>
      </c>
      <c r="FI65" s="45">
        <v>0</v>
      </c>
      <c r="FJ65" s="45">
        <v>0</v>
      </c>
      <c r="FK65" s="45">
        <v>0</v>
      </c>
      <c r="FL65" s="45">
        <v>0</v>
      </c>
      <c r="FM65" s="45">
        <v>0</v>
      </c>
      <c r="FN65" s="45">
        <v>0</v>
      </c>
      <c r="FO65" s="45">
        <v>0</v>
      </c>
      <c r="FP65" s="45">
        <v>0</v>
      </c>
      <c r="FQ65" s="45">
        <v>0</v>
      </c>
      <c r="FR65" s="45">
        <v>0</v>
      </c>
      <c r="FS65" s="45">
        <v>0</v>
      </c>
      <c r="FT65" s="45">
        <v>1</v>
      </c>
      <c r="FU65" s="45">
        <v>0</v>
      </c>
      <c r="FV65" s="45">
        <v>0</v>
      </c>
      <c r="FW65" s="45">
        <v>0</v>
      </c>
      <c r="FX65" s="45">
        <v>0</v>
      </c>
      <c r="FY65" s="45">
        <v>1</v>
      </c>
      <c r="FZ65" s="45">
        <v>0</v>
      </c>
      <c r="GA65" s="45">
        <v>0</v>
      </c>
      <c r="GB65" s="45">
        <v>0</v>
      </c>
      <c r="GC65" s="45">
        <v>0</v>
      </c>
      <c r="GD65" s="45">
        <v>0</v>
      </c>
      <c r="GE65" s="45">
        <v>0</v>
      </c>
      <c r="GF65" s="45">
        <v>1</v>
      </c>
      <c r="GG65" s="45">
        <v>4</v>
      </c>
      <c r="GH65" s="45">
        <v>2</v>
      </c>
      <c r="GI65" s="45">
        <v>0</v>
      </c>
      <c r="GJ65" s="45">
        <v>0</v>
      </c>
      <c r="GK65" s="45">
        <v>1</v>
      </c>
      <c r="GL65" s="45">
        <v>0</v>
      </c>
      <c r="GM65" s="45">
        <v>1</v>
      </c>
      <c r="GN65" s="45">
        <v>2</v>
      </c>
      <c r="GO65" s="45">
        <v>3</v>
      </c>
      <c r="GP65" s="45">
        <v>2</v>
      </c>
      <c r="GQ65" s="45">
        <v>1</v>
      </c>
      <c r="GR65" s="45">
        <v>1</v>
      </c>
      <c r="GS65" s="45">
        <v>0</v>
      </c>
      <c r="GT65" s="45">
        <v>0</v>
      </c>
      <c r="GU65" s="45">
        <v>1</v>
      </c>
      <c r="GV65" s="45">
        <v>0</v>
      </c>
      <c r="GW65" s="45">
        <v>0</v>
      </c>
      <c r="GX65" s="45">
        <v>0</v>
      </c>
      <c r="GY65" s="45">
        <v>1</v>
      </c>
      <c r="GZ65" s="45">
        <v>0</v>
      </c>
      <c r="HA65" s="45">
        <v>1</v>
      </c>
      <c r="HB65" s="45">
        <v>0</v>
      </c>
      <c r="HC65" s="45">
        <v>3</v>
      </c>
      <c r="HD65" s="45">
        <v>1</v>
      </c>
      <c r="HE65" s="45">
        <v>2</v>
      </c>
      <c r="HF65" s="45">
        <v>0</v>
      </c>
      <c r="HG65" s="45">
        <v>0</v>
      </c>
      <c r="HH65" s="45">
        <v>0</v>
      </c>
      <c r="HI65" s="45">
        <v>0</v>
      </c>
      <c r="HJ65" s="45">
        <v>0</v>
      </c>
      <c r="HK65" s="45">
        <v>0</v>
      </c>
      <c r="HL65" s="45">
        <v>0</v>
      </c>
      <c r="HM65" s="45">
        <v>1</v>
      </c>
      <c r="HN65" s="45">
        <v>0</v>
      </c>
      <c r="HO65" s="45">
        <v>1</v>
      </c>
      <c r="HP65" s="45">
        <v>0</v>
      </c>
      <c r="HQ65" s="45">
        <v>0</v>
      </c>
      <c r="HR65" s="45">
        <v>0</v>
      </c>
      <c r="HS65" s="45">
        <v>0</v>
      </c>
      <c r="HT65" s="45">
        <v>0</v>
      </c>
      <c r="HU65" s="45">
        <v>0</v>
      </c>
      <c r="HV65" s="45">
        <v>0</v>
      </c>
      <c r="HW65" s="45">
        <v>0</v>
      </c>
      <c r="HX65" s="45">
        <v>0</v>
      </c>
      <c r="HY65" s="45">
        <v>0</v>
      </c>
      <c r="HZ65" s="45">
        <v>0</v>
      </c>
      <c r="IA65" s="45">
        <v>0</v>
      </c>
      <c r="IB65" s="45">
        <v>0</v>
      </c>
      <c r="IC65" s="45">
        <v>0</v>
      </c>
      <c r="ID65" s="45">
        <v>2</v>
      </c>
      <c r="IE65" s="45">
        <v>0</v>
      </c>
      <c r="IF65" s="45">
        <v>2</v>
      </c>
      <c r="IG65" s="45">
        <v>0</v>
      </c>
      <c r="IH65" s="45">
        <v>0</v>
      </c>
      <c r="II65" s="45">
        <v>0</v>
      </c>
      <c r="IJ65" s="45">
        <v>0</v>
      </c>
      <c r="IK65" s="45">
        <v>0</v>
      </c>
      <c r="IL65" s="45">
        <v>0</v>
      </c>
      <c r="IM65" s="45">
        <v>2</v>
      </c>
      <c r="IN65" s="45">
        <v>2</v>
      </c>
      <c r="IO65" s="45">
        <v>0</v>
      </c>
      <c r="IP65" s="45">
        <v>0</v>
      </c>
      <c r="IQ65" s="45">
        <v>0</v>
      </c>
      <c r="IR65" s="45">
        <v>2</v>
      </c>
      <c r="IS65" s="45">
        <v>1</v>
      </c>
      <c r="IT65" s="45">
        <v>2</v>
      </c>
      <c r="IU65" s="45">
        <v>1</v>
      </c>
      <c r="IV65" s="45">
        <v>1</v>
      </c>
      <c r="IW65" s="45">
        <v>0</v>
      </c>
      <c r="IX65" s="45">
        <v>2</v>
      </c>
      <c r="IY65" s="45">
        <v>1</v>
      </c>
      <c r="IZ65" s="45">
        <v>0</v>
      </c>
      <c r="JA65" s="45">
        <v>0</v>
      </c>
      <c r="JB65" s="45">
        <v>0</v>
      </c>
      <c r="JC65" s="45">
        <v>0</v>
      </c>
      <c r="JD65" s="45">
        <v>0</v>
      </c>
      <c r="JE65" s="45">
        <v>0</v>
      </c>
      <c r="JF65" s="45">
        <v>5</v>
      </c>
      <c r="JG65" s="45">
        <v>1</v>
      </c>
      <c r="JH65" s="45">
        <v>0</v>
      </c>
      <c r="JI65" s="45">
        <v>2</v>
      </c>
      <c r="JJ65" s="45">
        <v>0</v>
      </c>
      <c r="JK65" s="45">
        <v>0</v>
      </c>
      <c r="JL65" s="45">
        <v>0</v>
      </c>
      <c r="JM65" s="45">
        <v>0</v>
      </c>
      <c r="JN65" s="45">
        <v>1</v>
      </c>
      <c r="JO65" s="45">
        <v>0</v>
      </c>
      <c r="JP65" s="45">
        <v>0</v>
      </c>
      <c r="JQ65" s="45">
        <v>4</v>
      </c>
      <c r="JR65" s="45">
        <v>0</v>
      </c>
      <c r="JS65" s="45">
        <v>1</v>
      </c>
      <c r="JT65" s="45">
        <v>0</v>
      </c>
      <c r="JU65" s="45">
        <v>1</v>
      </c>
      <c r="JV65" s="45">
        <v>0</v>
      </c>
      <c r="JW65" s="45">
        <v>0</v>
      </c>
      <c r="JX65" s="45">
        <v>2</v>
      </c>
      <c r="JY65" s="45">
        <v>0</v>
      </c>
      <c r="JZ65" s="45">
        <v>7</v>
      </c>
      <c r="KA65" s="45">
        <v>1</v>
      </c>
      <c r="KB65" s="45">
        <v>7</v>
      </c>
      <c r="KC65" s="45">
        <v>0</v>
      </c>
      <c r="KD65" s="45">
        <v>0</v>
      </c>
      <c r="KE65" s="45">
        <v>2</v>
      </c>
      <c r="KF65" s="45">
        <v>0</v>
      </c>
      <c r="KG65" s="45">
        <v>3</v>
      </c>
      <c r="KH65" s="45">
        <v>0</v>
      </c>
      <c r="KI65" s="45">
        <v>1</v>
      </c>
      <c r="KJ65" s="45">
        <v>2</v>
      </c>
      <c r="KK65" s="45">
        <v>1</v>
      </c>
      <c r="KL65" s="45">
        <v>1</v>
      </c>
      <c r="KM65" s="45">
        <v>0</v>
      </c>
      <c r="KN65" s="45">
        <v>0</v>
      </c>
      <c r="KO65" s="45">
        <v>5</v>
      </c>
      <c r="KP65" s="45">
        <v>1</v>
      </c>
      <c r="KQ65" s="45">
        <v>0</v>
      </c>
      <c r="KR65" s="45">
        <v>4</v>
      </c>
      <c r="KS65" s="45">
        <v>1</v>
      </c>
      <c r="KT65" s="45">
        <v>0</v>
      </c>
      <c r="KU65" s="45">
        <v>0</v>
      </c>
      <c r="KV65" s="45">
        <v>0</v>
      </c>
      <c r="KW65" s="45">
        <v>0</v>
      </c>
      <c r="KX65" s="45">
        <v>0</v>
      </c>
      <c r="KY65" s="45">
        <v>0</v>
      </c>
      <c r="KZ65" s="45">
        <v>2</v>
      </c>
      <c r="LA65" s="45">
        <v>0</v>
      </c>
      <c r="LB65" s="45">
        <v>1</v>
      </c>
      <c r="LC65" s="45">
        <v>0</v>
      </c>
      <c r="LD65" s="45">
        <v>9</v>
      </c>
      <c r="LE65" s="45">
        <v>0</v>
      </c>
      <c r="LF65" s="45">
        <v>1</v>
      </c>
      <c r="LG65" s="45">
        <v>2</v>
      </c>
      <c r="LH65" s="45">
        <v>0</v>
      </c>
      <c r="LI65" s="45">
        <v>1</v>
      </c>
      <c r="LJ65" s="45">
        <v>7</v>
      </c>
      <c r="LK65" s="45">
        <v>1</v>
      </c>
      <c r="LL65" s="45">
        <v>2</v>
      </c>
      <c r="LM65" s="45">
        <v>13</v>
      </c>
      <c r="LN65" s="45">
        <v>1</v>
      </c>
      <c r="LO65" s="45">
        <v>3</v>
      </c>
      <c r="LP65" s="45">
        <v>3</v>
      </c>
      <c r="LQ65" s="45">
        <v>4</v>
      </c>
      <c r="LR65" s="45">
        <v>1</v>
      </c>
      <c r="LS65" s="45">
        <v>1</v>
      </c>
      <c r="LT65" s="45">
        <v>2</v>
      </c>
      <c r="LU65" s="45">
        <v>0</v>
      </c>
      <c r="LV65" s="45">
        <v>0</v>
      </c>
      <c r="LW65" s="45">
        <v>4</v>
      </c>
      <c r="LX65" s="45">
        <v>0</v>
      </c>
      <c r="LY65" s="45">
        <v>1</v>
      </c>
      <c r="LZ65" s="45">
        <v>1</v>
      </c>
      <c r="MA65" s="45">
        <v>0</v>
      </c>
      <c r="MB65" s="45">
        <v>16</v>
      </c>
      <c r="MC65" s="45">
        <v>0</v>
      </c>
      <c r="MD65" s="45">
        <v>0</v>
      </c>
      <c r="ME65" s="45">
        <v>2</v>
      </c>
      <c r="MF65" s="45">
        <v>1</v>
      </c>
      <c r="MG65" s="45">
        <v>1</v>
      </c>
      <c r="MH65" s="45">
        <v>3</v>
      </c>
      <c r="MI65" s="45">
        <v>1</v>
      </c>
      <c r="MJ65" s="45">
        <v>0</v>
      </c>
      <c r="MK65" s="45">
        <v>1</v>
      </c>
      <c r="ML65" s="45">
        <v>0</v>
      </c>
      <c r="MM65" s="45">
        <v>0</v>
      </c>
      <c r="MN65" s="45">
        <v>3</v>
      </c>
      <c r="MO65" s="45">
        <v>3</v>
      </c>
      <c r="MP65" s="45">
        <v>1</v>
      </c>
      <c r="MQ65" s="45">
        <v>0</v>
      </c>
      <c r="MR65" s="45">
        <v>2</v>
      </c>
      <c r="MS65" s="45">
        <v>8</v>
      </c>
      <c r="MT65" s="45">
        <v>4</v>
      </c>
      <c r="MU65" s="45">
        <v>0</v>
      </c>
      <c r="MV65" s="45">
        <v>0</v>
      </c>
      <c r="MW65" s="45">
        <v>2</v>
      </c>
      <c r="MX65" s="45">
        <v>0</v>
      </c>
      <c r="MY65" s="45">
        <v>3</v>
      </c>
      <c r="MZ65" s="45">
        <v>7</v>
      </c>
      <c r="NA65" s="45">
        <v>0</v>
      </c>
      <c r="NB65" s="45">
        <v>2</v>
      </c>
      <c r="NC65" s="45">
        <v>4</v>
      </c>
      <c r="ND65" s="45">
        <v>1</v>
      </c>
      <c r="NE65" s="45">
        <v>0</v>
      </c>
      <c r="NF65" s="45">
        <v>4</v>
      </c>
      <c r="NG65" s="45">
        <v>1</v>
      </c>
      <c r="NH65" s="45">
        <v>0</v>
      </c>
      <c r="NI65" s="45">
        <v>2</v>
      </c>
      <c r="NJ65" s="45">
        <v>0</v>
      </c>
      <c r="NK65" s="45">
        <v>4</v>
      </c>
      <c r="NL65" s="45">
        <v>0</v>
      </c>
      <c r="NM65" s="45">
        <v>9</v>
      </c>
      <c r="NN65" s="45">
        <v>7</v>
      </c>
      <c r="NO65" s="45">
        <v>1</v>
      </c>
      <c r="NP65" s="45">
        <v>4</v>
      </c>
      <c r="NQ65" s="45">
        <v>2</v>
      </c>
      <c r="NR65" s="45">
        <v>4</v>
      </c>
      <c r="NS65" s="45">
        <v>0</v>
      </c>
      <c r="NT65" s="45">
        <v>11</v>
      </c>
      <c r="NU65" s="45">
        <v>6</v>
      </c>
      <c r="NV65" s="45">
        <v>21</v>
      </c>
      <c r="NW65" s="45">
        <v>0</v>
      </c>
      <c r="NX65" s="45">
        <v>0</v>
      </c>
      <c r="NY65" s="45">
        <v>13</v>
      </c>
      <c r="NZ65" s="45">
        <v>0</v>
      </c>
      <c r="OA65" s="45">
        <v>2</v>
      </c>
      <c r="OB65" s="45">
        <v>0</v>
      </c>
      <c r="OC65" s="45">
        <v>0</v>
      </c>
      <c r="OD65" s="45">
        <v>0</v>
      </c>
      <c r="OE65" s="45">
        <v>0</v>
      </c>
      <c r="OF65" s="45">
        <v>0</v>
      </c>
      <c r="OG65" s="45">
        <v>0</v>
      </c>
      <c r="OH65" s="45">
        <v>6</v>
      </c>
      <c r="OI65" s="45">
        <v>1</v>
      </c>
      <c r="OJ65" s="45">
        <v>1</v>
      </c>
      <c r="OK65" s="45">
        <v>1</v>
      </c>
      <c r="OL65" s="45">
        <v>0</v>
      </c>
      <c r="OM65" s="45">
        <v>0</v>
      </c>
      <c r="ON65" s="45">
        <v>0</v>
      </c>
      <c r="OO65" s="45">
        <v>1</v>
      </c>
      <c r="OP65" s="45">
        <v>0</v>
      </c>
      <c r="OQ65" s="45">
        <v>0</v>
      </c>
      <c r="OR65" s="45">
        <v>1</v>
      </c>
      <c r="OS65" s="45">
        <v>0</v>
      </c>
      <c r="OT65" s="45">
        <v>0</v>
      </c>
      <c r="OU65" s="45">
        <v>0</v>
      </c>
      <c r="OV65" s="45">
        <v>2</v>
      </c>
      <c r="OW65" s="45">
        <v>4</v>
      </c>
      <c r="OX65" s="45">
        <v>0</v>
      </c>
      <c r="OY65" s="45">
        <v>0</v>
      </c>
      <c r="OZ65" s="45">
        <v>0</v>
      </c>
      <c r="PA65" s="45">
        <v>0</v>
      </c>
      <c r="PB65" s="45">
        <v>0</v>
      </c>
      <c r="PC65" s="45">
        <v>0</v>
      </c>
      <c r="PD65" s="45">
        <v>0</v>
      </c>
      <c r="PE65" s="45">
        <v>2</v>
      </c>
      <c r="PF65" s="45">
        <v>1</v>
      </c>
      <c r="PG65" s="45">
        <v>1</v>
      </c>
      <c r="PH65" s="45">
        <v>0</v>
      </c>
      <c r="PI65" s="45">
        <v>0</v>
      </c>
      <c r="PJ65" s="45">
        <v>9</v>
      </c>
      <c r="PK65" s="45">
        <v>2</v>
      </c>
      <c r="PL65" s="45">
        <v>0</v>
      </c>
      <c r="PM65" s="45">
        <v>1</v>
      </c>
      <c r="PN65" s="45">
        <v>1</v>
      </c>
      <c r="PO65" s="45">
        <v>0</v>
      </c>
      <c r="PP65" s="45">
        <v>0</v>
      </c>
      <c r="PQ65" s="45">
        <v>4</v>
      </c>
      <c r="PR65" s="45">
        <v>0</v>
      </c>
      <c r="PS65" s="45">
        <v>0</v>
      </c>
      <c r="PT65" s="45">
        <v>0</v>
      </c>
      <c r="PU65" s="45">
        <v>0</v>
      </c>
      <c r="PV65" s="45">
        <v>0</v>
      </c>
      <c r="PW65" s="45">
        <v>0</v>
      </c>
      <c r="PX65" s="45">
        <v>12</v>
      </c>
      <c r="PY65" s="45">
        <v>9</v>
      </c>
      <c r="PZ65" s="45">
        <v>0</v>
      </c>
      <c r="QA65" s="45">
        <v>1</v>
      </c>
      <c r="QB65" s="45">
        <v>4</v>
      </c>
      <c r="QC65" s="45">
        <v>0</v>
      </c>
      <c r="QD65" s="45">
        <v>0</v>
      </c>
      <c r="QE65" s="45">
        <v>0</v>
      </c>
      <c r="QF65" s="45">
        <v>2</v>
      </c>
      <c r="QG65" s="45">
        <v>0</v>
      </c>
      <c r="QH65" s="45">
        <v>0</v>
      </c>
      <c r="QI65" s="45">
        <v>1</v>
      </c>
      <c r="QJ65" s="45">
        <v>0</v>
      </c>
      <c r="QK65" s="45">
        <v>0</v>
      </c>
      <c r="QL65" s="45">
        <v>0</v>
      </c>
      <c r="QM65" s="45">
        <v>0</v>
      </c>
      <c r="QN65" s="45">
        <v>1</v>
      </c>
      <c r="QO65" s="45">
        <v>0</v>
      </c>
      <c r="QP65" s="45">
        <v>0</v>
      </c>
      <c r="QQ65" s="45">
        <v>0</v>
      </c>
      <c r="QR65" s="45">
        <v>0</v>
      </c>
      <c r="QS65" s="45">
        <v>1</v>
      </c>
      <c r="QT65" s="45">
        <v>0</v>
      </c>
      <c r="QU65" s="45">
        <v>2</v>
      </c>
      <c r="QV65" s="45">
        <v>4</v>
      </c>
      <c r="QW65" s="45">
        <v>3</v>
      </c>
      <c r="QX65" s="45">
        <v>0</v>
      </c>
      <c r="QY65" s="45">
        <v>0</v>
      </c>
      <c r="QZ65" s="45">
        <v>1</v>
      </c>
      <c r="RA65" s="45">
        <v>0</v>
      </c>
      <c r="RB65" s="45">
        <v>1</v>
      </c>
      <c r="RC65" s="45">
        <v>1</v>
      </c>
      <c r="RD65" s="45">
        <v>0</v>
      </c>
      <c r="RE65" s="45">
        <v>0</v>
      </c>
      <c r="RF65" s="45">
        <v>0</v>
      </c>
      <c r="RG65" s="45">
        <v>2</v>
      </c>
      <c r="RH65" s="45">
        <v>0</v>
      </c>
      <c r="RI65" s="45">
        <v>0</v>
      </c>
      <c r="RJ65" s="45">
        <v>1</v>
      </c>
      <c r="RK65" s="45">
        <v>1</v>
      </c>
      <c r="RL65" s="45">
        <v>0</v>
      </c>
      <c r="RM65" s="45">
        <v>0</v>
      </c>
      <c r="RN65" s="45">
        <v>2</v>
      </c>
      <c r="RO65" s="45">
        <v>0</v>
      </c>
      <c r="RP65" s="45">
        <v>1</v>
      </c>
      <c r="RQ65" s="45">
        <v>0</v>
      </c>
      <c r="RR65" s="45">
        <v>0</v>
      </c>
      <c r="RS65" s="45">
        <v>1</v>
      </c>
      <c r="RT65" s="45">
        <v>0</v>
      </c>
      <c r="RU65" s="45">
        <v>0</v>
      </c>
      <c r="RV65" s="45">
        <v>0</v>
      </c>
      <c r="RW65" s="45">
        <v>13</v>
      </c>
      <c r="RX65" s="45">
        <v>0</v>
      </c>
      <c r="RY65" s="45">
        <v>0</v>
      </c>
      <c r="RZ65" s="45">
        <v>1</v>
      </c>
      <c r="SA65" s="45">
        <v>0</v>
      </c>
      <c r="SB65" s="45">
        <v>1</v>
      </c>
      <c r="SC65" s="45">
        <v>0</v>
      </c>
      <c r="SD65" s="45">
        <v>0</v>
      </c>
      <c r="SE65" s="45">
        <v>6</v>
      </c>
      <c r="SF65" s="45">
        <v>0</v>
      </c>
      <c r="SG65" s="45">
        <v>1</v>
      </c>
      <c r="SH65" s="45">
        <v>0</v>
      </c>
      <c r="SI65" s="45">
        <v>0</v>
      </c>
      <c r="SJ65" s="45">
        <v>0</v>
      </c>
      <c r="SK65" s="45">
        <v>1</v>
      </c>
      <c r="SL65" s="45">
        <v>1</v>
      </c>
      <c r="SM65" s="45">
        <v>0</v>
      </c>
      <c r="SN65" s="45">
        <v>0</v>
      </c>
      <c r="SO65" s="45">
        <v>0</v>
      </c>
      <c r="SP65" s="45">
        <v>0</v>
      </c>
      <c r="SQ65" s="45">
        <v>0</v>
      </c>
      <c r="SR65" s="45">
        <v>0</v>
      </c>
      <c r="SS65" s="45">
        <v>0</v>
      </c>
      <c r="ST65" s="45">
        <v>0</v>
      </c>
      <c r="SU65" s="45">
        <v>0</v>
      </c>
      <c r="SV65" s="45">
        <v>0</v>
      </c>
      <c r="SW65" s="45">
        <v>0</v>
      </c>
      <c r="SX65" s="45">
        <v>0</v>
      </c>
      <c r="SY65" s="45">
        <v>0</v>
      </c>
      <c r="SZ65" s="45">
        <v>0</v>
      </c>
      <c r="TA65" s="45">
        <v>0</v>
      </c>
      <c r="TB65" s="45">
        <v>0</v>
      </c>
      <c r="TC65" s="45">
        <v>0</v>
      </c>
      <c r="TD65" s="45">
        <v>0</v>
      </c>
      <c r="TE65" s="45">
        <v>0</v>
      </c>
      <c r="TF65" s="45">
        <v>0</v>
      </c>
      <c r="TG65" s="45">
        <v>0</v>
      </c>
      <c r="TH65" s="45">
        <v>0</v>
      </c>
      <c r="TI65" s="45">
        <v>0</v>
      </c>
      <c r="TJ65" s="45">
        <v>0</v>
      </c>
      <c r="TK65" s="45">
        <v>0</v>
      </c>
      <c r="TL65" s="45">
        <v>0</v>
      </c>
      <c r="TM65" s="45">
        <v>0</v>
      </c>
      <c r="TN65" s="45">
        <v>0</v>
      </c>
      <c r="TO65" s="45">
        <v>0</v>
      </c>
      <c r="TP65" s="45">
        <v>0</v>
      </c>
      <c r="TQ65" s="45">
        <v>0</v>
      </c>
      <c r="TR65" s="45">
        <v>0</v>
      </c>
      <c r="TS65" s="45">
        <v>0</v>
      </c>
      <c r="TT65" s="45">
        <v>0</v>
      </c>
      <c r="TU65" s="45">
        <v>0</v>
      </c>
      <c r="TV65" s="45">
        <v>0</v>
      </c>
      <c r="TW65" s="45">
        <v>15</v>
      </c>
      <c r="TX65" s="45">
        <v>0</v>
      </c>
      <c r="TY65" s="45">
        <v>0</v>
      </c>
      <c r="TZ65" s="45">
        <v>0</v>
      </c>
      <c r="UA65" s="45">
        <v>0</v>
      </c>
      <c r="UB65" s="45">
        <v>0</v>
      </c>
      <c r="UC65" s="45">
        <v>0</v>
      </c>
      <c r="UD65" s="45">
        <v>0</v>
      </c>
      <c r="UE65" s="45">
        <v>0</v>
      </c>
      <c r="UF65" s="45">
        <v>0</v>
      </c>
      <c r="UG65" s="45">
        <v>0</v>
      </c>
      <c r="UH65" s="45">
        <v>0</v>
      </c>
      <c r="UI65" s="45">
        <v>0</v>
      </c>
      <c r="UJ65" s="45">
        <v>0</v>
      </c>
      <c r="UK65" s="45">
        <v>0</v>
      </c>
      <c r="UL65" s="45">
        <v>0</v>
      </c>
      <c r="UM65" s="45">
        <v>0</v>
      </c>
      <c r="UN65" s="45">
        <v>0</v>
      </c>
      <c r="UO65" s="45">
        <v>0</v>
      </c>
      <c r="UP65" s="45">
        <v>0</v>
      </c>
      <c r="UQ65" s="45">
        <v>0</v>
      </c>
      <c r="UR65" s="45">
        <v>0</v>
      </c>
      <c r="US65" s="45">
        <v>0</v>
      </c>
      <c r="UT65" s="45">
        <v>1</v>
      </c>
      <c r="UU65" s="45">
        <v>0</v>
      </c>
      <c r="UV65" s="45">
        <v>1</v>
      </c>
      <c r="UW65" s="45">
        <v>2</v>
      </c>
      <c r="UX65" s="45">
        <v>5</v>
      </c>
      <c r="UY65" s="45">
        <v>0</v>
      </c>
      <c r="UZ65" s="45">
        <v>2</v>
      </c>
      <c r="VA65" s="45">
        <v>0</v>
      </c>
      <c r="VB65" s="45">
        <v>0</v>
      </c>
      <c r="VC65" s="45">
        <v>1</v>
      </c>
      <c r="VD65" s="45">
        <v>1</v>
      </c>
      <c r="VE65" s="45">
        <v>2</v>
      </c>
      <c r="VF65" s="45">
        <v>1</v>
      </c>
      <c r="VG65" s="45">
        <v>0</v>
      </c>
      <c r="VH65" s="45">
        <v>1</v>
      </c>
      <c r="VI65" s="45">
        <v>1</v>
      </c>
      <c r="VJ65" s="45">
        <v>0</v>
      </c>
      <c r="VK65" s="45">
        <v>6</v>
      </c>
      <c r="VL65" s="45">
        <v>6</v>
      </c>
      <c r="VM65" s="45">
        <v>0</v>
      </c>
      <c r="VN65" s="45">
        <v>0</v>
      </c>
      <c r="VO65" s="45">
        <v>3</v>
      </c>
      <c r="VP65" s="45">
        <v>0</v>
      </c>
      <c r="VQ65" s="45">
        <v>3</v>
      </c>
      <c r="VR65" s="45">
        <v>0</v>
      </c>
      <c r="VS65" s="45">
        <v>3</v>
      </c>
      <c r="VT65" s="45">
        <v>0</v>
      </c>
      <c r="VU65" s="45">
        <v>3</v>
      </c>
      <c r="VV65" s="45">
        <v>2</v>
      </c>
      <c r="VW65" s="45">
        <v>0</v>
      </c>
      <c r="VX65" s="45">
        <v>2</v>
      </c>
      <c r="VY65" s="45">
        <v>1</v>
      </c>
      <c r="VZ65" s="45">
        <v>2</v>
      </c>
      <c r="WA65" s="45">
        <v>0</v>
      </c>
      <c r="WB65" s="45">
        <v>3</v>
      </c>
      <c r="WC65" s="45">
        <v>15</v>
      </c>
      <c r="WD65" s="45">
        <v>0</v>
      </c>
      <c r="WE65" s="45">
        <v>2</v>
      </c>
      <c r="WF65" s="45">
        <v>2</v>
      </c>
      <c r="WG65" s="45">
        <v>1</v>
      </c>
      <c r="WH65" s="45">
        <v>0</v>
      </c>
      <c r="WI65" s="45">
        <v>1</v>
      </c>
      <c r="WJ65" s="45">
        <v>2</v>
      </c>
      <c r="WK65" s="45">
        <v>0</v>
      </c>
      <c r="WL65" s="45">
        <v>3</v>
      </c>
      <c r="WM65" s="45">
        <v>2</v>
      </c>
      <c r="WN65" s="45">
        <v>1</v>
      </c>
      <c r="WO65" s="45">
        <v>1</v>
      </c>
      <c r="WP65" s="45">
        <v>3</v>
      </c>
      <c r="WQ65" s="45">
        <v>0</v>
      </c>
      <c r="WR65" s="45">
        <v>0</v>
      </c>
      <c r="WS65" s="45">
        <v>0</v>
      </c>
      <c r="WT65" s="45">
        <v>1</v>
      </c>
      <c r="WU65" s="45">
        <v>4</v>
      </c>
      <c r="WV65" s="45">
        <v>0</v>
      </c>
      <c r="WW65" s="45">
        <v>0</v>
      </c>
      <c r="WX65" s="45">
        <v>1</v>
      </c>
      <c r="WY65" s="45">
        <v>0</v>
      </c>
      <c r="WZ65" s="45">
        <v>0</v>
      </c>
      <c r="XA65" s="45">
        <v>3</v>
      </c>
      <c r="XB65" s="45">
        <v>1</v>
      </c>
      <c r="XC65" s="45">
        <v>1</v>
      </c>
      <c r="XD65" s="45">
        <v>1</v>
      </c>
      <c r="XE65" s="45">
        <v>23</v>
      </c>
      <c r="XF65" s="45">
        <v>0</v>
      </c>
      <c r="XG65" s="45">
        <v>5</v>
      </c>
      <c r="XH65" s="45">
        <v>0</v>
      </c>
      <c r="XI65" s="45">
        <v>0</v>
      </c>
      <c r="XJ65" s="45">
        <v>2</v>
      </c>
      <c r="XK65" s="45">
        <v>1</v>
      </c>
      <c r="XL65" s="45">
        <v>4</v>
      </c>
      <c r="XM65" s="45">
        <v>0</v>
      </c>
      <c r="XN65" s="45">
        <v>0</v>
      </c>
      <c r="XO65" s="45">
        <v>1</v>
      </c>
      <c r="XP65" s="45">
        <v>5</v>
      </c>
      <c r="XQ65" s="45">
        <v>0</v>
      </c>
      <c r="XR65" s="45">
        <v>0</v>
      </c>
      <c r="XS65" s="45">
        <v>1</v>
      </c>
      <c r="XT65" s="45">
        <v>0</v>
      </c>
      <c r="XU65" s="45">
        <v>1</v>
      </c>
      <c r="XV65" s="45">
        <v>0</v>
      </c>
      <c r="XW65" s="45">
        <v>5</v>
      </c>
      <c r="XX65" s="45">
        <v>3</v>
      </c>
      <c r="XY65" s="45">
        <v>0</v>
      </c>
      <c r="XZ65" s="45">
        <v>2</v>
      </c>
      <c r="YA65" s="45">
        <v>0</v>
      </c>
      <c r="YB65" s="45">
        <v>4</v>
      </c>
      <c r="YC65" s="45">
        <v>3</v>
      </c>
      <c r="YD65" s="45">
        <v>2</v>
      </c>
      <c r="YE65" s="45">
        <v>0</v>
      </c>
      <c r="YF65" s="45">
        <v>1</v>
      </c>
      <c r="YG65" s="45">
        <v>1</v>
      </c>
      <c r="YH65" s="45">
        <v>0</v>
      </c>
      <c r="YI65" s="45">
        <v>0</v>
      </c>
      <c r="YJ65" s="45">
        <v>3</v>
      </c>
      <c r="YK65" s="45">
        <v>5</v>
      </c>
      <c r="YL65" s="45">
        <v>2</v>
      </c>
      <c r="YM65" s="45">
        <v>0</v>
      </c>
      <c r="YN65" s="45">
        <v>4</v>
      </c>
      <c r="YO65" s="45">
        <v>0</v>
      </c>
      <c r="YP65" s="45">
        <v>4</v>
      </c>
      <c r="YQ65" s="45">
        <v>0</v>
      </c>
      <c r="YR65" s="45">
        <v>1</v>
      </c>
      <c r="YS65" s="45">
        <v>2</v>
      </c>
      <c r="YT65" s="45">
        <v>3</v>
      </c>
      <c r="YU65" s="45">
        <v>1</v>
      </c>
      <c r="YV65" s="45">
        <v>0</v>
      </c>
      <c r="YW65" s="45">
        <v>1</v>
      </c>
      <c r="YX65" s="45">
        <v>3</v>
      </c>
      <c r="YY65" s="45">
        <v>2</v>
      </c>
      <c r="YZ65" s="45">
        <v>0</v>
      </c>
      <c r="ZA65" s="45">
        <v>0</v>
      </c>
      <c r="ZB65" s="45">
        <v>3</v>
      </c>
      <c r="ZC65" s="45">
        <v>0</v>
      </c>
      <c r="ZD65" s="45">
        <v>0</v>
      </c>
      <c r="ZE65" s="45">
        <v>0</v>
      </c>
      <c r="ZF65" s="45">
        <v>4</v>
      </c>
      <c r="ZG65" s="45">
        <v>3</v>
      </c>
      <c r="ZH65" s="45">
        <v>3</v>
      </c>
      <c r="ZI65" s="45">
        <v>0</v>
      </c>
      <c r="ZJ65" s="45">
        <v>0</v>
      </c>
      <c r="ZK65" s="45">
        <v>0</v>
      </c>
      <c r="ZL65" s="45">
        <v>0</v>
      </c>
      <c r="ZM65" s="45">
        <v>1</v>
      </c>
      <c r="ZN65" s="45">
        <v>0</v>
      </c>
      <c r="ZO65" s="45">
        <v>1</v>
      </c>
      <c r="ZP65" s="45">
        <v>1</v>
      </c>
      <c r="ZQ65" s="45">
        <v>0</v>
      </c>
      <c r="ZR65" s="45">
        <v>3</v>
      </c>
      <c r="ZS65" s="45">
        <v>0</v>
      </c>
      <c r="ZT65" s="45">
        <v>0</v>
      </c>
      <c r="ZU65" s="45">
        <v>3</v>
      </c>
      <c r="ZV65" s="45">
        <v>5</v>
      </c>
      <c r="ZW65" s="45">
        <v>1</v>
      </c>
      <c r="ZX65" s="45">
        <v>0</v>
      </c>
      <c r="ZY65" s="45">
        <v>0</v>
      </c>
      <c r="ZZ65" s="45">
        <v>2</v>
      </c>
      <c r="AAA65" s="45">
        <v>0</v>
      </c>
      <c r="AAB65" s="45">
        <v>0</v>
      </c>
      <c r="AAC65" s="45">
        <v>0</v>
      </c>
      <c r="AAD65" s="45">
        <v>0</v>
      </c>
      <c r="AAE65" s="45">
        <v>0</v>
      </c>
      <c r="AAF65" s="45">
        <v>0</v>
      </c>
      <c r="AAG65" s="45">
        <v>2</v>
      </c>
      <c r="AAH65" s="45">
        <v>5</v>
      </c>
      <c r="AAI65" s="45">
        <v>5</v>
      </c>
      <c r="AAJ65" s="45">
        <v>1</v>
      </c>
      <c r="AAK65" s="45">
        <v>0</v>
      </c>
      <c r="AAL65" s="45">
        <v>0</v>
      </c>
      <c r="AAM65" s="45">
        <v>1</v>
      </c>
      <c r="AAN65" s="45">
        <v>0</v>
      </c>
      <c r="AAO65" s="45">
        <v>0</v>
      </c>
      <c r="AAP65" s="45">
        <v>0</v>
      </c>
      <c r="AAQ65" s="45">
        <f ca="1">IF(LEFT($C65,5)="Total",0,IF(COUNTIF(ENTRY!$G$3:$BM$3,AAQ$1)=0,"CopyPasteValue",IFERROR(HLOOKUP(AAQ$1,ENTRY!$G$3:$BI$133,SUMIFS(ENTRY!$A$2:$A$133,ENTRY!$B$2:$B$133,$B65,ENTRY!$C$2:$C$133,$C65)-2,FALSE),0)))</f>
        <v>0</v>
      </c>
      <c r="AAR65" s="45">
        <f ca="1">IF(LEFT($C65,5)="Total",0,IF(COUNTIF(ENTRY!$G$3:$BM$3,AAR$1)=0,"CopyPasteValue",IFERROR(HLOOKUP(AAR$1,ENTRY!$G$3:$BI$133,SUMIFS(ENTRY!$A$2:$A$133,ENTRY!$B$2:$B$133,$B65,ENTRY!$C$2:$C$133,$C65)-2,FALSE),0)))</f>
        <v>0</v>
      </c>
      <c r="AAS65" s="45">
        <f ca="1">IF(LEFT($C65,5)="Total",0,IF(COUNTIF(ENTRY!$G$3:$BM$3,AAS$1)=0,"CopyPasteValue",IFERROR(HLOOKUP(AAS$1,ENTRY!$G$3:$BI$133,SUMIFS(ENTRY!$A$2:$A$133,ENTRY!$B$2:$B$133,$B65,ENTRY!$C$2:$C$133,$C65)-2,FALSE),0)))</f>
        <v>0</v>
      </c>
      <c r="AAT65" s="45">
        <f ca="1">IF(LEFT($C65,5)="Total",0,IF(COUNTIF(ENTRY!$G$3:$BM$3,AAT$1)=0,"CopyPasteValue",IFERROR(HLOOKUP(AAT$1,ENTRY!$G$3:$BI$133,SUMIFS(ENTRY!$A$2:$A$133,ENTRY!$B$2:$B$133,$B65,ENTRY!$C$2:$C$133,$C65)-2,FALSE),0)))</f>
        <v>0</v>
      </c>
      <c r="AAU65" s="45">
        <f ca="1">IF(LEFT($C65,5)="Total",0,IF(COUNTIF(ENTRY!$G$3:$BM$3,AAU$1)=0,"CopyPasteValue",IFERROR(HLOOKUP(AAU$1,ENTRY!$G$3:$BI$133,SUMIFS(ENTRY!$A$2:$A$133,ENTRY!$B$2:$B$133,$B65,ENTRY!$C$2:$C$133,$C65)-2,FALSE),0)))</f>
        <v>0</v>
      </c>
      <c r="AAV65" s="45">
        <f ca="1">IF(LEFT($C65,5)="Total",0,IF(COUNTIF(ENTRY!$G$3:$BM$3,AAV$1)=0,"CopyPasteValue",IFERROR(HLOOKUP(AAV$1,ENTRY!$G$3:$BI$133,SUMIFS(ENTRY!$A$2:$A$133,ENTRY!$B$2:$B$133,$B65,ENTRY!$C$2:$C$133,$C65)-2,FALSE),0)))</f>
        <v>0</v>
      </c>
      <c r="AAW65" s="45">
        <f ca="1">IF(LEFT($C65,5)="Total",0,IF(COUNTIF(ENTRY!$G$3:$BM$3,AAW$1)=0,"CopyPasteValue",IFERROR(HLOOKUP(AAW$1,ENTRY!$G$3:$BI$133,SUMIFS(ENTRY!$A$2:$A$133,ENTRY!$B$2:$B$133,$B65,ENTRY!$C$2:$C$133,$C65)-2,FALSE),0)))</f>
        <v>0</v>
      </c>
      <c r="AAX65" s="45">
        <f ca="1">IF(LEFT($C65,5)="Total",0,IF(COUNTIF(ENTRY!$G$3:$BM$3,AAX$1)=0,"CopyPasteValue",IFERROR(HLOOKUP(AAX$1,ENTRY!$G$3:$BI$133,SUMIFS(ENTRY!$A$2:$A$133,ENTRY!$B$2:$B$133,$B65,ENTRY!$C$2:$C$133,$C65)-2,FALSE),0)))</f>
        <v>0</v>
      </c>
      <c r="AAY65" s="45">
        <f ca="1">IF(LEFT($C65,5)="Total",0,IF(COUNTIF(ENTRY!$G$3:$BM$3,AAY$1)=0,"CopyPasteValue",IFERROR(HLOOKUP(AAY$1,ENTRY!$G$3:$BI$133,SUMIFS(ENTRY!$A$2:$A$133,ENTRY!$B$2:$B$133,$B65,ENTRY!$C$2:$C$133,$C65)-2,FALSE),0)))</f>
        <v>0</v>
      </c>
      <c r="AAZ65" s="45">
        <f ca="1">IF(LEFT($C65,5)="Total",0,IF(COUNTIF(ENTRY!$G$3:$BM$3,AAZ$1)=0,"CopyPasteValue",IFERROR(HLOOKUP(AAZ$1,ENTRY!$G$3:$BI$133,SUMIFS(ENTRY!$A$2:$A$133,ENTRY!$B$2:$B$133,$B65,ENTRY!$C$2:$C$133,$C65)-2,FALSE),0)))</f>
        <v>0</v>
      </c>
      <c r="ABA65" s="45">
        <f ca="1">IF(LEFT($C65,5)="Total",0,IF(COUNTIF(ENTRY!$G$3:$BM$3,ABA$1)=0,"CopyPasteValue",IFERROR(HLOOKUP(ABA$1,ENTRY!$G$3:$BI$133,SUMIFS(ENTRY!$A$2:$A$133,ENTRY!$B$2:$B$133,$B65,ENTRY!$C$2:$C$133,$C65)-2,FALSE),0)))</f>
        <v>0</v>
      </c>
      <c r="ABB65" s="45">
        <f ca="1">IF(LEFT($C65,5)="Total",0,IF(COUNTIF(ENTRY!$G$3:$BM$3,ABB$1)=0,"CopyPasteValue",IFERROR(HLOOKUP(ABB$1,ENTRY!$G$3:$BI$133,SUMIFS(ENTRY!$A$2:$A$133,ENTRY!$B$2:$B$133,$B65,ENTRY!$C$2:$C$133,$C65)-2,FALSE),0)))</f>
        <v>0</v>
      </c>
      <c r="ABC65" s="45">
        <f ca="1">IF(LEFT($C65,5)="Total",0,IF(COUNTIF(ENTRY!$G$3:$BM$3,ABC$1)=0,"CopyPasteValue",IFERROR(HLOOKUP(ABC$1,ENTRY!$G$3:$BI$133,SUMIFS(ENTRY!$A$2:$A$133,ENTRY!$B$2:$B$133,$B65,ENTRY!$C$2:$C$133,$C65)-2,FALSE),0)))</f>
        <v>0</v>
      </c>
      <c r="ABD65" s="45">
        <f ca="1">IF(LEFT($C65,5)="Total",0,IF(COUNTIF(ENTRY!$G$3:$BM$3,ABD$1)=0,"CopyPasteValue",IFERROR(HLOOKUP(ABD$1,ENTRY!$G$3:$BI$133,SUMIFS(ENTRY!$A$2:$A$133,ENTRY!$B$2:$B$133,$B65,ENTRY!$C$2:$C$133,$C65)-2,FALSE),0)))</f>
        <v>0</v>
      </c>
      <c r="ABE65" s="45">
        <f ca="1">IF(LEFT($C65,5)="Total",0,IF(COUNTIF(ENTRY!$G$3:$BM$3,ABE$1)=0,"CopyPasteValue",IFERROR(HLOOKUP(ABE$1,ENTRY!$G$3:$BI$133,SUMIFS(ENTRY!$A$2:$A$133,ENTRY!$B$2:$B$133,$B65,ENTRY!$C$2:$C$133,$C65)-2,FALSE),0)))</f>
        <v>0</v>
      </c>
      <c r="ABF65" s="45">
        <f ca="1">IF(LEFT($C65,5)="Total",0,IF(COUNTIF(ENTRY!$G$3:$BM$3,ABF$1)=0,"CopyPasteValue",IFERROR(HLOOKUP(ABF$1,ENTRY!$G$3:$BI$133,SUMIFS(ENTRY!$A$2:$A$133,ENTRY!$B$2:$B$133,$B65,ENTRY!$C$2:$C$133,$C65)-2,FALSE),0)))</f>
        <v>0</v>
      </c>
      <c r="ABG65" s="45">
        <f ca="1">IF(LEFT($C65,5)="Total",0,IF(COUNTIF(ENTRY!$G$3:$BM$3,ABG$1)=0,"CopyPasteValue",IFERROR(HLOOKUP(ABG$1,ENTRY!$G$3:$BI$133,SUMIFS(ENTRY!$A$2:$A$133,ENTRY!$B$2:$B$133,$B65,ENTRY!$C$2:$C$133,$C65)-2,FALSE),0)))</f>
        <v>0</v>
      </c>
      <c r="ABH65" s="45">
        <f ca="1">IF(LEFT($C65,5)="Total",0,IF(COUNTIF(ENTRY!$G$3:$BM$3,ABH$1)=0,"CopyPasteValue",IFERROR(HLOOKUP(ABH$1,ENTRY!$G$3:$BI$133,SUMIFS(ENTRY!$A$2:$A$133,ENTRY!$B$2:$B$133,$B65,ENTRY!$C$2:$C$133,$C65)-2,FALSE),0)))</f>
        <v>0</v>
      </c>
    </row>
    <row r="66" spans="2:736" x14ac:dyDescent="0.35">
      <c r="B66" t="s">
        <v>27</v>
      </c>
      <c r="C66" t="s">
        <v>177</v>
      </c>
      <c r="D66" s="53">
        <f t="shared" ca="1" si="162"/>
        <v>66</v>
      </c>
      <c r="E66" s="72">
        <f>COUNTIF(ENTRY!C$4:C$294,C66)</f>
        <v>1</v>
      </c>
      <c r="F66" s="45">
        <v>0</v>
      </c>
      <c r="G66" s="45">
        <v>10</v>
      </c>
      <c r="H66" s="45">
        <v>10</v>
      </c>
      <c r="I66" s="45">
        <v>0</v>
      </c>
      <c r="J66" s="45">
        <v>8</v>
      </c>
      <c r="K66" s="45">
        <v>1</v>
      </c>
      <c r="L66" s="45">
        <v>0</v>
      </c>
      <c r="M66" s="45">
        <v>13</v>
      </c>
      <c r="N66" s="45">
        <v>7</v>
      </c>
      <c r="O66" s="45">
        <v>4</v>
      </c>
      <c r="P66" s="45">
        <v>3</v>
      </c>
      <c r="Q66" s="45">
        <v>0</v>
      </c>
      <c r="R66" s="45">
        <v>0</v>
      </c>
      <c r="S66" s="45">
        <v>0</v>
      </c>
      <c r="T66" s="45">
        <v>6</v>
      </c>
      <c r="U66" s="45">
        <v>0</v>
      </c>
      <c r="V66" s="45">
        <v>0</v>
      </c>
      <c r="W66" s="45">
        <v>3</v>
      </c>
      <c r="X66" s="45">
        <v>3</v>
      </c>
      <c r="Y66" s="45">
        <v>1</v>
      </c>
      <c r="Z66" s="45">
        <v>0</v>
      </c>
      <c r="AA66" s="45">
        <v>2</v>
      </c>
      <c r="AB66" s="45">
        <v>1</v>
      </c>
      <c r="AC66" s="45">
        <v>2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  <c r="AJ66" s="45">
        <v>13</v>
      </c>
      <c r="AK66" s="45">
        <v>1</v>
      </c>
      <c r="AL66" s="45">
        <v>7</v>
      </c>
      <c r="AM66" s="45">
        <v>1</v>
      </c>
      <c r="AN66" s="45">
        <v>0</v>
      </c>
      <c r="AO66" s="45">
        <v>0</v>
      </c>
      <c r="AP66" s="45">
        <v>2</v>
      </c>
      <c r="AQ66" s="45">
        <v>11</v>
      </c>
      <c r="AR66" s="45">
        <v>5</v>
      </c>
      <c r="AS66" s="45">
        <v>1</v>
      </c>
      <c r="AT66" s="45">
        <v>0</v>
      </c>
      <c r="AU66" s="45">
        <v>0</v>
      </c>
      <c r="AV66" s="45">
        <v>3</v>
      </c>
      <c r="AW66" s="45">
        <v>0</v>
      </c>
      <c r="AX66" s="45">
        <v>0</v>
      </c>
      <c r="AY66" s="45">
        <v>0</v>
      </c>
      <c r="AZ66" s="45">
        <v>1</v>
      </c>
      <c r="BA66" s="45">
        <v>0</v>
      </c>
      <c r="BB66" s="45">
        <v>0</v>
      </c>
      <c r="BC66" s="45">
        <v>0</v>
      </c>
      <c r="BD66" s="45">
        <v>0</v>
      </c>
      <c r="BE66" s="45">
        <v>0</v>
      </c>
      <c r="BF66" s="45">
        <v>0</v>
      </c>
      <c r="BG66" s="45">
        <v>0</v>
      </c>
      <c r="BH66" s="45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5">
        <v>0</v>
      </c>
      <c r="BO66" s="45">
        <v>0</v>
      </c>
      <c r="BP66" s="45">
        <v>0</v>
      </c>
      <c r="BQ66" s="45">
        <v>2</v>
      </c>
      <c r="BR66" s="45">
        <v>0</v>
      </c>
      <c r="BS66" s="45">
        <v>0</v>
      </c>
      <c r="BT66" s="45">
        <v>0</v>
      </c>
      <c r="BU66" s="45">
        <v>0</v>
      </c>
      <c r="BV66" s="45">
        <v>0</v>
      </c>
      <c r="BW66" s="45">
        <v>0</v>
      </c>
      <c r="BX66" s="45">
        <v>0</v>
      </c>
      <c r="BY66" s="45">
        <v>0</v>
      </c>
      <c r="BZ66" s="45">
        <v>0</v>
      </c>
      <c r="CA66" s="45">
        <v>4</v>
      </c>
      <c r="CB66" s="45">
        <v>0</v>
      </c>
      <c r="CC66" s="45">
        <v>0</v>
      </c>
      <c r="CD66" s="45">
        <v>0</v>
      </c>
      <c r="CE66" s="45">
        <v>0</v>
      </c>
      <c r="CF66" s="45">
        <v>0</v>
      </c>
      <c r="CG66" s="45">
        <v>0</v>
      </c>
      <c r="CH66" s="45">
        <v>0</v>
      </c>
      <c r="CI66" s="45">
        <v>0</v>
      </c>
      <c r="CJ66" s="45">
        <v>0</v>
      </c>
      <c r="CK66" s="45">
        <v>0</v>
      </c>
      <c r="CL66" s="45">
        <v>0</v>
      </c>
      <c r="CM66" s="45">
        <v>0</v>
      </c>
      <c r="CN66" s="45">
        <v>0</v>
      </c>
      <c r="CO66" s="45">
        <v>0</v>
      </c>
      <c r="CP66" s="45">
        <v>0</v>
      </c>
      <c r="CQ66" s="45">
        <v>0</v>
      </c>
      <c r="CR66" s="45">
        <v>0</v>
      </c>
      <c r="CS66" s="45">
        <v>0</v>
      </c>
      <c r="CT66" s="45">
        <v>0</v>
      </c>
      <c r="CU66" s="45">
        <v>0</v>
      </c>
      <c r="CV66" s="45">
        <v>0</v>
      </c>
      <c r="CW66" s="45">
        <v>0</v>
      </c>
      <c r="CX66" s="45">
        <v>0</v>
      </c>
      <c r="CY66" s="45">
        <v>0</v>
      </c>
      <c r="CZ66" s="45">
        <v>0</v>
      </c>
      <c r="DA66" s="45">
        <v>0</v>
      </c>
      <c r="DB66" s="45">
        <v>0</v>
      </c>
      <c r="DC66" s="45">
        <v>0</v>
      </c>
      <c r="DD66" s="45">
        <v>0</v>
      </c>
      <c r="DE66" s="45">
        <v>0</v>
      </c>
      <c r="DF66" s="45">
        <v>0</v>
      </c>
      <c r="DG66" s="45">
        <v>0</v>
      </c>
      <c r="DH66" s="45">
        <v>0</v>
      </c>
      <c r="DI66" s="45">
        <v>0</v>
      </c>
      <c r="DJ66" s="45">
        <v>0</v>
      </c>
      <c r="DK66" s="45">
        <v>0</v>
      </c>
      <c r="DL66" s="45">
        <v>0</v>
      </c>
      <c r="DM66" s="45">
        <v>0</v>
      </c>
      <c r="DN66" s="45">
        <v>0</v>
      </c>
      <c r="DO66" s="45">
        <v>0</v>
      </c>
      <c r="DP66" s="45">
        <v>0</v>
      </c>
      <c r="DQ66" s="45">
        <v>0</v>
      </c>
      <c r="DR66" s="45">
        <v>0</v>
      </c>
      <c r="DS66" s="45">
        <v>0</v>
      </c>
      <c r="DT66" s="45">
        <v>0</v>
      </c>
      <c r="DU66" s="45">
        <v>0</v>
      </c>
      <c r="DV66" s="45">
        <v>0</v>
      </c>
      <c r="DW66" s="45">
        <v>0</v>
      </c>
      <c r="DX66" s="45">
        <v>0</v>
      </c>
      <c r="DY66" s="45">
        <v>0</v>
      </c>
      <c r="DZ66" s="45">
        <v>0</v>
      </c>
      <c r="EA66" s="45">
        <v>0</v>
      </c>
      <c r="EB66" s="45">
        <v>0</v>
      </c>
      <c r="EC66" s="45">
        <v>0</v>
      </c>
      <c r="ED66" s="45">
        <v>0</v>
      </c>
      <c r="EE66" s="45">
        <v>0</v>
      </c>
      <c r="EF66" s="45">
        <v>0</v>
      </c>
      <c r="EG66" s="45">
        <v>0</v>
      </c>
      <c r="EH66" s="45">
        <v>0</v>
      </c>
      <c r="EI66" s="45">
        <v>0</v>
      </c>
      <c r="EJ66" s="45">
        <v>0</v>
      </c>
      <c r="EK66" s="45">
        <v>0</v>
      </c>
      <c r="EL66" s="45">
        <v>0</v>
      </c>
      <c r="EM66" s="45">
        <v>0</v>
      </c>
      <c r="EN66" s="45">
        <v>0</v>
      </c>
      <c r="EO66" s="45">
        <v>0</v>
      </c>
      <c r="EP66" s="45">
        <v>0</v>
      </c>
      <c r="EQ66" s="45">
        <v>0</v>
      </c>
      <c r="ER66" s="45">
        <v>0</v>
      </c>
      <c r="ES66" s="45">
        <v>0</v>
      </c>
      <c r="ET66" s="45">
        <v>0</v>
      </c>
      <c r="EU66" s="45">
        <v>0</v>
      </c>
      <c r="EV66" s="45">
        <v>0</v>
      </c>
      <c r="EW66" s="45">
        <v>0</v>
      </c>
      <c r="EX66" s="45">
        <v>0</v>
      </c>
      <c r="EY66" s="45">
        <v>0</v>
      </c>
      <c r="EZ66" s="45">
        <v>0</v>
      </c>
      <c r="FA66" s="45">
        <v>0</v>
      </c>
      <c r="FB66" s="45">
        <v>0</v>
      </c>
      <c r="FC66" s="45">
        <v>0</v>
      </c>
      <c r="FD66" s="45">
        <v>0</v>
      </c>
      <c r="FE66" s="45">
        <v>0</v>
      </c>
      <c r="FF66" s="45">
        <v>0</v>
      </c>
      <c r="FG66" s="45">
        <v>0</v>
      </c>
      <c r="FH66" s="45">
        <v>0</v>
      </c>
      <c r="FI66" s="45">
        <v>0</v>
      </c>
      <c r="FJ66" s="45">
        <v>0</v>
      </c>
      <c r="FK66" s="45">
        <v>0</v>
      </c>
      <c r="FL66" s="45">
        <v>0</v>
      </c>
      <c r="FM66" s="45">
        <v>0</v>
      </c>
      <c r="FN66" s="45">
        <v>0</v>
      </c>
      <c r="FO66" s="45">
        <v>0</v>
      </c>
      <c r="FP66" s="45">
        <v>0</v>
      </c>
      <c r="FQ66" s="45">
        <v>0</v>
      </c>
      <c r="FR66" s="45">
        <v>0</v>
      </c>
      <c r="FS66" s="45">
        <v>0</v>
      </c>
      <c r="FT66" s="45">
        <v>0</v>
      </c>
      <c r="FU66" s="45">
        <v>0</v>
      </c>
      <c r="FV66" s="45">
        <v>0</v>
      </c>
      <c r="FW66" s="45">
        <v>0</v>
      </c>
      <c r="FX66" s="45">
        <v>0</v>
      </c>
      <c r="FY66" s="45">
        <v>0</v>
      </c>
      <c r="FZ66" s="45">
        <v>0</v>
      </c>
      <c r="GA66" s="45">
        <v>0</v>
      </c>
      <c r="GB66" s="45">
        <v>0</v>
      </c>
      <c r="GC66" s="45">
        <v>0</v>
      </c>
      <c r="GD66" s="45">
        <v>0</v>
      </c>
      <c r="GE66" s="45">
        <v>0</v>
      </c>
      <c r="GF66" s="45">
        <v>0</v>
      </c>
      <c r="GG66" s="45">
        <v>0</v>
      </c>
      <c r="GH66" s="45">
        <v>0</v>
      </c>
      <c r="GI66" s="45">
        <v>0</v>
      </c>
      <c r="GJ66" s="45">
        <v>0</v>
      </c>
      <c r="GK66" s="45">
        <v>0</v>
      </c>
      <c r="GL66" s="45">
        <v>0</v>
      </c>
      <c r="GM66" s="45">
        <v>0</v>
      </c>
      <c r="GN66" s="45">
        <v>0</v>
      </c>
      <c r="GO66" s="45">
        <v>0</v>
      </c>
      <c r="GP66" s="45">
        <v>0</v>
      </c>
      <c r="GQ66" s="45">
        <v>0</v>
      </c>
      <c r="GR66" s="45">
        <v>0</v>
      </c>
      <c r="GS66" s="45">
        <v>0</v>
      </c>
      <c r="GT66" s="45">
        <v>0</v>
      </c>
      <c r="GU66" s="45">
        <v>0</v>
      </c>
      <c r="GV66" s="45">
        <v>0</v>
      </c>
      <c r="GW66" s="45">
        <v>0</v>
      </c>
      <c r="GX66" s="45">
        <v>0</v>
      </c>
      <c r="GY66" s="45">
        <v>0</v>
      </c>
      <c r="GZ66" s="45">
        <v>0</v>
      </c>
      <c r="HA66" s="45">
        <v>0</v>
      </c>
      <c r="HB66" s="45">
        <v>0</v>
      </c>
      <c r="HC66" s="45">
        <v>0</v>
      </c>
      <c r="HD66" s="45">
        <v>0</v>
      </c>
      <c r="HE66" s="45">
        <v>0</v>
      </c>
      <c r="HF66" s="45">
        <v>0</v>
      </c>
      <c r="HG66" s="45">
        <v>0</v>
      </c>
      <c r="HH66" s="45">
        <v>0</v>
      </c>
      <c r="HI66" s="45">
        <v>0</v>
      </c>
      <c r="HJ66" s="45">
        <v>0</v>
      </c>
      <c r="HK66" s="45">
        <v>0</v>
      </c>
      <c r="HL66" s="45">
        <v>0</v>
      </c>
      <c r="HM66" s="45">
        <v>0</v>
      </c>
      <c r="HN66" s="45">
        <v>0</v>
      </c>
      <c r="HO66" s="45">
        <v>0</v>
      </c>
      <c r="HP66" s="45">
        <v>0</v>
      </c>
      <c r="HQ66" s="45">
        <v>0</v>
      </c>
      <c r="HR66" s="45">
        <v>0</v>
      </c>
      <c r="HS66" s="45">
        <v>0</v>
      </c>
      <c r="HT66" s="45">
        <v>0</v>
      </c>
      <c r="HU66" s="45">
        <v>0</v>
      </c>
      <c r="HV66" s="45">
        <v>0</v>
      </c>
      <c r="HW66" s="45">
        <v>0</v>
      </c>
      <c r="HX66" s="45">
        <v>0</v>
      </c>
      <c r="HY66" s="45">
        <v>0</v>
      </c>
      <c r="HZ66" s="45">
        <v>0</v>
      </c>
      <c r="IA66" s="45">
        <v>0</v>
      </c>
      <c r="IB66" s="45">
        <v>0</v>
      </c>
      <c r="IC66" s="45">
        <v>0</v>
      </c>
      <c r="ID66" s="45">
        <v>0</v>
      </c>
      <c r="IE66" s="45">
        <v>0</v>
      </c>
      <c r="IF66" s="45">
        <v>0</v>
      </c>
      <c r="IG66" s="45">
        <v>0</v>
      </c>
      <c r="IH66" s="45">
        <v>0</v>
      </c>
      <c r="II66" s="45">
        <v>0</v>
      </c>
      <c r="IJ66" s="45">
        <v>0</v>
      </c>
      <c r="IK66" s="45">
        <v>0</v>
      </c>
      <c r="IL66" s="45">
        <v>0</v>
      </c>
      <c r="IM66" s="45">
        <v>0</v>
      </c>
      <c r="IN66" s="45">
        <v>0</v>
      </c>
      <c r="IO66" s="45">
        <v>0</v>
      </c>
      <c r="IP66" s="45">
        <v>0</v>
      </c>
      <c r="IQ66" s="45">
        <v>0</v>
      </c>
      <c r="IR66" s="45">
        <v>0</v>
      </c>
      <c r="IS66" s="45">
        <v>0</v>
      </c>
      <c r="IT66" s="45">
        <v>0</v>
      </c>
      <c r="IU66" s="45">
        <v>0</v>
      </c>
      <c r="IV66" s="45">
        <v>0</v>
      </c>
      <c r="IW66" s="45">
        <v>0</v>
      </c>
      <c r="IX66" s="45">
        <v>0</v>
      </c>
      <c r="IY66" s="45">
        <v>0</v>
      </c>
      <c r="IZ66" s="45">
        <v>0</v>
      </c>
      <c r="JA66" s="45">
        <v>0</v>
      </c>
      <c r="JB66" s="45">
        <v>0</v>
      </c>
      <c r="JC66" s="45">
        <v>0</v>
      </c>
      <c r="JD66" s="45">
        <v>0</v>
      </c>
      <c r="JE66" s="45">
        <v>0</v>
      </c>
      <c r="JF66" s="45">
        <v>0</v>
      </c>
      <c r="JG66" s="45">
        <v>0</v>
      </c>
      <c r="JH66" s="45">
        <v>0</v>
      </c>
      <c r="JI66" s="45">
        <v>0</v>
      </c>
      <c r="JJ66" s="45">
        <v>0</v>
      </c>
      <c r="JK66" s="45">
        <v>0</v>
      </c>
      <c r="JL66" s="45">
        <v>0</v>
      </c>
      <c r="JM66" s="45">
        <v>0</v>
      </c>
      <c r="JN66" s="45">
        <v>0</v>
      </c>
      <c r="JO66" s="45">
        <v>0</v>
      </c>
      <c r="JP66" s="45">
        <v>0</v>
      </c>
      <c r="JQ66" s="45">
        <v>0</v>
      </c>
      <c r="JR66" s="45">
        <v>0</v>
      </c>
      <c r="JS66" s="45">
        <v>0</v>
      </c>
      <c r="JT66" s="45">
        <v>0</v>
      </c>
      <c r="JU66" s="45">
        <v>0</v>
      </c>
      <c r="JV66" s="45">
        <v>0</v>
      </c>
      <c r="JW66" s="45">
        <v>0</v>
      </c>
      <c r="JX66" s="45">
        <v>0</v>
      </c>
      <c r="JY66" s="45">
        <v>0</v>
      </c>
      <c r="JZ66" s="45">
        <v>0</v>
      </c>
      <c r="KA66" s="45">
        <v>0</v>
      </c>
      <c r="KB66" s="45">
        <v>0</v>
      </c>
      <c r="KC66" s="45">
        <v>0</v>
      </c>
      <c r="KD66" s="45">
        <v>0</v>
      </c>
      <c r="KE66" s="45">
        <v>0</v>
      </c>
      <c r="KF66" s="45">
        <v>0</v>
      </c>
      <c r="KG66" s="45">
        <v>0</v>
      </c>
      <c r="KH66" s="45">
        <v>0</v>
      </c>
      <c r="KI66" s="45">
        <v>0</v>
      </c>
      <c r="KJ66" s="45">
        <v>0</v>
      </c>
      <c r="KK66" s="45">
        <v>0</v>
      </c>
      <c r="KL66" s="45">
        <v>0</v>
      </c>
      <c r="KM66" s="45">
        <v>0</v>
      </c>
      <c r="KN66" s="45">
        <v>0</v>
      </c>
      <c r="KO66" s="45">
        <v>0</v>
      </c>
      <c r="KP66" s="45">
        <v>0</v>
      </c>
      <c r="KQ66" s="45">
        <v>0</v>
      </c>
      <c r="KR66" s="45">
        <v>0</v>
      </c>
      <c r="KS66" s="45">
        <v>0</v>
      </c>
      <c r="KT66" s="45">
        <v>0</v>
      </c>
      <c r="KU66" s="45">
        <v>0</v>
      </c>
      <c r="KV66" s="45">
        <v>0</v>
      </c>
      <c r="KW66" s="45">
        <v>0</v>
      </c>
      <c r="KX66" s="45">
        <v>0</v>
      </c>
      <c r="KY66" s="45">
        <v>0</v>
      </c>
      <c r="KZ66" s="45">
        <v>0</v>
      </c>
      <c r="LA66" s="45">
        <v>0</v>
      </c>
      <c r="LB66" s="45">
        <v>0</v>
      </c>
      <c r="LC66" s="45">
        <v>0</v>
      </c>
      <c r="LD66" s="45">
        <v>0</v>
      </c>
      <c r="LE66" s="45">
        <v>0</v>
      </c>
      <c r="LF66" s="45">
        <v>0</v>
      </c>
      <c r="LG66" s="45">
        <v>0</v>
      </c>
      <c r="LH66" s="45">
        <v>0</v>
      </c>
      <c r="LI66" s="45">
        <v>0</v>
      </c>
      <c r="LJ66" s="45">
        <v>0</v>
      </c>
      <c r="LK66" s="45">
        <v>0</v>
      </c>
      <c r="LL66" s="45">
        <v>0</v>
      </c>
      <c r="LM66" s="45">
        <v>0</v>
      </c>
      <c r="LN66" s="45">
        <v>0</v>
      </c>
      <c r="LO66" s="45">
        <v>0</v>
      </c>
      <c r="LP66" s="45">
        <v>0</v>
      </c>
      <c r="LQ66" s="45">
        <v>0</v>
      </c>
      <c r="LR66" s="45">
        <v>0</v>
      </c>
      <c r="LS66" s="45">
        <v>0</v>
      </c>
      <c r="LT66" s="45">
        <v>0</v>
      </c>
      <c r="LU66" s="45">
        <v>0</v>
      </c>
      <c r="LV66" s="45">
        <v>0</v>
      </c>
      <c r="LW66" s="45">
        <v>0</v>
      </c>
      <c r="LX66" s="45">
        <v>0</v>
      </c>
      <c r="LY66" s="45">
        <v>0</v>
      </c>
      <c r="LZ66" s="45">
        <v>0</v>
      </c>
      <c r="MA66" s="45">
        <v>0</v>
      </c>
      <c r="MB66" s="45">
        <v>0</v>
      </c>
      <c r="MC66" s="45">
        <v>0</v>
      </c>
      <c r="MD66" s="45">
        <v>0</v>
      </c>
      <c r="ME66" s="45">
        <v>0</v>
      </c>
      <c r="MF66" s="45">
        <v>0</v>
      </c>
      <c r="MG66" s="45">
        <v>0</v>
      </c>
      <c r="MH66" s="45">
        <v>0</v>
      </c>
      <c r="MI66" s="45">
        <v>0</v>
      </c>
      <c r="MJ66" s="45">
        <v>0</v>
      </c>
      <c r="MK66" s="45">
        <v>0</v>
      </c>
      <c r="ML66" s="45">
        <v>0</v>
      </c>
      <c r="MM66" s="45">
        <v>0</v>
      </c>
      <c r="MN66" s="45">
        <v>0</v>
      </c>
      <c r="MO66" s="45">
        <v>0</v>
      </c>
      <c r="MP66" s="45">
        <v>0</v>
      </c>
      <c r="MQ66" s="45">
        <v>0</v>
      </c>
      <c r="MR66" s="45">
        <v>0</v>
      </c>
      <c r="MS66" s="45">
        <v>0</v>
      </c>
      <c r="MT66" s="45">
        <v>0</v>
      </c>
      <c r="MU66" s="45">
        <v>0</v>
      </c>
      <c r="MV66" s="45">
        <v>0</v>
      </c>
      <c r="MW66" s="45">
        <v>0</v>
      </c>
      <c r="MX66" s="45">
        <v>0</v>
      </c>
      <c r="MY66" s="45">
        <v>0</v>
      </c>
      <c r="MZ66" s="45">
        <v>0</v>
      </c>
      <c r="NA66" s="45">
        <v>0</v>
      </c>
      <c r="NB66" s="45">
        <v>0</v>
      </c>
      <c r="NC66" s="45">
        <v>0</v>
      </c>
      <c r="ND66" s="45">
        <v>0</v>
      </c>
      <c r="NE66" s="45">
        <v>0</v>
      </c>
      <c r="NF66" s="45">
        <v>0</v>
      </c>
      <c r="NG66" s="45">
        <v>0</v>
      </c>
      <c r="NH66" s="45">
        <v>0</v>
      </c>
      <c r="NI66" s="45">
        <v>0</v>
      </c>
      <c r="NJ66" s="45">
        <v>0</v>
      </c>
      <c r="NK66" s="45">
        <v>0</v>
      </c>
      <c r="NL66" s="45">
        <v>0</v>
      </c>
      <c r="NM66" s="45">
        <v>0</v>
      </c>
      <c r="NN66" s="45">
        <v>0</v>
      </c>
      <c r="NO66" s="45">
        <v>0</v>
      </c>
      <c r="NP66" s="45">
        <v>0</v>
      </c>
      <c r="NQ66" s="45">
        <v>0</v>
      </c>
      <c r="NR66" s="45">
        <v>0</v>
      </c>
      <c r="NS66" s="45">
        <v>0</v>
      </c>
      <c r="NT66" s="45">
        <v>0</v>
      </c>
      <c r="NU66" s="45">
        <v>0</v>
      </c>
      <c r="NV66" s="45">
        <v>0</v>
      </c>
      <c r="NW66" s="45">
        <v>0</v>
      </c>
      <c r="NX66" s="45">
        <v>0</v>
      </c>
      <c r="NY66" s="45">
        <v>0</v>
      </c>
      <c r="NZ66" s="45">
        <v>0</v>
      </c>
      <c r="OA66" s="45">
        <v>0</v>
      </c>
      <c r="OB66" s="45">
        <v>0</v>
      </c>
      <c r="OC66" s="45">
        <v>0</v>
      </c>
      <c r="OD66" s="45">
        <v>0</v>
      </c>
      <c r="OE66" s="45">
        <v>0</v>
      </c>
      <c r="OF66" s="45">
        <v>0</v>
      </c>
      <c r="OG66" s="45">
        <v>0</v>
      </c>
      <c r="OH66" s="45">
        <v>0</v>
      </c>
      <c r="OI66" s="45">
        <v>0</v>
      </c>
      <c r="OJ66" s="45">
        <v>0</v>
      </c>
      <c r="OK66" s="45">
        <v>0</v>
      </c>
      <c r="OL66" s="45">
        <v>0</v>
      </c>
      <c r="OM66" s="45">
        <v>0</v>
      </c>
      <c r="ON66" s="45">
        <v>0</v>
      </c>
      <c r="OO66" s="45">
        <v>0</v>
      </c>
      <c r="OP66" s="45">
        <v>0</v>
      </c>
      <c r="OQ66" s="45">
        <v>0</v>
      </c>
      <c r="OR66" s="45">
        <v>0</v>
      </c>
      <c r="OS66" s="45">
        <v>0</v>
      </c>
      <c r="OT66" s="45">
        <v>0</v>
      </c>
      <c r="OU66" s="45">
        <v>0</v>
      </c>
      <c r="OV66" s="45">
        <v>0</v>
      </c>
      <c r="OW66" s="45">
        <v>0</v>
      </c>
      <c r="OX66" s="45">
        <v>0</v>
      </c>
      <c r="OY66" s="45">
        <v>0</v>
      </c>
      <c r="OZ66" s="45">
        <v>0</v>
      </c>
      <c r="PA66" s="45">
        <v>0</v>
      </c>
      <c r="PB66" s="45">
        <v>0</v>
      </c>
      <c r="PC66" s="45">
        <v>0</v>
      </c>
      <c r="PD66" s="45">
        <v>0</v>
      </c>
      <c r="PE66" s="45">
        <v>0</v>
      </c>
      <c r="PF66" s="45">
        <v>0</v>
      </c>
      <c r="PG66" s="45">
        <v>0</v>
      </c>
      <c r="PH66" s="45">
        <v>0</v>
      </c>
      <c r="PI66" s="45">
        <v>0</v>
      </c>
      <c r="PJ66" s="45">
        <v>0</v>
      </c>
      <c r="PK66" s="45">
        <v>0</v>
      </c>
      <c r="PL66" s="45">
        <v>0</v>
      </c>
      <c r="PM66" s="45">
        <v>0</v>
      </c>
      <c r="PN66" s="45">
        <v>0</v>
      </c>
      <c r="PO66" s="45">
        <v>0</v>
      </c>
      <c r="PP66" s="45">
        <v>0</v>
      </c>
      <c r="PQ66" s="45">
        <v>0</v>
      </c>
      <c r="PR66" s="45">
        <v>0</v>
      </c>
      <c r="PS66" s="45">
        <v>0</v>
      </c>
      <c r="PT66" s="45">
        <v>0</v>
      </c>
      <c r="PU66" s="45">
        <v>0</v>
      </c>
      <c r="PV66" s="45">
        <v>0</v>
      </c>
      <c r="PW66" s="45">
        <v>0</v>
      </c>
      <c r="PX66" s="45">
        <v>0</v>
      </c>
      <c r="PY66" s="45">
        <v>0</v>
      </c>
      <c r="PZ66" s="45">
        <v>0</v>
      </c>
      <c r="QA66" s="45">
        <v>0</v>
      </c>
      <c r="QB66" s="45">
        <v>0</v>
      </c>
      <c r="QC66" s="45">
        <v>0</v>
      </c>
      <c r="QD66" s="45">
        <v>0</v>
      </c>
      <c r="QE66" s="45">
        <v>0</v>
      </c>
      <c r="QF66" s="45">
        <v>0</v>
      </c>
      <c r="QG66" s="45">
        <v>0</v>
      </c>
      <c r="QH66" s="45">
        <v>0</v>
      </c>
      <c r="QI66" s="45">
        <v>0</v>
      </c>
      <c r="QJ66" s="45">
        <v>0</v>
      </c>
      <c r="QK66" s="45">
        <v>0</v>
      </c>
      <c r="QL66" s="45">
        <v>0</v>
      </c>
      <c r="QM66" s="45">
        <v>0</v>
      </c>
      <c r="QN66" s="45">
        <v>0</v>
      </c>
      <c r="QO66" s="45">
        <v>0</v>
      </c>
      <c r="QP66" s="45">
        <v>0</v>
      </c>
      <c r="QQ66" s="45">
        <v>0</v>
      </c>
      <c r="QR66" s="45">
        <v>0</v>
      </c>
      <c r="QS66" s="45">
        <v>0</v>
      </c>
      <c r="QT66" s="45">
        <v>0</v>
      </c>
      <c r="QU66" s="45">
        <v>0</v>
      </c>
      <c r="QV66" s="45">
        <v>0</v>
      </c>
      <c r="QW66" s="45">
        <v>0</v>
      </c>
      <c r="QX66" s="45">
        <v>0</v>
      </c>
      <c r="QY66" s="45">
        <v>0</v>
      </c>
      <c r="QZ66" s="45">
        <v>0</v>
      </c>
      <c r="RA66" s="45">
        <v>0</v>
      </c>
      <c r="RB66" s="45">
        <v>0</v>
      </c>
      <c r="RC66" s="45">
        <v>0</v>
      </c>
      <c r="RD66" s="45">
        <v>0</v>
      </c>
      <c r="RE66" s="45">
        <v>0</v>
      </c>
      <c r="RF66" s="45">
        <v>0</v>
      </c>
      <c r="RG66" s="45">
        <v>0</v>
      </c>
      <c r="RH66" s="45">
        <v>0</v>
      </c>
      <c r="RI66" s="45">
        <v>0</v>
      </c>
      <c r="RJ66" s="45">
        <v>0</v>
      </c>
      <c r="RK66" s="45">
        <v>0</v>
      </c>
      <c r="RL66" s="45">
        <v>0</v>
      </c>
      <c r="RM66" s="45">
        <v>0</v>
      </c>
      <c r="RN66" s="45">
        <v>0</v>
      </c>
      <c r="RO66" s="45">
        <v>0</v>
      </c>
      <c r="RP66" s="45">
        <v>0</v>
      </c>
      <c r="RQ66" s="45">
        <v>0</v>
      </c>
      <c r="RR66" s="45">
        <v>0</v>
      </c>
      <c r="RS66" s="45">
        <v>0</v>
      </c>
      <c r="RT66" s="45">
        <v>0</v>
      </c>
      <c r="RU66" s="45">
        <v>0</v>
      </c>
      <c r="RV66" s="45">
        <v>0</v>
      </c>
      <c r="RW66" s="45">
        <v>0</v>
      </c>
      <c r="RX66" s="45">
        <v>0</v>
      </c>
      <c r="RY66" s="45">
        <v>0</v>
      </c>
      <c r="RZ66" s="45">
        <v>0</v>
      </c>
      <c r="SA66" s="45">
        <v>0</v>
      </c>
      <c r="SB66" s="45">
        <v>0</v>
      </c>
      <c r="SC66" s="45">
        <v>0</v>
      </c>
      <c r="SD66" s="45">
        <v>0</v>
      </c>
      <c r="SE66" s="45">
        <v>0</v>
      </c>
      <c r="SF66" s="45">
        <v>0</v>
      </c>
      <c r="SG66" s="45">
        <v>0</v>
      </c>
      <c r="SH66" s="45">
        <v>0</v>
      </c>
      <c r="SI66" s="45">
        <v>0</v>
      </c>
      <c r="SJ66" s="45">
        <v>0</v>
      </c>
      <c r="SK66" s="45">
        <v>0</v>
      </c>
      <c r="SL66" s="45">
        <v>0</v>
      </c>
      <c r="SM66" s="45">
        <v>0</v>
      </c>
      <c r="SN66" s="45">
        <v>0</v>
      </c>
      <c r="SO66" s="45">
        <v>0</v>
      </c>
      <c r="SP66" s="45">
        <v>0</v>
      </c>
      <c r="SQ66" s="45">
        <v>0</v>
      </c>
      <c r="SR66" s="45">
        <v>0</v>
      </c>
      <c r="SS66" s="45">
        <v>0</v>
      </c>
      <c r="ST66" s="45">
        <v>0</v>
      </c>
      <c r="SU66" s="45">
        <v>0</v>
      </c>
      <c r="SV66" s="45">
        <v>0</v>
      </c>
      <c r="SW66" s="45">
        <v>0</v>
      </c>
      <c r="SX66" s="45">
        <v>0</v>
      </c>
      <c r="SY66" s="45">
        <v>0</v>
      </c>
      <c r="SZ66" s="45">
        <v>0</v>
      </c>
      <c r="TA66" s="45">
        <v>0</v>
      </c>
      <c r="TB66" s="45">
        <v>0</v>
      </c>
      <c r="TC66" s="45">
        <v>0</v>
      </c>
      <c r="TD66" s="45">
        <v>0</v>
      </c>
      <c r="TE66" s="45">
        <v>0</v>
      </c>
      <c r="TF66" s="45">
        <v>0</v>
      </c>
      <c r="TG66" s="45">
        <v>0</v>
      </c>
      <c r="TH66" s="45">
        <v>0</v>
      </c>
      <c r="TI66" s="45">
        <v>0</v>
      </c>
      <c r="TJ66" s="45">
        <v>0</v>
      </c>
      <c r="TK66" s="45">
        <v>0</v>
      </c>
      <c r="TL66" s="45">
        <v>0</v>
      </c>
      <c r="TM66" s="45">
        <v>0</v>
      </c>
      <c r="TN66" s="45">
        <v>0</v>
      </c>
      <c r="TO66" s="45">
        <v>0</v>
      </c>
      <c r="TP66" s="45">
        <v>0</v>
      </c>
      <c r="TQ66" s="45">
        <v>0</v>
      </c>
      <c r="TR66" s="45">
        <v>0</v>
      </c>
      <c r="TS66" s="45">
        <v>0</v>
      </c>
      <c r="TT66" s="45">
        <v>0</v>
      </c>
      <c r="TU66" s="45">
        <v>0</v>
      </c>
      <c r="TV66" s="45">
        <v>0</v>
      </c>
      <c r="TW66" s="45">
        <v>0</v>
      </c>
      <c r="TX66" s="45">
        <v>0</v>
      </c>
      <c r="TY66" s="45">
        <v>0</v>
      </c>
      <c r="TZ66" s="45">
        <v>0</v>
      </c>
      <c r="UA66" s="45">
        <v>0</v>
      </c>
      <c r="UB66" s="45">
        <v>0</v>
      </c>
      <c r="UC66" s="45">
        <v>0</v>
      </c>
      <c r="UD66" s="45">
        <v>0</v>
      </c>
      <c r="UE66" s="45">
        <v>0</v>
      </c>
      <c r="UF66" s="45">
        <v>0</v>
      </c>
      <c r="UG66" s="45">
        <v>0</v>
      </c>
      <c r="UH66" s="45">
        <v>0</v>
      </c>
      <c r="UI66" s="45">
        <v>0</v>
      </c>
      <c r="UJ66" s="45">
        <v>0</v>
      </c>
      <c r="UK66" s="45">
        <v>0</v>
      </c>
      <c r="UL66" s="45">
        <v>0</v>
      </c>
      <c r="UM66" s="45">
        <v>0</v>
      </c>
      <c r="UN66" s="45">
        <v>0</v>
      </c>
      <c r="UO66" s="45">
        <v>0</v>
      </c>
      <c r="UP66" s="45">
        <v>0</v>
      </c>
      <c r="UQ66" s="45">
        <v>0</v>
      </c>
      <c r="UR66" s="45">
        <v>0</v>
      </c>
      <c r="US66" s="45">
        <v>0</v>
      </c>
      <c r="UT66" s="45">
        <v>0</v>
      </c>
      <c r="UU66" s="45">
        <v>0</v>
      </c>
      <c r="UV66" s="45">
        <v>0</v>
      </c>
      <c r="UW66" s="45">
        <v>0</v>
      </c>
      <c r="UX66" s="45">
        <v>0</v>
      </c>
      <c r="UY66" s="45">
        <v>0</v>
      </c>
      <c r="UZ66" s="45">
        <v>0</v>
      </c>
      <c r="VA66" s="45">
        <v>0</v>
      </c>
      <c r="VB66" s="45">
        <v>0</v>
      </c>
      <c r="VC66" s="45">
        <v>0</v>
      </c>
      <c r="VD66" s="45">
        <v>0</v>
      </c>
      <c r="VE66" s="45">
        <v>0</v>
      </c>
      <c r="VF66" s="45">
        <v>0</v>
      </c>
      <c r="VG66" s="45">
        <v>0</v>
      </c>
      <c r="VH66" s="45">
        <v>0</v>
      </c>
      <c r="VI66" s="45">
        <v>0</v>
      </c>
      <c r="VJ66" s="45">
        <v>0</v>
      </c>
      <c r="VK66" s="45">
        <v>0</v>
      </c>
      <c r="VL66" s="45">
        <v>0</v>
      </c>
      <c r="VM66" s="45">
        <v>0</v>
      </c>
      <c r="VN66" s="45">
        <v>0</v>
      </c>
      <c r="VO66" s="45">
        <v>0</v>
      </c>
      <c r="VP66" s="45">
        <v>0</v>
      </c>
      <c r="VQ66" s="45">
        <v>0</v>
      </c>
      <c r="VR66" s="45">
        <v>0</v>
      </c>
      <c r="VS66" s="45">
        <v>0</v>
      </c>
      <c r="VT66" s="45">
        <v>0</v>
      </c>
      <c r="VU66" s="45">
        <v>0</v>
      </c>
      <c r="VV66" s="45">
        <v>0</v>
      </c>
      <c r="VW66" s="45">
        <v>0</v>
      </c>
      <c r="VX66" s="45">
        <v>0</v>
      </c>
      <c r="VY66" s="45">
        <v>0</v>
      </c>
      <c r="VZ66" s="45">
        <v>0</v>
      </c>
      <c r="WA66" s="45">
        <v>0</v>
      </c>
      <c r="WB66" s="45">
        <v>0</v>
      </c>
      <c r="WC66" s="45">
        <v>0</v>
      </c>
      <c r="WD66" s="45">
        <v>0</v>
      </c>
      <c r="WE66" s="45">
        <v>0</v>
      </c>
      <c r="WF66" s="45">
        <v>0</v>
      </c>
      <c r="WG66" s="45">
        <v>0</v>
      </c>
      <c r="WH66" s="45">
        <v>0</v>
      </c>
      <c r="WI66" s="45">
        <v>0</v>
      </c>
      <c r="WJ66" s="45">
        <v>0</v>
      </c>
      <c r="WK66" s="45">
        <v>0</v>
      </c>
      <c r="WL66" s="45">
        <v>0</v>
      </c>
      <c r="WM66" s="45">
        <v>0</v>
      </c>
      <c r="WN66" s="45">
        <v>0</v>
      </c>
      <c r="WO66" s="45">
        <v>0</v>
      </c>
      <c r="WP66" s="45">
        <v>0</v>
      </c>
      <c r="WQ66" s="45">
        <v>0</v>
      </c>
      <c r="WR66" s="45">
        <v>0</v>
      </c>
      <c r="WS66" s="45">
        <v>0</v>
      </c>
      <c r="WT66" s="45">
        <v>0</v>
      </c>
      <c r="WU66" s="45">
        <v>0</v>
      </c>
      <c r="WV66" s="45">
        <v>0</v>
      </c>
      <c r="WW66" s="45">
        <v>0</v>
      </c>
      <c r="WX66" s="45">
        <v>0</v>
      </c>
      <c r="WY66" s="45">
        <v>0</v>
      </c>
      <c r="WZ66" s="45">
        <v>0</v>
      </c>
      <c r="XA66" s="45">
        <v>0</v>
      </c>
      <c r="XB66" s="45">
        <v>0</v>
      </c>
      <c r="XC66" s="45">
        <v>0</v>
      </c>
      <c r="XD66" s="45">
        <v>0</v>
      </c>
      <c r="XE66" s="45">
        <v>0</v>
      </c>
      <c r="XF66" s="45">
        <v>0</v>
      </c>
      <c r="XG66" s="45">
        <v>0</v>
      </c>
      <c r="XH66" s="45">
        <v>0</v>
      </c>
      <c r="XI66" s="45">
        <v>0</v>
      </c>
      <c r="XJ66" s="45">
        <v>0</v>
      </c>
      <c r="XK66" s="45">
        <v>0</v>
      </c>
      <c r="XL66" s="45">
        <v>0</v>
      </c>
      <c r="XM66" s="45">
        <v>0</v>
      </c>
      <c r="XN66" s="45">
        <v>0</v>
      </c>
      <c r="XO66" s="45">
        <v>0</v>
      </c>
      <c r="XP66" s="45">
        <v>0</v>
      </c>
      <c r="XQ66" s="45">
        <v>0</v>
      </c>
      <c r="XR66" s="45">
        <v>0</v>
      </c>
      <c r="XS66" s="45">
        <v>0</v>
      </c>
      <c r="XT66" s="45">
        <v>0</v>
      </c>
      <c r="XU66" s="45">
        <v>0</v>
      </c>
      <c r="XV66" s="45">
        <v>0</v>
      </c>
      <c r="XW66" s="45">
        <v>0</v>
      </c>
      <c r="XX66" s="45">
        <v>0</v>
      </c>
      <c r="XY66" s="45">
        <v>0</v>
      </c>
      <c r="XZ66" s="45">
        <v>0</v>
      </c>
      <c r="YA66" s="45">
        <v>0</v>
      </c>
      <c r="YB66" s="45">
        <v>0</v>
      </c>
      <c r="YC66" s="45">
        <v>0</v>
      </c>
      <c r="YD66" s="45">
        <v>0</v>
      </c>
      <c r="YE66" s="45">
        <v>0</v>
      </c>
      <c r="YF66" s="45">
        <v>0</v>
      </c>
      <c r="YG66" s="45">
        <v>0</v>
      </c>
      <c r="YH66" s="45">
        <v>0</v>
      </c>
      <c r="YI66" s="45">
        <v>0</v>
      </c>
      <c r="YJ66" s="45">
        <v>0</v>
      </c>
      <c r="YK66" s="45">
        <v>0</v>
      </c>
      <c r="YL66" s="45">
        <v>0</v>
      </c>
      <c r="YM66" s="45">
        <v>0</v>
      </c>
      <c r="YN66" s="45">
        <v>0</v>
      </c>
      <c r="YO66" s="45">
        <v>0</v>
      </c>
      <c r="YP66" s="45">
        <v>0</v>
      </c>
      <c r="YQ66" s="45">
        <v>0</v>
      </c>
      <c r="YR66" s="45">
        <v>0</v>
      </c>
      <c r="YS66" s="45">
        <v>0</v>
      </c>
      <c r="YT66" s="45">
        <v>0</v>
      </c>
      <c r="YU66" s="45">
        <v>0</v>
      </c>
      <c r="YV66" s="45">
        <v>0</v>
      </c>
      <c r="YW66" s="45">
        <v>0</v>
      </c>
      <c r="YX66" s="45">
        <v>0</v>
      </c>
      <c r="YY66" s="45">
        <v>0</v>
      </c>
      <c r="YZ66" s="45">
        <v>0</v>
      </c>
      <c r="ZA66" s="45">
        <v>0</v>
      </c>
      <c r="ZB66" s="45">
        <v>0</v>
      </c>
      <c r="ZC66" s="45">
        <v>0</v>
      </c>
      <c r="ZD66" s="45">
        <v>0</v>
      </c>
      <c r="ZE66" s="45">
        <v>0</v>
      </c>
      <c r="ZF66" s="45">
        <v>0</v>
      </c>
      <c r="ZG66" s="45">
        <v>0</v>
      </c>
      <c r="ZH66" s="45">
        <v>0</v>
      </c>
      <c r="ZI66" s="45">
        <v>0</v>
      </c>
      <c r="ZJ66" s="45">
        <v>0</v>
      </c>
      <c r="ZK66" s="45">
        <v>0</v>
      </c>
      <c r="ZL66" s="45">
        <v>0</v>
      </c>
      <c r="ZM66" s="45">
        <v>0</v>
      </c>
      <c r="ZN66" s="45">
        <v>0</v>
      </c>
      <c r="ZO66" s="45">
        <v>0</v>
      </c>
      <c r="ZP66" s="45">
        <v>0</v>
      </c>
      <c r="ZQ66" s="45">
        <v>0</v>
      </c>
      <c r="ZR66" s="45">
        <v>0</v>
      </c>
      <c r="ZS66" s="45">
        <v>0</v>
      </c>
      <c r="ZT66" s="45">
        <v>0</v>
      </c>
      <c r="ZU66" s="45">
        <v>0</v>
      </c>
      <c r="ZV66" s="45">
        <v>0</v>
      </c>
      <c r="ZW66" s="45">
        <v>0</v>
      </c>
      <c r="ZX66" s="45">
        <v>0</v>
      </c>
      <c r="ZY66" s="45">
        <v>0</v>
      </c>
      <c r="ZZ66" s="45">
        <v>0</v>
      </c>
      <c r="AAA66" s="45">
        <v>0</v>
      </c>
      <c r="AAB66" s="45">
        <v>0</v>
      </c>
      <c r="AAC66" s="45">
        <v>0</v>
      </c>
      <c r="AAD66" s="45">
        <v>0</v>
      </c>
      <c r="AAE66" s="45">
        <v>0</v>
      </c>
      <c r="AAF66" s="45">
        <v>0</v>
      </c>
      <c r="AAG66" s="45">
        <v>0</v>
      </c>
      <c r="AAH66" s="45">
        <v>0</v>
      </c>
      <c r="AAI66" s="45">
        <v>0</v>
      </c>
      <c r="AAJ66" s="45">
        <v>0</v>
      </c>
      <c r="AAK66" s="45">
        <v>0</v>
      </c>
      <c r="AAL66" s="45">
        <v>0</v>
      </c>
      <c r="AAM66" s="45">
        <v>0</v>
      </c>
      <c r="AAN66" s="45">
        <v>0</v>
      </c>
      <c r="AAO66" s="45">
        <v>0</v>
      </c>
      <c r="AAP66" s="45">
        <v>0</v>
      </c>
      <c r="AAQ66" s="45">
        <f ca="1">IF(LEFT($C66,5)="Total",0,IF(COUNTIF(ENTRY!$G$3:$BM$3,AAQ$1)=0,"CopyPasteValue",IFERROR(HLOOKUP(AAQ$1,ENTRY!$G$3:$BI$133,SUMIFS(ENTRY!$A$2:$A$133,ENTRY!$B$2:$B$133,$B66,ENTRY!$C$2:$C$133,$C66)-2,FALSE),0)))</f>
        <v>0</v>
      </c>
      <c r="AAR66" s="45">
        <f ca="1">IF(LEFT($C66,5)="Total",0,IF(COUNTIF(ENTRY!$G$3:$BM$3,AAR$1)=0,"CopyPasteValue",IFERROR(HLOOKUP(AAR$1,ENTRY!$G$3:$BI$133,SUMIFS(ENTRY!$A$2:$A$133,ENTRY!$B$2:$B$133,$B66,ENTRY!$C$2:$C$133,$C66)-2,FALSE),0)))</f>
        <v>0</v>
      </c>
      <c r="AAS66" s="45">
        <f ca="1">IF(LEFT($C66,5)="Total",0,IF(COUNTIF(ENTRY!$G$3:$BM$3,AAS$1)=0,"CopyPasteValue",IFERROR(HLOOKUP(AAS$1,ENTRY!$G$3:$BI$133,SUMIFS(ENTRY!$A$2:$A$133,ENTRY!$B$2:$B$133,$B66,ENTRY!$C$2:$C$133,$C66)-2,FALSE),0)))</f>
        <v>0</v>
      </c>
      <c r="AAT66" s="45">
        <f ca="1">IF(LEFT($C66,5)="Total",0,IF(COUNTIF(ENTRY!$G$3:$BM$3,AAT$1)=0,"CopyPasteValue",IFERROR(HLOOKUP(AAT$1,ENTRY!$G$3:$BI$133,SUMIFS(ENTRY!$A$2:$A$133,ENTRY!$B$2:$B$133,$B66,ENTRY!$C$2:$C$133,$C66)-2,FALSE),0)))</f>
        <v>0</v>
      </c>
      <c r="AAU66" s="45">
        <f ca="1">IF(LEFT($C66,5)="Total",0,IF(COUNTIF(ENTRY!$G$3:$BM$3,AAU$1)=0,"CopyPasteValue",IFERROR(HLOOKUP(AAU$1,ENTRY!$G$3:$BI$133,SUMIFS(ENTRY!$A$2:$A$133,ENTRY!$B$2:$B$133,$B66,ENTRY!$C$2:$C$133,$C66)-2,FALSE),0)))</f>
        <v>0</v>
      </c>
      <c r="AAV66" s="45">
        <f ca="1">IF(LEFT($C66,5)="Total",0,IF(COUNTIF(ENTRY!$G$3:$BM$3,AAV$1)=0,"CopyPasteValue",IFERROR(HLOOKUP(AAV$1,ENTRY!$G$3:$BI$133,SUMIFS(ENTRY!$A$2:$A$133,ENTRY!$B$2:$B$133,$B66,ENTRY!$C$2:$C$133,$C66)-2,FALSE),0)))</f>
        <v>0</v>
      </c>
      <c r="AAW66" s="45">
        <f ca="1">IF(LEFT($C66,5)="Total",0,IF(COUNTIF(ENTRY!$G$3:$BM$3,AAW$1)=0,"CopyPasteValue",IFERROR(HLOOKUP(AAW$1,ENTRY!$G$3:$BI$133,SUMIFS(ENTRY!$A$2:$A$133,ENTRY!$B$2:$B$133,$B66,ENTRY!$C$2:$C$133,$C66)-2,FALSE),0)))</f>
        <v>0</v>
      </c>
      <c r="AAX66" s="45">
        <f ca="1">IF(LEFT($C66,5)="Total",0,IF(COUNTIF(ENTRY!$G$3:$BM$3,AAX$1)=0,"CopyPasteValue",IFERROR(HLOOKUP(AAX$1,ENTRY!$G$3:$BI$133,SUMIFS(ENTRY!$A$2:$A$133,ENTRY!$B$2:$B$133,$B66,ENTRY!$C$2:$C$133,$C66)-2,FALSE),0)))</f>
        <v>0</v>
      </c>
      <c r="AAY66" s="45">
        <f ca="1">IF(LEFT($C66,5)="Total",0,IF(COUNTIF(ENTRY!$G$3:$BM$3,AAY$1)=0,"CopyPasteValue",IFERROR(HLOOKUP(AAY$1,ENTRY!$G$3:$BI$133,SUMIFS(ENTRY!$A$2:$A$133,ENTRY!$B$2:$B$133,$B66,ENTRY!$C$2:$C$133,$C66)-2,FALSE),0)))</f>
        <v>0</v>
      </c>
      <c r="AAZ66" s="45">
        <f ca="1">IF(LEFT($C66,5)="Total",0,IF(COUNTIF(ENTRY!$G$3:$BM$3,AAZ$1)=0,"CopyPasteValue",IFERROR(HLOOKUP(AAZ$1,ENTRY!$G$3:$BI$133,SUMIFS(ENTRY!$A$2:$A$133,ENTRY!$B$2:$B$133,$B66,ENTRY!$C$2:$C$133,$C66)-2,FALSE),0)))</f>
        <v>0</v>
      </c>
      <c r="ABA66" s="45">
        <f ca="1">IF(LEFT($C66,5)="Total",0,IF(COUNTIF(ENTRY!$G$3:$BM$3,ABA$1)=0,"CopyPasteValue",IFERROR(HLOOKUP(ABA$1,ENTRY!$G$3:$BI$133,SUMIFS(ENTRY!$A$2:$A$133,ENTRY!$B$2:$B$133,$B66,ENTRY!$C$2:$C$133,$C66)-2,FALSE),0)))</f>
        <v>0</v>
      </c>
      <c r="ABB66" s="45">
        <f ca="1">IF(LEFT($C66,5)="Total",0,IF(COUNTIF(ENTRY!$G$3:$BM$3,ABB$1)=0,"CopyPasteValue",IFERROR(HLOOKUP(ABB$1,ENTRY!$G$3:$BI$133,SUMIFS(ENTRY!$A$2:$A$133,ENTRY!$B$2:$B$133,$B66,ENTRY!$C$2:$C$133,$C66)-2,FALSE),0)))</f>
        <v>0</v>
      </c>
      <c r="ABC66" s="45">
        <f ca="1">IF(LEFT($C66,5)="Total",0,IF(COUNTIF(ENTRY!$G$3:$BM$3,ABC$1)=0,"CopyPasteValue",IFERROR(HLOOKUP(ABC$1,ENTRY!$G$3:$BI$133,SUMIFS(ENTRY!$A$2:$A$133,ENTRY!$B$2:$B$133,$B66,ENTRY!$C$2:$C$133,$C66)-2,FALSE),0)))</f>
        <v>0</v>
      </c>
      <c r="ABD66" s="45">
        <f ca="1">IF(LEFT($C66,5)="Total",0,IF(COUNTIF(ENTRY!$G$3:$BM$3,ABD$1)=0,"CopyPasteValue",IFERROR(HLOOKUP(ABD$1,ENTRY!$G$3:$BI$133,SUMIFS(ENTRY!$A$2:$A$133,ENTRY!$B$2:$B$133,$B66,ENTRY!$C$2:$C$133,$C66)-2,FALSE),0)))</f>
        <v>0</v>
      </c>
      <c r="ABE66" s="45">
        <f ca="1">IF(LEFT($C66,5)="Total",0,IF(COUNTIF(ENTRY!$G$3:$BM$3,ABE$1)=0,"CopyPasteValue",IFERROR(HLOOKUP(ABE$1,ENTRY!$G$3:$BI$133,SUMIFS(ENTRY!$A$2:$A$133,ENTRY!$B$2:$B$133,$B66,ENTRY!$C$2:$C$133,$C66)-2,FALSE),0)))</f>
        <v>0</v>
      </c>
      <c r="ABF66" s="45">
        <f ca="1">IF(LEFT($C66,5)="Total",0,IF(COUNTIF(ENTRY!$G$3:$BM$3,ABF$1)=0,"CopyPasteValue",IFERROR(HLOOKUP(ABF$1,ENTRY!$G$3:$BI$133,SUMIFS(ENTRY!$A$2:$A$133,ENTRY!$B$2:$B$133,$B66,ENTRY!$C$2:$C$133,$C66)-2,FALSE),0)))</f>
        <v>0</v>
      </c>
      <c r="ABG66" s="45">
        <f ca="1">IF(LEFT($C66,5)="Total",0,IF(COUNTIF(ENTRY!$G$3:$BM$3,ABG$1)=0,"CopyPasteValue",IFERROR(HLOOKUP(ABG$1,ENTRY!$G$3:$BI$133,SUMIFS(ENTRY!$A$2:$A$133,ENTRY!$B$2:$B$133,$B66,ENTRY!$C$2:$C$133,$C66)-2,FALSE),0)))</f>
        <v>0</v>
      </c>
      <c r="ABH66" s="45">
        <f ca="1">IF(LEFT($C66,5)="Total",0,IF(COUNTIF(ENTRY!$G$3:$BM$3,ABH$1)=0,"CopyPasteValue",IFERROR(HLOOKUP(ABH$1,ENTRY!$G$3:$BI$133,SUMIFS(ENTRY!$A$2:$A$133,ENTRY!$B$2:$B$133,$B66,ENTRY!$C$2:$C$133,$C66)-2,FALSE),0)))</f>
        <v>0</v>
      </c>
    </row>
    <row r="67" spans="2:736" x14ac:dyDescent="0.35">
      <c r="B67" t="s">
        <v>27</v>
      </c>
      <c r="C67" t="s">
        <v>175</v>
      </c>
      <c r="D67" s="53">
        <f t="shared" ca="1" si="162"/>
        <v>67</v>
      </c>
      <c r="E67" s="72">
        <f>COUNTIF(ENTRY!C$4:C$294,C67)</f>
        <v>1</v>
      </c>
      <c r="F67" s="45">
        <v>0</v>
      </c>
      <c r="G67" s="45">
        <v>0</v>
      </c>
      <c r="H67" s="45">
        <v>0</v>
      </c>
      <c r="I67" s="45">
        <v>0</v>
      </c>
      <c r="J67" s="45">
        <v>1</v>
      </c>
      <c r="K67" s="45">
        <v>0</v>
      </c>
      <c r="L67" s="45">
        <v>0</v>
      </c>
      <c r="M67" s="45">
        <v>5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5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1</v>
      </c>
      <c r="AE67" s="45">
        <v>0</v>
      </c>
      <c r="AF67" s="45">
        <v>1</v>
      </c>
      <c r="AG67" s="45">
        <v>0</v>
      </c>
      <c r="AH67" s="45">
        <v>0</v>
      </c>
      <c r="AI67" s="45">
        <v>0</v>
      </c>
      <c r="AJ67" s="45">
        <v>0</v>
      </c>
      <c r="AK67" s="45">
        <v>0</v>
      </c>
      <c r="AL67" s="45">
        <v>1</v>
      </c>
      <c r="AM67" s="45">
        <v>0</v>
      </c>
      <c r="AN67" s="45">
        <v>0</v>
      </c>
      <c r="AO67" s="45">
        <v>2</v>
      </c>
      <c r="AP67" s="45">
        <v>0</v>
      </c>
      <c r="AQ67" s="45">
        <v>0</v>
      </c>
      <c r="AR67" s="45">
        <v>0</v>
      </c>
      <c r="AS67" s="45">
        <v>1</v>
      </c>
      <c r="AT67" s="45">
        <v>1</v>
      </c>
      <c r="AU67" s="45">
        <v>0</v>
      </c>
      <c r="AV67" s="45">
        <v>1</v>
      </c>
      <c r="AW67" s="45">
        <v>0</v>
      </c>
      <c r="AX67" s="45">
        <v>0</v>
      </c>
      <c r="AY67" s="45">
        <v>0</v>
      </c>
      <c r="AZ67" s="45">
        <v>0</v>
      </c>
      <c r="BA67" s="45">
        <v>0</v>
      </c>
      <c r="BB67" s="45">
        <v>0</v>
      </c>
      <c r="BC67" s="45">
        <v>3</v>
      </c>
      <c r="BD67" s="45">
        <v>1</v>
      </c>
      <c r="BE67" s="45">
        <v>1</v>
      </c>
      <c r="BF67" s="45">
        <v>9</v>
      </c>
      <c r="BG67" s="45">
        <v>5</v>
      </c>
      <c r="BH67" s="45">
        <v>0</v>
      </c>
      <c r="BI67" s="45">
        <v>0</v>
      </c>
      <c r="BJ67" s="45">
        <v>3</v>
      </c>
      <c r="BK67" s="45">
        <v>0</v>
      </c>
      <c r="BL67" s="45">
        <v>0</v>
      </c>
      <c r="BM67" s="45">
        <v>0</v>
      </c>
      <c r="BN67" s="45">
        <v>2</v>
      </c>
      <c r="BO67" s="45">
        <v>1</v>
      </c>
      <c r="BP67" s="45">
        <v>0</v>
      </c>
      <c r="BQ67" s="45">
        <v>9</v>
      </c>
      <c r="BR67" s="45">
        <v>3</v>
      </c>
      <c r="BS67" s="45">
        <v>0</v>
      </c>
      <c r="BT67" s="45">
        <v>0</v>
      </c>
      <c r="BU67" s="45">
        <v>0</v>
      </c>
      <c r="BV67" s="45">
        <v>0</v>
      </c>
      <c r="BW67" s="45">
        <v>0</v>
      </c>
      <c r="BX67" s="45">
        <v>0</v>
      </c>
      <c r="BY67" s="45">
        <v>0</v>
      </c>
      <c r="BZ67" s="45">
        <v>0</v>
      </c>
      <c r="CA67" s="45">
        <v>0</v>
      </c>
      <c r="CB67" s="45">
        <v>0</v>
      </c>
      <c r="CC67" s="45">
        <v>0</v>
      </c>
      <c r="CD67" s="45">
        <v>0</v>
      </c>
      <c r="CE67" s="45">
        <v>0</v>
      </c>
      <c r="CF67" s="45">
        <v>0</v>
      </c>
      <c r="CG67" s="45">
        <v>0</v>
      </c>
      <c r="CH67" s="45">
        <v>0</v>
      </c>
      <c r="CI67" s="45">
        <v>7</v>
      </c>
      <c r="CJ67" s="45">
        <v>0</v>
      </c>
      <c r="CK67" s="45">
        <v>0</v>
      </c>
      <c r="CL67" s="45">
        <v>1</v>
      </c>
      <c r="CM67" s="45">
        <v>0</v>
      </c>
      <c r="CN67" s="45">
        <v>0</v>
      </c>
      <c r="CO67" s="45">
        <v>0</v>
      </c>
      <c r="CP67" s="45">
        <v>0</v>
      </c>
      <c r="CQ67" s="45">
        <v>0</v>
      </c>
      <c r="CR67" s="45">
        <v>0</v>
      </c>
      <c r="CS67" s="45">
        <v>6</v>
      </c>
      <c r="CT67" s="45">
        <v>0</v>
      </c>
      <c r="CU67" s="45">
        <v>0</v>
      </c>
      <c r="CV67" s="45">
        <v>2</v>
      </c>
      <c r="CW67" s="45">
        <v>0</v>
      </c>
      <c r="CX67" s="45">
        <v>0</v>
      </c>
      <c r="CY67" s="45">
        <v>0</v>
      </c>
      <c r="CZ67" s="45">
        <v>0</v>
      </c>
      <c r="DA67" s="45">
        <v>0</v>
      </c>
      <c r="DB67" s="45">
        <v>0</v>
      </c>
      <c r="DC67" s="45">
        <v>0</v>
      </c>
      <c r="DD67" s="45">
        <v>0</v>
      </c>
      <c r="DE67" s="45">
        <v>0</v>
      </c>
      <c r="DF67" s="45">
        <v>0</v>
      </c>
      <c r="DG67" s="45">
        <v>0</v>
      </c>
      <c r="DH67" s="45">
        <v>0</v>
      </c>
      <c r="DI67" s="45">
        <v>0</v>
      </c>
      <c r="DJ67" s="45">
        <v>0</v>
      </c>
      <c r="DK67" s="45">
        <v>0</v>
      </c>
      <c r="DL67" s="45">
        <v>0</v>
      </c>
      <c r="DM67" s="45">
        <v>0</v>
      </c>
      <c r="DN67" s="45">
        <v>0</v>
      </c>
      <c r="DO67" s="45">
        <v>0</v>
      </c>
      <c r="DP67" s="45">
        <v>0</v>
      </c>
      <c r="DQ67" s="45">
        <v>0</v>
      </c>
      <c r="DR67" s="45">
        <v>0</v>
      </c>
      <c r="DS67" s="45">
        <v>0</v>
      </c>
      <c r="DT67" s="45">
        <v>0</v>
      </c>
      <c r="DU67" s="45">
        <v>0</v>
      </c>
      <c r="DV67" s="45">
        <v>0</v>
      </c>
      <c r="DW67" s="45">
        <v>0</v>
      </c>
      <c r="DX67" s="45">
        <v>0</v>
      </c>
      <c r="DY67" s="45">
        <v>0</v>
      </c>
      <c r="DZ67" s="45">
        <v>0</v>
      </c>
      <c r="EA67" s="45">
        <v>0</v>
      </c>
      <c r="EB67" s="45">
        <v>0</v>
      </c>
      <c r="EC67" s="45">
        <v>0</v>
      </c>
      <c r="ED67" s="45">
        <v>0</v>
      </c>
      <c r="EE67" s="45">
        <v>0</v>
      </c>
      <c r="EF67" s="45">
        <v>0</v>
      </c>
      <c r="EG67" s="45">
        <v>0</v>
      </c>
      <c r="EH67" s="45">
        <v>0</v>
      </c>
      <c r="EI67" s="45">
        <v>0</v>
      </c>
      <c r="EJ67" s="45">
        <v>0</v>
      </c>
      <c r="EK67" s="45">
        <v>0</v>
      </c>
      <c r="EL67" s="45">
        <v>0</v>
      </c>
      <c r="EM67" s="45">
        <v>0</v>
      </c>
      <c r="EN67" s="45">
        <v>0</v>
      </c>
      <c r="EO67" s="45">
        <v>0</v>
      </c>
      <c r="EP67" s="45">
        <v>0</v>
      </c>
      <c r="EQ67" s="45">
        <v>0</v>
      </c>
      <c r="ER67" s="45">
        <v>0</v>
      </c>
      <c r="ES67" s="45">
        <v>0</v>
      </c>
      <c r="ET67" s="45">
        <v>0</v>
      </c>
      <c r="EU67" s="45">
        <v>0</v>
      </c>
      <c r="EV67" s="45">
        <v>0</v>
      </c>
      <c r="EW67" s="45">
        <v>0</v>
      </c>
      <c r="EX67" s="45">
        <v>0</v>
      </c>
      <c r="EY67" s="45">
        <v>0</v>
      </c>
      <c r="EZ67" s="45">
        <v>0</v>
      </c>
      <c r="FA67" s="45">
        <v>0</v>
      </c>
      <c r="FB67" s="45">
        <v>0</v>
      </c>
      <c r="FC67" s="45">
        <v>0</v>
      </c>
      <c r="FD67" s="45">
        <v>0</v>
      </c>
      <c r="FE67" s="45">
        <v>0</v>
      </c>
      <c r="FF67" s="45">
        <v>0</v>
      </c>
      <c r="FG67" s="45">
        <v>0</v>
      </c>
      <c r="FH67" s="45">
        <v>0</v>
      </c>
      <c r="FI67" s="45">
        <v>0</v>
      </c>
      <c r="FJ67" s="45">
        <v>0</v>
      </c>
      <c r="FK67" s="45">
        <v>0</v>
      </c>
      <c r="FL67" s="45">
        <v>0</v>
      </c>
      <c r="FM67" s="45">
        <v>0</v>
      </c>
      <c r="FN67" s="45">
        <v>0</v>
      </c>
      <c r="FO67" s="45">
        <v>0</v>
      </c>
      <c r="FP67" s="45">
        <v>0</v>
      </c>
      <c r="FQ67" s="45">
        <v>0</v>
      </c>
      <c r="FR67" s="45">
        <v>0</v>
      </c>
      <c r="FS67" s="45">
        <v>0</v>
      </c>
      <c r="FT67" s="45">
        <v>0</v>
      </c>
      <c r="FU67" s="45">
        <v>0</v>
      </c>
      <c r="FV67" s="45">
        <v>0</v>
      </c>
      <c r="FW67" s="45">
        <v>0</v>
      </c>
      <c r="FX67" s="45">
        <v>0</v>
      </c>
      <c r="FY67" s="45">
        <v>6</v>
      </c>
      <c r="FZ67" s="45">
        <v>3</v>
      </c>
      <c r="GA67" s="45">
        <v>4</v>
      </c>
      <c r="GB67" s="45">
        <v>5</v>
      </c>
      <c r="GC67" s="45">
        <v>0</v>
      </c>
      <c r="GD67" s="45">
        <v>0</v>
      </c>
      <c r="GE67" s="45">
        <v>0</v>
      </c>
      <c r="GF67" s="45">
        <v>11</v>
      </c>
      <c r="GG67" s="45">
        <v>0</v>
      </c>
      <c r="GH67" s="45">
        <v>0</v>
      </c>
      <c r="GI67" s="45">
        <v>3</v>
      </c>
      <c r="GJ67" s="45">
        <v>1</v>
      </c>
      <c r="GK67" s="45">
        <v>1</v>
      </c>
      <c r="GL67" s="45">
        <v>0</v>
      </c>
      <c r="GM67" s="45">
        <v>0</v>
      </c>
      <c r="GN67" s="45">
        <v>0</v>
      </c>
      <c r="GO67" s="45">
        <v>2</v>
      </c>
      <c r="GP67" s="45">
        <v>0</v>
      </c>
      <c r="GQ67" s="45">
        <v>0</v>
      </c>
      <c r="GR67" s="45">
        <v>0</v>
      </c>
      <c r="GS67" s="45">
        <v>0</v>
      </c>
      <c r="GT67" s="45">
        <v>0</v>
      </c>
      <c r="GU67" s="45">
        <v>0</v>
      </c>
      <c r="GV67" s="45">
        <v>0</v>
      </c>
      <c r="GW67" s="45">
        <v>0</v>
      </c>
      <c r="GX67" s="45">
        <v>0</v>
      </c>
      <c r="GY67" s="45">
        <v>1</v>
      </c>
      <c r="GZ67" s="45">
        <v>0</v>
      </c>
      <c r="HA67" s="45">
        <v>1</v>
      </c>
      <c r="HB67" s="45">
        <v>0</v>
      </c>
      <c r="HC67" s="45">
        <v>0</v>
      </c>
      <c r="HD67" s="45">
        <v>0</v>
      </c>
      <c r="HE67" s="45">
        <v>5</v>
      </c>
      <c r="HF67" s="45">
        <v>0</v>
      </c>
      <c r="HG67" s="45">
        <v>0</v>
      </c>
      <c r="HH67" s="45">
        <v>2</v>
      </c>
      <c r="HI67" s="45">
        <v>0</v>
      </c>
      <c r="HJ67" s="45">
        <v>1</v>
      </c>
      <c r="HK67" s="45">
        <v>0</v>
      </c>
      <c r="HL67" s="45">
        <v>1</v>
      </c>
      <c r="HM67" s="45">
        <v>0</v>
      </c>
      <c r="HN67" s="45">
        <v>0</v>
      </c>
      <c r="HO67" s="45">
        <v>5</v>
      </c>
      <c r="HP67" s="45">
        <v>1</v>
      </c>
      <c r="HQ67" s="45">
        <v>5</v>
      </c>
      <c r="HR67" s="45">
        <v>3</v>
      </c>
      <c r="HS67" s="45">
        <v>0</v>
      </c>
      <c r="HT67" s="45">
        <v>0</v>
      </c>
      <c r="HU67" s="45">
        <v>0</v>
      </c>
      <c r="HV67" s="45">
        <v>4</v>
      </c>
      <c r="HW67" s="45">
        <v>2</v>
      </c>
      <c r="HX67" s="45">
        <v>2</v>
      </c>
      <c r="HY67" s="45">
        <v>4</v>
      </c>
      <c r="HZ67" s="45">
        <v>4</v>
      </c>
      <c r="IA67" s="45">
        <v>0</v>
      </c>
      <c r="IB67" s="45">
        <v>0</v>
      </c>
      <c r="IC67" s="45">
        <v>0</v>
      </c>
      <c r="ID67" s="45">
        <v>0</v>
      </c>
      <c r="IE67" s="45">
        <v>0</v>
      </c>
      <c r="IF67" s="45">
        <v>0</v>
      </c>
      <c r="IG67" s="45">
        <v>0</v>
      </c>
      <c r="IH67" s="45">
        <v>0</v>
      </c>
      <c r="II67" s="45">
        <v>0</v>
      </c>
      <c r="IJ67" s="45">
        <v>0</v>
      </c>
      <c r="IK67" s="45">
        <v>0</v>
      </c>
      <c r="IL67" s="45">
        <v>0</v>
      </c>
      <c r="IM67" s="45">
        <v>0</v>
      </c>
      <c r="IN67" s="45">
        <v>0</v>
      </c>
      <c r="IO67" s="45">
        <v>0</v>
      </c>
      <c r="IP67" s="45">
        <v>0</v>
      </c>
      <c r="IQ67" s="45">
        <v>0</v>
      </c>
      <c r="IR67" s="45">
        <v>0</v>
      </c>
      <c r="IS67" s="45">
        <v>0</v>
      </c>
      <c r="IT67" s="45">
        <v>0</v>
      </c>
      <c r="IU67" s="45">
        <v>0</v>
      </c>
      <c r="IV67" s="45">
        <v>0</v>
      </c>
      <c r="IW67" s="45">
        <v>0</v>
      </c>
      <c r="IX67" s="45">
        <v>0</v>
      </c>
      <c r="IY67" s="45">
        <v>0</v>
      </c>
      <c r="IZ67" s="45">
        <v>0</v>
      </c>
      <c r="JA67" s="45">
        <v>0</v>
      </c>
      <c r="JB67" s="45">
        <v>0</v>
      </c>
      <c r="JC67" s="45">
        <v>0</v>
      </c>
      <c r="JD67" s="45">
        <v>0</v>
      </c>
      <c r="JE67" s="45">
        <v>0</v>
      </c>
      <c r="JF67" s="45">
        <v>0</v>
      </c>
      <c r="JG67" s="45">
        <v>0</v>
      </c>
      <c r="JH67" s="45">
        <v>0</v>
      </c>
      <c r="JI67" s="45">
        <v>0</v>
      </c>
      <c r="JJ67" s="45">
        <v>0</v>
      </c>
      <c r="JK67" s="45">
        <v>0</v>
      </c>
      <c r="JL67" s="45">
        <v>0</v>
      </c>
      <c r="JM67" s="45">
        <v>0</v>
      </c>
      <c r="JN67" s="45">
        <v>0</v>
      </c>
      <c r="JO67" s="45">
        <v>0</v>
      </c>
      <c r="JP67" s="45">
        <v>0</v>
      </c>
      <c r="JQ67" s="45">
        <v>0</v>
      </c>
      <c r="JR67" s="45">
        <v>0</v>
      </c>
      <c r="JS67" s="45">
        <v>0</v>
      </c>
      <c r="JT67" s="45">
        <v>0</v>
      </c>
      <c r="JU67" s="45">
        <v>0</v>
      </c>
      <c r="JV67" s="45">
        <v>0</v>
      </c>
      <c r="JW67" s="45">
        <v>0</v>
      </c>
      <c r="JX67" s="45">
        <v>0</v>
      </c>
      <c r="JY67" s="45">
        <v>0</v>
      </c>
      <c r="JZ67" s="45">
        <v>0</v>
      </c>
      <c r="KA67" s="45">
        <v>0</v>
      </c>
      <c r="KB67" s="45">
        <v>0</v>
      </c>
      <c r="KC67" s="45">
        <v>0</v>
      </c>
      <c r="KD67" s="45">
        <v>0</v>
      </c>
      <c r="KE67" s="45">
        <v>0</v>
      </c>
      <c r="KF67" s="45">
        <v>0</v>
      </c>
      <c r="KG67" s="45">
        <v>0</v>
      </c>
      <c r="KH67" s="45">
        <v>0</v>
      </c>
      <c r="KI67" s="45">
        <v>0</v>
      </c>
      <c r="KJ67" s="45">
        <v>2</v>
      </c>
      <c r="KK67" s="45">
        <v>3</v>
      </c>
      <c r="KL67" s="45">
        <v>0</v>
      </c>
      <c r="KM67" s="45">
        <v>0</v>
      </c>
      <c r="KN67" s="45">
        <v>0</v>
      </c>
      <c r="KO67" s="45">
        <v>0</v>
      </c>
      <c r="KP67" s="45">
        <v>0</v>
      </c>
      <c r="KQ67" s="45">
        <v>0</v>
      </c>
      <c r="KR67" s="45">
        <v>0</v>
      </c>
      <c r="KS67" s="45">
        <v>0</v>
      </c>
      <c r="KT67" s="45">
        <v>0</v>
      </c>
      <c r="KU67" s="45">
        <v>0</v>
      </c>
      <c r="KV67" s="45">
        <v>0</v>
      </c>
      <c r="KW67" s="45">
        <v>0</v>
      </c>
      <c r="KX67" s="45">
        <v>0</v>
      </c>
      <c r="KY67" s="45">
        <v>0</v>
      </c>
      <c r="KZ67" s="45">
        <v>0</v>
      </c>
      <c r="LA67" s="45">
        <v>0</v>
      </c>
      <c r="LB67" s="45">
        <v>0</v>
      </c>
      <c r="LC67" s="45">
        <v>0</v>
      </c>
      <c r="LD67" s="45">
        <v>0</v>
      </c>
      <c r="LE67" s="45">
        <v>0</v>
      </c>
      <c r="LF67" s="45">
        <v>0</v>
      </c>
      <c r="LG67" s="45">
        <v>0</v>
      </c>
      <c r="LH67" s="45">
        <v>0</v>
      </c>
      <c r="LI67" s="45">
        <v>0</v>
      </c>
      <c r="LJ67" s="45">
        <v>5</v>
      </c>
      <c r="LK67" s="45">
        <v>0</v>
      </c>
      <c r="LL67" s="45">
        <v>1</v>
      </c>
      <c r="LM67" s="45">
        <v>0</v>
      </c>
      <c r="LN67" s="45">
        <v>0</v>
      </c>
      <c r="LO67" s="45">
        <v>0</v>
      </c>
      <c r="LP67" s="45">
        <v>0</v>
      </c>
      <c r="LQ67" s="45">
        <v>1</v>
      </c>
      <c r="LR67" s="45">
        <v>1</v>
      </c>
      <c r="LS67" s="45">
        <v>0</v>
      </c>
      <c r="LT67" s="45">
        <v>1</v>
      </c>
      <c r="LU67" s="45">
        <v>0</v>
      </c>
      <c r="LV67" s="45">
        <v>0</v>
      </c>
      <c r="LW67" s="45">
        <v>0</v>
      </c>
      <c r="LX67" s="45">
        <v>2</v>
      </c>
      <c r="LY67" s="45">
        <v>0</v>
      </c>
      <c r="LZ67" s="45">
        <v>0</v>
      </c>
      <c r="MA67" s="45">
        <v>0</v>
      </c>
      <c r="MB67" s="45">
        <v>0</v>
      </c>
      <c r="MC67" s="45">
        <v>0</v>
      </c>
      <c r="MD67" s="45">
        <v>0</v>
      </c>
      <c r="ME67" s="45">
        <v>1</v>
      </c>
      <c r="MF67" s="45">
        <v>0</v>
      </c>
      <c r="MG67" s="45">
        <v>0</v>
      </c>
      <c r="MH67" s="45">
        <v>0</v>
      </c>
      <c r="MI67" s="45">
        <v>0</v>
      </c>
      <c r="MJ67" s="45">
        <v>0</v>
      </c>
      <c r="MK67" s="45">
        <v>0</v>
      </c>
      <c r="ML67" s="45">
        <v>0</v>
      </c>
      <c r="MM67" s="45">
        <v>0</v>
      </c>
      <c r="MN67" s="45">
        <v>1</v>
      </c>
      <c r="MO67" s="45">
        <v>1</v>
      </c>
      <c r="MP67" s="45">
        <v>0</v>
      </c>
      <c r="MQ67" s="45">
        <v>0</v>
      </c>
      <c r="MR67" s="45">
        <v>0</v>
      </c>
      <c r="MS67" s="45">
        <v>0</v>
      </c>
      <c r="MT67" s="45">
        <v>1</v>
      </c>
      <c r="MU67" s="45">
        <v>1</v>
      </c>
      <c r="MV67" s="45">
        <v>0</v>
      </c>
      <c r="MW67" s="45">
        <v>5</v>
      </c>
      <c r="MX67" s="45">
        <v>0</v>
      </c>
      <c r="MY67" s="45">
        <v>7</v>
      </c>
      <c r="MZ67" s="45">
        <v>0</v>
      </c>
      <c r="NA67" s="45">
        <v>0</v>
      </c>
      <c r="NB67" s="45">
        <v>0</v>
      </c>
      <c r="NC67" s="45">
        <v>0</v>
      </c>
      <c r="ND67" s="45">
        <v>0</v>
      </c>
      <c r="NE67" s="45">
        <v>0</v>
      </c>
      <c r="NF67" s="45">
        <v>2</v>
      </c>
      <c r="NG67" s="45">
        <v>1</v>
      </c>
      <c r="NH67" s="45">
        <v>0</v>
      </c>
      <c r="NI67" s="45">
        <v>0</v>
      </c>
      <c r="NJ67" s="45">
        <v>0</v>
      </c>
      <c r="NK67" s="45">
        <v>0</v>
      </c>
      <c r="NL67" s="45">
        <v>0</v>
      </c>
      <c r="NM67" s="45">
        <v>0</v>
      </c>
      <c r="NN67" s="45">
        <v>0</v>
      </c>
      <c r="NO67" s="45">
        <v>0</v>
      </c>
      <c r="NP67" s="45">
        <v>0</v>
      </c>
      <c r="NQ67" s="45">
        <v>0</v>
      </c>
      <c r="NR67" s="45">
        <v>0</v>
      </c>
      <c r="NS67" s="45">
        <v>0</v>
      </c>
      <c r="NT67" s="45">
        <v>0</v>
      </c>
      <c r="NU67" s="45">
        <v>0</v>
      </c>
      <c r="NV67" s="45">
        <v>0</v>
      </c>
      <c r="NW67" s="45">
        <v>0</v>
      </c>
      <c r="NX67" s="45">
        <v>0</v>
      </c>
      <c r="NY67" s="45">
        <v>3</v>
      </c>
      <c r="NZ67" s="45">
        <v>0</v>
      </c>
      <c r="OA67" s="45">
        <v>0</v>
      </c>
      <c r="OB67" s="45">
        <v>0</v>
      </c>
      <c r="OC67" s="45">
        <v>1</v>
      </c>
      <c r="OD67" s="45">
        <v>1</v>
      </c>
      <c r="OE67" s="45">
        <v>0</v>
      </c>
      <c r="OF67" s="45">
        <v>0</v>
      </c>
      <c r="OG67" s="45">
        <v>0</v>
      </c>
      <c r="OH67" s="45">
        <v>2</v>
      </c>
      <c r="OI67" s="45">
        <v>0</v>
      </c>
      <c r="OJ67" s="45">
        <v>0</v>
      </c>
      <c r="OK67" s="45">
        <v>0</v>
      </c>
      <c r="OL67" s="45">
        <v>0</v>
      </c>
      <c r="OM67" s="45">
        <v>0</v>
      </c>
      <c r="ON67" s="45">
        <v>0</v>
      </c>
      <c r="OO67" s="45">
        <v>0</v>
      </c>
      <c r="OP67" s="45">
        <v>0</v>
      </c>
      <c r="OQ67" s="45">
        <v>0</v>
      </c>
      <c r="OR67" s="45">
        <v>0</v>
      </c>
      <c r="OS67" s="45">
        <v>0</v>
      </c>
      <c r="OT67" s="45">
        <v>0</v>
      </c>
      <c r="OU67" s="45">
        <v>0</v>
      </c>
      <c r="OV67" s="45">
        <v>0</v>
      </c>
      <c r="OW67" s="45">
        <v>0</v>
      </c>
      <c r="OX67" s="45">
        <v>0</v>
      </c>
      <c r="OY67" s="45">
        <v>0</v>
      </c>
      <c r="OZ67" s="45">
        <v>0</v>
      </c>
      <c r="PA67" s="45">
        <v>0</v>
      </c>
      <c r="PB67" s="45">
        <v>0</v>
      </c>
      <c r="PC67" s="45">
        <v>0</v>
      </c>
      <c r="PD67" s="45">
        <v>0</v>
      </c>
      <c r="PE67" s="45">
        <v>0</v>
      </c>
      <c r="PF67" s="45">
        <v>0</v>
      </c>
      <c r="PG67" s="45">
        <v>0</v>
      </c>
      <c r="PH67" s="45">
        <v>2</v>
      </c>
      <c r="PI67" s="45">
        <v>0</v>
      </c>
      <c r="PJ67" s="45">
        <v>1</v>
      </c>
      <c r="PK67" s="45">
        <v>0</v>
      </c>
      <c r="PL67" s="45">
        <v>0</v>
      </c>
      <c r="PM67" s="45">
        <v>0</v>
      </c>
      <c r="PN67" s="45">
        <v>0</v>
      </c>
      <c r="PO67" s="45">
        <v>0</v>
      </c>
      <c r="PP67" s="45">
        <v>0</v>
      </c>
      <c r="PQ67" s="45">
        <v>0</v>
      </c>
      <c r="PR67" s="45">
        <v>0</v>
      </c>
      <c r="PS67" s="45">
        <v>0</v>
      </c>
      <c r="PT67" s="45">
        <v>0</v>
      </c>
      <c r="PU67" s="45">
        <v>5</v>
      </c>
      <c r="PV67" s="45">
        <v>0</v>
      </c>
      <c r="PW67" s="45">
        <v>0</v>
      </c>
      <c r="PX67" s="45">
        <v>0</v>
      </c>
      <c r="PY67" s="45">
        <v>0</v>
      </c>
      <c r="PZ67" s="45">
        <v>0</v>
      </c>
      <c r="QA67" s="45">
        <v>0</v>
      </c>
      <c r="QB67" s="45">
        <v>0</v>
      </c>
      <c r="QC67" s="45">
        <v>0</v>
      </c>
      <c r="QD67" s="45">
        <v>0</v>
      </c>
      <c r="QE67" s="45">
        <v>1</v>
      </c>
      <c r="QF67" s="45">
        <v>0</v>
      </c>
      <c r="QG67" s="45">
        <v>0</v>
      </c>
      <c r="QH67" s="45">
        <v>0</v>
      </c>
      <c r="QI67" s="45">
        <v>0</v>
      </c>
      <c r="QJ67" s="45">
        <v>0</v>
      </c>
      <c r="QK67" s="45">
        <v>0</v>
      </c>
      <c r="QL67" s="45">
        <v>0</v>
      </c>
      <c r="QM67" s="45">
        <v>0</v>
      </c>
      <c r="QN67" s="45">
        <v>0</v>
      </c>
      <c r="QO67" s="45">
        <v>0</v>
      </c>
      <c r="QP67" s="45">
        <v>0</v>
      </c>
      <c r="QQ67" s="45">
        <v>0</v>
      </c>
      <c r="QR67" s="45">
        <v>0</v>
      </c>
      <c r="QS67" s="45">
        <v>0</v>
      </c>
      <c r="QT67" s="45">
        <v>0</v>
      </c>
      <c r="QU67" s="45">
        <v>0</v>
      </c>
      <c r="QV67" s="45">
        <v>0</v>
      </c>
      <c r="QW67" s="45">
        <v>0</v>
      </c>
      <c r="QX67" s="45">
        <v>0</v>
      </c>
      <c r="QY67" s="45">
        <v>0</v>
      </c>
      <c r="QZ67" s="45">
        <v>5</v>
      </c>
      <c r="RA67" s="45">
        <v>0</v>
      </c>
      <c r="RB67" s="45">
        <v>0</v>
      </c>
      <c r="RC67" s="45">
        <v>0</v>
      </c>
      <c r="RD67" s="45">
        <v>0</v>
      </c>
      <c r="RE67" s="45">
        <v>1</v>
      </c>
      <c r="RF67" s="45">
        <v>0</v>
      </c>
      <c r="RG67" s="45">
        <v>0</v>
      </c>
      <c r="RH67" s="45">
        <v>0</v>
      </c>
      <c r="RI67" s="45">
        <v>0</v>
      </c>
      <c r="RJ67" s="45">
        <v>0</v>
      </c>
      <c r="RK67" s="45">
        <v>0</v>
      </c>
      <c r="RL67" s="45">
        <v>0</v>
      </c>
      <c r="RM67" s="45">
        <v>0</v>
      </c>
      <c r="RN67" s="45">
        <v>0</v>
      </c>
      <c r="RO67" s="45">
        <v>0</v>
      </c>
      <c r="RP67" s="45">
        <v>2</v>
      </c>
      <c r="RQ67" s="45">
        <v>0</v>
      </c>
      <c r="RR67" s="45">
        <v>2</v>
      </c>
      <c r="RS67" s="45">
        <v>1</v>
      </c>
      <c r="RT67" s="45">
        <v>0</v>
      </c>
      <c r="RU67" s="45">
        <v>4</v>
      </c>
      <c r="RV67" s="45">
        <v>0</v>
      </c>
      <c r="RW67" s="45">
        <v>0</v>
      </c>
      <c r="RX67" s="45">
        <v>0</v>
      </c>
      <c r="RY67" s="45">
        <v>1</v>
      </c>
      <c r="RZ67" s="45">
        <v>1</v>
      </c>
      <c r="SA67" s="45">
        <v>0</v>
      </c>
      <c r="SB67" s="45">
        <v>1</v>
      </c>
      <c r="SC67" s="45">
        <v>0</v>
      </c>
      <c r="SD67" s="45">
        <v>1</v>
      </c>
      <c r="SE67" s="45">
        <v>0</v>
      </c>
      <c r="SF67" s="45">
        <v>0</v>
      </c>
      <c r="SG67" s="45">
        <v>0</v>
      </c>
      <c r="SH67" s="45">
        <v>0</v>
      </c>
      <c r="SI67" s="45">
        <v>0</v>
      </c>
      <c r="SJ67" s="45">
        <v>0</v>
      </c>
      <c r="SK67" s="45">
        <v>0</v>
      </c>
      <c r="SL67" s="45">
        <v>0</v>
      </c>
      <c r="SM67" s="45">
        <v>0</v>
      </c>
      <c r="SN67" s="45">
        <v>0</v>
      </c>
      <c r="SO67" s="45">
        <v>0</v>
      </c>
      <c r="SP67" s="45">
        <v>1</v>
      </c>
      <c r="SQ67" s="45">
        <v>0</v>
      </c>
      <c r="SR67" s="45">
        <v>0</v>
      </c>
      <c r="SS67" s="45">
        <v>0</v>
      </c>
      <c r="ST67" s="45">
        <v>0</v>
      </c>
      <c r="SU67" s="45">
        <v>0</v>
      </c>
      <c r="SV67" s="45">
        <v>0</v>
      </c>
      <c r="SW67" s="45">
        <v>0</v>
      </c>
      <c r="SX67" s="45">
        <v>0</v>
      </c>
      <c r="SY67" s="45">
        <v>0</v>
      </c>
      <c r="SZ67" s="45">
        <v>0</v>
      </c>
      <c r="TA67" s="45">
        <v>0</v>
      </c>
      <c r="TB67" s="45">
        <v>0</v>
      </c>
      <c r="TC67" s="45">
        <v>0</v>
      </c>
      <c r="TD67" s="45">
        <v>0</v>
      </c>
      <c r="TE67" s="45">
        <v>0</v>
      </c>
      <c r="TF67" s="45">
        <v>5</v>
      </c>
      <c r="TG67" s="45">
        <v>0</v>
      </c>
      <c r="TH67" s="45">
        <v>2</v>
      </c>
      <c r="TI67" s="45">
        <v>0</v>
      </c>
      <c r="TJ67" s="45">
        <v>0</v>
      </c>
      <c r="TK67" s="45">
        <v>0</v>
      </c>
      <c r="TL67" s="45">
        <v>0</v>
      </c>
      <c r="TM67" s="45">
        <v>0</v>
      </c>
      <c r="TN67" s="45">
        <v>0</v>
      </c>
      <c r="TO67" s="45">
        <v>0</v>
      </c>
      <c r="TP67" s="45">
        <v>0</v>
      </c>
      <c r="TQ67" s="45">
        <v>0</v>
      </c>
      <c r="TR67" s="45">
        <v>0</v>
      </c>
      <c r="TS67" s="45">
        <v>0</v>
      </c>
      <c r="TT67" s="45">
        <v>0</v>
      </c>
      <c r="TU67" s="45">
        <v>0</v>
      </c>
      <c r="TV67" s="45">
        <v>0</v>
      </c>
      <c r="TW67" s="45">
        <v>0</v>
      </c>
      <c r="TX67" s="45">
        <v>0</v>
      </c>
      <c r="TY67" s="45">
        <v>0</v>
      </c>
      <c r="TZ67" s="45">
        <v>0</v>
      </c>
      <c r="UA67" s="45">
        <v>0</v>
      </c>
      <c r="UB67" s="45">
        <v>0</v>
      </c>
      <c r="UC67" s="45">
        <v>0</v>
      </c>
      <c r="UD67" s="45">
        <v>0</v>
      </c>
      <c r="UE67" s="45">
        <v>0</v>
      </c>
      <c r="UF67" s="45">
        <v>0</v>
      </c>
      <c r="UG67" s="45">
        <v>0</v>
      </c>
      <c r="UH67" s="45">
        <v>0</v>
      </c>
      <c r="UI67" s="45">
        <v>0</v>
      </c>
      <c r="UJ67" s="45">
        <v>0</v>
      </c>
      <c r="UK67" s="45">
        <v>0</v>
      </c>
      <c r="UL67" s="45">
        <v>0</v>
      </c>
      <c r="UM67" s="45">
        <v>0</v>
      </c>
      <c r="UN67" s="45">
        <v>0</v>
      </c>
      <c r="UO67" s="45">
        <v>0</v>
      </c>
      <c r="UP67" s="45">
        <v>0</v>
      </c>
      <c r="UQ67" s="45">
        <v>0</v>
      </c>
      <c r="UR67" s="45">
        <v>0</v>
      </c>
      <c r="US67" s="45">
        <v>0</v>
      </c>
      <c r="UT67" s="45">
        <v>0</v>
      </c>
      <c r="UU67" s="45">
        <v>0</v>
      </c>
      <c r="UV67" s="45">
        <v>0</v>
      </c>
      <c r="UW67" s="45">
        <v>0</v>
      </c>
      <c r="UX67" s="45">
        <v>0</v>
      </c>
      <c r="UY67" s="45">
        <v>0</v>
      </c>
      <c r="UZ67" s="45">
        <v>0</v>
      </c>
      <c r="VA67" s="45">
        <v>0</v>
      </c>
      <c r="VB67" s="45">
        <v>0</v>
      </c>
      <c r="VC67" s="45">
        <v>0</v>
      </c>
      <c r="VD67" s="45">
        <v>0</v>
      </c>
      <c r="VE67" s="45">
        <v>0</v>
      </c>
      <c r="VF67" s="45">
        <v>0</v>
      </c>
      <c r="VG67" s="45">
        <v>0</v>
      </c>
      <c r="VH67" s="45">
        <v>0</v>
      </c>
      <c r="VI67" s="45">
        <v>0</v>
      </c>
      <c r="VJ67" s="45">
        <v>0</v>
      </c>
      <c r="VK67" s="45">
        <v>0</v>
      </c>
      <c r="VL67" s="45">
        <v>0</v>
      </c>
      <c r="VM67" s="45">
        <v>0</v>
      </c>
      <c r="VN67" s="45">
        <v>0</v>
      </c>
      <c r="VO67" s="45">
        <v>0</v>
      </c>
      <c r="VP67" s="45">
        <v>0</v>
      </c>
      <c r="VQ67" s="45">
        <v>0</v>
      </c>
      <c r="VR67" s="45">
        <v>0</v>
      </c>
      <c r="VS67" s="45">
        <v>0</v>
      </c>
      <c r="VT67" s="45">
        <v>0</v>
      </c>
      <c r="VU67" s="45">
        <v>0</v>
      </c>
      <c r="VV67" s="45">
        <v>0</v>
      </c>
      <c r="VW67" s="45">
        <v>0</v>
      </c>
      <c r="VX67" s="45">
        <v>0</v>
      </c>
      <c r="VY67" s="45">
        <v>0</v>
      </c>
      <c r="VZ67" s="45">
        <v>0</v>
      </c>
      <c r="WA67" s="45">
        <v>0</v>
      </c>
      <c r="WB67" s="45">
        <v>0</v>
      </c>
      <c r="WC67" s="45">
        <v>0</v>
      </c>
      <c r="WD67" s="45">
        <v>0</v>
      </c>
      <c r="WE67" s="45">
        <v>0</v>
      </c>
      <c r="WF67" s="45">
        <v>0</v>
      </c>
      <c r="WG67" s="45">
        <v>1</v>
      </c>
      <c r="WH67" s="45">
        <v>0</v>
      </c>
      <c r="WI67" s="45">
        <v>0</v>
      </c>
      <c r="WJ67" s="45">
        <v>0</v>
      </c>
      <c r="WK67" s="45">
        <v>0</v>
      </c>
      <c r="WL67" s="45">
        <v>0</v>
      </c>
      <c r="WM67" s="45">
        <v>0</v>
      </c>
      <c r="WN67" s="45">
        <v>0</v>
      </c>
      <c r="WO67" s="45">
        <v>0</v>
      </c>
      <c r="WP67" s="45">
        <v>0</v>
      </c>
      <c r="WQ67" s="45">
        <v>0</v>
      </c>
      <c r="WR67" s="45">
        <v>0</v>
      </c>
      <c r="WS67" s="45">
        <v>0</v>
      </c>
      <c r="WT67" s="45">
        <v>0</v>
      </c>
      <c r="WU67" s="45">
        <v>0</v>
      </c>
      <c r="WV67" s="45">
        <v>0</v>
      </c>
      <c r="WW67" s="45">
        <v>0</v>
      </c>
      <c r="WX67" s="45">
        <v>0</v>
      </c>
      <c r="WY67" s="45">
        <v>0</v>
      </c>
      <c r="WZ67" s="45">
        <v>0</v>
      </c>
      <c r="XA67" s="45">
        <v>0</v>
      </c>
      <c r="XB67" s="45">
        <v>1</v>
      </c>
      <c r="XC67" s="45">
        <v>0</v>
      </c>
      <c r="XD67" s="45">
        <v>0</v>
      </c>
      <c r="XE67" s="45">
        <v>1</v>
      </c>
      <c r="XF67" s="45">
        <v>0</v>
      </c>
      <c r="XG67" s="45">
        <v>0</v>
      </c>
      <c r="XH67" s="45">
        <v>0</v>
      </c>
      <c r="XI67" s="45">
        <v>0</v>
      </c>
      <c r="XJ67" s="45">
        <v>0</v>
      </c>
      <c r="XK67" s="45">
        <v>0</v>
      </c>
      <c r="XL67" s="45">
        <v>0</v>
      </c>
      <c r="XM67" s="45">
        <v>0</v>
      </c>
      <c r="XN67" s="45">
        <v>0</v>
      </c>
      <c r="XO67" s="45">
        <v>0</v>
      </c>
      <c r="XP67" s="45">
        <v>0</v>
      </c>
      <c r="XQ67" s="45">
        <v>0</v>
      </c>
      <c r="XR67" s="45">
        <v>0</v>
      </c>
      <c r="XS67" s="45">
        <v>0</v>
      </c>
      <c r="XT67" s="45">
        <v>0</v>
      </c>
      <c r="XU67" s="45">
        <v>0</v>
      </c>
      <c r="XV67" s="45">
        <v>0</v>
      </c>
      <c r="XW67" s="45">
        <v>0</v>
      </c>
      <c r="XX67" s="45">
        <v>0</v>
      </c>
      <c r="XY67" s="45">
        <v>0</v>
      </c>
      <c r="XZ67" s="45">
        <v>0</v>
      </c>
      <c r="YA67" s="45">
        <v>0</v>
      </c>
      <c r="YB67" s="45">
        <v>0</v>
      </c>
      <c r="YC67" s="45">
        <v>0</v>
      </c>
      <c r="YD67" s="45">
        <v>0</v>
      </c>
      <c r="YE67" s="45">
        <v>0</v>
      </c>
      <c r="YF67" s="45">
        <v>0</v>
      </c>
      <c r="YG67" s="45">
        <v>0</v>
      </c>
      <c r="YH67" s="45">
        <v>0</v>
      </c>
      <c r="YI67" s="45">
        <v>0</v>
      </c>
      <c r="YJ67" s="45">
        <v>0</v>
      </c>
      <c r="YK67" s="45">
        <v>0</v>
      </c>
      <c r="YL67" s="45">
        <v>0</v>
      </c>
      <c r="YM67" s="45">
        <v>0</v>
      </c>
      <c r="YN67" s="45">
        <v>0</v>
      </c>
      <c r="YO67" s="45">
        <v>0</v>
      </c>
      <c r="YP67" s="45">
        <v>0</v>
      </c>
      <c r="YQ67" s="45">
        <v>0</v>
      </c>
      <c r="YR67" s="45">
        <v>0</v>
      </c>
      <c r="YS67" s="45">
        <v>0</v>
      </c>
      <c r="YT67" s="45">
        <v>0</v>
      </c>
      <c r="YU67" s="45">
        <v>0</v>
      </c>
      <c r="YV67" s="45">
        <v>0</v>
      </c>
      <c r="YW67" s="45">
        <v>1</v>
      </c>
      <c r="YX67" s="45">
        <v>0</v>
      </c>
      <c r="YY67" s="45">
        <v>0</v>
      </c>
      <c r="YZ67" s="45">
        <v>1</v>
      </c>
      <c r="ZA67" s="45">
        <v>2</v>
      </c>
      <c r="ZB67" s="45">
        <v>0</v>
      </c>
      <c r="ZC67" s="45">
        <v>0</v>
      </c>
      <c r="ZD67" s="45">
        <v>0</v>
      </c>
      <c r="ZE67" s="45">
        <v>0</v>
      </c>
      <c r="ZF67" s="45">
        <v>0</v>
      </c>
      <c r="ZG67" s="45">
        <v>0</v>
      </c>
      <c r="ZH67" s="45">
        <v>0</v>
      </c>
      <c r="ZI67" s="45">
        <v>0</v>
      </c>
      <c r="ZJ67" s="45">
        <v>0</v>
      </c>
      <c r="ZK67" s="45">
        <v>2</v>
      </c>
      <c r="ZL67" s="45">
        <v>0</v>
      </c>
      <c r="ZM67" s="45">
        <v>5</v>
      </c>
      <c r="ZN67" s="45">
        <v>0</v>
      </c>
      <c r="ZO67" s="45">
        <v>0</v>
      </c>
      <c r="ZP67" s="45">
        <v>0</v>
      </c>
      <c r="ZQ67" s="45">
        <v>0</v>
      </c>
      <c r="ZR67" s="45">
        <v>0</v>
      </c>
      <c r="ZS67" s="45">
        <v>2</v>
      </c>
      <c r="ZT67" s="45">
        <v>2</v>
      </c>
      <c r="ZU67" s="45">
        <v>3</v>
      </c>
      <c r="ZV67" s="45">
        <v>0</v>
      </c>
      <c r="ZW67" s="45">
        <v>0</v>
      </c>
      <c r="ZX67" s="45">
        <v>0</v>
      </c>
      <c r="ZY67" s="45">
        <v>1</v>
      </c>
      <c r="ZZ67" s="45">
        <v>1</v>
      </c>
      <c r="AAA67" s="45">
        <v>0</v>
      </c>
      <c r="AAB67" s="45">
        <v>0</v>
      </c>
      <c r="AAC67" s="45">
        <v>5</v>
      </c>
      <c r="AAD67" s="45">
        <v>0</v>
      </c>
      <c r="AAE67" s="45">
        <v>0</v>
      </c>
      <c r="AAF67" s="45">
        <v>0</v>
      </c>
      <c r="AAG67" s="45">
        <v>0</v>
      </c>
      <c r="AAH67" s="45">
        <v>0</v>
      </c>
      <c r="AAI67" s="45">
        <v>0</v>
      </c>
      <c r="AAJ67" s="45">
        <v>0</v>
      </c>
      <c r="AAK67" s="45">
        <v>0</v>
      </c>
      <c r="AAL67" s="45">
        <v>0</v>
      </c>
      <c r="AAM67" s="45">
        <v>0</v>
      </c>
      <c r="AAN67" s="45">
        <v>0</v>
      </c>
      <c r="AAO67" s="45">
        <v>0</v>
      </c>
      <c r="AAP67" s="45">
        <v>0</v>
      </c>
      <c r="AAQ67" s="45">
        <f ca="1">IF(LEFT($C67,5)="Total",0,IF(COUNTIF(ENTRY!$G$3:$BM$3,AAQ$1)=0,"CopyPasteValue",IFERROR(HLOOKUP(AAQ$1,ENTRY!$G$3:$BI$133,SUMIFS(ENTRY!$A$2:$A$133,ENTRY!$B$2:$B$133,$B67,ENTRY!$C$2:$C$133,$C67)-2,FALSE),0)))</f>
        <v>2</v>
      </c>
      <c r="AAR67" s="45">
        <f ca="1">IF(LEFT($C67,5)="Total",0,IF(COUNTIF(ENTRY!$G$3:$BM$3,AAR$1)=0,"CopyPasteValue",IFERROR(HLOOKUP(AAR$1,ENTRY!$G$3:$BI$133,SUMIFS(ENTRY!$A$2:$A$133,ENTRY!$B$2:$B$133,$B67,ENTRY!$C$2:$C$133,$C67)-2,FALSE),0)))</f>
        <v>1</v>
      </c>
      <c r="AAS67" s="45">
        <f ca="1">IF(LEFT($C67,5)="Total",0,IF(COUNTIF(ENTRY!$G$3:$BM$3,AAS$1)=0,"CopyPasteValue",IFERROR(HLOOKUP(AAS$1,ENTRY!$G$3:$BI$133,SUMIFS(ENTRY!$A$2:$A$133,ENTRY!$B$2:$B$133,$B67,ENTRY!$C$2:$C$133,$C67)-2,FALSE),0)))</f>
        <v>0</v>
      </c>
      <c r="AAT67" s="45">
        <f ca="1">IF(LEFT($C67,5)="Total",0,IF(COUNTIF(ENTRY!$G$3:$BM$3,AAT$1)=0,"CopyPasteValue",IFERROR(HLOOKUP(AAT$1,ENTRY!$G$3:$BI$133,SUMIFS(ENTRY!$A$2:$A$133,ENTRY!$B$2:$B$133,$B67,ENTRY!$C$2:$C$133,$C67)-2,FALSE),0)))</f>
        <v>0</v>
      </c>
      <c r="AAU67" s="45">
        <f ca="1">IF(LEFT($C67,5)="Total",0,IF(COUNTIF(ENTRY!$G$3:$BM$3,AAU$1)=0,"CopyPasteValue",IFERROR(HLOOKUP(AAU$1,ENTRY!$G$3:$BI$133,SUMIFS(ENTRY!$A$2:$A$133,ENTRY!$B$2:$B$133,$B67,ENTRY!$C$2:$C$133,$C67)-2,FALSE),0)))</f>
        <v>0</v>
      </c>
      <c r="AAV67" s="45">
        <f ca="1">IF(LEFT($C67,5)="Total",0,IF(COUNTIF(ENTRY!$G$3:$BM$3,AAV$1)=0,"CopyPasteValue",IFERROR(HLOOKUP(AAV$1,ENTRY!$G$3:$BI$133,SUMIFS(ENTRY!$A$2:$A$133,ENTRY!$B$2:$B$133,$B67,ENTRY!$C$2:$C$133,$C67)-2,FALSE),0)))</f>
        <v>0</v>
      </c>
      <c r="AAW67" s="45">
        <f ca="1">IF(LEFT($C67,5)="Total",0,IF(COUNTIF(ENTRY!$G$3:$BM$3,AAW$1)=0,"CopyPasteValue",IFERROR(HLOOKUP(AAW$1,ENTRY!$G$3:$BI$133,SUMIFS(ENTRY!$A$2:$A$133,ENTRY!$B$2:$B$133,$B67,ENTRY!$C$2:$C$133,$C67)-2,FALSE),0)))</f>
        <v>0</v>
      </c>
      <c r="AAX67" s="45">
        <f ca="1">IF(LEFT($C67,5)="Total",0,IF(COUNTIF(ENTRY!$G$3:$BM$3,AAX$1)=0,"CopyPasteValue",IFERROR(HLOOKUP(AAX$1,ENTRY!$G$3:$BI$133,SUMIFS(ENTRY!$A$2:$A$133,ENTRY!$B$2:$B$133,$B67,ENTRY!$C$2:$C$133,$C67)-2,FALSE),0)))</f>
        <v>0</v>
      </c>
      <c r="AAY67" s="45">
        <f ca="1">IF(LEFT($C67,5)="Total",0,IF(COUNTIF(ENTRY!$G$3:$BM$3,AAY$1)=0,"CopyPasteValue",IFERROR(HLOOKUP(AAY$1,ENTRY!$G$3:$BI$133,SUMIFS(ENTRY!$A$2:$A$133,ENTRY!$B$2:$B$133,$B67,ENTRY!$C$2:$C$133,$C67)-2,FALSE),0)))</f>
        <v>0</v>
      </c>
      <c r="AAZ67" s="45">
        <f ca="1">IF(LEFT($C67,5)="Total",0,IF(COUNTIF(ENTRY!$G$3:$BM$3,AAZ$1)=0,"CopyPasteValue",IFERROR(HLOOKUP(AAZ$1,ENTRY!$G$3:$BI$133,SUMIFS(ENTRY!$A$2:$A$133,ENTRY!$B$2:$B$133,$B67,ENTRY!$C$2:$C$133,$C67)-2,FALSE),0)))</f>
        <v>0</v>
      </c>
      <c r="ABA67" s="45">
        <f ca="1">IF(LEFT($C67,5)="Total",0,IF(COUNTIF(ENTRY!$G$3:$BM$3,ABA$1)=0,"CopyPasteValue",IFERROR(HLOOKUP(ABA$1,ENTRY!$G$3:$BI$133,SUMIFS(ENTRY!$A$2:$A$133,ENTRY!$B$2:$B$133,$B67,ENTRY!$C$2:$C$133,$C67)-2,FALSE),0)))</f>
        <v>0</v>
      </c>
      <c r="ABB67" s="45">
        <f ca="1">IF(LEFT($C67,5)="Total",0,IF(COUNTIF(ENTRY!$G$3:$BM$3,ABB$1)=0,"CopyPasteValue",IFERROR(HLOOKUP(ABB$1,ENTRY!$G$3:$BI$133,SUMIFS(ENTRY!$A$2:$A$133,ENTRY!$B$2:$B$133,$B67,ENTRY!$C$2:$C$133,$C67)-2,FALSE),0)))</f>
        <v>0</v>
      </c>
      <c r="ABC67" s="45">
        <f ca="1">IF(LEFT($C67,5)="Total",0,IF(COUNTIF(ENTRY!$G$3:$BM$3,ABC$1)=0,"CopyPasteValue",IFERROR(HLOOKUP(ABC$1,ENTRY!$G$3:$BI$133,SUMIFS(ENTRY!$A$2:$A$133,ENTRY!$B$2:$B$133,$B67,ENTRY!$C$2:$C$133,$C67)-2,FALSE),0)))</f>
        <v>0</v>
      </c>
      <c r="ABD67" s="45">
        <f ca="1">IF(LEFT($C67,5)="Total",0,IF(COUNTIF(ENTRY!$G$3:$BM$3,ABD$1)=0,"CopyPasteValue",IFERROR(HLOOKUP(ABD$1,ENTRY!$G$3:$BI$133,SUMIFS(ENTRY!$A$2:$A$133,ENTRY!$B$2:$B$133,$B67,ENTRY!$C$2:$C$133,$C67)-2,FALSE),0)))</f>
        <v>0</v>
      </c>
      <c r="ABE67" s="45">
        <f ca="1">IF(LEFT($C67,5)="Total",0,IF(COUNTIF(ENTRY!$G$3:$BM$3,ABE$1)=0,"CopyPasteValue",IFERROR(HLOOKUP(ABE$1,ENTRY!$G$3:$BI$133,SUMIFS(ENTRY!$A$2:$A$133,ENTRY!$B$2:$B$133,$B67,ENTRY!$C$2:$C$133,$C67)-2,FALSE),0)))</f>
        <v>0</v>
      </c>
      <c r="ABF67" s="45">
        <f ca="1">IF(LEFT($C67,5)="Total",0,IF(COUNTIF(ENTRY!$G$3:$BM$3,ABF$1)=0,"CopyPasteValue",IFERROR(HLOOKUP(ABF$1,ENTRY!$G$3:$BI$133,SUMIFS(ENTRY!$A$2:$A$133,ENTRY!$B$2:$B$133,$B67,ENTRY!$C$2:$C$133,$C67)-2,FALSE),0)))</f>
        <v>0</v>
      </c>
      <c r="ABG67" s="45">
        <f ca="1">IF(LEFT($C67,5)="Total",0,IF(COUNTIF(ENTRY!$G$3:$BM$3,ABG$1)=0,"CopyPasteValue",IFERROR(HLOOKUP(ABG$1,ENTRY!$G$3:$BI$133,SUMIFS(ENTRY!$A$2:$A$133,ENTRY!$B$2:$B$133,$B67,ENTRY!$C$2:$C$133,$C67)-2,FALSE),0)))</f>
        <v>0</v>
      </c>
      <c r="ABH67" s="45">
        <f ca="1">IF(LEFT($C67,5)="Total",0,IF(COUNTIF(ENTRY!$G$3:$BM$3,ABH$1)=0,"CopyPasteValue",IFERROR(HLOOKUP(ABH$1,ENTRY!$G$3:$BI$133,SUMIFS(ENTRY!$A$2:$A$133,ENTRY!$B$2:$B$133,$B67,ENTRY!$C$2:$C$133,$C67)-2,FALSE),0)))</f>
        <v>0</v>
      </c>
    </row>
    <row r="68" spans="2:736" x14ac:dyDescent="0.35">
      <c r="B68" t="s">
        <v>27</v>
      </c>
      <c r="C68" t="s">
        <v>176</v>
      </c>
      <c r="D68" s="53">
        <f t="shared" ca="1" si="162"/>
        <v>68</v>
      </c>
      <c r="E68" s="72">
        <f>COUNTIF(ENTRY!C$4:C$294,C68)</f>
        <v>1</v>
      </c>
      <c r="F68" s="45">
        <v>0</v>
      </c>
      <c r="G68" s="45">
        <v>0</v>
      </c>
      <c r="H68" s="45">
        <v>15</v>
      </c>
      <c r="I68" s="45">
        <v>0</v>
      </c>
      <c r="J68" s="45">
        <v>1</v>
      </c>
      <c r="K68" s="45">
        <v>0</v>
      </c>
      <c r="L68" s="45">
        <v>0</v>
      </c>
      <c r="M68" s="45">
        <v>1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5</v>
      </c>
      <c r="U68" s="45">
        <v>0</v>
      </c>
      <c r="V68" s="45">
        <v>0</v>
      </c>
      <c r="W68" s="45">
        <v>1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1</v>
      </c>
      <c r="AF68" s="45">
        <v>0</v>
      </c>
      <c r="AG68" s="45">
        <v>0</v>
      </c>
      <c r="AH68" s="45">
        <v>2</v>
      </c>
      <c r="AI68" s="45">
        <v>0</v>
      </c>
      <c r="AJ68" s="45">
        <v>2</v>
      </c>
      <c r="AK68" s="45">
        <v>0</v>
      </c>
      <c r="AL68" s="45">
        <v>0</v>
      </c>
      <c r="AM68" s="45">
        <v>0</v>
      </c>
      <c r="AN68" s="45">
        <v>0</v>
      </c>
      <c r="AO68" s="45">
        <v>0</v>
      </c>
      <c r="AP68" s="45">
        <v>0</v>
      </c>
      <c r="AQ68" s="45">
        <v>1</v>
      </c>
      <c r="AR68" s="45">
        <v>0</v>
      </c>
      <c r="AS68" s="45">
        <v>0</v>
      </c>
      <c r="AT68" s="45">
        <v>0</v>
      </c>
      <c r="AU68" s="45">
        <v>0</v>
      </c>
      <c r="AV68" s="45">
        <v>0</v>
      </c>
      <c r="AW68" s="45">
        <v>0</v>
      </c>
      <c r="AX68" s="45">
        <v>0</v>
      </c>
      <c r="AY68" s="45">
        <v>0</v>
      </c>
      <c r="AZ68" s="45">
        <v>0</v>
      </c>
      <c r="BA68" s="45">
        <v>1</v>
      </c>
      <c r="BB68" s="45">
        <v>0</v>
      </c>
      <c r="BC68" s="45">
        <v>1</v>
      </c>
      <c r="BD68" s="45">
        <v>0</v>
      </c>
      <c r="BE68" s="45">
        <v>0</v>
      </c>
      <c r="BF68" s="45">
        <v>0</v>
      </c>
      <c r="BG68" s="45">
        <v>0</v>
      </c>
      <c r="BH68" s="45">
        <v>40</v>
      </c>
      <c r="BI68" s="45">
        <v>0</v>
      </c>
      <c r="BJ68" s="45">
        <v>0</v>
      </c>
      <c r="BK68" s="45">
        <v>0</v>
      </c>
      <c r="BL68" s="45">
        <v>10</v>
      </c>
      <c r="BM68" s="45">
        <v>0</v>
      </c>
      <c r="BN68" s="45">
        <v>0</v>
      </c>
      <c r="BO68" s="45">
        <v>1</v>
      </c>
      <c r="BP68" s="45">
        <v>0</v>
      </c>
      <c r="BQ68" s="45">
        <v>0</v>
      </c>
      <c r="BR68" s="45">
        <v>0</v>
      </c>
      <c r="BS68" s="45">
        <v>0</v>
      </c>
      <c r="BT68" s="45">
        <v>1</v>
      </c>
      <c r="BU68" s="45">
        <v>2</v>
      </c>
      <c r="BV68" s="45">
        <v>2</v>
      </c>
      <c r="BW68" s="45">
        <v>0</v>
      </c>
      <c r="BX68" s="45">
        <v>1</v>
      </c>
      <c r="BY68" s="45">
        <v>0</v>
      </c>
      <c r="BZ68" s="45">
        <v>0</v>
      </c>
      <c r="CA68" s="45">
        <v>0</v>
      </c>
      <c r="CB68" s="45">
        <v>0</v>
      </c>
      <c r="CC68" s="45">
        <v>0</v>
      </c>
      <c r="CD68" s="45">
        <v>0</v>
      </c>
      <c r="CE68" s="45">
        <v>0</v>
      </c>
      <c r="CF68" s="45">
        <v>0</v>
      </c>
      <c r="CG68" s="45">
        <v>2</v>
      </c>
      <c r="CH68" s="45">
        <v>0</v>
      </c>
      <c r="CI68" s="45">
        <v>0</v>
      </c>
      <c r="CJ68" s="45">
        <v>0</v>
      </c>
      <c r="CK68" s="45">
        <v>0</v>
      </c>
      <c r="CL68" s="45">
        <v>0</v>
      </c>
      <c r="CM68" s="45">
        <v>3</v>
      </c>
      <c r="CN68" s="45">
        <v>2</v>
      </c>
      <c r="CO68" s="45">
        <v>1</v>
      </c>
      <c r="CP68" s="45">
        <v>9</v>
      </c>
      <c r="CQ68" s="45">
        <v>0</v>
      </c>
      <c r="CR68" s="45">
        <v>0</v>
      </c>
      <c r="CS68" s="45">
        <v>0</v>
      </c>
      <c r="CT68" s="45">
        <v>0</v>
      </c>
      <c r="CU68" s="45">
        <v>0</v>
      </c>
      <c r="CV68" s="45">
        <v>0</v>
      </c>
      <c r="CW68" s="45">
        <v>0</v>
      </c>
      <c r="CX68" s="45">
        <v>0</v>
      </c>
      <c r="CY68" s="45">
        <v>0</v>
      </c>
      <c r="CZ68" s="45">
        <v>0</v>
      </c>
      <c r="DA68" s="45">
        <v>0</v>
      </c>
      <c r="DB68" s="45">
        <v>0</v>
      </c>
      <c r="DC68" s="45">
        <v>1</v>
      </c>
      <c r="DD68" s="45">
        <v>0</v>
      </c>
      <c r="DE68" s="45">
        <v>0</v>
      </c>
      <c r="DF68" s="45">
        <v>0</v>
      </c>
      <c r="DG68" s="45">
        <v>0</v>
      </c>
      <c r="DH68" s="45">
        <v>0</v>
      </c>
      <c r="DI68" s="45">
        <v>0</v>
      </c>
      <c r="DJ68" s="45">
        <v>0</v>
      </c>
      <c r="DK68" s="45">
        <v>0</v>
      </c>
      <c r="DL68" s="45">
        <v>0</v>
      </c>
      <c r="DM68" s="45">
        <v>0</v>
      </c>
      <c r="DN68" s="45">
        <v>2</v>
      </c>
      <c r="DO68" s="45">
        <v>0</v>
      </c>
      <c r="DP68" s="45">
        <v>0</v>
      </c>
      <c r="DQ68" s="45">
        <v>0</v>
      </c>
      <c r="DR68" s="45">
        <v>0</v>
      </c>
      <c r="DS68" s="45">
        <v>0</v>
      </c>
      <c r="DT68" s="45">
        <v>0</v>
      </c>
      <c r="DU68" s="45">
        <v>7</v>
      </c>
      <c r="DV68" s="45">
        <v>0</v>
      </c>
      <c r="DW68" s="45">
        <v>0</v>
      </c>
      <c r="DX68" s="45">
        <v>1</v>
      </c>
      <c r="DY68" s="45">
        <v>0</v>
      </c>
      <c r="DZ68" s="45">
        <v>0</v>
      </c>
      <c r="EA68" s="45">
        <v>0</v>
      </c>
      <c r="EB68" s="45">
        <v>1</v>
      </c>
      <c r="EC68" s="45">
        <v>1</v>
      </c>
      <c r="ED68" s="45">
        <v>1</v>
      </c>
      <c r="EE68" s="45">
        <v>0</v>
      </c>
      <c r="EF68" s="45">
        <v>0</v>
      </c>
      <c r="EG68" s="45">
        <v>0</v>
      </c>
      <c r="EH68" s="45">
        <v>0</v>
      </c>
      <c r="EI68" s="45">
        <v>5</v>
      </c>
      <c r="EJ68" s="45">
        <v>0</v>
      </c>
      <c r="EK68" s="45">
        <v>0</v>
      </c>
      <c r="EL68" s="45">
        <v>0</v>
      </c>
      <c r="EM68" s="45">
        <v>0</v>
      </c>
      <c r="EN68" s="45">
        <v>0</v>
      </c>
      <c r="EO68" s="45">
        <v>0</v>
      </c>
      <c r="EP68" s="45">
        <v>0</v>
      </c>
      <c r="EQ68" s="45">
        <v>0</v>
      </c>
      <c r="ER68" s="45">
        <v>0</v>
      </c>
      <c r="ES68" s="45">
        <v>0</v>
      </c>
      <c r="ET68" s="45">
        <v>0</v>
      </c>
      <c r="EU68" s="45">
        <v>0</v>
      </c>
      <c r="EV68" s="45">
        <v>0</v>
      </c>
      <c r="EW68" s="45">
        <v>1</v>
      </c>
      <c r="EX68" s="45">
        <v>0</v>
      </c>
      <c r="EY68" s="45">
        <v>0</v>
      </c>
      <c r="EZ68" s="45">
        <v>0</v>
      </c>
      <c r="FA68" s="45">
        <v>0</v>
      </c>
      <c r="FB68" s="45">
        <v>0</v>
      </c>
      <c r="FC68" s="45">
        <v>0</v>
      </c>
      <c r="FD68" s="45">
        <v>3</v>
      </c>
      <c r="FE68" s="45">
        <v>2</v>
      </c>
      <c r="FF68" s="45">
        <v>0</v>
      </c>
      <c r="FG68" s="45">
        <v>0</v>
      </c>
      <c r="FH68" s="45">
        <v>2</v>
      </c>
      <c r="FI68" s="45">
        <v>0</v>
      </c>
      <c r="FJ68" s="45">
        <v>0</v>
      </c>
      <c r="FK68" s="45">
        <v>1</v>
      </c>
      <c r="FL68" s="45">
        <v>2</v>
      </c>
      <c r="FM68" s="45">
        <v>0</v>
      </c>
      <c r="FN68" s="45">
        <v>0</v>
      </c>
      <c r="FO68" s="45">
        <v>0</v>
      </c>
      <c r="FP68" s="45">
        <v>0</v>
      </c>
      <c r="FQ68" s="45">
        <v>0</v>
      </c>
      <c r="FR68" s="45">
        <v>1</v>
      </c>
      <c r="FS68" s="45">
        <v>0</v>
      </c>
      <c r="FT68" s="45">
        <v>0</v>
      </c>
      <c r="FU68" s="45">
        <v>0</v>
      </c>
      <c r="FV68" s="45">
        <v>3</v>
      </c>
      <c r="FW68" s="45">
        <v>0</v>
      </c>
      <c r="FX68" s="45">
        <v>0</v>
      </c>
      <c r="FY68" s="45">
        <v>0</v>
      </c>
      <c r="FZ68" s="45">
        <v>0</v>
      </c>
      <c r="GA68" s="45">
        <v>0</v>
      </c>
      <c r="GB68" s="45">
        <v>0</v>
      </c>
      <c r="GC68" s="45">
        <v>0</v>
      </c>
      <c r="GD68" s="45">
        <v>0</v>
      </c>
      <c r="GE68" s="45">
        <v>0</v>
      </c>
      <c r="GF68" s="45">
        <v>0</v>
      </c>
      <c r="GG68" s="45">
        <v>6</v>
      </c>
      <c r="GH68" s="45">
        <v>0</v>
      </c>
      <c r="GI68" s="45">
        <v>2</v>
      </c>
      <c r="GJ68" s="45">
        <v>1</v>
      </c>
      <c r="GK68" s="45">
        <v>2</v>
      </c>
      <c r="GL68" s="45">
        <v>0</v>
      </c>
      <c r="GM68" s="45">
        <v>0</v>
      </c>
      <c r="GN68" s="45">
        <v>1</v>
      </c>
      <c r="GO68" s="45">
        <v>1</v>
      </c>
      <c r="GP68" s="45">
        <v>0</v>
      </c>
      <c r="GQ68" s="45">
        <v>0</v>
      </c>
      <c r="GR68" s="45">
        <v>0</v>
      </c>
      <c r="GS68" s="45">
        <v>0</v>
      </c>
      <c r="GT68" s="45">
        <v>5</v>
      </c>
      <c r="GU68" s="45">
        <v>0</v>
      </c>
      <c r="GV68" s="45">
        <v>1</v>
      </c>
      <c r="GW68" s="45">
        <v>4</v>
      </c>
      <c r="GX68" s="45">
        <v>0</v>
      </c>
      <c r="GY68" s="45">
        <v>0</v>
      </c>
      <c r="GZ68" s="45">
        <v>0</v>
      </c>
      <c r="HA68" s="45">
        <v>15</v>
      </c>
      <c r="HB68" s="45">
        <v>2</v>
      </c>
      <c r="HC68" s="45">
        <v>6</v>
      </c>
      <c r="HD68" s="45">
        <v>0</v>
      </c>
      <c r="HE68" s="45">
        <v>2</v>
      </c>
      <c r="HF68" s="45">
        <v>1</v>
      </c>
      <c r="HG68" s="45">
        <v>0</v>
      </c>
      <c r="HH68" s="45">
        <v>2</v>
      </c>
      <c r="HI68" s="45">
        <v>23</v>
      </c>
      <c r="HJ68" s="45">
        <v>23</v>
      </c>
      <c r="HK68" s="45">
        <v>0</v>
      </c>
      <c r="HL68" s="45">
        <v>13</v>
      </c>
      <c r="HM68" s="45">
        <v>8</v>
      </c>
      <c r="HN68" s="45">
        <v>0</v>
      </c>
      <c r="HO68" s="45">
        <v>37</v>
      </c>
      <c r="HP68" s="45">
        <v>5</v>
      </c>
      <c r="HQ68" s="45">
        <v>32</v>
      </c>
      <c r="HR68" s="45">
        <v>21</v>
      </c>
      <c r="HS68" s="45">
        <v>12</v>
      </c>
      <c r="HT68" s="45">
        <v>5</v>
      </c>
      <c r="HU68" s="45">
        <v>0</v>
      </c>
      <c r="HV68" s="45">
        <v>16</v>
      </c>
      <c r="HW68" s="45">
        <v>36</v>
      </c>
      <c r="HX68" s="45">
        <v>9</v>
      </c>
      <c r="HY68" s="45">
        <v>5</v>
      </c>
      <c r="HZ68" s="45">
        <v>14</v>
      </c>
      <c r="IA68" s="45">
        <v>1</v>
      </c>
      <c r="IB68" s="45">
        <v>0</v>
      </c>
      <c r="IC68" s="45">
        <v>17</v>
      </c>
      <c r="ID68" s="45">
        <v>10</v>
      </c>
      <c r="IE68" s="45">
        <v>21</v>
      </c>
      <c r="IF68" s="45">
        <v>3</v>
      </c>
      <c r="IG68" s="45">
        <v>13</v>
      </c>
      <c r="IH68" s="45">
        <v>32</v>
      </c>
      <c r="II68" s="45">
        <v>0</v>
      </c>
      <c r="IJ68" s="45">
        <v>6</v>
      </c>
      <c r="IK68" s="45">
        <v>11</v>
      </c>
      <c r="IL68" s="45">
        <v>26</v>
      </c>
      <c r="IM68" s="45">
        <v>13</v>
      </c>
      <c r="IN68" s="45">
        <v>22</v>
      </c>
      <c r="IO68" s="45">
        <v>20</v>
      </c>
      <c r="IP68" s="45">
        <v>0</v>
      </c>
      <c r="IQ68" s="45">
        <v>27</v>
      </c>
      <c r="IR68" s="45">
        <v>34</v>
      </c>
      <c r="IS68" s="45">
        <v>39</v>
      </c>
      <c r="IT68" s="45">
        <v>39</v>
      </c>
      <c r="IU68" s="45">
        <v>27</v>
      </c>
      <c r="IV68" s="45">
        <v>15</v>
      </c>
      <c r="IW68" s="45">
        <v>0</v>
      </c>
      <c r="IX68" s="45">
        <v>20</v>
      </c>
      <c r="IY68" s="45">
        <v>19</v>
      </c>
      <c r="IZ68" s="45">
        <v>31</v>
      </c>
      <c r="JA68" s="45">
        <v>26</v>
      </c>
      <c r="JB68" s="45">
        <v>15</v>
      </c>
      <c r="JC68" s="45">
        <v>4</v>
      </c>
      <c r="JD68" s="45">
        <v>0</v>
      </c>
      <c r="JE68" s="45">
        <v>13</v>
      </c>
      <c r="JF68" s="45">
        <v>0</v>
      </c>
      <c r="JG68" s="45">
        <v>0</v>
      </c>
      <c r="JH68" s="45">
        <v>0</v>
      </c>
      <c r="JI68" s="45">
        <v>0</v>
      </c>
      <c r="JJ68" s="45">
        <v>0</v>
      </c>
      <c r="JK68" s="45">
        <v>0</v>
      </c>
      <c r="JL68" s="45">
        <v>0</v>
      </c>
      <c r="JM68" s="45">
        <v>0</v>
      </c>
      <c r="JN68" s="45">
        <v>0</v>
      </c>
      <c r="JO68" s="45">
        <v>0</v>
      </c>
      <c r="JP68" s="45">
        <v>0</v>
      </c>
      <c r="JQ68" s="45">
        <v>0</v>
      </c>
      <c r="JR68" s="45">
        <v>0</v>
      </c>
      <c r="JS68" s="45">
        <v>0</v>
      </c>
      <c r="JT68" s="45">
        <v>0</v>
      </c>
      <c r="JU68" s="45">
        <v>0</v>
      </c>
      <c r="JV68" s="45">
        <v>0</v>
      </c>
      <c r="JW68" s="45">
        <v>0</v>
      </c>
      <c r="JX68" s="45">
        <v>0</v>
      </c>
      <c r="JY68" s="45">
        <v>0</v>
      </c>
      <c r="JZ68" s="45">
        <v>0</v>
      </c>
      <c r="KA68" s="45">
        <v>0</v>
      </c>
      <c r="KB68" s="45">
        <v>0</v>
      </c>
      <c r="KC68" s="45">
        <v>0</v>
      </c>
      <c r="KD68" s="45">
        <v>0</v>
      </c>
      <c r="KE68" s="45">
        <v>0</v>
      </c>
      <c r="KF68" s="45">
        <v>0</v>
      </c>
      <c r="KG68" s="45">
        <v>0</v>
      </c>
      <c r="KH68" s="45">
        <v>0</v>
      </c>
      <c r="KI68" s="45">
        <v>0</v>
      </c>
      <c r="KJ68" s="45">
        <v>7</v>
      </c>
      <c r="KK68" s="45">
        <v>6</v>
      </c>
      <c r="KL68" s="45">
        <v>0</v>
      </c>
      <c r="KM68" s="45">
        <v>0</v>
      </c>
      <c r="KN68" s="45">
        <v>7</v>
      </c>
      <c r="KO68" s="45">
        <v>0</v>
      </c>
      <c r="KP68" s="45">
        <v>0</v>
      </c>
      <c r="KQ68" s="45">
        <v>0</v>
      </c>
      <c r="KR68" s="45">
        <v>0</v>
      </c>
      <c r="KS68" s="45">
        <v>1</v>
      </c>
      <c r="KT68" s="45">
        <v>0</v>
      </c>
      <c r="KU68" s="45">
        <v>0</v>
      </c>
      <c r="KV68" s="45">
        <v>0</v>
      </c>
      <c r="KW68" s="45">
        <v>0</v>
      </c>
      <c r="KX68" s="45">
        <v>0</v>
      </c>
      <c r="KY68" s="45">
        <v>0</v>
      </c>
      <c r="KZ68" s="45">
        <v>0</v>
      </c>
      <c r="LA68" s="45">
        <v>0</v>
      </c>
      <c r="LB68" s="45">
        <v>1</v>
      </c>
      <c r="LC68" s="45">
        <v>0</v>
      </c>
      <c r="LD68" s="45">
        <v>9</v>
      </c>
      <c r="LE68" s="45">
        <v>0</v>
      </c>
      <c r="LF68" s="45">
        <v>0</v>
      </c>
      <c r="LG68" s="45">
        <v>0</v>
      </c>
      <c r="LH68" s="45">
        <v>0</v>
      </c>
      <c r="LI68" s="45">
        <v>0</v>
      </c>
      <c r="LJ68" s="45">
        <v>0</v>
      </c>
      <c r="LK68" s="45">
        <v>0</v>
      </c>
      <c r="LL68" s="45">
        <v>0</v>
      </c>
      <c r="LM68" s="45">
        <v>2</v>
      </c>
      <c r="LN68" s="45">
        <v>0</v>
      </c>
      <c r="LO68" s="45">
        <v>0</v>
      </c>
      <c r="LP68" s="45">
        <v>0</v>
      </c>
      <c r="LQ68" s="45">
        <v>0</v>
      </c>
      <c r="LR68" s="45">
        <v>0</v>
      </c>
      <c r="LS68" s="45">
        <v>1</v>
      </c>
      <c r="LT68" s="45">
        <v>0</v>
      </c>
      <c r="LU68" s="45">
        <v>1</v>
      </c>
      <c r="LV68" s="45">
        <v>0</v>
      </c>
      <c r="LW68" s="45">
        <v>0</v>
      </c>
      <c r="LX68" s="45">
        <v>0</v>
      </c>
      <c r="LY68" s="45">
        <v>0</v>
      </c>
      <c r="LZ68" s="45">
        <v>0</v>
      </c>
      <c r="MA68" s="45">
        <v>0</v>
      </c>
      <c r="MB68" s="45">
        <v>2</v>
      </c>
      <c r="MC68" s="45">
        <v>0</v>
      </c>
      <c r="MD68" s="45">
        <v>0</v>
      </c>
      <c r="ME68" s="45">
        <v>0</v>
      </c>
      <c r="MF68" s="45">
        <v>0</v>
      </c>
      <c r="MG68" s="45">
        <v>0</v>
      </c>
      <c r="MH68" s="45">
        <v>0</v>
      </c>
      <c r="MI68" s="45">
        <v>0</v>
      </c>
      <c r="MJ68" s="45">
        <v>0</v>
      </c>
      <c r="MK68" s="45">
        <v>0</v>
      </c>
      <c r="ML68" s="45">
        <v>0</v>
      </c>
      <c r="MM68" s="45">
        <v>0</v>
      </c>
      <c r="MN68" s="45">
        <v>0</v>
      </c>
      <c r="MO68" s="45">
        <v>0</v>
      </c>
      <c r="MP68" s="45">
        <v>0</v>
      </c>
      <c r="MQ68" s="45">
        <v>0</v>
      </c>
      <c r="MR68" s="45">
        <v>2</v>
      </c>
      <c r="MS68" s="45">
        <v>0</v>
      </c>
      <c r="MT68" s="45">
        <v>0</v>
      </c>
      <c r="MU68" s="45">
        <v>0</v>
      </c>
      <c r="MV68" s="45">
        <v>0</v>
      </c>
      <c r="MW68" s="45">
        <v>0</v>
      </c>
      <c r="MX68" s="45">
        <v>0</v>
      </c>
      <c r="MY68" s="45">
        <v>1</v>
      </c>
      <c r="MZ68" s="45">
        <v>2</v>
      </c>
      <c r="NA68" s="45">
        <v>0</v>
      </c>
      <c r="NB68" s="45">
        <v>1</v>
      </c>
      <c r="NC68" s="45">
        <v>2</v>
      </c>
      <c r="ND68" s="45">
        <v>0</v>
      </c>
      <c r="NE68" s="45">
        <v>0</v>
      </c>
      <c r="NF68" s="45">
        <v>3</v>
      </c>
      <c r="NG68" s="45">
        <v>0</v>
      </c>
      <c r="NH68" s="45">
        <v>0</v>
      </c>
      <c r="NI68" s="45">
        <v>0</v>
      </c>
      <c r="NJ68" s="45">
        <v>0</v>
      </c>
      <c r="NK68" s="45">
        <v>2</v>
      </c>
      <c r="NL68" s="45">
        <v>0</v>
      </c>
      <c r="NM68" s="45">
        <v>1</v>
      </c>
      <c r="NN68" s="45">
        <v>0</v>
      </c>
      <c r="NO68" s="45">
        <v>7</v>
      </c>
      <c r="NP68" s="45">
        <v>0</v>
      </c>
      <c r="NQ68" s="45">
        <v>0</v>
      </c>
      <c r="NR68" s="45">
        <v>0</v>
      </c>
      <c r="NS68" s="45">
        <v>0</v>
      </c>
      <c r="NT68" s="45">
        <v>0</v>
      </c>
      <c r="NU68" s="45">
        <v>0</v>
      </c>
      <c r="NV68" s="45">
        <v>0</v>
      </c>
      <c r="NW68" s="45">
        <v>0</v>
      </c>
      <c r="NX68" s="45">
        <v>0</v>
      </c>
      <c r="NY68" s="45">
        <v>0</v>
      </c>
      <c r="NZ68" s="45">
        <v>0</v>
      </c>
      <c r="OA68" s="45">
        <v>1</v>
      </c>
      <c r="OB68" s="45">
        <v>0</v>
      </c>
      <c r="OC68" s="45">
        <v>0</v>
      </c>
      <c r="OD68" s="45">
        <v>0</v>
      </c>
      <c r="OE68" s="45">
        <v>0</v>
      </c>
      <c r="OF68" s="45">
        <v>1</v>
      </c>
      <c r="OG68" s="45">
        <v>0</v>
      </c>
      <c r="OH68" s="45">
        <v>0</v>
      </c>
      <c r="OI68" s="45">
        <v>0</v>
      </c>
      <c r="OJ68" s="45">
        <v>0</v>
      </c>
      <c r="OK68" s="45">
        <v>0</v>
      </c>
      <c r="OL68" s="45">
        <v>0</v>
      </c>
      <c r="OM68" s="45">
        <v>0</v>
      </c>
      <c r="ON68" s="45">
        <v>0</v>
      </c>
      <c r="OO68" s="45">
        <v>0</v>
      </c>
      <c r="OP68" s="45">
        <v>1</v>
      </c>
      <c r="OQ68" s="45">
        <v>0</v>
      </c>
      <c r="OR68" s="45">
        <v>0</v>
      </c>
      <c r="OS68" s="45">
        <v>1</v>
      </c>
      <c r="OT68" s="45">
        <v>0</v>
      </c>
      <c r="OU68" s="45">
        <v>0</v>
      </c>
      <c r="OV68" s="45">
        <v>0</v>
      </c>
      <c r="OW68" s="45">
        <v>0</v>
      </c>
      <c r="OX68" s="45">
        <v>0</v>
      </c>
      <c r="OY68" s="45">
        <v>0</v>
      </c>
      <c r="OZ68" s="45">
        <v>0</v>
      </c>
      <c r="PA68" s="45">
        <v>0</v>
      </c>
      <c r="PB68" s="45">
        <v>0</v>
      </c>
      <c r="PC68" s="45">
        <v>0</v>
      </c>
      <c r="PD68" s="45">
        <v>0</v>
      </c>
      <c r="PE68" s="45">
        <v>0</v>
      </c>
      <c r="PF68" s="45">
        <v>0</v>
      </c>
      <c r="PG68" s="45">
        <v>0</v>
      </c>
      <c r="PH68" s="45">
        <v>0</v>
      </c>
      <c r="PI68" s="45">
        <v>0</v>
      </c>
      <c r="PJ68" s="45">
        <v>0</v>
      </c>
      <c r="PK68" s="45">
        <v>0</v>
      </c>
      <c r="PL68" s="45">
        <v>3</v>
      </c>
      <c r="PM68" s="45">
        <v>0</v>
      </c>
      <c r="PN68" s="45">
        <v>0</v>
      </c>
      <c r="PO68" s="45">
        <v>0</v>
      </c>
      <c r="PP68" s="45">
        <v>0</v>
      </c>
      <c r="PQ68" s="45">
        <v>0</v>
      </c>
      <c r="PR68" s="45">
        <v>0</v>
      </c>
      <c r="PS68" s="45">
        <v>0</v>
      </c>
      <c r="PT68" s="45">
        <v>0</v>
      </c>
      <c r="PU68" s="45">
        <v>0</v>
      </c>
      <c r="PV68" s="45">
        <v>0</v>
      </c>
      <c r="PW68" s="45">
        <v>0</v>
      </c>
      <c r="PX68" s="45">
        <v>0</v>
      </c>
      <c r="PY68" s="45">
        <v>0</v>
      </c>
      <c r="PZ68" s="45">
        <v>0</v>
      </c>
      <c r="QA68" s="45">
        <v>0</v>
      </c>
      <c r="QB68" s="45">
        <v>0</v>
      </c>
      <c r="QC68" s="45">
        <v>0</v>
      </c>
      <c r="QD68" s="45">
        <v>0</v>
      </c>
      <c r="QE68" s="45">
        <v>0</v>
      </c>
      <c r="QF68" s="45">
        <v>0</v>
      </c>
      <c r="QG68" s="45">
        <v>0</v>
      </c>
      <c r="QH68" s="45">
        <v>0</v>
      </c>
      <c r="QI68" s="45">
        <v>0</v>
      </c>
      <c r="QJ68" s="45">
        <v>0</v>
      </c>
      <c r="QK68" s="45">
        <v>0</v>
      </c>
      <c r="QL68" s="45">
        <v>0</v>
      </c>
      <c r="QM68" s="45">
        <v>0</v>
      </c>
      <c r="QN68" s="45">
        <v>0</v>
      </c>
      <c r="QO68" s="45">
        <v>0</v>
      </c>
      <c r="QP68" s="45">
        <v>0</v>
      </c>
      <c r="QQ68" s="45">
        <v>0</v>
      </c>
      <c r="QR68" s="45">
        <v>0</v>
      </c>
      <c r="QS68" s="45">
        <v>0</v>
      </c>
      <c r="QT68" s="45">
        <v>0</v>
      </c>
      <c r="QU68" s="45">
        <v>0</v>
      </c>
      <c r="QV68" s="45">
        <v>0</v>
      </c>
      <c r="QW68" s="45">
        <v>0</v>
      </c>
      <c r="QX68" s="45">
        <v>0</v>
      </c>
      <c r="QY68" s="45">
        <v>0</v>
      </c>
      <c r="QZ68" s="45">
        <v>0</v>
      </c>
      <c r="RA68" s="45">
        <v>1</v>
      </c>
      <c r="RB68" s="45">
        <v>1</v>
      </c>
      <c r="RC68" s="45">
        <v>0</v>
      </c>
      <c r="RD68" s="45">
        <v>0</v>
      </c>
      <c r="RE68" s="45">
        <v>0</v>
      </c>
      <c r="RF68" s="45">
        <v>0</v>
      </c>
      <c r="RG68" s="45">
        <v>0</v>
      </c>
      <c r="RH68" s="45">
        <v>0</v>
      </c>
      <c r="RI68" s="45">
        <v>0</v>
      </c>
      <c r="RJ68" s="45">
        <v>0</v>
      </c>
      <c r="RK68" s="45">
        <v>0</v>
      </c>
      <c r="RL68" s="45">
        <v>0</v>
      </c>
      <c r="RM68" s="45">
        <v>0</v>
      </c>
      <c r="RN68" s="45">
        <v>0</v>
      </c>
      <c r="RO68" s="45">
        <v>0</v>
      </c>
      <c r="RP68" s="45">
        <v>0</v>
      </c>
      <c r="RQ68" s="45">
        <v>0</v>
      </c>
      <c r="RR68" s="45">
        <v>0</v>
      </c>
      <c r="RS68" s="45">
        <v>0</v>
      </c>
      <c r="RT68" s="45">
        <v>0</v>
      </c>
      <c r="RU68" s="45">
        <v>1</v>
      </c>
      <c r="RV68" s="45">
        <v>0</v>
      </c>
      <c r="RW68" s="45">
        <v>0</v>
      </c>
      <c r="RX68" s="45">
        <v>0</v>
      </c>
      <c r="RY68" s="45">
        <v>0</v>
      </c>
      <c r="RZ68" s="45">
        <v>20</v>
      </c>
      <c r="SA68" s="45">
        <v>0</v>
      </c>
      <c r="SB68" s="45">
        <v>0</v>
      </c>
      <c r="SC68" s="45">
        <v>0</v>
      </c>
      <c r="SD68" s="45">
        <v>0</v>
      </c>
      <c r="SE68" s="45">
        <v>0</v>
      </c>
      <c r="SF68" s="45">
        <v>0</v>
      </c>
      <c r="SG68" s="45">
        <v>1</v>
      </c>
      <c r="SH68" s="45">
        <v>0</v>
      </c>
      <c r="SI68" s="45">
        <v>0</v>
      </c>
      <c r="SJ68" s="45">
        <v>0</v>
      </c>
      <c r="SK68" s="45">
        <v>0</v>
      </c>
      <c r="SL68" s="45">
        <v>0</v>
      </c>
      <c r="SM68" s="45">
        <v>1</v>
      </c>
      <c r="SN68" s="45">
        <v>0</v>
      </c>
      <c r="SO68" s="45">
        <v>0</v>
      </c>
      <c r="SP68" s="45">
        <v>0</v>
      </c>
      <c r="SQ68" s="45">
        <v>0</v>
      </c>
      <c r="SR68" s="45">
        <v>0</v>
      </c>
      <c r="SS68" s="45">
        <v>0</v>
      </c>
      <c r="ST68" s="45">
        <v>0</v>
      </c>
      <c r="SU68" s="45">
        <v>0</v>
      </c>
      <c r="SV68" s="45">
        <v>0</v>
      </c>
      <c r="SW68" s="45">
        <v>1</v>
      </c>
      <c r="SX68" s="45">
        <v>0</v>
      </c>
      <c r="SY68" s="45">
        <v>0</v>
      </c>
      <c r="SZ68" s="45">
        <v>2</v>
      </c>
      <c r="TA68" s="45">
        <v>20</v>
      </c>
      <c r="TB68" s="45">
        <v>0</v>
      </c>
      <c r="TC68" s="45">
        <v>0</v>
      </c>
      <c r="TD68" s="45">
        <v>0</v>
      </c>
      <c r="TE68" s="45">
        <v>0</v>
      </c>
      <c r="TF68" s="45">
        <v>0</v>
      </c>
      <c r="TG68" s="45">
        <v>0</v>
      </c>
      <c r="TH68" s="45">
        <v>27</v>
      </c>
      <c r="TI68" s="45">
        <v>0</v>
      </c>
      <c r="TJ68" s="45">
        <v>0</v>
      </c>
      <c r="TK68" s="45">
        <v>0</v>
      </c>
      <c r="TL68" s="45">
        <v>2</v>
      </c>
      <c r="TM68" s="45">
        <v>0</v>
      </c>
      <c r="TN68" s="45">
        <v>0</v>
      </c>
      <c r="TO68" s="45">
        <v>0</v>
      </c>
      <c r="TP68" s="45">
        <v>0</v>
      </c>
      <c r="TQ68" s="45">
        <v>0</v>
      </c>
      <c r="TR68" s="45">
        <v>0</v>
      </c>
      <c r="TS68" s="45">
        <v>0</v>
      </c>
      <c r="TT68" s="45">
        <v>0</v>
      </c>
      <c r="TU68" s="45">
        <v>0</v>
      </c>
      <c r="TV68" s="45">
        <v>0</v>
      </c>
      <c r="TW68" s="45">
        <v>0</v>
      </c>
      <c r="TX68" s="45">
        <v>0</v>
      </c>
      <c r="TY68" s="45">
        <v>0</v>
      </c>
      <c r="TZ68" s="45">
        <v>0</v>
      </c>
      <c r="UA68" s="45">
        <v>0</v>
      </c>
      <c r="UB68" s="45">
        <v>0</v>
      </c>
      <c r="UC68" s="45">
        <v>0</v>
      </c>
      <c r="UD68" s="45">
        <v>0</v>
      </c>
      <c r="UE68" s="45">
        <v>0</v>
      </c>
      <c r="UF68" s="45">
        <v>0</v>
      </c>
      <c r="UG68" s="45">
        <v>0</v>
      </c>
      <c r="UH68" s="45">
        <v>0</v>
      </c>
      <c r="UI68" s="45">
        <v>0</v>
      </c>
      <c r="UJ68" s="45">
        <v>0</v>
      </c>
      <c r="UK68" s="45">
        <v>0</v>
      </c>
      <c r="UL68" s="45">
        <v>0</v>
      </c>
      <c r="UM68" s="45">
        <v>0</v>
      </c>
      <c r="UN68" s="45">
        <v>0</v>
      </c>
      <c r="UO68" s="45">
        <v>0</v>
      </c>
      <c r="UP68" s="45">
        <v>0</v>
      </c>
      <c r="UQ68" s="45">
        <v>0</v>
      </c>
      <c r="UR68" s="45">
        <v>0</v>
      </c>
      <c r="US68" s="45">
        <v>0</v>
      </c>
      <c r="UT68" s="45">
        <v>0</v>
      </c>
      <c r="UU68" s="45">
        <v>0</v>
      </c>
      <c r="UV68" s="45">
        <v>0</v>
      </c>
      <c r="UW68" s="45">
        <v>1</v>
      </c>
      <c r="UX68" s="45">
        <v>0</v>
      </c>
      <c r="UY68" s="45">
        <v>4</v>
      </c>
      <c r="UZ68" s="45">
        <v>8</v>
      </c>
      <c r="VA68" s="45">
        <v>1</v>
      </c>
      <c r="VB68" s="45">
        <v>0</v>
      </c>
      <c r="VC68" s="45">
        <v>2</v>
      </c>
      <c r="VD68" s="45">
        <v>3</v>
      </c>
      <c r="VE68" s="45">
        <v>4</v>
      </c>
      <c r="VF68" s="45">
        <v>3</v>
      </c>
      <c r="VG68" s="45">
        <v>5</v>
      </c>
      <c r="VH68" s="45">
        <v>3</v>
      </c>
      <c r="VI68" s="45">
        <v>5</v>
      </c>
      <c r="VJ68" s="45">
        <v>2</v>
      </c>
      <c r="VK68" s="45">
        <v>0</v>
      </c>
      <c r="VL68" s="45">
        <v>0</v>
      </c>
      <c r="VM68" s="45">
        <v>6</v>
      </c>
      <c r="VN68" s="45">
        <v>3</v>
      </c>
      <c r="VO68" s="45">
        <v>0</v>
      </c>
      <c r="VP68" s="45">
        <v>0</v>
      </c>
      <c r="VQ68" s="45">
        <v>0</v>
      </c>
      <c r="VR68" s="45">
        <v>8</v>
      </c>
      <c r="VS68" s="45">
        <v>0</v>
      </c>
      <c r="VT68" s="45">
        <v>3</v>
      </c>
      <c r="VU68" s="45">
        <v>3</v>
      </c>
      <c r="VV68" s="45">
        <v>0</v>
      </c>
      <c r="VW68" s="45">
        <v>0</v>
      </c>
      <c r="VX68" s="45">
        <v>6</v>
      </c>
      <c r="VY68" s="45">
        <v>1</v>
      </c>
      <c r="VZ68" s="45">
        <v>1</v>
      </c>
      <c r="WA68" s="45">
        <v>2</v>
      </c>
      <c r="WB68" s="45">
        <v>4</v>
      </c>
      <c r="WC68" s="45">
        <v>1</v>
      </c>
      <c r="WD68" s="45">
        <v>0</v>
      </c>
      <c r="WE68" s="45">
        <v>3</v>
      </c>
      <c r="WF68" s="45">
        <v>1</v>
      </c>
      <c r="WG68" s="45">
        <v>0</v>
      </c>
      <c r="WH68" s="45">
        <v>5</v>
      </c>
      <c r="WI68" s="45">
        <v>0</v>
      </c>
      <c r="WJ68" s="45">
        <v>4</v>
      </c>
      <c r="WK68" s="45">
        <v>0</v>
      </c>
      <c r="WL68" s="45">
        <v>8</v>
      </c>
      <c r="WM68" s="45">
        <v>2</v>
      </c>
      <c r="WN68" s="45">
        <v>1</v>
      </c>
      <c r="WO68" s="45">
        <v>1</v>
      </c>
      <c r="WP68" s="45">
        <v>0</v>
      </c>
      <c r="WQ68" s="45">
        <v>0</v>
      </c>
      <c r="WR68" s="45">
        <v>0</v>
      </c>
      <c r="WS68" s="45">
        <v>1</v>
      </c>
      <c r="WT68" s="45">
        <v>1</v>
      </c>
      <c r="WU68" s="45">
        <v>0</v>
      </c>
      <c r="WV68" s="45">
        <v>0</v>
      </c>
      <c r="WW68" s="45">
        <v>0</v>
      </c>
      <c r="WX68" s="45">
        <v>0</v>
      </c>
      <c r="WY68" s="45">
        <v>0</v>
      </c>
      <c r="WZ68" s="45">
        <v>0</v>
      </c>
      <c r="XA68" s="45">
        <v>0</v>
      </c>
      <c r="XB68" s="45">
        <v>0</v>
      </c>
      <c r="XC68" s="45">
        <v>0</v>
      </c>
      <c r="XD68" s="45">
        <v>0</v>
      </c>
      <c r="XE68" s="45">
        <v>0</v>
      </c>
      <c r="XF68" s="45">
        <v>0</v>
      </c>
      <c r="XG68" s="45">
        <v>0</v>
      </c>
      <c r="XH68" s="45">
        <v>0</v>
      </c>
      <c r="XI68" s="45">
        <v>0</v>
      </c>
      <c r="XJ68" s="45">
        <v>0</v>
      </c>
      <c r="XK68" s="45">
        <v>0</v>
      </c>
      <c r="XL68" s="45">
        <v>0</v>
      </c>
      <c r="XM68" s="45">
        <v>0</v>
      </c>
      <c r="XN68" s="45">
        <v>0</v>
      </c>
      <c r="XO68" s="45">
        <v>0</v>
      </c>
      <c r="XP68" s="45">
        <v>0</v>
      </c>
      <c r="XQ68" s="45">
        <v>0</v>
      </c>
      <c r="XR68" s="45">
        <v>0</v>
      </c>
      <c r="XS68" s="45">
        <v>0</v>
      </c>
      <c r="XT68" s="45">
        <v>0</v>
      </c>
      <c r="XU68" s="45">
        <v>0</v>
      </c>
      <c r="XV68" s="45">
        <v>0</v>
      </c>
      <c r="XW68" s="45">
        <v>0</v>
      </c>
      <c r="XX68" s="45">
        <v>0</v>
      </c>
      <c r="XY68" s="45">
        <v>0</v>
      </c>
      <c r="XZ68" s="45">
        <v>0</v>
      </c>
      <c r="YA68" s="45">
        <v>0</v>
      </c>
      <c r="YB68" s="45">
        <v>1</v>
      </c>
      <c r="YC68" s="45">
        <v>0</v>
      </c>
      <c r="YD68" s="45">
        <v>0</v>
      </c>
      <c r="YE68" s="45">
        <v>0</v>
      </c>
      <c r="YF68" s="45">
        <v>0</v>
      </c>
      <c r="YG68" s="45">
        <v>0</v>
      </c>
      <c r="YH68" s="45">
        <v>0</v>
      </c>
      <c r="YI68" s="45">
        <v>0</v>
      </c>
      <c r="YJ68" s="45">
        <v>0</v>
      </c>
      <c r="YK68" s="45">
        <v>0</v>
      </c>
      <c r="YL68" s="45">
        <v>0</v>
      </c>
      <c r="YM68" s="45">
        <v>0</v>
      </c>
      <c r="YN68" s="45">
        <v>0</v>
      </c>
      <c r="YO68" s="45">
        <v>0</v>
      </c>
      <c r="YP68" s="45">
        <v>1</v>
      </c>
      <c r="YQ68" s="45">
        <v>0</v>
      </c>
      <c r="YR68" s="45">
        <v>0</v>
      </c>
      <c r="YS68" s="45">
        <v>0</v>
      </c>
      <c r="YT68" s="45">
        <v>0</v>
      </c>
      <c r="YU68" s="45">
        <v>0</v>
      </c>
      <c r="YV68" s="45">
        <v>0</v>
      </c>
      <c r="YW68" s="45">
        <v>0</v>
      </c>
      <c r="YX68" s="45">
        <v>0</v>
      </c>
      <c r="YY68" s="45">
        <v>0</v>
      </c>
      <c r="YZ68" s="45">
        <v>0</v>
      </c>
      <c r="ZA68" s="45">
        <v>0</v>
      </c>
      <c r="ZB68" s="45">
        <v>0</v>
      </c>
      <c r="ZC68" s="45">
        <v>0</v>
      </c>
      <c r="ZD68" s="45">
        <v>0</v>
      </c>
      <c r="ZE68" s="45">
        <v>0</v>
      </c>
      <c r="ZF68" s="45">
        <v>0</v>
      </c>
      <c r="ZG68" s="45">
        <v>0</v>
      </c>
      <c r="ZH68" s="45">
        <v>2</v>
      </c>
      <c r="ZI68" s="45">
        <v>0</v>
      </c>
      <c r="ZJ68" s="45">
        <v>0</v>
      </c>
      <c r="ZK68" s="45">
        <v>0</v>
      </c>
      <c r="ZL68" s="45">
        <v>1</v>
      </c>
      <c r="ZM68" s="45">
        <v>0</v>
      </c>
      <c r="ZN68" s="45">
        <v>0</v>
      </c>
      <c r="ZO68" s="45">
        <v>1</v>
      </c>
      <c r="ZP68" s="45">
        <v>0</v>
      </c>
      <c r="ZQ68" s="45">
        <v>0</v>
      </c>
      <c r="ZR68" s="45">
        <v>0</v>
      </c>
      <c r="ZS68" s="45">
        <v>0</v>
      </c>
      <c r="ZT68" s="45">
        <v>0</v>
      </c>
      <c r="ZU68" s="45">
        <v>0</v>
      </c>
      <c r="ZV68" s="45">
        <v>0</v>
      </c>
      <c r="ZW68" s="45">
        <v>0</v>
      </c>
      <c r="ZX68" s="45">
        <v>0</v>
      </c>
      <c r="ZY68" s="45">
        <v>2</v>
      </c>
      <c r="ZZ68" s="45">
        <v>0</v>
      </c>
      <c r="AAA68" s="45">
        <v>2</v>
      </c>
      <c r="AAB68" s="45">
        <v>0</v>
      </c>
      <c r="AAC68" s="45">
        <v>1</v>
      </c>
      <c r="AAD68" s="45">
        <v>0</v>
      </c>
      <c r="AAE68" s="45">
        <v>0</v>
      </c>
      <c r="AAF68" s="45">
        <v>2</v>
      </c>
      <c r="AAG68" s="45">
        <v>2</v>
      </c>
      <c r="AAH68" s="45">
        <v>0</v>
      </c>
      <c r="AAI68" s="45">
        <v>0</v>
      </c>
      <c r="AAJ68" s="45">
        <v>0</v>
      </c>
      <c r="AAK68" s="45">
        <v>0</v>
      </c>
      <c r="AAL68" s="45">
        <v>0</v>
      </c>
      <c r="AAM68" s="45">
        <v>0</v>
      </c>
      <c r="AAN68" s="45">
        <v>0</v>
      </c>
      <c r="AAO68" s="45">
        <v>0</v>
      </c>
      <c r="AAP68" s="45">
        <v>0</v>
      </c>
      <c r="AAQ68" s="45">
        <f ca="1">IF(LEFT($C68,5)="Total",0,IF(COUNTIF(ENTRY!$G$3:$BM$3,AAQ$1)=0,"CopyPasteValue",IFERROR(HLOOKUP(AAQ$1,ENTRY!$G$3:$BI$133,SUMIFS(ENTRY!$A$2:$A$133,ENTRY!$B$2:$B$133,$B68,ENTRY!$C$2:$C$133,$C68)-2,FALSE),0)))</f>
        <v>0</v>
      </c>
      <c r="AAR68" s="45">
        <f ca="1">IF(LEFT($C68,5)="Total",0,IF(COUNTIF(ENTRY!$G$3:$BM$3,AAR$1)=0,"CopyPasteValue",IFERROR(HLOOKUP(AAR$1,ENTRY!$G$3:$BI$133,SUMIFS(ENTRY!$A$2:$A$133,ENTRY!$B$2:$B$133,$B68,ENTRY!$C$2:$C$133,$C68)-2,FALSE),0)))</f>
        <v>1</v>
      </c>
      <c r="AAS68" s="45">
        <f ca="1">IF(LEFT($C68,5)="Total",0,IF(COUNTIF(ENTRY!$G$3:$BM$3,AAS$1)=0,"CopyPasteValue",IFERROR(HLOOKUP(AAS$1,ENTRY!$G$3:$BI$133,SUMIFS(ENTRY!$A$2:$A$133,ENTRY!$B$2:$B$133,$B68,ENTRY!$C$2:$C$133,$C68)-2,FALSE),0)))</f>
        <v>0</v>
      </c>
      <c r="AAT68" s="45">
        <f ca="1">IF(LEFT($C68,5)="Total",0,IF(COUNTIF(ENTRY!$G$3:$BM$3,AAT$1)=0,"CopyPasteValue",IFERROR(HLOOKUP(AAT$1,ENTRY!$G$3:$BI$133,SUMIFS(ENTRY!$A$2:$A$133,ENTRY!$B$2:$B$133,$B68,ENTRY!$C$2:$C$133,$C68)-2,FALSE),0)))</f>
        <v>1</v>
      </c>
      <c r="AAU68" s="45">
        <f ca="1">IF(LEFT($C68,5)="Total",0,IF(COUNTIF(ENTRY!$G$3:$BM$3,AAU$1)=0,"CopyPasteValue",IFERROR(HLOOKUP(AAU$1,ENTRY!$G$3:$BI$133,SUMIFS(ENTRY!$A$2:$A$133,ENTRY!$B$2:$B$133,$B68,ENTRY!$C$2:$C$133,$C68)-2,FALSE),0)))</f>
        <v>0</v>
      </c>
      <c r="AAV68" s="45">
        <f ca="1">IF(LEFT($C68,5)="Total",0,IF(COUNTIF(ENTRY!$G$3:$BM$3,AAV$1)=0,"CopyPasteValue",IFERROR(HLOOKUP(AAV$1,ENTRY!$G$3:$BI$133,SUMIFS(ENTRY!$A$2:$A$133,ENTRY!$B$2:$B$133,$B68,ENTRY!$C$2:$C$133,$C68)-2,FALSE),0)))</f>
        <v>0</v>
      </c>
      <c r="AAW68" s="45">
        <f ca="1">IF(LEFT($C68,5)="Total",0,IF(COUNTIF(ENTRY!$G$3:$BM$3,AAW$1)=0,"CopyPasteValue",IFERROR(HLOOKUP(AAW$1,ENTRY!$G$3:$BI$133,SUMIFS(ENTRY!$A$2:$A$133,ENTRY!$B$2:$B$133,$B68,ENTRY!$C$2:$C$133,$C68)-2,FALSE),0)))</f>
        <v>0</v>
      </c>
      <c r="AAX68" s="45">
        <f ca="1">IF(LEFT($C68,5)="Total",0,IF(COUNTIF(ENTRY!$G$3:$BM$3,AAX$1)=0,"CopyPasteValue",IFERROR(HLOOKUP(AAX$1,ENTRY!$G$3:$BI$133,SUMIFS(ENTRY!$A$2:$A$133,ENTRY!$B$2:$B$133,$B68,ENTRY!$C$2:$C$133,$C68)-2,FALSE),0)))</f>
        <v>0</v>
      </c>
      <c r="AAY68" s="45">
        <f ca="1">IF(LEFT($C68,5)="Total",0,IF(COUNTIF(ENTRY!$G$3:$BM$3,AAY$1)=0,"CopyPasteValue",IFERROR(HLOOKUP(AAY$1,ENTRY!$G$3:$BI$133,SUMIFS(ENTRY!$A$2:$A$133,ENTRY!$B$2:$B$133,$B68,ENTRY!$C$2:$C$133,$C68)-2,FALSE),0)))</f>
        <v>0</v>
      </c>
      <c r="AAZ68" s="45">
        <f ca="1">IF(LEFT($C68,5)="Total",0,IF(COUNTIF(ENTRY!$G$3:$BM$3,AAZ$1)=0,"CopyPasteValue",IFERROR(HLOOKUP(AAZ$1,ENTRY!$G$3:$BI$133,SUMIFS(ENTRY!$A$2:$A$133,ENTRY!$B$2:$B$133,$B68,ENTRY!$C$2:$C$133,$C68)-2,FALSE),0)))</f>
        <v>0</v>
      </c>
      <c r="ABA68" s="45">
        <f ca="1">IF(LEFT($C68,5)="Total",0,IF(COUNTIF(ENTRY!$G$3:$BM$3,ABA$1)=0,"CopyPasteValue",IFERROR(HLOOKUP(ABA$1,ENTRY!$G$3:$BI$133,SUMIFS(ENTRY!$A$2:$A$133,ENTRY!$B$2:$B$133,$B68,ENTRY!$C$2:$C$133,$C68)-2,FALSE),0)))</f>
        <v>0</v>
      </c>
      <c r="ABB68" s="45">
        <f ca="1">IF(LEFT($C68,5)="Total",0,IF(COUNTIF(ENTRY!$G$3:$BM$3,ABB$1)=0,"CopyPasteValue",IFERROR(HLOOKUP(ABB$1,ENTRY!$G$3:$BI$133,SUMIFS(ENTRY!$A$2:$A$133,ENTRY!$B$2:$B$133,$B68,ENTRY!$C$2:$C$133,$C68)-2,FALSE),0)))</f>
        <v>0</v>
      </c>
      <c r="ABC68" s="45">
        <f ca="1">IF(LEFT($C68,5)="Total",0,IF(COUNTIF(ENTRY!$G$3:$BM$3,ABC$1)=0,"CopyPasteValue",IFERROR(HLOOKUP(ABC$1,ENTRY!$G$3:$BI$133,SUMIFS(ENTRY!$A$2:$A$133,ENTRY!$B$2:$B$133,$B68,ENTRY!$C$2:$C$133,$C68)-2,FALSE),0)))</f>
        <v>0</v>
      </c>
      <c r="ABD68" s="45">
        <f ca="1">IF(LEFT($C68,5)="Total",0,IF(COUNTIF(ENTRY!$G$3:$BM$3,ABD$1)=0,"CopyPasteValue",IFERROR(HLOOKUP(ABD$1,ENTRY!$G$3:$BI$133,SUMIFS(ENTRY!$A$2:$A$133,ENTRY!$B$2:$B$133,$B68,ENTRY!$C$2:$C$133,$C68)-2,FALSE),0)))</f>
        <v>0</v>
      </c>
      <c r="ABE68" s="45">
        <f ca="1">IF(LEFT($C68,5)="Total",0,IF(COUNTIF(ENTRY!$G$3:$BM$3,ABE$1)=0,"CopyPasteValue",IFERROR(HLOOKUP(ABE$1,ENTRY!$G$3:$BI$133,SUMIFS(ENTRY!$A$2:$A$133,ENTRY!$B$2:$B$133,$B68,ENTRY!$C$2:$C$133,$C68)-2,FALSE),0)))</f>
        <v>0</v>
      </c>
      <c r="ABF68" s="45">
        <f ca="1">IF(LEFT($C68,5)="Total",0,IF(COUNTIF(ENTRY!$G$3:$BM$3,ABF$1)=0,"CopyPasteValue",IFERROR(HLOOKUP(ABF$1,ENTRY!$G$3:$BI$133,SUMIFS(ENTRY!$A$2:$A$133,ENTRY!$B$2:$B$133,$B68,ENTRY!$C$2:$C$133,$C68)-2,FALSE),0)))</f>
        <v>0</v>
      </c>
      <c r="ABG68" s="45">
        <f ca="1">IF(LEFT($C68,5)="Total",0,IF(COUNTIF(ENTRY!$G$3:$BM$3,ABG$1)=0,"CopyPasteValue",IFERROR(HLOOKUP(ABG$1,ENTRY!$G$3:$BI$133,SUMIFS(ENTRY!$A$2:$A$133,ENTRY!$B$2:$B$133,$B68,ENTRY!$C$2:$C$133,$C68)-2,FALSE),0)))</f>
        <v>0</v>
      </c>
      <c r="ABH68" s="45">
        <f ca="1">IF(LEFT($C68,5)="Total",0,IF(COUNTIF(ENTRY!$G$3:$BM$3,ABH$1)=0,"CopyPasteValue",IFERROR(HLOOKUP(ABH$1,ENTRY!$G$3:$BI$133,SUMIFS(ENTRY!$A$2:$A$133,ENTRY!$B$2:$B$133,$B68,ENTRY!$C$2:$C$133,$C68)-2,FALSE),0)))</f>
        <v>0</v>
      </c>
    </row>
    <row r="69" spans="2:736" x14ac:dyDescent="0.35">
      <c r="B69" t="s">
        <v>27</v>
      </c>
      <c r="C69" t="s">
        <v>82</v>
      </c>
      <c r="D69" s="53">
        <f t="shared" ca="1" si="162"/>
        <v>69</v>
      </c>
      <c r="E69" s="72">
        <f>COUNTIF(ENTRY!C$4:C$294,C69)</f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  <c r="AJ69" s="45">
        <v>0</v>
      </c>
      <c r="AK69" s="45">
        <v>0</v>
      </c>
      <c r="AL69" s="45">
        <v>0</v>
      </c>
      <c r="AM69" s="45">
        <v>0</v>
      </c>
      <c r="AN69" s="45">
        <v>0</v>
      </c>
      <c r="AO69" s="45">
        <v>0</v>
      </c>
      <c r="AP69" s="45">
        <v>0</v>
      </c>
      <c r="AQ69" s="45">
        <v>0</v>
      </c>
      <c r="AR69" s="45">
        <v>0</v>
      </c>
      <c r="AS69" s="45">
        <v>0</v>
      </c>
      <c r="AT69" s="45">
        <v>0</v>
      </c>
      <c r="AU69" s="45">
        <v>0</v>
      </c>
      <c r="AV69" s="45">
        <v>0</v>
      </c>
      <c r="AW69" s="45">
        <v>0</v>
      </c>
      <c r="AX69" s="45">
        <v>0</v>
      </c>
      <c r="AY69" s="45">
        <v>0</v>
      </c>
      <c r="AZ69" s="45">
        <v>0</v>
      </c>
      <c r="BA69" s="45">
        <v>0</v>
      </c>
      <c r="BB69" s="45">
        <v>0</v>
      </c>
      <c r="BC69" s="45">
        <v>0</v>
      </c>
      <c r="BD69" s="45">
        <v>0</v>
      </c>
      <c r="BE69" s="45">
        <v>0</v>
      </c>
      <c r="BF69" s="45">
        <v>0</v>
      </c>
      <c r="BG69" s="45">
        <v>0</v>
      </c>
      <c r="BH69" s="45">
        <v>0</v>
      </c>
      <c r="BI69" s="45">
        <v>0</v>
      </c>
      <c r="BJ69" s="45">
        <v>0</v>
      </c>
      <c r="BK69" s="45">
        <v>0</v>
      </c>
      <c r="BL69" s="45">
        <v>0</v>
      </c>
      <c r="BM69" s="45">
        <v>0</v>
      </c>
      <c r="BN69" s="45">
        <v>0</v>
      </c>
      <c r="BO69" s="45">
        <v>0</v>
      </c>
      <c r="BP69" s="45">
        <v>0</v>
      </c>
      <c r="BQ69" s="45">
        <v>0</v>
      </c>
      <c r="BR69" s="45">
        <v>0</v>
      </c>
      <c r="BS69" s="45">
        <v>0</v>
      </c>
      <c r="BT69" s="45">
        <v>0</v>
      </c>
      <c r="BU69" s="45">
        <v>0</v>
      </c>
      <c r="BV69" s="45">
        <v>0</v>
      </c>
      <c r="BW69" s="45">
        <v>0</v>
      </c>
      <c r="BX69" s="45">
        <v>0</v>
      </c>
      <c r="BY69" s="45">
        <v>0</v>
      </c>
      <c r="BZ69" s="45">
        <v>0</v>
      </c>
      <c r="CA69" s="45">
        <v>0</v>
      </c>
      <c r="CB69" s="45">
        <v>0</v>
      </c>
      <c r="CC69" s="45">
        <v>0</v>
      </c>
      <c r="CD69" s="45">
        <v>0</v>
      </c>
      <c r="CE69" s="45">
        <v>0</v>
      </c>
      <c r="CF69" s="45">
        <v>0</v>
      </c>
      <c r="CG69" s="45">
        <v>0</v>
      </c>
      <c r="CH69" s="45">
        <v>0</v>
      </c>
      <c r="CI69" s="45">
        <v>0</v>
      </c>
      <c r="CJ69" s="45">
        <v>0</v>
      </c>
      <c r="CK69" s="45">
        <v>0</v>
      </c>
      <c r="CL69" s="45">
        <v>0</v>
      </c>
      <c r="CM69" s="45">
        <v>0</v>
      </c>
      <c r="CN69" s="45">
        <v>0</v>
      </c>
      <c r="CO69" s="45">
        <v>0</v>
      </c>
      <c r="CP69" s="45">
        <v>0</v>
      </c>
      <c r="CQ69" s="45">
        <v>0</v>
      </c>
      <c r="CR69" s="45">
        <v>0</v>
      </c>
      <c r="CS69" s="45">
        <v>0</v>
      </c>
      <c r="CT69" s="45">
        <v>0</v>
      </c>
      <c r="CU69" s="45">
        <v>0</v>
      </c>
      <c r="CV69" s="45">
        <v>0</v>
      </c>
      <c r="CW69" s="45">
        <v>0</v>
      </c>
      <c r="CX69" s="45">
        <v>0</v>
      </c>
      <c r="CY69" s="45">
        <v>0</v>
      </c>
      <c r="CZ69" s="45">
        <v>0</v>
      </c>
      <c r="DA69" s="45">
        <v>0</v>
      </c>
      <c r="DB69" s="45">
        <v>0</v>
      </c>
      <c r="DC69" s="45">
        <v>0</v>
      </c>
      <c r="DD69" s="45">
        <v>0</v>
      </c>
      <c r="DE69" s="45">
        <v>0</v>
      </c>
      <c r="DF69" s="45">
        <v>0</v>
      </c>
      <c r="DG69" s="45">
        <v>0</v>
      </c>
      <c r="DH69" s="45">
        <v>0</v>
      </c>
      <c r="DI69" s="45">
        <v>0</v>
      </c>
      <c r="DJ69" s="45">
        <v>0</v>
      </c>
      <c r="DK69" s="45">
        <v>0</v>
      </c>
      <c r="DL69" s="45">
        <v>0</v>
      </c>
      <c r="DM69" s="45">
        <v>0</v>
      </c>
      <c r="DN69" s="45">
        <v>0</v>
      </c>
      <c r="DO69" s="45">
        <v>0</v>
      </c>
      <c r="DP69" s="45">
        <v>0</v>
      </c>
      <c r="DQ69" s="45">
        <v>0</v>
      </c>
      <c r="DR69" s="45">
        <v>0</v>
      </c>
      <c r="DS69" s="45">
        <v>0</v>
      </c>
      <c r="DT69" s="45">
        <v>0</v>
      </c>
      <c r="DU69" s="45">
        <v>0</v>
      </c>
      <c r="DV69" s="45">
        <v>0</v>
      </c>
      <c r="DW69" s="45">
        <v>0</v>
      </c>
      <c r="DX69" s="45">
        <v>0</v>
      </c>
      <c r="DY69" s="45">
        <v>0</v>
      </c>
      <c r="DZ69" s="45">
        <v>0</v>
      </c>
      <c r="EA69" s="45">
        <v>0</v>
      </c>
      <c r="EB69" s="45">
        <v>0</v>
      </c>
      <c r="EC69" s="45">
        <v>0</v>
      </c>
      <c r="ED69" s="45">
        <v>0</v>
      </c>
      <c r="EE69" s="45">
        <v>0</v>
      </c>
      <c r="EF69" s="45">
        <v>0</v>
      </c>
      <c r="EG69" s="45">
        <v>0</v>
      </c>
      <c r="EH69" s="45">
        <v>0</v>
      </c>
      <c r="EI69" s="45">
        <v>0</v>
      </c>
      <c r="EJ69" s="45">
        <v>0</v>
      </c>
      <c r="EK69" s="45">
        <v>0</v>
      </c>
      <c r="EL69" s="45">
        <v>0</v>
      </c>
      <c r="EM69" s="45">
        <v>0</v>
      </c>
      <c r="EN69" s="45">
        <v>0</v>
      </c>
      <c r="EO69" s="45">
        <v>0</v>
      </c>
      <c r="EP69" s="45">
        <v>0</v>
      </c>
      <c r="EQ69" s="45">
        <v>0</v>
      </c>
      <c r="ER69" s="45">
        <v>0</v>
      </c>
      <c r="ES69" s="45">
        <v>0</v>
      </c>
      <c r="ET69" s="45">
        <v>0</v>
      </c>
      <c r="EU69" s="45">
        <v>0</v>
      </c>
      <c r="EV69" s="45">
        <v>0</v>
      </c>
      <c r="EW69" s="45">
        <v>0</v>
      </c>
      <c r="EX69" s="45">
        <v>0</v>
      </c>
      <c r="EY69" s="45">
        <v>0</v>
      </c>
      <c r="EZ69" s="45">
        <v>0</v>
      </c>
      <c r="FA69" s="45">
        <v>0</v>
      </c>
      <c r="FB69" s="45">
        <v>0</v>
      </c>
      <c r="FC69" s="45">
        <v>0</v>
      </c>
      <c r="FD69" s="45">
        <v>0</v>
      </c>
      <c r="FE69" s="45">
        <v>0</v>
      </c>
      <c r="FF69" s="45">
        <v>0</v>
      </c>
      <c r="FG69" s="45">
        <v>0</v>
      </c>
      <c r="FH69" s="45">
        <v>0</v>
      </c>
      <c r="FI69" s="45">
        <v>0</v>
      </c>
      <c r="FJ69" s="45">
        <v>0</v>
      </c>
      <c r="FK69" s="45">
        <v>0</v>
      </c>
      <c r="FL69" s="45">
        <v>0</v>
      </c>
      <c r="FM69" s="45">
        <v>0</v>
      </c>
      <c r="FN69" s="45">
        <v>0</v>
      </c>
      <c r="FO69" s="45">
        <v>0</v>
      </c>
      <c r="FP69" s="45">
        <v>0</v>
      </c>
      <c r="FQ69" s="45">
        <v>0</v>
      </c>
      <c r="FR69" s="45">
        <v>0</v>
      </c>
      <c r="FS69" s="45">
        <v>0</v>
      </c>
      <c r="FT69" s="45">
        <v>0</v>
      </c>
      <c r="FU69" s="45">
        <v>0</v>
      </c>
      <c r="FV69" s="45">
        <v>0</v>
      </c>
      <c r="FW69" s="45">
        <v>0</v>
      </c>
      <c r="FX69" s="45">
        <v>0</v>
      </c>
      <c r="FY69" s="45">
        <v>0</v>
      </c>
      <c r="FZ69" s="45">
        <v>0</v>
      </c>
      <c r="GA69" s="45">
        <v>0</v>
      </c>
      <c r="GB69" s="45">
        <v>0</v>
      </c>
      <c r="GC69" s="45">
        <v>0</v>
      </c>
      <c r="GD69" s="45">
        <v>0</v>
      </c>
      <c r="GE69" s="45">
        <v>0</v>
      </c>
      <c r="GF69" s="45">
        <v>0</v>
      </c>
      <c r="GG69" s="45">
        <v>0</v>
      </c>
      <c r="GH69" s="45">
        <v>0</v>
      </c>
      <c r="GI69" s="45">
        <v>0</v>
      </c>
      <c r="GJ69" s="45">
        <v>0</v>
      </c>
      <c r="GK69" s="45">
        <v>0</v>
      </c>
      <c r="GL69" s="45">
        <v>0</v>
      </c>
      <c r="GM69" s="45">
        <v>0</v>
      </c>
      <c r="GN69" s="45">
        <v>0</v>
      </c>
      <c r="GO69" s="45">
        <v>0</v>
      </c>
      <c r="GP69" s="45">
        <v>0</v>
      </c>
      <c r="GQ69" s="45">
        <v>0</v>
      </c>
      <c r="GR69" s="45">
        <v>0</v>
      </c>
      <c r="GS69" s="45">
        <v>0</v>
      </c>
      <c r="GT69" s="45">
        <v>0</v>
      </c>
      <c r="GU69" s="45">
        <v>0</v>
      </c>
      <c r="GV69" s="45">
        <v>0</v>
      </c>
      <c r="GW69" s="45">
        <v>0</v>
      </c>
      <c r="GX69" s="45">
        <v>0</v>
      </c>
      <c r="GY69" s="45">
        <v>0</v>
      </c>
      <c r="GZ69" s="45">
        <v>0</v>
      </c>
      <c r="HA69" s="45">
        <v>0</v>
      </c>
      <c r="HB69" s="45">
        <v>0</v>
      </c>
      <c r="HC69" s="45">
        <v>0</v>
      </c>
      <c r="HD69" s="45">
        <v>0</v>
      </c>
      <c r="HE69" s="45">
        <v>0</v>
      </c>
      <c r="HF69" s="45">
        <v>0</v>
      </c>
      <c r="HG69" s="45">
        <v>0</v>
      </c>
      <c r="HH69" s="45">
        <v>0</v>
      </c>
      <c r="HI69" s="45">
        <v>0</v>
      </c>
      <c r="HJ69" s="45">
        <v>0</v>
      </c>
      <c r="HK69" s="45">
        <v>0</v>
      </c>
      <c r="HL69" s="45">
        <v>0</v>
      </c>
      <c r="HM69" s="45">
        <v>0</v>
      </c>
      <c r="HN69" s="45">
        <v>0</v>
      </c>
      <c r="HO69" s="45">
        <v>0</v>
      </c>
      <c r="HP69" s="45">
        <v>0</v>
      </c>
      <c r="HQ69" s="45">
        <v>0</v>
      </c>
      <c r="HR69" s="45">
        <v>0</v>
      </c>
      <c r="HS69" s="45">
        <v>0</v>
      </c>
      <c r="HT69" s="45">
        <v>0</v>
      </c>
      <c r="HU69" s="45">
        <v>0</v>
      </c>
      <c r="HV69" s="45">
        <v>0</v>
      </c>
      <c r="HW69" s="45">
        <v>0</v>
      </c>
      <c r="HX69" s="45">
        <v>0</v>
      </c>
      <c r="HY69" s="45">
        <v>0</v>
      </c>
      <c r="HZ69" s="45">
        <v>0</v>
      </c>
      <c r="IA69" s="45">
        <v>0</v>
      </c>
      <c r="IB69" s="45">
        <v>0</v>
      </c>
      <c r="IC69" s="45">
        <v>0</v>
      </c>
      <c r="ID69" s="45">
        <v>0</v>
      </c>
      <c r="IE69" s="45">
        <v>0</v>
      </c>
      <c r="IF69" s="45">
        <v>0</v>
      </c>
      <c r="IG69" s="45">
        <v>0</v>
      </c>
      <c r="IH69" s="45">
        <v>0</v>
      </c>
      <c r="II69" s="45">
        <v>0</v>
      </c>
      <c r="IJ69" s="45">
        <v>0</v>
      </c>
      <c r="IK69" s="45">
        <v>0</v>
      </c>
      <c r="IL69" s="45">
        <v>0</v>
      </c>
      <c r="IM69" s="45">
        <v>0</v>
      </c>
      <c r="IN69" s="45">
        <v>0</v>
      </c>
      <c r="IO69" s="45">
        <v>0</v>
      </c>
      <c r="IP69" s="45">
        <v>0</v>
      </c>
      <c r="IQ69" s="45">
        <v>0</v>
      </c>
      <c r="IR69" s="45">
        <v>0</v>
      </c>
      <c r="IS69" s="45">
        <v>0</v>
      </c>
      <c r="IT69" s="45">
        <v>0</v>
      </c>
      <c r="IU69" s="45">
        <v>0</v>
      </c>
      <c r="IV69" s="45">
        <v>0</v>
      </c>
      <c r="IW69" s="45">
        <v>0</v>
      </c>
      <c r="IX69" s="45">
        <v>0</v>
      </c>
      <c r="IY69" s="45">
        <v>0</v>
      </c>
      <c r="IZ69" s="45">
        <v>0</v>
      </c>
      <c r="JA69" s="45">
        <v>0</v>
      </c>
      <c r="JB69" s="45">
        <v>0</v>
      </c>
      <c r="JC69" s="45">
        <v>0</v>
      </c>
      <c r="JD69" s="45">
        <v>0</v>
      </c>
      <c r="JE69" s="45">
        <v>0</v>
      </c>
      <c r="JF69" s="45">
        <v>0</v>
      </c>
      <c r="JG69" s="45">
        <v>0</v>
      </c>
      <c r="JH69" s="45">
        <v>0</v>
      </c>
      <c r="JI69" s="45">
        <v>0</v>
      </c>
      <c r="JJ69" s="45">
        <v>0</v>
      </c>
      <c r="JK69" s="45">
        <v>0</v>
      </c>
      <c r="JL69" s="45">
        <v>0</v>
      </c>
      <c r="JM69" s="45">
        <v>0</v>
      </c>
      <c r="JN69" s="45">
        <v>0</v>
      </c>
      <c r="JO69" s="45">
        <v>0</v>
      </c>
      <c r="JP69" s="45">
        <v>0</v>
      </c>
      <c r="JQ69" s="45">
        <v>0</v>
      </c>
      <c r="JR69" s="45">
        <v>0</v>
      </c>
      <c r="JS69" s="45">
        <v>0</v>
      </c>
      <c r="JT69" s="45">
        <v>0</v>
      </c>
      <c r="JU69" s="45">
        <v>0</v>
      </c>
      <c r="JV69" s="45">
        <v>0</v>
      </c>
      <c r="JW69" s="45">
        <v>0</v>
      </c>
      <c r="JX69" s="45">
        <v>0</v>
      </c>
      <c r="JY69" s="45">
        <v>0</v>
      </c>
      <c r="JZ69" s="45">
        <v>0</v>
      </c>
      <c r="KA69" s="45">
        <v>0</v>
      </c>
      <c r="KB69" s="45">
        <v>0</v>
      </c>
      <c r="KC69" s="45">
        <v>0</v>
      </c>
      <c r="KD69" s="45">
        <v>0</v>
      </c>
      <c r="KE69" s="45">
        <v>0</v>
      </c>
      <c r="KF69" s="45">
        <v>0</v>
      </c>
      <c r="KG69" s="45">
        <v>0</v>
      </c>
      <c r="KH69" s="45">
        <v>0</v>
      </c>
      <c r="KI69" s="45">
        <v>0</v>
      </c>
      <c r="KJ69" s="45">
        <v>0</v>
      </c>
      <c r="KK69" s="45">
        <v>0</v>
      </c>
      <c r="KL69" s="45">
        <v>0</v>
      </c>
      <c r="KM69" s="45">
        <v>0</v>
      </c>
      <c r="KN69" s="45">
        <v>0</v>
      </c>
      <c r="KO69" s="45">
        <v>0</v>
      </c>
      <c r="KP69" s="45">
        <v>0</v>
      </c>
      <c r="KQ69" s="45">
        <v>0</v>
      </c>
      <c r="KR69" s="45">
        <v>0</v>
      </c>
      <c r="KS69" s="45">
        <v>0</v>
      </c>
      <c r="KT69" s="45">
        <v>0</v>
      </c>
      <c r="KU69" s="45">
        <v>0</v>
      </c>
      <c r="KV69" s="45">
        <v>0</v>
      </c>
      <c r="KW69" s="45">
        <v>0</v>
      </c>
      <c r="KX69" s="45">
        <v>0</v>
      </c>
      <c r="KY69" s="45">
        <v>0</v>
      </c>
      <c r="KZ69" s="45">
        <v>0</v>
      </c>
      <c r="LA69" s="45">
        <v>0</v>
      </c>
      <c r="LB69" s="45">
        <v>0</v>
      </c>
      <c r="LC69" s="45">
        <v>0</v>
      </c>
      <c r="LD69" s="45">
        <v>0</v>
      </c>
      <c r="LE69" s="45">
        <v>0</v>
      </c>
      <c r="LF69" s="45">
        <v>0</v>
      </c>
      <c r="LG69" s="45">
        <v>0</v>
      </c>
      <c r="LH69" s="45">
        <v>0</v>
      </c>
      <c r="LI69" s="45">
        <v>0</v>
      </c>
      <c r="LJ69" s="45">
        <v>0</v>
      </c>
      <c r="LK69" s="45">
        <v>0</v>
      </c>
      <c r="LL69" s="45">
        <v>0</v>
      </c>
      <c r="LM69" s="45">
        <v>0</v>
      </c>
      <c r="LN69" s="45">
        <v>0</v>
      </c>
      <c r="LO69" s="45">
        <v>0</v>
      </c>
      <c r="LP69" s="45">
        <v>0</v>
      </c>
      <c r="LQ69" s="45">
        <v>0</v>
      </c>
      <c r="LR69" s="45">
        <v>0</v>
      </c>
      <c r="LS69" s="45">
        <v>0</v>
      </c>
      <c r="LT69" s="45">
        <v>0</v>
      </c>
      <c r="LU69" s="45">
        <v>0</v>
      </c>
      <c r="LV69" s="45">
        <v>0</v>
      </c>
      <c r="LW69" s="45">
        <v>0</v>
      </c>
      <c r="LX69" s="45">
        <v>0</v>
      </c>
      <c r="LY69" s="45">
        <v>0</v>
      </c>
      <c r="LZ69" s="45">
        <v>0</v>
      </c>
      <c r="MA69" s="45">
        <v>0</v>
      </c>
      <c r="MB69" s="45">
        <v>0</v>
      </c>
      <c r="MC69" s="45">
        <v>0</v>
      </c>
      <c r="MD69" s="45">
        <v>0</v>
      </c>
      <c r="ME69" s="45">
        <v>0</v>
      </c>
      <c r="MF69" s="45">
        <v>0</v>
      </c>
      <c r="MG69" s="45">
        <v>0</v>
      </c>
      <c r="MH69" s="45">
        <v>0</v>
      </c>
      <c r="MI69" s="45">
        <v>0</v>
      </c>
      <c r="MJ69" s="45">
        <v>0</v>
      </c>
      <c r="MK69" s="45">
        <v>0</v>
      </c>
      <c r="ML69" s="45">
        <v>0</v>
      </c>
      <c r="MM69" s="45">
        <v>0</v>
      </c>
      <c r="MN69" s="45">
        <v>0</v>
      </c>
      <c r="MO69" s="45">
        <v>0</v>
      </c>
      <c r="MP69" s="45">
        <v>0</v>
      </c>
      <c r="MQ69" s="45">
        <v>0</v>
      </c>
      <c r="MR69" s="45">
        <v>0</v>
      </c>
      <c r="MS69" s="45">
        <v>0</v>
      </c>
      <c r="MT69" s="45">
        <v>0</v>
      </c>
      <c r="MU69" s="45">
        <v>0</v>
      </c>
      <c r="MV69" s="45">
        <v>0</v>
      </c>
      <c r="MW69" s="45">
        <v>0</v>
      </c>
      <c r="MX69" s="45">
        <v>0</v>
      </c>
      <c r="MY69" s="45">
        <v>0</v>
      </c>
      <c r="MZ69" s="45">
        <v>0</v>
      </c>
      <c r="NA69" s="45">
        <v>0</v>
      </c>
      <c r="NB69" s="45">
        <v>0</v>
      </c>
      <c r="NC69" s="45">
        <v>0</v>
      </c>
      <c r="ND69" s="45">
        <v>0</v>
      </c>
      <c r="NE69" s="45">
        <v>0</v>
      </c>
      <c r="NF69" s="45">
        <v>0</v>
      </c>
      <c r="NG69" s="45">
        <v>0</v>
      </c>
      <c r="NH69" s="45">
        <v>0</v>
      </c>
      <c r="NI69" s="45">
        <v>0</v>
      </c>
      <c r="NJ69" s="45">
        <v>0</v>
      </c>
      <c r="NK69" s="45">
        <v>0</v>
      </c>
      <c r="NL69" s="45">
        <v>0</v>
      </c>
      <c r="NM69" s="45">
        <v>0</v>
      </c>
      <c r="NN69" s="45">
        <v>0</v>
      </c>
      <c r="NO69" s="45">
        <v>0</v>
      </c>
      <c r="NP69" s="45">
        <v>0</v>
      </c>
      <c r="NQ69" s="45">
        <v>0</v>
      </c>
      <c r="NR69" s="45">
        <v>0</v>
      </c>
      <c r="NS69" s="45">
        <v>0</v>
      </c>
      <c r="NT69" s="45">
        <v>0</v>
      </c>
      <c r="NU69" s="45">
        <v>0</v>
      </c>
      <c r="NV69" s="45">
        <v>0</v>
      </c>
      <c r="NW69" s="45">
        <v>0</v>
      </c>
      <c r="NX69" s="45">
        <v>0</v>
      </c>
      <c r="NY69" s="45">
        <v>0</v>
      </c>
      <c r="NZ69" s="45">
        <v>0</v>
      </c>
      <c r="OA69" s="45">
        <v>0</v>
      </c>
      <c r="OB69" s="45">
        <v>0</v>
      </c>
      <c r="OC69" s="45">
        <v>0</v>
      </c>
      <c r="OD69" s="45">
        <v>0</v>
      </c>
      <c r="OE69" s="45">
        <v>0</v>
      </c>
      <c r="OF69" s="45">
        <v>0</v>
      </c>
      <c r="OG69" s="45">
        <v>0</v>
      </c>
      <c r="OH69" s="45">
        <v>0</v>
      </c>
      <c r="OI69" s="45">
        <v>0</v>
      </c>
      <c r="OJ69" s="45">
        <v>0</v>
      </c>
      <c r="OK69" s="45">
        <v>0</v>
      </c>
      <c r="OL69" s="45">
        <v>0</v>
      </c>
      <c r="OM69" s="45">
        <v>0</v>
      </c>
      <c r="ON69" s="45">
        <v>0</v>
      </c>
      <c r="OO69" s="45">
        <v>0</v>
      </c>
      <c r="OP69" s="45">
        <v>0</v>
      </c>
      <c r="OQ69" s="45">
        <v>0</v>
      </c>
      <c r="OR69" s="45">
        <v>0</v>
      </c>
      <c r="OS69" s="45">
        <v>0</v>
      </c>
      <c r="OT69" s="45">
        <v>0</v>
      </c>
      <c r="OU69" s="45">
        <v>0</v>
      </c>
      <c r="OV69" s="45">
        <v>0</v>
      </c>
      <c r="OW69" s="45">
        <v>0</v>
      </c>
      <c r="OX69" s="45">
        <v>0</v>
      </c>
      <c r="OY69" s="45">
        <v>0</v>
      </c>
      <c r="OZ69" s="45">
        <v>0</v>
      </c>
      <c r="PA69" s="45">
        <v>0</v>
      </c>
      <c r="PB69" s="45">
        <v>0</v>
      </c>
      <c r="PC69" s="45">
        <v>0</v>
      </c>
      <c r="PD69" s="45">
        <v>0</v>
      </c>
      <c r="PE69" s="45">
        <v>0</v>
      </c>
      <c r="PF69" s="45">
        <v>0</v>
      </c>
      <c r="PG69" s="45">
        <v>0</v>
      </c>
      <c r="PH69" s="45">
        <v>0</v>
      </c>
      <c r="PI69" s="45">
        <v>0</v>
      </c>
      <c r="PJ69" s="45">
        <v>0</v>
      </c>
      <c r="PK69" s="45">
        <v>0</v>
      </c>
      <c r="PL69" s="45">
        <v>0</v>
      </c>
      <c r="PM69" s="45">
        <v>0</v>
      </c>
      <c r="PN69" s="45">
        <v>0</v>
      </c>
      <c r="PO69" s="45">
        <v>0</v>
      </c>
      <c r="PP69" s="45">
        <v>0</v>
      </c>
      <c r="PQ69" s="45">
        <v>0</v>
      </c>
      <c r="PR69" s="45">
        <v>0</v>
      </c>
      <c r="PS69" s="45">
        <v>0</v>
      </c>
      <c r="PT69" s="45">
        <v>0</v>
      </c>
      <c r="PU69" s="45">
        <v>0</v>
      </c>
      <c r="PV69" s="45">
        <v>0</v>
      </c>
      <c r="PW69" s="45">
        <v>0</v>
      </c>
      <c r="PX69" s="45">
        <v>0</v>
      </c>
      <c r="PY69" s="45">
        <v>0</v>
      </c>
      <c r="PZ69" s="45">
        <v>0</v>
      </c>
      <c r="QA69" s="45">
        <v>0</v>
      </c>
      <c r="QB69" s="45">
        <v>0</v>
      </c>
      <c r="QC69" s="45">
        <v>0</v>
      </c>
      <c r="QD69" s="45">
        <v>0</v>
      </c>
      <c r="QE69" s="45">
        <v>0</v>
      </c>
      <c r="QF69" s="45">
        <v>0</v>
      </c>
      <c r="QG69" s="45">
        <v>0</v>
      </c>
      <c r="QH69" s="45">
        <v>0</v>
      </c>
      <c r="QI69" s="45">
        <v>0</v>
      </c>
      <c r="QJ69" s="45">
        <v>0</v>
      </c>
      <c r="QK69" s="45">
        <v>0</v>
      </c>
      <c r="QL69" s="45">
        <v>0</v>
      </c>
      <c r="QM69" s="45">
        <v>0</v>
      </c>
      <c r="QN69" s="45">
        <v>0</v>
      </c>
      <c r="QO69" s="45">
        <v>0</v>
      </c>
      <c r="QP69" s="45">
        <v>0</v>
      </c>
      <c r="QQ69" s="45">
        <v>0</v>
      </c>
      <c r="QR69" s="45">
        <v>0</v>
      </c>
      <c r="QS69" s="45">
        <v>0</v>
      </c>
      <c r="QT69" s="45">
        <v>0</v>
      </c>
      <c r="QU69" s="45">
        <v>0</v>
      </c>
      <c r="QV69" s="45">
        <v>0</v>
      </c>
      <c r="QW69" s="45">
        <v>0</v>
      </c>
      <c r="QX69" s="45">
        <v>0</v>
      </c>
      <c r="QY69" s="45">
        <v>0</v>
      </c>
      <c r="QZ69" s="45">
        <v>0</v>
      </c>
      <c r="RA69" s="45">
        <v>0</v>
      </c>
      <c r="RB69" s="45">
        <v>0</v>
      </c>
      <c r="RC69" s="45">
        <v>0</v>
      </c>
      <c r="RD69" s="45">
        <v>0</v>
      </c>
      <c r="RE69" s="45">
        <v>0</v>
      </c>
      <c r="RF69" s="45">
        <v>0</v>
      </c>
      <c r="RG69" s="45">
        <v>0</v>
      </c>
      <c r="RH69" s="45">
        <v>0</v>
      </c>
      <c r="RI69" s="45">
        <v>0</v>
      </c>
      <c r="RJ69" s="45">
        <v>0</v>
      </c>
      <c r="RK69" s="45">
        <v>0</v>
      </c>
      <c r="RL69" s="45">
        <v>0</v>
      </c>
      <c r="RM69" s="45">
        <v>0</v>
      </c>
      <c r="RN69" s="45">
        <v>0</v>
      </c>
      <c r="RO69" s="45">
        <v>0</v>
      </c>
      <c r="RP69" s="45">
        <v>0</v>
      </c>
      <c r="RQ69" s="45">
        <v>0</v>
      </c>
      <c r="RR69" s="45">
        <v>0</v>
      </c>
      <c r="RS69" s="45">
        <v>0</v>
      </c>
      <c r="RT69" s="45">
        <v>0</v>
      </c>
      <c r="RU69" s="45">
        <v>0</v>
      </c>
      <c r="RV69" s="45">
        <v>0</v>
      </c>
      <c r="RW69" s="45">
        <v>0</v>
      </c>
      <c r="RX69" s="45">
        <v>0</v>
      </c>
      <c r="RY69" s="45">
        <v>0</v>
      </c>
      <c r="RZ69" s="45">
        <v>0</v>
      </c>
      <c r="SA69" s="45">
        <v>0</v>
      </c>
      <c r="SB69" s="45">
        <v>0</v>
      </c>
      <c r="SC69" s="45">
        <v>0</v>
      </c>
      <c r="SD69" s="45">
        <v>0</v>
      </c>
      <c r="SE69" s="45">
        <v>0</v>
      </c>
      <c r="SF69" s="45">
        <v>0</v>
      </c>
      <c r="SG69" s="45">
        <v>0</v>
      </c>
      <c r="SH69" s="45">
        <v>0</v>
      </c>
      <c r="SI69" s="45">
        <v>0</v>
      </c>
      <c r="SJ69" s="45">
        <v>0</v>
      </c>
      <c r="SK69" s="45">
        <v>0</v>
      </c>
      <c r="SL69" s="45">
        <v>0</v>
      </c>
      <c r="SM69" s="45">
        <v>0</v>
      </c>
      <c r="SN69" s="45">
        <v>0</v>
      </c>
      <c r="SO69" s="45">
        <v>0</v>
      </c>
      <c r="SP69" s="45">
        <v>0</v>
      </c>
      <c r="SQ69" s="45">
        <v>0</v>
      </c>
      <c r="SR69" s="45">
        <v>0</v>
      </c>
      <c r="SS69" s="45">
        <v>0</v>
      </c>
      <c r="ST69" s="45">
        <v>0</v>
      </c>
      <c r="SU69" s="45">
        <v>0</v>
      </c>
      <c r="SV69" s="45">
        <v>0</v>
      </c>
      <c r="SW69" s="45">
        <v>0</v>
      </c>
      <c r="SX69" s="45">
        <v>0</v>
      </c>
      <c r="SY69" s="45">
        <v>0</v>
      </c>
      <c r="SZ69" s="45">
        <v>0</v>
      </c>
      <c r="TA69" s="45">
        <v>0</v>
      </c>
      <c r="TB69" s="45">
        <v>0</v>
      </c>
      <c r="TC69" s="45">
        <v>0</v>
      </c>
      <c r="TD69" s="45">
        <v>0</v>
      </c>
      <c r="TE69" s="45">
        <v>0</v>
      </c>
      <c r="TF69" s="45">
        <v>0</v>
      </c>
      <c r="TG69" s="45">
        <v>0</v>
      </c>
      <c r="TH69" s="45">
        <v>0</v>
      </c>
      <c r="TI69" s="45">
        <v>0</v>
      </c>
      <c r="TJ69" s="45">
        <v>0</v>
      </c>
      <c r="TK69" s="45">
        <v>0</v>
      </c>
      <c r="TL69" s="45">
        <v>0</v>
      </c>
      <c r="TM69" s="45">
        <v>0</v>
      </c>
      <c r="TN69" s="45">
        <v>0</v>
      </c>
      <c r="TO69" s="45">
        <v>0</v>
      </c>
      <c r="TP69" s="45">
        <v>0</v>
      </c>
      <c r="TQ69" s="45">
        <v>0</v>
      </c>
      <c r="TR69" s="45">
        <v>0</v>
      </c>
      <c r="TS69" s="45">
        <v>0</v>
      </c>
      <c r="TT69" s="45">
        <v>0</v>
      </c>
      <c r="TU69" s="45">
        <v>0</v>
      </c>
      <c r="TV69" s="45">
        <v>0</v>
      </c>
      <c r="TW69" s="45">
        <v>0</v>
      </c>
      <c r="TX69" s="45">
        <v>0</v>
      </c>
      <c r="TY69" s="45">
        <v>0</v>
      </c>
      <c r="TZ69" s="45">
        <v>0</v>
      </c>
      <c r="UA69" s="45">
        <v>0</v>
      </c>
      <c r="UB69" s="45">
        <v>0</v>
      </c>
      <c r="UC69" s="45">
        <v>0</v>
      </c>
      <c r="UD69" s="45">
        <v>0</v>
      </c>
      <c r="UE69" s="45">
        <v>0</v>
      </c>
      <c r="UF69" s="45">
        <v>0</v>
      </c>
      <c r="UG69" s="45">
        <v>0</v>
      </c>
      <c r="UH69" s="45">
        <v>0</v>
      </c>
      <c r="UI69" s="45">
        <v>0</v>
      </c>
      <c r="UJ69" s="45">
        <v>0</v>
      </c>
      <c r="UK69" s="45">
        <v>0</v>
      </c>
      <c r="UL69" s="45">
        <v>0</v>
      </c>
      <c r="UM69" s="45">
        <v>0</v>
      </c>
      <c r="UN69" s="45">
        <v>0</v>
      </c>
      <c r="UO69" s="45">
        <v>0</v>
      </c>
      <c r="UP69" s="45">
        <v>0</v>
      </c>
      <c r="UQ69" s="45">
        <v>0</v>
      </c>
      <c r="UR69" s="45">
        <v>0</v>
      </c>
      <c r="US69" s="45">
        <v>0</v>
      </c>
      <c r="UT69" s="45">
        <v>0</v>
      </c>
      <c r="UU69" s="45">
        <v>0</v>
      </c>
      <c r="UV69" s="45">
        <v>0</v>
      </c>
      <c r="UW69" s="45">
        <v>0</v>
      </c>
      <c r="UX69" s="45">
        <v>0</v>
      </c>
      <c r="UY69" s="45">
        <v>0</v>
      </c>
      <c r="UZ69" s="45">
        <v>0</v>
      </c>
      <c r="VA69" s="45">
        <v>0</v>
      </c>
      <c r="VB69" s="45">
        <v>0</v>
      </c>
      <c r="VC69" s="45">
        <v>0</v>
      </c>
      <c r="VD69" s="45">
        <v>0</v>
      </c>
      <c r="VE69" s="45">
        <v>0</v>
      </c>
      <c r="VF69" s="45">
        <v>0</v>
      </c>
      <c r="VG69" s="45">
        <v>0</v>
      </c>
      <c r="VH69" s="45">
        <v>0</v>
      </c>
      <c r="VI69" s="45">
        <v>0</v>
      </c>
      <c r="VJ69" s="45">
        <v>0</v>
      </c>
      <c r="VK69" s="45">
        <v>0</v>
      </c>
      <c r="VL69" s="45">
        <v>0</v>
      </c>
      <c r="VM69" s="45">
        <v>0</v>
      </c>
      <c r="VN69" s="45">
        <v>0</v>
      </c>
      <c r="VO69" s="45">
        <v>0</v>
      </c>
      <c r="VP69" s="45">
        <v>0</v>
      </c>
      <c r="VQ69" s="45">
        <v>0</v>
      </c>
      <c r="VR69" s="45">
        <v>0</v>
      </c>
      <c r="VS69" s="45">
        <v>0</v>
      </c>
      <c r="VT69" s="45">
        <v>0</v>
      </c>
      <c r="VU69" s="45">
        <v>0</v>
      </c>
      <c r="VV69" s="45">
        <v>0</v>
      </c>
      <c r="VW69" s="45">
        <v>0</v>
      </c>
      <c r="VX69" s="45">
        <v>0</v>
      </c>
      <c r="VY69" s="45">
        <v>0</v>
      </c>
      <c r="VZ69" s="45">
        <v>0</v>
      </c>
      <c r="WA69" s="45">
        <v>0</v>
      </c>
      <c r="WB69" s="45">
        <v>0</v>
      </c>
      <c r="WC69" s="45">
        <v>0</v>
      </c>
      <c r="WD69" s="45">
        <v>0</v>
      </c>
      <c r="WE69" s="45">
        <v>0</v>
      </c>
      <c r="WF69" s="45">
        <v>0</v>
      </c>
      <c r="WG69" s="45">
        <v>0</v>
      </c>
      <c r="WH69" s="45">
        <v>0</v>
      </c>
      <c r="WI69" s="45">
        <v>0</v>
      </c>
      <c r="WJ69" s="45">
        <v>0</v>
      </c>
      <c r="WK69" s="45">
        <v>0</v>
      </c>
      <c r="WL69" s="45">
        <v>0</v>
      </c>
      <c r="WM69" s="45">
        <v>0</v>
      </c>
      <c r="WN69" s="45">
        <v>0</v>
      </c>
      <c r="WO69" s="45">
        <v>0</v>
      </c>
      <c r="WP69" s="45">
        <v>0</v>
      </c>
      <c r="WQ69" s="45">
        <v>0</v>
      </c>
      <c r="WR69" s="45">
        <v>0</v>
      </c>
      <c r="WS69" s="45">
        <v>0</v>
      </c>
      <c r="WT69" s="45">
        <v>0</v>
      </c>
      <c r="WU69" s="45">
        <v>0</v>
      </c>
      <c r="WV69" s="45">
        <v>0</v>
      </c>
      <c r="WW69" s="45">
        <v>0</v>
      </c>
      <c r="WX69" s="45">
        <v>0</v>
      </c>
      <c r="WY69" s="45">
        <v>0</v>
      </c>
      <c r="WZ69" s="45">
        <v>0</v>
      </c>
      <c r="XA69" s="45">
        <v>0</v>
      </c>
      <c r="XB69" s="45">
        <v>0</v>
      </c>
      <c r="XC69" s="45">
        <v>0</v>
      </c>
      <c r="XD69" s="45">
        <v>0</v>
      </c>
      <c r="XE69" s="45">
        <v>0</v>
      </c>
      <c r="XF69" s="45">
        <v>0</v>
      </c>
      <c r="XG69" s="45">
        <v>0</v>
      </c>
      <c r="XH69" s="45">
        <v>0</v>
      </c>
      <c r="XI69" s="45">
        <v>0</v>
      </c>
      <c r="XJ69" s="45">
        <v>0</v>
      </c>
      <c r="XK69" s="45">
        <v>0</v>
      </c>
      <c r="XL69" s="45">
        <v>0</v>
      </c>
      <c r="XM69" s="45">
        <v>0</v>
      </c>
      <c r="XN69" s="45">
        <v>0</v>
      </c>
      <c r="XO69" s="45">
        <v>0</v>
      </c>
      <c r="XP69" s="45">
        <v>0</v>
      </c>
      <c r="XQ69" s="45">
        <v>0</v>
      </c>
      <c r="XR69" s="45">
        <v>0</v>
      </c>
      <c r="XS69" s="45">
        <v>0</v>
      </c>
      <c r="XT69" s="45">
        <v>0</v>
      </c>
      <c r="XU69" s="45">
        <v>0</v>
      </c>
      <c r="XV69" s="45">
        <v>0</v>
      </c>
      <c r="XW69" s="45">
        <v>0</v>
      </c>
      <c r="XX69" s="45">
        <v>0</v>
      </c>
      <c r="XY69" s="45">
        <v>0</v>
      </c>
      <c r="XZ69" s="45">
        <v>0</v>
      </c>
      <c r="YA69" s="45">
        <v>0</v>
      </c>
      <c r="YB69" s="45">
        <v>0</v>
      </c>
      <c r="YC69" s="45">
        <v>0</v>
      </c>
      <c r="YD69" s="45">
        <v>0</v>
      </c>
      <c r="YE69" s="45">
        <v>0</v>
      </c>
      <c r="YF69" s="45">
        <v>0</v>
      </c>
      <c r="YG69" s="45">
        <v>0</v>
      </c>
      <c r="YH69" s="45">
        <v>0</v>
      </c>
      <c r="YI69" s="45">
        <v>0</v>
      </c>
      <c r="YJ69" s="45">
        <v>0</v>
      </c>
      <c r="YK69" s="45">
        <v>0</v>
      </c>
      <c r="YL69" s="45">
        <v>0</v>
      </c>
      <c r="YM69" s="45">
        <v>0</v>
      </c>
      <c r="YN69" s="45">
        <v>0</v>
      </c>
      <c r="YO69" s="45">
        <v>0</v>
      </c>
      <c r="YP69" s="45">
        <v>0</v>
      </c>
      <c r="YQ69" s="45">
        <v>0</v>
      </c>
      <c r="YR69" s="45">
        <v>0</v>
      </c>
      <c r="YS69" s="45">
        <v>0</v>
      </c>
      <c r="YT69" s="45">
        <v>0</v>
      </c>
      <c r="YU69" s="45">
        <v>0</v>
      </c>
      <c r="YV69" s="45">
        <v>0</v>
      </c>
      <c r="YW69" s="45">
        <v>0</v>
      </c>
      <c r="YX69" s="45">
        <v>0</v>
      </c>
      <c r="YY69" s="45">
        <v>0</v>
      </c>
      <c r="YZ69" s="45">
        <v>0</v>
      </c>
      <c r="ZA69" s="45">
        <v>0</v>
      </c>
      <c r="ZB69" s="45">
        <v>0</v>
      </c>
      <c r="ZC69" s="45">
        <v>0</v>
      </c>
      <c r="ZD69" s="45">
        <v>0</v>
      </c>
      <c r="ZE69" s="45">
        <v>0</v>
      </c>
      <c r="ZF69" s="45">
        <v>0</v>
      </c>
      <c r="ZG69" s="45">
        <v>0</v>
      </c>
      <c r="ZH69" s="45">
        <v>0</v>
      </c>
      <c r="ZI69" s="45">
        <v>0</v>
      </c>
      <c r="ZJ69" s="45">
        <v>0</v>
      </c>
      <c r="ZK69" s="45">
        <v>0</v>
      </c>
      <c r="ZL69" s="45">
        <v>0</v>
      </c>
      <c r="ZM69" s="45">
        <v>0</v>
      </c>
      <c r="ZN69" s="45">
        <v>0</v>
      </c>
      <c r="ZO69" s="45">
        <v>0</v>
      </c>
      <c r="ZP69" s="45">
        <v>0</v>
      </c>
      <c r="ZQ69" s="45">
        <v>0</v>
      </c>
      <c r="ZR69" s="45">
        <v>0</v>
      </c>
      <c r="ZS69" s="45">
        <v>0</v>
      </c>
      <c r="ZT69" s="45">
        <v>0</v>
      </c>
      <c r="ZU69" s="45">
        <v>0</v>
      </c>
      <c r="ZV69" s="45">
        <v>0</v>
      </c>
      <c r="ZW69" s="45">
        <v>0</v>
      </c>
      <c r="ZX69" s="45">
        <v>0</v>
      </c>
      <c r="ZY69" s="45">
        <v>0</v>
      </c>
      <c r="ZZ69" s="45">
        <v>0</v>
      </c>
      <c r="AAA69" s="45">
        <v>0</v>
      </c>
      <c r="AAB69" s="45">
        <v>0</v>
      </c>
      <c r="AAC69" s="45">
        <v>0</v>
      </c>
      <c r="AAD69" s="45">
        <v>0</v>
      </c>
      <c r="AAE69" s="45">
        <v>0</v>
      </c>
      <c r="AAF69" s="45">
        <v>0</v>
      </c>
      <c r="AAG69" s="45">
        <v>0</v>
      </c>
      <c r="AAH69" s="45">
        <v>0</v>
      </c>
      <c r="AAI69" s="45">
        <v>0</v>
      </c>
      <c r="AAJ69" s="45">
        <v>0</v>
      </c>
      <c r="AAK69" s="45">
        <v>0</v>
      </c>
      <c r="AAL69" s="45">
        <v>0</v>
      </c>
      <c r="AAM69" s="45">
        <v>0</v>
      </c>
      <c r="AAN69" s="45">
        <v>0</v>
      </c>
      <c r="AAO69" s="45">
        <v>0</v>
      </c>
      <c r="AAP69" s="45">
        <v>0</v>
      </c>
      <c r="AAQ69" s="45">
        <f>IF(LEFT($C69,5)="Total",0,IF(COUNTIF(ENTRY!$G$3:$BM$3,AAQ$1)=0,"CopyPasteValue",IFERROR(HLOOKUP(AAQ$1,ENTRY!$G$3:$BI$133,SUMIFS(ENTRY!$A$2:$A$133,ENTRY!$B$2:$B$133,$B69,ENTRY!$C$2:$C$133,$C69)-2,FALSE),0)))</f>
        <v>0</v>
      </c>
      <c r="AAR69" s="45">
        <f>IF(LEFT($C69,5)="Total",0,IF(COUNTIF(ENTRY!$G$3:$BM$3,AAR$1)=0,"CopyPasteValue",IFERROR(HLOOKUP(AAR$1,ENTRY!$G$3:$BI$133,SUMIFS(ENTRY!$A$2:$A$133,ENTRY!$B$2:$B$133,$B69,ENTRY!$C$2:$C$133,$C69)-2,FALSE),0)))</f>
        <v>0</v>
      </c>
      <c r="AAS69" s="45">
        <f>IF(LEFT($C69,5)="Total",0,IF(COUNTIF(ENTRY!$G$3:$BM$3,AAS$1)=0,"CopyPasteValue",IFERROR(HLOOKUP(AAS$1,ENTRY!$G$3:$BI$133,SUMIFS(ENTRY!$A$2:$A$133,ENTRY!$B$2:$B$133,$B69,ENTRY!$C$2:$C$133,$C69)-2,FALSE),0)))</f>
        <v>0</v>
      </c>
      <c r="AAT69" s="45">
        <f>IF(LEFT($C69,5)="Total",0,IF(COUNTIF(ENTRY!$G$3:$BM$3,AAT$1)=0,"CopyPasteValue",IFERROR(HLOOKUP(AAT$1,ENTRY!$G$3:$BI$133,SUMIFS(ENTRY!$A$2:$A$133,ENTRY!$B$2:$B$133,$B69,ENTRY!$C$2:$C$133,$C69)-2,FALSE),0)))</f>
        <v>0</v>
      </c>
      <c r="AAU69" s="45">
        <f>IF(LEFT($C69,5)="Total",0,IF(COUNTIF(ENTRY!$G$3:$BM$3,AAU$1)=0,"CopyPasteValue",IFERROR(HLOOKUP(AAU$1,ENTRY!$G$3:$BI$133,SUMIFS(ENTRY!$A$2:$A$133,ENTRY!$B$2:$B$133,$B69,ENTRY!$C$2:$C$133,$C69)-2,FALSE),0)))</f>
        <v>0</v>
      </c>
      <c r="AAV69" s="45">
        <f>IF(LEFT($C69,5)="Total",0,IF(COUNTIF(ENTRY!$G$3:$BM$3,AAV$1)=0,"CopyPasteValue",IFERROR(HLOOKUP(AAV$1,ENTRY!$G$3:$BI$133,SUMIFS(ENTRY!$A$2:$A$133,ENTRY!$B$2:$B$133,$B69,ENTRY!$C$2:$C$133,$C69)-2,FALSE),0)))</f>
        <v>0</v>
      </c>
      <c r="AAW69" s="45">
        <f>IF(LEFT($C69,5)="Total",0,IF(COUNTIF(ENTRY!$G$3:$BM$3,AAW$1)=0,"CopyPasteValue",IFERROR(HLOOKUP(AAW$1,ENTRY!$G$3:$BI$133,SUMIFS(ENTRY!$A$2:$A$133,ENTRY!$B$2:$B$133,$B69,ENTRY!$C$2:$C$133,$C69)-2,FALSE),0)))</f>
        <v>0</v>
      </c>
      <c r="AAX69" s="45">
        <f>IF(LEFT($C69,5)="Total",0,IF(COUNTIF(ENTRY!$G$3:$BM$3,AAX$1)=0,"CopyPasteValue",IFERROR(HLOOKUP(AAX$1,ENTRY!$G$3:$BI$133,SUMIFS(ENTRY!$A$2:$A$133,ENTRY!$B$2:$B$133,$B69,ENTRY!$C$2:$C$133,$C69)-2,FALSE),0)))</f>
        <v>0</v>
      </c>
      <c r="AAY69" s="45">
        <f>IF(LEFT($C69,5)="Total",0,IF(COUNTIF(ENTRY!$G$3:$BM$3,AAY$1)=0,"CopyPasteValue",IFERROR(HLOOKUP(AAY$1,ENTRY!$G$3:$BI$133,SUMIFS(ENTRY!$A$2:$A$133,ENTRY!$B$2:$B$133,$B69,ENTRY!$C$2:$C$133,$C69)-2,FALSE),0)))</f>
        <v>0</v>
      </c>
      <c r="AAZ69" s="45">
        <f>IF(LEFT($C69,5)="Total",0,IF(COUNTIF(ENTRY!$G$3:$BM$3,AAZ$1)=0,"CopyPasteValue",IFERROR(HLOOKUP(AAZ$1,ENTRY!$G$3:$BI$133,SUMIFS(ENTRY!$A$2:$A$133,ENTRY!$B$2:$B$133,$B69,ENTRY!$C$2:$C$133,$C69)-2,FALSE),0)))</f>
        <v>0</v>
      </c>
      <c r="ABA69" s="45">
        <f>IF(LEFT($C69,5)="Total",0,IF(COUNTIF(ENTRY!$G$3:$BM$3,ABA$1)=0,"CopyPasteValue",IFERROR(HLOOKUP(ABA$1,ENTRY!$G$3:$BI$133,SUMIFS(ENTRY!$A$2:$A$133,ENTRY!$B$2:$B$133,$B69,ENTRY!$C$2:$C$133,$C69)-2,FALSE),0)))</f>
        <v>0</v>
      </c>
      <c r="ABB69" s="45">
        <f>IF(LEFT($C69,5)="Total",0,IF(COUNTIF(ENTRY!$G$3:$BM$3,ABB$1)=0,"CopyPasteValue",IFERROR(HLOOKUP(ABB$1,ENTRY!$G$3:$BI$133,SUMIFS(ENTRY!$A$2:$A$133,ENTRY!$B$2:$B$133,$B69,ENTRY!$C$2:$C$133,$C69)-2,FALSE),0)))</f>
        <v>0</v>
      </c>
      <c r="ABC69" s="45">
        <f>IF(LEFT($C69,5)="Total",0,IF(COUNTIF(ENTRY!$G$3:$BM$3,ABC$1)=0,"CopyPasteValue",IFERROR(HLOOKUP(ABC$1,ENTRY!$G$3:$BI$133,SUMIFS(ENTRY!$A$2:$A$133,ENTRY!$B$2:$B$133,$B69,ENTRY!$C$2:$C$133,$C69)-2,FALSE),0)))</f>
        <v>0</v>
      </c>
      <c r="ABD69" s="45">
        <f>IF(LEFT($C69,5)="Total",0,IF(COUNTIF(ENTRY!$G$3:$BM$3,ABD$1)=0,"CopyPasteValue",IFERROR(HLOOKUP(ABD$1,ENTRY!$G$3:$BI$133,SUMIFS(ENTRY!$A$2:$A$133,ENTRY!$B$2:$B$133,$B69,ENTRY!$C$2:$C$133,$C69)-2,FALSE),0)))</f>
        <v>0</v>
      </c>
      <c r="ABE69" s="45">
        <f>IF(LEFT($C69,5)="Total",0,IF(COUNTIF(ENTRY!$G$3:$BM$3,ABE$1)=0,"CopyPasteValue",IFERROR(HLOOKUP(ABE$1,ENTRY!$G$3:$BI$133,SUMIFS(ENTRY!$A$2:$A$133,ENTRY!$B$2:$B$133,$B69,ENTRY!$C$2:$C$133,$C69)-2,FALSE),0)))</f>
        <v>0</v>
      </c>
      <c r="ABF69" s="45">
        <f>IF(LEFT($C69,5)="Total",0,IF(COUNTIF(ENTRY!$G$3:$BM$3,ABF$1)=0,"CopyPasteValue",IFERROR(HLOOKUP(ABF$1,ENTRY!$G$3:$BI$133,SUMIFS(ENTRY!$A$2:$A$133,ENTRY!$B$2:$B$133,$B69,ENTRY!$C$2:$C$133,$C69)-2,FALSE),0)))</f>
        <v>0</v>
      </c>
      <c r="ABG69" s="45">
        <f>IF(LEFT($C69,5)="Total",0,IF(COUNTIF(ENTRY!$G$3:$BM$3,ABG$1)=0,"CopyPasteValue",IFERROR(HLOOKUP(ABG$1,ENTRY!$G$3:$BI$133,SUMIFS(ENTRY!$A$2:$A$133,ENTRY!$B$2:$B$133,$B69,ENTRY!$C$2:$C$133,$C69)-2,FALSE),0)))</f>
        <v>0</v>
      </c>
      <c r="ABH69" s="45">
        <f>IF(LEFT($C69,5)="Total",0,IF(COUNTIF(ENTRY!$G$3:$BM$3,ABH$1)=0,"CopyPasteValue",IFERROR(HLOOKUP(ABH$1,ENTRY!$G$3:$BI$133,SUMIFS(ENTRY!$A$2:$A$133,ENTRY!$B$2:$B$133,$B69,ENTRY!$C$2:$C$133,$C69)-2,FALSE),0)))</f>
        <v>0</v>
      </c>
    </row>
    <row r="70" spans="2:736" x14ac:dyDescent="0.35">
      <c r="B70" t="s">
        <v>27</v>
      </c>
      <c r="C70" t="s">
        <v>83</v>
      </c>
      <c r="D70" s="53">
        <f t="shared" ca="1" si="162"/>
        <v>70</v>
      </c>
      <c r="E70" s="72">
        <f>COUNTIF(ENTRY!C$4:C$294,C70)</f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>
        <v>0</v>
      </c>
      <c r="AP70" s="45">
        <v>0</v>
      </c>
      <c r="AQ70" s="45">
        <v>0</v>
      </c>
      <c r="AR70" s="45">
        <v>0</v>
      </c>
      <c r="AS70" s="45">
        <v>0</v>
      </c>
      <c r="AT70" s="45">
        <v>0</v>
      </c>
      <c r="AU70" s="45">
        <v>0</v>
      </c>
      <c r="AV70" s="45">
        <v>0</v>
      </c>
      <c r="AW70" s="45">
        <v>0</v>
      </c>
      <c r="AX70" s="45">
        <v>0</v>
      </c>
      <c r="AY70" s="45">
        <v>0</v>
      </c>
      <c r="AZ70" s="45">
        <v>0</v>
      </c>
      <c r="BA70" s="45">
        <v>0</v>
      </c>
      <c r="BB70" s="45">
        <v>0</v>
      </c>
      <c r="BC70" s="45">
        <v>0</v>
      </c>
      <c r="BD70" s="45">
        <v>0</v>
      </c>
      <c r="BE70" s="45">
        <v>0</v>
      </c>
      <c r="BF70" s="45">
        <v>0</v>
      </c>
      <c r="BG70" s="45">
        <v>0</v>
      </c>
      <c r="BH70" s="45">
        <v>0</v>
      </c>
      <c r="BI70" s="45">
        <v>0</v>
      </c>
      <c r="BJ70" s="45">
        <v>0</v>
      </c>
      <c r="BK70" s="45">
        <v>0</v>
      </c>
      <c r="BL70" s="45">
        <v>0</v>
      </c>
      <c r="BM70" s="45">
        <v>0</v>
      </c>
      <c r="BN70" s="45">
        <v>0</v>
      </c>
      <c r="BO70" s="45">
        <v>0</v>
      </c>
      <c r="BP70" s="45">
        <v>0</v>
      </c>
      <c r="BQ70" s="45">
        <v>0</v>
      </c>
      <c r="BR70" s="45">
        <v>0</v>
      </c>
      <c r="BS70" s="45">
        <v>0</v>
      </c>
      <c r="BT70" s="45">
        <v>0</v>
      </c>
      <c r="BU70" s="45">
        <v>0</v>
      </c>
      <c r="BV70" s="45">
        <v>0</v>
      </c>
      <c r="BW70" s="45">
        <v>0</v>
      </c>
      <c r="BX70" s="45">
        <v>0</v>
      </c>
      <c r="BY70" s="45">
        <v>0</v>
      </c>
      <c r="BZ70" s="45">
        <v>0</v>
      </c>
      <c r="CA70" s="45">
        <v>0</v>
      </c>
      <c r="CB70" s="45">
        <v>0</v>
      </c>
      <c r="CC70" s="45">
        <v>0</v>
      </c>
      <c r="CD70" s="45">
        <v>0</v>
      </c>
      <c r="CE70" s="45">
        <v>0</v>
      </c>
      <c r="CF70" s="45">
        <v>0</v>
      </c>
      <c r="CG70" s="45">
        <v>0</v>
      </c>
      <c r="CH70" s="45">
        <v>0</v>
      </c>
      <c r="CI70" s="45">
        <v>0</v>
      </c>
      <c r="CJ70" s="45">
        <v>0</v>
      </c>
      <c r="CK70" s="45">
        <v>0</v>
      </c>
      <c r="CL70" s="45">
        <v>0</v>
      </c>
      <c r="CM70" s="45">
        <v>0</v>
      </c>
      <c r="CN70" s="45">
        <v>0</v>
      </c>
      <c r="CO70" s="45">
        <v>0</v>
      </c>
      <c r="CP70" s="45">
        <v>0</v>
      </c>
      <c r="CQ70" s="45">
        <v>0</v>
      </c>
      <c r="CR70" s="45">
        <v>0</v>
      </c>
      <c r="CS70" s="45">
        <v>0</v>
      </c>
      <c r="CT70" s="45">
        <v>0</v>
      </c>
      <c r="CU70" s="45">
        <v>0</v>
      </c>
      <c r="CV70" s="45">
        <v>0</v>
      </c>
      <c r="CW70" s="45">
        <v>0</v>
      </c>
      <c r="CX70" s="45">
        <v>0</v>
      </c>
      <c r="CY70" s="45">
        <v>0</v>
      </c>
      <c r="CZ70" s="45">
        <v>0</v>
      </c>
      <c r="DA70" s="45">
        <v>0</v>
      </c>
      <c r="DB70" s="45">
        <v>0</v>
      </c>
      <c r="DC70" s="45">
        <v>0</v>
      </c>
      <c r="DD70" s="45">
        <v>0</v>
      </c>
      <c r="DE70" s="45">
        <v>0</v>
      </c>
      <c r="DF70" s="45">
        <v>0</v>
      </c>
      <c r="DG70" s="45">
        <v>0</v>
      </c>
      <c r="DH70" s="45">
        <v>0</v>
      </c>
      <c r="DI70" s="45">
        <v>0</v>
      </c>
      <c r="DJ70" s="45">
        <v>0</v>
      </c>
      <c r="DK70" s="45">
        <v>0</v>
      </c>
      <c r="DL70" s="45">
        <v>0</v>
      </c>
      <c r="DM70" s="45">
        <v>0</v>
      </c>
      <c r="DN70" s="45">
        <v>0</v>
      </c>
      <c r="DO70" s="45">
        <v>0</v>
      </c>
      <c r="DP70" s="45">
        <v>0</v>
      </c>
      <c r="DQ70" s="45">
        <v>0</v>
      </c>
      <c r="DR70" s="45">
        <v>0</v>
      </c>
      <c r="DS70" s="45">
        <v>0</v>
      </c>
      <c r="DT70" s="45">
        <v>0</v>
      </c>
      <c r="DU70" s="45">
        <v>0</v>
      </c>
      <c r="DV70" s="45">
        <v>0</v>
      </c>
      <c r="DW70" s="45">
        <v>0</v>
      </c>
      <c r="DX70" s="45">
        <v>0</v>
      </c>
      <c r="DY70" s="45">
        <v>0</v>
      </c>
      <c r="DZ70" s="45">
        <v>0</v>
      </c>
      <c r="EA70" s="45">
        <v>0</v>
      </c>
      <c r="EB70" s="45">
        <v>0</v>
      </c>
      <c r="EC70" s="45">
        <v>0</v>
      </c>
      <c r="ED70" s="45">
        <v>0</v>
      </c>
      <c r="EE70" s="45">
        <v>0</v>
      </c>
      <c r="EF70" s="45">
        <v>0</v>
      </c>
      <c r="EG70" s="45">
        <v>0</v>
      </c>
      <c r="EH70" s="45">
        <v>0</v>
      </c>
      <c r="EI70" s="45">
        <v>0</v>
      </c>
      <c r="EJ70" s="45">
        <v>0</v>
      </c>
      <c r="EK70" s="45">
        <v>0</v>
      </c>
      <c r="EL70" s="45">
        <v>0</v>
      </c>
      <c r="EM70" s="45">
        <v>0</v>
      </c>
      <c r="EN70" s="45">
        <v>0</v>
      </c>
      <c r="EO70" s="45">
        <v>0</v>
      </c>
      <c r="EP70" s="45">
        <v>0</v>
      </c>
      <c r="EQ70" s="45">
        <v>0</v>
      </c>
      <c r="ER70" s="45">
        <v>0</v>
      </c>
      <c r="ES70" s="45">
        <v>0</v>
      </c>
      <c r="ET70" s="45">
        <v>0</v>
      </c>
      <c r="EU70" s="45">
        <v>0</v>
      </c>
      <c r="EV70" s="45">
        <v>0</v>
      </c>
      <c r="EW70" s="45">
        <v>0</v>
      </c>
      <c r="EX70" s="45">
        <v>0</v>
      </c>
      <c r="EY70" s="45">
        <v>0</v>
      </c>
      <c r="EZ70" s="45">
        <v>0</v>
      </c>
      <c r="FA70" s="45">
        <v>0</v>
      </c>
      <c r="FB70" s="45">
        <v>0</v>
      </c>
      <c r="FC70" s="45">
        <v>0</v>
      </c>
      <c r="FD70" s="45">
        <v>0</v>
      </c>
      <c r="FE70" s="45">
        <v>0</v>
      </c>
      <c r="FF70" s="45">
        <v>0</v>
      </c>
      <c r="FG70" s="45">
        <v>0</v>
      </c>
      <c r="FH70" s="45">
        <v>0</v>
      </c>
      <c r="FI70" s="45">
        <v>0</v>
      </c>
      <c r="FJ70" s="45">
        <v>0</v>
      </c>
      <c r="FK70" s="45">
        <v>0</v>
      </c>
      <c r="FL70" s="45">
        <v>0</v>
      </c>
      <c r="FM70" s="45">
        <v>0</v>
      </c>
      <c r="FN70" s="45">
        <v>0</v>
      </c>
      <c r="FO70" s="45">
        <v>0</v>
      </c>
      <c r="FP70" s="45">
        <v>0</v>
      </c>
      <c r="FQ70" s="45">
        <v>0</v>
      </c>
      <c r="FR70" s="45">
        <v>0</v>
      </c>
      <c r="FS70" s="45">
        <v>0</v>
      </c>
      <c r="FT70" s="45">
        <v>0</v>
      </c>
      <c r="FU70" s="45">
        <v>0</v>
      </c>
      <c r="FV70" s="45">
        <v>0</v>
      </c>
      <c r="FW70" s="45">
        <v>0</v>
      </c>
      <c r="FX70" s="45">
        <v>0</v>
      </c>
      <c r="FY70" s="45">
        <v>0</v>
      </c>
      <c r="FZ70" s="45">
        <v>0</v>
      </c>
      <c r="GA70" s="45">
        <v>0</v>
      </c>
      <c r="GB70" s="45">
        <v>0</v>
      </c>
      <c r="GC70" s="45">
        <v>0</v>
      </c>
      <c r="GD70" s="45">
        <v>0</v>
      </c>
      <c r="GE70" s="45">
        <v>0</v>
      </c>
      <c r="GF70" s="45">
        <v>0</v>
      </c>
      <c r="GG70" s="45">
        <v>0</v>
      </c>
      <c r="GH70" s="45">
        <v>0</v>
      </c>
      <c r="GI70" s="45">
        <v>0</v>
      </c>
      <c r="GJ70" s="45">
        <v>0</v>
      </c>
      <c r="GK70" s="45">
        <v>0</v>
      </c>
      <c r="GL70" s="45">
        <v>0</v>
      </c>
      <c r="GM70" s="45">
        <v>0</v>
      </c>
      <c r="GN70" s="45">
        <v>0</v>
      </c>
      <c r="GO70" s="45">
        <v>0</v>
      </c>
      <c r="GP70" s="45">
        <v>0</v>
      </c>
      <c r="GQ70" s="45">
        <v>0</v>
      </c>
      <c r="GR70" s="45">
        <v>0</v>
      </c>
      <c r="GS70" s="45">
        <v>0</v>
      </c>
      <c r="GT70" s="45">
        <v>0</v>
      </c>
      <c r="GU70" s="45">
        <v>0</v>
      </c>
      <c r="GV70" s="45">
        <v>0</v>
      </c>
      <c r="GW70" s="45">
        <v>0</v>
      </c>
      <c r="GX70" s="45">
        <v>0</v>
      </c>
      <c r="GY70" s="45">
        <v>0</v>
      </c>
      <c r="GZ70" s="45">
        <v>0</v>
      </c>
      <c r="HA70" s="45">
        <v>0</v>
      </c>
      <c r="HB70" s="45">
        <v>0</v>
      </c>
      <c r="HC70" s="45">
        <v>0</v>
      </c>
      <c r="HD70" s="45">
        <v>0</v>
      </c>
      <c r="HE70" s="45">
        <v>0</v>
      </c>
      <c r="HF70" s="45">
        <v>0</v>
      </c>
      <c r="HG70" s="45">
        <v>0</v>
      </c>
      <c r="HH70" s="45">
        <v>0</v>
      </c>
      <c r="HI70" s="45">
        <v>0</v>
      </c>
      <c r="HJ70" s="45">
        <v>0</v>
      </c>
      <c r="HK70" s="45">
        <v>0</v>
      </c>
      <c r="HL70" s="45">
        <v>0</v>
      </c>
      <c r="HM70" s="45">
        <v>0</v>
      </c>
      <c r="HN70" s="45">
        <v>0</v>
      </c>
      <c r="HO70" s="45">
        <v>0</v>
      </c>
      <c r="HP70" s="45">
        <v>0</v>
      </c>
      <c r="HQ70" s="45">
        <v>0</v>
      </c>
      <c r="HR70" s="45">
        <v>0</v>
      </c>
      <c r="HS70" s="45">
        <v>0</v>
      </c>
      <c r="HT70" s="45">
        <v>0</v>
      </c>
      <c r="HU70" s="45">
        <v>0</v>
      </c>
      <c r="HV70" s="45">
        <v>0</v>
      </c>
      <c r="HW70" s="45">
        <v>0</v>
      </c>
      <c r="HX70" s="45">
        <v>0</v>
      </c>
      <c r="HY70" s="45">
        <v>0</v>
      </c>
      <c r="HZ70" s="45">
        <v>0</v>
      </c>
      <c r="IA70" s="45">
        <v>0</v>
      </c>
      <c r="IB70" s="45">
        <v>0</v>
      </c>
      <c r="IC70" s="45">
        <v>0</v>
      </c>
      <c r="ID70" s="45">
        <v>0</v>
      </c>
      <c r="IE70" s="45">
        <v>0</v>
      </c>
      <c r="IF70" s="45">
        <v>0</v>
      </c>
      <c r="IG70" s="45">
        <v>0</v>
      </c>
      <c r="IH70" s="45">
        <v>0</v>
      </c>
      <c r="II70" s="45">
        <v>0</v>
      </c>
      <c r="IJ70" s="45">
        <v>0</v>
      </c>
      <c r="IK70" s="45">
        <v>0</v>
      </c>
      <c r="IL70" s="45">
        <v>0</v>
      </c>
      <c r="IM70" s="45">
        <v>0</v>
      </c>
      <c r="IN70" s="45">
        <v>0</v>
      </c>
      <c r="IO70" s="45">
        <v>0</v>
      </c>
      <c r="IP70" s="45">
        <v>0</v>
      </c>
      <c r="IQ70" s="45">
        <v>0</v>
      </c>
      <c r="IR70" s="45">
        <v>0</v>
      </c>
      <c r="IS70" s="45">
        <v>0</v>
      </c>
      <c r="IT70" s="45">
        <v>0</v>
      </c>
      <c r="IU70" s="45">
        <v>0</v>
      </c>
      <c r="IV70" s="45">
        <v>0</v>
      </c>
      <c r="IW70" s="45">
        <v>0</v>
      </c>
      <c r="IX70" s="45">
        <v>0</v>
      </c>
      <c r="IY70" s="45">
        <v>0</v>
      </c>
      <c r="IZ70" s="45">
        <v>0</v>
      </c>
      <c r="JA70" s="45">
        <v>0</v>
      </c>
      <c r="JB70" s="45">
        <v>0</v>
      </c>
      <c r="JC70" s="45">
        <v>0</v>
      </c>
      <c r="JD70" s="45">
        <v>0</v>
      </c>
      <c r="JE70" s="45">
        <v>0</v>
      </c>
      <c r="JF70" s="45">
        <v>0</v>
      </c>
      <c r="JG70" s="45">
        <v>0</v>
      </c>
      <c r="JH70" s="45">
        <v>0</v>
      </c>
      <c r="JI70" s="45">
        <v>0</v>
      </c>
      <c r="JJ70" s="45">
        <v>0</v>
      </c>
      <c r="JK70" s="45">
        <v>0</v>
      </c>
      <c r="JL70" s="45">
        <v>0</v>
      </c>
      <c r="JM70" s="45">
        <v>0</v>
      </c>
      <c r="JN70" s="45">
        <v>0</v>
      </c>
      <c r="JO70" s="45">
        <v>0</v>
      </c>
      <c r="JP70" s="45">
        <v>0</v>
      </c>
      <c r="JQ70" s="45">
        <v>0</v>
      </c>
      <c r="JR70" s="45">
        <v>0</v>
      </c>
      <c r="JS70" s="45">
        <v>0</v>
      </c>
      <c r="JT70" s="45">
        <v>0</v>
      </c>
      <c r="JU70" s="45">
        <v>0</v>
      </c>
      <c r="JV70" s="45">
        <v>0</v>
      </c>
      <c r="JW70" s="45">
        <v>0</v>
      </c>
      <c r="JX70" s="45">
        <v>0</v>
      </c>
      <c r="JY70" s="45">
        <v>0</v>
      </c>
      <c r="JZ70" s="45">
        <v>0</v>
      </c>
      <c r="KA70" s="45">
        <v>0</v>
      </c>
      <c r="KB70" s="45">
        <v>0</v>
      </c>
      <c r="KC70" s="45">
        <v>0</v>
      </c>
      <c r="KD70" s="45">
        <v>0</v>
      </c>
      <c r="KE70" s="45">
        <v>0</v>
      </c>
      <c r="KF70" s="45">
        <v>0</v>
      </c>
      <c r="KG70" s="45">
        <v>0</v>
      </c>
      <c r="KH70" s="45">
        <v>0</v>
      </c>
      <c r="KI70" s="45">
        <v>0</v>
      </c>
      <c r="KJ70" s="45">
        <v>0</v>
      </c>
      <c r="KK70" s="45">
        <v>0</v>
      </c>
      <c r="KL70" s="45">
        <v>0</v>
      </c>
      <c r="KM70" s="45">
        <v>0</v>
      </c>
      <c r="KN70" s="45">
        <v>0</v>
      </c>
      <c r="KO70" s="45">
        <v>0</v>
      </c>
      <c r="KP70" s="45">
        <v>0</v>
      </c>
      <c r="KQ70" s="45">
        <v>0</v>
      </c>
      <c r="KR70" s="45">
        <v>0</v>
      </c>
      <c r="KS70" s="45">
        <v>0</v>
      </c>
      <c r="KT70" s="45">
        <v>0</v>
      </c>
      <c r="KU70" s="45">
        <v>0</v>
      </c>
      <c r="KV70" s="45">
        <v>0</v>
      </c>
      <c r="KW70" s="45">
        <v>0</v>
      </c>
      <c r="KX70" s="45">
        <v>0</v>
      </c>
      <c r="KY70" s="45">
        <v>0</v>
      </c>
      <c r="KZ70" s="45">
        <v>0</v>
      </c>
      <c r="LA70" s="45">
        <v>0</v>
      </c>
      <c r="LB70" s="45">
        <v>0</v>
      </c>
      <c r="LC70" s="45">
        <v>0</v>
      </c>
      <c r="LD70" s="45">
        <v>0</v>
      </c>
      <c r="LE70" s="45">
        <v>0</v>
      </c>
      <c r="LF70" s="45">
        <v>0</v>
      </c>
      <c r="LG70" s="45">
        <v>0</v>
      </c>
      <c r="LH70" s="45">
        <v>0</v>
      </c>
      <c r="LI70" s="45">
        <v>0</v>
      </c>
      <c r="LJ70" s="45">
        <v>0</v>
      </c>
      <c r="LK70" s="45">
        <v>0</v>
      </c>
      <c r="LL70" s="45">
        <v>0</v>
      </c>
      <c r="LM70" s="45">
        <v>0</v>
      </c>
      <c r="LN70" s="45">
        <v>0</v>
      </c>
      <c r="LO70" s="45">
        <v>0</v>
      </c>
      <c r="LP70" s="45">
        <v>0</v>
      </c>
      <c r="LQ70" s="45">
        <v>0</v>
      </c>
      <c r="LR70" s="45">
        <v>0</v>
      </c>
      <c r="LS70" s="45">
        <v>0</v>
      </c>
      <c r="LT70" s="45">
        <v>0</v>
      </c>
      <c r="LU70" s="45">
        <v>0</v>
      </c>
      <c r="LV70" s="45">
        <v>0</v>
      </c>
      <c r="LW70" s="45">
        <v>0</v>
      </c>
      <c r="LX70" s="45">
        <v>0</v>
      </c>
      <c r="LY70" s="45">
        <v>0</v>
      </c>
      <c r="LZ70" s="45">
        <v>0</v>
      </c>
      <c r="MA70" s="45">
        <v>0</v>
      </c>
      <c r="MB70" s="45">
        <v>0</v>
      </c>
      <c r="MC70" s="45">
        <v>0</v>
      </c>
      <c r="MD70" s="45">
        <v>0</v>
      </c>
      <c r="ME70" s="45">
        <v>0</v>
      </c>
      <c r="MF70" s="45">
        <v>0</v>
      </c>
      <c r="MG70" s="45">
        <v>0</v>
      </c>
      <c r="MH70" s="45">
        <v>0</v>
      </c>
      <c r="MI70" s="45">
        <v>0</v>
      </c>
      <c r="MJ70" s="45">
        <v>0</v>
      </c>
      <c r="MK70" s="45">
        <v>0</v>
      </c>
      <c r="ML70" s="45">
        <v>0</v>
      </c>
      <c r="MM70" s="45">
        <v>0</v>
      </c>
      <c r="MN70" s="45">
        <v>0</v>
      </c>
      <c r="MO70" s="45">
        <v>0</v>
      </c>
      <c r="MP70" s="45">
        <v>0</v>
      </c>
      <c r="MQ70" s="45">
        <v>0</v>
      </c>
      <c r="MR70" s="45">
        <v>0</v>
      </c>
      <c r="MS70" s="45">
        <v>0</v>
      </c>
      <c r="MT70" s="45">
        <v>0</v>
      </c>
      <c r="MU70" s="45">
        <v>0</v>
      </c>
      <c r="MV70" s="45">
        <v>0</v>
      </c>
      <c r="MW70" s="45">
        <v>0</v>
      </c>
      <c r="MX70" s="45">
        <v>0</v>
      </c>
      <c r="MY70" s="45">
        <v>0</v>
      </c>
      <c r="MZ70" s="45">
        <v>0</v>
      </c>
      <c r="NA70" s="45">
        <v>0</v>
      </c>
      <c r="NB70" s="45">
        <v>0</v>
      </c>
      <c r="NC70" s="45">
        <v>0</v>
      </c>
      <c r="ND70" s="45">
        <v>0</v>
      </c>
      <c r="NE70" s="45">
        <v>0</v>
      </c>
      <c r="NF70" s="45">
        <v>0</v>
      </c>
      <c r="NG70" s="45">
        <v>0</v>
      </c>
      <c r="NH70" s="45">
        <v>0</v>
      </c>
      <c r="NI70" s="45">
        <v>0</v>
      </c>
      <c r="NJ70" s="45">
        <v>0</v>
      </c>
      <c r="NK70" s="45">
        <v>0</v>
      </c>
      <c r="NL70" s="45">
        <v>0</v>
      </c>
      <c r="NM70" s="45">
        <v>0</v>
      </c>
      <c r="NN70" s="45">
        <v>0</v>
      </c>
      <c r="NO70" s="45">
        <v>0</v>
      </c>
      <c r="NP70" s="45">
        <v>0</v>
      </c>
      <c r="NQ70" s="45">
        <v>0</v>
      </c>
      <c r="NR70" s="45">
        <v>0</v>
      </c>
      <c r="NS70" s="45">
        <v>0</v>
      </c>
      <c r="NT70" s="45">
        <v>0</v>
      </c>
      <c r="NU70" s="45">
        <v>0</v>
      </c>
      <c r="NV70" s="45">
        <v>0</v>
      </c>
      <c r="NW70" s="45">
        <v>0</v>
      </c>
      <c r="NX70" s="45">
        <v>0</v>
      </c>
      <c r="NY70" s="45">
        <v>0</v>
      </c>
      <c r="NZ70" s="45">
        <v>0</v>
      </c>
      <c r="OA70" s="45">
        <v>0</v>
      </c>
      <c r="OB70" s="45">
        <v>0</v>
      </c>
      <c r="OC70" s="45">
        <v>0</v>
      </c>
      <c r="OD70" s="45">
        <v>0</v>
      </c>
      <c r="OE70" s="45">
        <v>0</v>
      </c>
      <c r="OF70" s="45">
        <v>0</v>
      </c>
      <c r="OG70" s="45">
        <v>0</v>
      </c>
      <c r="OH70" s="45">
        <v>0</v>
      </c>
      <c r="OI70" s="45">
        <v>0</v>
      </c>
      <c r="OJ70" s="45">
        <v>0</v>
      </c>
      <c r="OK70" s="45">
        <v>0</v>
      </c>
      <c r="OL70" s="45">
        <v>0</v>
      </c>
      <c r="OM70" s="45">
        <v>0</v>
      </c>
      <c r="ON70" s="45">
        <v>0</v>
      </c>
      <c r="OO70" s="45">
        <v>0</v>
      </c>
      <c r="OP70" s="45">
        <v>0</v>
      </c>
      <c r="OQ70" s="45">
        <v>0</v>
      </c>
      <c r="OR70" s="45">
        <v>0</v>
      </c>
      <c r="OS70" s="45">
        <v>0</v>
      </c>
      <c r="OT70" s="45">
        <v>0</v>
      </c>
      <c r="OU70" s="45">
        <v>0</v>
      </c>
      <c r="OV70" s="45">
        <v>0</v>
      </c>
      <c r="OW70" s="45">
        <v>0</v>
      </c>
      <c r="OX70" s="45">
        <v>0</v>
      </c>
      <c r="OY70" s="45">
        <v>0</v>
      </c>
      <c r="OZ70" s="45">
        <v>0</v>
      </c>
      <c r="PA70" s="45">
        <v>0</v>
      </c>
      <c r="PB70" s="45">
        <v>0</v>
      </c>
      <c r="PC70" s="45">
        <v>0</v>
      </c>
      <c r="PD70" s="45">
        <v>0</v>
      </c>
      <c r="PE70" s="45">
        <v>0</v>
      </c>
      <c r="PF70" s="45">
        <v>0</v>
      </c>
      <c r="PG70" s="45">
        <v>0</v>
      </c>
      <c r="PH70" s="45">
        <v>0</v>
      </c>
      <c r="PI70" s="45">
        <v>0</v>
      </c>
      <c r="PJ70" s="45">
        <v>0</v>
      </c>
      <c r="PK70" s="45">
        <v>0</v>
      </c>
      <c r="PL70" s="45">
        <v>0</v>
      </c>
      <c r="PM70" s="45">
        <v>0</v>
      </c>
      <c r="PN70" s="45">
        <v>0</v>
      </c>
      <c r="PO70" s="45">
        <v>0</v>
      </c>
      <c r="PP70" s="45">
        <v>0</v>
      </c>
      <c r="PQ70" s="45">
        <v>0</v>
      </c>
      <c r="PR70" s="45">
        <v>0</v>
      </c>
      <c r="PS70" s="45">
        <v>0</v>
      </c>
      <c r="PT70" s="45">
        <v>0</v>
      </c>
      <c r="PU70" s="45">
        <v>0</v>
      </c>
      <c r="PV70" s="45">
        <v>0</v>
      </c>
      <c r="PW70" s="45">
        <v>0</v>
      </c>
      <c r="PX70" s="45">
        <v>0</v>
      </c>
      <c r="PY70" s="45">
        <v>0</v>
      </c>
      <c r="PZ70" s="45">
        <v>0</v>
      </c>
      <c r="QA70" s="45">
        <v>0</v>
      </c>
      <c r="QB70" s="45">
        <v>0</v>
      </c>
      <c r="QC70" s="45">
        <v>0</v>
      </c>
      <c r="QD70" s="45">
        <v>0</v>
      </c>
      <c r="QE70" s="45">
        <v>0</v>
      </c>
      <c r="QF70" s="45">
        <v>0</v>
      </c>
      <c r="QG70" s="45">
        <v>0</v>
      </c>
      <c r="QH70" s="45">
        <v>0</v>
      </c>
      <c r="QI70" s="45">
        <v>0</v>
      </c>
      <c r="QJ70" s="45">
        <v>0</v>
      </c>
      <c r="QK70" s="45">
        <v>0</v>
      </c>
      <c r="QL70" s="45">
        <v>0</v>
      </c>
      <c r="QM70" s="45">
        <v>0</v>
      </c>
      <c r="QN70" s="45">
        <v>0</v>
      </c>
      <c r="QO70" s="45">
        <v>0</v>
      </c>
      <c r="QP70" s="45">
        <v>0</v>
      </c>
      <c r="QQ70" s="45">
        <v>0</v>
      </c>
      <c r="QR70" s="45">
        <v>0</v>
      </c>
      <c r="QS70" s="45">
        <v>0</v>
      </c>
      <c r="QT70" s="45">
        <v>0</v>
      </c>
      <c r="QU70" s="45">
        <v>0</v>
      </c>
      <c r="QV70" s="45">
        <v>0</v>
      </c>
      <c r="QW70" s="45">
        <v>0</v>
      </c>
      <c r="QX70" s="45">
        <v>0</v>
      </c>
      <c r="QY70" s="45">
        <v>0</v>
      </c>
      <c r="QZ70" s="45">
        <v>0</v>
      </c>
      <c r="RA70" s="45">
        <v>0</v>
      </c>
      <c r="RB70" s="45">
        <v>0</v>
      </c>
      <c r="RC70" s="45">
        <v>0</v>
      </c>
      <c r="RD70" s="45">
        <v>0</v>
      </c>
      <c r="RE70" s="45">
        <v>0</v>
      </c>
      <c r="RF70" s="45">
        <v>0</v>
      </c>
      <c r="RG70" s="45">
        <v>0</v>
      </c>
      <c r="RH70" s="45">
        <v>0</v>
      </c>
      <c r="RI70" s="45">
        <v>0</v>
      </c>
      <c r="RJ70" s="45">
        <v>0</v>
      </c>
      <c r="RK70" s="45">
        <v>0</v>
      </c>
      <c r="RL70" s="45">
        <v>0</v>
      </c>
      <c r="RM70" s="45">
        <v>0</v>
      </c>
      <c r="RN70" s="45">
        <v>0</v>
      </c>
      <c r="RO70" s="45">
        <v>0</v>
      </c>
      <c r="RP70" s="45">
        <v>0</v>
      </c>
      <c r="RQ70" s="45">
        <v>0</v>
      </c>
      <c r="RR70" s="45">
        <v>0</v>
      </c>
      <c r="RS70" s="45">
        <v>0</v>
      </c>
      <c r="RT70" s="45">
        <v>0</v>
      </c>
      <c r="RU70" s="45">
        <v>0</v>
      </c>
      <c r="RV70" s="45">
        <v>0</v>
      </c>
      <c r="RW70" s="45">
        <v>0</v>
      </c>
      <c r="RX70" s="45">
        <v>0</v>
      </c>
      <c r="RY70" s="45">
        <v>0</v>
      </c>
      <c r="RZ70" s="45">
        <v>0</v>
      </c>
      <c r="SA70" s="45">
        <v>0</v>
      </c>
      <c r="SB70" s="45">
        <v>0</v>
      </c>
      <c r="SC70" s="45">
        <v>0</v>
      </c>
      <c r="SD70" s="45">
        <v>0</v>
      </c>
      <c r="SE70" s="45">
        <v>0</v>
      </c>
      <c r="SF70" s="45">
        <v>0</v>
      </c>
      <c r="SG70" s="45">
        <v>0</v>
      </c>
      <c r="SH70" s="45">
        <v>0</v>
      </c>
      <c r="SI70" s="45">
        <v>0</v>
      </c>
      <c r="SJ70" s="45">
        <v>0</v>
      </c>
      <c r="SK70" s="45">
        <v>0</v>
      </c>
      <c r="SL70" s="45">
        <v>0</v>
      </c>
      <c r="SM70" s="45">
        <v>0</v>
      </c>
      <c r="SN70" s="45">
        <v>0</v>
      </c>
      <c r="SO70" s="45">
        <v>0</v>
      </c>
      <c r="SP70" s="45">
        <v>0</v>
      </c>
      <c r="SQ70" s="45">
        <v>0</v>
      </c>
      <c r="SR70" s="45">
        <v>0</v>
      </c>
      <c r="SS70" s="45">
        <v>0</v>
      </c>
      <c r="ST70" s="45">
        <v>0</v>
      </c>
      <c r="SU70" s="45">
        <v>0</v>
      </c>
      <c r="SV70" s="45">
        <v>0</v>
      </c>
      <c r="SW70" s="45">
        <v>0</v>
      </c>
      <c r="SX70" s="45">
        <v>0</v>
      </c>
      <c r="SY70" s="45">
        <v>0</v>
      </c>
      <c r="SZ70" s="45">
        <v>0</v>
      </c>
      <c r="TA70" s="45">
        <v>0</v>
      </c>
      <c r="TB70" s="45">
        <v>0</v>
      </c>
      <c r="TC70" s="45">
        <v>0</v>
      </c>
      <c r="TD70" s="45">
        <v>0</v>
      </c>
      <c r="TE70" s="45">
        <v>0</v>
      </c>
      <c r="TF70" s="45">
        <v>0</v>
      </c>
      <c r="TG70" s="45">
        <v>0</v>
      </c>
      <c r="TH70" s="45">
        <v>0</v>
      </c>
      <c r="TI70" s="45">
        <v>0</v>
      </c>
      <c r="TJ70" s="45">
        <v>0</v>
      </c>
      <c r="TK70" s="45">
        <v>0</v>
      </c>
      <c r="TL70" s="45">
        <v>0</v>
      </c>
      <c r="TM70" s="45">
        <v>0</v>
      </c>
      <c r="TN70" s="45">
        <v>0</v>
      </c>
      <c r="TO70" s="45">
        <v>0</v>
      </c>
      <c r="TP70" s="45">
        <v>0</v>
      </c>
      <c r="TQ70" s="45">
        <v>0</v>
      </c>
      <c r="TR70" s="45">
        <v>0</v>
      </c>
      <c r="TS70" s="45">
        <v>0</v>
      </c>
      <c r="TT70" s="45">
        <v>0</v>
      </c>
      <c r="TU70" s="45">
        <v>0</v>
      </c>
      <c r="TV70" s="45">
        <v>0</v>
      </c>
      <c r="TW70" s="45">
        <v>0</v>
      </c>
      <c r="TX70" s="45">
        <v>0</v>
      </c>
      <c r="TY70" s="45">
        <v>0</v>
      </c>
      <c r="TZ70" s="45">
        <v>0</v>
      </c>
      <c r="UA70" s="45">
        <v>0</v>
      </c>
      <c r="UB70" s="45">
        <v>0</v>
      </c>
      <c r="UC70" s="45">
        <v>0</v>
      </c>
      <c r="UD70" s="45">
        <v>0</v>
      </c>
      <c r="UE70" s="45">
        <v>0</v>
      </c>
      <c r="UF70" s="45">
        <v>0</v>
      </c>
      <c r="UG70" s="45">
        <v>0</v>
      </c>
      <c r="UH70" s="45">
        <v>0</v>
      </c>
      <c r="UI70" s="45">
        <v>0</v>
      </c>
      <c r="UJ70" s="45">
        <v>0</v>
      </c>
      <c r="UK70" s="45">
        <v>0</v>
      </c>
      <c r="UL70" s="45">
        <v>0</v>
      </c>
      <c r="UM70" s="45">
        <v>0</v>
      </c>
      <c r="UN70" s="45">
        <v>0</v>
      </c>
      <c r="UO70" s="45">
        <v>0</v>
      </c>
      <c r="UP70" s="45">
        <v>0</v>
      </c>
      <c r="UQ70" s="45">
        <v>0</v>
      </c>
      <c r="UR70" s="45">
        <v>0</v>
      </c>
      <c r="US70" s="45">
        <v>0</v>
      </c>
      <c r="UT70" s="45">
        <v>0</v>
      </c>
      <c r="UU70" s="45">
        <v>0</v>
      </c>
      <c r="UV70" s="45">
        <v>0</v>
      </c>
      <c r="UW70" s="45">
        <v>0</v>
      </c>
      <c r="UX70" s="45">
        <v>0</v>
      </c>
      <c r="UY70" s="45">
        <v>0</v>
      </c>
      <c r="UZ70" s="45">
        <v>0</v>
      </c>
      <c r="VA70" s="45">
        <v>0</v>
      </c>
      <c r="VB70" s="45">
        <v>0</v>
      </c>
      <c r="VC70" s="45">
        <v>0</v>
      </c>
      <c r="VD70" s="45">
        <v>0</v>
      </c>
      <c r="VE70" s="45">
        <v>0</v>
      </c>
      <c r="VF70" s="45">
        <v>0</v>
      </c>
      <c r="VG70" s="45">
        <v>0</v>
      </c>
      <c r="VH70" s="45">
        <v>0</v>
      </c>
      <c r="VI70" s="45">
        <v>0</v>
      </c>
      <c r="VJ70" s="45">
        <v>0</v>
      </c>
      <c r="VK70" s="45">
        <v>0</v>
      </c>
      <c r="VL70" s="45">
        <v>0</v>
      </c>
      <c r="VM70" s="45">
        <v>0</v>
      </c>
      <c r="VN70" s="45">
        <v>0</v>
      </c>
      <c r="VO70" s="45">
        <v>0</v>
      </c>
      <c r="VP70" s="45">
        <v>0</v>
      </c>
      <c r="VQ70" s="45">
        <v>0</v>
      </c>
      <c r="VR70" s="45">
        <v>0</v>
      </c>
      <c r="VS70" s="45">
        <v>0</v>
      </c>
      <c r="VT70" s="45">
        <v>0</v>
      </c>
      <c r="VU70" s="45">
        <v>0</v>
      </c>
      <c r="VV70" s="45">
        <v>0</v>
      </c>
      <c r="VW70" s="45">
        <v>0</v>
      </c>
      <c r="VX70" s="45">
        <v>0</v>
      </c>
      <c r="VY70" s="45">
        <v>0</v>
      </c>
      <c r="VZ70" s="45">
        <v>0</v>
      </c>
      <c r="WA70" s="45">
        <v>0</v>
      </c>
      <c r="WB70" s="45">
        <v>0</v>
      </c>
      <c r="WC70" s="45">
        <v>0</v>
      </c>
      <c r="WD70" s="45">
        <v>0</v>
      </c>
      <c r="WE70" s="45">
        <v>0</v>
      </c>
      <c r="WF70" s="45">
        <v>0</v>
      </c>
      <c r="WG70" s="45">
        <v>0</v>
      </c>
      <c r="WH70" s="45">
        <v>0</v>
      </c>
      <c r="WI70" s="45">
        <v>0</v>
      </c>
      <c r="WJ70" s="45">
        <v>0</v>
      </c>
      <c r="WK70" s="45">
        <v>0</v>
      </c>
      <c r="WL70" s="45">
        <v>0</v>
      </c>
      <c r="WM70" s="45">
        <v>0</v>
      </c>
      <c r="WN70" s="45">
        <v>0</v>
      </c>
      <c r="WO70" s="45">
        <v>0</v>
      </c>
      <c r="WP70" s="45">
        <v>0</v>
      </c>
      <c r="WQ70" s="45">
        <v>0</v>
      </c>
      <c r="WR70" s="45">
        <v>0</v>
      </c>
      <c r="WS70" s="45">
        <v>0</v>
      </c>
      <c r="WT70" s="45">
        <v>0</v>
      </c>
      <c r="WU70" s="45">
        <v>0</v>
      </c>
      <c r="WV70" s="45">
        <v>0</v>
      </c>
      <c r="WW70" s="45">
        <v>0</v>
      </c>
      <c r="WX70" s="45">
        <v>0</v>
      </c>
      <c r="WY70" s="45">
        <v>0</v>
      </c>
      <c r="WZ70" s="45">
        <v>0</v>
      </c>
      <c r="XA70" s="45">
        <v>0</v>
      </c>
      <c r="XB70" s="45">
        <v>0</v>
      </c>
      <c r="XC70" s="45">
        <v>0</v>
      </c>
      <c r="XD70" s="45">
        <v>0</v>
      </c>
      <c r="XE70" s="45">
        <v>0</v>
      </c>
      <c r="XF70" s="45">
        <v>0</v>
      </c>
      <c r="XG70" s="45">
        <v>0</v>
      </c>
      <c r="XH70" s="45">
        <v>0</v>
      </c>
      <c r="XI70" s="45">
        <v>0</v>
      </c>
      <c r="XJ70" s="45">
        <v>0</v>
      </c>
      <c r="XK70" s="45">
        <v>0</v>
      </c>
      <c r="XL70" s="45">
        <v>0</v>
      </c>
      <c r="XM70" s="45">
        <v>0</v>
      </c>
      <c r="XN70" s="45">
        <v>0</v>
      </c>
      <c r="XO70" s="45">
        <v>0</v>
      </c>
      <c r="XP70" s="45">
        <v>0</v>
      </c>
      <c r="XQ70" s="45">
        <v>0</v>
      </c>
      <c r="XR70" s="45">
        <v>0</v>
      </c>
      <c r="XS70" s="45">
        <v>0</v>
      </c>
      <c r="XT70" s="45">
        <v>0</v>
      </c>
      <c r="XU70" s="45">
        <v>0</v>
      </c>
      <c r="XV70" s="45">
        <v>0</v>
      </c>
      <c r="XW70" s="45">
        <v>0</v>
      </c>
      <c r="XX70" s="45">
        <v>0</v>
      </c>
      <c r="XY70" s="45">
        <v>0</v>
      </c>
      <c r="XZ70" s="45">
        <v>0</v>
      </c>
      <c r="YA70" s="45">
        <v>0</v>
      </c>
      <c r="YB70" s="45">
        <v>0</v>
      </c>
      <c r="YC70" s="45">
        <v>0</v>
      </c>
      <c r="YD70" s="45">
        <v>0</v>
      </c>
      <c r="YE70" s="45">
        <v>0</v>
      </c>
      <c r="YF70" s="45">
        <v>0</v>
      </c>
      <c r="YG70" s="45">
        <v>0</v>
      </c>
      <c r="YH70" s="45">
        <v>0</v>
      </c>
      <c r="YI70" s="45">
        <v>0</v>
      </c>
      <c r="YJ70" s="45">
        <v>0</v>
      </c>
      <c r="YK70" s="45">
        <v>0</v>
      </c>
      <c r="YL70" s="45">
        <v>0</v>
      </c>
      <c r="YM70" s="45">
        <v>0</v>
      </c>
      <c r="YN70" s="45">
        <v>0</v>
      </c>
      <c r="YO70" s="45">
        <v>0</v>
      </c>
      <c r="YP70" s="45">
        <v>0</v>
      </c>
      <c r="YQ70" s="45">
        <v>0</v>
      </c>
      <c r="YR70" s="45">
        <v>0</v>
      </c>
      <c r="YS70" s="45">
        <v>0</v>
      </c>
      <c r="YT70" s="45">
        <v>0</v>
      </c>
      <c r="YU70" s="45">
        <v>0</v>
      </c>
      <c r="YV70" s="45">
        <v>0</v>
      </c>
      <c r="YW70" s="45">
        <v>0</v>
      </c>
      <c r="YX70" s="45">
        <v>0</v>
      </c>
      <c r="YY70" s="45">
        <v>0</v>
      </c>
      <c r="YZ70" s="45">
        <v>0</v>
      </c>
      <c r="ZA70" s="45">
        <v>0</v>
      </c>
      <c r="ZB70" s="45">
        <v>0</v>
      </c>
      <c r="ZC70" s="45">
        <v>0</v>
      </c>
      <c r="ZD70" s="45">
        <v>0</v>
      </c>
      <c r="ZE70" s="45">
        <v>0</v>
      </c>
      <c r="ZF70" s="45">
        <v>0</v>
      </c>
      <c r="ZG70" s="45">
        <v>0</v>
      </c>
      <c r="ZH70" s="45">
        <v>0</v>
      </c>
      <c r="ZI70" s="45">
        <v>0</v>
      </c>
      <c r="ZJ70" s="45">
        <v>0</v>
      </c>
      <c r="ZK70" s="45">
        <v>0</v>
      </c>
      <c r="ZL70" s="45">
        <v>0</v>
      </c>
      <c r="ZM70" s="45">
        <v>0</v>
      </c>
      <c r="ZN70" s="45">
        <v>0</v>
      </c>
      <c r="ZO70" s="45">
        <v>0</v>
      </c>
      <c r="ZP70" s="45">
        <v>0</v>
      </c>
      <c r="ZQ70" s="45">
        <v>0</v>
      </c>
      <c r="ZR70" s="45">
        <v>0</v>
      </c>
      <c r="ZS70" s="45">
        <v>0</v>
      </c>
      <c r="ZT70" s="45">
        <v>0</v>
      </c>
      <c r="ZU70" s="45">
        <v>0</v>
      </c>
      <c r="ZV70" s="45">
        <v>0</v>
      </c>
      <c r="ZW70" s="45">
        <v>0</v>
      </c>
      <c r="ZX70" s="45">
        <v>0</v>
      </c>
      <c r="ZY70" s="45">
        <v>0</v>
      </c>
      <c r="ZZ70" s="45">
        <v>0</v>
      </c>
      <c r="AAA70" s="45">
        <v>0</v>
      </c>
      <c r="AAB70" s="45">
        <v>0</v>
      </c>
      <c r="AAC70" s="45">
        <v>0</v>
      </c>
      <c r="AAD70" s="45">
        <v>0</v>
      </c>
      <c r="AAE70" s="45">
        <v>0</v>
      </c>
      <c r="AAF70" s="45">
        <v>0</v>
      </c>
      <c r="AAG70" s="45">
        <v>0</v>
      </c>
      <c r="AAH70" s="45">
        <v>0</v>
      </c>
      <c r="AAI70" s="45">
        <v>0</v>
      </c>
      <c r="AAJ70" s="45">
        <v>0</v>
      </c>
      <c r="AAK70" s="45">
        <v>0</v>
      </c>
      <c r="AAL70" s="45">
        <v>0</v>
      </c>
      <c r="AAM70" s="45">
        <v>0</v>
      </c>
      <c r="AAN70" s="45">
        <v>0</v>
      </c>
      <c r="AAO70" s="45">
        <v>0</v>
      </c>
      <c r="AAP70" s="45">
        <v>0</v>
      </c>
      <c r="AAQ70" s="45">
        <f>IF(LEFT($C70,5)="Total",0,IF(COUNTIF(ENTRY!$G$3:$BM$3,AAQ$1)=0,"CopyPasteValue",IFERROR(HLOOKUP(AAQ$1,ENTRY!$G$3:$BI$133,SUMIFS(ENTRY!$A$2:$A$133,ENTRY!$B$2:$B$133,$B70,ENTRY!$C$2:$C$133,$C70)-2,FALSE),0)))</f>
        <v>0</v>
      </c>
      <c r="AAR70" s="45">
        <f>IF(LEFT($C70,5)="Total",0,IF(COUNTIF(ENTRY!$G$3:$BM$3,AAR$1)=0,"CopyPasteValue",IFERROR(HLOOKUP(AAR$1,ENTRY!$G$3:$BI$133,SUMIFS(ENTRY!$A$2:$A$133,ENTRY!$B$2:$B$133,$B70,ENTRY!$C$2:$C$133,$C70)-2,FALSE),0)))</f>
        <v>0</v>
      </c>
      <c r="AAS70" s="45">
        <f>IF(LEFT($C70,5)="Total",0,IF(COUNTIF(ENTRY!$G$3:$BM$3,AAS$1)=0,"CopyPasteValue",IFERROR(HLOOKUP(AAS$1,ENTRY!$G$3:$BI$133,SUMIFS(ENTRY!$A$2:$A$133,ENTRY!$B$2:$B$133,$B70,ENTRY!$C$2:$C$133,$C70)-2,FALSE),0)))</f>
        <v>0</v>
      </c>
      <c r="AAT70" s="45">
        <f>IF(LEFT($C70,5)="Total",0,IF(COUNTIF(ENTRY!$G$3:$BM$3,AAT$1)=0,"CopyPasteValue",IFERROR(HLOOKUP(AAT$1,ENTRY!$G$3:$BI$133,SUMIFS(ENTRY!$A$2:$A$133,ENTRY!$B$2:$B$133,$B70,ENTRY!$C$2:$C$133,$C70)-2,FALSE),0)))</f>
        <v>0</v>
      </c>
      <c r="AAU70" s="45">
        <f>IF(LEFT($C70,5)="Total",0,IF(COUNTIF(ENTRY!$G$3:$BM$3,AAU$1)=0,"CopyPasteValue",IFERROR(HLOOKUP(AAU$1,ENTRY!$G$3:$BI$133,SUMIFS(ENTRY!$A$2:$A$133,ENTRY!$B$2:$B$133,$B70,ENTRY!$C$2:$C$133,$C70)-2,FALSE),0)))</f>
        <v>0</v>
      </c>
      <c r="AAV70" s="45">
        <f>IF(LEFT($C70,5)="Total",0,IF(COUNTIF(ENTRY!$G$3:$BM$3,AAV$1)=0,"CopyPasteValue",IFERROR(HLOOKUP(AAV$1,ENTRY!$G$3:$BI$133,SUMIFS(ENTRY!$A$2:$A$133,ENTRY!$B$2:$B$133,$B70,ENTRY!$C$2:$C$133,$C70)-2,FALSE),0)))</f>
        <v>0</v>
      </c>
      <c r="AAW70" s="45">
        <f>IF(LEFT($C70,5)="Total",0,IF(COUNTIF(ENTRY!$G$3:$BM$3,AAW$1)=0,"CopyPasteValue",IFERROR(HLOOKUP(AAW$1,ENTRY!$G$3:$BI$133,SUMIFS(ENTRY!$A$2:$A$133,ENTRY!$B$2:$B$133,$B70,ENTRY!$C$2:$C$133,$C70)-2,FALSE),0)))</f>
        <v>0</v>
      </c>
      <c r="AAX70" s="45">
        <f>IF(LEFT($C70,5)="Total",0,IF(COUNTIF(ENTRY!$G$3:$BM$3,AAX$1)=0,"CopyPasteValue",IFERROR(HLOOKUP(AAX$1,ENTRY!$G$3:$BI$133,SUMIFS(ENTRY!$A$2:$A$133,ENTRY!$B$2:$B$133,$B70,ENTRY!$C$2:$C$133,$C70)-2,FALSE),0)))</f>
        <v>0</v>
      </c>
      <c r="AAY70" s="45">
        <f>IF(LEFT($C70,5)="Total",0,IF(COUNTIF(ENTRY!$G$3:$BM$3,AAY$1)=0,"CopyPasteValue",IFERROR(HLOOKUP(AAY$1,ENTRY!$G$3:$BI$133,SUMIFS(ENTRY!$A$2:$A$133,ENTRY!$B$2:$B$133,$B70,ENTRY!$C$2:$C$133,$C70)-2,FALSE),0)))</f>
        <v>0</v>
      </c>
      <c r="AAZ70" s="45">
        <f>IF(LEFT($C70,5)="Total",0,IF(COUNTIF(ENTRY!$G$3:$BM$3,AAZ$1)=0,"CopyPasteValue",IFERROR(HLOOKUP(AAZ$1,ENTRY!$G$3:$BI$133,SUMIFS(ENTRY!$A$2:$A$133,ENTRY!$B$2:$B$133,$B70,ENTRY!$C$2:$C$133,$C70)-2,FALSE),0)))</f>
        <v>0</v>
      </c>
      <c r="ABA70" s="45">
        <f>IF(LEFT($C70,5)="Total",0,IF(COUNTIF(ENTRY!$G$3:$BM$3,ABA$1)=0,"CopyPasteValue",IFERROR(HLOOKUP(ABA$1,ENTRY!$G$3:$BI$133,SUMIFS(ENTRY!$A$2:$A$133,ENTRY!$B$2:$B$133,$B70,ENTRY!$C$2:$C$133,$C70)-2,FALSE),0)))</f>
        <v>0</v>
      </c>
      <c r="ABB70" s="45">
        <f>IF(LEFT($C70,5)="Total",0,IF(COUNTIF(ENTRY!$G$3:$BM$3,ABB$1)=0,"CopyPasteValue",IFERROR(HLOOKUP(ABB$1,ENTRY!$G$3:$BI$133,SUMIFS(ENTRY!$A$2:$A$133,ENTRY!$B$2:$B$133,$B70,ENTRY!$C$2:$C$133,$C70)-2,FALSE),0)))</f>
        <v>0</v>
      </c>
      <c r="ABC70" s="45">
        <f>IF(LEFT($C70,5)="Total",0,IF(COUNTIF(ENTRY!$G$3:$BM$3,ABC$1)=0,"CopyPasteValue",IFERROR(HLOOKUP(ABC$1,ENTRY!$G$3:$BI$133,SUMIFS(ENTRY!$A$2:$A$133,ENTRY!$B$2:$B$133,$B70,ENTRY!$C$2:$C$133,$C70)-2,FALSE),0)))</f>
        <v>0</v>
      </c>
      <c r="ABD70" s="45">
        <f>IF(LEFT($C70,5)="Total",0,IF(COUNTIF(ENTRY!$G$3:$BM$3,ABD$1)=0,"CopyPasteValue",IFERROR(HLOOKUP(ABD$1,ENTRY!$G$3:$BI$133,SUMIFS(ENTRY!$A$2:$A$133,ENTRY!$B$2:$B$133,$B70,ENTRY!$C$2:$C$133,$C70)-2,FALSE),0)))</f>
        <v>0</v>
      </c>
      <c r="ABE70" s="45">
        <f>IF(LEFT($C70,5)="Total",0,IF(COUNTIF(ENTRY!$G$3:$BM$3,ABE$1)=0,"CopyPasteValue",IFERROR(HLOOKUP(ABE$1,ENTRY!$G$3:$BI$133,SUMIFS(ENTRY!$A$2:$A$133,ENTRY!$B$2:$B$133,$B70,ENTRY!$C$2:$C$133,$C70)-2,FALSE),0)))</f>
        <v>0</v>
      </c>
      <c r="ABF70" s="45">
        <f>IF(LEFT($C70,5)="Total",0,IF(COUNTIF(ENTRY!$G$3:$BM$3,ABF$1)=0,"CopyPasteValue",IFERROR(HLOOKUP(ABF$1,ENTRY!$G$3:$BI$133,SUMIFS(ENTRY!$A$2:$A$133,ENTRY!$B$2:$B$133,$B70,ENTRY!$C$2:$C$133,$C70)-2,FALSE),0)))</f>
        <v>0</v>
      </c>
      <c r="ABG70" s="45">
        <f>IF(LEFT($C70,5)="Total",0,IF(COUNTIF(ENTRY!$G$3:$BM$3,ABG$1)=0,"CopyPasteValue",IFERROR(HLOOKUP(ABG$1,ENTRY!$G$3:$BI$133,SUMIFS(ENTRY!$A$2:$A$133,ENTRY!$B$2:$B$133,$B70,ENTRY!$C$2:$C$133,$C70)-2,FALSE),0)))</f>
        <v>0</v>
      </c>
      <c r="ABH70" s="45">
        <f>IF(LEFT($C70,5)="Total",0,IF(COUNTIF(ENTRY!$G$3:$BM$3,ABH$1)=0,"CopyPasteValue",IFERROR(HLOOKUP(ABH$1,ENTRY!$G$3:$BI$133,SUMIFS(ENTRY!$A$2:$A$133,ENTRY!$B$2:$B$133,$B70,ENTRY!$C$2:$C$133,$C70)-2,FALSE),0)))</f>
        <v>0</v>
      </c>
    </row>
    <row r="71" spans="2:736" x14ac:dyDescent="0.35">
      <c r="B71" t="s">
        <v>27</v>
      </c>
      <c r="C71" t="s">
        <v>84</v>
      </c>
      <c r="D71" s="53">
        <f t="shared" ca="1" si="162"/>
        <v>71</v>
      </c>
      <c r="E71" s="72">
        <f>COUNTIF(ENTRY!C$4:C$294,C71)</f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5">
        <v>0</v>
      </c>
      <c r="AO71" s="45">
        <v>0</v>
      </c>
      <c r="AP71" s="45">
        <v>0</v>
      </c>
      <c r="AQ71" s="45">
        <v>0</v>
      </c>
      <c r="AR71" s="45">
        <v>0</v>
      </c>
      <c r="AS71" s="45">
        <v>0</v>
      </c>
      <c r="AT71" s="45">
        <v>0</v>
      </c>
      <c r="AU71" s="45">
        <v>0</v>
      </c>
      <c r="AV71" s="45">
        <v>0</v>
      </c>
      <c r="AW71" s="45">
        <v>0</v>
      </c>
      <c r="AX71" s="45">
        <v>0</v>
      </c>
      <c r="AY71" s="45">
        <v>0</v>
      </c>
      <c r="AZ71" s="45">
        <v>0</v>
      </c>
      <c r="BA71" s="45">
        <v>0</v>
      </c>
      <c r="BB71" s="45">
        <v>0</v>
      </c>
      <c r="BC71" s="45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5">
        <v>0</v>
      </c>
      <c r="BO71" s="45">
        <v>0</v>
      </c>
      <c r="BP71" s="45">
        <v>0</v>
      </c>
      <c r="BQ71" s="45">
        <v>0</v>
      </c>
      <c r="BR71" s="45">
        <v>0</v>
      </c>
      <c r="BS71" s="45">
        <v>0</v>
      </c>
      <c r="BT71" s="45">
        <v>0</v>
      </c>
      <c r="BU71" s="45">
        <v>0</v>
      </c>
      <c r="BV71" s="45">
        <v>0</v>
      </c>
      <c r="BW71" s="45">
        <v>0</v>
      </c>
      <c r="BX71" s="45">
        <v>0</v>
      </c>
      <c r="BY71" s="45">
        <v>0</v>
      </c>
      <c r="BZ71" s="45">
        <v>0</v>
      </c>
      <c r="CA71" s="45">
        <v>0</v>
      </c>
      <c r="CB71" s="45">
        <v>0</v>
      </c>
      <c r="CC71" s="45">
        <v>0</v>
      </c>
      <c r="CD71" s="45">
        <v>0</v>
      </c>
      <c r="CE71" s="45">
        <v>0</v>
      </c>
      <c r="CF71" s="45">
        <v>0</v>
      </c>
      <c r="CG71" s="45">
        <v>0</v>
      </c>
      <c r="CH71" s="45">
        <v>0</v>
      </c>
      <c r="CI71" s="45">
        <v>0</v>
      </c>
      <c r="CJ71" s="45">
        <v>0</v>
      </c>
      <c r="CK71" s="45">
        <v>0</v>
      </c>
      <c r="CL71" s="45">
        <v>0</v>
      </c>
      <c r="CM71" s="45">
        <v>0</v>
      </c>
      <c r="CN71" s="45">
        <v>0</v>
      </c>
      <c r="CO71" s="45">
        <v>0</v>
      </c>
      <c r="CP71" s="45">
        <v>0</v>
      </c>
      <c r="CQ71" s="45">
        <v>0</v>
      </c>
      <c r="CR71" s="45">
        <v>0</v>
      </c>
      <c r="CS71" s="45">
        <v>0</v>
      </c>
      <c r="CT71" s="45">
        <v>0</v>
      </c>
      <c r="CU71" s="45">
        <v>0</v>
      </c>
      <c r="CV71" s="45">
        <v>0</v>
      </c>
      <c r="CW71" s="45">
        <v>0</v>
      </c>
      <c r="CX71" s="45">
        <v>0</v>
      </c>
      <c r="CY71" s="45">
        <v>0</v>
      </c>
      <c r="CZ71" s="45">
        <v>0</v>
      </c>
      <c r="DA71" s="45">
        <v>0</v>
      </c>
      <c r="DB71" s="45">
        <v>0</v>
      </c>
      <c r="DC71" s="45">
        <v>0</v>
      </c>
      <c r="DD71" s="45">
        <v>0</v>
      </c>
      <c r="DE71" s="45">
        <v>0</v>
      </c>
      <c r="DF71" s="45">
        <v>0</v>
      </c>
      <c r="DG71" s="45">
        <v>0</v>
      </c>
      <c r="DH71" s="45">
        <v>0</v>
      </c>
      <c r="DI71" s="45">
        <v>0</v>
      </c>
      <c r="DJ71" s="45">
        <v>0</v>
      </c>
      <c r="DK71" s="45">
        <v>0</v>
      </c>
      <c r="DL71" s="45">
        <v>0</v>
      </c>
      <c r="DM71" s="45">
        <v>0</v>
      </c>
      <c r="DN71" s="45">
        <v>0</v>
      </c>
      <c r="DO71" s="45">
        <v>0</v>
      </c>
      <c r="DP71" s="45">
        <v>0</v>
      </c>
      <c r="DQ71" s="45">
        <v>0</v>
      </c>
      <c r="DR71" s="45">
        <v>0</v>
      </c>
      <c r="DS71" s="45">
        <v>0</v>
      </c>
      <c r="DT71" s="45">
        <v>0</v>
      </c>
      <c r="DU71" s="45">
        <v>0</v>
      </c>
      <c r="DV71" s="45">
        <v>0</v>
      </c>
      <c r="DW71" s="45">
        <v>0</v>
      </c>
      <c r="DX71" s="45">
        <v>0</v>
      </c>
      <c r="DY71" s="45">
        <v>0</v>
      </c>
      <c r="DZ71" s="45">
        <v>0</v>
      </c>
      <c r="EA71" s="45">
        <v>0</v>
      </c>
      <c r="EB71" s="45">
        <v>0</v>
      </c>
      <c r="EC71" s="45">
        <v>0</v>
      </c>
      <c r="ED71" s="45">
        <v>0</v>
      </c>
      <c r="EE71" s="45">
        <v>0</v>
      </c>
      <c r="EF71" s="45">
        <v>0</v>
      </c>
      <c r="EG71" s="45">
        <v>0</v>
      </c>
      <c r="EH71" s="45">
        <v>0</v>
      </c>
      <c r="EI71" s="45">
        <v>0</v>
      </c>
      <c r="EJ71" s="45">
        <v>0</v>
      </c>
      <c r="EK71" s="45">
        <v>0</v>
      </c>
      <c r="EL71" s="45">
        <v>0</v>
      </c>
      <c r="EM71" s="45">
        <v>0</v>
      </c>
      <c r="EN71" s="45">
        <v>0</v>
      </c>
      <c r="EO71" s="45">
        <v>0</v>
      </c>
      <c r="EP71" s="45">
        <v>0</v>
      </c>
      <c r="EQ71" s="45">
        <v>0</v>
      </c>
      <c r="ER71" s="45">
        <v>0</v>
      </c>
      <c r="ES71" s="45">
        <v>0</v>
      </c>
      <c r="ET71" s="45">
        <v>0</v>
      </c>
      <c r="EU71" s="45">
        <v>0</v>
      </c>
      <c r="EV71" s="45">
        <v>0</v>
      </c>
      <c r="EW71" s="45">
        <v>0</v>
      </c>
      <c r="EX71" s="45">
        <v>0</v>
      </c>
      <c r="EY71" s="45">
        <v>0</v>
      </c>
      <c r="EZ71" s="45">
        <v>0</v>
      </c>
      <c r="FA71" s="45">
        <v>0</v>
      </c>
      <c r="FB71" s="45">
        <v>0</v>
      </c>
      <c r="FC71" s="45">
        <v>0</v>
      </c>
      <c r="FD71" s="45">
        <v>0</v>
      </c>
      <c r="FE71" s="45">
        <v>0</v>
      </c>
      <c r="FF71" s="45">
        <v>0</v>
      </c>
      <c r="FG71" s="45">
        <v>0</v>
      </c>
      <c r="FH71" s="45">
        <v>0</v>
      </c>
      <c r="FI71" s="45">
        <v>0</v>
      </c>
      <c r="FJ71" s="45">
        <v>0</v>
      </c>
      <c r="FK71" s="45">
        <v>0</v>
      </c>
      <c r="FL71" s="45">
        <v>0</v>
      </c>
      <c r="FM71" s="45">
        <v>0</v>
      </c>
      <c r="FN71" s="45">
        <v>0</v>
      </c>
      <c r="FO71" s="45">
        <v>0</v>
      </c>
      <c r="FP71" s="45">
        <v>0</v>
      </c>
      <c r="FQ71" s="45">
        <v>0</v>
      </c>
      <c r="FR71" s="45">
        <v>0</v>
      </c>
      <c r="FS71" s="45">
        <v>0</v>
      </c>
      <c r="FT71" s="45">
        <v>0</v>
      </c>
      <c r="FU71" s="45">
        <v>0</v>
      </c>
      <c r="FV71" s="45">
        <v>0</v>
      </c>
      <c r="FW71" s="45">
        <v>0</v>
      </c>
      <c r="FX71" s="45">
        <v>0</v>
      </c>
      <c r="FY71" s="45">
        <v>0</v>
      </c>
      <c r="FZ71" s="45">
        <v>0</v>
      </c>
      <c r="GA71" s="45">
        <v>0</v>
      </c>
      <c r="GB71" s="45">
        <v>0</v>
      </c>
      <c r="GC71" s="45">
        <v>0</v>
      </c>
      <c r="GD71" s="45">
        <v>0</v>
      </c>
      <c r="GE71" s="45">
        <v>0</v>
      </c>
      <c r="GF71" s="45">
        <v>0</v>
      </c>
      <c r="GG71" s="45">
        <v>0</v>
      </c>
      <c r="GH71" s="45">
        <v>0</v>
      </c>
      <c r="GI71" s="45">
        <v>0</v>
      </c>
      <c r="GJ71" s="45">
        <v>0</v>
      </c>
      <c r="GK71" s="45">
        <v>0</v>
      </c>
      <c r="GL71" s="45">
        <v>0</v>
      </c>
      <c r="GM71" s="45">
        <v>0</v>
      </c>
      <c r="GN71" s="45">
        <v>0</v>
      </c>
      <c r="GO71" s="45">
        <v>0</v>
      </c>
      <c r="GP71" s="45">
        <v>0</v>
      </c>
      <c r="GQ71" s="45">
        <v>0</v>
      </c>
      <c r="GR71" s="45">
        <v>0</v>
      </c>
      <c r="GS71" s="45">
        <v>0</v>
      </c>
      <c r="GT71" s="45">
        <v>0</v>
      </c>
      <c r="GU71" s="45">
        <v>0</v>
      </c>
      <c r="GV71" s="45">
        <v>0</v>
      </c>
      <c r="GW71" s="45">
        <v>0</v>
      </c>
      <c r="GX71" s="45">
        <v>0</v>
      </c>
      <c r="GY71" s="45">
        <v>0</v>
      </c>
      <c r="GZ71" s="45">
        <v>0</v>
      </c>
      <c r="HA71" s="45">
        <v>0</v>
      </c>
      <c r="HB71" s="45">
        <v>0</v>
      </c>
      <c r="HC71" s="45">
        <v>0</v>
      </c>
      <c r="HD71" s="45">
        <v>0</v>
      </c>
      <c r="HE71" s="45">
        <v>0</v>
      </c>
      <c r="HF71" s="45">
        <v>0</v>
      </c>
      <c r="HG71" s="45">
        <v>0</v>
      </c>
      <c r="HH71" s="45">
        <v>0</v>
      </c>
      <c r="HI71" s="45">
        <v>0</v>
      </c>
      <c r="HJ71" s="45">
        <v>0</v>
      </c>
      <c r="HK71" s="45">
        <v>0</v>
      </c>
      <c r="HL71" s="45">
        <v>0</v>
      </c>
      <c r="HM71" s="45">
        <v>0</v>
      </c>
      <c r="HN71" s="45">
        <v>0</v>
      </c>
      <c r="HO71" s="45">
        <v>0</v>
      </c>
      <c r="HP71" s="45">
        <v>0</v>
      </c>
      <c r="HQ71" s="45">
        <v>0</v>
      </c>
      <c r="HR71" s="45">
        <v>0</v>
      </c>
      <c r="HS71" s="45">
        <v>0</v>
      </c>
      <c r="HT71" s="45">
        <v>0</v>
      </c>
      <c r="HU71" s="45">
        <v>0</v>
      </c>
      <c r="HV71" s="45">
        <v>0</v>
      </c>
      <c r="HW71" s="45">
        <v>0</v>
      </c>
      <c r="HX71" s="45">
        <v>0</v>
      </c>
      <c r="HY71" s="45">
        <v>0</v>
      </c>
      <c r="HZ71" s="45">
        <v>0</v>
      </c>
      <c r="IA71" s="45">
        <v>0</v>
      </c>
      <c r="IB71" s="45">
        <v>0</v>
      </c>
      <c r="IC71" s="45">
        <v>0</v>
      </c>
      <c r="ID71" s="45">
        <v>0</v>
      </c>
      <c r="IE71" s="45">
        <v>0</v>
      </c>
      <c r="IF71" s="45">
        <v>0</v>
      </c>
      <c r="IG71" s="45">
        <v>0</v>
      </c>
      <c r="IH71" s="45">
        <v>0</v>
      </c>
      <c r="II71" s="45">
        <v>0</v>
      </c>
      <c r="IJ71" s="45">
        <v>0</v>
      </c>
      <c r="IK71" s="45">
        <v>0</v>
      </c>
      <c r="IL71" s="45">
        <v>0</v>
      </c>
      <c r="IM71" s="45">
        <v>0</v>
      </c>
      <c r="IN71" s="45">
        <v>0</v>
      </c>
      <c r="IO71" s="45">
        <v>0</v>
      </c>
      <c r="IP71" s="45">
        <v>0</v>
      </c>
      <c r="IQ71" s="45">
        <v>0</v>
      </c>
      <c r="IR71" s="45">
        <v>0</v>
      </c>
      <c r="IS71" s="45">
        <v>0</v>
      </c>
      <c r="IT71" s="45">
        <v>0</v>
      </c>
      <c r="IU71" s="45">
        <v>0</v>
      </c>
      <c r="IV71" s="45">
        <v>0</v>
      </c>
      <c r="IW71" s="45">
        <v>0</v>
      </c>
      <c r="IX71" s="45">
        <v>0</v>
      </c>
      <c r="IY71" s="45">
        <v>0</v>
      </c>
      <c r="IZ71" s="45">
        <v>0</v>
      </c>
      <c r="JA71" s="45">
        <v>0</v>
      </c>
      <c r="JB71" s="45">
        <v>0</v>
      </c>
      <c r="JC71" s="45">
        <v>0</v>
      </c>
      <c r="JD71" s="45">
        <v>0</v>
      </c>
      <c r="JE71" s="45">
        <v>0</v>
      </c>
      <c r="JF71" s="45">
        <v>0</v>
      </c>
      <c r="JG71" s="45">
        <v>0</v>
      </c>
      <c r="JH71" s="45">
        <v>0</v>
      </c>
      <c r="JI71" s="45">
        <v>0</v>
      </c>
      <c r="JJ71" s="45">
        <v>0</v>
      </c>
      <c r="JK71" s="45">
        <v>0</v>
      </c>
      <c r="JL71" s="45">
        <v>0</v>
      </c>
      <c r="JM71" s="45">
        <v>0</v>
      </c>
      <c r="JN71" s="45">
        <v>0</v>
      </c>
      <c r="JO71" s="45">
        <v>0</v>
      </c>
      <c r="JP71" s="45">
        <v>0</v>
      </c>
      <c r="JQ71" s="45">
        <v>0</v>
      </c>
      <c r="JR71" s="45">
        <v>0</v>
      </c>
      <c r="JS71" s="45">
        <v>0</v>
      </c>
      <c r="JT71" s="45">
        <v>0</v>
      </c>
      <c r="JU71" s="45">
        <v>0</v>
      </c>
      <c r="JV71" s="45">
        <v>0</v>
      </c>
      <c r="JW71" s="45">
        <v>0</v>
      </c>
      <c r="JX71" s="45">
        <v>0</v>
      </c>
      <c r="JY71" s="45">
        <v>0</v>
      </c>
      <c r="JZ71" s="45">
        <v>0</v>
      </c>
      <c r="KA71" s="45">
        <v>0</v>
      </c>
      <c r="KB71" s="45">
        <v>0</v>
      </c>
      <c r="KC71" s="45">
        <v>0</v>
      </c>
      <c r="KD71" s="45">
        <v>0</v>
      </c>
      <c r="KE71" s="45">
        <v>0</v>
      </c>
      <c r="KF71" s="45">
        <v>0</v>
      </c>
      <c r="KG71" s="45">
        <v>0</v>
      </c>
      <c r="KH71" s="45">
        <v>0</v>
      </c>
      <c r="KI71" s="45">
        <v>0</v>
      </c>
      <c r="KJ71" s="45">
        <v>0</v>
      </c>
      <c r="KK71" s="45">
        <v>0</v>
      </c>
      <c r="KL71" s="45">
        <v>0</v>
      </c>
      <c r="KM71" s="45">
        <v>0</v>
      </c>
      <c r="KN71" s="45">
        <v>0</v>
      </c>
      <c r="KO71" s="45">
        <v>0</v>
      </c>
      <c r="KP71" s="45">
        <v>0</v>
      </c>
      <c r="KQ71" s="45">
        <v>0</v>
      </c>
      <c r="KR71" s="45">
        <v>0</v>
      </c>
      <c r="KS71" s="45">
        <v>0</v>
      </c>
      <c r="KT71" s="45">
        <v>0</v>
      </c>
      <c r="KU71" s="45">
        <v>0</v>
      </c>
      <c r="KV71" s="45">
        <v>0</v>
      </c>
      <c r="KW71" s="45">
        <v>0</v>
      </c>
      <c r="KX71" s="45">
        <v>0</v>
      </c>
      <c r="KY71" s="45">
        <v>0</v>
      </c>
      <c r="KZ71" s="45">
        <v>0</v>
      </c>
      <c r="LA71" s="45">
        <v>0</v>
      </c>
      <c r="LB71" s="45">
        <v>0</v>
      </c>
      <c r="LC71" s="45">
        <v>0</v>
      </c>
      <c r="LD71" s="45">
        <v>0</v>
      </c>
      <c r="LE71" s="45">
        <v>0</v>
      </c>
      <c r="LF71" s="45">
        <v>0</v>
      </c>
      <c r="LG71" s="45">
        <v>0</v>
      </c>
      <c r="LH71" s="45">
        <v>0</v>
      </c>
      <c r="LI71" s="45">
        <v>0</v>
      </c>
      <c r="LJ71" s="45">
        <v>0</v>
      </c>
      <c r="LK71" s="45">
        <v>0</v>
      </c>
      <c r="LL71" s="45">
        <v>0</v>
      </c>
      <c r="LM71" s="45">
        <v>0</v>
      </c>
      <c r="LN71" s="45">
        <v>0</v>
      </c>
      <c r="LO71" s="45">
        <v>0</v>
      </c>
      <c r="LP71" s="45">
        <v>0</v>
      </c>
      <c r="LQ71" s="45">
        <v>0</v>
      </c>
      <c r="LR71" s="45">
        <v>0</v>
      </c>
      <c r="LS71" s="45">
        <v>0</v>
      </c>
      <c r="LT71" s="45">
        <v>0</v>
      </c>
      <c r="LU71" s="45">
        <v>0</v>
      </c>
      <c r="LV71" s="45">
        <v>0</v>
      </c>
      <c r="LW71" s="45">
        <v>0</v>
      </c>
      <c r="LX71" s="45">
        <v>0</v>
      </c>
      <c r="LY71" s="45">
        <v>0</v>
      </c>
      <c r="LZ71" s="45">
        <v>0</v>
      </c>
      <c r="MA71" s="45">
        <v>0</v>
      </c>
      <c r="MB71" s="45">
        <v>0</v>
      </c>
      <c r="MC71" s="45">
        <v>0</v>
      </c>
      <c r="MD71" s="45">
        <v>0</v>
      </c>
      <c r="ME71" s="45">
        <v>0</v>
      </c>
      <c r="MF71" s="45">
        <v>0</v>
      </c>
      <c r="MG71" s="45">
        <v>0</v>
      </c>
      <c r="MH71" s="45">
        <v>0</v>
      </c>
      <c r="MI71" s="45">
        <v>0</v>
      </c>
      <c r="MJ71" s="45">
        <v>0</v>
      </c>
      <c r="MK71" s="45">
        <v>0</v>
      </c>
      <c r="ML71" s="45">
        <v>0</v>
      </c>
      <c r="MM71" s="45">
        <v>0</v>
      </c>
      <c r="MN71" s="45">
        <v>0</v>
      </c>
      <c r="MO71" s="45">
        <v>0</v>
      </c>
      <c r="MP71" s="45">
        <v>0</v>
      </c>
      <c r="MQ71" s="45">
        <v>0</v>
      </c>
      <c r="MR71" s="45">
        <v>0</v>
      </c>
      <c r="MS71" s="45">
        <v>0</v>
      </c>
      <c r="MT71" s="45">
        <v>0</v>
      </c>
      <c r="MU71" s="45">
        <v>0</v>
      </c>
      <c r="MV71" s="45">
        <v>0</v>
      </c>
      <c r="MW71" s="45">
        <v>0</v>
      </c>
      <c r="MX71" s="45">
        <v>0</v>
      </c>
      <c r="MY71" s="45">
        <v>0</v>
      </c>
      <c r="MZ71" s="45">
        <v>0</v>
      </c>
      <c r="NA71" s="45">
        <v>0</v>
      </c>
      <c r="NB71" s="45">
        <v>0</v>
      </c>
      <c r="NC71" s="45">
        <v>0</v>
      </c>
      <c r="ND71" s="45">
        <v>0</v>
      </c>
      <c r="NE71" s="45">
        <v>0</v>
      </c>
      <c r="NF71" s="45">
        <v>0</v>
      </c>
      <c r="NG71" s="45">
        <v>0</v>
      </c>
      <c r="NH71" s="45">
        <v>0</v>
      </c>
      <c r="NI71" s="45">
        <v>0</v>
      </c>
      <c r="NJ71" s="45">
        <v>0</v>
      </c>
      <c r="NK71" s="45">
        <v>0</v>
      </c>
      <c r="NL71" s="45">
        <v>0</v>
      </c>
      <c r="NM71" s="45">
        <v>0</v>
      </c>
      <c r="NN71" s="45">
        <v>0</v>
      </c>
      <c r="NO71" s="45">
        <v>0</v>
      </c>
      <c r="NP71" s="45">
        <v>0</v>
      </c>
      <c r="NQ71" s="45">
        <v>0</v>
      </c>
      <c r="NR71" s="45">
        <v>0</v>
      </c>
      <c r="NS71" s="45">
        <v>0</v>
      </c>
      <c r="NT71" s="45">
        <v>0</v>
      </c>
      <c r="NU71" s="45">
        <v>0</v>
      </c>
      <c r="NV71" s="45">
        <v>0</v>
      </c>
      <c r="NW71" s="45">
        <v>0</v>
      </c>
      <c r="NX71" s="45">
        <v>0</v>
      </c>
      <c r="NY71" s="45">
        <v>0</v>
      </c>
      <c r="NZ71" s="45">
        <v>0</v>
      </c>
      <c r="OA71" s="45">
        <v>0</v>
      </c>
      <c r="OB71" s="45">
        <v>0</v>
      </c>
      <c r="OC71" s="45">
        <v>0</v>
      </c>
      <c r="OD71" s="45">
        <v>0</v>
      </c>
      <c r="OE71" s="45">
        <v>0</v>
      </c>
      <c r="OF71" s="45">
        <v>0</v>
      </c>
      <c r="OG71" s="45">
        <v>0</v>
      </c>
      <c r="OH71" s="45">
        <v>0</v>
      </c>
      <c r="OI71" s="45">
        <v>0</v>
      </c>
      <c r="OJ71" s="45">
        <v>0</v>
      </c>
      <c r="OK71" s="45">
        <v>0</v>
      </c>
      <c r="OL71" s="45">
        <v>0</v>
      </c>
      <c r="OM71" s="45">
        <v>0</v>
      </c>
      <c r="ON71" s="45">
        <v>0</v>
      </c>
      <c r="OO71" s="45">
        <v>0</v>
      </c>
      <c r="OP71" s="45">
        <v>0</v>
      </c>
      <c r="OQ71" s="45">
        <v>0</v>
      </c>
      <c r="OR71" s="45">
        <v>0</v>
      </c>
      <c r="OS71" s="45">
        <v>0</v>
      </c>
      <c r="OT71" s="45">
        <v>0</v>
      </c>
      <c r="OU71" s="45">
        <v>0</v>
      </c>
      <c r="OV71" s="45">
        <v>0</v>
      </c>
      <c r="OW71" s="45">
        <v>0</v>
      </c>
      <c r="OX71" s="45">
        <v>0</v>
      </c>
      <c r="OY71" s="45">
        <v>0</v>
      </c>
      <c r="OZ71" s="45">
        <v>0</v>
      </c>
      <c r="PA71" s="45">
        <v>0</v>
      </c>
      <c r="PB71" s="45">
        <v>0</v>
      </c>
      <c r="PC71" s="45">
        <v>0</v>
      </c>
      <c r="PD71" s="45">
        <v>0</v>
      </c>
      <c r="PE71" s="45">
        <v>0</v>
      </c>
      <c r="PF71" s="45">
        <v>0</v>
      </c>
      <c r="PG71" s="45">
        <v>0</v>
      </c>
      <c r="PH71" s="45">
        <v>0</v>
      </c>
      <c r="PI71" s="45">
        <v>0</v>
      </c>
      <c r="PJ71" s="45">
        <v>0</v>
      </c>
      <c r="PK71" s="45">
        <v>0</v>
      </c>
      <c r="PL71" s="45">
        <v>0</v>
      </c>
      <c r="PM71" s="45">
        <v>0</v>
      </c>
      <c r="PN71" s="45">
        <v>0</v>
      </c>
      <c r="PO71" s="45">
        <v>0</v>
      </c>
      <c r="PP71" s="45">
        <v>0</v>
      </c>
      <c r="PQ71" s="45">
        <v>0</v>
      </c>
      <c r="PR71" s="45">
        <v>0</v>
      </c>
      <c r="PS71" s="45">
        <v>0</v>
      </c>
      <c r="PT71" s="45">
        <v>0</v>
      </c>
      <c r="PU71" s="45">
        <v>0</v>
      </c>
      <c r="PV71" s="45">
        <v>0</v>
      </c>
      <c r="PW71" s="45">
        <v>0</v>
      </c>
      <c r="PX71" s="45">
        <v>0</v>
      </c>
      <c r="PY71" s="45">
        <v>0</v>
      </c>
      <c r="PZ71" s="45">
        <v>0</v>
      </c>
      <c r="QA71" s="45">
        <v>0</v>
      </c>
      <c r="QB71" s="45">
        <v>0</v>
      </c>
      <c r="QC71" s="45">
        <v>0</v>
      </c>
      <c r="QD71" s="45">
        <v>0</v>
      </c>
      <c r="QE71" s="45">
        <v>0</v>
      </c>
      <c r="QF71" s="45">
        <v>0</v>
      </c>
      <c r="QG71" s="45">
        <v>0</v>
      </c>
      <c r="QH71" s="45">
        <v>0</v>
      </c>
      <c r="QI71" s="45">
        <v>0</v>
      </c>
      <c r="QJ71" s="45">
        <v>0</v>
      </c>
      <c r="QK71" s="45">
        <v>0</v>
      </c>
      <c r="QL71" s="45">
        <v>0</v>
      </c>
      <c r="QM71" s="45">
        <v>0</v>
      </c>
      <c r="QN71" s="45">
        <v>0</v>
      </c>
      <c r="QO71" s="45">
        <v>0</v>
      </c>
      <c r="QP71" s="45">
        <v>0</v>
      </c>
      <c r="QQ71" s="45">
        <v>0</v>
      </c>
      <c r="QR71" s="45">
        <v>0</v>
      </c>
      <c r="QS71" s="45">
        <v>0</v>
      </c>
      <c r="QT71" s="45">
        <v>0</v>
      </c>
      <c r="QU71" s="45">
        <v>0</v>
      </c>
      <c r="QV71" s="45">
        <v>0</v>
      </c>
      <c r="QW71" s="45">
        <v>0</v>
      </c>
      <c r="QX71" s="45">
        <v>0</v>
      </c>
      <c r="QY71" s="45">
        <v>0</v>
      </c>
      <c r="QZ71" s="45">
        <v>0</v>
      </c>
      <c r="RA71" s="45">
        <v>0</v>
      </c>
      <c r="RB71" s="45">
        <v>0</v>
      </c>
      <c r="RC71" s="45">
        <v>0</v>
      </c>
      <c r="RD71" s="45">
        <v>0</v>
      </c>
      <c r="RE71" s="45">
        <v>0</v>
      </c>
      <c r="RF71" s="45">
        <v>0</v>
      </c>
      <c r="RG71" s="45">
        <v>0</v>
      </c>
      <c r="RH71" s="45">
        <v>0</v>
      </c>
      <c r="RI71" s="45">
        <v>0</v>
      </c>
      <c r="RJ71" s="45">
        <v>0</v>
      </c>
      <c r="RK71" s="45">
        <v>0</v>
      </c>
      <c r="RL71" s="45">
        <v>0</v>
      </c>
      <c r="RM71" s="45">
        <v>0</v>
      </c>
      <c r="RN71" s="45">
        <v>0</v>
      </c>
      <c r="RO71" s="45">
        <v>0</v>
      </c>
      <c r="RP71" s="45">
        <v>0</v>
      </c>
      <c r="RQ71" s="45">
        <v>0</v>
      </c>
      <c r="RR71" s="45">
        <v>0</v>
      </c>
      <c r="RS71" s="45">
        <v>0</v>
      </c>
      <c r="RT71" s="45">
        <v>0</v>
      </c>
      <c r="RU71" s="45">
        <v>0</v>
      </c>
      <c r="RV71" s="45">
        <v>0</v>
      </c>
      <c r="RW71" s="45">
        <v>0</v>
      </c>
      <c r="RX71" s="45">
        <v>0</v>
      </c>
      <c r="RY71" s="45">
        <v>0</v>
      </c>
      <c r="RZ71" s="45">
        <v>0</v>
      </c>
      <c r="SA71" s="45">
        <v>0</v>
      </c>
      <c r="SB71" s="45">
        <v>0</v>
      </c>
      <c r="SC71" s="45">
        <v>0</v>
      </c>
      <c r="SD71" s="45">
        <v>0</v>
      </c>
      <c r="SE71" s="45">
        <v>0</v>
      </c>
      <c r="SF71" s="45">
        <v>0</v>
      </c>
      <c r="SG71" s="45">
        <v>0</v>
      </c>
      <c r="SH71" s="45">
        <v>0</v>
      </c>
      <c r="SI71" s="45">
        <v>0</v>
      </c>
      <c r="SJ71" s="45">
        <v>0</v>
      </c>
      <c r="SK71" s="45">
        <v>0</v>
      </c>
      <c r="SL71" s="45">
        <v>0</v>
      </c>
      <c r="SM71" s="45">
        <v>0</v>
      </c>
      <c r="SN71" s="45">
        <v>0</v>
      </c>
      <c r="SO71" s="45">
        <v>0</v>
      </c>
      <c r="SP71" s="45">
        <v>0</v>
      </c>
      <c r="SQ71" s="45">
        <v>0</v>
      </c>
      <c r="SR71" s="45">
        <v>0</v>
      </c>
      <c r="SS71" s="45">
        <v>0</v>
      </c>
      <c r="ST71" s="45">
        <v>0</v>
      </c>
      <c r="SU71" s="45">
        <v>0</v>
      </c>
      <c r="SV71" s="45">
        <v>0</v>
      </c>
      <c r="SW71" s="45">
        <v>0</v>
      </c>
      <c r="SX71" s="45">
        <v>0</v>
      </c>
      <c r="SY71" s="45">
        <v>0</v>
      </c>
      <c r="SZ71" s="45">
        <v>0</v>
      </c>
      <c r="TA71" s="45">
        <v>0</v>
      </c>
      <c r="TB71" s="45">
        <v>0</v>
      </c>
      <c r="TC71" s="45">
        <v>0</v>
      </c>
      <c r="TD71" s="45">
        <v>0</v>
      </c>
      <c r="TE71" s="45">
        <v>0</v>
      </c>
      <c r="TF71" s="45">
        <v>0</v>
      </c>
      <c r="TG71" s="45">
        <v>0</v>
      </c>
      <c r="TH71" s="45">
        <v>0</v>
      </c>
      <c r="TI71" s="45">
        <v>0</v>
      </c>
      <c r="TJ71" s="45">
        <v>0</v>
      </c>
      <c r="TK71" s="45">
        <v>0</v>
      </c>
      <c r="TL71" s="45">
        <v>0</v>
      </c>
      <c r="TM71" s="45">
        <v>0</v>
      </c>
      <c r="TN71" s="45">
        <v>0</v>
      </c>
      <c r="TO71" s="45">
        <v>0</v>
      </c>
      <c r="TP71" s="45">
        <v>0</v>
      </c>
      <c r="TQ71" s="45">
        <v>0</v>
      </c>
      <c r="TR71" s="45">
        <v>0</v>
      </c>
      <c r="TS71" s="45">
        <v>0</v>
      </c>
      <c r="TT71" s="45">
        <v>0</v>
      </c>
      <c r="TU71" s="45">
        <v>0</v>
      </c>
      <c r="TV71" s="45">
        <v>0</v>
      </c>
      <c r="TW71" s="45">
        <v>0</v>
      </c>
      <c r="TX71" s="45">
        <v>0</v>
      </c>
      <c r="TY71" s="45">
        <v>0</v>
      </c>
      <c r="TZ71" s="45">
        <v>0</v>
      </c>
      <c r="UA71" s="45">
        <v>0</v>
      </c>
      <c r="UB71" s="45">
        <v>0</v>
      </c>
      <c r="UC71" s="45">
        <v>0</v>
      </c>
      <c r="UD71" s="45">
        <v>0</v>
      </c>
      <c r="UE71" s="45">
        <v>0</v>
      </c>
      <c r="UF71" s="45">
        <v>0</v>
      </c>
      <c r="UG71" s="45">
        <v>0</v>
      </c>
      <c r="UH71" s="45">
        <v>0</v>
      </c>
      <c r="UI71" s="45">
        <v>0</v>
      </c>
      <c r="UJ71" s="45">
        <v>0</v>
      </c>
      <c r="UK71" s="45">
        <v>0</v>
      </c>
      <c r="UL71" s="45">
        <v>0</v>
      </c>
      <c r="UM71" s="45">
        <v>0</v>
      </c>
      <c r="UN71" s="45">
        <v>0</v>
      </c>
      <c r="UO71" s="45">
        <v>0</v>
      </c>
      <c r="UP71" s="45">
        <v>0</v>
      </c>
      <c r="UQ71" s="45">
        <v>0</v>
      </c>
      <c r="UR71" s="45">
        <v>0</v>
      </c>
      <c r="US71" s="45">
        <v>0</v>
      </c>
      <c r="UT71" s="45">
        <v>0</v>
      </c>
      <c r="UU71" s="45">
        <v>0</v>
      </c>
      <c r="UV71" s="45">
        <v>0</v>
      </c>
      <c r="UW71" s="45">
        <v>0</v>
      </c>
      <c r="UX71" s="45">
        <v>0</v>
      </c>
      <c r="UY71" s="45">
        <v>0</v>
      </c>
      <c r="UZ71" s="45">
        <v>0</v>
      </c>
      <c r="VA71" s="45">
        <v>0</v>
      </c>
      <c r="VB71" s="45">
        <v>0</v>
      </c>
      <c r="VC71" s="45">
        <v>0</v>
      </c>
      <c r="VD71" s="45">
        <v>0</v>
      </c>
      <c r="VE71" s="45">
        <v>0</v>
      </c>
      <c r="VF71" s="45">
        <v>0</v>
      </c>
      <c r="VG71" s="45">
        <v>0</v>
      </c>
      <c r="VH71" s="45">
        <v>0</v>
      </c>
      <c r="VI71" s="45">
        <v>0</v>
      </c>
      <c r="VJ71" s="45">
        <v>0</v>
      </c>
      <c r="VK71" s="45">
        <v>0</v>
      </c>
      <c r="VL71" s="45">
        <v>0</v>
      </c>
      <c r="VM71" s="45">
        <v>0</v>
      </c>
      <c r="VN71" s="45">
        <v>0</v>
      </c>
      <c r="VO71" s="45">
        <v>0</v>
      </c>
      <c r="VP71" s="45">
        <v>0</v>
      </c>
      <c r="VQ71" s="45">
        <v>0</v>
      </c>
      <c r="VR71" s="45">
        <v>0</v>
      </c>
      <c r="VS71" s="45">
        <v>0</v>
      </c>
      <c r="VT71" s="45">
        <v>0</v>
      </c>
      <c r="VU71" s="45">
        <v>0</v>
      </c>
      <c r="VV71" s="45">
        <v>0</v>
      </c>
      <c r="VW71" s="45">
        <v>0</v>
      </c>
      <c r="VX71" s="45">
        <v>0</v>
      </c>
      <c r="VY71" s="45">
        <v>0</v>
      </c>
      <c r="VZ71" s="45">
        <v>0</v>
      </c>
      <c r="WA71" s="45">
        <v>0</v>
      </c>
      <c r="WB71" s="45">
        <v>0</v>
      </c>
      <c r="WC71" s="45">
        <v>0</v>
      </c>
      <c r="WD71" s="45">
        <v>0</v>
      </c>
      <c r="WE71" s="45">
        <v>0</v>
      </c>
      <c r="WF71" s="45">
        <v>0</v>
      </c>
      <c r="WG71" s="45">
        <v>0</v>
      </c>
      <c r="WH71" s="45">
        <v>0</v>
      </c>
      <c r="WI71" s="45">
        <v>0</v>
      </c>
      <c r="WJ71" s="45">
        <v>0</v>
      </c>
      <c r="WK71" s="45">
        <v>0</v>
      </c>
      <c r="WL71" s="45">
        <v>0</v>
      </c>
      <c r="WM71" s="45">
        <v>0</v>
      </c>
      <c r="WN71" s="45">
        <v>0</v>
      </c>
      <c r="WO71" s="45">
        <v>0</v>
      </c>
      <c r="WP71" s="45">
        <v>0</v>
      </c>
      <c r="WQ71" s="45">
        <v>0</v>
      </c>
      <c r="WR71" s="45">
        <v>0</v>
      </c>
      <c r="WS71" s="45">
        <v>0</v>
      </c>
      <c r="WT71" s="45">
        <v>0</v>
      </c>
      <c r="WU71" s="45">
        <v>0</v>
      </c>
      <c r="WV71" s="45">
        <v>0</v>
      </c>
      <c r="WW71" s="45">
        <v>0</v>
      </c>
      <c r="WX71" s="45">
        <v>0</v>
      </c>
      <c r="WY71" s="45">
        <v>0</v>
      </c>
      <c r="WZ71" s="45">
        <v>0</v>
      </c>
      <c r="XA71" s="45">
        <v>0</v>
      </c>
      <c r="XB71" s="45">
        <v>0</v>
      </c>
      <c r="XC71" s="45">
        <v>0</v>
      </c>
      <c r="XD71" s="45">
        <v>0</v>
      </c>
      <c r="XE71" s="45">
        <v>0</v>
      </c>
      <c r="XF71" s="45">
        <v>0</v>
      </c>
      <c r="XG71" s="45">
        <v>0</v>
      </c>
      <c r="XH71" s="45">
        <v>0</v>
      </c>
      <c r="XI71" s="45">
        <v>0</v>
      </c>
      <c r="XJ71" s="45">
        <v>0</v>
      </c>
      <c r="XK71" s="45">
        <v>0</v>
      </c>
      <c r="XL71" s="45">
        <v>0</v>
      </c>
      <c r="XM71" s="45">
        <v>0</v>
      </c>
      <c r="XN71" s="45">
        <v>0</v>
      </c>
      <c r="XO71" s="45">
        <v>0</v>
      </c>
      <c r="XP71" s="45">
        <v>0</v>
      </c>
      <c r="XQ71" s="45">
        <v>0</v>
      </c>
      <c r="XR71" s="45">
        <v>0</v>
      </c>
      <c r="XS71" s="45">
        <v>0</v>
      </c>
      <c r="XT71" s="45">
        <v>0</v>
      </c>
      <c r="XU71" s="45">
        <v>0</v>
      </c>
      <c r="XV71" s="45">
        <v>0</v>
      </c>
      <c r="XW71" s="45">
        <v>0</v>
      </c>
      <c r="XX71" s="45">
        <v>0</v>
      </c>
      <c r="XY71" s="45">
        <v>0</v>
      </c>
      <c r="XZ71" s="45">
        <v>0</v>
      </c>
      <c r="YA71" s="45">
        <v>0</v>
      </c>
      <c r="YB71" s="45">
        <v>0</v>
      </c>
      <c r="YC71" s="45">
        <v>0</v>
      </c>
      <c r="YD71" s="45">
        <v>0</v>
      </c>
      <c r="YE71" s="45">
        <v>0</v>
      </c>
      <c r="YF71" s="45">
        <v>0</v>
      </c>
      <c r="YG71" s="45">
        <v>0</v>
      </c>
      <c r="YH71" s="45">
        <v>0</v>
      </c>
      <c r="YI71" s="45">
        <v>0</v>
      </c>
      <c r="YJ71" s="45">
        <v>0</v>
      </c>
      <c r="YK71" s="45">
        <v>0</v>
      </c>
      <c r="YL71" s="45">
        <v>0</v>
      </c>
      <c r="YM71" s="45">
        <v>0</v>
      </c>
      <c r="YN71" s="45">
        <v>0</v>
      </c>
      <c r="YO71" s="45">
        <v>0</v>
      </c>
      <c r="YP71" s="45">
        <v>0</v>
      </c>
      <c r="YQ71" s="45">
        <v>0</v>
      </c>
      <c r="YR71" s="45">
        <v>0</v>
      </c>
      <c r="YS71" s="45">
        <v>0</v>
      </c>
      <c r="YT71" s="45">
        <v>0</v>
      </c>
      <c r="YU71" s="45">
        <v>0</v>
      </c>
      <c r="YV71" s="45">
        <v>0</v>
      </c>
      <c r="YW71" s="45">
        <v>0</v>
      </c>
      <c r="YX71" s="45">
        <v>0</v>
      </c>
      <c r="YY71" s="45">
        <v>0</v>
      </c>
      <c r="YZ71" s="45">
        <v>0</v>
      </c>
      <c r="ZA71" s="45">
        <v>0</v>
      </c>
      <c r="ZB71" s="45">
        <v>0</v>
      </c>
      <c r="ZC71" s="45">
        <v>0</v>
      </c>
      <c r="ZD71" s="45">
        <v>0</v>
      </c>
      <c r="ZE71" s="45">
        <v>0</v>
      </c>
      <c r="ZF71" s="45">
        <v>0</v>
      </c>
      <c r="ZG71" s="45">
        <v>0</v>
      </c>
      <c r="ZH71" s="45">
        <v>0</v>
      </c>
      <c r="ZI71" s="45">
        <v>0</v>
      </c>
      <c r="ZJ71" s="45">
        <v>0</v>
      </c>
      <c r="ZK71" s="45">
        <v>0</v>
      </c>
      <c r="ZL71" s="45">
        <v>0</v>
      </c>
      <c r="ZM71" s="45">
        <v>0</v>
      </c>
      <c r="ZN71" s="45">
        <v>0</v>
      </c>
      <c r="ZO71" s="45">
        <v>0</v>
      </c>
      <c r="ZP71" s="45">
        <v>0</v>
      </c>
      <c r="ZQ71" s="45">
        <v>0</v>
      </c>
      <c r="ZR71" s="45">
        <v>0</v>
      </c>
      <c r="ZS71" s="45">
        <v>0</v>
      </c>
      <c r="ZT71" s="45">
        <v>0</v>
      </c>
      <c r="ZU71" s="45">
        <v>0</v>
      </c>
      <c r="ZV71" s="45">
        <v>0</v>
      </c>
      <c r="ZW71" s="45">
        <v>0</v>
      </c>
      <c r="ZX71" s="45">
        <v>0</v>
      </c>
      <c r="ZY71" s="45">
        <v>0</v>
      </c>
      <c r="ZZ71" s="45">
        <v>0</v>
      </c>
      <c r="AAA71" s="45">
        <v>0</v>
      </c>
      <c r="AAB71" s="45">
        <v>0</v>
      </c>
      <c r="AAC71" s="45">
        <v>0</v>
      </c>
      <c r="AAD71" s="45">
        <v>0</v>
      </c>
      <c r="AAE71" s="45">
        <v>0</v>
      </c>
      <c r="AAF71" s="45">
        <v>0</v>
      </c>
      <c r="AAG71" s="45">
        <v>0</v>
      </c>
      <c r="AAH71" s="45">
        <v>0</v>
      </c>
      <c r="AAI71" s="45">
        <v>0</v>
      </c>
      <c r="AAJ71" s="45">
        <v>0</v>
      </c>
      <c r="AAK71" s="45">
        <v>0</v>
      </c>
      <c r="AAL71" s="45">
        <v>0</v>
      </c>
      <c r="AAM71" s="45">
        <v>0</v>
      </c>
      <c r="AAN71" s="45">
        <v>0</v>
      </c>
      <c r="AAO71" s="45">
        <v>0</v>
      </c>
      <c r="AAP71" s="45">
        <v>0</v>
      </c>
      <c r="AAQ71" s="45">
        <f>IF(LEFT($C71,5)="Total",0,IF(COUNTIF(ENTRY!$G$3:$BM$3,AAQ$1)=0,"CopyPasteValue",IFERROR(HLOOKUP(AAQ$1,ENTRY!$G$3:$BI$133,SUMIFS(ENTRY!$A$2:$A$133,ENTRY!$B$2:$B$133,$B71,ENTRY!$C$2:$C$133,$C71)-2,FALSE),0)))</f>
        <v>0</v>
      </c>
      <c r="AAR71" s="45">
        <f>IF(LEFT($C71,5)="Total",0,IF(COUNTIF(ENTRY!$G$3:$BM$3,AAR$1)=0,"CopyPasteValue",IFERROR(HLOOKUP(AAR$1,ENTRY!$G$3:$BI$133,SUMIFS(ENTRY!$A$2:$A$133,ENTRY!$B$2:$B$133,$B71,ENTRY!$C$2:$C$133,$C71)-2,FALSE),0)))</f>
        <v>0</v>
      </c>
      <c r="AAS71" s="45">
        <f>IF(LEFT($C71,5)="Total",0,IF(COUNTIF(ENTRY!$G$3:$BM$3,AAS$1)=0,"CopyPasteValue",IFERROR(HLOOKUP(AAS$1,ENTRY!$G$3:$BI$133,SUMIFS(ENTRY!$A$2:$A$133,ENTRY!$B$2:$B$133,$B71,ENTRY!$C$2:$C$133,$C71)-2,FALSE),0)))</f>
        <v>0</v>
      </c>
      <c r="AAT71" s="45">
        <f>IF(LEFT($C71,5)="Total",0,IF(COUNTIF(ENTRY!$G$3:$BM$3,AAT$1)=0,"CopyPasteValue",IFERROR(HLOOKUP(AAT$1,ENTRY!$G$3:$BI$133,SUMIFS(ENTRY!$A$2:$A$133,ENTRY!$B$2:$B$133,$B71,ENTRY!$C$2:$C$133,$C71)-2,FALSE),0)))</f>
        <v>0</v>
      </c>
      <c r="AAU71" s="45">
        <f>IF(LEFT($C71,5)="Total",0,IF(COUNTIF(ENTRY!$G$3:$BM$3,AAU$1)=0,"CopyPasteValue",IFERROR(HLOOKUP(AAU$1,ENTRY!$G$3:$BI$133,SUMIFS(ENTRY!$A$2:$A$133,ENTRY!$B$2:$B$133,$B71,ENTRY!$C$2:$C$133,$C71)-2,FALSE),0)))</f>
        <v>0</v>
      </c>
      <c r="AAV71" s="45">
        <f>IF(LEFT($C71,5)="Total",0,IF(COUNTIF(ENTRY!$G$3:$BM$3,AAV$1)=0,"CopyPasteValue",IFERROR(HLOOKUP(AAV$1,ENTRY!$G$3:$BI$133,SUMIFS(ENTRY!$A$2:$A$133,ENTRY!$B$2:$B$133,$B71,ENTRY!$C$2:$C$133,$C71)-2,FALSE),0)))</f>
        <v>0</v>
      </c>
      <c r="AAW71" s="45">
        <f>IF(LEFT($C71,5)="Total",0,IF(COUNTIF(ENTRY!$G$3:$BM$3,AAW$1)=0,"CopyPasteValue",IFERROR(HLOOKUP(AAW$1,ENTRY!$G$3:$BI$133,SUMIFS(ENTRY!$A$2:$A$133,ENTRY!$B$2:$B$133,$B71,ENTRY!$C$2:$C$133,$C71)-2,FALSE),0)))</f>
        <v>0</v>
      </c>
      <c r="AAX71" s="45">
        <f>IF(LEFT($C71,5)="Total",0,IF(COUNTIF(ENTRY!$G$3:$BM$3,AAX$1)=0,"CopyPasteValue",IFERROR(HLOOKUP(AAX$1,ENTRY!$G$3:$BI$133,SUMIFS(ENTRY!$A$2:$A$133,ENTRY!$B$2:$B$133,$B71,ENTRY!$C$2:$C$133,$C71)-2,FALSE),0)))</f>
        <v>0</v>
      </c>
      <c r="AAY71" s="45">
        <f>IF(LEFT($C71,5)="Total",0,IF(COUNTIF(ENTRY!$G$3:$BM$3,AAY$1)=0,"CopyPasteValue",IFERROR(HLOOKUP(AAY$1,ENTRY!$G$3:$BI$133,SUMIFS(ENTRY!$A$2:$A$133,ENTRY!$B$2:$B$133,$B71,ENTRY!$C$2:$C$133,$C71)-2,FALSE),0)))</f>
        <v>0</v>
      </c>
      <c r="AAZ71" s="45">
        <f>IF(LEFT($C71,5)="Total",0,IF(COUNTIF(ENTRY!$G$3:$BM$3,AAZ$1)=0,"CopyPasteValue",IFERROR(HLOOKUP(AAZ$1,ENTRY!$G$3:$BI$133,SUMIFS(ENTRY!$A$2:$A$133,ENTRY!$B$2:$B$133,$B71,ENTRY!$C$2:$C$133,$C71)-2,FALSE),0)))</f>
        <v>0</v>
      </c>
      <c r="ABA71" s="45">
        <f>IF(LEFT($C71,5)="Total",0,IF(COUNTIF(ENTRY!$G$3:$BM$3,ABA$1)=0,"CopyPasteValue",IFERROR(HLOOKUP(ABA$1,ENTRY!$G$3:$BI$133,SUMIFS(ENTRY!$A$2:$A$133,ENTRY!$B$2:$B$133,$B71,ENTRY!$C$2:$C$133,$C71)-2,FALSE),0)))</f>
        <v>0</v>
      </c>
      <c r="ABB71" s="45">
        <f>IF(LEFT($C71,5)="Total",0,IF(COUNTIF(ENTRY!$G$3:$BM$3,ABB$1)=0,"CopyPasteValue",IFERROR(HLOOKUP(ABB$1,ENTRY!$G$3:$BI$133,SUMIFS(ENTRY!$A$2:$A$133,ENTRY!$B$2:$B$133,$B71,ENTRY!$C$2:$C$133,$C71)-2,FALSE),0)))</f>
        <v>0</v>
      </c>
      <c r="ABC71" s="45">
        <f>IF(LEFT($C71,5)="Total",0,IF(COUNTIF(ENTRY!$G$3:$BM$3,ABC$1)=0,"CopyPasteValue",IFERROR(HLOOKUP(ABC$1,ENTRY!$G$3:$BI$133,SUMIFS(ENTRY!$A$2:$A$133,ENTRY!$B$2:$B$133,$B71,ENTRY!$C$2:$C$133,$C71)-2,FALSE),0)))</f>
        <v>0</v>
      </c>
      <c r="ABD71" s="45">
        <f>IF(LEFT($C71,5)="Total",0,IF(COUNTIF(ENTRY!$G$3:$BM$3,ABD$1)=0,"CopyPasteValue",IFERROR(HLOOKUP(ABD$1,ENTRY!$G$3:$BI$133,SUMIFS(ENTRY!$A$2:$A$133,ENTRY!$B$2:$B$133,$B71,ENTRY!$C$2:$C$133,$C71)-2,FALSE),0)))</f>
        <v>0</v>
      </c>
      <c r="ABE71" s="45">
        <f>IF(LEFT($C71,5)="Total",0,IF(COUNTIF(ENTRY!$G$3:$BM$3,ABE$1)=0,"CopyPasteValue",IFERROR(HLOOKUP(ABE$1,ENTRY!$G$3:$BI$133,SUMIFS(ENTRY!$A$2:$A$133,ENTRY!$B$2:$B$133,$B71,ENTRY!$C$2:$C$133,$C71)-2,FALSE),0)))</f>
        <v>0</v>
      </c>
      <c r="ABF71" s="45">
        <f>IF(LEFT($C71,5)="Total",0,IF(COUNTIF(ENTRY!$G$3:$BM$3,ABF$1)=0,"CopyPasteValue",IFERROR(HLOOKUP(ABF$1,ENTRY!$G$3:$BI$133,SUMIFS(ENTRY!$A$2:$A$133,ENTRY!$B$2:$B$133,$B71,ENTRY!$C$2:$C$133,$C71)-2,FALSE),0)))</f>
        <v>0</v>
      </c>
      <c r="ABG71" s="45">
        <f>IF(LEFT($C71,5)="Total",0,IF(COUNTIF(ENTRY!$G$3:$BM$3,ABG$1)=0,"CopyPasteValue",IFERROR(HLOOKUP(ABG$1,ENTRY!$G$3:$BI$133,SUMIFS(ENTRY!$A$2:$A$133,ENTRY!$B$2:$B$133,$B71,ENTRY!$C$2:$C$133,$C71)-2,FALSE),0)))</f>
        <v>0</v>
      </c>
      <c r="ABH71" s="45">
        <f>IF(LEFT($C71,5)="Total",0,IF(COUNTIF(ENTRY!$G$3:$BM$3,ABH$1)=0,"CopyPasteValue",IFERROR(HLOOKUP(ABH$1,ENTRY!$G$3:$BI$133,SUMIFS(ENTRY!$A$2:$A$133,ENTRY!$B$2:$B$133,$B71,ENTRY!$C$2:$C$133,$C71)-2,FALSE),0)))</f>
        <v>0</v>
      </c>
    </row>
    <row r="72" spans="2:736" x14ac:dyDescent="0.35">
      <c r="B72" t="s">
        <v>27</v>
      </c>
      <c r="C72" t="s">
        <v>85</v>
      </c>
      <c r="D72" s="53">
        <f t="shared" ca="1" si="162"/>
        <v>72</v>
      </c>
      <c r="E72" s="72">
        <f>COUNTIF(ENTRY!C$4:C$294,C72)</f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  <c r="AJ72" s="45">
        <v>0</v>
      </c>
      <c r="AK72" s="45">
        <v>0</v>
      </c>
      <c r="AL72" s="45">
        <v>0</v>
      </c>
      <c r="AM72" s="45">
        <v>0</v>
      </c>
      <c r="AN72" s="45">
        <v>0</v>
      </c>
      <c r="AO72" s="45">
        <v>0</v>
      </c>
      <c r="AP72" s="45">
        <v>0</v>
      </c>
      <c r="AQ72" s="45">
        <v>0</v>
      </c>
      <c r="AR72" s="45">
        <v>0</v>
      </c>
      <c r="AS72" s="45">
        <v>0</v>
      </c>
      <c r="AT72" s="45">
        <v>0</v>
      </c>
      <c r="AU72" s="45">
        <v>0</v>
      </c>
      <c r="AV72" s="45">
        <v>0</v>
      </c>
      <c r="AW72" s="45">
        <v>0</v>
      </c>
      <c r="AX72" s="45">
        <v>0</v>
      </c>
      <c r="AY72" s="45">
        <v>0</v>
      </c>
      <c r="AZ72" s="45">
        <v>0</v>
      </c>
      <c r="BA72" s="45">
        <v>0</v>
      </c>
      <c r="BB72" s="45">
        <v>0</v>
      </c>
      <c r="BC72" s="45">
        <v>0</v>
      </c>
      <c r="BD72" s="45">
        <v>0</v>
      </c>
      <c r="BE72" s="45">
        <v>0</v>
      </c>
      <c r="BF72" s="45">
        <v>0</v>
      </c>
      <c r="BG72" s="45">
        <v>0</v>
      </c>
      <c r="BH72" s="45">
        <v>0</v>
      </c>
      <c r="BI72" s="45">
        <v>0</v>
      </c>
      <c r="BJ72" s="45">
        <v>0</v>
      </c>
      <c r="BK72" s="45">
        <v>0</v>
      </c>
      <c r="BL72" s="45">
        <v>0</v>
      </c>
      <c r="BM72" s="45">
        <v>0</v>
      </c>
      <c r="BN72" s="45">
        <v>0</v>
      </c>
      <c r="BO72" s="45">
        <v>0</v>
      </c>
      <c r="BP72" s="45">
        <v>0</v>
      </c>
      <c r="BQ72" s="45">
        <v>0</v>
      </c>
      <c r="BR72" s="45">
        <v>0</v>
      </c>
      <c r="BS72" s="45">
        <v>0</v>
      </c>
      <c r="BT72" s="45">
        <v>0</v>
      </c>
      <c r="BU72" s="45">
        <v>0</v>
      </c>
      <c r="BV72" s="45">
        <v>0</v>
      </c>
      <c r="BW72" s="45">
        <v>0</v>
      </c>
      <c r="BX72" s="45">
        <v>0</v>
      </c>
      <c r="BY72" s="45">
        <v>0</v>
      </c>
      <c r="BZ72" s="45">
        <v>0</v>
      </c>
      <c r="CA72" s="45">
        <v>0</v>
      </c>
      <c r="CB72" s="45">
        <v>0</v>
      </c>
      <c r="CC72" s="45">
        <v>0</v>
      </c>
      <c r="CD72" s="45">
        <v>0</v>
      </c>
      <c r="CE72" s="45">
        <v>0</v>
      </c>
      <c r="CF72" s="45">
        <v>0</v>
      </c>
      <c r="CG72" s="45">
        <v>0</v>
      </c>
      <c r="CH72" s="45">
        <v>0</v>
      </c>
      <c r="CI72" s="45">
        <v>0</v>
      </c>
      <c r="CJ72" s="45">
        <v>0</v>
      </c>
      <c r="CK72" s="45">
        <v>0</v>
      </c>
      <c r="CL72" s="45">
        <v>0</v>
      </c>
      <c r="CM72" s="45">
        <v>0</v>
      </c>
      <c r="CN72" s="45">
        <v>0</v>
      </c>
      <c r="CO72" s="45">
        <v>0</v>
      </c>
      <c r="CP72" s="45">
        <v>0</v>
      </c>
      <c r="CQ72" s="45">
        <v>0</v>
      </c>
      <c r="CR72" s="45">
        <v>0</v>
      </c>
      <c r="CS72" s="45">
        <v>0</v>
      </c>
      <c r="CT72" s="45">
        <v>0</v>
      </c>
      <c r="CU72" s="45">
        <v>0</v>
      </c>
      <c r="CV72" s="45">
        <v>0</v>
      </c>
      <c r="CW72" s="45">
        <v>0</v>
      </c>
      <c r="CX72" s="45">
        <v>0</v>
      </c>
      <c r="CY72" s="45">
        <v>0</v>
      </c>
      <c r="CZ72" s="45">
        <v>0</v>
      </c>
      <c r="DA72" s="45">
        <v>0</v>
      </c>
      <c r="DB72" s="45">
        <v>0</v>
      </c>
      <c r="DC72" s="45">
        <v>0</v>
      </c>
      <c r="DD72" s="45">
        <v>0</v>
      </c>
      <c r="DE72" s="45">
        <v>0</v>
      </c>
      <c r="DF72" s="45">
        <v>0</v>
      </c>
      <c r="DG72" s="45">
        <v>0</v>
      </c>
      <c r="DH72" s="45">
        <v>0</v>
      </c>
      <c r="DI72" s="45">
        <v>0</v>
      </c>
      <c r="DJ72" s="45">
        <v>0</v>
      </c>
      <c r="DK72" s="45">
        <v>0</v>
      </c>
      <c r="DL72" s="45">
        <v>0</v>
      </c>
      <c r="DM72" s="45">
        <v>0</v>
      </c>
      <c r="DN72" s="45">
        <v>0</v>
      </c>
      <c r="DO72" s="45">
        <v>0</v>
      </c>
      <c r="DP72" s="45">
        <v>0</v>
      </c>
      <c r="DQ72" s="45">
        <v>0</v>
      </c>
      <c r="DR72" s="45">
        <v>0</v>
      </c>
      <c r="DS72" s="45">
        <v>0</v>
      </c>
      <c r="DT72" s="45">
        <v>0</v>
      </c>
      <c r="DU72" s="45">
        <v>0</v>
      </c>
      <c r="DV72" s="45">
        <v>0</v>
      </c>
      <c r="DW72" s="45">
        <v>0</v>
      </c>
      <c r="DX72" s="45">
        <v>0</v>
      </c>
      <c r="DY72" s="45">
        <v>0</v>
      </c>
      <c r="DZ72" s="45">
        <v>0</v>
      </c>
      <c r="EA72" s="45">
        <v>0</v>
      </c>
      <c r="EB72" s="45">
        <v>0</v>
      </c>
      <c r="EC72" s="45">
        <v>0</v>
      </c>
      <c r="ED72" s="45">
        <v>0</v>
      </c>
      <c r="EE72" s="45">
        <v>0</v>
      </c>
      <c r="EF72" s="45">
        <v>0</v>
      </c>
      <c r="EG72" s="45">
        <v>0</v>
      </c>
      <c r="EH72" s="45">
        <v>0</v>
      </c>
      <c r="EI72" s="45">
        <v>0</v>
      </c>
      <c r="EJ72" s="45">
        <v>0</v>
      </c>
      <c r="EK72" s="45">
        <v>0</v>
      </c>
      <c r="EL72" s="45">
        <v>0</v>
      </c>
      <c r="EM72" s="45">
        <v>0</v>
      </c>
      <c r="EN72" s="45">
        <v>0</v>
      </c>
      <c r="EO72" s="45">
        <v>0</v>
      </c>
      <c r="EP72" s="45">
        <v>0</v>
      </c>
      <c r="EQ72" s="45">
        <v>0</v>
      </c>
      <c r="ER72" s="45">
        <v>0</v>
      </c>
      <c r="ES72" s="45">
        <v>0</v>
      </c>
      <c r="ET72" s="45">
        <v>0</v>
      </c>
      <c r="EU72" s="45">
        <v>0</v>
      </c>
      <c r="EV72" s="45">
        <v>0</v>
      </c>
      <c r="EW72" s="45">
        <v>0</v>
      </c>
      <c r="EX72" s="45">
        <v>0</v>
      </c>
      <c r="EY72" s="45">
        <v>0</v>
      </c>
      <c r="EZ72" s="45">
        <v>0</v>
      </c>
      <c r="FA72" s="45">
        <v>0</v>
      </c>
      <c r="FB72" s="45">
        <v>0</v>
      </c>
      <c r="FC72" s="45">
        <v>0</v>
      </c>
      <c r="FD72" s="45">
        <v>0</v>
      </c>
      <c r="FE72" s="45">
        <v>0</v>
      </c>
      <c r="FF72" s="45">
        <v>0</v>
      </c>
      <c r="FG72" s="45">
        <v>0</v>
      </c>
      <c r="FH72" s="45">
        <v>0</v>
      </c>
      <c r="FI72" s="45">
        <v>0</v>
      </c>
      <c r="FJ72" s="45">
        <v>0</v>
      </c>
      <c r="FK72" s="45">
        <v>0</v>
      </c>
      <c r="FL72" s="45">
        <v>0</v>
      </c>
      <c r="FM72" s="45">
        <v>0</v>
      </c>
      <c r="FN72" s="45">
        <v>0</v>
      </c>
      <c r="FO72" s="45">
        <v>0</v>
      </c>
      <c r="FP72" s="45">
        <v>0</v>
      </c>
      <c r="FQ72" s="45">
        <v>0</v>
      </c>
      <c r="FR72" s="45">
        <v>0</v>
      </c>
      <c r="FS72" s="45">
        <v>0</v>
      </c>
      <c r="FT72" s="45">
        <v>0</v>
      </c>
      <c r="FU72" s="45">
        <v>0</v>
      </c>
      <c r="FV72" s="45">
        <v>0</v>
      </c>
      <c r="FW72" s="45">
        <v>0</v>
      </c>
      <c r="FX72" s="45">
        <v>0</v>
      </c>
      <c r="FY72" s="45">
        <v>0</v>
      </c>
      <c r="FZ72" s="45">
        <v>0</v>
      </c>
      <c r="GA72" s="45">
        <v>0</v>
      </c>
      <c r="GB72" s="45">
        <v>0</v>
      </c>
      <c r="GC72" s="45">
        <v>0</v>
      </c>
      <c r="GD72" s="45">
        <v>0</v>
      </c>
      <c r="GE72" s="45">
        <v>0</v>
      </c>
      <c r="GF72" s="45">
        <v>0</v>
      </c>
      <c r="GG72" s="45">
        <v>0</v>
      </c>
      <c r="GH72" s="45">
        <v>0</v>
      </c>
      <c r="GI72" s="45">
        <v>0</v>
      </c>
      <c r="GJ72" s="45">
        <v>0</v>
      </c>
      <c r="GK72" s="45">
        <v>0</v>
      </c>
      <c r="GL72" s="45">
        <v>0</v>
      </c>
      <c r="GM72" s="45">
        <v>0</v>
      </c>
      <c r="GN72" s="45">
        <v>0</v>
      </c>
      <c r="GO72" s="45">
        <v>0</v>
      </c>
      <c r="GP72" s="45">
        <v>0</v>
      </c>
      <c r="GQ72" s="45">
        <v>0</v>
      </c>
      <c r="GR72" s="45">
        <v>0</v>
      </c>
      <c r="GS72" s="45">
        <v>0</v>
      </c>
      <c r="GT72" s="45">
        <v>0</v>
      </c>
      <c r="GU72" s="45">
        <v>0</v>
      </c>
      <c r="GV72" s="45">
        <v>0</v>
      </c>
      <c r="GW72" s="45">
        <v>0</v>
      </c>
      <c r="GX72" s="45">
        <v>0</v>
      </c>
      <c r="GY72" s="45">
        <v>0</v>
      </c>
      <c r="GZ72" s="45">
        <v>0</v>
      </c>
      <c r="HA72" s="45">
        <v>0</v>
      </c>
      <c r="HB72" s="45">
        <v>0</v>
      </c>
      <c r="HC72" s="45">
        <v>0</v>
      </c>
      <c r="HD72" s="45">
        <v>0</v>
      </c>
      <c r="HE72" s="45">
        <v>0</v>
      </c>
      <c r="HF72" s="45">
        <v>0</v>
      </c>
      <c r="HG72" s="45">
        <v>0</v>
      </c>
      <c r="HH72" s="45">
        <v>0</v>
      </c>
      <c r="HI72" s="45">
        <v>0</v>
      </c>
      <c r="HJ72" s="45">
        <v>0</v>
      </c>
      <c r="HK72" s="45">
        <v>0</v>
      </c>
      <c r="HL72" s="45">
        <v>0</v>
      </c>
      <c r="HM72" s="45">
        <v>0</v>
      </c>
      <c r="HN72" s="45">
        <v>0</v>
      </c>
      <c r="HO72" s="45">
        <v>0</v>
      </c>
      <c r="HP72" s="45">
        <v>0</v>
      </c>
      <c r="HQ72" s="45">
        <v>0</v>
      </c>
      <c r="HR72" s="45">
        <v>0</v>
      </c>
      <c r="HS72" s="45">
        <v>0</v>
      </c>
      <c r="HT72" s="45">
        <v>0</v>
      </c>
      <c r="HU72" s="45">
        <v>0</v>
      </c>
      <c r="HV72" s="45">
        <v>0</v>
      </c>
      <c r="HW72" s="45">
        <v>0</v>
      </c>
      <c r="HX72" s="45">
        <v>0</v>
      </c>
      <c r="HY72" s="45">
        <v>0</v>
      </c>
      <c r="HZ72" s="45">
        <v>0</v>
      </c>
      <c r="IA72" s="45">
        <v>0</v>
      </c>
      <c r="IB72" s="45">
        <v>0</v>
      </c>
      <c r="IC72" s="45">
        <v>0</v>
      </c>
      <c r="ID72" s="45">
        <v>0</v>
      </c>
      <c r="IE72" s="45">
        <v>0</v>
      </c>
      <c r="IF72" s="45">
        <v>0</v>
      </c>
      <c r="IG72" s="45">
        <v>0</v>
      </c>
      <c r="IH72" s="45">
        <v>0</v>
      </c>
      <c r="II72" s="45">
        <v>0</v>
      </c>
      <c r="IJ72" s="45">
        <v>0</v>
      </c>
      <c r="IK72" s="45">
        <v>0</v>
      </c>
      <c r="IL72" s="45">
        <v>0</v>
      </c>
      <c r="IM72" s="45">
        <v>0</v>
      </c>
      <c r="IN72" s="45">
        <v>0</v>
      </c>
      <c r="IO72" s="45">
        <v>0</v>
      </c>
      <c r="IP72" s="45">
        <v>0</v>
      </c>
      <c r="IQ72" s="45">
        <v>0</v>
      </c>
      <c r="IR72" s="45">
        <v>0</v>
      </c>
      <c r="IS72" s="45">
        <v>0</v>
      </c>
      <c r="IT72" s="45">
        <v>0</v>
      </c>
      <c r="IU72" s="45">
        <v>0</v>
      </c>
      <c r="IV72" s="45">
        <v>0</v>
      </c>
      <c r="IW72" s="45">
        <v>0</v>
      </c>
      <c r="IX72" s="45">
        <v>0</v>
      </c>
      <c r="IY72" s="45">
        <v>0</v>
      </c>
      <c r="IZ72" s="45">
        <v>0</v>
      </c>
      <c r="JA72" s="45">
        <v>0</v>
      </c>
      <c r="JB72" s="45">
        <v>0</v>
      </c>
      <c r="JC72" s="45">
        <v>0</v>
      </c>
      <c r="JD72" s="45">
        <v>0</v>
      </c>
      <c r="JE72" s="45">
        <v>0</v>
      </c>
      <c r="JF72" s="45">
        <v>0</v>
      </c>
      <c r="JG72" s="45">
        <v>0</v>
      </c>
      <c r="JH72" s="45">
        <v>0</v>
      </c>
      <c r="JI72" s="45">
        <v>0</v>
      </c>
      <c r="JJ72" s="45">
        <v>0</v>
      </c>
      <c r="JK72" s="45">
        <v>0</v>
      </c>
      <c r="JL72" s="45">
        <v>0</v>
      </c>
      <c r="JM72" s="45">
        <v>0</v>
      </c>
      <c r="JN72" s="45">
        <v>0</v>
      </c>
      <c r="JO72" s="45">
        <v>0</v>
      </c>
      <c r="JP72" s="45">
        <v>0</v>
      </c>
      <c r="JQ72" s="45">
        <v>0</v>
      </c>
      <c r="JR72" s="45">
        <v>0</v>
      </c>
      <c r="JS72" s="45">
        <v>0</v>
      </c>
      <c r="JT72" s="45">
        <v>0</v>
      </c>
      <c r="JU72" s="45">
        <v>0</v>
      </c>
      <c r="JV72" s="45">
        <v>0</v>
      </c>
      <c r="JW72" s="45">
        <v>0</v>
      </c>
      <c r="JX72" s="45">
        <v>0</v>
      </c>
      <c r="JY72" s="45">
        <v>0</v>
      </c>
      <c r="JZ72" s="45">
        <v>0</v>
      </c>
      <c r="KA72" s="45">
        <v>0</v>
      </c>
      <c r="KB72" s="45">
        <v>0</v>
      </c>
      <c r="KC72" s="45">
        <v>0</v>
      </c>
      <c r="KD72" s="45">
        <v>0</v>
      </c>
      <c r="KE72" s="45">
        <v>0</v>
      </c>
      <c r="KF72" s="45">
        <v>0</v>
      </c>
      <c r="KG72" s="45">
        <v>0</v>
      </c>
      <c r="KH72" s="45">
        <v>0</v>
      </c>
      <c r="KI72" s="45">
        <v>0</v>
      </c>
      <c r="KJ72" s="45">
        <v>0</v>
      </c>
      <c r="KK72" s="45">
        <v>0</v>
      </c>
      <c r="KL72" s="45">
        <v>0</v>
      </c>
      <c r="KM72" s="45">
        <v>0</v>
      </c>
      <c r="KN72" s="45">
        <v>0</v>
      </c>
      <c r="KO72" s="45">
        <v>0</v>
      </c>
      <c r="KP72" s="45">
        <v>0</v>
      </c>
      <c r="KQ72" s="45">
        <v>0</v>
      </c>
      <c r="KR72" s="45">
        <v>0</v>
      </c>
      <c r="KS72" s="45">
        <v>0</v>
      </c>
      <c r="KT72" s="45">
        <v>0</v>
      </c>
      <c r="KU72" s="45">
        <v>0</v>
      </c>
      <c r="KV72" s="45">
        <v>0</v>
      </c>
      <c r="KW72" s="45">
        <v>0</v>
      </c>
      <c r="KX72" s="45">
        <v>0</v>
      </c>
      <c r="KY72" s="45">
        <v>0</v>
      </c>
      <c r="KZ72" s="45">
        <v>0</v>
      </c>
      <c r="LA72" s="45">
        <v>0</v>
      </c>
      <c r="LB72" s="45">
        <v>0</v>
      </c>
      <c r="LC72" s="45">
        <v>0</v>
      </c>
      <c r="LD72" s="45">
        <v>0</v>
      </c>
      <c r="LE72" s="45">
        <v>0</v>
      </c>
      <c r="LF72" s="45">
        <v>0</v>
      </c>
      <c r="LG72" s="45">
        <v>0</v>
      </c>
      <c r="LH72" s="45">
        <v>0</v>
      </c>
      <c r="LI72" s="45">
        <v>0</v>
      </c>
      <c r="LJ72" s="45">
        <v>0</v>
      </c>
      <c r="LK72" s="45">
        <v>0</v>
      </c>
      <c r="LL72" s="45">
        <v>0</v>
      </c>
      <c r="LM72" s="45">
        <v>0</v>
      </c>
      <c r="LN72" s="45">
        <v>0</v>
      </c>
      <c r="LO72" s="45">
        <v>0</v>
      </c>
      <c r="LP72" s="45">
        <v>0</v>
      </c>
      <c r="LQ72" s="45">
        <v>0</v>
      </c>
      <c r="LR72" s="45">
        <v>0</v>
      </c>
      <c r="LS72" s="45">
        <v>0</v>
      </c>
      <c r="LT72" s="45">
        <v>0</v>
      </c>
      <c r="LU72" s="45">
        <v>0</v>
      </c>
      <c r="LV72" s="45">
        <v>0</v>
      </c>
      <c r="LW72" s="45">
        <v>0</v>
      </c>
      <c r="LX72" s="45">
        <v>0</v>
      </c>
      <c r="LY72" s="45">
        <v>0</v>
      </c>
      <c r="LZ72" s="45">
        <v>0</v>
      </c>
      <c r="MA72" s="45">
        <v>0</v>
      </c>
      <c r="MB72" s="45">
        <v>0</v>
      </c>
      <c r="MC72" s="45">
        <v>0</v>
      </c>
      <c r="MD72" s="45">
        <v>0</v>
      </c>
      <c r="ME72" s="45">
        <v>0</v>
      </c>
      <c r="MF72" s="45">
        <v>0</v>
      </c>
      <c r="MG72" s="45">
        <v>0</v>
      </c>
      <c r="MH72" s="45">
        <v>0</v>
      </c>
      <c r="MI72" s="45">
        <v>0</v>
      </c>
      <c r="MJ72" s="45">
        <v>0</v>
      </c>
      <c r="MK72" s="45">
        <v>0</v>
      </c>
      <c r="ML72" s="45">
        <v>0</v>
      </c>
      <c r="MM72" s="45">
        <v>0</v>
      </c>
      <c r="MN72" s="45">
        <v>0</v>
      </c>
      <c r="MO72" s="45">
        <v>0</v>
      </c>
      <c r="MP72" s="45">
        <v>0</v>
      </c>
      <c r="MQ72" s="45">
        <v>0</v>
      </c>
      <c r="MR72" s="45">
        <v>0</v>
      </c>
      <c r="MS72" s="45">
        <v>0</v>
      </c>
      <c r="MT72" s="45">
        <v>0</v>
      </c>
      <c r="MU72" s="45">
        <v>0</v>
      </c>
      <c r="MV72" s="45">
        <v>0</v>
      </c>
      <c r="MW72" s="45">
        <v>0</v>
      </c>
      <c r="MX72" s="45">
        <v>0</v>
      </c>
      <c r="MY72" s="45">
        <v>0</v>
      </c>
      <c r="MZ72" s="45">
        <v>0</v>
      </c>
      <c r="NA72" s="45">
        <v>0</v>
      </c>
      <c r="NB72" s="45">
        <v>0</v>
      </c>
      <c r="NC72" s="45">
        <v>0</v>
      </c>
      <c r="ND72" s="45">
        <v>0</v>
      </c>
      <c r="NE72" s="45">
        <v>0</v>
      </c>
      <c r="NF72" s="45">
        <v>0</v>
      </c>
      <c r="NG72" s="45">
        <v>0</v>
      </c>
      <c r="NH72" s="45">
        <v>0</v>
      </c>
      <c r="NI72" s="45">
        <v>0</v>
      </c>
      <c r="NJ72" s="45">
        <v>0</v>
      </c>
      <c r="NK72" s="45">
        <v>0</v>
      </c>
      <c r="NL72" s="45">
        <v>0</v>
      </c>
      <c r="NM72" s="45">
        <v>0</v>
      </c>
      <c r="NN72" s="45">
        <v>0</v>
      </c>
      <c r="NO72" s="45">
        <v>0</v>
      </c>
      <c r="NP72" s="45">
        <v>0</v>
      </c>
      <c r="NQ72" s="45">
        <v>0</v>
      </c>
      <c r="NR72" s="45">
        <v>0</v>
      </c>
      <c r="NS72" s="45">
        <v>0</v>
      </c>
      <c r="NT72" s="45">
        <v>0</v>
      </c>
      <c r="NU72" s="45">
        <v>0</v>
      </c>
      <c r="NV72" s="45">
        <v>0</v>
      </c>
      <c r="NW72" s="45">
        <v>0</v>
      </c>
      <c r="NX72" s="45">
        <v>0</v>
      </c>
      <c r="NY72" s="45">
        <v>0</v>
      </c>
      <c r="NZ72" s="45">
        <v>0</v>
      </c>
      <c r="OA72" s="45">
        <v>0</v>
      </c>
      <c r="OB72" s="45">
        <v>0</v>
      </c>
      <c r="OC72" s="45">
        <v>0</v>
      </c>
      <c r="OD72" s="45">
        <v>0</v>
      </c>
      <c r="OE72" s="45">
        <v>0</v>
      </c>
      <c r="OF72" s="45">
        <v>0</v>
      </c>
      <c r="OG72" s="45">
        <v>0</v>
      </c>
      <c r="OH72" s="45">
        <v>0</v>
      </c>
      <c r="OI72" s="45">
        <v>0</v>
      </c>
      <c r="OJ72" s="45">
        <v>0</v>
      </c>
      <c r="OK72" s="45">
        <v>0</v>
      </c>
      <c r="OL72" s="45">
        <v>0</v>
      </c>
      <c r="OM72" s="45">
        <v>0</v>
      </c>
      <c r="ON72" s="45">
        <v>0</v>
      </c>
      <c r="OO72" s="45">
        <v>0</v>
      </c>
      <c r="OP72" s="45">
        <v>0</v>
      </c>
      <c r="OQ72" s="45">
        <v>0</v>
      </c>
      <c r="OR72" s="45">
        <v>0</v>
      </c>
      <c r="OS72" s="45">
        <v>0</v>
      </c>
      <c r="OT72" s="45">
        <v>0</v>
      </c>
      <c r="OU72" s="45">
        <v>0</v>
      </c>
      <c r="OV72" s="45">
        <v>0</v>
      </c>
      <c r="OW72" s="45">
        <v>0</v>
      </c>
      <c r="OX72" s="45">
        <v>0</v>
      </c>
      <c r="OY72" s="45">
        <v>0</v>
      </c>
      <c r="OZ72" s="45">
        <v>0</v>
      </c>
      <c r="PA72" s="45">
        <v>0</v>
      </c>
      <c r="PB72" s="45">
        <v>0</v>
      </c>
      <c r="PC72" s="45">
        <v>0</v>
      </c>
      <c r="PD72" s="45">
        <v>0</v>
      </c>
      <c r="PE72" s="45">
        <v>0</v>
      </c>
      <c r="PF72" s="45">
        <v>0</v>
      </c>
      <c r="PG72" s="45">
        <v>0</v>
      </c>
      <c r="PH72" s="45">
        <v>0</v>
      </c>
      <c r="PI72" s="45">
        <v>0</v>
      </c>
      <c r="PJ72" s="45">
        <v>0</v>
      </c>
      <c r="PK72" s="45">
        <v>0</v>
      </c>
      <c r="PL72" s="45">
        <v>0</v>
      </c>
      <c r="PM72" s="45">
        <v>0</v>
      </c>
      <c r="PN72" s="45">
        <v>0</v>
      </c>
      <c r="PO72" s="45">
        <v>0</v>
      </c>
      <c r="PP72" s="45">
        <v>0</v>
      </c>
      <c r="PQ72" s="45">
        <v>0</v>
      </c>
      <c r="PR72" s="45">
        <v>0</v>
      </c>
      <c r="PS72" s="45">
        <v>0</v>
      </c>
      <c r="PT72" s="45">
        <v>0</v>
      </c>
      <c r="PU72" s="45">
        <v>0</v>
      </c>
      <c r="PV72" s="45">
        <v>0</v>
      </c>
      <c r="PW72" s="45">
        <v>0</v>
      </c>
      <c r="PX72" s="45">
        <v>0</v>
      </c>
      <c r="PY72" s="45">
        <v>0</v>
      </c>
      <c r="PZ72" s="45">
        <v>0</v>
      </c>
      <c r="QA72" s="45">
        <v>0</v>
      </c>
      <c r="QB72" s="45">
        <v>0</v>
      </c>
      <c r="QC72" s="45">
        <v>0</v>
      </c>
      <c r="QD72" s="45">
        <v>0</v>
      </c>
      <c r="QE72" s="45">
        <v>0</v>
      </c>
      <c r="QF72" s="45">
        <v>0</v>
      </c>
      <c r="QG72" s="45">
        <v>0</v>
      </c>
      <c r="QH72" s="45">
        <v>0</v>
      </c>
      <c r="QI72" s="45">
        <v>0</v>
      </c>
      <c r="QJ72" s="45">
        <v>0</v>
      </c>
      <c r="QK72" s="45">
        <v>0</v>
      </c>
      <c r="QL72" s="45">
        <v>0</v>
      </c>
      <c r="QM72" s="45">
        <v>0</v>
      </c>
      <c r="QN72" s="45">
        <v>0</v>
      </c>
      <c r="QO72" s="45">
        <v>0</v>
      </c>
      <c r="QP72" s="45">
        <v>0</v>
      </c>
      <c r="QQ72" s="45">
        <v>0</v>
      </c>
      <c r="QR72" s="45">
        <v>0</v>
      </c>
      <c r="QS72" s="45">
        <v>0</v>
      </c>
      <c r="QT72" s="45">
        <v>0</v>
      </c>
      <c r="QU72" s="45">
        <v>0</v>
      </c>
      <c r="QV72" s="45">
        <v>0</v>
      </c>
      <c r="QW72" s="45">
        <v>0</v>
      </c>
      <c r="QX72" s="45">
        <v>0</v>
      </c>
      <c r="QY72" s="45">
        <v>0</v>
      </c>
      <c r="QZ72" s="45">
        <v>0</v>
      </c>
      <c r="RA72" s="45">
        <v>0</v>
      </c>
      <c r="RB72" s="45">
        <v>0</v>
      </c>
      <c r="RC72" s="45">
        <v>0</v>
      </c>
      <c r="RD72" s="45">
        <v>0</v>
      </c>
      <c r="RE72" s="45">
        <v>0</v>
      </c>
      <c r="RF72" s="45">
        <v>0</v>
      </c>
      <c r="RG72" s="45">
        <v>0</v>
      </c>
      <c r="RH72" s="45">
        <v>0</v>
      </c>
      <c r="RI72" s="45">
        <v>0</v>
      </c>
      <c r="RJ72" s="45">
        <v>0</v>
      </c>
      <c r="RK72" s="45">
        <v>0</v>
      </c>
      <c r="RL72" s="45">
        <v>0</v>
      </c>
      <c r="RM72" s="45">
        <v>0</v>
      </c>
      <c r="RN72" s="45">
        <v>0</v>
      </c>
      <c r="RO72" s="45">
        <v>0</v>
      </c>
      <c r="RP72" s="45">
        <v>0</v>
      </c>
      <c r="RQ72" s="45">
        <v>0</v>
      </c>
      <c r="RR72" s="45">
        <v>0</v>
      </c>
      <c r="RS72" s="45">
        <v>0</v>
      </c>
      <c r="RT72" s="45">
        <v>0</v>
      </c>
      <c r="RU72" s="45">
        <v>0</v>
      </c>
      <c r="RV72" s="45">
        <v>0</v>
      </c>
      <c r="RW72" s="45">
        <v>0</v>
      </c>
      <c r="RX72" s="45">
        <v>0</v>
      </c>
      <c r="RY72" s="45">
        <v>0</v>
      </c>
      <c r="RZ72" s="45">
        <v>0</v>
      </c>
      <c r="SA72" s="45">
        <v>0</v>
      </c>
      <c r="SB72" s="45">
        <v>0</v>
      </c>
      <c r="SC72" s="45">
        <v>0</v>
      </c>
      <c r="SD72" s="45">
        <v>0</v>
      </c>
      <c r="SE72" s="45">
        <v>0</v>
      </c>
      <c r="SF72" s="45">
        <v>0</v>
      </c>
      <c r="SG72" s="45">
        <v>0</v>
      </c>
      <c r="SH72" s="45">
        <v>0</v>
      </c>
      <c r="SI72" s="45">
        <v>0</v>
      </c>
      <c r="SJ72" s="45">
        <v>0</v>
      </c>
      <c r="SK72" s="45">
        <v>0</v>
      </c>
      <c r="SL72" s="45">
        <v>0</v>
      </c>
      <c r="SM72" s="45">
        <v>0</v>
      </c>
      <c r="SN72" s="45">
        <v>0</v>
      </c>
      <c r="SO72" s="45">
        <v>0</v>
      </c>
      <c r="SP72" s="45">
        <v>0</v>
      </c>
      <c r="SQ72" s="45">
        <v>0</v>
      </c>
      <c r="SR72" s="45">
        <v>0</v>
      </c>
      <c r="SS72" s="45">
        <v>0</v>
      </c>
      <c r="ST72" s="45">
        <v>0</v>
      </c>
      <c r="SU72" s="45">
        <v>0</v>
      </c>
      <c r="SV72" s="45">
        <v>0</v>
      </c>
      <c r="SW72" s="45">
        <v>0</v>
      </c>
      <c r="SX72" s="45">
        <v>0</v>
      </c>
      <c r="SY72" s="45">
        <v>0</v>
      </c>
      <c r="SZ72" s="45">
        <v>0</v>
      </c>
      <c r="TA72" s="45">
        <v>0</v>
      </c>
      <c r="TB72" s="45">
        <v>0</v>
      </c>
      <c r="TC72" s="45">
        <v>0</v>
      </c>
      <c r="TD72" s="45">
        <v>0</v>
      </c>
      <c r="TE72" s="45">
        <v>0</v>
      </c>
      <c r="TF72" s="45">
        <v>0</v>
      </c>
      <c r="TG72" s="45">
        <v>0</v>
      </c>
      <c r="TH72" s="45">
        <v>0</v>
      </c>
      <c r="TI72" s="45">
        <v>0</v>
      </c>
      <c r="TJ72" s="45">
        <v>0</v>
      </c>
      <c r="TK72" s="45">
        <v>0</v>
      </c>
      <c r="TL72" s="45">
        <v>0</v>
      </c>
      <c r="TM72" s="45">
        <v>0</v>
      </c>
      <c r="TN72" s="45">
        <v>0</v>
      </c>
      <c r="TO72" s="45">
        <v>0</v>
      </c>
      <c r="TP72" s="45">
        <v>0</v>
      </c>
      <c r="TQ72" s="45">
        <v>0</v>
      </c>
      <c r="TR72" s="45">
        <v>0</v>
      </c>
      <c r="TS72" s="45">
        <v>0</v>
      </c>
      <c r="TT72" s="45">
        <v>0</v>
      </c>
      <c r="TU72" s="45">
        <v>0</v>
      </c>
      <c r="TV72" s="45">
        <v>0</v>
      </c>
      <c r="TW72" s="45">
        <v>0</v>
      </c>
      <c r="TX72" s="45">
        <v>0</v>
      </c>
      <c r="TY72" s="45">
        <v>0</v>
      </c>
      <c r="TZ72" s="45">
        <v>0</v>
      </c>
      <c r="UA72" s="45">
        <v>0</v>
      </c>
      <c r="UB72" s="45">
        <v>0</v>
      </c>
      <c r="UC72" s="45">
        <v>0</v>
      </c>
      <c r="UD72" s="45">
        <v>0</v>
      </c>
      <c r="UE72" s="45">
        <v>0</v>
      </c>
      <c r="UF72" s="45">
        <v>0</v>
      </c>
      <c r="UG72" s="45">
        <v>0</v>
      </c>
      <c r="UH72" s="45">
        <v>0</v>
      </c>
      <c r="UI72" s="45">
        <v>0</v>
      </c>
      <c r="UJ72" s="45">
        <v>0</v>
      </c>
      <c r="UK72" s="45">
        <v>0</v>
      </c>
      <c r="UL72" s="45">
        <v>0</v>
      </c>
      <c r="UM72" s="45">
        <v>0</v>
      </c>
      <c r="UN72" s="45">
        <v>0</v>
      </c>
      <c r="UO72" s="45">
        <v>0</v>
      </c>
      <c r="UP72" s="45">
        <v>0</v>
      </c>
      <c r="UQ72" s="45">
        <v>0</v>
      </c>
      <c r="UR72" s="45">
        <v>0</v>
      </c>
      <c r="US72" s="45">
        <v>0</v>
      </c>
      <c r="UT72" s="45">
        <v>0</v>
      </c>
      <c r="UU72" s="45">
        <v>0</v>
      </c>
      <c r="UV72" s="45">
        <v>0</v>
      </c>
      <c r="UW72" s="45">
        <v>0</v>
      </c>
      <c r="UX72" s="45">
        <v>0</v>
      </c>
      <c r="UY72" s="45">
        <v>0</v>
      </c>
      <c r="UZ72" s="45">
        <v>0</v>
      </c>
      <c r="VA72" s="45">
        <v>0</v>
      </c>
      <c r="VB72" s="45">
        <v>0</v>
      </c>
      <c r="VC72" s="45">
        <v>0</v>
      </c>
      <c r="VD72" s="45">
        <v>0</v>
      </c>
      <c r="VE72" s="45">
        <v>0</v>
      </c>
      <c r="VF72" s="45">
        <v>0</v>
      </c>
      <c r="VG72" s="45">
        <v>0</v>
      </c>
      <c r="VH72" s="45">
        <v>0</v>
      </c>
      <c r="VI72" s="45">
        <v>0</v>
      </c>
      <c r="VJ72" s="45">
        <v>0</v>
      </c>
      <c r="VK72" s="45">
        <v>0</v>
      </c>
      <c r="VL72" s="45">
        <v>0</v>
      </c>
      <c r="VM72" s="45">
        <v>0</v>
      </c>
      <c r="VN72" s="45">
        <v>0</v>
      </c>
      <c r="VO72" s="45">
        <v>0</v>
      </c>
      <c r="VP72" s="45">
        <v>0</v>
      </c>
      <c r="VQ72" s="45">
        <v>0</v>
      </c>
      <c r="VR72" s="45">
        <v>0</v>
      </c>
      <c r="VS72" s="45">
        <v>0</v>
      </c>
      <c r="VT72" s="45">
        <v>0</v>
      </c>
      <c r="VU72" s="45">
        <v>0</v>
      </c>
      <c r="VV72" s="45">
        <v>0</v>
      </c>
      <c r="VW72" s="45">
        <v>0</v>
      </c>
      <c r="VX72" s="45">
        <v>0</v>
      </c>
      <c r="VY72" s="45">
        <v>0</v>
      </c>
      <c r="VZ72" s="45">
        <v>0</v>
      </c>
      <c r="WA72" s="45">
        <v>0</v>
      </c>
      <c r="WB72" s="45">
        <v>0</v>
      </c>
      <c r="WC72" s="45">
        <v>0</v>
      </c>
      <c r="WD72" s="45">
        <v>0</v>
      </c>
      <c r="WE72" s="45">
        <v>0</v>
      </c>
      <c r="WF72" s="45">
        <v>0</v>
      </c>
      <c r="WG72" s="45">
        <v>0</v>
      </c>
      <c r="WH72" s="45">
        <v>0</v>
      </c>
      <c r="WI72" s="45">
        <v>0</v>
      </c>
      <c r="WJ72" s="45">
        <v>0</v>
      </c>
      <c r="WK72" s="45">
        <v>0</v>
      </c>
      <c r="WL72" s="45">
        <v>0</v>
      </c>
      <c r="WM72" s="45">
        <v>0</v>
      </c>
      <c r="WN72" s="45">
        <v>0</v>
      </c>
      <c r="WO72" s="45">
        <v>0</v>
      </c>
      <c r="WP72" s="45">
        <v>0</v>
      </c>
      <c r="WQ72" s="45">
        <v>0</v>
      </c>
      <c r="WR72" s="45">
        <v>0</v>
      </c>
      <c r="WS72" s="45">
        <v>0</v>
      </c>
      <c r="WT72" s="45">
        <v>0</v>
      </c>
      <c r="WU72" s="45">
        <v>0</v>
      </c>
      <c r="WV72" s="45">
        <v>0</v>
      </c>
      <c r="WW72" s="45">
        <v>0</v>
      </c>
      <c r="WX72" s="45">
        <v>0</v>
      </c>
      <c r="WY72" s="45">
        <v>0</v>
      </c>
      <c r="WZ72" s="45">
        <v>0</v>
      </c>
      <c r="XA72" s="45">
        <v>0</v>
      </c>
      <c r="XB72" s="45">
        <v>0</v>
      </c>
      <c r="XC72" s="45">
        <v>0</v>
      </c>
      <c r="XD72" s="45">
        <v>0</v>
      </c>
      <c r="XE72" s="45">
        <v>0</v>
      </c>
      <c r="XF72" s="45">
        <v>0</v>
      </c>
      <c r="XG72" s="45">
        <v>0</v>
      </c>
      <c r="XH72" s="45">
        <v>0</v>
      </c>
      <c r="XI72" s="45">
        <v>0</v>
      </c>
      <c r="XJ72" s="45">
        <v>0</v>
      </c>
      <c r="XK72" s="45">
        <v>0</v>
      </c>
      <c r="XL72" s="45">
        <v>0</v>
      </c>
      <c r="XM72" s="45">
        <v>0</v>
      </c>
      <c r="XN72" s="45">
        <v>0</v>
      </c>
      <c r="XO72" s="45">
        <v>0</v>
      </c>
      <c r="XP72" s="45">
        <v>0</v>
      </c>
      <c r="XQ72" s="45">
        <v>0</v>
      </c>
      <c r="XR72" s="45">
        <v>0</v>
      </c>
      <c r="XS72" s="45">
        <v>0</v>
      </c>
      <c r="XT72" s="45">
        <v>0</v>
      </c>
      <c r="XU72" s="45">
        <v>0</v>
      </c>
      <c r="XV72" s="45">
        <v>0</v>
      </c>
      <c r="XW72" s="45">
        <v>0</v>
      </c>
      <c r="XX72" s="45">
        <v>0</v>
      </c>
      <c r="XY72" s="45">
        <v>0</v>
      </c>
      <c r="XZ72" s="45">
        <v>0</v>
      </c>
      <c r="YA72" s="45">
        <v>0</v>
      </c>
      <c r="YB72" s="45">
        <v>0</v>
      </c>
      <c r="YC72" s="45">
        <v>0</v>
      </c>
      <c r="YD72" s="45">
        <v>0</v>
      </c>
      <c r="YE72" s="45">
        <v>0</v>
      </c>
      <c r="YF72" s="45">
        <v>0</v>
      </c>
      <c r="YG72" s="45">
        <v>0</v>
      </c>
      <c r="YH72" s="45">
        <v>0</v>
      </c>
      <c r="YI72" s="45">
        <v>0</v>
      </c>
      <c r="YJ72" s="45">
        <v>0</v>
      </c>
      <c r="YK72" s="45">
        <v>0</v>
      </c>
      <c r="YL72" s="45">
        <v>0</v>
      </c>
      <c r="YM72" s="45">
        <v>0</v>
      </c>
      <c r="YN72" s="45">
        <v>0</v>
      </c>
      <c r="YO72" s="45">
        <v>0</v>
      </c>
      <c r="YP72" s="45">
        <v>0</v>
      </c>
      <c r="YQ72" s="45">
        <v>0</v>
      </c>
      <c r="YR72" s="45">
        <v>0</v>
      </c>
      <c r="YS72" s="45">
        <v>0</v>
      </c>
      <c r="YT72" s="45">
        <v>0</v>
      </c>
      <c r="YU72" s="45">
        <v>0</v>
      </c>
      <c r="YV72" s="45">
        <v>0</v>
      </c>
      <c r="YW72" s="45">
        <v>0</v>
      </c>
      <c r="YX72" s="45">
        <v>0</v>
      </c>
      <c r="YY72" s="45">
        <v>0</v>
      </c>
      <c r="YZ72" s="45">
        <v>0</v>
      </c>
      <c r="ZA72" s="45">
        <v>0</v>
      </c>
      <c r="ZB72" s="45">
        <v>0</v>
      </c>
      <c r="ZC72" s="45">
        <v>0</v>
      </c>
      <c r="ZD72" s="45">
        <v>0</v>
      </c>
      <c r="ZE72" s="45">
        <v>0</v>
      </c>
      <c r="ZF72" s="45">
        <v>0</v>
      </c>
      <c r="ZG72" s="45">
        <v>0</v>
      </c>
      <c r="ZH72" s="45">
        <v>0</v>
      </c>
      <c r="ZI72" s="45">
        <v>0</v>
      </c>
      <c r="ZJ72" s="45">
        <v>0</v>
      </c>
      <c r="ZK72" s="45">
        <v>0</v>
      </c>
      <c r="ZL72" s="45">
        <v>0</v>
      </c>
      <c r="ZM72" s="45">
        <v>0</v>
      </c>
      <c r="ZN72" s="45">
        <v>0</v>
      </c>
      <c r="ZO72" s="45">
        <v>0</v>
      </c>
      <c r="ZP72" s="45">
        <v>0</v>
      </c>
      <c r="ZQ72" s="45">
        <v>0</v>
      </c>
      <c r="ZR72" s="45">
        <v>0</v>
      </c>
      <c r="ZS72" s="45">
        <v>0</v>
      </c>
      <c r="ZT72" s="45">
        <v>0</v>
      </c>
      <c r="ZU72" s="45">
        <v>0</v>
      </c>
      <c r="ZV72" s="45">
        <v>0</v>
      </c>
      <c r="ZW72" s="45">
        <v>0</v>
      </c>
      <c r="ZX72" s="45">
        <v>0</v>
      </c>
      <c r="ZY72" s="45">
        <v>0</v>
      </c>
      <c r="ZZ72" s="45">
        <v>0</v>
      </c>
      <c r="AAA72" s="45">
        <v>0</v>
      </c>
      <c r="AAB72" s="45">
        <v>0</v>
      </c>
      <c r="AAC72" s="45">
        <v>0</v>
      </c>
      <c r="AAD72" s="45">
        <v>0</v>
      </c>
      <c r="AAE72" s="45">
        <v>0</v>
      </c>
      <c r="AAF72" s="45">
        <v>0</v>
      </c>
      <c r="AAG72" s="45">
        <v>0</v>
      </c>
      <c r="AAH72" s="45">
        <v>0</v>
      </c>
      <c r="AAI72" s="45">
        <v>0</v>
      </c>
      <c r="AAJ72" s="45">
        <v>0</v>
      </c>
      <c r="AAK72" s="45">
        <v>0</v>
      </c>
      <c r="AAL72" s="45">
        <v>0</v>
      </c>
      <c r="AAM72" s="45">
        <v>0</v>
      </c>
      <c r="AAN72" s="45">
        <v>0</v>
      </c>
      <c r="AAO72" s="45">
        <v>0</v>
      </c>
      <c r="AAP72" s="45">
        <v>0</v>
      </c>
      <c r="AAQ72" s="45">
        <f>IF(LEFT($C72,5)="Total",0,IF(COUNTIF(ENTRY!$G$3:$BM$3,AAQ$1)=0,"CopyPasteValue",IFERROR(HLOOKUP(AAQ$1,ENTRY!$G$3:$BI$133,SUMIFS(ENTRY!$A$2:$A$133,ENTRY!$B$2:$B$133,$B72,ENTRY!$C$2:$C$133,$C72)-2,FALSE),0)))</f>
        <v>0</v>
      </c>
      <c r="AAR72" s="45">
        <f>IF(LEFT($C72,5)="Total",0,IF(COUNTIF(ENTRY!$G$3:$BM$3,AAR$1)=0,"CopyPasteValue",IFERROR(HLOOKUP(AAR$1,ENTRY!$G$3:$BI$133,SUMIFS(ENTRY!$A$2:$A$133,ENTRY!$B$2:$B$133,$B72,ENTRY!$C$2:$C$133,$C72)-2,FALSE),0)))</f>
        <v>0</v>
      </c>
      <c r="AAS72" s="45">
        <f>IF(LEFT($C72,5)="Total",0,IF(COUNTIF(ENTRY!$G$3:$BM$3,AAS$1)=0,"CopyPasteValue",IFERROR(HLOOKUP(AAS$1,ENTRY!$G$3:$BI$133,SUMIFS(ENTRY!$A$2:$A$133,ENTRY!$B$2:$B$133,$B72,ENTRY!$C$2:$C$133,$C72)-2,FALSE),0)))</f>
        <v>0</v>
      </c>
      <c r="AAT72" s="45">
        <f>IF(LEFT($C72,5)="Total",0,IF(COUNTIF(ENTRY!$G$3:$BM$3,AAT$1)=0,"CopyPasteValue",IFERROR(HLOOKUP(AAT$1,ENTRY!$G$3:$BI$133,SUMIFS(ENTRY!$A$2:$A$133,ENTRY!$B$2:$B$133,$B72,ENTRY!$C$2:$C$133,$C72)-2,FALSE),0)))</f>
        <v>0</v>
      </c>
      <c r="AAU72" s="45">
        <f>IF(LEFT($C72,5)="Total",0,IF(COUNTIF(ENTRY!$G$3:$BM$3,AAU$1)=0,"CopyPasteValue",IFERROR(HLOOKUP(AAU$1,ENTRY!$G$3:$BI$133,SUMIFS(ENTRY!$A$2:$A$133,ENTRY!$B$2:$B$133,$B72,ENTRY!$C$2:$C$133,$C72)-2,FALSE),0)))</f>
        <v>0</v>
      </c>
      <c r="AAV72" s="45">
        <f>IF(LEFT($C72,5)="Total",0,IF(COUNTIF(ENTRY!$G$3:$BM$3,AAV$1)=0,"CopyPasteValue",IFERROR(HLOOKUP(AAV$1,ENTRY!$G$3:$BI$133,SUMIFS(ENTRY!$A$2:$A$133,ENTRY!$B$2:$B$133,$B72,ENTRY!$C$2:$C$133,$C72)-2,FALSE),0)))</f>
        <v>0</v>
      </c>
      <c r="AAW72" s="45">
        <f>IF(LEFT($C72,5)="Total",0,IF(COUNTIF(ENTRY!$G$3:$BM$3,AAW$1)=0,"CopyPasteValue",IFERROR(HLOOKUP(AAW$1,ENTRY!$G$3:$BI$133,SUMIFS(ENTRY!$A$2:$A$133,ENTRY!$B$2:$B$133,$B72,ENTRY!$C$2:$C$133,$C72)-2,FALSE),0)))</f>
        <v>0</v>
      </c>
      <c r="AAX72" s="45">
        <f>IF(LEFT($C72,5)="Total",0,IF(COUNTIF(ENTRY!$G$3:$BM$3,AAX$1)=0,"CopyPasteValue",IFERROR(HLOOKUP(AAX$1,ENTRY!$G$3:$BI$133,SUMIFS(ENTRY!$A$2:$A$133,ENTRY!$B$2:$B$133,$B72,ENTRY!$C$2:$C$133,$C72)-2,FALSE),0)))</f>
        <v>0</v>
      </c>
      <c r="AAY72" s="45">
        <f>IF(LEFT($C72,5)="Total",0,IF(COUNTIF(ENTRY!$G$3:$BM$3,AAY$1)=0,"CopyPasteValue",IFERROR(HLOOKUP(AAY$1,ENTRY!$G$3:$BI$133,SUMIFS(ENTRY!$A$2:$A$133,ENTRY!$B$2:$B$133,$B72,ENTRY!$C$2:$C$133,$C72)-2,FALSE),0)))</f>
        <v>0</v>
      </c>
      <c r="AAZ72" s="45">
        <f>IF(LEFT($C72,5)="Total",0,IF(COUNTIF(ENTRY!$G$3:$BM$3,AAZ$1)=0,"CopyPasteValue",IFERROR(HLOOKUP(AAZ$1,ENTRY!$G$3:$BI$133,SUMIFS(ENTRY!$A$2:$A$133,ENTRY!$B$2:$B$133,$B72,ENTRY!$C$2:$C$133,$C72)-2,FALSE),0)))</f>
        <v>0</v>
      </c>
      <c r="ABA72" s="45">
        <f>IF(LEFT($C72,5)="Total",0,IF(COUNTIF(ENTRY!$G$3:$BM$3,ABA$1)=0,"CopyPasteValue",IFERROR(HLOOKUP(ABA$1,ENTRY!$G$3:$BI$133,SUMIFS(ENTRY!$A$2:$A$133,ENTRY!$B$2:$B$133,$B72,ENTRY!$C$2:$C$133,$C72)-2,FALSE),0)))</f>
        <v>0</v>
      </c>
      <c r="ABB72" s="45">
        <f>IF(LEFT($C72,5)="Total",0,IF(COUNTIF(ENTRY!$G$3:$BM$3,ABB$1)=0,"CopyPasteValue",IFERROR(HLOOKUP(ABB$1,ENTRY!$G$3:$BI$133,SUMIFS(ENTRY!$A$2:$A$133,ENTRY!$B$2:$B$133,$B72,ENTRY!$C$2:$C$133,$C72)-2,FALSE),0)))</f>
        <v>0</v>
      </c>
      <c r="ABC72" s="45">
        <f>IF(LEFT($C72,5)="Total",0,IF(COUNTIF(ENTRY!$G$3:$BM$3,ABC$1)=0,"CopyPasteValue",IFERROR(HLOOKUP(ABC$1,ENTRY!$G$3:$BI$133,SUMIFS(ENTRY!$A$2:$A$133,ENTRY!$B$2:$B$133,$B72,ENTRY!$C$2:$C$133,$C72)-2,FALSE),0)))</f>
        <v>0</v>
      </c>
      <c r="ABD72" s="45">
        <f>IF(LEFT($C72,5)="Total",0,IF(COUNTIF(ENTRY!$G$3:$BM$3,ABD$1)=0,"CopyPasteValue",IFERROR(HLOOKUP(ABD$1,ENTRY!$G$3:$BI$133,SUMIFS(ENTRY!$A$2:$A$133,ENTRY!$B$2:$B$133,$B72,ENTRY!$C$2:$C$133,$C72)-2,FALSE),0)))</f>
        <v>0</v>
      </c>
      <c r="ABE72" s="45">
        <f>IF(LEFT($C72,5)="Total",0,IF(COUNTIF(ENTRY!$G$3:$BM$3,ABE$1)=0,"CopyPasteValue",IFERROR(HLOOKUP(ABE$1,ENTRY!$G$3:$BI$133,SUMIFS(ENTRY!$A$2:$A$133,ENTRY!$B$2:$B$133,$B72,ENTRY!$C$2:$C$133,$C72)-2,FALSE),0)))</f>
        <v>0</v>
      </c>
      <c r="ABF72" s="45">
        <f>IF(LEFT($C72,5)="Total",0,IF(COUNTIF(ENTRY!$G$3:$BM$3,ABF$1)=0,"CopyPasteValue",IFERROR(HLOOKUP(ABF$1,ENTRY!$G$3:$BI$133,SUMIFS(ENTRY!$A$2:$A$133,ENTRY!$B$2:$B$133,$B72,ENTRY!$C$2:$C$133,$C72)-2,FALSE),0)))</f>
        <v>0</v>
      </c>
      <c r="ABG72" s="45">
        <f>IF(LEFT($C72,5)="Total",0,IF(COUNTIF(ENTRY!$G$3:$BM$3,ABG$1)=0,"CopyPasteValue",IFERROR(HLOOKUP(ABG$1,ENTRY!$G$3:$BI$133,SUMIFS(ENTRY!$A$2:$A$133,ENTRY!$B$2:$B$133,$B72,ENTRY!$C$2:$C$133,$C72)-2,FALSE),0)))</f>
        <v>0</v>
      </c>
      <c r="ABH72" s="45">
        <f>IF(LEFT($C72,5)="Total",0,IF(COUNTIF(ENTRY!$G$3:$BM$3,ABH$1)=0,"CopyPasteValue",IFERROR(HLOOKUP(ABH$1,ENTRY!$G$3:$BI$133,SUMIFS(ENTRY!$A$2:$A$133,ENTRY!$B$2:$B$133,$B72,ENTRY!$C$2:$C$133,$C72)-2,FALSE),0)))</f>
        <v>0</v>
      </c>
    </row>
    <row r="73" spans="2:736" x14ac:dyDescent="0.35">
      <c r="B73" t="s">
        <v>27</v>
      </c>
      <c r="C73" t="s">
        <v>9</v>
      </c>
      <c r="D73" s="53">
        <f t="shared" ca="1" si="162"/>
        <v>73</v>
      </c>
      <c r="E73" s="72">
        <f>COUNTIF(ENTRY!C$4:C$294,C73)</f>
        <v>1</v>
      </c>
      <c r="F73" s="45">
        <v>0</v>
      </c>
      <c r="G73" s="45">
        <v>1</v>
      </c>
      <c r="H73" s="45">
        <v>3</v>
      </c>
      <c r="I73" s="45">
        <v>0</v>
      </c>
      <c r="J73" s="45">
        <v>2</v>
      </c>
      <c r="K73" s="45">
        <v>0</v>
      </c>
      <c r="L73" s="45">
        <v>0</v>
      </c>
      <c r="M73" s="45">
        <v>7</v>
      </c>
      <c r="N73" s="45">
        <v>7</v>
      </c>
      <c r="O73" s="45">
        <v>7</v>
      </c>
      <c r="P73" s="45">
        <v>3</v>
      </c>
      <c r="Q73" s="45">
        <v>5</v>
      </c>
      <c r="R73" s="45">
        <v>0</v>
      </c>
      <c r="S73" s="45">
        <v>0</v>
      </c>
      <c r="T73" s="45">
        <v>4</v>
      </c>
      <c r="U73" s="45">
        <v>0</v>
      </c>
      <c r="V73" s="45">
        <v>0</v>
      </c>
      <c r="W73" s="45">
        <v>10</v>
      </c>
      <c r="X73" s="45">
        <v>3</v>
      </c>
      <c r="Y73" s="45">
        <v>2</v>
      </c>
      <c r="Z73" s="45">
        <v>0</v>
      </c>
      <c r="AA73" s="45">
        <v>5</v>
      </c>
      <c r="AB73" s="45">
        <v>5</v>
      </c>
      <c r="AC73" s="45">
        <v>3</v>
      </c>
      <c r="AD73" s="45">
        <v>2</v>
      </c>
      <c r="AE73" s="45">
        <v>0</v>
      </c>
      <c r="AF73" s="45">
        <v>1</v>
      </c>
      <c r="AG73" s="45">
        <v>0</v>
      </c>
      <c r="AH73" s="45">
        <v>3</v>
      </c>
      <c r="AI73" s="45">
        <v>2</v>
      </c>
      <c r="AJ73" s="45">
        <v>2</v>
      </c>
      <c r="AK73" s="45">
        <v>4</v>
      </c>
      <c r="AL73" s="45">
        <v>0</v>
      </c>
      <c r="AM73" s="45">
        <v>0</v>
      </c>
      <c r="AN73" s="45">
        <v>0</v>
      </c>
      <c r="AO73" s="45">
        <v>0</v>
      </c>
      <c r="AP73" s="45">
        <v>2</v>
      </c>
      <c r="AQ73" s="45">
        <v>1</v>
      </c>
      <c r="AR73" s="45">
        <v>0</v>
      </c>
      <c r="AS73" s="45">
        <v>8</v>
      </c>
      <c r="AT73" s="45">
        <v>4</v>
      </c>
      <c r="AU73" s="45">
        <v>0</v>
      </c>
      <c r="AV73" s="45">
        <v>7</v>
      </c>
      <c r="AW73" s="45">
        <v>0</v>
      </c>
      <c r="AX73" s="45">
        <v>6</v>
      </c>
      <c r="AY73" s="45">
        <v>1</v>
      </c>
      <c r="AZ73" s="45">
        <v>2</v>
      </c>
      <c r="BA73" s="45">
        <v>2</v>
      </c>
      <c r="BB73" s="45">
        <v>0</v>
      </c>
      <c r="BC73" s="45">
        <v>4</v>
      </c>
      <c r="BD73" s="45">
        <v>1</v>
      </c>
      <c r="BE73" s="45">
        <v>2</v>
      </c>
      <c r="BF73" s="45">
        <v>0</v>
      </c>
      <c r="BG73" s="45">
        <v>4</v>
      </c>
      <c r="BH73" s="45">
        <v>1</v>
      </c>
      <c r="BI73" s="45">
        <v>0</v>
      </c>
      <c r="BJ73" s="45">
        <v>2</v>
      </c>
      <c r="BK73" s="45">
        <v>4</v>
      </c>
      <c r="BL73" s="45">
        <v>4</v>
      </c>
      <c r="BM73" s="45">
        <v>0</v>
      </c>
      <c r="BN73" s="45">
        <v>2</v>
      </c>
      <c r="BO73" s="45">
        <v>11</v>
      </c>
      <c r="BP73" s="45">
        <v>0</v>
      </c>
      <c r="BQ73" s="45">
        <v>4</v>
      </c>
      <c r="BR73" s="45">
        <v>1</v>
      </c>
      <c r="BS73" s="45">
        <v>3</v>
      </c>
      <c r="BT73" s="45">
        <v>6</v>
      </c>
      <c r="BU73" s="45">
        <v>5</v>
      </c>
      <c r="BV73" s="45">
        <v>2</v>
      </c>
      <c r="BW73" s="45">
        <v>0</v>
      </c>
      <c r="BX73" s="45">
        <v>4</v>
      </c>
      <c r="BY73" s="45">
        <v>1</v>
      </c>
      <c r="BZ73" s="45">
        <v>1</v>
      </c>
      <c r="CA73" s="45">
        <v>5</v>
      </c>
      <c r="CB73" s="45">
        <v>0</v>
      </c>
      <c r="CC73" s="45">
        <v>3</v>
      </c>
      <c r="CD73" s="45">
        <v>0</v>
      </c>
      <c r="CE73" s="45">
        <v>4</v>
      </c>
      <c r="CF73" s="45">
        <v>0</v>
      </c>
      <c r="CG73" s="45">
        <v>0</v>
      </c>
      <c r="CH73" s="45">
        <v>0</v>
      </c>
      <c r="CI73" s="45">
        <v>7</v>
      </c>
      <c r="CJ73" s="45">
        <v>1</v>
      </c>
      <c r="CK73" s="45">
        <v>0</v>
      </c>
      <c r="CL73" s="45">
        <v>10</v>
      </c>
      <c r="CM73" s="45">
        <v>7</v>
      </c>
      <c r="CN73" s="45">
        <v>1</v>
      </c>
      <c r="CO73" s="45">
        <v>2</v>
      </c>
      <c r="CP73" s="45">
        <v>2</v>
      </c>
      <c r="CQ73" s="45">
        <v>0</v>
      </c>
      <c r="CR73" s="45">
        <v>0</v>
      </c>
      <c r="CS73" s="45">
        <v>4</v>
      </c>
      <c r="CT73" s="45">
        <v>3</v>
      </c>
      <c r="CU73" s="45">
        <v>2</v>
      </c>
      <c r="CV73" s="45">
        <v>5</v>
      </c>
      <c r="CW73" s="45">
        <v>2</v>
      </c>
      <c r="CX73" s="45">
        <v>0</v>
      </c>
      <c r="CY73" s="45">
        <v>0</v>
      </c>
      <c r="CZ73" s="45">
        <v>1</v>
      </c>
      <c r="DA73" s="45">
        <v>1</v>
      </c>
      <c r="DB73" s="45">
        <v>1</v>
      </c>
      <c r="DC73" s="45">
        <v>0</v>
      </c>
      <c r="DD73" s="45">
        <v>0</v>
      </c>
      <c r="DE73" s="45">
        <v>0</v>
      </c>
      <c r="DF73" s="45">
        <v>0</v>
      </c>
      <c r="DG73" s="45">
        <v>1</v>
      </c>
      <c r="DH73" s="45">
        <v>1</v>
      </c>
      <c r="DI73" s="45">
        <v>0</v>
      </c>
      <c r="DJ73" s="45">
        <v>2</v>
      </c>
      <c r="DK73" s="45">
        <v>0</v>
      </c>
      <c r="DL73" s="45">
        <v>0</v>
      </c>
      <c r="DM73" s="45">
        <v>0</v>
      </c>
      <c r="DN73" s="45">
        <v>0</v>
      </c>
      <c r="DO73" s="45">
        <v>1</v>
      </c>
      <c r="DP73" s="45">
        <v>0</v>
      </c>
      <c r="DQ73" s="45">
        <v>1</v>
      </c>
      <c r="DR73" s="45">
        <v>0</v>
      </c>
      <c r="DS73" s="45">
        <v>0</v>
      </c>
      <c r="DT73" s="45">
        <v>0</v>
      </c>
      <c r="DU73" s="45">
        <v>0</v>
      </c>
      <c r="DV73" s="45">
        <v>2</v>
      </c>
      <c r="DW73" s="45">
        <v>0</v>
      </c>
      <c r="DX73" s="45">
        <v>0</v>
      </c>
      <c r="DY73" s="45">
        <v>2</v>
      </c>
      <c r="DZ73" s="45">
        <v>0</v>
      </c>
      <c r="EA73" s="45">
        <v>0</v>
      </c>
      <c r="EB73" s="45">
        <v>0</v>
      </c>
      <c r="EC73" s="45">
        <v>5</v>
      </c>
      <c r="ED73" s="45">
        <v>1</v>
      </c>
      <c r="EE73" s="45">
        <v>1</v>
      </c>
      <c r="EF73" s="45">
        <v>0</v>
      </c>
      <c r="EG73" s="45">
        <v>0</v>
      </c>
      <c r="EH73" s="45">
        <v>0</v>
      </c>
      <c r="EI73" s="45">
        <v>0</v>
      </c>
      <c r="EJ73" s="45">
        <v>0</v>
      </c>
      <c r="EK73" s="45">
        <v>0</v>
      </c>
      <c r="EL73" s="45">
        <v>1</v>
      </c>
      <c r="EM73" s="45">
        <v>0</v>
      </c>
      <c r="EN73" s="45">
        <v>0</v>
      </c>
      <c r="EO73" s="45">
        <v>0</v>
      </c>
      <c r="EP73" s="45">
        <v>0</v>
      </c>
      <c r="EQ73" s="45">
        <v>0</v>
      </c>
      <c r="ER73" s="45">
        <v>1</v>
      </c>
      <c r="ES73" s="45">
        <v>0</v>
      </c>
      <c r="ET73" s="45">
        <v>0</v>
      </c>
      <c r="EU73" s="45">
        <v>0</v>
      </c>
      <c r="EV73" s="45">
        <v>0</v>
      </c>
      <c r="EW73" s="45">
        <v>0</v>
      </c>
      <c r="EX73" s="45">
        <v>0</v>
      </c>
      <c r="EY73" s="45">
        <v>0</v>
      </c>
      <c r="EZ73" s="45">
        <v>0</v>
      </c>
      <c r="FA73" s="45">
        <v>0</v>
      </c>
      <c r="FB73" s="45">
        <v>1</v>
      </c>
      <c r="FC73" s="45">
        <v>0</v>
      </c>
      <c r="FD73" s="45">
        <v>0</v>
      </c>
      <c r="FE73" s="45">
        <v>0</v>
      </c>
      <c r="FF73" s="45">
        <v>1</v>
      </c>
      <c r="FG73" s="45">
        <v>0</v>
      </c>
      <c r="FH73" s="45">
        <v>0</v>
      </c>
      <c r="FI73" s="45">
        <v>0</v>
      </c>
      <c r="FJ73" s="45">
        <v>0</v>
      </c>
      <c r="FK73" s="45">
        <v>0</v>
      </c>
      <c r="FL73" s="45">
        <v>0</v>
      </c>
      <c r="FM73" s="45">
        <v>0</v>
      </c>
      <c r="FN73" s="45">
        <v>0</v>
      </c>
      <c r="FO73" s="45">
        <v>1</v>
      </c>
      <c r="FP73" s="45">
        <v>0</v>
      </c>
      <c r="FQ73" s="45">
        <v>0</v>
      </c>
      <c r="FR73" s="45">
        <v>0</v>
      </c>
      <c r="FS73" s="45">
        <v>0</v>
      </c>
      <c r="FT73" s="45">
        <v>0</v>
      </c>
      <c r="FU73" s="45">
        <v>0</v>
      </c>
      <c r="FV73" s="45">
        <v>0</v>
      </c>
      <c r="FW73" s="45">
        <v>0</v>
      </c>
      <c r="FX73" s="45">
        <v>0</v>
      </c>
      <c r="FY73" s="45">
        <v>12</v>
      </c>
      <c r="FZ73" s="45">
        <v>2</v>
      </c>
      <c r="GA73" s="45">
        <v>2</v>
      </c>
      <c r="GB73" s="45">
        <v>0</v>
      </c>
      <c r="GC73" s="45">
        <v>1</v>
      </c>
      <c r="GD73" s="45">
        <v>0</v>
      </c>
      <c r="GE73" s="45">
        <v>0</v>
      </c>
      <c r="GF73" s="45">
        <v>4</v>
      </c>
      <c r="GG73" s="45">
        <v>0</v>
      </c>
      <c r="GH73" s="45">
        <v>4</v>
      </c>
      <c r="GI73" s="45">
        <v>3</v>
      </c>
      <c r="GJ73" s="45">
        <v>3</v>
      </c>
      <c r="GK73" s="45">
        <v>0</v>
      </c>
      <c r="GL73" s="45">
        <v>0</v>
      </c>
      <c r="GM73" s="45">
        <v>0</v>
      </c>
      <c r="GN73" s="45">
        <v>3</v>
      </c>
      <c r="GO73" s="45">
        <v>2</v>
      </c>
      <c r="GP73" s="45">
        <v>0</v>
      </c>
      <c r="GQ73" s="45">
        <v>3</v>
      </c>
      <c r="GR73" s="45">
        <v>0</v>
      </c>
      <c r="GS73" s="45">
        <v>0</v>
      </c>
      <c r="GT73" s="45">
        <v>0</v>
      </c>
      <c r="GU73" s="45">
        <v>0</v>
      </c>
      <c r="GV73" s="45">
        <v>0</v>
      </c>
      <c r="GW73" s="45">
        <v>1</v>
      </c>
      <c r="GX73" s="45">
        <v>0</v>
      </c>
      <c r="GY73" s="45">
        <v>0</v>
      </c>
      <c r="GZ73" s="45">
        <v>0</v>
      </c>
      <c r="HA73" s="45">
        <v>0</v>
      </c>
      <c r="HB73" s="45">
        <v>0</v>
      </c>
      <c r="HC73" s="45">
        <v>1</v>
      </c>
      <c r="HD73" s="45">
        <v>0</v>
      </c>
      <c r="HE73" s="45">
        <v>0</v>
      </c>
      <c r="HF73" s="45">
        <v>0</v>
      </c>
      <c r="HG73" s="45">
        <v>0</v>
      </c>
      <c r="HH73" s="45">
        <v>0</v>
      </c>
      <c r="HI73" s="45">
        <v>0</v>
      </c>
      <c r="HJ73" s="45">
        <v>0</v>
      </c>
      <c r="HK73" s="45">
        <v>0</v>
      </c>
      <c r="HL73" s="45">
        <v>1</v>
      </c>
      <c r="HM73" s="45">
        <v>0</v>
      </c>
      <c r="HN73" s="45">
        <v>0</v>
      </c>
      <c r="HO73" s="45">
        <v>2</v>
      </c>
      <c r="HP73" s="45">
        <v>0</v>
      </c>
      <c r="HQ73" s="45">
        <v>0</v>
      </c>
      <c r="HR73" s="45">
        <v>0</v>
      </c>
      <c r="HS73" s="45">
        <v>0</v>
      </c>
      <c r="HT73" s="45">
        <v>0</v>
      </c>
      <c r="HU73" s="45">
        <v>0</v>
      </c>
      <c r="HV73" s="45">
        <v>0</v>
      </c>
      <c r="HW73" s="45">
        <v>0</v>
      </c>
      <c r="HX73" s="45">
        <v>0</v>
      </c>
      <c r="HY73" s="45">
        <v>2</v>
      </c>
      <c r="HZ73" s="45">
        <v>0</v>
      </c>
      <c r="IA73" s="45">
        <v>2</v>
      </c>
      <c r="IB73" s="45">
        <v>0</v>
      </c>
      <c r="IC73" s="45">
        <v>0</v>
      </c>
      <c r="ID73" s="45">
        <v>0</v>
      </c>
      <c r="IE73" s="45">
        <v>4</v>
      </c>
      <c r="IF73" s="45">
        <v>2</v>
      </c>
      <c r="IG73" s="45">
        <v>0</v>
      </c>
      <c r="IH73" s="45">
        <v>0</v>
      </c>
      <c r="II73" s="45">
        <v>0</v>
      </c>
      <c r="IJ73" s="45">
        <v>0</v>
      </c>
      <c r="IK73" s="45">
        <v>0</v>
      </c>
      <c r="IL73" s="45">
        <v>0</v>
      </c>
      <c r="IM73" s="45">
        <v>3</v>
      </c>
      <c r="IN73" s="45">
        <v>2</v>
      </c>
      <c r="IO73" s="45">
        <v>13</v>
      </c>
      <c r="IP73" s="45">
        <v>0</v>
      </c>
      <c r="IQ73" s="45">
        <v>4</v>
      </c>
      <c r="IR73" s="45">
        <v>5</v>
      </c>
      <c r="IS73" s="45">
        <v>4</v>
      </c>
      <c r="IT73" s="45">
        <v>3</v>
      </c>
      <c r="IU73" s="45">
        <v>18</v>
      </c>
      <c r="IV73" s="45">
        <v>1</v>
      </c>
      <c r="IW73" s="45">
        <v>0</v>
      </c>
      <c r="IX73" s="45">
        <v>4</v>
      </c>
      <c r="IY73" s="45">
        <v>1</v>
      </c>
      <c r="IZ73" s="45">
        <v>0</v>
      </c>
      <c r="JA73" s="45">
        <v>0</v>
      </c>
      <c r="JB73" s="45">
        <v>0</v>
      </c>
      <c r="JC73" s="45">
        <v>1</v>
      </c>
      <c r="JD73" s="45">
        <v>0</v>
      </c>
      <c r="JE73" s="45">
        <v>2</v>
      </c>
      <c r="JF73" s="45">
        <v>0</v>
      </c>
      <c r="JG73" s="45">
        <v>2</v>
      </c>
      <c r="JH73" s="45">
        <v>3</v>
      </c>
      <c r="JI73" s="45">
        <v>0</v>
      </c>
      <c r="JJ73" s="45">
        <v>0</v>
      </c>
      <c r="JK73" s="45">
        <v>0</v>
      </c>
      <c r="JL73" s="45">
        <v>0</v>
      </c>
      <c r="JM73" s="45">
        <v>1</v>
      </c>
      <c r="JN73" s="45">
        <v>1</v>
      </c>
      <c r="JO73" s="45">
        <v>0</v>
      </c>
      <c r="JP73" s="45">
        <v>0</v>
      </c>
      <c r="JQ73" s="45">
        <v>0</v>
      </c>
      <c r="JR73" s="45">
        <v>0</v>
      </c>
      <c r="JS73" s="45">
        <v>11</v>
      </c>
      <c r="JT73" s="45">
        <v>0</v>
      </c>
      <c r="JU73" s="45">
        <v>0</v>
      </c>
      <c r="JV73" s="45">
        <v>1</v>
      </c>
      <c r="JW73" s="45">
        <v>0</v>
      </c>
      <c r="JX73" s="45">
        <v>0</v>
      </c>
      <c r="JY73" s="45">
        <v>0</v>
      </c>
      <c r="JZ73" s="45">
        <v>0</v>
      </c>
      <c r="KA73" s="45">
        <v>0</v>
      </c>
      <c r="KB73" s="45">
        <v>10</v>
      </c>
      <c r="KC73" s="45">
        <v>0</v>
      </c>
      <c r="KD73" s="45">
        <v>0</v>
      </c>
      <c r="KE73" s="45">
        <v>3</v>
      </c>
      <c r="KF73" s="45">
        <v>0</v>
      </c>
      <c r="KG73" s="45">
        <v>0</v>
      </c>
      <c r="KH73" s="45">
        <v>0</v>
      </c>
      <c r="KI73" s="45">
        <v>0</v>
      </c>
      <c r="KJ73" s="45">
        <v>1</v>
      </c>
      <c r="KK73" s="45">
        <v>2</v>
      </c>
      <c r="KL73" s="45">
        <v>7</v>
      </c>
      <c r="KM73" s="45">
        <v>0</v>
      </c>
      <c r="KN73" s="45">
        <v>4</v>
      </c>
      <c r="KO73" s="45">
        <v>0</v>
      </c>
      <c r="KP73" s="45">
        <v>0</v>
      </c>
      <c r="KQ73" s="45">
        <v>4</v>
      </c>
      <c r="KR73" s="45">
        <v>2</v>
      </c>
      <c r="KS73" s="45">
        <v>0</v>
      </c>
      <c r="KT73" s="45">
        <v>0</v>
      </c>
      <c r="KU73" s="45">
        <v>2</v>
      </c>
      <c r="KV73" s="45">
        <v>0</v>
      </c>
      <c r="KW73" s="45">
        <v>0</v>
      </c>
      <c r="KX73" s="45">
        <v>1</v>
      </c>
      <c r="KY73" s="45">
        <v>2</v>
      </c>
      <c r="KZ73" s="45">
        <v>2</v>
      </c>
      <c r="LA73" s="45">
        <v>0</v>
      </c>
      <c r="LB73" s="45">
        <v>0</v>
      </c>
      <c r="LC73" s="45">
        <v>0</v>
      </c>
      <c r="LD73" s="45">
        <v>12</v>
      </c>
      <c r="LE73" s="45">
        <v>2</v>
      </c>
      <c r="LF73" s="45">
        <v>2</v>
      </c>
      <c r="LG73" s="45">
        <v>0</v>
      </c>
      <c r="LH73" s="45">
        <v>0</v>
      </c>
      <c r="LI73" s="45">
        <v>6</v>
      </c>
      <c r="LJ73" s="45">
        <v>11</v>
      </c>
      <c r="LK73" s="45">
        <v>0</v>
      </c>
      <c r="LL73" s="45">
        <v>5</v>
      </c>
      <c r="LM73" s="45">
        <v>2</v>
      </c>
      <c r="LN73" s="45">
        <v>2</v>
      </c>
      <c r="LO73" s="45">
        <v>0</v>
      </c>
      <c r="LP73" s="45">
        <v>8</v>
      </c>
      <c r="LQ73" s="45">
        <v>1</v>
      </c>
      <c r="LR73" s="45">
        <v>2</v>
      </c>
      <c r="LS73" s="45">
        <v>1</v>
      </c>
      <c r="LT73" s="45">
        <v>1</v>
      </c>
      <c r="LU73" s="45">
        <v>0</v>
      </c>
      <c r="LV73" s="45">
        <v>0</v>
      </c>
      <c r="LW73" s="45">
        <v>0</v>
      </c>
      <c r="LX73" s="45">
        <v>1</v>
      </c>
      <c r="LY73" s="45">
        <v>0</v>
      </c>
      <c r="LZ73" s="45">
        <v>0</v>
      </c>
      <c r="MA73" s="45">
        <v>0</v>
      </c>
      <c r="MB73" s="45">
        <v>2</v>
      </c>
      <c r="MC73" s="45">
        <v>0</v>
      </c>
      <c r="MD73" s="45">
        <v>0</v>
      </c>
      <c r="ME73" s="45">
        <v>0</v>
      </c>
      <c r="MF73" s="45">
        <v>0</v>
      </c>
      <c r="MG73" s="45">
        <v>3</v>
      </c>
      <c r="MH73" s="45">
        <v>0</v>
      </c>
      <c r="MI73" s="45">
        <v>1</v>
      </c>
      <c r="MJ73" s="45">
        <v>0</v>
      </c>
      <c r="MK73" s="45">
        <v>1</v>
      </c>
      <c r="ML73" s="45">
        <v>2</v>
      </c>
      <c r="MM73" s="45">
        <v>0</v>
      </c>
      <c r="MN73" s="45">
        <v>2</v>
      </c>
      <c r="MO73" s="45">
        <v>10</v>
      </c>
      <c r="MP73" s="45">
        <v>14</v>
      </c>
      <c r="MQ73" s="45">
        <v>0</v>
      </c>
      <c r="MR73" s="45">
        <v>1</v>
      </c>
      <c r="MS73" s="45">
        <v>2</v>
      </c>
      <c r="MT73" s="45">
        <v>1</v>
      </c>
      <c r="MU73" s="45">
        <v>3</v>
      </c>
      <c r="MV73" s="45">
        <v>0</v>
      </c>
      <c r="MW73" s="45">
        <v>0</v>
      </c>
      <c r="MX73" s="45">
        <v>0</v>
      </c>
      <c r="MY73" s="45">
        <v>14</v>
      </c>
      <c r="MZ73" s="45">
        <v>2</v>
      </c>
      <c r="NA73" s="45">
        <v>0</v>
      </c>
      <c r="NB73" s="45">
        <v>6</v>
      </c>
      <c r="NC73" s="45">
        <v>3</v>
      </c>
      <c r="ND73" s="45">
        <v>0</v>
      </c>
      <c r="NE73" s="45">
        <v>0</v>
      </c>
      <c r="NF73" s="45">
        <v>20</v>
      </c>
      <c r="NG73" s="45">
        <v>0</v>
      </c>
      <c r="NH73" s="45">
        <v>0</v>
      </c>
      <c r="NI73" s="45">
        <v>0</v>
      </c>
      <c r="NJ73" s="45">
        <v>0</v>
      </c>
      <c r="NK73" s="45">
        <v>0</v>
      </c>
      <c r="NL73" s="45">
        <v>0</v>
      </c>
      <c r="NM73" s="45">
        <v>1</v>
      </c>
      <c r="NN73" s="45">
        <v>0</v>
      </c>
      <c r="NO73" s="45">
        <v>2</v>
      </c>
      <c r="NP73" s="45">
        <v>0</v>
      </c>
      <c r="NQ73" s="45">
        <v>13</v>
      </c>
      <c r="NR73" s="45">
        <v>0</v>
      </c>
      <c r="NS73" s="45">
        <v>0</v>
      </c>
      <c r="NT73" s="45">
        <v>8</v>
      </c>
      <c r="NU73" s="45">
        <v>19</v>
      </c>
      <c r="NV73" s="45">
        <v>7</v>
      </c>
      <c r="NW73" s="45">
        <v>0</v>
      </c>
      <c r="NX73" s="45">
        <v>0</v>
      </c>
      <c r="NY73" s="45">
        <v>14</v>
      </c>
      <c r="NZ73" s="45">
        <v>0</v>
      </c>
      <c r="OA73" s="45">
        <v>8</v>
      </c>
      <c r="OB73" s="45">
        <v>18</v>
      </c>
      <c r="OC73" s="45">
        <v>2</v>
      </c>
      <c r="OD73" s="45">
        <v>0</v>
      </c>
      <c r="OE73" s="45">
        <v>14</v>
      </c>
      <c r="OF73" s="45">
        <v>5</v>
      </c>
      <c r="OG73" s="45">
        <v>0</v>
      </c>
      <c r="OH73" s="45">
        <v>16</v>
      </c>
      <c r="OI73" s="45">
        <v>0</v>
      </c>
      <c r="OJ73" s="45">
        <v>3</v>
      </c>
      <c r="OK73" s="45">
        <v>0</v>
      </c>
      <c r="OL73" s="45">
        <v>2</v>
      </c>
      <c r="OM73" s="45">
        <v>0</v>
      </c>
      <c r="ON73" s="45">
        <v>0</v>
      </c>
      <c r="OO73" s="45">
        <v>6</v>
      </c>
      <c r="OP73" s="45">
        <v>11</v>
      </c>
      <c r="OQ73" s="45">
        <v>0</v>
      </c>
      <c r="OR73" s="45">
        <v>0</v>
      </c>
      <c r="OS73" s="45">
        <v>1</v>
      </c>
      <c r="OT73" s="45">
        <v>0</v>
      </c>
      <c r="OU73" s="45">
        <v>0</v>
      </c>
      <c r="OV73" s="45">
        <v>15</v>
      </c>
      <c r="OW73" s="45">
        <v>0</v>
      </c>
      <c r="OX73" s="45">
        <v>0</v>
      </c>
      <c r="OY73" s="45">
        <v>4</v>
      </c>
      <c r="OZ73" s="45">
        <v>0</v>
      </c>
      <c r="PA73" s="45">
        <v>0</v>
      </c>
      <c r="PB73" s="45">
        <v>0</v>
      </c>
      <c r="PC73" s="45">
        <v>1</v>
      </c>
      <c r="PD73" s="45">
        <v>0</v>
      </c>
      <c r="PE73" s="45">
        <v>2</v>
      </c>
      <c r="PF73" s="45">
        <v>0</v>
      </c>
      <c r="PG73" s="45">
        <v>0</v>
      </c>
      <c r="PH73" s="45">
        <v>0</v>
      </c>
      <c r="PI73" s="45">
        <v>0</v>
      </c>
      <c r="PJ73" s="45">
        <v>0</v>
      </c>
      <c r="PK73" s="45">
        <v>0</v>
      </c>
      <c r="PL73" s="45">
        <v>10</v>
      </c>
      <c r="PM73" s="45">
        <v>1</v>
      </c>
      <c r="PN73" s="45">
        <v>0</v>
      </c>
      <c r="PO73" s="45">
        <v>0</v>
      </c>
      <c r="PP73" s="45">
        <v>0</v>
      </c>
      <c r="PQ73" s="45">
        <v>4</v>
      </c>
      <c r="PR73" s="45">
        <v>11</v>
      </c>
      <c r="PS73" s="45">
        <v>5</v>
      </c>
      <c r="PT73" s="45">
        <v>20</v>
      </c>
      <c r="PU73" s="45">
        <v>3</v>
      </c>
      <c r="PV73" s="45">
        <v>0</v>
      </c>
      <c r="PW73" s="45">
        <v>0</v>
      </c>
      <c r="PX73" s="45">
        <v>0</v>
      </c>
      <c r="PY73" s="45">
        <v>0</v>
      </c>
      <c r="PZ73" s="45">
        <v>0</v>
      </c>
      <c r="QA73" s="45">
        <v>0</v>
      </c>
      <c r="QB73" s="45">
        <v>0</v>
      </c>
      <c r="QC73" s="45">
        <v>0</v>
      </c>
      <c r="QD73" s="45">
        <v>0</v>
      </c>
      <c r="QE73" s="45">
        <v>3</v>
      </c>
      <c r="QF73" s="45">
        <v>1</v>
      </c>
      <c r="QG73" s="45">
        <v>17</v>
      </c>
      <c r="QH73" s="45">
        <v>0</v>
      </c>
      <c r="QI73" s="45">
        <v>3</v>
      </c>
      <c r="QJ73" s="45">
        <v>0</v>
      </c>
      <c r="QK73" s="45">
        <v>0</v>
      </c>
      <c r="QL73" s="45">
        <v>0</v>
      </c>
      <c r="QM73" s="45">
        <v>0</v>
      </c>
      <c r="QN73" s="45">
        <v>0</v>
      </c>
      <c r="QO73" s="45">
        <v>0</v>
      </c>
      <c r="QP73" s="45">
        <v>0</v>
      </c>
      <c r="QQ73" s="45">
        <v>0</v>
      </c>
      <c r="QR73" s="45">
        <v>0</v>
      </c>
      <c r="QS73" s="45">
        <v>0</v>
      </c>
      <c r="QT73" s="45">
        <v>0</v>
      </c>
      <c r="QU73" s="45">
        <v>10</v>
      </c>
      <c r="QV73" s="45">
        <v>1</v>
      </c>
      <c r="QW73" s="45">
        <v>4</v>
      </c>
      <c r="QX73" s="45">
        <v>0</v>
      </c>
      <c r="QY73" s="45">
        <v>0</v>
      </c>
      <c r="QZ73" s="45">
        <v>6</v>
      </c>
      <c r="RA73" s="45">
        <v>1</v>
      </c>
      <c r="RB73" s="45">
        <v>2</v>
      </c>
      <c r="RC73" s="45">
        <v>7</v>
      </c>
      <c r="RD73" s="45">
        <v>1</v>
      </c>
      <c r="RE73" s="45">
        <v>0</v>
      </c>
      <c r="RF73" s="45">
        <v>0</v>
      </c>
      <c r="RG73" s="45">
        <v>0</v>
      </c>
      <c r="RH73" s="45">
        <v>0</v>
      </c>
      <c r="RI73" s="45">
        <v>0</v>
      </c>
      <c r="RJ73" s="45">
        <v>0</v>
      </c>
      <c r="RK73" s="45">
        <v>0</v>
      </c>
      <c r="RL73" s="45">
        <v>0</v>
      </c>
      <c r="RM73" s="45">
        <v>0</v>
      </c>
      <c r="RN73" s="45">
        <v>0</v>
      </c>
      <c r="RO73" s="45">
        <v>0</v>
      </c>
      <c r="RP73" s="45">
        <v>17</v>
      </c>
      <c r="RQ73" s="45">
        <v>0</v>
      </c>
      <c r="RR73" s="45">
        <v>0</v>
      </c>
      <c r="RS73" s="45">
        <v>0</v>
      </c>
      <c r="RT73" s="45">
        <v>0</v>
      </c>
      <c r="RU73" s="45">
        <v>0</v>
      </c>
      <c r="RV73" s="45">
        <v>0</v>
      </c>
      <c r="RW73" s="45">
        <v>6</v>
      </c>
      <c r="RX73" s="45">
        <v>0</v>
      </c>
      <c r="RY73" s="45">
        <v>0</v>
      </c>
      <c r="RZ73" s="45">
        <v>0</v>
      </c>
      <c r="SA73" s="45">
        <v>0</v>
      </c>
      <c r="SB73" s="45">
        <v>0</v>
      </c>
      <c r="SC73" s="45">
        <v>0</v>
      </c>
      <c r="SD73" s="45">
        <v>0</v>
      </c>
      <c r="SE73" s="45">
        <v>13</v>
      </c>
      <c r="SF73" s="45">
        <v>1</v>
      </c>
      <c r="SG73" s="45">
        <v>2</v>
      </c>
      <c r="SH73" s="45">
        <v>0</v>
      </c>
      <c r="SI73" s="45">
        <v>5</v>
      </c>
      <c r="SJ73" s="45">
        <v>0</v>
      </c>
      <c r="SK73" s="45">
        <v>0</v>
      </c>
      <c r="SL73" s="45">
        <v>0</v>
      </c>
      <c r="SM73" s="45">
        <v>0</v>
      </c>
      <c r="SN73" s="45">
        <v>0</v>
      </c>
      <c r="SO73" s="45">
        <v>0</v>
      </c>
      <c r="SP73" s="45">
        <v>2</v>
      </c>
      <c r="SQ73" s="45">
        <v>0</v>
      </c>
      <c r="SR73" s="45">
        <v>0</v>
      </c>
      <c r="SS73" s="45">
        <v>0</v>
      </c>
      <c r="ST73" s="45">
        <v>0</v>
      </c>
      <c r="SU73" s="45">
        <v>0</v>
      </c>
      <c r="SV73" s="45">
        <v>0</v>
      </c>
      <c r="SW73" s="45">
        <v>0</v>
      </c>
      <c r="SX73" s="45">
        <v>3</v>
      </c>
      <c r="SY73" s="45">
        <v>0</v>
      </c>
      <c r="SZ73" s="45">
        <v>0</v>
      </c>
      <c r="TA73" s="45">
        <v>0</v>
      </c>
      <c r="TB73" s="45">
        <v>1</v>
      </c>
      <c r="TC73" s="45">
        <v>0</v>
      </c>
      <c r="TD73" s="45">
        <v>3</v>
      </c>
      <c r="TE73" s="45">
        <v>4</v>
      </c>
      <c r="TF73" s="45">
        <v>12</v>
      </c>
      <c r="TG73" s="45">
        <v>2</v>
      </c>
      <c r="TH73" s="45">
        <v>4</v>
      </c>
      <c r="TI73" s="45">
        <v>0</v>
      </c>
      <c r="TJ73" s="45">
        <v>0</v>
      </c>
      <c r="TK73" s="45">
        <v>26</v>
      </c>
      <c r="TL73" s="45">
        <v>4</v>
      </c>
      <c r="TM73" s="45">
        <v>3</v>
      </c>
      <c r="TN73" s="45">
        <v>1</v>
      </c>
      <c r="TO73" s="45">
        <v>0</v>
      </c>
      <c r="TP73" s="45">
        <v>0</v>
      </c>
      <c r="TQ73" s="45">
        <v>0</v>
      </c>
      <c r="TR73" s="45">
        <v>5</v>
      </c>
      <c r="TS73" s="45">
        <v>0</v>
      </c>
      <c r="TT73" s="45">
        <v>2</v>
      </c>
      <c r="TU73" s="45">
        <v>0</v>
      </c>
      <c r="TV73" s="45">
        <v>2</v>
      </c>
      <c r="TW73" s="45">
        <v>12</v>
      </c>
      <c r="TX73" s="45">
        <v>0</v>
      </c>
      <c r="TY73" s="45">
        <v>1</v>
      </c>
      <c r="TZ73" s="45">
        <v>2</v>
      </c>
      <c r="UA73" s="45">
        <v>0</v>
      </c>
      <c r="UB73" s="45">
        <v>0</v>
      </c>
      <c r="UC73" s="45">
        <v>0</v>
      </c>
      <c r="UD73" s="45">
        <v>0</v>
      </c>
      <c r="UE73" s="45">
        <v>0</v>
      </c>
      <c r="UF73" s="45">
        <v>0</v>
      </c>
      <c r="UG73" s="45">
        <v>0</v>
      </c>
      <c r="UH73" s="45">
        <v>0</v>
      </c>
      <c r="UI73" s="45">
        <v>0</v>
      </c>
      <c r="UJ73" s="45">
        <v>0</v>
      </c>
      <c r="UK73" s="45">
        <v>0</v>
      </c>
      <c r="UL73" s="45">
        <v>0</v>
      </c>
      <c r="UM73" s="45">
        <v>0</v>
      </c>
      <c r="UN73" s="45">
        <v>0</v>
      </c>
      <c r="UO73" s="45">
        <v>0</v>
      </c>
      <c r="UP73" s="45">
        <v>0</v>
      </c>
      <c r="UQ73" s="45">
        <v>0</v>
      </c>
      <c r="UR73" s="45">
        <v>0</v>
      </c>
      <c r="US73" s="45">
        <v>0</v>
      </c>
      <c r="UT73" s="45">
        <v>0</v>
      </c>
      <c r="UU73" s="45">
        <v>0</v>
      </c>
      <c r="UV73" s="45">
        <v>0</v>
      </c>
      <c r="UW73" s="45">
        <v>0</v>
      </c>
      <c r="UX73" s="45">
        <v>0</v>
      </c>
      <c r="UY73" s="45">
        <v>0</v>
      </c>
      <c r="UZ73" s="45">
        <v>2</v>
      </c>
      <c r="VA73" s="45">
        <v>0</v>
      </c>
      <c r="VB73" s="45">
        <v>0</v>
      </c>
      <c r="VC73" s="45">
        <v>0</v>
      </c>
      <c r="VD73" s="45">
        <v>0</v>
      </c>
      <c r="VE73" s="45">
        <v>2</v>
      </c>
      <c r="VF73" s="45">
        <v>1</v>
      </c>
      <c r="VG73" s="45">
        <v>2</v>
      </c>
      <c r="VH73" s="45">
        <v>1</v>
      </c>
      <c r="VI73" s="45">
        <v>0</v>
      </c>
      <c r="VJ73" s="45">
        <v>0</v>
      </c>
      <c r="VK73" s="45">
        <v>0</v>
      </c>
      <c r="VL73" s="45">
        <v>0</v>
      </c>
      <c r="VM73" s="45">
        <v>12</v>
      </c>
      <c r="VN73" s="45">
        <v>20</v>
      </c>
      <c r="VO73" s="45">
        <v>1</v>
      </c>
      <c r="VP73" s="45">
        <v>0</v>
      </c>
      <c r="VQ73" s="45">
        <v>0</v>
      </c>
      <c r="VR73" s="45">
        <v>0</v>
      </c>
      <c r="VS73" s="45">
        <v>0</v>
      </c>
      <c r="VT73" s="45">
        <v>0</v>
      </c>
      <c r="VU73" s="45">
        <v>20</v>
      </c>
      <c r="VV73" s="45">
        <v>0</v>
      </c>
      <c r="VW73" s="45">
        <v>0</v>
      </c>
      <c r="VX73" s="45">
        <v>0</v>
      </c>
      <c r="VY73" s="45">
        <v>0</v>
      </c>
      <c r="VZ73" s="45">
        <v>0</v>
      </c>
      <c r="WA73" s="45">
        <v>0</v>
      </c>
      <c r="WB73" s="45">
        <v>0</v>
      </c>
      <c r="WC73" s="45">
        <v>0</v>
      </c>
      <c r="WD73" s="45">
        <v>0</v>
      </c>
      <c r="WE73" s="45">
        <v>0</v>
      </c>
      <c r="WF73" s="45">
        <v>1</v>
      </c>
      <c r="WG73" s="45">
        <v>0</v>
      </c>
      <c r="WH73" s="45">
        <v>1</v>
      </c>
      <c r="WI73" s="45">
        <v>1</v>
      </c>
      <c r="WJ73" s="45">
        <v>1</v>
      </c>
      <c r="WK73" s="45">
        <v>0</v>
      </c>
      <c r="WL73" s="45">
        <v>0</v>
      </c>
      <c r="WM73" s="45">
        <v>0</v>
      </c>
      <c r="WN73" s="45">
        <v>1</v>
      </c>
      <c r="WO73" s="45">
        <v>0</v>
      </c>
      <c r="WP73" s="45">
        <v>0</v>
      </c>
      <c r="WQ73" s="45">
        <v>3</v>
      </c>
      <c r="WR73" s="45">
        <v>0</v>
      </c>
      <c r="WS73" s="45">
        <v>1</v>
      </c>
      <c r="WT73" s="45">
        <v>0</v>
      </c>
      <c r="WU73" s="45">
        <v>0</v>
      </c>
      <c r="WV73" s="45">
        <v>0</v>
      </c>
      <c r="WW73" s="45">
        <v>0</v>
      </c>
      <c r="WX73" s="45">
        <v>0</v>
      </c>
      <c r="WY73" s="45">
        <v>0</v>
      </c>
      <c r="WZ73" s="45">
        <v>0</v>
      </c>
      <c r="XA73" s="45">
        <v>17</v>
      </c>
      <c r="XB73" s="45">
        <v>0</v>
      </c>
      <c r="XC73" s="45">
        <v>0</v>
      </c>
      <c r="XD73" s="45">
        <v>0</v>
      </c>
      <c r="XE73" s="45">
        <v>14</v>
      </c>
      <c r="XF73" s="45">
        <v>0</v>
      </c>
      <c r="XG73" s="45">
        <v>6</v>
      </c>
      <c r="XH73" s="45">
        <v>2</v>
      </c>
      <c r="XI73" s="45">
        <v>0</v>
      </c>
      <c r="XJ73" s="45">
        <v>1</v>
      </c>
      <c r="XK73" s="45">
        <v>0</v>
      </c>
      <c r="XL73" s="45">
        <v>2</v>
      </c>
      <c r="XM73" s="45">
        <v>0</v>
      </c>
      <c r="XN73" s="45">
        <v>0</v>
      </c>
      <c r="XO73" s="45">
        <v>0</v>
      </c>
      <c r="XP73" s="45">
        <v>1</v>
      </c>
      <c r="XQ73" s="45">
        <v>0</v>
      </c>
      <c r="XR73" s="45">
        <v>0</v>
      </c>
      <c r="XS73" s="45">
        <v>0</v>
      </c>
      <c r="XT73" s="45">
        <v>0</v>
      </c>
      <c r="XU73" s="45">
        <v>10</v>
      </c>
      <c r="XV73" s="45">
        <v>1</v>
      </c>
      <c r="XW73" s="45">
        <v>0</v>
      </c>
      <c r="XX73" s="45">
        <v>0</v>
      </c>
      <c r="XY73" s="45">
        <v>2</v>
      </c>
      <c r="XZ73" s="45">
        <v>0</v>
      </c>
      <c r="YA73" s="45">
        <v>0</v>
      </c>
      <c r="YB73" s="45">
        <v>0</v>
      </c>
      <c r="YC73" s="45">
        <v>0</v>
      </c>
      <c r="YD73" s="45">
        <v>0</v>
      </c>
      <c r="YE73" s="45">
        <v>1</v>
      </c>
      <c r="YF73" s="45">
        <v>1</v>
      </c>
      <c r="YG73" s="45">
        <v>0</v>
      </c>
      <c r="YH73" s="45">
        <v>0</v>
      </c>
      <c r="YI73" s="45">
        <v>0</v>
      </c>
      <c r="YJ73" s="45">
        <v>0</v>
      </c>
      <c r="YK73" s="45">
        <v>0</v>
      </c>
      <c r="YL73" s="45">
        <v>1</v>
      </c>
      <c r="YM73" s="45">
        <v>0</v>
      </c>
      <c r="YN73" s="45">
        <v>0</v>
      </c>
      <c r="YO73" s="45">
        <v>0</v>
      </c>
      <c r="YP73" s="45">
        <v>0</v>
      </c>
      <c r="YQ73" s="45">
        <v>0</v>
      </c>
      <c r="YR73" s="45">
        <v>0</v>
      </c>
      <c r="YS73" s="45">
        <v>1</v>
      </c>
      <c r="YT73" s="45">
        <v>14</v>
      </c>
      <c r="YU73" s="45">
        <v>2</v>
      </c>
      <c r="YV73" s="45">
        <v>0</v>
      </c>
      <c r="YW73" s="45">
        <v>1</v>
      </c>
      <c r="YX73" s="45">
        <v>1</v>
      </c>
      <c r="YY73" s="45">
        <v>0</v>
      </c>
      <c r="YZ73" s="45">
        <v>1</v>
      </c>
      <c r="ZA73" s="45">
        <v>1</v>
      </c>
      <c r="ZB73" s="45">
        <v>0</v>
      </c>
      <c r="ZC73" s="45">
        <v>0</v>
      </c>
      <c r="ZD73" s="45">
        <v>0</v>
      </c>
      <c r="ZE73" s="45">
        <v>2</v>
      </c>
      <c r="ZF73" s="45">
        <v>10</v>
      </c>
      <c r="ZG73" s="45">
        <v>0</v>
      </c>
      <c r="ZH73" s="45">
        <v>2</v>
      </c>
      <c r="ZI73" s="45">
        <v>0</v>
      </c>
      <c r="ZJ73" s="45">
        <v>0</v>
      </c>
      <c r="ZK73" s="45">
        <v>4</v>
      </c>
      <c r="ZL73" s="45">
        <v>1</v>
      </c>
      <c r="ZM73" s="45">
        <v>0</v>
      </c>
      <c r="ZN73" s="45">
        <v>0</v>
      </c>
      <c r="ZO73" s="45">
        <v>0</v>
      </c>
      <c r="ZP73" s="45">
        <v>0</v>
      </c>
      <c r="ZQ73" s="45">
        <v>0</v>
      </c>
      <c r="ZR73" s="45">
        <v>2</v>
      </c>
      <c r="ZS73" s="45">
        <v>0</v>
      </c>
      <c r="ZT73" s="45">
        <v>0</v>
      </c>
      <c r="ZU73" s="45">
        <v>0</v>
      </c>
      <c r="ZV73" s="45">
        <v>0</v>
      </c>
      <c r="ZW73" s="45">
        <v>1</v>
      </c>
      <c r="ZX73" s="45">
        <v>0</v>
      </c>
      <c r="ZY73" s="45">
        <v>0</v>
      </c>
      <c r="ZZ73" s="45">
        <v>7</v>
      </c>
      <c r="AAA73" s="45">
        <v>1</v>
      </c>
      <c r="AAB73" s="45">
        <v>0</v>
      </c>
      <c r="AAC73" s="45">
        <v>0</v>
      </c>
      <c r="AAD73" s="45">
        <v>0</v>
      </c>
      <c r="AAE73" s="45">
        <v>0</v>
      </c>
      <c r="AAF73" s="45">
        <v>0</v>
      </c>
      <c r="AAG73" s="45">
        <v>3</v>
      </c>
      <c r="AAH73" s="45">
        <v>1</v>
      </c>
      <c r="AAI73" s="45">
        <v>5</v>
      </c>
      <c r="AAJ73" s="45">
        <v>0</v>
      </c>
      <c r="AAK73" s="45">
        <v>0</v>
      </c>
      <c r="AAL73" s="45">
        <v>0</v>
      </c>
      <c r="AAM73" s="45">
        <v>0</v>
      </c>
      <c r="AAN73" s="45">
        <v>1</v>
      </c>
      <c r="AAO73" s="45">
        <v>1</v>
      </c>
      <c r="AAP73" s="45">
        <v>0</v>
      </c>
      <c r="AAQ73" s="45">
        <f ca="1">IF(LEFT($C73,5)="Total",0,IF(COUNTIF(ENTRY!$G$3:$BM$3,AAQ$1)=0,"CopyPasteValue",IFERROR(HLOOKUP(AAQ$1,ENTRY!$G$3:$BI$133,SUMIFS(ENTRY!$A$2:$A$133,ENTRY!$B$2:$B$133,$B73,ENTRY!$C$2:$C$133,$C73)-2,FALSE),0)))</f>
        <v>3</v>
      </c>
      <c r="AAR73" s="45">
        <f ca="1">IF(LEFT($C73,5)="Total",0,IF(COUNTIF(ENTRY!$G$3:$BM$3,AAR$1)=0,"CopyPasteValue",IFERROR(HLOOKUP(AAR$1,ENTRY!$G$3:$BI$133,SUMIFS(ENTRY!$A$2:$A$133,ENTRY!$B$2:$B$133,$B73,ENTRY!$C$2:$C$133,$C73)-2,FALSE),0)))</f>
        <v>0</v>
      </c>
      <c r="AAS73" s="45">
        <f ca="1">IF(LEFT($C73,5)="Total",0,IF(COUNTIF(ENTRY!$G$3:$BM$3,AAS$1)=0,"CopyPasteValue",IFERROR(HLOOKUP(AAS$1,ENTRY!$G$3:$BI$133,SUMIFS(ENTRY!$A$2:$A$133,ENTRY!$B$2:$B$133,$B73,ENTRY!$C$2:$C$133,$C73)-2,FALSE),0)))</f>
        <v>0</v>
      </c>
      <c r="AAT73" s="45">
        <f ca="1">IF(LEFT($C73,5)="Total",0,IF(COUNTIF(ENTRY!$G$3:$BM$3,AAT$1)=0,"CopyPasteValue",IFERROR(HLOOKUP(AAT$1,ENTRY!$G$3:$BI$133,SUMIFS(ENTRY!$A$2:$A$133,ENTRY!$B$2:$B$133,$B73,ENTRY!$C$2:$C$133,$C73)-2,FALSE),0)))</f>
        <v>0</v>
      </c>
      <c r="AAU73" s="45">
        <f ca="1">IF(LEFT($C73,5)="Total",0,IF(COUNTIF(ENTRY!$G$3:$BM$3,AAU$1)=0,"CopyPasteValue",IFERROR(HLOOKUP(AAU$1,ENTRY!$G$3:$BI$133,SUMIFS(ENTRY!$A$2:$A$133,ENTRY!$B$2:$B$133,$B73,ENTRY!$C$2:$C$133,$C73)-2,FALSE),0)))</f>
        <v>0</v>
      </c>
      <c r="AAV73" s="45">
        <f ca="1">IF(LEFT($C73,5)="Total",0,IF(COUNTIF(ENTRY!$G$3:$BM$3,AAV$1)=0,"CopyPasteValue",IFERROR(HLOOKUP(AAV$1,ENTRY!$G$3:$BI$133,SUMIFS(ENTRY!$A$2:$A$133,ENTRY!$B$2:$B$133,$B73,ENTRY!$C$2:$C$133,$C73)-2,FALSE),0)))</f>
        <v>4</v>
      </c>
      <c r="AAW73" s="45">
        <f ca="1">IF(LEFT($C73,5)="Total",0,IF(COUNTIF(ENTRY!$G$3:$BM$3,AAW$1)=0,"CopyPasteValue",IFERROR(HLOOKUP(AAW$1,ENTRY!$G$3:$BI$133,SUMIFS(ENTRY!$A$2:$A$133,ENTRY!$B$2:$B$133,$B73,ENTRY!$C$2:$C$133,$C73)-2,FALSE),0)))</f>
        <v>0</v>
      </c>
      <c r="AAX73" s="45">
        <f ca="1">IF(LEFT($C73,5)="Total",0,IF(COUNTIF(ENTRY!$G$3:$BM$3,AAX$1)=0,"CopyPasteValue",IFERROR(HLOOKUP(AAX$1,ENTRY!$G$3:$BI$133,SUMIFS(ENTRY!$A$2:$A$133,ENTRY!$B$2:$B$133,$B73,ENTRY!$C$2:$C$133,$C73)-2,FALSE),0)))</f>
        <v>1</v>
      </c>
      <c r="AAY73" s="45">
        <f ca="1">IF(LEFT($C73,5)="Total",0,IF(COUNTIF(ENTRY!$G$3:$BM$3,AAY$1)=0,"CopyPasteValue",IFERROR(HLOOKUP(AAY$1,ENTRY!$G$3:$BI$133,SUMIFS(ENTRY!$A$2:$A$133,ENTRY!$B$2:$B$133,$B73,ENTRY!$C$2:$C$133,$C73)-2,FALSE),0)))</f>
        <v>1</v>
      </c>
      <c r="AAZ73" s="45">
        <f ca="1">IF(LEFT($C73,5)="Total",0,IF(COUNTIF(ENTRY!$G$3:$BM$3,AAZ$1)=0,"CopyPasteValue",IFERROR(HLOOKUP(AAZ$1,ENTRY!$G$3:$BI$133,SUMIFS(ENTRY!$A$2:$A$133,ENTRY!$B$2:$B$133,$B73,ENTRY!$C$2:$C$133,$C73)-2,FALSE),0)))</f>
        <v>0</v>
      </c>
      <c r="ABA73" s="45">
        <f ca="1">IF(LEFT($C73,5)="Total",0,IF(COUNTIF(ENTRY!$G$3:$BM$3,ABA$1)=0,"CopyPasteValue",IFERROR(HLOOKUP(ABA$1,ENTRY!$G$3:$BI$133,SUMIFS(ENTRY!$A$2:$A$133,ENTRY!$B$2:$B$133,$B73,ENTRY!$C$2:$C$133,$C73)-2,FALSE),0)))</f>
        <v>0</v>
      </c>
      <c r="ABB73" s="45">
        <f ca="1">IF(LEFT($C73,5)="Total",0,IF(COUNTIF(ENTRY!$G$3:$BM$3,ABB$1)=0,"CopyPasteValue",IFERROR(HLOOKUP(ABB$1,ENTRY!$G$3:$BI$133,SUMIFS(ENTRY!$A$2:$A$133,ENTRY!$B$2:$B$133,$B73,ENTRY!$C$2:$C$133,$C73)-2,FALSE),0)))</f>
        <v>0</v>
      </c>
      <c r="ABC73" s="45">
        <f ca="1">IF(LEFT($C73,5)="Total",0,IF(COUNTIF(ENTRY!$G$3:$BM$3,ABC$1)=0,"CopyPasteValue",IFERROR(HLOOKUP(ABC$1,ENTRY!$G$3:$BI$133,SUMIFS(ENTRY!$A$2:$A$133,ENTRY!$B$2:$B$133,$B73,ENTRY!$C$2:$C$133,$C73)-2,FALSE),0)))</f>
        <v>0</v>
      </c>
      <c r="ABD73" s="45">
        <f ca="1">IF(LEFT($C73,5)="Total",0,IF(COUNTIF(ENTRY!$G$3:$BM$3,ABD$1)=0,"CopyPasteValue",IFERROR(HLOOKUP(ABD$1,ENTRY!$G$3:$BI$133,SUMIFS(ENTRY!$A$2:$A$133,ENTRY!$B$2:$B$133,$B73,ENTRY!$C$2:$C$133,$C73)-2,FALSE),0)))</f>
        <v>0</v>
      </c>
      <c r="ABE73" s="45">
        <f ca="1">IF(LEFT($C73,5)="Total",0,IF(COUNTIF(ENTRY!$G$3:$BM$3,ABE$1)=0,"CopyPasteValue",IFERROR(HLOOKUP(ABE$1,ENTRY!$G$3:$BI$133,SUMIFS(ENTRY!$A$2:$A$133,ENTRY!$B$2:$B$133,$B73,ENTRY!$C$2:$C$133,$C73)-2,FALSE),0)))</f>
        <v>0</v>
      </c>
      <c r="ABF73" s="45">
        <f ca="1">IF(LEFT($C73,5)="Total",0,IF(COUNTIF(ENTRY!$G$3:$BM$3,ABF$1)=0,"CopyPasteValue",IFERROR(HLOOKUP(ABF$1,ENTRY!$G$3:$BI$133,SUMIFS(ENTRY!$A$2:$A$133,ENTRY!$B$2:$B$133,$B73,ENTRY!$C$2:$C$133,$C73)-2,FALSE),0)))</f>
        <v>0</v>
      </c>
      <c r="ABG73" s="45">
        <f ca="1">IF(LEFT($C73,5)="Total",0,IF(COUNTIF(ENTRY!$G$3:$BM$3,ABG$1)=0,"CopyPasteValue",IFERROR(HLOOKUP(ABG$1,ENTRY!$G$3:$BI$133,SUMIFS(ENTRY!$A$2:$A$133,ENTRY!$B$2:$B$133,$B73,ENTRY!$C$2:$C$133,$C73)-2,FALSE),0)))</f>
        <v>0</v>
      </c>
      <c r="ABH73" s="45">
        <f ca="1">IF(LEFT($C73,5)="Total",0,IF(COUNTIF(ENTRY!$G$3:$BM$3,ABH$1)=0,"CopyPasteValue",IFERROR(HLOOKUP(ABH$1,ENTRY!$G$3:$BI$133,SUMIFS(ENTRY!$A$2:$A$133,ENTRY!$B$2:$B$133,$B73,ENTRY!$C$2:$C$133,$C73)-2,FALSE),0)))</f>
        <v>0</v>
      </c>
    </row>
    <row r="74" spans="2:736" x14ac:dyDescent="0.35">
      <c r="B74" t="s">
        <v>27</v>
      </c>
      <c r="C74" t="s">
        <v>87</v>
      </c>
      <c r="D74" s="53">
        <f t="shared" ca="1" si="162"/>
        <v>74</v>
      </c>
      <c r="E74" s="72">
        <f>COUNTIF(ENTRY!C$4:C$294,C74)</f>
        <v>1</v>
      </c>
      <c r="F74" s="45">
        <v>0</v>
      </c>
      <c r="G74" s="45">
        <v>2</v>
      </c>
      <c r="H74" s="45">
        <v>0</v>
      </c>
      <c r="I74" s="45">
        <v>0</v>
      </c>
      <c r="J74" s="45">
        <v>1</v>
      </c>
      <c r="K74" s="45">
        <v>1</v>
      </c>
      <c r="L74" s="45">
        <v>0</v>
      </c>
      <c r="M74" s="45">
        <v>1</v>
      </c>
      <c r="N74" s="45">
        <v>0</v>
      </c>
      <c r="O74" s="45">
        <v>0</v>
      </c>
      <c r="P74" s="45">
        <v>1</v>
      </c>
      <c r="Q74" s="45">
        <v>3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1</v>
      </c>
      <c r="Y74" s="45">
        <v>0</v>
      </c>
      <c r="Z74" s="45">
        <v>0</v>
      </c>
      <c r="AA74" s="45">
        <v>1</v>
      </c>
      <c r="AB74" s="45">
        <v>1</v>
      </c>
      <c r="AC74" s="45">
        <v>0</v>
      </c>
      <c r="AD74" s="45">
        <v>0</v>
      </c>
      <c r="AE74" s="45">
        <v>4</v>
      </c>
      <c r="AF74" s="45">
        <v>10</v>
      </c>
      <c r="AG74" s="45">
        <v>0</v>
      </c>
      <c r="AH74" s="45">
        <v>1</v>
      </c>
      <c r="AI74" s="45">
        <v>2</v>
      </c>
      <c r="AJ74" s="45">
        <v>1</v>
      </c>
      <c r="AK74" s="45">
        <v>1</v>
      </c>
      <c r="AL74" s="45">
        <v>1</v>
      </c>
      <c r="AM74" s="45">
        <v>0</v>
      </c>
      <c r="AN74" s="45">
        <v>0</v>
      </c>
      <c r="AO74" s="45">
        <v>0</v>
      </c>
      <c r="AP74" s="45">
        <v>0</v>
      </c>
      <c r="AQ74" s="45">
        <v>2</v>
      </c>
      <c r="AR74" s="45">
        <v>1</v>
      </c>
      <c r="AS74" s="45">
        <v>0</v>
      </c>
      <c r="AT74" s="45">
        <v>1</v>
      </c>
      <c r="AU74" s="45">
        <v>0</v>
      </c>
      <c r="AV74" s="45">
        <v>2</v>
      </c>
      <c r="AW74" s="45">
        <v>1</v>
      </c>
      <c r="AX74" s="45">
        <v>11</v>
      </c>
      <c r="AY74" s="45">
        <v>0</v>
      </c>
      <c r="AZ74" s="45">
        <v>0</v>
      </c>
      <c r="BA74" s="45">
        <v>1</v>
      </c>
      <c r="BB74" s="45">
        <v>0</v>
      </c>
      <c r="BC74" s="45">
        <v>5</v>
      </c>
      <c r="BD74" s="45">
        <v>0</v>
      </c>
      <c r="BE74" s="45">
        <v>1</v>
      </c>
      <c r="BF74" s="45">
        <v>0</v>
      </c>
      <c r="BG74" s="45">
        <v>0</v>
      </c>
      <c r="BH74" s="45">
        <v>0</v>
      </c>
      <c r="BI74" s="45">
        <v>0</v>
      </c>
      <c r="BJ74" s="45">
        <v>0</v>
      </c>
      <c r="BK74" s="45">
        <v>0</v>
      </c>
      <c r="BL74" s="45">
        <v>0</v>
      </c>
      <c r="BM74" s="45">
        <v>2</v>
      </c>
      <c r="BN74" s="45">
        <v>0</v>
      </c>
      <c r="BO74" s="45">
        <v>0</v>
      </c>
      <c r="BP74" s="45">
        <v>0</v>
      </c>
      <c r="BQ74" s="45">
        <v>2</v>
      </c>
      <c r="BR74" s="45">
        <v>2</v>
      </c>
      <c r="BS74" s="45">
        <v>3</v>
      </c>
      <c r="BT74" s="45">
        <v>0</v>
      </c>
      <c r="BU74" s="45">
        <v>1</v>
      </c>
      <c r="BV74" s="45">
        <v>0</v>
      </c>
      <c r="BW74" s="45">
        <v>0</v>
      </c>
      <c r="BX74" s="45">
        <v>2</v>
      </c>
      <c r="BY74" s="45">
        <v>0</v>
      </c>
      <c r="BZ74" s="45">
        <v>2</v>
      </c>
      <c r="CA74" s="45">
        <v>1</v>
      </c>
      <c r="CB74" s="45">
        <v>1</v>
      </c>
      <c r="CC74" s="45">
        <v>1</v>
      </c>
      <c r="CD74" s="45">
        <v>0</v>
      </c>
      <c r="CE74" s="45">
        <v>0</v>
      </c>
      <c r="CF74" s="45">
        <v>1</v>
      </c>
      <c r="CG74" s="45">
        <v>1</v>
      </c>
      <c r="CH74" s="45">
        <v>0</v>
      </c>
      <c r="CI74" s="45">
        <v>1</v>
      </c>
      <c r="CJ74" s="45">
        <v>0</v>
      </c>
      <c r="CK74" s="45">
        <v>0</v>
      </c>
      <c r="CL74" s="45">
        <v>1</v>
      </c>
      <c r="CM74" s="45">
        <v>0</v>
      </c>
      <c r="CN74" s="45">
        <v>1</v>
      </c>
      <c r="CO74" s="45">
        <v>1</v>
      </c>
      <c r="CP74" s="45">
        <v>0</v>
      </c>
      <c r="CQ74" s="45">
        <v>0</v>
      </c>
      <c r="CR74" s="45">
        <v>0</v>
      </c>
      <c r="CS74" s="45">
        <v>1</v>
      </c>
      <c r="CT74" s="45">
        <v>1</v>
      </c>
      <c r="CU74" s="45">
        <v>0</v>
      </c>
      <c r="CV74" s="45">
        <v>0</v>
      </c>
      <c r="CW74" s="45">
        <v>0</v>
      </c>
      <c r="CX74" s="45">
        <v>0</v>
      </c>
      <c r="CY74" s="45">
        <v>0</v>
      </c>
      <c r="CZ74" s="45">
        <v>3</v>
      </c>
      <c r="DA74" s="45">
        <v>3</v>
      </c>
      <c r="DB74" s="45">
        <v>0</v>
      </c>
      <c r="DC74" s="45">
        <v>0</v>
      </c>
      <c r="DD74" s="45">
        <v>1</v>
      </c>
      <c r="DE74" s="45">
        <v>0</v>
      </c>
      <c r="DF74" s="45">
        <v>0</v>
      </c>
      <c r="DG74" s="45">
        <v>1</v>
      </c>
      <c r="DH74" s="45">
        <v>1</v>
      </c>
      <c r="DI74" s="45">
        <v>0</v>
      </c>
      <c r="DJ74" s="45">
        <v>1</v>
      </c>
      <c r="DK74" s="45">
        <v>0</v>
      </c>
      <c r="DL74" s="45">
        <v>0</v>
      </c>
      <c r="DM74" s="45">
        <v>0</v>
      </c>
      <c r="DN74" s="45">
        <v>2</v>
      </c>
      <c r="DO74" s="45">
        <v>0</v>
      </c>
      <c r="DP74" s="45">
        <v>1</v>
      </c>
      <c r="DQ74" s="45">
        <v>0</v>
      </c>
      <c r="DR74" s="45">
        <v>0</v>
      </c>
      <c r="DS74" s="45">
        <v>1</v>
      </c>
      <c r="DT74" s="45">
        <v>0</v>
      </c>
      <c r="DU74" s="45">
        <v>1</v>
      </c>
      <c r="DV74" s="45">
        <v>0</v>
      </c>
      <c r="DW74" s="45">
        <v>0</v>
      </c>
      <c r="DX74" s="45">
        <v>0</v>
      </c>
      <c r="DY74" s="45">
        <v>2</v>
      </c>
      <c r="DZ74" s="45">
        <v>1</v>
      </c>
      <c r="EA74" s="45">
        <v>0</v>
      </c>
      <c r="EB74" s="45">
        <v>2</v>
      </c>
      <c r="EC74" s="45">
        <v>1</v>
      </c>
      <c r="ED74" s="45">
        <v>3</v>
      </c>
      <c r="EE74" s="45">
        <v>8</v>
      </c>
      <c r="EF74" s="45">
        <v>0</v>
      </c>
      <c r="EG74" s="45">
        <v>0</v>
      </c>
      <c r="EH74" s="45">
        <v>0</v>
      </c>
      <c r="EI74" s="45">
        <v>1</v>
      </c>
      <c r="EJ74" s="45">
        <v>0</v>
      </c>
      <c r="EK74" s="45">
        <v>0</v>
      </c>
      <c r="EL74" s="45">
        <v>0</v>
      </c>
      <c r="EM74" s="45">
        <v>0</v>
      </c>
      <c r="EN74" s="45">
        <v>1</v>
      </c>
      <c r="EO74" s="45">
        <v>0</v>
      </c>
      <c r="EP74" s="45">
        <v>0</v>
      </c>
      <c r="EQ74" s="45">
        <v>1</v>
      </c>
      <c r="ER74" s="45">
        <v>1</v>
      </c>
      <c r="ES74" s="45">
        <v>1</v>
      </c>
      <c r="ET74" s="45">
        <v>0</v>
      </c>
      <c r="EU74" s="45">
        <v>0</v>
      </c>
      <c r="EV74" s="45">
        <v>0</v>
      </c>
      <c r="EW74" s="45">
        <v>0</v>
      </c>
      <c r="EX74" s="45">
        <v>2</v>
      </c>
      <c r="EY74" s="45">
        <v>0</v>
      </c>
      <c r="EZ74" s="45">
        <v>6</v>
      </c>
      <c r="FA74" s="45">
        <v>1</v>
      </c>
      <c r="FB74" s="45">
        <v>0</v>
      </c>
      <c r="FC74" s="45">
        <v>0</v>
      </c>
      <c r="FD74" s="45">
        <v>0</v>
      </c>
      <c r="FE74" s="45">
        <v>2</v>
      </c>
      <c r="FF74" s="45">
        <v>0</v>
      </c>
      <c r="FG74" s="45">
        <v>0</v>
      </c>
      <c r="FH74" s="45">
        <v>0</v>
      </c>
      <c r="FI74" s="45">
        <v>0</v>
      </c>
      <c r="FJ74" s="45">
        <v>0</v>
      </c>
      <c r="FK74" s="45">
        <v>0</v>
      </c>
      <c r="FL74" s="45">
        <v>1</v>
      </c>
      <c r="FM74" s="45">
        <v>0</v>
      </c>
      <c r="FN74" s="45">
        <v>0</v>
      </c>
      <c r="FO74" s="45">
        <v>0</v>
      </c>
      <c r="FP74" s="45">
        <v>0</v>
      </c>
      <c r="FQ74" s="45">
        <v>0</v>
      </c>
      <c r="FR74" s="45">
        <v>0</v>
      </c>
      <c r="FS74" s="45">
        <v>0</v>
      </c>
      <c r="FT74" s="45">
        <v>2</v>
      </c>
      <c r="FU74" s="45">
        <v>0</v>
      </c>
      <c r="FV74" s="45">
        <v>0</v>
      </c>
      <c r="FW74" s="45">
        <v>0</v>
      </c>
      <c r="FX74" s="45">
        <v>0</v>
      </c>
      <c r="FY74" s="45">
        <v>0</v>
      </c>
      <c r="FZ74" s="45">
        <v>0</v>
      </c>
      <c r="GA74" s="45">
        <v>0</v>
      </c>
      <c r="GB74" s="45">
        <v>0</v>
      </c>
      <c r="GC74" s="45">
        <v>2</v>
      </c>
      <c r="GD74" s="45">
        <v>0</v>
      </c>
      <c r="GE74" s="45">
        <v>0</v>
      </c>
      <c r="GF74" s="45">
        <v>2</v>
      </c>
      <c r="GG74" s="45">
        <v>3</v>
      </c>
      <c r="GH74" s="45">
        <v>0</v>
      </c>
      <c r="GI74" s="45">
        <v>0</v>
      </c>
      <c r="GJ74" s="45">
        <v>4</v>
      </c>
      <c r="GK74" s="45">
        <v>0</v>
      </c>
      <c r="GL74" s="45">
        <v>0</v>
      </c>
      <c r="GM74" s="45">
        <v>2</v>
      </c>
      <c r="GN74" s="45">
        <v>1</v>
      </c>
      <c r="GO74" s="45">
        <v>2</v>
      </c>
      <c r="GP74" s="45">
        <v>0</v>
      </c>
      <c r="GQ74" s="45">
        <v>1</v>
      </c>
      <c r="GR74" s="45">
        <v>1</v>
      </c>
      <c r="GS74" s="45">
        <v>0</v>
      </c>
      <c r="GT74" s="45">
        <v>2</v>
      </c>
      <c r="GU74" s="45">
        <v>2</v>
      </c>
      <c r="GV74" s="45">
        <v>1</v>
      </c>
      <c r="GW74" s="45">
        <v>0</v>
      </c>
      <c r="GX74" s="45">
        <v>0</v>
      </c>
      <c r="GY74" s="45">
        <v>1</v>
      </c>
      <c r="GZ74" s="45">
        <v>0</v>
      </c>
      <c r="HA74" s="45">
        <v>1</v>
      </c>
      <c r="HB74" s="45">
        <v>1</v>
      </c>
      <c r="HC74" s="45">
        <v>15</v>
      </c>
      <c r="HD74" s="45">
        <v>0</v>
      </c>
      <c r="HE74" s="45">
        <v>0</v>
      </c>
      <c r="HF74" s="45">
        <v>4</v>
      </c>
      <c r="HG74" s="45">
        <v>0</v>
      </c>
      <c r="HH74" s="45">
        <v>1</v>
      </c>
      <c r="HI74" s="45">
        <v>1</v>
      </c>
      <c r="HJ74" s="45">
        <v>3</v>
      </c>
      <c r="HK74" s="45">
        <v>0</v>
      </c>
      <c r="HL74" s="45">
        <v>2</v>
      </c>
      <c r="HM74" s="45">
        <v>1</v>
      </c>
      <c r="HN74" s="45">
        <v>0</v>
      </c>
      <c r="HO74" s="45">
        <v>2</v>
      </c>
      <c r="HP74" s="45">
        <v>3</v>
      </c>
      <c r="HQ74" s="45">
        <v>0</v>
      </c>
      <c r="HR74" s="45">
        <v>3</v>
      </c>
      <c r="HS74" s="45">
        <v>5</v>
      </c>
      <c r="HT74" s="45">
        <v>2</v>
      </c>
      <c r="HU74" s="45">
        <v>0</v>
      </c>
      <c r="HV74" s="45">
        <v>1</v>
      </c>
      <c r="HW74" s="45">
        <v>0</v>
      </c>
      <c r="HX74" s="45">
        <v>0</v>
      </c>
      <c r="HY74" s="45">
        <v>4</v>
      </c>
      <c r="HZ74" s="45">
        <v>1</v>
      </c>
      <c r="IA74" s="45">
        <v>2</v>
      </c>
      <c r="IB74" s="45">
        <v>0</v>
      </c>
      <c r="IC74" s="45">
        <v>4</v>
      </c>
      <c r="ID74" s="45">
        <v>9</v>
      </c>
      <c r="IE74" s="45">
        <v>6</v>
      </c>
      <c r="IF74" s="45">
        <v>1</v>
      </c>
      <c r="IG74" s="45">
        <v>5</v>
      </c>
      <c r="IH74" s="45">
        <v>9</v>
      </c>
      <c r="II74" s="45">
        <v>0</v>
      </c>
      <c r="IJ74" s="45">
        <v>7</v>
      </c>
      <c r="IK74" s="45">
        <v>5</v>
      </c>
      <c r="IL74" s="45">
        <v>15</v>
      </c>
      <c r="IM74" s="45">
        <v>5</v>
      </c>
      <c r="IN74" s="45">
        <v>6</v>
      </c>
      <c r="IO74" s="45">
        <v>28</v>
      </c>
      <c r="IP74" s="45">
        <v>0</v>
      </c>
      <c r="IQ74" s="45">
        <v>12</v>
      </c>
      <c r="IR74" s="45">
        <v>19</v>
      </c>
      <c r="IS74" s="45">
        <v>20</v>
      </c>
      <c r="IT74" s="45">
        <v>34</v>
      </c>
      <c r="IU74" s="45">
        <v>14</v>
      </c>
      <c r="IV74" s="45">
        <v>13</v>
      </c>
      <c r="IW74" s="45">
        <v>0</v>
      </c>
      <c r="IX74" s="45">
        <v>15</v>
      </c>
      <c r="IY74" s="45">
        <v>8</v>
      </c>
      <c r="IZ74" s="45">
        <v>10</v>
      </c>
      <c r="JA74" s="45">
        <v>4</v>
      </c>
      <c r="JB74" s="45">
        <v>9</v>
      </c>
      <c r="JC74" s="45">
        <v>6</v>
      </c>
      <c r="JD74" s="45">
        <v>0</v>
      </c>
      <c r="JE74" s="45">
        <v>25</v>
      </c>
      <c r="JF74" s="45">
        <v>3</v>
      </c>
      <c r="JG74" s="45">
        <v>14</v>
      </c>
      <c r="JH74" s="45">
        <v>7</v>
      </c>
      <c r="JI74" s="45">
        <v>5</v>
      </c>
      <c r="JJ74" s="45">
        <v>5</v>
      </c>
      <c r="JK74" s="45">
        <v>0</v>
      </c>
      <c r="JL74" s="45">
        <v>9</v>
      </c>
      <c r="JM74" s="45">
        <v>10</v>
      </c>
      <c r="JN74" s="45">
        <v>12</v>
      </c>
      <c r="JO74" s="45">
        <v>5</v>
      </c>
      <c r="JP74" s="45">
        <v>8</v>
      </c>
      <c r="JQ74" s="45">
        <v>8</v>
      </c>
      <c r="JR74" s="45">
        <v>0</v>
      </c>
      <c r="JS74" s="45">
        <v>28</v>
      </c>
      <c r="JT74" s="45">
        <v>12</v>
      </c>
      <c r="JU74" s="45">
        <v>20</v>
      </c>
      <c r="JV74" s="45">
        <v>7</v>
      </c>
      <c r="JW74" s="45">
        <v>6</v>
      </c>
      <c r="JX74" s="45">
        <v>7</v>
      </c>
      <c r="JY74" s="45">
        <v>0</v>
      </c>
      <c r="JZ74" s="45">
        <v>9</v>
      </c>
      <c r="KA74" s="45">
        <v>8</v>
      </c>
      <c r="KB74" s="45">
        <v>31</v>
      </c>
      <c r="KC74" s="45">
        <v>8</v>
      </c>
      <c r="KD74" s="45">
        <v>9</v>
      </c>
      <c r="KE74" s="45">
        <v>18</v>
      </c>
      <c r="KF74" s="45">
        <v>0</v>
      </c>
      <c r="KG74" s="45">
        <v>35</v>
      </c>
      <c r="KH74" s="45">
        <v>15</v>
      </c>
      <c r="KI74" s="45">
        <v>21</v>
      </c>
      <c r="KJ74" s="45">
        <v>6</v>
      </c>
      <c r="KK74" s="45">
        <v>8</v>
      </c>
      <c r="KL74" s="45">
        <v>7</v>
      </c>
      <c r="KM74" s="45">
        <v>0</v>
      </c>
      <c r="KN74" s="45">
        <v>6</v>
      </c>
      <c r="KO74" s="45">
        <v>10</v>
      </c>
      <c r="KP74" s="45">
        <v>5</v>
      </c>
      <c r="KQ74" s="45">
        <v>4</v>
      </c>
      <c r="KR74" s="45">
        <v>4</v>
      </c>
      <c r="KS74" s="45">
        <v>6</v>
      </c>
      <c r="KT74" s="45">
        <v>0</v>
      </c>
      <c r="KU74" s="45">
        <v>6</v>
      </c>
      <c r="KV74" s="45">
        <v>7</v>
      </c>
      <c r="KW74" s="45">
        <v>9</v>
      </c>
      <c r="KX74" s="45">
        <v>6</v>
      </c>
      <c r="KY74" s="45">
        <v>14</v>
      </c>
      <c r="KZ74" s="45">
        <v>4</v>
      </c>
      <c r="LA74" s="45">
        <v>0</v>
      </c>
      <c r="LB74" s="45">
        <v>10</v>
      </c>
      <c r="LC74" s="45">
        <v>6</v>
      </c>
      <c r="LD74" s="45">
        <v>22</v>
      </c>
      <c r="LE74" s="45">
        <v>15</v>
      </c>
      <c r="LF74" s="45">
        <v>10</v>
      </c>
      <c r="LG74" s="45">
        <v>3</v>
      </c>
      <c r="LH74" s="45">
        <v>0</v>
      </c>
      <c r="LI74" s="45">
        <v>16</v>
      </c>
      <c r="LJ74" s="45">
        <v>12</v>
      </c>
      <c r="LK74" s="45">
        <v>3</v>
      </c>
      <c r="LL74" s="45">
        <v>5</v>
      </c>
      <c r="LM74" s="45">
        <v>14</v>
      </c>
      <c r="LN74" s="45">
        <v>7</v>
      </c>
      <c r="LO74" s="45">
        <v>0</v>
      </c>
      <c r="LP74" s="45">
        <v>7</v>
      </c>
      <c r="LQ74" s="45">
        <v>6</v>
      </c>
      <c r="LR74" s="45">
        <v>1</v>
      </c>
      <c r="LS74" s="45">
        <v>5</v>
      </c>
      <c r="LT74" s="45">
        <v>5</v>
      </c>
      <c r="LU74" s="45">
        <v>4</v>
      </c>
      <c r="LV74" s="45">
        <v>0</v>
      </c>
      <c r="LW74" s="45">
        <v>5</v>
      </c>
      <c r="LX74" s="45">
        <v>3</v>
      </c>
      <c r="LY74" s="45">
        <v>8</v>
      </c>
      <c r="LZ74" s="45">
        <v>2</v>
      </c>
      <c r="MA74" s="45">
        <v>5</v>
      </c>
      <c r="MB74" s="45">
        <v>4</v>
      </c>
      <c r="MC74" s="45">
        <v>0</v>
      </c>
      <c r="MD74" s="45">
        <v>2</v>
      </c>
      <c r="ME74" s="45">
        <v>3</v>
      </c>
      <c r="MF74" s="45">
        <v>0</v>
      </c>
      <c r="MG74" s="45">
        <v>0</v>
      </c>
      <c r="MH74" s="45">
        <v>0</v>
      </c>
      <c r="MI74" s="45">
        <v>0</v>
      </c>
      <c r="MJ74" s="45">
        <v>0</v>
      </c>
      <c r="MK74" s="45">
        <v>0</v>
      </c>
      <c r="ML74" s="45">
        <v>0</v>
      </c>
      <c r="MM74" s="45">
        <v>0</v>
      </c>
      <c r="MN74" s="45">
        <v>0</v>
      </c>
      <c r="MO74" s="45">
        <v>0</v>
      </c>
      <c r="MP74" s="45">
        <v>0</v>
      </c>
      <c r="MQ74" s="45">
        <v>0</v>
      </c>
      <c r="MR74" s="45">
        <v>0</v>
      </c>
      <c r="MS74" s="45">
        <v>0</v>
      </c>
      <c r="MT74" s="45">
        <v>0</v>
      </c>
      <c r="MU74" s="45">
        <v>0</v>
      </c>
      <c r="MV74" s="45">
        <v>0</v>
      </c>
      <c r="MW74" s="45">
        <v>0</v>
      </c>
      <c r="MX74" s="45">
        <v>0</v>
      </c>
      <c r="MY74" s="45">
        <v>0</v>
      </c>
      <c r="MZ74" s="45">
        <v>0</v>
      </c>
      <c r="NA74" s="45">
        <v>0</v>
      </c>
      <c r="NB74" s="45">
        <v>0</v>
      </c>
      <c r="NC74" s="45">
        <v>0</v>
      </c>
      <c r="ND74" s="45">
        <v>0</v>
      </c>
      <c r="NE74" s="45">
        <v>0</v>
      </c>
      <c r="NF74" s="45">
        <v>0</v>
      </c>
      <c r="NG74" s="45">
        <v>0</v>
      </c>
      <c r="NH74" s="45">
        <v>0</v>
      </c>
      <c r="NI74" s="45">
        <v>0</v>
      </c>
      <c r="NJ74" s="45">
        <v>0</v>
      </c>
      <c r="NK74" s="45">
        <v>0</v>
      </c>
      <c r="NL74" s="45">
        <v>0</v>
      </c>
      <c r="NM74" s="45">
        <v>0</v>
      </c>
      <c r="NN74" s="45">
        <v>0</v>
      </c>
      <c r="NO74" s="45">
        <v>0</v>
      </c>
      <c r="NP74" s="45">
        <v>0</v>
      </c>
      <c r="NQ74" s="45">
        <v>0</v>
      </c>
      <c r="NR74" s="45">
        <v>0</v>
      </c>
      <c r="NS74" s="45">
        <v>0</v>
      </c>
      <c r="NT74" s="45">
        <v>0</v>
      </c>
      <c r="NU74" s="45">
        <v>0</v>
      </c>
      <c r="NV74" s="45">
        <v>0</v>
      </c>
      <c r="NW74" s="45">
        <v>0</v>
      </c>
      <c r="NX74" s="45">
        <v>0</v>
      </c>
      <c r="NY74" s="45">
        <v>0</v>
      </c>
      <c r="NZ74" s="45">
        <v>0</v>
      </c>
      <c r="OA74" s="45">
        <v>0</v>
      </c>
      <c r="OB74" s="45">
        <v>0</v>
      </c>
      <c r="OC74" s="45">
        <v>0</v>
      </c>
      <c r="OD74" s="45">
        <v>0</v>
      </c>
      <c r="OE74" s="45">
        <v>0</v>
      </c>
      <c r="OF74" s="45">
        <v>0</v>
      </c>
      <c r="OG74" s="45">
        <v>0</v>
      </c>
      <c r="OH74" s="45">
        <v>0</v>
      </c>
      <c r="OI74" s="45">
        <v>0</v>
      </c>
      <c r="OJ74" s="45">
        <v>0</v>
      </c>
      <c r="OK74" s="45">
        <v>0</v>
      </c>
      <c r="OL74" s="45">
        <v>0</v>
      </c>
      <c r="OM74" s="45">
        <v>0</v>
      </c>
      <c r="ON74" s="45">
        <v>0</v>
      </c>
      <c r="OO74" s="45">
        <v>0</v>
      </c>
      <c r="OP74" s="45">
        <v>0</v>
      </c>
      <c r="OQ74" s="45">
        <v>0</v>
      </c>
      <c r="OR74" s="45">
        <v>0</v>
      </c>
      <c r="OS74" s="45">
        <v>0</v>
      </c>
      <c r="OT74" s="45">
        <v>0</v>
      </c>
      <c r="OU74" s="45">
        <v>0</v>
      </c>
      <c r="OV74" s="45">
        <v>0</v>
      </c>
      <c r="OW74" s="45">
        <v>0</v>
      </c>
      <c r="OX74" s="45">
        <v>0</v>
      </c>
      <c r="OY74" s="45">
        <v>0</v>
      </c>
      <c r="OZ74" s="45">
        <v>0</v>
      </c>
      <c r="PA74" s="45">
        <v>0</v>
      </c>
      <c r="PB74" s="45">
        <v>0</v>
      </c>
      <c r="PC74" s="45">
        <v>0</v>
      </c>
      <c r="PD74" s="45">
        <v>0</v>
      </c>
      <c r="PE74" s="45">
        <v>0</v>
      </c>
      <c r="PF74" s="45">
        <v>0</v>
      </c>
      <c r="PG74" s="45">
        <v>0</v>
      </c>
      <c r="PH74" s="45">
        <v>0</v>
      </c>
      <c r="PI74" s="45">
        <v>0</v>
      </c>
      <c r="PJ74" s="45">
        <v>0</v>
      </c>
      <c r="PK74" s="45">
        <v>0</v>
      </c>
      <c r="PL74" s="45">
        <v>0</v>
      </c>
      <c r="PM74" s="45">
        <v>0</v>
      </c>
      <c r="PN74" s="45">
        <v>0</v>
      </c>
      <c r="PO74" s="45">
        <v>0</v>
      </c>
      <c r="PP74" s="45">
        <v>0</v>
      </c>
      <c r="PQ74" s="45">
        <v>0</v>
      </c>
      <c r="PR74" s="45">
        <v>0</v>
      </c>
      <c r="PS74" s="45">
        <v>0</v>
      </c>
      <c r="PT74" s="45">
        <v>0</v>
      </c>
      <c r="PU74" s="45">
        <v>0</v>
      </c>
      <c r="PV74" s="45">
        <v>0</v>
      </c>
      <c r="PW74" s="45">
        <v>0</v>
      </c>
      <c r="PX74" s="45">
        <v>0</v>
      </c>
      <c r="PY74" s="45">
        <v>0</v>
      </c>
      <c r="PZ74" s="45">
        <v>0</v>
      </c>
      <c r="QA74" s="45">
        <v>0</v>
      </c>
      <c r="QB74" s="45">
        <v>0</v>
      </c>
      <c r="QC74" s="45">
        <v>0</v>
      </c>
      <c r="QD74" s="45">
        <v>0</v>
      </c>
      <c r="QE74" s="45">
        <v>0</v>
      </c>
      <c r="QF74" s="45">
        <v>0</v>
      </c>
      <c r="QG74" s="45">
        <v>0</v>
      </c>
      <c r="QH74" s="45">
        <v>0</v>
      </c>
      <c r="QI74" s="45">
        <v>0</v>
      </c>
      <c r="QJ74" s="45">
        <v>0</v>
      </c>
      <c r="QK74" s="45">
        <v>0</v>
      </c>
      <c r="QL74" s="45">
        <v>0</v>
      </c>
      <c r="QM74" s="45">
        <v>0</v>
      </c>
      <c r="QN74" s="45">
        <v>0</v>
      </c>
      <c r="QO74" s="45">
        <v>0</v>
      </c>
      <c r="QP74" s="45">
        <v>0</v>
      </c>
      <c r="QQ74" s="45">
        <v>0</v>
      </c>
      <c r="QR74" s="45">
        <v>0</v>
      </c>
      <c r="QS74" s="45">
        <v>0</v>
      </c>
      <c r="QT74" s="45">
        <v>0</v>
      </c>
      <c r="QU74" s="45">
        <v>0</v>
      </c>
      <c r="QV74" s="45">
        <v>0</v>
      </c>
      <c r="QW74" s="45">
        <v>0</v>
      </c>
      <c r="QX74" s="45">
        <v>0</v>
      </c>
      <c r="QY74" s="45">
        <v>0</v>
      </c>
      <c r="QZ74" s="45">
        <v>0</v>
      </c>
      <c r="RA74" s="45">
        <v>0</v>
      </c>
      <c r="RB74" s="45">
        <v>0</v>
      </c>
      <c r="RC74" s="45">
        <v>0</v>
      </c>
      <c r="RD74" s="45">
        <v>0</v>
      </c>
      <c r="RE74" s="45">
        <v>0</v>
      </c>
      <c r="RF74" s="45">
        <v>0</v>
      </c>
      <c r="RG74" s="45">
        <v>1</v>
      </c>
      <c r="RH74" s="45">
        <v>0</v>
      </c>
      <c r="RI74" s="45">
        <v>0</v>
      </c>
      <c r="RJ74" s="45">
        <v>0</v>
      </c>
      <c r="RK74" s="45">
        <v>0</v>
      </c>
      <c r="RL74" s="45">
        <v>0</v>
      </c>
      <c r="RM74" s="45">
        <v>0</v>
      </c>
      <c r="RN74" s="45">
        <v>1</v>
      </c>
      <c r="RO74" s="45">
        <v>0</v>
      </c>
      <c r="RP74" s="45">
        <v>0</v>
      </c>
      <c r="RQ74" s="45">
        <v>0</v>
      </c>
      <c r="RR74" s="45">
        <v>0</v>
      </c>
      <c r="RS74" s="45">
        <v>0</v>
      </c>
      <c r="RT74" s="45">
        <v>0</v>
      </c>
      <c r="RU74" s="45">
        <v>1</v>
      </c>
      <c r="RV74" s="45">
        <v>0</v>
      </c>
      <c r="RW74" s="45">
        <v>0</v>
      </c>
      <c r="RX74" s="45">
        <v>0</v>
      </c>
      <c r="RY74" s="45">
        <v>0</v>
      </c>
      <c r="RZ74" s="45">
        <v>0</v>
      </c>
      <c r="SA74" s="45">
        <v>0</v>
      </c>
      <c r="SB74" s="45">
        <v>0</v>
      </c>
      <c r="SC74" s="45">
        <v>0</v>
      </c>
      <c r="SD74" s="45">
        <v>0</v>
      </c>
      <c r="SE74" s="45">
        <v>2</v>
      </c>
      <c r="SF74" s="45">
        <v>0</v>
      </c>
      <c r="SG74" s="45">
        <v>0</v>
      </c>
      <c r="SH74" s="45">
        <v>0</v>
      </c>
      <c r="SI74" s="45">
        <v>0</v>
      </c>
      <c r="SJ74" s="45">
        <v>1</v>
      </c>
      <c r="SK74" s="45">
        <v>0</v>
      </c>
      <c r="SL74" s="45">
        <v>0</v>
      </c>
      <c r="SM74" s="45">
        <v>2</v>
      </c>
      <c r="SN74" s="45">
        <v>0</v>
      </c>
      <c r="SO74" s="45">
        <v>0</v>
      </c>
      <c r="SP74" s="45">
        <v>0</v>
      </c>
      <c r="SQ74" s="45">
        <v>0</v>
      </c>
      <c r="SR74" s="45">
        <v>0</v>
      </c>
      <c r="SS74" s="45">
        <v>1</v>
      </c>
      <c r="ST74" s="45">
        <v>3</v>
      </c>
      <c r="SU74" s="45">
        <v>0</v>
      </c>
      <c r="SV74" s="45">
        <v>0</v>
      </c>
      <c r="SW74" s="45">
        <v>2</v>
      </c>
      <c r="SX74" s="45">
        <v>1</v>
      </c>
      <c r="SY74" s="45">
        <v>3</v>
      </c>
      <c r="SZ74" s="45">
        <v>1</v>
      </c>
      <c r="TA74" s="45">
        <v>2</v>
      </c>
      <c r="TB74" s="45">
        <v>1</v>
      </c>
      <c r="TC74" s="45">
        <v>0</v>
      </c>
      <c r="TD74" s="45">
        <v>4</v>
      </c>
      <c r="TE74" s="45">
        <v>3</v>
      </c>
      <c r="TF74" s="45">
        <v>0</v>
      </c>
      <c r="TG74" s="45">
        <v>0</v>
      </c>
      <c r="TH74" s="45">
        <v>3</v>
      </c>
      <c r="TI74" s="45">
        <v>0</v>
      </c>
      <c r="TJ74" s="45">
        <v>0</v>
      </c>
      <c r="TK74" s="45">
        <v>2</v>
      </c>
      <c r="TL74" s="45">
        <v>5</v>
      </c>
      <c r="TM74" s="45">
        <v>2</v>
      </c>
      <c r="TN74" s="45">
        <v>0</v>
      </c>
      <c r="TO74" s="45">
        <v>0</v>
      </c>
      <c r="TP74" s="45">
        <v>0</v>
      </c>
      <c r="TQ74" s="45">
        <v>0</v>
      </c>
      <c r="TR74" s="45">
        <v>1</v>
      </c>
      <c r="TS74" s="45">
        <v>3</v>
      </c>
      <c r="TT74" s="45">
        <v>0</v>
      </c>
      <c r="TU74" s="45">
        <v>0</v>
      </c>
      <c r="TV74" s="45">
        <v>0</v>
      </c>
      <c r="TW74" s="45">
        <v>1</v>
      </c>
      <c r="TX74" s="45">
        <v>0</v>
      </c>
      <c r="TY74" s="45">
        <v>4</v>
      </c>
      <c r="TZ74" s="45">
        <v>0</v>
      </c>
      <c r="UA74" s="45">
        <v>0</v>
      </c>
      <c r="UB74" s="45">
        <v>0</v>
      </c>
      <c r="UC74" s="45">
        <v>0</v>
      </c>
      <c r="UD74" s="45">
        <v>0</v>
      </c>
      <c r="UE74" s="45">
        <v>0</v>
      </c>
      <c r="UF74" s="45">
        <v>0</v>
      </c>
      <c r="UG74" s="45">
        <v>0</v>
      </c>
      <c r="UH74" s="45">
        <v>0</v>
      </c>
      <c r="UI74" s="45">
        <v>0</v>
      </c>
      <c r="UJ74" s="45">
        <v>0</v>
      </c>
      <c r="UK74" s="45">
        <v>0</v>
      </c>
      <c r="UL74" s="45">
        <v>0</v>
      </c>
      <c r="UM74" s="45">
        <v>0</v>
      </c>
      <c r="UN74" s="45">
        <v>0</v>
      </c>
      <c r="UO74" s="45">
        <v>0</v>
      </c>
      <c r="UP74" s="45">
        <v>0</v>
      </c>
      <c r="UQ74" s="45">
        <v>0</v>
      </c>
      <c r="UR74" s="45">
        <v>0</v>
      </c>
      <c r="US74" s="45">
        <v>0</v>
      </c>
      <c r="UT74" s="45">
        <v>4</v>
      </c>
      <c r="UU74" s="45">
        <v>0</v>
      </c>
      <c r="UV74" s="45">
        <v>2</v>
      </c>
      <c r="UW74" s="45">
        <v>5</v>
      </c>
      <c r="UX74" s="45">
        <v>0</v>
      </c>
      <c r="UY74" s="45">
        <v>0</v>
      </c>
      <c r="UZ74" s="45">
        <v>0</v>
      </c>
      <c r="VA74" s="45">
        <v>0</v>
      </c>
      <c r="VB74" s="45">
        <v>0</v>
      </c>
      <c r="VC74" s="45">
        <v>0</v>
      </c>
      <c r="VD74" s="45">
        <v>0</v>
      </c>
      <c r="VE74" s="45">
        <v>0</v>
      </c>
      <c r="VF74" s="45">
        <v>0</v>
      </c>
      <c r="VG74" s="45">
        <v>0</v>
      </c>
      <c r="VH74" s="45">
        <v>0</v>
      </c>
      <c r="VI74" s="45">
        <v>0</v>
      </c>
      <c r="VJ74" s="45">
        <v>0</v>
      </c>
      <c r="VK74" s="45">
        <v>0</v>
      </c>
      <c r="VL74" s="45">
        <v>0</v>
      </c>
      <c r="VM74" s="45">
        <v>0</v>
      </c>
      <c r="VN74" s="45">
        <v>0</v>
      </c>
      <c r="VO74" s="45">
        <v>0</v>
      </c>
      <c r="VP74" s="45">
        <v>0</v>
      </c>
      <c r="VQ74" s="45">
        <v>1</v>
      </c>
      <c r="VR74" s="45">
        <v>0</v>
      </c>
      <c r="VS74" s="45">
        <v>5</v>
      </c>
      <c r="VT74" s="45">
        <v>0</v>
      </c>
      <c r="VU74" s="45">
        <v>2</v>
      </c>
      <c r="VV74" s="45">
        <v>2</v>
      </c>
      <c r="VW74" s="45">
        <v>0</v>
      </c>
      <c r="VX74" s="45">
        <v>5</v>
      </c>
      <c r="VY74" s="45">
        <v>0</v>
      </c>
      <c r="VZ74" s="45">
        <v>2</v>
      </c>
      <c r="WA74" s="45">
        <v>0</v>
      </c>
      <c r="WB74" s="45">
        <v>2</v>
      </c>
      <c r="WC74" s="45">
        <v>0</v>
      </c>
      <c r="WD74" s="45">
        <v>0</v>
      </c>
      <c r="WE74" s="45">
        <v>4</v>
      </c>
      <c r="WF74" s="45">
        <v>4</v>
      </c>
      <c r="WG74" s="45">
        <v>1</v>
      </c>
      <c r="WH74" s="45">
        <v>6</v>
      </c>
      <c r="WI74" s="45">
        <v>4</v>
      </c>
      <c r="WJ74" s="45">
        <v>3</v>
      </c>
      <c r="WK74" s="45">
        <v>0</v>
      </c>
      <c r="WL74" s="45">
        <v>0</v>
      </c>
      <c r="WM74" s="45">
        <v>4</v>
      </c>
      <c r="WN74" s="45">
        <v>4</v>
      </c>
      <c r="WO74" s="45">
        <v>1</v>
      </c>
      <c r="WP74" s="45">
        <v>4</v>
      </c>
      <c r="WQ74" s="45">
        <v>6</v>
      </c>
      <c r="WR74" s="45">
        <v>0</v>
      </c>
      <c r="WS74" s="45">
        <v>1</v>
      </c>
      <c r="WT74" s="45">
        <v>2</v>
      </c>
      <c r="WU74" s="45">
        <v>2</v>
      </c>
      <c r="WV74" s="45">
        <v>1</v>
      </c>
      <c r="WW74" s="45">
        <v>0</v>
      </c>
      <c r="WX74" s="45">
        <v>0</v>
      </c>
      <c r="WY74" s="45">
        <v>0</v>
      </c>
      <c r="WZ74" s="45">
        <v>0</v>
      </c>
      <c r="XA74" s="45">
        <v>0</v>
      </c>
      <c r="XB74" s="45">
        <v>0</v>
      </c>
      <c r="XC74" s="45">
        <v>0</v>
      </c>
      <c r="XD74" s="45">
        <v>0</v>
      </c>
      <c r="XE74" s="45">
        <v>15</v>
      </c>
      <c r="XF74" s="45">
        <v>0</v>
      </c>
      <c r="XG74" s="45">
        <v>0</v>
      </c>
      <c r="XH74" s="45">
        <v>1</v>
      </c>
      <c r="XI74" s="45">
        <v>0</v>
      </c>
      <c r="XJ74" s="45">
        <v>2</v>
      </c>
      <c r="XK74" s="45">
        <v>0</v>
      </c>
      <c r="XL74" s="45">
        <v>0</v>
      </c>
      <c r="XM74" s="45">
        <v>0</v>
      </c>
      <c r="XN74" s="45">
        <v>0</v>
      </c>
      <c r="XO74" s="45">
        <v>0</v>
      </c>
      <c r="XP74" s="45">
        <v>1</v>
      </c>
      <c r="XQ74" s="45">
        <v>0</v>
      </c>
      <c r="XR74" s="45">
        <v>0</v>
      </c>
      <c r="XS74" s="45">
        <v>1</v>
      </c>
      <c r="XT74" s="45">
        <v>0</v>
      </c>
      <c r="XU74" s="45">
        <v>1</v>
      </c>
      <c r="XV74" s="45">
        <v>0</v>
      </c>
      <c r="XW74" s="45">
        <v>0</v>
      </c>
      <c r="XX74" s="45">
        <v>4</v>
      </c>
      <c r="XY74" s="45">
        <v>0</v>
      </c>
      <c r="XZ74" s="45">
        <v>0</v>
      </c>
      <c r="YA74" s="45">
        <v>0</v>
      </c>
      <c r="YB74" s="45">
        <v>4</v>
      </c>
      <c r="YC74" s="45">
        <v>0</v>
      </c>
      <c r="YD74" s="45">
        <v>2</v>
      </c>
      <c r="YE74" s="45">
        <v>0</v>
      </c>
      <c r="YF74" s="45">
        <v>0</v>
      </c>
      <c r="YG74" s="45">
        <v>0</v>
      </c>
      <c r="YH74" s="45">
        <v>0</v>
      </c>
      <c r="YI74" s="45">
        <v>3</v>
      </c>
      <c r="YJ74" s="45">
        <v>0</v>
      </c>
      <c r="YK74" s="45">
        <v>2</v>
      </c>
      <c r="YL74" s="45">
        <v>0</v>
      </c>
      <c r="YM74" s="45">
        <v>0</v>
      </c>
      <c r="YN74" s="45">
        <v>0</v>
      </c>
      <c r="YO74" s="45">
        <v>0</v>
      </c>
      <c r="YP74" s="45">
        <v>1</v>
      </c>
      <c r="YQ74" s="45">
        <v>0</v>
      </c>
      <c r="YR74" s="45">
        <v>0</v>
      </c>
      <c r="YS74" s="45">
        <v>0</v>
      </c>
      <c r="YT74" s="45">
        <v>4</v>
      </c>
      <c r="YU74" s="45">
        <v>0</v>
      </c>
      <c r="YV74" s="45">
        <v>0</v>
      </c>
      <c r="YW74" s="45">
        <v>1</v>
      </c>
      <c r="YX74" s="45">
        <v>2</v>
      </c>
      <c r="YY74" s="45">
        <v>1</v>
      </c>
      <c r="YZ74" s="45">
        <v>1</v>
      </c>
      <c r="ZA74" s="45">
        <v>1</v>
      </c>
      <c r="ZB74" s="45">
        <v>0</v>
      </c>
      <c r="ZC74" s="45">
        <v>0</v>
      </c>
      <c r="ZD74" s="45">
        <v>0</v>
      </c>
      <c r="ZE74" s="45">
        <v>2</v>
      </c>
      <c r="ZF74" s="45">
        <v>0</v>
      </c>
      <c r="ZG74" s="45">
        <v>0</v>
      </c>
      <c r="ZH74" s="45">
        <v>2</v>
      </c>
      <c r="ZI74" s="45">
        <v>4</v>
      </c>
      <c r="ZJ74" s="45">
        <v>0</v>
      </c>
      <c r="ZK74" s="45">
        <v>1</v>
      </c>
      <c r="ZL74" s="45">
        <v>1</v>
      </c>
      <c r="ZM74" s="45">
        <v>0</v>
      </c>
      <c r="ZN74" s="45">
        <v>0</v>
      </c>
      <c r="ZO74" s="45">
        <v>1</v>
      </c>
      <c r="ZP74" s="45">
        <v>1</v>
      </c>
      <c r="ZQ74" s="45">
        <v>0</v>
      </c>
      <c r="ZR74" s="45">
        <v>2</v>
      </c>
      <c r="ZS74" s="45">
        <v>0</v>
      </c>
      <c r="ZT74" s="45">
        <v>0</v>
      </c>
      <c r="ZU74" s="45">
        <v>2</v>
      </c>
      <c r="ZV74" s="45">
        <v>0</v>
      </c>
      <c r="ZW74" s="45">
        <v>10</v>
      </c>
      <c r="ZX74" s="45">
        <v>0</v>
      </c>
      <c r="ZY74" s="45">
        <v>3</v>
      </c>
      <c r="ZZ74" s="45">
        <v>0</v>
      </c>
      <c r="AAA74" s="45">
        <v>2</v>
      </c>
      <c r="AAB74" s="45">
        <v>0</v>
      </c>
      <c r="AAC74" s="45">
        <v>0</v>
      </c>
      <c r="AAD74" s="45">
        <v>1</v>
      </c>
      <c r="AAE74" s="45">
        <v>0</v>
      </c>
      <c r="AAF74" s="45">
        <v>0</v>
      </c>
      <c r="AAG74" s="45">
        <v>0</v>
      </c>
      <c r="AAH74" s="45">
        <v>0</v>
      </c>
      <c r="AAI74" s="45">
        <v>1</v>
      </c>
      <c r="AAJ74" s="45">
        <v>1</v>
      </c>
      <c r="AAK74" s="45">
        <v>1</v>
      </c>
      <c r="AAL74" s="45">
        <v>0</v>
      </c>
      <c r="AAM74" s="45">
        <v>0</v>
      </c>
      <c r="AAN74" s="45">
        <v>0</v>
      </c>
      <c r="AAO74" s="45">
        <v>0</v>
      </c>
      <c r="AAP74" s="45">
        <v>0</v>
      </c>
      <c r="AAQ74" s="45">
        <f ca="1">IF(LEFT($C74,5)="Total",0,IF(COUNTIF(ENTRY!$G$3:$BM$3,AAQ$1)=0,"CopyPasteValue",IFERROR(HLOOKUP(AAQ$1,ENTRY!$G$3:$BI$133,SUMIFS(ENTRY!$A$2:$A$133,ENTRY!$B$2:$B$133,$B74,ENTRY!$C$2:$C$133,$C74)-2,FALSE),0)))</f>
        <v>1</v>
      </c>
      <c r="AAR74" s="45">
        <f ca="1">IF(LEFT($C74,5)="Total",0,IF(COUNTIF(ENTRY!$G$3:$BM$3,AAR$1)=0,"CopyPasteValue",IFERROR(HLOOKUP(AAR$1,ENTRY!$G$3:$BI$133,SUMIFS(ENTRY!$A$2:$A$133,ENTRY!$B$2:$B$133,$B74,ENTRY!$C$2:$C$133,$C74)-2,FALSE),0)))</f>
        <v>0</v>
      </c>
      <c r="AAS74" s="45">
        <f ca="1">IF(LEFT($C74,5)="Total",0,IF(COUNTIF(ENTRY!$G$3:$BM$3,AAS$1)=0,"CopyPasteValue",IFERROR(HLOOKUP(AAS$1,ENTRY!$G$3:$BI$133,SUMIFS(ENTRY!$A$2:$A$133,ENTRY!$B$2:$B$133,$B74,ENTRY!$C$2:$C$133,$C74)-2,FALSE),0)))</f>
        <v>0</v>
      </c>
      <c r="AAT74" s="45">
        <f ca="1">IF(LEFT($C74,5)="Total",0,IF(COUNTIF(ENTRY!$G$3:$BM$3,AAT$1)=0,"CopyPasteValue",IFERROR(HLOOKUP(AAT$1,ENTRY!$G$3:$BI$133,SUMIFS(ENTRY!$A$2:$A$133,ENTRY!$B$2:$B$133,$B74,ENTRY!$C$2:$C$133,$C74)-2,FALSE),0)))</f>
        <v>0</v>
      </c>
      <c r="AAU74" s="45">
        <f ca="1">IF(LEFT($C74,5)="Total",0,IF(COUNTIF(ENTRY!$G$3:$BM$3,AAU$1)=0,"CopyPasteValue",IFERROR(HLOOKUP(AAU$1,ENTRY!$G$3:$BI$133,SUMIFS(ENTRY!$A$2:$A$133,ENTRY!$B$2:$B$133,$B74,ENTRY!$C$2:$C$133,$C74)-2,FALSE),0)))</f>
        <v>0</v>
      </c>
      <c r="AAV74" s="45">
        <f ca="1">IF(LEFT($C74,5)="Total",0,IF(COUNTIF(ENTRY!$G$3:$BM$3,AAV$1)=0,"CopyPasteValue",IFERROR(HLOOKUP(AAV$1,ENTRY!$G$3:$BI$133,SUMIFS(ENTRY!$A$2:$A$133,ENTRY!$B$2:$B$133,$B74,ENTRY!$C$2:$C$133,$C74)-2,FALSE),0)))</f>
        <v>2</v>
      </c>
      <c r="AAW74" s="45">
        <f ca="1">IF(LEFT($C74,5)="Total",0,IF(COUNTIF(ENTRY!$G$3:$BM$3,AAW$1)=0,"CopyPasteValue",IFERROR(HLOOKUP(AAW$1,ENTRY!$G$3:$BI$133,SUMIFS(ENTRY!$A$2:$A$133,ENTRY!$B$2:$B$133,$B74,ENTRY!$C$2:$C$133,$C74)-2,FALSE),0)))</f>
        <v>0</v>
      </c>
      <c r="AAX74" s="45">
        <f ca="1">IF(LEFT($C74,5)="Total",0,IF(COUNTIF(ENTRY!$G$3:$BM$3,AAX$1)=0,"CopyPasteValue",IFERROR(HLOOKUP(AAX$1,ENTRY!$G$3:$BI$133,SUMIFS(ENTRY!$A$2:$A$133,ENTRY!$B$2:$B$133,$B74,ENTRY!$C$2:$C$133,$C74)-2,FALSE),0)))</f>
        <v>3</v>
      </c>
      <c r="AAY74" s="45">
        <f ca="1">IF(LEFT($C74,5)="Total",0,IF(COUNTIF(ENTRY!$G$3:$BM$3,AAY$1)=0,"CopyPasteValue",IFERROR(HLOOKUP(AAY$1,ENTRY!$G$3:$BI$133,SUMIFS(ENTRY!$A$2:$A$133,ENTRY!$B$2:$B$133,$B74,ENTRY!$C$2:$C$133,$C74)-2,FALSE),0)))</f>
        <v>1</v>
      </c>
      <c r="AAZ74" s="45">
        <f ca="1">IF(LEFT($C74,5)="Total",0,IF(COUNTIF(ENTRY!$G$3:$BM$3,AAZ$1)=0,"CopyPasteValue",IFERROR(HLOOKUP(AAZ$1,ENTRY!$G$3:$BI$133,SUMIFS(ENTRY!$A$2:$A$133,ENTRY!$B$2:$B$133,$B74,ENTRY!$C$2:$C$133,$C74)-2,FALSE),0)))</f>
        <v>0</v>
      </c>
      <c r="ABA74" s="45">
        <f ca="1">IF(LEFT($C74,5)="Total",0,IF(COUNTIF(ENTRY!$G$3:$BM$3,ABA$1)=0,"CopyPasteValue",IFERROR(HLOOKUP(ABA$1,ENTRY!$G$3:$BI$133,SUMIFS(ENTRY!$A$2:$A$133,ENTRY!$B$2:$B$133,$B74,ENTRY!$C$2:$C$133,$C74)-2,FALSE),0)))</f>
        <v>0</v>
      </c>
      <c r="ABB74" s="45">
        <f ca="1">IF(LEFT($C74,5)="Total",0,IF(COUNTIF(ENTRY!$G$3:$BM$3,ABB$1)=0,"CopyPasteValue",IFERROR(HLOOKUP(ABB$1,ENTRY!$G$3:$BI$133,SUMIFS(ENTRY!$A$2:$A$133,ENTRY!$B$2:$B$133,$B74,ENTRY!$C$2:$C$133,$C74)-2,FALSE),0)))</f>
        <v>0</v>
      </c>
      <c r="ABC74" s="45">
        <f ca="1">IF(LEFT($C74,5)="Total",0,IF(COUNTIF(ENTRY!$G$3:$BM$3,ABC$1)=0,"CopyPasteValue",IFERROR(HLOOKUP(ABC$1,ENTRY!$G$3:$BI$133,SUMIFS(ENTRY!$A$2:$A$133,ENTRY!$B$2:$B$133,$B74,ENTRY!$C$2:$C$133,$C74)-2,FALSE),0)))</f>
        <v>0</v>
      </c>
      <c r="ABD74" s="45">
        <f ca="1">IF(LEFT($C74,5)="Total",0,IF(COUNTIF(ENTRY!$G$3:$BM$3,ABD$1)=0,"CopyPasteValue",IFERROR(HLOOKUP(ABD$1,ENTRY!$G$3:$BI$133,SUMIFS(ENTRY!$A$2:$A$133,ENTRY!$B$2:$B$133,$B74,ENTRY!$C$2:$C$133,$C74)-2,FALSE),0)))</f>
        <v>0</v>
      </c>
      <c r="ABE74" s="45">
        <f ca="1">IF(LEFT($C74,5)="Total",0,IF(COUNTIF(ENTRY!$G$3:$BM$3,ABE$1)=0,"CopyPasteValue",IFERROR(HLOOKUP(ABE$1,ENTRY!$G$3:$BI$133,SUMIFS(ENTRY!$A$2:$A$133,ENTRY!$B$2:$B$133,$B74,ENTRY!$C$2:$C$133,$C74)-2,FALSE),0)))</f>
        <v>0</v>
      </c>
      <c r="ABF74" s="45">
        <f ca="1">IF(LEFT($C74,5)="Total",0,IF(COUNTIF(ENTRY!$G$3:$BM$3,ABF$1)=0,"CopyPasteValue",IFERROR(HLOOKUP(ABF$1,ENTRY!$G$3:$BI$133,SUMIFS(ENTRY!$A$2:$A$133,ENTRY!$B$2:$B$133,$B74,ENTRY!$C$2:$C$133,$C74)-2,FALSE),0)))</f>
        <v>0</v>
      </c>
      <c r="ABG74" s="45">
        <f ca="1">IF(LEFT($C74,5)="Total",0,IF(COUNTIF(ENTRY!$G$3:$BM$3,ABG$1)=0,"CopyPasteValue",IFERROR(HLOOKUP(ABG$1,ENTRY!$G$3:$BI$133,SUMIFS(ENTRY!$A$2:$A$133,ENTRY!$B$2:$B$133,$B74,ENTRY!$C$2:$C$133,$C74)-2,FALSE),0)))</f>
        <v>0</v>
      </c>
      <c r="ABH74" s="45">
        <f ca="1">IF(LEFT($C74,5)="Total",0,IF(COUNTIF(ENTRY!$G$3:$BM$3,ABH$1)=0,"CopyPasteValue",IFERROR(HLOOKUP(ABH$1,ENTRY!$G$3:$BI$133,SUMIFS(ENTRY!$A$2:$A$133,ENTRY!$B$2:$B$133,$B74,ENTRY!$C$2:$C$133,$C74)-2,FALSE),0)))</f>
        <v>0</v>
      </c>
    </row>
    <row r="75" spans="2:736" x14ac:dyDescent="0.35">
      <c r="B75" t="s">
        <v>27</v>
      </c>
      <c r="C75" t="s">
        <v>86</v>
      </c>
      <c r="D75" s="53">
        <f t="shared" ca="1" si="162"/>
        <v>75</v>
      </c>
      <c r="E75" s="72">
        <f>COUNTIF(ENTRY!C$4:C$294,C75)</f>
        <v>1</v>
      </c>
      <c r="F75" s="45">
        <v>0</v>
      </c>
      <c r="G75" s="45">
        <v>8</v>
      </c>
      <c r="H75" s="45">
        <v>50</v>
      </c>
      <c r="I75" s="45">
        <v>0</v>
      </c>
      <c r="J75" s="45">
        <v>1</v>
      </c>
      <c r="K75" s="45">
        <v>0</v>
      </c>
      <c r="L75" s="45">
        <v>0</v>
      </c>
      <c r="M75" s="45">
        <v>7</v>
      </c>
      <c r="N75" s="45">
        <v>0</v>
      </c>
      <c r="O75" s="45">
        <v>4</v>
      </c>
      <c r="P75" s="45">
        <v>2</v>
      </c>
      <c r="Q75" s="45">
        <v>2</v>
      </c>
      <c r="R75" s="45">
        <v>2</v>
      </c>
      <c r="S75" s="45">
        <v>0</v>
      </c>
      <c r="T75" s="45">
        <v>2</v>
      </c>
      <c r="U75" s="45">
        <v>0</v>
      </c>
      <c r="V75" s="45">
        <v>0</v>
      </c>
      <c r="W75" s="45">
        <v>2</v>
      </c>
      <c r="X75" s="45">
        <v>3</v>
      </c>
      <c r="Y75" s="45">
        <v>0</v>
      </c>
      <c r="Z75" s="45">
        <v>0</v>
      </c>
      <c r="AA75" s="45">
        <v>1</v>
      </c>
      <c r="AB75" s="45">
        <v>0</v>
      </c>
      <c r="AC75" s="45">
        <v>1</v>
      </c>
      <c r="AD75" s="45">
        <v>0</v>
      </c>
      <c r="AE75" s="45">
        <v>0</v>
      </c>
      <c r="AF75" s="45">
        <v>0</v>
      </c>
      <c r="AG75" s="45">
        <v>0</v>
      </c>
      <c r="AH75" s="45">
        <v>2</v>
      </c>
      <c r="AI75" s="45">
        <v>0</v>
      </c>
      <c r="AJ75" s="45">
        <v>0</v>
      </c>
      <c r="AK75" s="45">
        <v>3</v>
      </c>
      <c r="AL75" s="45">
        <v>1</v>
      </c>
      <c r="AM75" s="45">
        <v>1</v>
      </c>
      <c r="AN75" s="45">
        <v>0</v>
      </c>
      <c r="AO75" s="45">
        <v>4</v>
      </c>
      <c r="AP75" s="45">
        <v>3</v>
      </c>
      <c r="AQ75" s="45">
        <v>4</v>
      </c>
      <c r="AR75" s="45">
        <v>0</v>
      </c>
      <c r="AS75" s="45">
        <v>2</v>
      </c>
      <c r="AT75" s="45">
        <v>2</v>
      </c>
      <c r="AU75" s="45">
        <v>0</v>
      </c>
      <c r="AV75" s="45">
        <v>4</v>
      </c>
      <c r="AW75" s="45">
        <v>1</v>
      </c>
      <c r="AX75" s="45">
        <v>4</v>
      </c>
      <c r="AY75" s="45">
        <v>1</v>
      </c>
      <c r="AZ75" s="45">
        <v>2</v>
      </c>
      <c r="BA75" s="45">
        <v>0</v>
      </c>
      <c r="BB75" s="45">
        <v>0</v>
      </c>
      <c r="BC75" s="45">
        <v>6</v>
      </c>
      <c r="BD75" s="45">
        <v>5</v>
      </c>
      <c r="BE75" s="45">
        <v>0</v>
      </c>
      <c r="BF75" s="45">
        <v>2</v>
      </c>
      <c r="BG75" s="45">
        <v>1</v>
      </c>
      <c r="BH75" s="45">
        <v>1</v>
      </c>
      <c r="BI75" s="45">
        <v>0</v>
      </c>
      <c r="BJ75" s="45">
        <v>2</v>
      </c>
      <c r="BK75" s="45">
        <v>1</v>
      </c>
      <c r="BL75" s="45">
        <v>1</v>
      </c>
      <c r="BM75" s="45">
        <v>1</v>
      </c>
      <c r="BN75" s="45">
        <v>10</v>
      </c>
      <c r="BO75" s="45">
        <v>3</v>
      </c>
      <c r="BP75" s="45">
        <v>0</v>
      </c>
      <c r="BQ75" s="45">
        <v>7</v>
      </c>
      <c r="BR75" s="45">
        <v>3</v>
      </c>
      <c r="BS75" s="45">
        <v>3</v>
      </c>
      <c r="BT75" s="45">
        <v>0</v>
      </c>
      <c r="BU75" s="45">
        <v>2</v>
      </c>
      <c r="BV75" s="45">
        <v>0</v>
      </c>
      <c r="BW75" s="45">
        <v>0</v>
      </c>
      <c r="BX75" s="45">
        <v>2</v>
      </c>
      <c r="BY75" s="45">
        <v>0</v>
      </c>
      <c r="BZ75" s="45">
        <v>2</v>
      </c>
      <c r="CA75" s="45">
        <v>1</v>
      </c>
      <c r="CB75" s="45">
        <v>1</v>
      </c>
      <c r="CC75" s="45">
        <v>1</v>
      </c>
      <c r="CD75" s="45">
        <v>0</v>
      </c>
      <c r="CE75" s="45">
        <v>7</v>
      </c>
      <c r="CF75" s="45">
        <v>2</v>
      </c>
      <c r="CG75" s="45">
        <v>5</v>
      </c>
      <c r="CH75" s="45">
        <v>2</v>
      </c>
      <c r="CI75" s="45">
        <v>2</v>
      </c>
      <c r="CJ75" s="45">
        <v>3</v>
      </c>
      <c r="CK75" s="45">
        <v>0</v>
      </c>
      <c r="CL75" s="45">
        <v>8</v>
      </c>
      <c r="CM75" s="45">
        <v>6</v>
      </c>
      <c r="CN75" s="45">
        <v>2</v>
      </c>
      <c r="CO75" s="45">
        <v>6</v>
      </c>
      <c r="CP75" s="45">
        <v>2</v>
      </c>
      <c r="CQ75" s="45">
        <v>0</v>
      </c>
      <c r="CR75" s="45">
        <v>0</v>
      </c>
      <c r="CS75" s="45">
        <v>3</v>
      </c>
      <c r="CT75" s="45">
        <v>4</v>
      </c>
      <c r="CU75" s="45">
        <v>2</v>
      </c>
      <c r="CV75" s="45">
        <v>0</v>
      </c>
      <c r="CW75" s="45">
        <v>3</v>
      </c>
      <c r="CX75" s="45">
        <v>0</v>
      </c>
      <c r="CY75" s="45">
        <v>0</v>
      </c>
      <c r="CZ75" s="45">
        <v>7</v>
      </c>
      <c r="DA75" s="45">
        <v>4</v>
      </c>
      <c r="DB75" s="45">
        <v>0</v>
      </c>
      <c r="DC75" s="45">
        <v>30</v>
      </c>
      <c r="DD75" s="45">
        <v>1</v>
      </c>
      <c r="DE75" s="45">
        <v>0</v>
      </c>
      <c r="DF75" s="45">
        <v>0</v>
      </c>
      <c r="DG75" s="45">
        <v>3</v>
      </c>
      <c r="DH75" s="45">
        <v>6</v>
      </c>
      <c r="DI75" s="45">
        <v>1</v>
      </c>
      <c r="DJ75" s="45">
        <v>1</v>
      </c>
      <c r="DK75" s="45">
        <v>2</v>
      </c>
      <c r="DL75" s="45">
        <v>0</v>
      </c>
      <c r="DM75" s="45">
        <v>0</v>
      </c>
      <c r="DN75" s="45">
        <v>1</v>
      </c>
      <c r="DO75" s="45">
        <v>3</v>
      </c>
      <c r="DP75" s="45">
        <v>1</v>
      </c>
      <c r="DQ75" s="45">
        <v>0</v>
      </c>
      <c r="DR75" s="45">
        <v>2</v>
      </c>
      <c r="DS75" s="45">
        <v>0</v>
      </c>
      <c r="DT75" s="45">
        <v>0</v>
      </c>
      <c r="DU75" s="45">
        <v>2</v>
      </c>
      <c r="DV75" s="45">
        <v>0</v>
      </c>
      <c r="DW75" s="45">
        <v>0</v>
      </c>
      <c r="DX75" s="45">
        <v>1</v>
      </c>
      <c r="DY75" s="45">
        <v>0</v>
      </c>
      <c r="DZ75" s="45">
        <v>4</v>
      </c>
      <c r="EA75" s="45">
        <v>0</v>
      </c>
      <c r="EB75" s="45">
        <v>0</v>
      </c>
      <c r="EC75" s="45">
        <v>0</v>
      </c>
      <c r="ED75" s="45">
        <v>2</v>
      </c>
      <c r="EE75" s="45">
        <v>1</v>
      </c>
      <c r="EF75" s="45">
        <v>1</v>
      </c>
      <c r="EG75" s="45">
        <v>0</v>
      </c>
      <c r="EH75" s="45">
        <v>0</v>
      </c>
      <c r="EI75" s="45">
        <v>1</v>
      </c>
      <c r="EJ75" s="45">
        <v>1</v>
      </c>
      <c r="EK75" s="45">
        <v>1</v>
      </c>
      <c r="EL75" s="45">
        <v>2</v>
      </c>
      <c r="EM75" s="45">
        <v>0</v>
      </c>
      <c r="EN75" s="45">
        <v>0</v>
      </c>
      <c r="EO75" s="45">
        <v>0</v>
      </c>
      <c r="EP75" s="45">
        <v>1</v>
      </c>
      <c r="EQ75" s="45">
        <v>0</v>
      </c>
      <c r="ER75" s="45">
        <v>0</v>
      </c>
      <c r="ES75" s="45">
        <v>0</v>
      </c>
      <c r="ET75" s="45">
        <v>0</v>
      </c>
      <c r="EU75" s="45">
        <v>1</v>
      </c>
      <c r="EV75" s="45">
        <v>0</v>
      </c>
      <c r="EW75" s="45">
        <v>0</v>
      </c>
      <c r="EX75" s="45">
        <v>0</v>
      </c>
      <c r="EY75" s="45">
        <v>0</v>
      </c>
      <c r="EZ75" s="45">
        <v>0</v>
      </c>
      <c r="FA75" s="45">
        <v>0</v>
      </c>
      <c r="FB75" s="45">
        <v>0</v>
      </c>
      <c r="FC75" s="45">
        <v>0</v>
      </c>
      <c r="FD75" s="45">
        <v>0</v>
      </c>
      <c r="FE75" s="45">
        <v>0</v>
      </c>
      <c r="FF75" s="45">
        <v>0</v>
      </c>
      <c r="FG75" s="45">
        <v>0</v>
      </c>
      <c r="FH75" s="45">
        <v>2</v>
      </c>
      <c r="FI75" s="45">
        <v>0</v>
      </c>
      <c r="FJ75" s="45">
        <v>0</v>
      </c>
      <c r="FK75" s="45">
        <v>0</v>
      </c>
      <c r="FL75" s="45">
        <v>0</v>
      </c>
      <c r="FM75" s="45">
        <v>0</v>
      </c>
      <c r="FN75" s="45">
        <v>0</v>
      </c>
      <c r="FO75" s="45">
        <v>0</v>
      </c>
      <c r="FP75" s="45">
        <v>0</v>
      </c>
      <c r="FQ75" s="45">
        <v>0</v>
      </c>
      <c r="FR75" s="45">
        <v>0</v>
      </c>
      <c r="FS75" s="45">
        <v>1</v>
      </c>
      <c r="FT75" s="45">
        <v>1</v>
      </c>
      <c r="FU75" s="45">
        <v>2</v>
      </c>
      <c r="FV75" s="45">
        <v>0</v>
      </c>
      <c r="FW75" s="45">
        <v>0</v>
      </c>
      <c r="FX75" s="45">
        <v>0</v>
      </c>
      <c r="FY75" s="45">
        <v>0</v>
      </c>
      <c r="FZ75" s="45">
        <v>0</v>
      </c>
      <c r="GA75" s="45">
        <v>2</v>
      </c>
      <c r="GB75" s="45">
        <v>0</v>
      </c>
      <c r="GC75" s="45">
        <v>3</v>
      </c>
      <c r="GD75" s="45">
        <v>0</v>
      </c>
      <c r="GE75" s="45">
        <v>0</v>
      </c>
      <c r="GF75" s="45">
        <v>2</v>
      </c>
      <c r="GG75" s="45">
        <v>0</v>
      </c>
      <c r="GH75" s="45">
        <v>2</v>
      </c>
      <c r="GI75" s="45">
        <v>1</v>
      </c>
      <c r="GJ75" s="45">
        <v>1</v>
      </c>
      <c r="GK75" s="45">
        <v>0</v>
      </c>
      <c r="GL75" s="45">
        <v>0</v>
      </c>
      <c r="GM75" s="45">
        <v>2</v>
      </c>
      <c r="GN75" s="45">
        <v>0</v>
      </c>
      <c r="GO75" s="45">
        <v>1</v>
      </c>
      <c r="GP75" s="45">
        <v>1</v>
      </c>
      <c r="GQ75" s="45">
        <v>3</v>
      </c>
      <c r="GR75" s="45">
        <v>1</v>
      </c>
      <c r="GS75" s="45">
        <v>0</v>
      </c>
      <c r="GT75" s="45">
        <v>0</v>
      </c>
      <c r="GU75" s="45">
        <v>0</v>
      </c>
      <c r="GV75" s="45">
        <v>2</v>
      </c>
      <c r="GW75" s="45">
        <v>1</v>
      </c>
      <c r="GX75" s="45">
        <v>0</v>
      </c>
      <c r="GY75" s="45">
        <v>0</v>
      </c>
      <c r="GZ75" s="45">
        <v>0</v>
      </c>
      <c r="HA75" s="45">
        <v>3</v>
      </c>
      <c r="HB75" s="45">
        <v>5</v>
      </c>
      <c r="HC75" s="45">
        <v>1</v>
      </c>
      <c r="HD75" s="45">
        <v>0</v>
      </c>
      <c r="HE75" s="45">
        <v>1</v>
      </c>
      <c r="HF75" s="45">
        <v>0</v>
      </c>
      <c r="HG75" s="45">
        <v>0</v>
      </c>
      <c r="HH75" s="45">
        <v>1</v>
      </c>
      <c r="HI75" s="45">
        <v>1</v>
      </c>
      <c r="HJ75" s="45">
        <v>3</v>
      </c>
      <c r="HK75" s="45">
        <v>0</v>
      </c>
      <c r="HL75" s="45">
        <v>10</v>
      </c>
      <c r="HM75" s="45">
        <v>0</v>
      </c>
      <c r="HN75" s="45">
        <v>0</v>
      </c>
      <c r="HO75" s="45">
        <v>4</v>
      </c>
      <c r="HP75" s="45">
        <v>0</v>
      </c>
      <c r="HQ75" s="45">
        <v>0</v>
      </c>
      <c r="HR75" s="45">
        <v>0</v>
      </c>
      <c r="HS75" s="45">
        <v>10</v>
      </c>
      <c r="HT75" s="45">
        <v>1</v>
      </c>
      <c r="HU75" s="45">
        <v>0</v>
      </c>
      <c r="HV75" s="45">
        <v>1</v>
      </c>
      <c r="HW75" s="45">
        <v>4</v>
      </c>
      <c r="HX75" s="45">
        <v>0</v>
      </c>
      <c r="HY75" s="45">
        <v>0</v>
      </c>
      <c r="HZ75" s="45">
        <v>0</v>
      </c>
      <c r="IA75" s="45">
        <v>0</v>
      </c>
      <c r="IB75" s="45">
        <v>0</v>
      </c>
      <c r="IC75" s="45">
        <v>0</v>
      </c>
      <c r="ID75" s="45">
        <v>0</v>
      </c>
      <c r="IE75" s="45">
        <v>0</v>
      </c>
      <c r="IF75" s="45">
        <v>0</v>
      </c>
      <c r="IG75" s="45">
        <v>0</v>
      </c>
      <c r="IH75" s="45">
        <v>6</v>
      </c>
      <c r="II75" s="45">
        <v>0</v>
      </c>
      <c r="IJ75" s="45">
        <v>1</v>
      </c>
      <c r="IK75" s="45">
        <v>0</v>
      </c>
      <c r="IL75" s="45">
        <v>0</v>
      </c>
      <c r="IM75" s="45">
        <v>15</v>
      </c>
      <c r="IN75" s="45">
        <v>0</v>
      </c>
      <c r="IO75" s="45">
        <v>0</v>
      </c>
      <c r="IP75" s="45">
        <v>0</v>
      </c>
      <c r="IQ75" s="45">
        <v>5</v>
      </c>
      <c r="IR75" s="45">
        <v>0</v>
      </c>
      <c r="IS75" s="45">
        <v>5</v>
      </c>
      <c r="IT75" s="45">
        <v>1</v>
      </c>
      <c r="IU75" s="45">
        <v>0</v>
      </c>
      <c r="IV75" s="45">
        <v>8</v>
      </c>
      <c r="IW75" s="45">
        <v>0</v>
      </c>
      <c r="IX75" s="45">
        <v>3</v>
      </c>
      <c r="IY75" s="45">
        <v>4</v>
      </c>
      <c r="IZ75" s="45">
        <v>0</v>
      </c>
      <c r="JA75" s="45">
        <v>0</v>
      </c>
      <c r="JB75" s="45">
        <v>0</v>
      </c>
      <c r="JC75" s="45">
        <v>4</v>
      </c>
      <c r="JD75" s="45">
        <v>0</v>
      </c>
      <c r="JE75" s="45">
        <v>2</v>
      </c>
      <c r="JF75" s="45">
        <v>0</v>
      </c>
      <c r="JG75" s="45">
        <v>0</v>
      </c>
      <c r="JH75" s="45">
        <v>0</v>
      </c>
      <c r="JI75" s="45">
        <v>5</v>
      </c>
      <c r="JJ75" s="45">
        <v>20</v>
      </c>
      <c r="JK75" s="45">
        <v>0</v>
      </c>
      <c r="JL75" s="45">
        <v>0</v>
      </c>
      <c r="JM75" s="45">
        <v>1</v>
      </c>
      <c r="JN75" s="45">
        <v>32</v>
      </c>
      <c r="JO75" s="45">
        <v>2</v>
      </c>
      <c r="JP75" s="45">
        <v>2</v>
      </c>
      <c r="JQ75" s="45">
        <v>4</v>
      </c>
      <c r="JR75" s="45">
        <v>0</v>
      </c>
      <c r="JS75" s="45">
        <v>3</v>
      </c>
      <c r="JT75" s="45">
        <v>0</v>
      </c>
      <c r="JU75" s="45">
        <v>0</v>
      </c>
      <c r="JV75" s="45">
        <v>3</v>
      </c>
      <c r="JW75" s="45">
        <v>0</v>
      </c>
      <c r="JX75" s="45">
        <v>1</v>
      </c>
      <c r="JY75" s="45">
        <v>0</v>
      </c>
      <c r="JZ75" s="45">
        <v>6</v>
      </c>
      <c r="KA75" s="45">
        <v>3</v>
      </c>
      <c r="KB75" s="45">
        <v>22</v>
      </c>
      <c r="KC75" s="45">
        <v>1</v>
      </c>
      <c r="KD75" s="45">
        <v>0</v>
      </c>
      <c r="KE75" s="45">
        <v>1</v>
      </c>
      <c r="KF75" s="45">
        <v>0</v>
      </c>
      <c r="KG75" s="45">
        <v>3</v>
      </c>
      <c r="KH75" s="45">
        <v>1</v>
      </c>
      <c r="KI75" s="45">
        <v>1</v>
      </c>
      <c r="KJ75" s="45">
        <v>2</v>
      </c>
      <c r="KK75" s="45">
        <v>4</v>
      </c>
      <c r="KL75" s="45">
        <v>1</v>
      </c>
      <c r="KM75" s="45">
        <v>0</v>
      </c>
      <c r="KN75" s="45">
        <v>2</v>
      </c>
      <c r="KO75" s="45">
        <v>2</v>
      </c>
      <c r="KP75" s="45">
        <v>0</v>
      </c>
      <c r="KQ75" s="45">
        <v>1</v>
      </c>
      <c r="KR75" s="45">
        <v>2</v>
      </c>
      <c r="KS75" s="45">
        <v>0</v>
      </c>
      <c r="KT75" s="45">
        <v>0</v>
      </c>
      <c r="KU75" s="45">
        <v>3</v>
      </c>
      <c r="KV75" s="45">
        <v>0</v>
      </c>
      <c r="KW75" s="45">
        <v>0</v>
      </c>
      <c r="KX75" s="45">
        <v>0</v>
      </c>
      <c r="KY75" s="45">
        <v>2</v>
      </c>
      <c r="KZ75" s="45">
        <v>1</v>
      </c>
      <c r="LA75" s="45">
        <v>0</v>
      </c>
      <c r="LB75" s="45">
        <v>1</v>
      </c>
      <c r="LC75" s="45">
        <v>0</v>
      </c>
      <c r="LD75" s="45">
        <v>3</v>
      </c>
      <c r="LE75" s="45">
        <v>2</v>
      </c>
      <c r="LF75" s="45">
        <v>1</v>
      </c>
      <c r="LG75" s="45">
        <v>0</v>
      </c>
      <c r="LH75" s="45">
        <v>0</v>
      </c>
      <c r="LI75" s="45">
        <v>3</v>
      </c>
      <c r="LJ75" s="45">
        <v>5</v>
      </c>
      <c r="LK75" s="45">
        <v>10</v>
      </c>
      <c r="LL75" s="45">
        <v>1</v>
      </c>
      <c r="LM75" s="45">
        <v>2</v>
      </c>
      <c r="LN75" s="45">
        <v>0</v>
      </c>
      <c r="LO75" s="45">
        <v>0</v>
      </c>
      <c r="LP75" s="45">
        <v>5</v>
      </c>
      <c r="LQ75" s="45">
        <v>0</v>
      </c>
      <c r="LR75" s="45">
        <v>5</v>
      </c>
      <c r="LS75" s="45">
        <v>3</v>
      </c>
      <c r="LT75" s="45">
        <v>1</v>
      </c>
      <c r="LU75" s="45">
        <v>4</v>
      </c>
      <c r="LV75" s="45">
        <v>0</v>
      </c>
      <c r="LW75" s="45">
        <v>3</v>
      </c>
      <c r="LX75" s="45">
        <v>0</v>
      </c>
      <c r="LY75" s="45">
        <v>3</v>
      </c>
      <c r="LZ75" s="45">
        <v>0</v>
      </c>
      <c r="MA75" s="45">
        <v>1</v>
      </c>
      <c r="MB75" s="45">
        <v>65</v>
      </c>
      <c r="MC75" s="45">
        <v>0</v>
      </c>
      <c r="MD75" s="45">
        <v>1</v>
      </c>
      <c r="ME75" s="45">
        <v>7</v>
      </c>
      <c r="MF75" s="45">
        <v>1</v>
      </c>
      <c r="MG75" s="45">
        <v>1</v>
      </c>
      <c r="MH75" s="45">
        <v>5</v>
      </c>
      <c r="MI75" s="45">
        <v>3</v>
      </c>
      <c r="MJ75" s="45">
        <v>0</v>
      </c>
      <c r="MK75" s="45">
        <v>0</v>
      </c>
      <c r="ML75" s="45">
        <v>0</v>
      </c>
      <c r="MM75" s="45">
        <v>0</v>
      </c>
      <c r="MN75" s="45">
        <v>1</v>
      </c>
      <c r="MO75" s="45">
        <v>9</v>
      </c>
      <c r="MP75" s="45">
        <v>5</v>
      </c>
      <c r="MQ75" s="45">
        <v>0</v>
      </c>
      <c r="MR75" s="45">
        <v>1</v>
      </c>
      <c r="MS75" s="45">
        <v>0</v>
      </c>
      <c r="MT75" s="45">
        <v>0</v>
      </c>
      <c r="MU75" s="45">
        <v>0</v>
      </c>
      <c r="MV75" s="45">
        <v>1</v>
      </c>
      <c r="MW75" s="45">
        <v>0</v>
      </c>
      <c r="MX75" s="45">
        <v>0</v>
      </c>
      <c r="MY75" s="45">
        <v>4</v>
      </c>
      <c r="MZ75" s="45">
        <v>1</v>
      </c>
      <c r="NA75" s="45">
        <v>0</v>
      </c>
      <c r="NB75" s="45">
        <v>0</v>
      </c>
      <c r="NC75" s="45">
        <v>0</v>
      </c>
      <c r="ND75" s="45">
        <v>0</v>
      </c>
      <c r="NE75" s="45">
        <v>0</v>
      </c>
      <c r="NF75" s="45">
        <v>0</v>
      </c>
      <c r="NG75" s="45">
        <v>0</v>
      </c>
      <c r="NH75" s="45">
        <v>0</v>
      </c>
      <c r="NI75" s="45">
        <v>2</v>
      </c>
      <c r="NJ75" s="45">
        <v>0</v>
      </c>
      <c r="NK75" s="45">
        <v>12</v>
      </c>
      <c r="NL75" s="45">
        <v>0</v>
      </c>
      <c r="NM75" s="45">
        <v>4</v>
      </c>
      <c r="NN75" s="45">
        <v>3</v>
      </c>
      <c r="NO75" s="45">
        <v>2</v>
      </c>
      <c r="NP75" s="45">
        <v>2</v>
      </c>
      <c r="NQ75" s="45">
        <v>0</v>
      </c>
      <c r="NR75" s="45">
        <v>0</v>
      </c>
      <c r="NS75" s="45">
        <v>0</v>
      </c>
      <c r="NT75" s="45">
        <v>1</v>
      </c>
      <c r="NU75" s="45">
        <v>0</v>
      </c>
      <c r="NV75" s="45">
        <v>1</v>
      </c>
      <c r="NW75" s="45">
        <v>0</v>
      </c>
      <c r="NX75" s="45">
        <v>0</v>
      </c>
      <c r="NY75" s="45">
        <v>6</v>
      </c>
      <c r="NZ75" s="45">
        <v>0</v>
      </c>
      <c r="OA75" s="45">
        <v>1</v>
      </c>
      <c r="OB75" s="45">
        <v>1</v>
      </c>
      <c r="OC75" s="45">
        <v>1</v>
      </c>
      <c r="OD75" s="45">
        <v>0</v>
      </c>
      <c r="OE75" s="45">
        <v>2</v>
      </c>
      <c r="OF75" s="45">
        <v>0</v>
      </c>
      <c r="OG75" s="45">
        <v>0</v>
      </c>
      <c r="OH75" s="45">
        <v>1</v>
      </c>
      <c r="OI75" s="45">
        <v>0</v>
      </c>
      <c r="OJ75" s="45">
        <v>1</v>
      </c>
      <c r="OK75" s="45">
        <v>1</v>
      </c>
      <c r="OL75" s="45">
        <v>0</v>
      </c>
      <c r="OM75" s="45">
        <v>1</v>
      </c>
      <c r="ON75" s="45">
        <v>0</v>
      </c>
      <c r="OO75" s="45">
        <v>4</v>
      </c>
      <c r="OP75" s="45">
        <v>1</v>
      </c>
      <c r="OQ75" s="45">
        <v>2</v>
      </c>
      <c r="OR75" s="45">
        <v>1</v>
      </c>
      <c r="OS75" s="45">
        <v>0</v>
      </c>
      <c r="OT75" s="45">
        <v>0</v>
      </c>
      <c r="OU75" s="45">
        <v>0</v>
      </c>
      <c r="OV75" s="45">
        <v>3</v>
      </c>
      <c r="OW75" s="45">
        <v>2</v>
      </c>
      <c r="OX75" s="45">
        <v>2</v>
      </c>
      <c r="OY75" s="45">
        <v>1</v>
      </c>
      <c r="OZ75" s="45">
        <v>2</v>
      </c>
      <c r="PA75" s="45">
        <v>0</v>
      </c>
      <c r="PB75" s="45">
        <v>0</v>
      </c>
      <c r="PC75" s="45">
        <v>2</v>
      </c>
      <c r="PD75" s="45">
        <v>0</v>
      </c>
      <c r="PE75" s="45">
        <v>0</v>
      </c>
      <c r="PF75" s="45">
        <v>1</v>
      </c>
      <c r="PG75" s="45">
        <v>0</v>
      </c>
      <c r="PH75" s="45">
        <v>0</v>
      </c>
      <c r="PI75" s="45">
        <v>0</v>
      </c>
      <c r="PJ75" s="45">
        <v>5</v>
      </c>
      <c r="PK75" s="45">
        <v>1</v>
      </c>
      <c r="PL75" s="45">
        <v>1</v>
      </c>
      <c r="PM75" s="45">
        <v>1</v>
      </c>
      <c r="PN75" s="45">
        <v>0</v>
      </c>
      <c r="PO75" s="45">
        <v>1</v>
      </c>
      <c r="PP75" s="45">
        <v>0</v>
      </c>
      <c r="PQ75" s="45">
        <v>6</v>
      </c>
      <c r="PR75" s="45">
        <v>1</v>
      </c>
      <c r="PS75" s="45">
        <v>0</v>
      </c>
      <c r="PT75" s="45">
        <v>0</v>
      </c>
      <c r="PU75" s="45">
        <v>1</v>
      </c>
      <c r="PV75" s="45">
        <v>0</v>
      </c>
      <c r="PW75" s="45">
        <v>0</v>
      </c>
      <c r="PX75" s="45">
        <v>3</v>
      </c>
      <c r="PY75" s="45">
        <v>2</v>
      </c>
      <c r="PZ75" s="45">
        <v>1</v>
      </c>
      <c r="QA75" s="45">
        <v>1</v>
      </c>
      <c r="QB75" s="45">
        <v>1</v>
      </c>
      <c r="QC75" s="45">
        <v>3</v>
      </c>
      <c r="QD75" s="45">
        <v>0</v>
      </c>
      <c r="QE75" s="45">
        <v>2</v>
      </c>
      <c r="QF75" s="45">
        <v>1</v>
      </c>
      <c r="QG75" s="45">
        <v>1</v>
      </c>
      <c r="QH75" s="45">
        <v>1</v>
      </c>
      <c r="QI75" s="45">
        <v>1</v>
      </c>
      <c r="QJ75" s="45">
        <v>0</v>
      </c>
      <c r="QK75" s="45">
        <v>0</v>
      </c>
      <c r="QL75" s="45">
        <v>3</v>
      </c>
      <c r="QM75" s="45">
        <v>0</v>
      </c>
      <c r="QN75" s="45">
        <v>1</v>
      </c>
      <c r="QO75" s="45">
        <v>0</v>
      </c>
      <c r="QP75" s="45">
        <v>0</v>
      </c>
      <c r="QQ75" s="45">
        <v>17</v>
      </c>
      <c r="QR75" s="45">
        <v>0</v>
      </c>
      <c r="QS75" s="45">
        <v>3</v>
      </c>
      <c r="QT75" s="45">
        <v>9</v>
      </c>
      <c r="QU75" s="45">
        <v>12</v>
      </c>
      <c r="QV75" s="45">
        <v>3</v>
      </c>
      <c r="QW75" s="45">
        <v>2</v>
      </c>
      <c r="QX75" s="45">
        <v>0</v>
      </c>
      <c r="QY75" s="45">
        <v>0</v>
      </c>
      <c r="QZ75" s="45">
        <v>5</v>
      </c>
      <c r="RA75" s="45">
        <v>5</v>
      </c>
      <c r="RB75" s="45">
        <v>2</v>
      </c>
      <c r="RC75" s="45">
        <v>1</v>
      </c>
      <c r="RD75" s="45">
        <v>3</v>
      </c>
      <c r="RE75" s="45">
        <v>0</v>
      </c>
      <c r="RF75" s="45">
        <v>0</v>
      </c>
      <c r="RG75" s="45">
        <v>1</v>
      </c>
      <c r="RH75" s="45">
        <v>2</v>
      </c>
      <c r="RI75" s="45">
        <v>3</v>
      </c>
      <c r="RJ75" s="45">
        <v>0</v>
      </c>
      <c r="RK75" s="45">
        <v>2</v>
      </c>
      <c r="RL75" s="45">
        <v>0</v>
      </c>
      <c r="RM75" s="45">
        <v>0</v>
      </c>
      <c r="RN75" s="45">
        <v>3</v>
      </c>
      <c r="RO75" s="45">
        <v>0</v>
      </c>
      <c r="RP75" s="45">
        <v>5</v>
      </c>
      <c r="RQ75" s="45">
        <v>0</v>
      </c>
      <c r="RR75" s="45">
        <v>1</v>
      </c>
      <c r="RS75" s="45">
        <v>1</v>
      </c>
      <c r="RT75" s="45">
        <v>0</v>
      </c>
      <c r="RU75" s="45">
        <v>12</v>
      </c>
      <c r="RV75" s="45">
        <v>5</v>
      </c>
      <c r="RW75" s="45">
        <v>2</v>
      </c>
      <c r="RX75" s="45">
        <v>0</v>
      </c>
      <c r="RY75" s="45">
        <v>5</v>
      </c>
      <c r="RZ75" s="45">
        <v>17</v>
      </c>
      <c r="SA75" s="45">
        <v>0</v>
      </c>
      <c r="SB75" s="45">
        <v>2</v>
      </c>
      <c r="SC75" s="45">
        <v>1</v>
      </c>
      <c r="SD75" s="45">
        <v>0</v>
      </c>
      <c r="SE75" s="45">
        <v>3</v>
      </c>
      <c r="SF75" s="45">
        <v>2</v>
      </c>
      <c r="SG75" s="45">
        <v>0</v>
      </c>
      <c r="SH75" s="45">
        <v>0</v>
      </c>
      <c r="SI75" s="45">
        <v>5</v>
      </c>
      <c r="SJ75" s="45">
        <v>0</v>
      </c>
      <c r="SK75" s="45">
        <v>0</v>
      </c>
      <c r="SL75" s="45">
        <v>1</v>
      </c>
      <c r="SM75" s="45">
        <v>3</v>
      </c>
      <c r="SN75" s="45">
        <v>0</v>
      </c>
      <c r="SO75" s="45">
        <v>0</v>
      </c>
      <c r="SP75" s="45">
        <v>3</v>
      </c>
      <c r="SQ75" s="45">
        <v>0</v>
      </c>
      <c r="SR75" s="45">
        <v>0</v>
      </c>
      <c r="SS75" s="45">
        <v>4</v>
      </c>
      <c r="ST75" s="45">
        <v>0</v>
      </c>
      <c r="SU75" s="45">
        <v>0</v>
      </c>
      <c r="SV75" s="45">
        <v>0</v>
      </c>
      <c r="SW75" s="45">
        <v>2</v>
      </c>
      <c r="SX75" s="45">
        <v>0</v>
      </c>
      <c r="SY75" s="45">
        <v>2</v>
      </c>
      <c r="SZ75" s="45">
        <v>0</v>
      </c>
      <c r="TA75" s="45">
        <v>26</v>
      </c>
      <c r="TB75" s="45">
        <v>0</v>
      </c>
      <c r="TC75" s="45">
        <v>0</v>
      </c>
      <c r="TD75" s="45">
        <v>2</v>
      </c>
      <c r="TE75" s="45">
        <v>0</v>
      </c>
      <c r="TF75" s="45">
        <v>1</v>
      </c>
      <c r="TG75" s="45">
        <v>0</v>
      </c>
      <c r="TH75" s="45">
        <v>2</v>
      </c>
      <c r="TI75" s="45">
        <v>0</v>
      </c>
      <c r="TJ75" s="45">
        <v>0</v>
      </c>
      <c r="TK75" s="45">
        <v>4</v>
      </c>
      <c r="TL75" s="45">
        <v>7</v>
      </c>
      <c r="TM75" s="45">
        <v>3</v>
      </c>
      <c r="TN75" s="45">
        <v>1</v>
      </c>
      <c r="TO75" s="45">
        <v>0</v>
      </c>
      <c r="TP75" s="45">
        <v>11</v>
      </c>
      <c r="TQ75" s="45">
        <v>0</v>
      </c>
      <c r="TR75" s="45">
        <v>0</v>
      </c>
      <c r="TS75" s="45">
        <v>1</v>
      </c>
      <c r="TT75" s="45">
        <v>0</v>
      </c>
      <c r="TU75" s="45">
        <v>0</v>
      </c>
      <c r="TV75" s="45">
        <v>0</v>
      </c>
      <c r="TW75" s="45">
        <v>3</v>
      </c>
      <c r="TX75" s="45">
        <v>0</v>
      </c>
      <c r="TY75" s="45">
        <v>3</v>
      </c>
      <c r="TZ75" s="45">
        <v>1</v>
      </c>
      <c r="UA75" s="45">
        <v>0</v>
      </c>
      <c r="UB75" s="45">
        <v>0</v>
      </c>
      <c r="UC75" s="45">
        <v>0</v>
      </c>
      <c r="UD75" s="45">
        <v>0</v>
      </c>
      <c r="UE75" s="45">
        <v>0</v>
      </c>
      <c r="UF75" s="45">
        <v>0</v>
      </c>
      <c r="UG75" s="45">
        <v>0</v>
      </c>
      <c r="UH75" s="45">
        <v>0</v>
      </c>
      <c r="UI75" s="45">
        <v>0</v>
      </c>
      <c r="UJ75" s="45">
        <v>0</v>
      </c>
      <c r="UK75" s="45">
        <v>0</v>
      </c>
      <c r="UL75" s="45">
        <v>0</v>
      </c>
      <c r="UM75" s="45">
        <v>0</v>
      </c>
      <c r="UN75" s="45">
        <v>0</v>
      </c>
      <c r="UO75" s="45">
        <v>0</v>
      </c>
      <c r="UP75" s="45">
        <v>0</v>
      </c>
      <c r="UQ75" s="45">
        <v>0</v>
      </c>
      <c r="UR75" s="45">
        <v>0</v>
      </c>
      <c r="US75" s="45">
        <v>0</v>
      </c>
      <c r="UT75" s="45">
        <v>0</v>
      </c>
      <c r="UU75" s="45">
        <v>0</v>
      </c>
      <c r="UV75" s="45">
        <v>4</v>
      </c>
      <c r="UW75" s="45">
        <v>2</v>
      </c>
      <c r="UX75" s="45">
        <v>1</v>
      </c>
      <c r="UY75" s="45">
        <v>2</v>
      </c>
      <c r="UZ75" s="45">
        <v>18</v>
      </c>
      <c r="VA75" s="45">
        <v>2</v>
      </c>
      <c r="VB75" s="45">
        <v>0</v>
      </c>
      <c r="VC75" s="45">
        <v>2</v>
      </c>
      <c r="VD75" s="45">
        <v>4</v>
      </c>
      <c r="VE75" s="45">
        <v>3</v>
      </c>
      <c r="VF75" s="45">
        <v>1</v>
      </c>
      <c r="VG75" s="45">
        <v>1</v>
      </c>
      <c r="VH75" s="45">
        <v>1</v>
      </c>
      <c r="VI75" s="45">
        <v>2</v>
      </c>
      <c r="VJ75" s="45">
        <v>1</v>
      </c>
      <c r="VK75" s="45">
        <v>1</v>
      </c>
      <c r="VL75" s="45">
        <v>1</v>
      </c>
      <c r="VM75" s="45">
        <v>0</v>
      </c>
      <c r="VN75" s="45">
        <v>1</v>
      </c>
      <c r="VO75" s="45">
        <v>4</v>
      </c>
      <c r="VP75" s="45">
        <v>0</v>
      </c>
      <c r="VQ75" s="45">
        <v>1</v>
      </c>
      <c r="VR75" s="45">
        <v>1</v>
      </c>
      <c r="VS75" s="45">
        <v>0</v>
      </c>
      <c r="VT75" s="45">
        <v>1</v>
      </c>
      <c r="VU75" s="45">
        <v>2</v>
      </c>
      <c r="VV75" s="45">
        <v>0</v>
      </c>
      <c r="VW75" s="45">
        <v>0</v>
      </c>
      <c r="VX75" s="45">
        <v>1</v>
      </c>
      <c r="VY75" s="45">
        <v>4</v>
      </c>
      <c r="VZ75" s="45">
        <v>29</v>
      </c>
      <c r="WA75" s="45">
        <v>0</v>
      </c>
      <c r="WB75" s="45">
        <v>0</v>
      </c>
      <c r="WC75" s="45">
        <v>0</v>
      </c>
      <c r="WD75" s="45">
        <v>0</v>
      </c>
      <c r="WE75" s="45">
        <v>1</v>
      </c>
      <c r="WF75" s="45">
        <v>1</v>
      </c>
      <c r="WG75" s="45">
        <v>0</v>
      </c>
      <c r="WH75" s="45">
        <v>0</v>
      </c>
      <c r="WI75" s="45">
        <v>3</v>
      </c>
      <c r="WJ75" s="45">
        <v>0</v>
      </c>
      <c r="WK75" s="45">
        <v>0</v>
      </c>
      <c r="WL75" s="45">
        <v>2</v>
      </c>
      <c r="WM75" s="45">
        <v>2</v>
      </c>
      <c r="WN75" s="45">
        <v>49</v>
      </c>
      <c r="WO75" s="45">
        <v>0</v>
      </c>
      <c r="WP75" s="45">
        <v>0</v>
      </c>
      <c r="WQ75" s="45">
        <v>0</v>
      </c>
      <c r="WR75" s="45">
        <v>0</v>
      </c>
      <c r="WS75" s="45">
        <v>17</v>
      </c>
      <c r="WT75" s="45">
        <v>0</v>
      </c>
      <c r="WU75" s="45">
        <v>1</v>
      </c>
      <c r="WV75" s="45">
        <v>0</v>
      </c>
      <c r="WW75" s="45">
        <v>0</v>
      </c>
      <c r="WX75" s="45">
        <v>0</v>
      </c>
      <c r="WY75" s="45">
        <v>0</v>
      </c>
      <c r="WZ75" s="45">
        <v>0</v>
      </c>
      <c r="XA75" s="45">
        <v>0</v>
      </c>
      <c r="XB75" s="45">
        <v>0</v>
      </c>
      <c r="XC75" s="45">
        <v>0</v>
      </c>
      <c r="XD75" s="45">
        <v>0</v>
      </c>
      <c r="XE75" s="45">
        <v>0</v>
      </c>
      <c r="XF75" s="45">
        <v>0</v>
      </c>
      <c r="XG75" s="45">
        <v>2</v>
      </c>
      <c r="XH75" s="45">
        <v>1</v>
      </c>
      <c r="XI75" s="45">
        <v>0</v>
      </c>
      <c r="XJ75" s="45">
        <v>1</v>
      </c>
      <c r="XK75" s="45">
        <v>0</v>
      </c>
      <c r="XL75" s="45">
        <v>1</v>
      </c>
      <c r="XM75" s="45">
        <v>0</v>
      </c>
      <c r="XN75" s="45">
        <v>0</v>
      </c>
      <c r="XO75" s="45">
        <v>0</v>
      </c>
      <c r="XP75" s="45">
        <v>0</v>
      </c>
      <c r="XQ75" s="45">
        <v>0</v>
      </c>
      <c r="XR75" s="45">
        <v>0</v>
      </c>
      <c r="XS75" s="45">
        <v>2</v>
      </c>
      <c r="XT75" s="45">
        <v>0</v>
      </c>
      <c r="XU75" s="45">
        <v>1</v>
      </c>
      <c r="XV75" s="45">
        <v>1</v>
      </c>
      <c r="XW75" s="45">
        <v>3</v>
      </c>
      <c r="XX75" s="45">
        <v>0</v>
      </c>
      <c r="XY75" s="45">
        <v>1</v>
      </c>
      <c r="XZ75" s="45">
        <v>0</v>
      </c>
      <c r="YA75" s="45">
        <v>0</v>
      </c>
      <c r="YB75" s="45">
        <v>1</v>
      </c>
      <c r="YC75" s="45">
        <v>1</v>
      </c>
      <c r="YD75" s="45">
        <v>1</v>
      </c>
      <c r="YE75" s="45">
        <v>0</v>
      </c>
      <c r="YF75" s="45">
        <v>0</v>
      </c>
      <c r="YG75" s="45">
        <v>0</v>
      </c>
      <c r="YH75" s="45">
        <v>0</v>
      </c>
      <c r="YI75" s="45">
        <v>2</v>
      </c>
      <c r="YJ75" s="45">
        <v>1</v>
      </c>
      <c r="YK75" s="45">
        <v>1</v>
      </c>
      <c r="YL75" s="45">
        <v>4</v>
      </c>
      <c r="YM75" s="45">
        <v>0</v>
      </c>
      <c r="YN75" s="45">
        <v>1</v>
      </c>
      <c r="YO75" s="45">
        <v>0</v>
      </c>
      <c r="YP75" s="45">
        <v>3</v>
      </c>
      <c r="YQ75" s="45">
        <v>0</v>
      </c>
      <c r="YR75" s="45">
        <v>0</v>
      </c>
      <c r="YS75" s="45">
        <v>2</v>
      </c>
      <c r="YT75" s="45">
        <v>2</v>
      </c>
      <c r="YU75" s="45">
        <v>3</v>
      </c>
      <c r="YV75" s="45">
        <v>0</v>
      </c>
      <c r="YW75" s="45">
        <v>1</v>
      </c>
      <c r="YX75" s="45">
        <v>1</v>
      </c>
      <c r="YY75" s="45">
        <v>0</v>
      </c>
      <c r="YZ75" s="45">
        <v>1</v>
      </c>
      <c r="ZA75" s="45">
        <v>0</v>
      </c>
      <c r="ZB75" s="45">
        <v>0</v>
      </c>
      <c r="ZC75" s="45">
        <v>0</v>
      </c>
      <c r="ZD75" s="45">
        <v>0</v>
      </c>
      <c r="ZE75" s="45">
        <v>0</v>
      </c>
      <c r="ZF75" s="45">
        <v>0</v>
      </c>
      <c r="ZG75" s="45">
        <v>0</v>
      </c>
      <c r="ZH75" s="45">
        <v>3</v>
      </c>
      <c r="ZI75" s="45">
        <v>0</v>
      </c>
      <c r="ZJ75" s="45">
        <v>0</v>
      </c>
      <c r="ZK75" s="45">
        <v>1</v>
      </c>
      <c r="ZL75" s="45">
        <v>2</v>
      </c>
      <c r="ZM75" s="45">
        <v>1</v>
      </c>
      <c r="ZN75" s="45">
        <v>0</v>
      </c>
      <c r="ZO75" s="45">
        <v>0</v>
      </c>
      <c r="ZP75" s="45">
        <v>0</v>
      </c>
      <c r="ZQ75" s="45">
        <v>0</v>
      </c>
      <c r="ZR75" s="45">
        <v>0</v>
      </c>
      <c r="ZS75" s="45">
        <v>1</v>
      </c>
      <c r="ZT75" s="45">
        <v>0</v>
      </c>
      <c r="ZU75" s="45">
        <v>31</v>
      </c>
      <c r="ZV75" s="45">
        <v>0</v>
      </c>
      <c r="ZW75" s="45">
        <v>0</v>
      </c>
      <c r="ZX75" s="45">
        <v>0</v>
      </c>
      <c r="ZY75" s="45">
        <v>2</v>
      </c>
      <c r="ZZ75" s="45">
        <v>0</v>
      </c>
      <c r="AAA75" s="45">
        <v>0</v>
      </c>
      <c r="AAB75" s="45">
        <v>1</v>
      </c>
      <c r="AAC75" s="45">
        <v>1</v>
      </c>
      <c r="AAD75" s="45">
        <v>0</v>
      </c>
      <c r="AAE75" s="45">
        <v>0</v>
      </c>
      <c r="AAF75" s="45">
        <v>1</v>
      </c>
      <c r="AAG75" s="45">
        <v>2</v>
      </c>
      <c r="AAH75" s="45">
        <v>3</v>
      </c>
      <c r="AAI75" s="45">
        <v>32</v>
      </c>
      <c r="AAJ75" s="45">
        <v>12</v>
      </c>
      <c r="AAK75" s="45">
        <v>52</v>
      </c>
      <c r="AAL75" s="45">
        <v>0</v>
      </c>
      <c r="AAM75" s="45">
        <v>3</v>
      </c>
      <c r="AAN75" s="45">
        <v>2</v>
      </c>
      <c r="AAO75" s="45">
        <v>1</v>
      </c>
      <c r="AAP75" s="45">
        <v>1</v>
      </c>
      <c r="AAQ75" s="45">
        <f ca="1">IF(LEFT($C75,5)="Total",0,IF(COUNTIF(ENTRY!$G$3:$BM$3,AAQ$1)=0,"CopyPasteValue",IFERROR(HLOOKUP(AAQ$1,ENTRY!$G$3:$BI$133,SUMIFS(ENTRY!$A$2:$A$133,ENTRY!$B$2:$B$133,$B75,ENTRY!$C$2:$C$133,$C75)-2,FALSE),0)))</f>
        <v>0</v>
      </c>
      <c r="AAR75" s="45">
        <f ca="1">IF(LEFT($C75,5)="Total",0,IF(COUNTIF(ENTRY!$G$3:$BM$3,AAR$1)=0,"CopyPasteValue",IFERROR(HLOOKUP(AAR$1,ENTRY!$G$3:$BI$133,SUMIFS(ENTRY!$A$2:$A$133,ENTRY!$B$2:$B$133,$B75,ENTRY!$C$2:$C$133,$C75)-2,FALSE),0)))</f>
        <v>7</v>
      </c>
      <c r="AAS75" s="45">
        <f ca="1">IF(LEFT($C75,5)="Total",0,IF(COUNTIF(ENTRY!$G$3:$BM$3,AAS$1)=0,"CopyPasteValue",IFERROR(HLOOKUP(AAS$1,ENTRY!$G$3:$BI$133,SUMIFS(ENTRY!$A$2:$A$133,ENTRY!$B$2:$B$133,$B75,ENTRY!$C$2:$C$133,$C75)-2,FALSE),0)))</f>
        <v>0</v>
      </c>
      <c r="AAT75" s="45">
        <f ca="1">IF(LEFT($C75,5)="Total",0,IF(COUNTIF(ENTRY!$G$3:$BM$3,AAT$1)=0,"CopyPasteValue",IFERROR(HLOOKUP(AAT$1,ENTRY!$G$3:$BI$133,SUMIFS(ENTRY!$A$2:$A$133,ENTRY!$B$2:$B$133,$B75,ENTRY!$C$2:$C$133,$C75)-2,FALSE),0)))</f>
        <v>1</v>
      </c>
      <c r="AAU75" s="45">
        <f ca="1">IF(LEFT($C75,5)="Total",0,IF(COUNTIF(ENTRY!$G$3:$BM$3,AAU$1)=0,"CopyPasteValue",IFERROR(HLOOKUP(AAU$1,ENTRY!$G$3:$BI$133,SUMIFS(ENTRY!$A$2:$A$133,ENTRY!$B$2:$B$133,$B75,ENTRY!$C$2:$C$133,$C75)-2,FALSE),0)))</f>
        <v>0</v>
      </c>
      <c r="AAV75" s="45">
        <f ca="1">IF(LEFT($C75,5)="Total",0,IF(COUNTIF(ENTRY!$G$3:$BM$3,AAV$1)=0,"CopyPasteValue",IFERROR(HLOOKUP(AAV$1,ENTRY!$G$3:$BI$133,SUMIFS(ENTRY!$A$2:$A$133,ENTRY!$B$2:$B$133,$B75,ENTRY!$C$2:$C$133,$C75)-2,FALSE),0)))</f>
        <v>29</v>
      </c>
      <c r="AAW75" s="45">
        <f ca="1">IF(LEFT($C75,5)="Total",0,IF(COUNTIF(ENTRY!$G$3:$BM$3,AAW$1)=0,"CopyPasteValue",IFERROR(HLOOKUP(AAW$1,ENTRY!$G$3:$BI$133,SUMIFS(ENTRY!$A$2:$A$133,ENTRY!$B$2:$B$133,$B75,ENTRY!$C$2:$C$133,$C75)-2,FALSE),0)))</f>
        <v>1</v>
      </c>
      <c r="AAX75" s="45">
        <f ca="1">IF(LEFT($C75,5)="Total",0,IF(COUNTIF(ENTRY!$G$3:$BM$3,AAX$1)=0,"CopyPasteValue",IFERROR(HLOOKUP(AAX$1,ENTRY!$G$3:$BI$133,SUMIFS(ENTRY!$A$2:$A$133,ENTRY!$B$2:$B$133,$B75,ENTRY!$C$2:$C$133,$C75)-2,FALSE),0)))</f>
        <v>26</v>
      </c>
      <c r="AAY75" s="45">
        <f ca="1">IF(LEFT($C75,5)="Total",0,IF(COUNTIF(ENTRY!$G$3:$BM$3,AAY$1)=0,"CopyPasteValue",IFERROR(HLOOKUP(AAY$1,ENTRY!$G$3:$BI$133,SUMIFS(ENTRY!$A$2:$A$133,ENTRY!$B$2:$B$133,$B75,ENTRY!$C$2:$C$133,$C75)-2,FALSE),0)))</f>
        <v>3</v>
      </c>
      <c r="AAZ75" s="45">
        <f ca="1">IF(LEFT($C75,5)="Total",0,IF(COUNTIF(ENTRY!$G$3:$BM$3,AAZ$1)=0,"CopyPasteValue",IFERROR(HLOOKUP(AAZ$1,ENTRY!$G$3:$BI$133,SUMIFS(ENTRY!$A$2:$A$133,ENTRY!$B$2:$B$133,$B75,ENTRY!$C$2:$C$133,$C75)-2,FALSE),0)))</f>
        <v>0</v>
      </c>
      <c r="ABA75" s="45">
        <f ca="1">IF(LEFT($C75,5)="Total",0,IF(COUNTIF(ENTRY!$G$3:$BM$3,ABA$1)=0,"CopyPasteValue",IFERROR(HLOOKUP(ABA$1,ENTRY!$G$3:$BI$133,SUMIFS(ENTRY!$A$2:$A$133,ENTRY!$B$2:$B$133,$B75,ENTRY!$C$2:$C$133,$C75)-2,FALSE),0)))</f>
        <v>0</v>
      </c>
      <c r="ABB75" s="45">
        <f ca="1">IF(LEFT($C75,5)="Total",0,IF(COUNTIF(ENTRY!$G$3:$BM$3,ABB$1)=0,"CopyPasteValue",IFERROR(HLOOKUP(ABB$1,ENTRY!$G$3:$BI$133,SUMIFS(ENTRY!$A$2:$A$133,ENTRY!$B$2:$B$133,$B75,ENTRY!$C$2:$C$133,$C75)-2,FALSE),0)))</f>
        <v>0</v>
      </c>
      <c r="ABC75" s="45">
        <f ca="1">IF(LEFT($C75,5)="Total",0,IF(COUNTIF(ENTRY!$G$3:$BM$3,ABC$1)=0,"CopyPasteValue",IFERROR(HLOOKUP(ABC$1,ENTRY!$G$3:$BI$133,SUMIFS(ENTRY!$A$2:$A$133,ENTRY!$B$2:$B$133,$B75,ENTRY!$C$2:$C$133,$C75)-2,FALSE),0)))</f>
        <v>0</v>
      </c>
      <c r="ABD75" s="45">
        <f ca="1">IF(LEFT($C75,5)="Total",0,IF(COUNTIF(ENTRY!$G$3:$BM$3,ABD$1)=0,"CopyPasteValue",IFERROR(HLOOKUP(ABD$1,ENTRY!$G$3:$BI$133,SUMIFS(ENTRY!$A$2:$A$133,ENTRY!$B$2:$B$133,$B75,ENTRY!$C$2:$C$133,$C75)-2,FALSE),0)))</f>
        <v>0</v>
      </c>
      <c r="ABE75" s="45">
        <f ca="1">IF(LEFT($C75,5)="Total",0,IF(COUNTIF(ENTRY!$G$3:$BM$3,ABE$1)=0,"CopyPasteValue",IFERROR(HLOOKUP(ABE$1,ENTRY!$G$3:$BI$133,SUMIFS(ENTRY!$A$2:$A$133,ENTRY!$B$2:$B$133,$B75,ENTRY!$C$2:$C$133,$C75)-2,FALSE),0)))</f>
        <v>0</v>
      </c>
      <c r="ABF75" s="45">
        <f ca="1">IF(LEFT($C75,5)="Total",0,IF(COUNTIF(ENTRY!$G$3:$BM$3,ABF$1)=0,"CopyPasteValue",IFERROR(HLOOKUP(ABF$1,ENTRY!$G$3:$BI$133,SUMIFS(ENTRY!$A$2:$A$133,ENTRY!$B$2:$B$133,$B75,ENTRY!$C$2:$C$133,$C75)-2,FALSE),0)))</f>
        <v>0</v>
      </c>
      <c r="ABG75" s="45">
        <f ca="1">IF(LEFT($C75,5)="Total",0,IF(COUNTIF(ENTRY!$G$3:$BM$3,ABG$1)=0,"CopyPasteValue",IFERROR(HLOOKUP(ABG$1,ENTRY!$G$3:$BI$133,SUMIFS(ENTRY!$A$2:$A$133,ENTRY!$B$2:$B$133,$B75,ENTRY!$C$2:$C$133,$C75)-2,FALSE),0)))</f>
        <v>0</v>
      </c>
      <c r="ABH75" s="45">
        <f ca="1">IF(LEFT($C75,5)="Total",0,IF(COUNTIF(ENTRY!$G$3:$BM$3,ABH$1)=0,"CopyPasteValue",IFERROR(HLOOKUP(ABH$1,ENTRY!$G$3:$BI$133,SUMIFS(ENTRY!$A$2:$A$133,ENTRY!$B$2:$B$133,$B75,ENTRY!$C$2:$C$133,$C75)-2,FALSE),0)))</f>
        <v>0</v>
      </c>
    </row>
    <row r="76" spans="2:736" x14ac:dyDescent="0.35">
      <c r="B76" t="s">
        <v>27</v>
      </c>
      <c r="C76" t="s">
        <v>102</v>
      </c>
      <c r="D76" s="53">
        <f t="shared" ca="1" si="162"/>
        <v>76</v>
      </c>
      <c r="E76" s="72">
        <f>COUNTIF(ENTRY!C$4:C$294,C76)</f>
        <v>1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0</v>
      </c>
      <c r="AL76" s="45">
        <v>0</v>
      </c>
      <c r="AM76" s="45">
        <v>0</v>
      </c>
      <c r="AN76" s="45">
        <v>0</v>
      </c>
      <c r="AO76" s="45">
        <v>0</v>
      </c>
      <c r="AP76" s="45">
        <v>0</v>
      </c>
      <c r="AQ76" s="45">
        <v>0</v>
      </c>
      <c r="AR76" s="45">
        <v>0</v>
      </c>
      <c r="AS76" s="45">
        <v>0</v>
      </c>
      <c r="AT76" s="45">
        <v>0</v>
      </c>
      <c r="AU76" s="45">
        <v>0</v>
      </c>
      <c r="AV76" s="45">
        <v>0</v>
      </c>
      <c r="AW76" s="45">
        <v>0</v>
      </c>
      <c r="AX76" s="45">
        <v>0</v>
      </c>
      <c r="AY76" s="45">
        <v>0</v>
      </c>
      <c r="AZ76" s="45">
        <v>0</v>
      </c>
      <c r="BA76" s="45">
        <v>0</v>
      </c>
      <c r="BB76" s="45">
        <v>0</v>
      </c>
      <c r="BC76" s="45">
        <v>0</v>
      </c>
      <c r="BD76" s="45">
        <v>0</v>
      </c>
      <c r="BE76" s="45">
        <v>0</v>
      </c>
      <c r="BF76" s="45">
        <v>0</v>
      </c>
      <c r="BG76" s="45">
        <v>0</v>
      </c>
      <c r="BH76" s="45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5">
        <v>0</v>
      </c>
      <c r="BO76" s="45">
        <v>0</v>
      </c>
      <c r="BP76" s="45">
        <v>0</v>
      </c>
      <c r="BQ76" s="45">
        <v>0</v>
      </c>
      <c r="BR76" s="45">
        <v>0</v>
      </c>
      <c r="BS76" s="45">
        <v>0</v>
      </c>
      <c r="BT76" s="45">
        <v>0</v>
      </c>
      <c r="BU76" s="45">
        <v>0</v>
      </c>
      <c r="BV76" s="45">
        <v>0</v>
      </c>
      <c r="BW76" s="45">
        <v>0</v>
      </c>
      <c r="BX76" s="45">
        <v>0</v>
      </c>
      <c r="BY76" s="45">
        <v>0</v>
      </c>
      <c r="BZ76" s="45">
        <v>0</v>
      </c>
      <c r="CA76" s="45">
        <v>0</v>
      </c>
      <c r="CB76" s="45">
        <v>0</v>
      </c>
      <c r="CC76" s="45">
        <v>0</v>
      </c>
      <c r="CD76" s="45">
        <v>0</v>
      </c>
      <c r="CE76" s="45">
        <v>0</v>
      </c>
      <c r="CF76" s="45">
        <v>0</v>
      </c>
      <c r="CG76" s="45">
        <v>0</v>
      </c>
      <c r="CH76" s="45">
        <v>0</v>
      </c>
      <c r="CI76" s="45">
        <v>0</v>
      </c>
      <c r="CJ76" s="45">
        <v>0</v>
      </c>
      <c r="CK76" s="45">
        <v>0</v>
      </c>
      <c r="CL76" s="45">
        <v>0</v>
      </c>
      <c r="CM76" s="45">
        <v>0</v>
      </c>
      <c r="CN76" s="45">
        <v>0</v>
      </c>
      <c r="CO76" s="45">
        <v>0</v>
      </c>
      <c r="CP76" s="45">
        <v>0</v>
      </c>
      <c r="CQ76" s="45">
        <v>0</v>
      </c>
      <c r="CR76" s="45">
        <v>0</v>
      </c>
      <c r="CS76" s="45">
        <v>0</v>
      </c>
      <c r="CT76" s="45">
        <v>0</v>
      </c>
      <c r="CU76" s="45">
        <v>0</v>
      </c>
      <c r="CV76" s="45">
        <v>0</v>
      </c>
      <c r="CW76" s="45">
        <v>0</v>
      </c>
      <c r="CX76" s="45">
        <v>0</v>
      </c>
      <c r="CY76" s="45">
        <v>0</v>
      </c>
      <c r="CZ76" s="45">
        <v>0</v>
      </c>
      <c r="DA76" s="45">
        <v>0</v>
      </c>
      <c r="DB76" s="45">
        <v>0</v>
      </c>
      <c r="DC76" s="45">
        <v>0</v>
      </c>
      <c r="DD76" s="45">
        <v>0</v>
      </c>
      <c r="DE76" s="45">
        <v>0</v>
      </c>
      <c r="DF76" s="45">
        <v>0</v>
      </c>
      <c r="DG76" s="45">
        <v>0</v>
      </c>
      <c r="DH76" s="45">
        <v>0</v>
      </c>
      <c r="DI76" s="45">
        <v>0</v>
      </c>
      <c r="DJ76" s="45">
        <v>0</v>
      </c>
      <c r="DK76" s="45">
        <v>0</v>
      </c>
      <c r="DL76" s="45">
        <v>0</v>
      </c>
      <c r="DM76" s="45">
        <v>0</v>
      </c>
      <c r="DN76" s="45">
        <v>0</v>
      </c>
      <c r="DO76" s="45">
        <v>0</v>
      </c>
      <c r="DP76" s="45">
        <v>0</v>
      </c>
      <c r="DQ76" s="45">
        <v>0</v>
      </c>
      <c r="DR76" s="45">
        <v>0</v>
      </c>
      <c r="DS76" s="45">
        <v>0</v>
      </c>
      <c r="DT76" s="45">
        <v>0</v>
      </c>
      <c r="DU76" s="45">
        <v>0</v>
      </c>
      <c r="DV76" s="45">
        <v>0</v>
      </c>
      <c r="DW76" s="45">
        <v>0</v>
      </c>
      <c r="DX76" s="45">
        <v>0</v>
      </c>
      <c r="DY76" s="45">
        <v>0</v>
      </c>
      <c r="DZ76" s="45">
        <v>0</v>
      </c>
      <c r="EA76" s="45">
        <v>0</v>
      </c>
      <c r="EB76" s="45">
        <v>0</v>
      </c>
      <c r="EC76" s="45">
        <v>0</v>
      </c>
      <c r="ED76" s="45">
        <v>0</v>
      </c>
      <c r="EE76" s="45">
        <v>0</v>
      </c>
      <c r="EF76" s="45">
        <v>0</v>
      </c>
      <c r="EG76" s="45">
        <v>0</v>
      </c>
      <c r="EH76" s="45">
        <v>0</v>
      </c>
      <c r="EI76" s="45">
        <v>0</v>
      </c>
      <c r="EJ76" s="45">
        <v>0</v>
      </c>
      <c r="EK76" s="45">
        <v>0</v>
      </c>
      <c r="EL76" s="45">
        <v>0</v>
      </c>
      <c r="EM76" s="45">
        <v>0</v>
      </c>
      <c r="EN76" s="45">
        <v>0</v>
      </c>
      <c r="EO76" s="45">
        <v>0</v>
      </c>
      <c r="EP76" s="45">
        <v>0</v>
      </c>
      <c r="EQ76" s="45">
        <v>0</v>
      </c>
      <c r="ER76" s="45">
        <v>0</v>
      </c>
      <c r="ES76" s="45">
        <v>0</v>
      </c>
      <c r="ET76" s="45">
        <v>0</v>
      </c>
      <c r="EU76" s="45">
        <v>0</v>
      </c>
      <c r="EV76" s="45">
        <v>0</v>
      </c>
      <c r="EW76" s="45">
        <v>0</v>
      </c>
      <c r="EX76" s="45">
        <v>0</v>
      </c>
      <c r="EY76" s="45">
        <v>0</v>
      </c>
      <c r="EZ76" s="45">
        <v>0</v>
      </c>
      <c r="FA76" s="45">
        <v>0</v>
      </c>
      <c r="FB76" s="45">
        <v>0</v>
      </c>
      <c r="FC76" s="45">
        <v>0</v>
      </c>
      <c r="FD76" s="45">
        <v>0</v>
      </c>
      <c r="FE76" s="45">
        <v>0</v>
      </c>
      <c r="FF76" s="45">
        <v>0</v>
      </c>
      <c r="FG76" s="45">
        <v>0</v>
      </c>
      <c r="FH76" s="45">
        <v>0</v>
      </c>
      <c r="FI76" s="45">
        <v>0</v>
      </c>
      <c r="FJ76" s="45">
        <v>0</v>
      </c>
      <c r="FK76" s="45">
        <v>0</v>
      </c>
      <c r="FL76" s="45">
        <v>0</v>
      </c>
      <c r="FM76" s="45">
        <v>0</v>
      </c>
      <c r="FN76" s="45">
        <v>0</v>
      </c>
      <c r="FO76" s="45">
        <v>0</v>
      </c>
      <c r="FP76" s="45">
        <v>0</v>
      </c>
      <c r="FQ76" s="45">
        <v>0</v>
      </c>
      <c r="FR76" s="45">
        <v>0</v>
      </c>
      <c r="FS76" s="45">
        <v>0</v>
      </c>
      <c r="FT76" s="45">
        <v>0</v>
      </c>
      <c r="FU76" s="45">
        <v>0</v>
      </c>
      <c r="FV76" s="45">
        <v>0</v>
      </c>
      <c r="FW76" s="45">
        <v>0</v>
      </c>
      <c r="FX76" s="45">
        <v>0</v>
      </c>
      <c r="FY76" s="45">
        <v>0</v>
      </c>
      <c r="FZ76" s="45">
        <v>0</v>
      </c>
      <c r="GA76" s="45">
        <v>0</v>
      </c>
      <c r="GB76" s="45">
        <v>0</v>
      </c>
      <c r="GC76" s="45">
        <v>0</v>
      </c>
      <c r="GD76" s="45">
        <v>0</v>
      </c>
      <c r="GE76" s="45">
        <v>0</v>
      </c>
      <c r="GF76" s="45">
        <v>0</v>
      </c>
      <c r="GG76" s="45">
        <v>0</v>
      </c>
      <c r="GH76" s="45">
        <v>0</v>
      </c>
      <c r="GI76" s="45">
        <v>0</v>
      </c>
      <c r="GJ76" s="45">
        <v>0</v>
      </c>
      <c r="GK76" s="45">
        <v>0</v>
      </c>
      <c r="GL76" s="45">
        <v>0</v>
      </c>
      <c r="GM76" s="45">
        <v>0</v>
      </c>
      <c r="GN76" s="45">
        <v>0</v>
      </c>
      <c r="GO76" s="45">
        <v>0</v>
      </c>
      <c r="GP76" s="45">
        <v>0</v>
      </c>
      <c r="GQ76" s="45">
        <v>0</v>
      </c>
      <c r="GR76" s="45">
        <v>0</v>
      </c>
      <c r="GS76" s="45">
        <v>0</v>
      </c>
      <c r="GT76" s="45">
        <v>0</v>
      </c>
      <c r="GU76" s="45">
        <v>0</v>
      </c>
      <c r="GV76" s="45">
        <v>0</v>
      </c>
      <c r="GW76" s="45">
        <v>0</v>
      </c>
      <c r="GX76" s="45">
        <v>0</v>
      </c>
      <c r="GY76" s="45">
        <v>0</v>
      </c>
      <c r="GZ76" s="45">
        <v>0</v>
      </c>
      <c r="HA76" s="45">
        <v>0</v>
      </c>
      <c r="HB76" s="45">
        <v>0</v>
      </c>
      <c r="HC76" s="45">
        <v>0</v>
      </c>
      <c r="HD76" s="45">
        <v>0</v>
      </c>
      <c r="HE76" s="45">
        <v>0</v>
      </c>
      <c r="HF76" s="45">
        <v>0</v>
      </c>
      <c r="HG76" s="45">
        <v>0</v>
      </c>
      <c r="HH76" s="45">
        <v>0</v>
      </c>
      <c r="HI76" s="45">
        <v>0</v>
      </c>
      <c r="HJ76" s="45">
        <v>0</v>
      </c>
      <c r="HK76" s="45">
        <v>0</v>
      </c>
      <c r="HL76" s="45">
        <v>0</v>
      </c>
      <c r="HM76" s="45">
        <v>0</v>
      </c>
      <c r="HN76" s="45">
        <v>0</v>
      </c>
      <c r="HO76" s="45">
        <v>0</v>
      </c>
      <c r="HP76" s="45">
        <v>0</v>
      </c>
      <c r="HQ76" s="45">
        <v>0</v>
      </c>
      <c r="HR76" s="45">
        <v>0</v>
      </c>
      <c r="HS76" s="45">
        <v>0</v>
      </c>
      <c r="HT76" s="45">
        <v>0</v>
      </c>
      <c r="HU76" s="45">
        <v>0</v>
      </c>
      <c r="HV76" s="45">
        <v>0</v>
      </c>
      <c r="HW76" s="45">
        <v>0</v>
      </c>
      <c r="HX76" s="45">
        <v>0</v>
      </c>
      <c r="HY76" s="45">
        <v>0</v>
      </c>
      <c r="HZ76" s="45">
        <v>0</v>
      </c>
      <c r="IA76" s="45">
        <v>0</v>
      </c>
      <c r="IB76" s="45">
        <v>0</v>
      </c>
      <c r="IC76" s="45">
        <v>0</v>
      </c>
      <c r="ID76" s="45">
        <v>0</v>
      </c>
      <c r="IE76" s="45">
        <v>0</v>
      </c>
      <c r="IF76" s="45">
        <v>0</v>
      </c>
      <c r="IG76" s="45">
        <v>0</v>
      </c>
      <c r="IH76" s="45">
        <v>0</v>
      </c>
      <c r="II76" s="45">
        <v>0</v>
      </c>
      <c r="IJ76" s="45">
        <v>0</v>
      </c>
      <c r="IK76" s="45">
        <v>0</v>
      </c>
      <c r="IL76" s="45">
        <v>0</v>
      </c>
      <c r="IM76" s="45">
        <v>0</v>
      </c>
      <c r="IN76" s="45">
        <v>0</v>
      </c>
      <c r="IO76" s="45">
        <v>0</v>
      </c>
      <c r="IP76" s="45">
        <v>0</v>
      </c>
      <c r="IQ76" s="45">
        <v>0</v>
      </c>
      <c r="IR76" s="45">
        <v>0</v>
      </c>
      <c r="IS76" s="45">
        <v>0</v>
      </c>
      <c r="IT76" s="45">
        <v>0</v>
      </c>
      <c r="IU76" s="45">
        <v>0</v>
      </c>
      <c r="IV76" s="45">
        <v>0</v>
      </c>
      <c r="IW76" s="45">
        <v>0</v>
      </c>
      <c r="IX76" s="45">
        <v>0</v>
      </c>
      <c r="IY76" s="45">
        <v>0</v>
      </c>
      <c r="IZ76" s="45">
        <v>0</v>
      </c>
      <c r="JA76" s="45">
        <v>0</v>
      </c>
      <c r="JB76" s="45">
        <v>0</v>
      </c>
      <c r="JC76" s="45">
        <v>0</v>
      </c>
      <c r="JD76" s="45">
        <v>0</v>
      </c>
      <c r="JE76" s="45">
        <v>0</v>
      </c>
      <c r="JF76" s="45">
        <v>0</v>
      </c>
      <c r="JG76" s="45">
        <v>0</v>
      </c>
      <c r="JH76" s="45">
        <v>0</v>
      </c>
      <c r="JI76" s="45">
        <v>0</v>
      </c>
      <c r="JJ76" s="45">
        <v>0</v>
      </c>
      <c r="JK76" s="45">
        <v>0</v>
      </c>
      <c r="JL76" s="45">
        <v>0</v>
      </c>
      <c r="JM76" s="45">
        <v>0</v>
      </c>
      <c r="JN76" s="45">
        <v>0</v>
      </c>
      <c r="JO76" s="45">
        <v>0</v>
      </c>
      <c r="JP76" s="45">
        <v>0</v>
      </c>
      <c r="JQ76" s="45">
        <v>0</v>
      </c>
      <c r="JR76" s="45">
        <v>0</v>
      </c>
      <c r="JS76" s="45">
        <v>0</v>
      </c>
      <c r="JT76" s="45">
        <v>0</v>
      </c>
      <c r="JU76" s="45">
        <v>0</v>
      </c>
      <c r="JV76" s="45">
        <v>0</v>
      </c>
      <c r="JW76" s="45">
        <v>0</v>
      </c>
      <c r="JX76" s="45">
        <v>0</v>
      </c>
      <c r="JY76" s="45">
        <v>0</v>
      </c>
      <c r="JZ76" s="45">
        <v>0</v>
      </c>
      <c r="KA76" s="45">
        <v>0</v>
      </c>
      <c r="KB76" s="45">
        <v>0</v>
      </c>
      <c r="KC76" s="45">
        <v>0</v>
      </c>
      <c r="KD76" s="45">
        <v>0</v>
      </c>
      <c r="KE76" s="45">
        <v>0</v>
      </c>
      <c r="KF76" s="45">
        <v>0</v>
      </c>
      <c r="KG76" s="45">
        <v>0</v>
      </c>
      <c r="KH76" s="45">
        <v>0</v>
      </c>
      <c r="KI76" s="45">
        <v>0</v>
      </c>
      <c r="KJ76" s="45">
        <v>0</v>
      </c>
      <c r="KK76" s="45">
        <v>0</v>
      </c>
      <c r="KL76" s="45">
        <v>0</v>
      </c>
      <c r="KM76" s="45">
        <v>0</v>
      </c>
      <c r="KN76" s="45">
        <v>0</v>
      </c>
      <c r="KO76" s="45">
        <v>0</v>
      </c>
      <c r="KP76" s="45">
        <v>0</v>
      </c>
      <c r="KQ76" s="45">
        <v>0</v>
      </c>
      <c r="KR76" s="45">
        <v>0</v>
      </c>
      <c r="KS76" s="45">
        <v>0</v>
      </c>
      <c r="KT76" s="45">
        <v>0</v>
      </c>
      <c r="KU76" s="45">
        <v>0</v>
      </c>
      <c r="KV76" s="45">
        <v>0</v>
      </c>
      <c r="KW76" s="45">
        <v>0</v>
      </c>
      <c r="KX76" s="45">
        <v>0</v>
      </c>
      <c r="KY76" s="45">
        <v>0</v>
      </c>
      <c r="KZ76" s="45">
        <v>0</v>
      </c>
      <c r="LA76" s="45">
        <v>0</v>
      </c>
      <c r="LB76" s="45">
        <v>0</v>
      </c>
      <c r="LC76" s="45">
        <v>0</v>
      </c>
      <c r="LD76" s="45">
        <v>0</v>
      </c>
      <c r="LE76" s="45">
        <v>0</v>
      </c>
      <c r="LF76" s="45">
        <v>0</v>
      </c>
      <c r="LG76" s="45">
        <v>0</v>
      </c>
      <c r="LH76" s="45">
        <v>0</v>
      </c>
      <c r="LI76" s="45">
        <v>0</v>
      </c>
      <c r="LJ76" s="45">
        <v>0</v>
      </c>
      <c r="LK76" s="45">
        <v>0</v>
      </c>
      <c r="LL76" s="45">
        <v>0</v>
      </c>
      <c r="LM76" s="45">
        <v>0</v>
      </c>
      <c r="LN76" s="45">
        <v>0</v>
      </c>
      <c r="LO76" s="45">
        <v>0</v>
      </c>
      <c r="LP76" s="45">
        <v>0</v>
      </c>
      <c r="LQ76" s="45">
        <v>0</v>
      </c>
      <c r="LR76" s="45">
        <v>0</v>
      </c>
      <c r="LS76" s="45">
        <v>0</v>
      </c>
      <c r="LT76" s="45">
        <v>0</v>
      </c>
      <c r="LU76" s="45">
        <v>0</v>
      </c>
      <c r="LV76" s="45">
        <v>0</v>
      </c>
      <c r="LW76" s="45">
        <v>0</v>
      </c>
      <c r="LX76" s="45">
        <v>0</v>
      </c>
      <c r="LY76" s="45">
        <v>0</v>
      </c>
      <c r="LZ76" s="45">
        <v>0</v>
      </c>
      <c r="MA76" s="45">
        <v>0</v>
      </c>
      <c r="MB76" s="45">
        <v>0</v>
      </c>
      <c r="MC76" s="45">
        <v>0</v>
      </c>
      <c r="MD76" s="45">
        <v>0</v>
      </c>
      <c r="ME76" s="45">
        <v>0</v>
      </c>
      <c r="MF76" s="45">
        <v>0</v>
      </c>
      <c r="MG76" s="45">
        <v>0</v>
      </c>
      <c r="MH76" s="45">
        <v>0</v>
      </c>
      <c r="MI76" s="45">
        <v>0</v>
      </c>
      <c r="MJ76" s="45">
        <v>0</v>
      </c>
      <c r="MK76" s="45">
        <v>0</v>
      </c>
      <c r="ML76" s="45">
        <v>0</v>
      </c>
      <c r="MM76" s="45">
        <v>0</v>
      </c>
      <c r="MN76" s="45">
        <v>0</v>
      </c>
      <c r="MO76" s="45">
        <v>0</v>
      </c>
      <c r="MP76" s="45">
        <v>0</v>
      </c>
      <c r="MQ76" s="45">
        <v>0</v>
      </c>
      <c r="MR76" s="45">
        <v>0</v>
      </c>
      <c r="MS76" s="45">
        <v>0</v>
      </c>
      <c r="MT76" s="45">
        <v>0</v>
      </c>
      <c r="MU76" s="45">
        <v>0</v>
      </c>
      <c r="MV76" s="45">
        <v>0</v>
      </c>
      <c r="MW76" s="45">
        <v>0</v>
      </c>
      <c r="MX76" s="45">
        <v>0</v>
      </c>
      <c r="MY76" s="45">
        <v>0</v>
      </c>
      <c r="MZ76" s="45">
        <v>0</v>
      </c>
      <c r="NA76" s="45">
        <v>0</v>
      </c>
      <c r="NB76" s="45">
        <v>0</v>
      </c>
      <c r="NC76" s="45">
        <v>0</v>
      </c>
      <c r="ND76" s="45">
        <v>0</v>
      </c>
      <c r="NE76" s="45">
        <v>0</v>
      </c>
      <c r="NF76" s="45">
        <v>0</v>
      </c>
      <c r="NG76" s="45">
        <v>0</v>
      </c>
      <c r="NH76" s="45">
        <v>0</v>
      </c>
      <c r="NI76" s="45">
        <v>0</v>
      </c>
      <c r="NJ76" s="45">
        <v>0</v>
      </c>
      <c r="NK76" s="45">
        <v>0</v>
      </c>
      <c r="NL76" s="45">
        <v>0</v>
      </c>
      <c r="NM76" s="45">
        <v>0</v>
      </c>
      <c r="NN76" s="45">
        <v>0</v>
      </c>
      <c r="NO76" s="45">
        <v>0</v>
      </c>
      <c r="NP76" s="45">
        <v>0</v>
      </c>
      <c r="NQ76" s="45">
        <v>0</v>
      </c>
      <c r="NR76" s="45">
        <v>0</v>
      </c>
      <c r="NS76" s="45">
        <v>0</v>
      </c>
      <c r="NT76" s="45">
        <v>0</v>
      </c>
      <c r="NU76" s="45">
        <v>0</v>
      </c>
      <c r="NV76" s="45">
        <v>0</v>
      </c>
      <c r="NW76" s="45">
        <v>0</v>
      </c>
      <c r="NX76" s="45">
        <v>0</v>
      </c>
      <c r="NY76" s="45">
        <v>0</v>
      </c>
      <c r="NZ76" s="45">
        <v>0</v>
      </c>
      <c r="OA76" s="45">
        <v>0</v>
      </c>
      <c r="OB76" s="45">
        <v>0</v>
      </c>
      <c r="OC76" s="45">
        <v>0</v>
      </c>
      <c r="OD76" s="45">
        <v>0</v>
      </c>
      <c r="OE76" s="45">
        <v>0</v>
      </c>
      <c r="OF76" s="45">
        <v>0</v>
      </c>
      <c r="OG76" s="45">
        <v>0</v>
      </c>
      <c r="OH76" s="45">
        <v>0</v>
      </c>
      <c r="OI76" s="45">
        <v>0</v>
      </c>
      <c r="OJ76" s="45">
        <v>0</v>
      </c>
      <c r="OK76" s="45">
        <v>0</v>
      </c>
      <c r="OL76" s="45">
        <v>0</v>
      </c>
      <c r="OM76" s="45">
        <v>0</v>
      </c>
      <c r="ON76" s="45">
        <v>0</v>
      </c>
      <c r="OO76" s="45">
        <v>0</v>
      </c>
      <c r="OP76" s="45">
        <v>0</v>
      </c>
      <c r="OQ76" s="45">
        <v>0</v>
      </c>
      <c r="OR76" s="45">
        <v>0</v>
      </c>
      <c r="OS76" s="45">
        <v>0</v>
      </c>
      <c r="OT76" s="45">
        <v>0</v>
      </c>
      <c r="OU76" s="45">
        <v>0</v>
      </c>
      <c r="OV76" s="45">
        <v>0</v>
      </c>
      <c r="OW76" s="45">
        <v>0</v>
      </c>
      <c r="OX76" s="45">
        <v>0</v>
      </c>
      <c r="OY76" s="45">
        <v>0</v>
      </c>
      <c r="OZ76" s="45">
        <v>0</v>
      </c>
      <c r="PA76" s="45">
        <v>0</v>
      </c>
      <c r="PB76" s="45">
        <v>0</v>
      </c>
      <c r="PC76" s="45">
        <v>0</v>
      </c>
      <c r="PD76" s="45">
        <v>0</v>
      </c>
      <c r="PE76" s="45">
        <v>0</v>
      </c>
      <c r="PF76" s="45">
        <v>0</v>
      </c>
      <c r="PG76" s="45">
        <v>0</v>
      </c>
      <c r="PH76" s="45">
        <v>0</v>
      </c>
      <c r="PI76" s="45">
        <v>0</v>
      </c>
      <c r="PJ76" s="45">
        <v>0</v>
      </c>
      <c r="PK76" s="45">
        <v>0</v>
      </c>
      <c r="PL76" s="45">
        <v>0</v>
      </c>
      <c r="PM76" s="45">
        <v>0</v>
      </c>
      <c r="PN76" s="45">
        <v>0</v>
      </c>
      <c r="PO76" s="45">
        <v>0</v>
      </c>
      <c r="PP76" s="45">
        <v>0</v>
      </c>
      <c r="PQ76" s="45">
        <v>0</v>
      </c>
      <c r="PR76" s="45">
        <v>0</v>
      </c>
      <c r="PS76" s="45">
        <v>0</v>
      </c>
      <c r="PT76" s="45">
        <v>0</v>
      </c>
      <c r="PU76" s="45">
        <v>0</v>
      </c>
      <c r="PV76" s="45">
        <v>0</v>
      </c>
      <c r="PW76" s="45">
        <v>0</v>
      </c>
      <c r="PX76" s="45">
        <v>0</v>
      </c>
      <c r="PY76" s="45">
        <v>0</v>
      </c>
      <c r="PZ76" s="45">
        <v>0</v>
      </c>
      <c r="QA76" s="45">
        <v>0</v>
      </c>
      <c r="QB76" s="45">
        <v>0</v>
      </c>
      <c r="QC76" s="45">
        <v>0</v>
      </c>
      <c r="QD76" s="45">
        <v>0</v>
      </c>
      <c r="QE76" s="45">
        <v>0</v>
      </c>
      <c r="QF76" s="45">
        <v>0</v>
      </c>
      <c r="QG76" s="45">
        <v>0</v>
      </c>
      <c r="QH76" s="45">
        <v>0</v>
      </c>
      <c r="QI76" s="45">
        <v>0</v>
      </c>
      <c r="QJ76" s="45">
        <v>0</v>
      </c>
      <c r="QK76" s="45">
        <v>0</v>
      </c>
      <c r="QL76" s="45">
        <v>0</v>
      </c>
      <c r="QM76" s="45">
        <v>0</v>
      </c>
      <c r="QN76" s="45">
        <v>0</v>
      </c>
      <c r="QO76" s="45">
        <v>0</v>
      </c>
      <c r="QP76" s="45">
        <v>0</v>
      </c>
      <c r="QQ76" s="45">
        <v>0</v>
      </c>
      <c r="QR76" s="45">
        <v>0</v>
      </c>
      <c r="QS76" s="45">
        <v>0</v>
      </c>
      <c r="QT76" s="45">
        <v>0</v>
      </c>
      <c r="QU76" s="45">
        <v>0</v>
      </c>
      <c r="QV76" s="45">
        <v>0</v>
      </c>
      <c r="QW76" s="45">
        <v>0</v>
      </c>
      <c r="QX76" s="45">
        <v>0</v>
      </c>
      <c r="QY76" s="45">
        <v>0</v>
      </c>
      <c r="QZ76" s="45">
        <v>0</v>
      </c>
      <c r="RA76" s="45">
        <v>0</v>
      </c>
      <c r="RB76" s="45">
        <v>0</v>
      </c>
      <c r="RC76" s="45">
        <v>0</v>
      </c>
      <c r="RD76" s="45">
        <v>0</v>
      </c>
      <c r="RE76" s="45">
        <v>0</v>
      </c>
      <c r="RF76" s="45">
        <v>0</v>
      </c>
      <c r="RG76" s="45">
        <v>0</v>
      </c>
      <c r="RH76" s="45">
        <v>0</v>
      </c>
      <c r="RI76" s="45">
        <v>0</v>
      </c>
      <c r="RJ76" s="45">
        <v>0</v>
      </c>
      <c r="RK76" s="45">
        <v>0</v>
      </c>
      <c r="RL76" s="45">
        <v>0</v>
      </c>
      <c r="RM76" s="45">
        <v>0</v>
      </c>
      <c r="RN76" s="45">
        <v>0</v>
      </c>
      <c r="RO76" s="45">
        <v>0</v>
      </c>
      <c r="RP76" s="45">
        <v>0</v>
      </c>
      <c r="RQ76" s="45">
        <v>0</v>
      </c>
      <c r="RR76" s="45">
        <v>0</v>
      </c>
      <c r="RS76" s="45">
        <v>0</v>
      </c>
      <c r="RT76" s="45">
        <v>0</v>
      </c>
      <c r="RU76" s="45">
        <v>0</v>
      </c>
      <c r="RV76" s="45">
        <v>0</v>
      </c>
      <c r="RW76" s="45">
        <v>0</v>
      </c>
      <c r="RX76" s="45">
        <v>0</v>
      </c>
      <c r="RY76" s="45">
        <v>0</v>
      </c>
      <c r="RZ76" s="45">
        <v>0</v>
      </c>
      <c r="SA76" s="45">
        <v>0</v>
      </c>
      <c r="SB76" s="45">
        <v>0</v>
      </c>
      <c r="SC76" s="45">
        <v>0</v>
      </c>
      <c r="SD76" s="45">
        <v>0</v>
      </c>
      <c r="SE76" s="45">
        <v>0</v>
      </c>
      <c r="SF76" s="45">
        <v>0</v>
      </c>
      <c r="SG76" s="45">
        <v>0</v>
      </c>
      <c r="SH76" s="45">
        <v>0</v>
      </c>
      <c r="SI76" s="45">
        <v>0</v>
      </c>
      <c r="SJ76" s="45">
        <v>0</v>
      </c>
      <c r="SK76" s="45">
        <v>0</v>
      </c>
      <c r="SL76" s="45">
        <v>0</v>
      </c>
      <c r="SM76" s="45">
        <v>0</v>
      </c>
      <c r="SN76" s="45">
        <v>0</v>
      </c>
      <c r="SO76" s="45">
        <v>0</v>
      </c>
      <c r="SP76" s="45">
        <v>0</v>
      </c>
      <c r="SQ76" s="45">
        <v>0</v>
      </c>
      <c r="SR76" s="45">
        <v>0</v>
      </c>
      <c r="SS76" s="45">
        <v>0</v>
      </c>
      <c r="ST76" s="45">
        <v>0</v>
      </c>
      <c r="SU76" s="45">
        <v>0</v>
      </c>
      <c r="SV76" s="45">
        <v>0</v>
      </c>
      <c r="SW76" s="45">
        <v>0</v>
      </c>
      <c r="SX76" s="45">
        <v>0</v>
      </c>
      <c r="SY76" s="45">
        <v>0</v>
      </c>
      <c r="SZ76" s="45">
        <v>0</v>
      </c>
      <c r="TA76" s="45">
        <v>0</v>
      </c>
      <c r="TB76" s="45">
        <v>0</v>
      </c>
      <c r="TC76" s="45">
        <v>0</v>
      </c>
      <c r="TD76" s="45">
        <v>0</v>
      </c>
      <c r="TE76" s="45">
        <v>0</v>
      </c>
      <c r="TF76" s="45">
        <v>0</v>
      </c>
      <c r="TG76" s="45">
        <v>0</v>
      </c>
      <c r="TH76" s="45">
        <v>0</v>
      </c>
      <c r="TI76" s="45">
        <v>0</v>
      </c>
      <c r="TJ76" s="45">
        <v>0</v>
      </c>
      <c r="TK76" s="45">
        <v>0</v>
      </c>
      <c r="TL76" s="45">
        <v>0</v>
      </c>
      <c r="TM76" s="45">
        <v>0</v>
      </c>
      <c r="TN76" s="45">
        <v>0</v>
      </c>
      <c r="TO76" s="45">
        <v>0</v>
      </c>
      <c r="TP76" s="45">
        <v>0</v>
      </c>
      <c r="TQ76" s="45">
        <v>0</v>
      </c>
      <c r="TR76" s="45">
        <v>0</v>
      </c>
      <c r="TS76" s="45">
        <v>0</v>
      </c>
      <c r="TT76" s="45">
        <v>0</v>
      </c>
      <c r="TU76" s="45">
        <v>0</v>
      </c>
      <c r="TV76" s="45">
        <v>0</v>
      </c>
      <c r="TW76" s="45">
        <v>0</v>
      </c>
      <c r="TX76" s="45">
        <v>0</v>
      </c>
      <c r="TY76" s="45">
        <v>0</v>
      </c>
      <c r="TZ76" s="45">
        <v>0</v>
      </c>
      <c r="UA76" s="45">
        <v>0</v>
      </c>
      <c r="UB76" s="45">
        <v>0</v>
      </c>
      <c r="UC76" s="45">
        <v>0</v>
      </c>
      <c r="UD76" s="45">
        <v>0</v>
      </c>
      <c r="UE76" s="45">
        <v>0</v>
      </c>
      <c r="UF76" s="45">
        <v>0</v>
      </c>
      <c r="UG76" s="45">
        <v>0</v>
      </c>
      <c r="UH76" s="45">
        <v>0</v>
      </c>
      <c r="UI76" s="45">
        <v>0</v>
      </c>
      <c r="UJ76" s="45">
        <v>0</v>
      </c>
      <c r="UK76" s="45">
        <v>0</v>
      </c>
      <c r="UL76" s="45">
        <v>0</v>
      </c>
      <c r="UM76" s="45">
        <v>0</v>
      </c>
      <c r="UN76" s="45">
        <v>0</v>
      </c>
      <c r="UO76" s="45">
        <v>0</v>
      </c>
      <c r="UP76" s="45">
        <v>0</v>
      </c>
      <c r="UQ76" s="45">
        <v>0</v>
      </c>
      <c r="UR76" s="45">
        <v>0</v>
      </c>
      <c r="US76" s="45">
        <v>0</v>
      </c>
      <c r="UT76" s="45">
        <v>0</v>
      </c>
      <c r="UU76" s="45">
        <v>0</v>
      </c>
      <c r="UV76" s="45">
        <v>0</v>
      </c>
      <c r="UW76" s="45">
        <v>0</v>
      </c>
      <c r="UX76" s="45">
        <v>0</v>
      </c>
      <c r="UY76" s="45">
        <v>0</v>
      </c>
      <c r="UZ76" s="45">
        <v>0</v>
      </c>
      <c r="VA76" s="45">
        <v>0</v>
      </c>
      <c r="VB76" s="45">
        <v>0</v>
      </c>
      <c r="VC76" s="45">
        <v>0</v>
      </c>
      <c r="VD76" s="45">
        <v>0</v>
      </c>
      <c r="VE76" s="45">
        <v>0</v>
      </c>
      <c r="VF76" s="45">
        <v>0</v>
      </c>
      <c r="VG76" s="45">
        <v>0</v>
      </c>
      <c r="VH76" s="45">
        <v>0</v>
      </c>
      <c r="VI76" s="45">
        <v>0</v>
      </c>
      <c r="VJ76" s="45">
        <v>0</v>
      </c>
      <c r="VK76" s="45">
        <v>0</v>
      </c>
      <c r="VL76" s="45">
        <v>0</v>
      </c>
      <c r="VM76" s="45">
        <v>0</v>
      </c>
      <c r="VN76" s="45">
        <v>0</v>
      </c>
      <c r="VO76" s="45">
        <v>0</v>
      </c>
      <c r="VP76" s="45">
        <v>0</v>
      </c>
      <c r="VQ76" s="45">
        <v>0</v>
      </c>
      <c r="VR76" s="45">
        <v>0</v>
      </c>
      <c r="VS76" s="45">
        <v>0</v>
      </c>
      <c r="VT76" s="45">
        <v>0</v>
      </c>
      <c r="VU76" s="45">
        <v>0</v>
      </c>
      <c r="VV76" s="45">
        <v>0</v>
      </c>
      <c r="VW76" s="45">
        <v>0</v>
      </c>
      <c r="VX76" s="45">
        <v>0</v>
      </c>
      <c r="VY76" s="45">
        <v>0</v>
      </c>
      <c r="VZ76" s="45">
        <v>0</v>
      </c>
      <c r="WA76" s="45">
        <v>0</v>
      </c>
      <c r="WB76" s="45">
        <v>0</v>
      </c>
      <c r="WC76" s="45">
        <v>0</v>
      </c>
      <c r="WD76" s="45">
        <v>0</v>
      </c>
      <c r="WE76" s="45">
        <v>0</v>
      </c>
      <c r="WF76" s="45">
        <v>0</v>
      </c>
      <c r="WG76" s="45">
        <v>0</v>
      </c>
      <c r="WH76" s="45">
        <v>0</v>
      </c>
      <c r="WI76" s="45">
        <v>0</v>
      </c>
      <c r="WJ76" s="45">
        <v>0</v>
      </c>
      <c r="WK76" s="45">
        <v>0</v>
      </c>
      <c r="WL76" s="45">
        <v>0</v>
      </c>
      <c r="WM76" s="45">
        <v>0</v>
      </c>
      <c r="WN76" s="45">
        <v>0</v>
      </c>
      <c r="WO76" s="45">
        <v>0</v>
      </c>
      <c r="WP76" s="45">
        <v>0</v>
      </c>
      <c r="WQ76" s="45">
        <v>0</v>
      </c>
      <c r="WR76" s="45">
        <v>0</v>
      </c>
      <c r="WS76" s="45">
        <v>0</v>
      </c>
      <c r="WT76" s="45">
        <v>0</v>
      </c>
      <c r="WU76" s="45">
        <v>0</v>
      </c>
      <c r="WV76" s="45">
        <v>0</v>
      </c>
      <c r="WW76" s="45">
        <v>0</v>
      </c>
      <c r="WX76" s="45">
        <v>0</v>
      </c>
      <c r="WY76" s="45">
        <v>0</v>
      </c>
      <c r="WZ76" s="45">
        <v>0</v>
      </c>
      <c r="XA76" s="45">
        <v>0</v>
      </c>
      <c r="XB76" s="45">
        <v>0</v>
      </c>
      <c r="XC76" s="45">
        <v>0</v>
      </c>
      <c r="XD76" s="45">
        <v>0</v>
      </c>
      <c r="XE76" s="45">
        <v>0</v>
      </c>
      <c r="XF76" s="45">
        <v>0</v>
      </c>
      <c r="XG76" s="45">
        <v>0</v>
      </c>
      <c r="XH76" s="45">
        <v>0</v>
      </c>
      <c r="XI76" s="45">
        <v>0</v>
      </c>
      <c r="XJ76" s="45">
        <v>0</v>
      </c>
      <c r="XK76" s="45">
        <v>0</v>
      </c>
      <c r="XL76" s="45">
        <v>0</v>
      </c>
      <c r="XM76" s="45">
        <v>0</v>
      </c>
      <c r="XN76" s="45">
        <v>0</v>
      </c>
      <c r="XO76" s="45">
        <v>0</v>
      </c>
      <c r="XP76" s="45">
        <v>0</v>
      </c>
      <c r="XQ76" s="45">
        <v>0</v>
      </c>
      <c r="XR76" s="45">
        <v>0</v>
      </c>
      <c r="XS76" s="45">
        <v>0</v>
      </c>
      <c r="XT76" s="45">
        <v>0</v>
      </c>
      <c r="XU76" s="45">
        <v>0</v>
      </c>
      <c r="XV76" s="45">
        <v>0</v>
      </c>
      <c r="XW76" s="45">
        <v>0</v>
      </c>
      <c r="XX76" s="45">
        <v>0</v>
      </c>
      <c r="XY76" s="45">
        <v>0</v>
      </c>
      <c r="XZ76" s="45">
        <v>0</v>
      </c>
      <c r="YA76" s="45">
        <v>0</v>
      </c>
      <c r="YB76" s="45">
        <v>0</v>
      </c>
      <c r="YC76" s="45">
        <v>0</v>
      </c>
      <c r="YD76" s="45">
        <v>0</v>
      </c>
      <c r="YE76" s="45">
        <v>0</v>
      </c>
      <c r="YF76" s="45">
        <v>0</v>
      </c>
      <c r="YG76" s="45">
        <v>0</v>
      </c>
      <c r="YH76" s="45">
        <v>0</v>
      </c>
      <c r="YI76" s="45">
        <v>0</v>
      </c>
      <c r="YJ76" s="45">
        <v>0</v>
      </c>
      <c r="YK76" s="45">
        <v>0</v>
      </c>
      <c r="YL76" s="45">
        <v>0</v>
      </c>
      <c r="YM76" s="45">
        <v>0</v>
      </c>
      <c r="YN76" s="45">
        <v>0</v>
      </c>
      <c r="YO76" s="45">
        <v>0</v>
      </c>
      <c r="YP76" s="45">
        <v>0</v>
      </c>
      <c r="YQ76" s="45">
        <v>0</v>
      </c>
      <c r="YR76" s="45">
        <v>0</v>
      </c>
      <c r="YS76" s="45">
        <v>0</v>
      </c>
      <c r="YT76" s="45">
        <v>0</v>
      </c>
      <c r="YU76" s="45">
        <v>0</v>
      </c>
      <c r="YV76" s="45">
        <v>0</v>
      </c>
      <c r="YW76" s="45">
        <v>0</v>
      </c>
      <c r="YX76" s="45">
        <v>0</v>
      </c>
      <c r="YY76" s="45">
        <v>0</v>
      </c>
      <c r="YZ76" s="45">
        <v>0</v>
      </c>
      <c r="ZA76" s="45">
        <v>0</v>
      </c>
      <c r="ZB76" s="45">
        <v>0</v>
      </c>
      <c r="ZC76" s="45">
        <v>0</v>
      </c>
      <c r="ZD76" s="45">
        <v>0</v>
      </c>
      <c r="ZE76" s="45">
        <v>0</v>
      </c>
      <c r="ZF76" s="45">
        <v>0</v>
      </c>
      <c r="ZG76" s="45">
        <v>0</v>
      </c>
      <c r="ZH76" s="45">
        <v>0</v>
      </c>
      <c r="ZI76" s="45">
        <v>0</v>
      </c>
      <c r="ZJ76" s="45">
        <v>0</v>
      </c>
      <c r="ZK76" s="45">
        <v>0</v>
      </c>
      <c r="ZL76" s="45">
        <v>0</v>
      </c>
      <c r="ZM76" s="45">
        <v>0</v>
      </c>
      <c r="ZN76" s="45">
        <v>0</v>
      </c>
      <c r="ZO76" s="45">
        <v>0</v>
      </c>
      <c r="ZP76" s="45">
        <v>0</v>
      </c>
      <c r="ZQ76" s="45">
        <v>0</v>
      </c>
      <c r="ZR76" s="45">
        <v>0</v>
      </c>
      <c r="ZS76" s="45">
        <v>0</v>
      </c>
      <c r="ZT76" s="45">
        <v>0</v>
      </c>
      <c r="ZU76" s="45">
        <v>0</v>
      </c>
      <c r="ZV76" s="45">
        <v>0</v>
      </c>
      <c r="ZW76" s="45">
        <v>0</v>
      </c>
      <c r="ZX76" s="45">
        <v>0</v>
      </c>
      <c r="ZY76" s="45">
        <v>0</v>
      </c>
      <c r="ZZ76" s="45">
        <v>0</v>
      </c>
      <c r="AAA76" s="45">
        <v>0</v>
      </c>
      <c r="AAB76" s="45">
        <v>0</v>
      </c>
      <c r="AAC76" s="45">
        <v>0</v>
      </c>
      <c r="AAD76" s="45">
        <v>0</v>
      </c>
      <c r="AAE76" s="45">
        <v>0</v>
      </c>
      <c r="AAF76" s="45">
        <v>0</v>
      </c>
      <c r="AAG76" s="45">
        <v>0</v>
      </c>
      <c r="AAH76" s="45">
        <v>0</v>
      </c>
      <c r="AAI76" s="45">
        <v>0</v>
      </c>
      <c r="AAJ76" s="45">
        <v>0</v>
      </c>
      <c r="AAK76" s="45">
        <v>0</v>
      </c>
      <c r="AAL76" s="45">
        <v>0</v>
      </c>
      <c r="AAM76" s="45">
        <v>0</v>
      </c>
      <c r="AAN76" s="45">
        <v>0</v>
      </c>
      <c r="AAO76" s="45">
        <v>0</v>
      </c>
      <c r="AAP76" s="45">
        <v>0</v>
      </c>
      <c r="AAQ76" s="45">
        <f ca="1">IF(LEFT($C76,5)="Total",0,IF(COUNTIF(ENTRY!$G$3:$BM$3,AAQ$1)=0,"CopyPasteValue",IFERROR(HLOOKUP(AAQ$1,ENTRY!$G$3:$BI$133,SUMIFS(ENTRY!$A$2:$A$133,ENTRY!$B$2:$B$133,$B76,ENTRY!$C$2:$C$133,$C76)-2,FALSE),0)))</f>
        <v>0</v>
      </c>
      <c r="AAR76" s="45">
        <f ca="1">IF(LEFT($C76,5)="Total",0,IF(COUNTIF(ENTRY!$G$3:$BM$3,AAR$1)=0,"CopyPasteValue",IFERROR(HLOOKUP(AAR$1,ENTRY!$G$3:$BI$133,SUMIFS(ENTRY!$A$2:$A$133,ENTRY!$B$2:$B$133,$B76,ENTRY!$C$2:$C$133,$C76)-2,FALSE),0)))</f>
        <v>0</v>
      </c>
      <c r="AAS76" s="45">
        <f ca="1">IF(LEFT($C76,5)="Total",0,IF(COUNTIF(ENTRY!$G$3:$BM$3,AAS$1)=0,"CopyPasteValue",IFERROR(HLOOKUP(AAS$1,ENTRY!$G$3:$BI$133,SUMIFS(ENTRY!$A$2:$A$133,ENTRY!$B$2:$B$133,$B76,ENTRY!$C$2:$C$133,$C76)-2,FALSE),0)))</f>
        <v>0</v>
      </c>
      <c r="AAT76" s="45">
        <f ca="1">IF(LEFT($C76,5)="Total",0,IF(COUNTIF(ENTRY!$G$3:$BM$3,AAT$1)=0,"CopyPasteValue",IFERROR(HLOOKUP(AAT$1,ENTRY!$G$3:$BI$133,SUMIFS(ENTRY!$A$2:$A$133,ENTRY!$B$2:$B$133,$B76,ENTRY!$C$2:$C$133,$C76)-2,FALSE),0)))</f>
        <v>0</v>
      </c>
      <c r="AAU76" s="45">
        <f ca="1">IF(LEFT($C76,5)="Total",0,IF(COUNTIF(ENTRY!$G$3:$BM$3,AAU$1)=0,"CopyPasteValue",IFERROR(HLOOKUP(AAU$1,ENTRY!$G$3:$BI$133,SUMIFS(ENTRY!$A$2:$A$133,ENTRY!$B$2:$B$133,$B76,ENTRY!$C$2:$C$133,$C76)-2,FALSE),0)))</f>
        <v>0</v>
      </c>
      <c r="AAV76" s="45">
        <f ca="1">IF(LEFT($C76,5)="Total",0,IF(COUNTIF(ENTRY!$G$3:$BM$3,AAV$1)=0,"CopyPasteValue",IFERROR(HLOOKUP(AAV$1,ENTRY!$G$3:$BI$133,SUMIFS(ENTRY!$A$2:$A$133,ENTRY!$B$2:$B$133,$B76,ENTRY!$C$2:$C$133,$C76)-2,FALSE),0)))</f>
        <v>0</v>
      </c>
      <c r="AAW76" s="45">
        <f ca="1">IF(LEFT($C76,5)="Total",0,IF(COUNTIF(ENTRY!$G$3:$BM$3,AAW$1)=0,"CopyPasteValue",IFERROR(HLOOKUP(AAW$1,ENTRY!$G$3:$BI$133,SUMIFS(ENTRY!$A$2:$A$133,ENTRY!$B$2:$B$133,$B76,ENTRY!$C$2:$C$133,$C76)-2,FALSE),0)))</f>
        <v>0</v>
      </c>
      <c r="AAX76" s="45">
        <f ca="1">IF(LEFT($C76,5)="Total",0,IF(COUNTIF(ENTRY!$G$3:$BM$3,AAX$1)=0,"CopyPasteValue",IFERROR(HLOOKUP(AAX$1,ENTRY!$G$3:$BI$133,SUMIFS(ENTRY!$A$2:$A$133,ENTRY!$B$2:$B$133,$B76,ENTRY!$C$2:$C$133,$C76)-2,FALSE),0)))</f>
        <v>0</v>
      </c>
      <c r="AAY76" s="45">
        <f ca="1">IF(LEFT($C76,5)="Total",0,IF(COUNTIF(ENTRY!$G$3:$BM$3,AAY$1)=0,"CopyPasteValue",IFERROR(HLOOKUP(AAY$1,ENTRY!$G$3:$BI$133,SUMIFS(ENTRY!$A$2:$A$133,ENTRY!$B$2:$B$133,$B76,ENTRY!$C$2:$C$133,$C76)-2,FALSE),0)))</f>
        <v>0</v>
      </c>
      <c r="AAZ76" s="45">
        <f ca="1">IF(LEFT($C76,5)="Total",0,IF(COUNTIF(ENTRY!$G$3:$BM$3,AAZ$1)=0,"CopyPasteValue",IFERROR(HLOOKUP(AAZ$1,ENTRY!$G$3:$BI$133,SUMIFS(ENTRY!$A$2:$A$133,ENTRY!$B$2:$B$133,$B76,ENTRY!$C$2:$C$133,$C76)-2,FALSE),0)))</f>
        <v>0</v>
      </c>
      <c r="ABA76" s="45">
        <f ca="1">IF(LEFT($C76,5)="Total",0,IF(COUNTIF(ENTRY!$G$3:$BM$3,ABA$1)=0,"CopyPasteValue",IFERROR(HLOOKUP(ABA$1,ENTRY!$G$3:$BI$133,SUMIFS(ENTRY!$A$2:$A$133,ENTRY!$B$2:$B$133,$B76,ENTRY!$C$2:$C$133,$C76)-2,FALSE),0)))</f>
        <v>0</v>
      </c>
      <c r="ABB76" s="45">
        <f ca="1">IF(LEFT($C76,5)="Total",0,IF(COUNTIF(ENTRY!$G$3:$BM$3,ABB$1)=0,"CopyPasteValue",IFERROR(HLOOKUP(ABB$1,ENTRY!$G$3:$BI$133,SUMIFS(ENTRY!$A$2:$A$133,ENTRY!$B$2:$B$133,$B76,ENTRY!$C$2:$C$133,$C76)-2,FALSE),0)))</f>
        <v>0</v>
      </c>
      <c r="ABC76" s="45">
        <f ca="1">IF(LEFT($C76,5)="Total",0,IF(COUNTIF(ENTRY!$G$3:$BM$3,ABC$1)=0,"CopyPasteValue",IFERROR(HLOOKUP(ABC$1,ENTRY!$G$3:$BI$133,SUMIFS(ENTRY!$A$2:$A$133,ENTRY!$B$2:$B$133,$B76,ENTRY!$C$2:$C$133,$C76)-2,FALSE),0)))</f>
        <v>0</v>
      </c>
      <c r="ABD76" s="45">
        <f ca="1">IF(LEFT($C76,5)="Total",0,IF(COUNTIF(ENTRY!$G$3:$BM$3,ABD$1)=0,"CopyPasteValue",IFERROR(HLOOKUP(ABD$1,ENTRY!$G$3:$BI$133,SUMIFS(ENTRY!$A$2:$A$133,ENTRY!$B$2:$B$133,$B76,ENTRY!$C$2:$C$133,$C76)-2,FALSE),0)))</f>
        <v>0</v>
      </c>
      <c r="ABE76" s="45">
        <f ca="1">IF(LEFT($C76,5)="Total",0,IF(COUNTIF(ENTRY!$G$3:$BM$3,ABE$1)=0,"CopyPasteValue",IFERROR(HLOOKUP(ABE$1,ENTRY!$G$3:$BI$133,SUMIFS(ENTRY!$A$2:$A$133,ENTRY!$B$2:$B$133,$B76,ENTRY!$C$2:$C$133,$C76)-2,FALSE),0)))</f>
        <v>0</v>
      </c>
      <c r="ABF76" s="45">
        <f ca="1">IF(LEFT($C76,5)="Total",0,IF(COUNTIF(ENTRY!$G$3:$BM$3,ABF$1)=0,"CopyPasteValue",IFERROR(HLOOKUP(ABF$1,ENTRY!$G$3:$BI$133,SUMIFS(ENTRY!$A$2:$A$133,ENTRY!$B$2:$B$133,$B76,ENTRY!$C$2:$C$133,$C76)-2,FALSE),0)))</f>
        <v>0</v>
      </c>
      <c r="ABG76" s="45">
        <f ca="1">IF(LEFT($C76,5)="Total",0,IF(COUNTIF(ENTRY!$G$3:$BM$3,ABG$1)=0,"CopyPasteValue",IFERROR(HLOOKUP(ABG$1,ENTRY!$G$3:$BI$133,SUMIFS(ENTRY!$A$2:$A$133,ENTRY!$B$2:$B$133,$B76,ENTRY!$C$2:$C$133,$C76)-2,FALSE),0)))</f>
        <v>0</v>
      </c>
      <c r="ABH76" s="45">
        <f ca="1">IF(LEFT($C76,5)="Total",0,IF(COUNTIF(ENTRY!$G$3:$BM$3,ABH$1)=0,"CopyPasteValue",IFERROR(HLOOKUP(ABH$1,ENTRY!$G$3:$BI$133,SUMIFS(ENTRY!$A$2:$A$133,ENTRY!$B$2:$B$133,$B76,ENTRY!$C$2:$C$133,$C76)-2,FALSE),0)))</f>
        <v>0</v>
      </c>
    </row>
    <row r="77" spans="2:736" x14ac:dyDescent="0.35">
      <c r="B77" t="s">
        <v>27</v>
      </c>
      <c r="C77" t="s">
        <v>88</v>
      </c>
      <c r="D77" s="53">
        <f t="shared" ca="1" si="162"/>
        <v>77</v>
      </c>
      <c r="E77" s="72">
        <f>COUNTIF(ENTRY!C$4:C$294,C77)</f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0</v>
      </c>
      <c r="AO77" s="45">
        <v>0</v>
      </c>
      <c r="AP77" s="45">
        <v>0</v>
      </c>
      <c r="AQ77" s="45">
        <v>0</v>
      </c>
      <c r="AR77" s="45">
        <v>0</v>
      </c>
      <c r="AS77" s="45">
        <v>0</v>
      </c>
      <c r="AT77" s="45">
        <v>0</v>
      </c>
      <c r="AU77" s="45">
        <v>0</v>
      </c>
      <c r="AV77" s="45">
        <v>0</v>
      </c>
      <c r="AW77" s="45">
        <v>0</v>
      </c>
      <c r="AX77" s="45">
        <v>0</v>
      </c>
      <c r="AY77" s="45">
        <v>0</v>
      </c>
      <c r="AZ77" s="45">
        <v>0</v>
      </c>
      <c r="BA77" s="45">
        <v>0</v>
      </c>
      <c r="BB77" s="45">
        <v>0</v>
      </c>
      <c r="BC77" s="45">
        <v>0</v>
      </c>
      <c r="BD77" s="45">
        <v>0</v>
      </c>
      <c r="BE77" s="45">
        <v>0</v>
      </c>
      <c r="BF77" s="45">
        <v>0</v>
      </c>
      <c r="BG77" s="45">
        <v>0</v>
      </c>
      <c r="BH77" s="45">
        <v>0</v>
      </c>
      <c r="BI77" s="45">
        <v>0</v>
      </c>
      <c r="BJ77" s="45">
        <v>0</v>
      </c>
      <c r="BK77" s="45">
        <v>0</v>
      </c>
      <c r="BL77" s="45">
        <v>0</v>
      </c>
      <c r="BM77" s="45">
        <v>0</v>
      </c>
      <c r="BN77" s="45">
        <v>0</v>
      </c>
      <c r="BO77" s="45">
        <v>0</v>
      </c>
      <c r="BP77" s="45">
        <v>0</v>
      </c>
      <c r="BQ77" s="45">
        <v>0</v>
      </c>
      <c r="BR77" s="45">
        <v>0</v>
      </c>
      <c r="BS77" s="45">
        <v>0</v>
      </c>
      <c r="BT77" s="45">
        <v>0</v>
      </c>
      <c r="BU77" s="45">
        <v>0</v>
      </c>
      <c r="BV77" s="45">
        <v>0</v>
      </c>
      <c r="BW77" s="45">
        <v>0</v>
      </c>
      <c r="BX77" s="45">
        <v>0</v>
      </c>
      <c r="BY77" s="45">
        <v>0</v>
      </c>
      <c r="BZ77" s="45">
        <v>0</v>
      </c>
      <c r="CA77" s="45">
        <v>0</v>
      </c>
      <c r="CB77" s="45">
        <v>0</v>
      </c>
      <c r="CC77" s="45">
        <v>0</v>
      </c>
      <c r="CD77" s="45">
        <v>0</v>
      </c>
      <c r="CE77" s="45">
        <v>0</v>
      </c>
      <c r="CF77" s="45">
        <v>0</v>
      </c>
      <c r="CG77" s="45">
        <v>0</v>
      </c>
      <c r="CH77" s="45">
        <v>0</v>
      </c>
      <c r="CI77" s="45">
        <v>0</v>
      </c>
      <c r="CJ77" s="45">
        <v>0</v>
      </c>
      <c r="CK77" s="45">
        <v>0</v>
      </c>
      <c r="CL77" s="45">
        <v>0</v>
      </c>
      <c r="CM77" s="45">
        <v>0</v>
      </c>
      <c r="CN77" s="45">
        <v>0</v>
      </c>
      <c r="CO77" s="45">
        <v>0</v>
      </c>
      <c r="CP77" s="45">
        <v>0</v>
      </c>
      <c r="CQ77" s="45">
        <v>0</v>
      </c>
      <c r="CR77" s="45">
        <v>0</v>
      </c>
      <c r="CS77" s="45">
        <v>0</v>
      </c>
      <c r="CT77" s="45">
        <v>0</v>
      </c>
      <c r="CU77" s="45">
        <v>0</v>
      </c>
      <c r="CV77" s="45">
        <v>0</v>
      </c>
      <c r="CW77" s="45">
        <v>0</v>
      </c>
      <c r="CX77" s="45">
        <v>0</v>
      </c>
      <c r="CY77" s="45">
        <v>0</v>
      </c>
      <c r="CZ77" s="45">
        <v>0</v>
      </c>
      <c r="DA77" s="45">
        <v>0</v>
      </c>
      <c r="DB77" s="45">
        <v>0</v>
      </c>
      <c r="DC77" s="45">
        <v>0</v>
      </c>
      <c r="DD77" s="45">
        <v>0</v>
      </c>
      <c r="DE77" s="45">
        <v>0</v>
      </c>
      <c r="DF77" s="45">
        <v>0</v>
      </c>
      <c r="DG77" s="45">
        <v>0</v>
      </c>
      <c r="DH77" s="45">
        <v>0</v>
      </c>
      <c r="DI77" s="45">
        <v>0</v>
      </c>
      <c r="DJ77" s="45">
        <v>0</v>
      </c>
      <c r="DK77" s="45">
        <v>0</v>
      </c>
      <c r="DL77" s="45">
        <v>0</v>
      </c>
      <c r="DM77" s="45">
        <v>0</v>
      </c>
      <c r="DN77" s="45">
        <v>0</v>
      </c>
      <c r="DO77" s="45">
        <v>0</v>
      </c>
      <c r="DP77" s="45">
        <v>0</v>
      </c>
      <c r="DQ77" s="45">
        <v>0</v>
      </c>
      <c r="DR77" s="45">
        <v>0</v>
      </c>
      <c r="DS77" s="45">
        <v>0</v>
      </c>
      <c r="DT77" s="45">
        <v>0</v>
      </c>
      <c r="DU77" s="45">
        <v>0</v>
      </c>
      <c r="DV77" s="45">
        <v>0</v>
      </c>
      <c r="DW77" s="45">
        <v>0</v>
      </c>
      <c r="DX77" s="45">
        <v>0</v>
      </c>
      <c r="DY77" s="45">
        <v>0</v>
      </c>
      <c r="DZ77" s="45">
        <v>0</v>
      </c>
      <c r="EA77" s="45">
        <v>0</v>
      </c>
      <c r="EB77" s="45">
        <v>0</v>
      </c>
      <c r="EC77" s="45">
        <v>0</v>
      </c>
      <c r="ED77" s="45">
        <v>0</v>
      </c>
      <c r="EE77" s="45">
        <v>0</v>
      </c>
      <c r="EF77" s="45">
        <v>0</v>
      </c>
      <c r="EG77" s="45">
        <v>0</v>
      </c>
      <c r="EH77" s="45">
        <v>0</v>
      </c>
      <c r="EI77" s="45">
        <v>0</v>
      </c>
      <c r="EJ77" s="45">
        <v>0</v>
      </c>
      <c r="EK77" s="45">
        <v>0</v>
      </c>
      <c r="EL77" s="45">
        <v>0</v>
      </c>
      <c r="EM77" s="45">
        <v>0</v>
      </c>
      <c r="EN77" s="45">
        <v>0</v>
      </c>
      <c r="EO77" s="45">
        <v>0</v>
      </c>
      <c r="EP77" s="45">
        <v>0</v>
      </c>
      <c r="EQ77" s="45">
        <v>0</v>
      </c>
      <c r="ER77" s="45">
        <v>0</v>
      </c>
      <c r="ES77" s="45">
        <v>0</v>
      </c>
      <c r="ET77" s="45">
        <v>0</v>
      </c>
      <c r="EU77" s="45">
        <v>0</v>
      </c>
      <c r="EV77" s="45">
        <v>0</v>
      </c>
      <c r="EW77" s="45">
        <v>0</v>
      </c>
      <c r="EX77" s="45">
        <v>0</v>
      </c>
      <c r="EY77" s="45">
        <v>0</v>
      </c>
      <c r="EZ77" s="45">
        <v>0</v>
      </c>
      <c r="FA77" s="45">
        <v>0</v>
      </c>
      <c r="FB77" s="45">
        <v>0</v>
      </c>
      <c r="FC77" s="45">
        <v>0</v>
      </c>
      <c r="FD77" s="45">
        <v>0</v>
      </c>
      <c r="FE77" s="45">
        <v>0</v>
      </c>
      <c r="FF77" s="45">
        <v>0</v>
      </c>
      <c r="FG77" s="45">
        <v>0</v>
      </c>
      <c r="FH77" s="45">
        <v>0</v>
      </c>
      <c r="FI77" s="45">
        <v>0</v>
      </c>
      <c r="FJ77" s="45">
        <v>0</v>
      </c>
      <c r="FK77" s="45">
        <v>0</v>
      </c>
      <c r="FL77" s="45">
        <v>0</v>
      </c>
      <c r="FM77" s="45">
        <v>0</v>
      </c>
      <c r="FN77" s="45">
        <v>0</v>
      </c>
      <c r="FO77" s="45">
        <v>0</v>
      </c>
      <c r="FP77" s="45">
        <v>0</v>
      </c>
      <c r="FQ77" s="45">
        <v>0</v>
      </c>
      <c r="FR77" s="45">
        <v>0</v>
      </c>
      <c r="FS77" s="45">
        <v>0</v>
      </c>
      <c r="FT77" s="45">
        <v>0</v>
      </c>
      <c r="FU77" s="45">
        <v>0</v>
      </c>
      <c r="FV77" s="45">
        <v>0</v>
      </c>
      <c r="FW77" s="45">
        <v>0</v>
      </c>
      <c r="FX77" s="45">
        <v>0</v>
      </c>
      <c r="FY77" s="45">
        <v>0</v>
      </c>
      <c r="FZ77" s="45">
        <v>0</v>
      </c>
      <c r="GA77" s="45">
        <v>0</v>
      </c>
      <c r="GB77" s="45">
        <v>0</v>
      </c>
      <c r="GC77" s="45">
        <v>0</v>
      </c>
      <c r="GD77" s="45">
        <v>0</v>
      </c>
      <c r="GE77" s="45">
        <v>0</v>
      </c>
      <c r="GF77" s="45">
        <v>0</v>
      </c>
      <c r="GG77" s="45">
        <v>0</v>
      </c>
      <c r="GH77" s="45">
        <v>0</v>
      </c>
      <c r="GI77" s="45">
        <v>0</v>
      </c>
      <c r="GJ77" s="45">
        <v>0</v>
      </c>
      <c r="GK77" s="45">
        <v>0</v>
      </c>
      <c r="GL77" s="45">
        <v>0</v>
      </c>
      <c r="GM77" s="45">
        <v>0</v>
      </c>
      <c r="GN77" s="45">
        <v>0</v>
      </c>
      <c r="GO77" s="45">
        <v>0</v>
      </c>
      <c r="GP77" s="45">
        <v>0</v>
      </c>
      <c r="GQ77" s="45">
        <v>0</v>
      </c>
      <c r="GR77" s="45">
        <v>0</v>
      </c>
      <c r="GS77" s="45">
        <v>0</v>
      </c>
      <c r="GT77" s="45">
        <v>0</v>
      </c>
      <c r="GU77" s="45">
        <v>0</v>
      </c>
      <c r="GV77" s="45">
        <v>0</v>
      </c>
      <c r="GW77" s="45">
        <v>0</v>
      </c>
      <c r="GX77" s="45">
        <v>0</v>
      </c>
      <c r="GY77" s="45">
        <v>0</v>
      </c>
      <c r="GZ77" s="45">
        <v>0</v>
      </c>
      <c r="HA77" s="45">
        <v>0</v>
      </c>
      <c r="HB77" s="45">
        <v>0</v>
      </c>
      <c r="HC77" s="45">
        <v>0</v>
      </c>
      <c r="HD77" s="45">
        <v>0</v>
      </c>
      <c r="HE77" s="45">
        <v>0</v>
      </c>
      <c r="HF77" s="45">
        <v>0</v>
      </c>
      <c r="HG77" s="45">
        <v>0</v>
      </c>
      <c r="HH77" s="45">
        <v>0</v>
      </c>
      <c r="HI77" s="45">
        <v>0</v>
      </c>
      <c r="HJ77" s="45">
        <v>0</v>
      </c>
      <c r="HK77" s="45">
        <v>0</v>
      </c>
      <c r="HL77" s="45">
        <v>0</v>
      </c>
      <c r="HM77" s="45">
        <v>0</v>
      </c>
      <c r="HN77" s="45">
        <v>0</v>
      </c>
      <c r="HO77" s="45">
        <v>0</v>
      </c>
      <c r="HP77" s="45">
        <v>0</v>
      </c>
      <c r="HQ77" s="45">
        <v>0</v>
      </c>
      <c r="HR77" s="45">
        <v>0</v>
      </c>
      <c r="HS77" s="45">
        <v>0</v>
      </c>
      <c r="HT77" s="45">
        <v>0</v>
      </c>
      <c r="HU77" s="45">
        <v>0</v>
      </c>
      <c r="HV77" s="45">
        <v>0</v>
      </c>
      <c r="HW77" s="45">
        <v>0</v>
      </c>
      <c r="HX77" s="45">
        <v>0</v>
      </c>
      <c r="HY77" s="45">
        <v>0</v>
      </c>
      <c r="HZ77" s="45">
        <v>0</v>
      </c>
      <c r="IA77" s="45">
        <v>0</v>
      </c>
      <c r="IB77" s="45">
        <v>0</v>
      </c>
      <c r="IC77" s="45">
        <v>0</v>
      </c>
      <c r="ID77" s="45">
        <v>0</v>
      </c>
      <c r="IE77" s="45">
        <v>0</v>
      </c>
      <c r="IF77" s="45">
        <v>0</v>
      </c>
      <c r="IG77" s="45">
        <v>0</v>
      </c>
      <c r="IH77" s="45">
        <v>0</v>
      </c>
      <c r="II77" s="45">
        <v>0</v>
      </c>
      <c r="IJ77" s="45">
        <v>0</v>
      </c>
      <c r="IK77" s="45">
        <v>0</v>
      </c>
      <c r="IL77" s="45">
        <v>0</v>
      </c>
      <c r="IM77" s="45">
        <v>0</v>
      </c>
      <c r="IN77" s="45">
        <v>0</v>
      </c>
      <c r="IO77" s="45">
        <v>0</v>
      </c>
      <c r="IP77" s="45">
        <v>0</v>
      </c>
      <c r="IQ77" s="45">
        <v>0</v>
      </c>
      <c r="IR77" s="45">
        <v>0</v>
      </c>
      <c r="IS77" s="45">
        <v>0</v>
      </c>
      <c r="IT77" s="45">
        <v>0</v>
      </c>
      <c r="IU77" s="45">
        <v>0</v>
      </c>
      <c r="IV77" s="45">
        <v>0</v>
      </c>
      <c r="IW77" s="45">
        <v>0</v>
      </c>
      <c r="IX77" s="45">
        <v>0</v>
      </c>
      <c r="IY77" s="45">
        <v>0</v>
      </c>
      <c r="IZ77" s="45">
        <v>0</v>
      </c>
      <c r="JA77" s="45">
        <v>0</v>
      </c>
      <c r="JB77" s="45">
        <v>0</v>
      </c>
      <c r="JC77" s="45">
        <v>0</v>
      </c>
      <c r="JD77" s="45">
        <v>0</v>
      </c>
      <c r="JE77" s="45">
        <v>0</v>
      </c>
      <c r="JF77" s="45">
        <v>0</v>
      </c>
      <c r="JG77" s="45">
        <v>0</v>
      </c>
      <c r="JH77" s="45">
        <v>0</v>
      </c>
      <c r="JI77" s="45">
        <v>0</v>
      </c>
      <c r="JJ77" s="45">
        <v>0</v>
      </c>
      <c r="JK77" s="45">
        <v>0</v>
      </c>
      <c r="JL77" s="45">
        <v>0</v>
      </c>
      <c r="JM77" s="45">
        <v>0</v>
      </c>
      <c r="JN77" s="45">
        <v>0</v>
      </c>
      <c r="JO77" s="45">
        <v>0</v>
      </c>
      <c r="JP77" s="45">
        <v>0</v>
      </c>
      <c r="JQ77" s="45">
        <v>0</v>
      </c>
      <c r="JR77" s="45">
        <v>0</v>
      </c>
      <c r="JS77" s="45">
        <v>0</v>
      </c>
      <c r="JT77" s="45">
        <v>0</v>
      </c>
      <c r="JU77" s="45">
        <v>0</v>
      </c>
      <c r="JV77" s="45">
        <v>0</v>
      </c>
      <c r="JW77" s="45">
        <v>0</v>
      </c>
      <c r="JX77" s="45">
        <v>0</v>
      </c>
      <c r="JY77" s="45">
        <v>0</v>
      </c>
      <c r="JZ77" s="45">
        <v>0</v>
      </c>
      <c r="KA77" s="45">
        <v>0</v>
      </c>
      <c r="KB77" s="45">
        <v>0</v>
      </c>
      <c r="KC77" s="45">
        <v>0</v>
      </c>
      <c r="KD77" s="45">
        <v>0</v>
      </c>
      <c r="KE77" s="45">
        <v>0</v>
      </c>
      <c r="KF77" s="45">
        <v>0</v>
      </c>
      <c r="KG77" s="45">
        <v>0</v>
      </c>
      <c r="KH77" s="45">
        <v>0</v>
      </c>
      <c r="KI77" s="45">
        <v>0</v>
      </c>
      <c r="KJ77" s="45">
        <v>0</v>
      </c>
      <c r="KK77" s="45">
        <v>0</v>
      </c>
      <c r="KL77" s="45">
        <v>0</v>
      </c>
      <c r="KM77" s="45">
        <v>0</v>
      </c>
      <c r="KN77" s="45">
        <v>0</v>
      </c>
      <c r="KO77" s="45">
        <v>0</v>
      </c>
      <c r="KP77" s="45">
        <v>0</v>
      </c>
      <c r="KQ77" s="45">
        <v>0</v>
      </c>
      <c r="KR77" s="45">
        <v>0</v>
      </c>
      <c r="KS77" s="45">
        <v>0</v>
      </c>
      <c r="KT77" s="45">
        <v>0</v>
      </c>
      <c r="KU77" s="45">
        <v>0</v>
      </c>
      <c r="KV77" s="45">
        <v>0</v>
      </c>
      <c r="KW77" s="45">
        <v>0</v>
      </c>
      <c r="KX77" s="45">
        <v>0</v>
      </c>
      <c r="KY77" s="45">
        <v>0</v>
      </c>
      <c r="KZ77" s="45">
        <v>0</v>
      </c>
      <c r="LA77" s="45">
        <v>0</v>
      </c>
      <c r="LB77" s="45">
        <v>0</v>
      </c>
      <c r="LC77" s="45">
        <v>0</v>
      </c>
      <c r="LD77" s="45">
        <v>0</v>
      </c>
      <c r="LE77" s="45">
        <v>0</v>
      </c>
      <c r="LF77" s="45">
        <v>0</v>
      </c>
      <c r="LG77" s="45">
        <v>0</v>
      </c>
      <c r="LH77" s="45">
        <v>0</v>
      </c>
      <c r="LI77" s="45">
        <v>0</v>
      </c>
      <c r="LJ77" s="45">
        <v>0</v>
      </c>
      <c r="LK77" s="45">
        <v>0</v>
      </c>
      <c r="LL77" s="45">
        <v>0</v>
      </c>
      <c r="LM77" s="45">
        <v>0</v>
      </c>
      <c r="LN77" s="45">
        <v>0</v>
      </c>
      <c r="LO77" s="45">
        <v>0</v>
      </c>
      <c r="LP77" s="45">
        <v>0</v>
      </c>
      <c r="LQ77" s="45">
        <v>0</v>
      </c>
      <c r="LR77" s="45">
        <v>0</v>
      </c>
      <c r="LS77" s="45">
        <v>0</v>
      </c>
      <c r="LT77" s="45">
        <v>0</v>
      </c>
      <c r="LU77" s="45">
        <v>0</v>
      </c>
      <c r="LV77" s="45">
        <v>0</v>
      </c>
      <c r="LW77" s="45">
        <v>0</v>
      </c>
      <c r="LX77" s="45">
        <v>0</v>
      </c>
      <c r="LY77" s="45">
        <v>0</v>
      </c>
      <c r="LZ77" s="45">
        <v>0</v>
      </c>
      <c r="MA77" s="45">
        <v>0</v>
      </c>
      <c r="MB77" s="45">
        <v>0</v>
      </c>
      <c r="MC77" s="45">
        <v>0</v>
      </c>
      <c r="MD77" s="45">
        <v>0</v>
      </c>
      <c r="ME77" s="45">
        <v>0</v>
      </c>
      <c r="MF77" s="45">
        <v>0</v>
      </c>
      <c r="MG77" s="45">
        <v>0</v>
      </c>
      <c r="MH77" s="45">
        <v>0</v>
      </c>
      <c r="MI77" s="45">
        <v>0</v>
      </c>
      <c r="MJ77" s="45">
        <v>0</v>
      </c>
      <c r="MK77" s="45">
        <v>0</v>
      </c>
      <c r="ML77" s="45">
        <v>0</v>
      </c>
      <c r="MM77" s="45">
        <v>0</v>
      </c>
      <c r="MN77" s="45">
        <v>0</v>
      </c>
      <c r="MO77" s="45">
        <v>0</v>
      </c>
      <c r="MP77" s="45">
        <v>0</v>
      </c>
      <c r="MQ77" s="45">
        <v>0</v>
      </c>
      <c r="MR77" s="45">
        <v>0</v>
      </c>
      <c r="MS77" s="45">
        <v>0</v>
      </c>
      <c r="MT77" s="45">
        <v>0</v>
      </c>
      <c r="MU77" s="45">
        <v>0</v>
      </c>
      <c r="MV77" s="45">
        <v>0</v>
      </c>
      <c r="MW77" s="45">
        <v>0</v>
      </c>
      <c r="MX77" s="45">
        <v>0</v>
      </c>
      <c r="MY77" s="45">
        <v>0</v>
      </c>
      <c r="MZ77" s="45">
        <v>0</v>
      </c>
      <c r="NA77" s="45">
        <v>0</v>
      </c>
      <c r="NB77" s="45">
        <v>0</v>
      </c>
      <c r="NC77" s="45">
        <v>0</v>
      </c>
      <c r="ND77" s="45">
        <v>0</v>
      </c>
      <c r="NE77" s="45">
        <v>0</v>
      </c>
      <c r="NF77" s="45">
        <v>0</v>
      </c>
      <c r="NG77" s="45">
        <v>0</v>
      </c>
      <c r="NH77" s="45">
        <v>0</v>
      </c>
      <c r="NI77" s="45">
        <v>0</v>
      </c>
      <c r="NJ77" s="45">
        <v>0</v>
      </c>
      <c r="NK77" s="45">
        <v>0</v>
      </c>
      <c r="NL77" s="45">
        <v>0</v>
      </c>
      <c r="NM77" s="45">
        <v>0</v>
      </c>
      <c r="NN77" s="45">
        <v>0</v>
      </c>
      <c r="NO77" s="45">
        <v>0</v>
      </c>
      <c r="NP77" s="45">
        <v>0</v>
      </c>
      <c r="NQ77" s="45">
        <v>0</v>
      </c>
      <c r="NR77" s="45">
        <v>0</v>
      </c>
      <c r="NS77" s="45">
        <v>0</v>
      </c>
      <c r="NT77" s="45">
        <v>0</v>
      </c>
      <c r="NU77" s="45">
        <v>0</v>
      </c>
      <c r="NV77" s="45">
        <v>0</v>
      </c>
      <c r="NW77" s="45">
        <v>0</v>
      </c>
      <c r="NX77" s="45">
        <v>0</v>
      </c>
      <c r="NY77" s="45">
        <v>0</v>
      </c>
      <c r="NZ77" s="45">
        <v>0</v>
      </c>
      <c r="OA77" s="45">
        <v>0</v>
      </c>
      <c r="OB77" s="45">
        <v>0</v>
      </c>
      <c r="OC77" s="45">
        <v>0</v>
      </c>
      <c r="OD77" s="45">
        <v>0</v>
      </c>
      <c r="OE77" s="45">
        <v>0</v>
      </c>
      <c r="OF77" s="45">
        <v>0</v>
      </c>
      <c r="OG77" s="45">
        <v>0</v>
      </c>
      <c r="OH77" s="45">
        <v>0</v>
      </c>
      <c r="OI77" s="45">
        <v>0</v>
      </c>
      <c r="OJ77" s="45">
        <v>0</v>
      </c>
      <c r="OK77" s="45">
        <v>0</v>
      </c>
      <c r="OL77" s="45">
        <v>0</v>
      </c>
      <c r="OM77" s="45">
        <v>0</v>
      </c>
      <c r="ON77" s="45">
        <v>0</v>
      </c>
      <c r="OO77" s="45">
        <v>0</v>
      </c>
      <c r="OP77" s="45">
        <v>0</v>
      </c>
      <c r="OQ77" s="45">
        <v>0</v>
      </c>
      <c r="OR77" s="45">
        <v>0</v>
      </c>
      <c r="OS77" s="45">
        <v>0</v>
      </c>
      <c r="OT77" s="45">
        <v>0</v>
      </c>
      <c r="OU77" s="45">
        <v>0</v>
      </c>
      <c r="OV77" s="45">
        <v>0</v>
      </c>
      <c r="OW77" s="45">
        <v>0</v>
      </c>
      <c r="OX77" s="45">
        <v>0</v>
      </c>
      <c r="OY77" s="45">
        <v>0</v>
      </c>
      <c r="OZ77" s="45">
        <v>0</v>
      </c>
      <c r="PA77" s="45">
        <v>0</v>
      </c>
      <c r="PB77" s="45">
        <v>0</v>
      </c>
      <c r="PC77" s="45">
        <v>0</v>
      </c>
      <c r="PD77" s="45">
        <v>0</v>
      </c>
      <c r="PE77" s="45">
        <v>0</v>
      </c>
      <c r="PF77" s="45">
        <v>0</v>
      </c>
      <c r="PG77" s="45">
        <v>0</v>
      </c>
      <c r="PH77" s="45">
        <v>0</v>
      </c>
      <c r="PI77" s="45">
        <v>0</v>
      </c>
      <c r="PJ77" s="45">
        <v>0</v>
      </c>
      <c r="PK77" s="45">
        <v>0</v>
      </c>
      <c r="PL77" s="45">
        <v>0</v>
      </c>
      <c r="PM77" s="45">
        <v>0</v>
      </c>
      <c r="PN77" s="45">
        <v>0</v>
      </c>
      <c r="PO77" s="45">
        <v>0</v>
      </c>
      <c r="PP77" s="45">
        <v>0</v>
      </c>
      <c r="PQ77" s="45">
        <v>0</v>
      </c>
      <c r="PR77" s="45">
        <v>0</v>
      </c>
      <c r="PS77" s="45">
        <v>0</v>
      </c>
      <c r="PT77" s="45">
        <v>0</v>
      </c>
      <c r="PU77" s="45">
        <v>0</v>
      </c>
      <c r="PV77" s="45">
        <v>0</v>
      </c>
      <c r="PW77" s="45">
        <v>0</v>
      </c>
      <c r="PX77" s="45">
        <v>0</v>
      </c>
      <c r="PY77" s="45">
        <v>0</v>
      </c>
      <c r="PZ77" s="45">
        <v>0</v>
      </c>
      <c r="QA77" s="45">
        <v>0</v>
      </c>
      <c r="QB77" s="45">
        <v>0</v>
      </c>
      <c r="QC77" s="45">
        <v>0</v>
      </c>
      <c r="QD77" s="45">
        <v>0</v>
      </c>
      <c r="QE77" s="45">
        <v>0</v>
      </c>
      <c r="QF77" s="45">
        <v>0</v>
      </c>
      <c r="QG77" s="45">
        <v>0</v>
      </c>
      <c r="QH77" s="45">
        <v>0</v>
      </c>
      <c r="QI77" s="45">
        <v>0</v>
      </c>
      <c r="QJ77" s="45">
        <v>0</v>
      </c>
      <c r="QK77" s="45">
        <v>0</v>
      </c>
      <c r="QL77" s="45">
        <v>0</v>
      </c>
      <c r="QM77" s="45">
        <v>0</v>
      </c>
      <c r="QN77" s="45">
        <v>0</v>
      </c>
      <c r="QO77" s="45">
        <v>0</v>
      </c>
      <c r="QP77" s="45">
        <v>0</v>
      </c>
      <c r="QQ77" s="45">
        <v>0</v>
      </c>
      <c r="QR77" s="45">
        <v>0</v>
      </c>
      <c r="QS77" s="45">
        <v>0</v>
      </c>
      <c r="QT77" s="45">
        <v>0</v>
      </c>
      <c r="QU77" s="45">
        <v>0</v>
      </c>
      <c r="QV77" s="45">
        <v>0</v>
      </c>
      <c r="QW77" s="45">
        <v>0</v>
      </c>
      <c r="QX77" s="45">
        <v>0</v>
      </c>
      <c r="QY77" s="45">
        <v>0</v>
      </c>
      <c r="QZ77" s="45">
        <v>0</v>
      </c>
      <c r="RA77" s="45">
        <v>0</v>
      </c>
      <c r="RB77" s="45">
        <v>0</v>
      </c>
      <c r="RC77" s="45">
        <v>0</v>
      </c>
      <c r="RD77" s="45">
        <v>0</v>
      </c>
      <c r="RE77" s="45">
        <v>0</v>
      </c>
      <c r="RF77" s="45">
        <v>0</v>
      </c>
      <c r="RG77" s="45">
        <v>0</v>
      </c>
      <c r="RH77" s="45">
        <v>0</v>
      </c>
      <c r="RI77" s="45">
        <v>0</v>
      </c>
      <c r="RJ77" s="45">
        <v>0</v>
      </c>
      <c r="RK77" s="45">
        <v>0</v>
      </c>
      <c r="RL77" s="45">
        <v>0</v>
      </c>
      <c r="RM77" s="45">
        <v>0</v>
      </c>
      <c r="RN77" s="45">
        <v>0</v>
      </c>
      <c r="RO77" s="45">
        <v>0</v>
      </c>
      <c r="RP77" s="45">
        <v>0</v>
      </c>
      <c r="RQ77" s="45">
        <v>0</v>
      </c>
      <c r="RR77" s="45">
        <v>0</v>
      </c>
      <c r="RS77" s="45">
        <v>0</v>
      </c>
      <c r="RT77" s="45">
        <v>0</v>
      </c>
      <c r="RU77" s="45">
        <v>0</v>
      </c>
      <c r="RV77" s="45">
        <v>0</v>
      </c>
      <c r="RW77" s="45">
        <v>0</v>
      </c>
      <c r="RX77" s="45">
        <v>0</v>
      </c>
      <c r="RY77" s="45">
        <v>0</v>
      </c>
      <c r="RZ77" s="45">
        <v>0</v>
      </c>
      <c r="SA77" s="45">
        <v>0</v>
      </c>
      <c r="SB77" s="45">
        <v>0</v>
      </c>
      <c r="SC77" s="45">
        <v>0</v>
      </c>
      <c r="SD77" s="45">
        <v>0</v>
      </c>
      <c r="SE77" s="45">
        <v>0</v>
      </c>
      <c r="SF77" s="45">
        <v>0</v>
      </c>
      <c r="SG77" s="45">
        <v>0</v>
      </c>
      <c r="SH77" s="45">
        <v>0</v>
      </c>
      <c r="SI77" s="45">
        <v>0</v>
      </c>
      <c r="SJ77" s="45">
        <v>0</v>
      </c>
      <c r="SK77" s="45">
        <v>0</v>
      </c>
      <c r="SL77" s="45">
        <v>0</v>
      </c>
      <c r="SM77" s="45">
        <v>0</v>
      </c>
      <c r="SN77" s="45">
        <v>0</v>
      </c>
      <c r="SO77" s="45">
        <v>0</v>
      </c>
      <c r="SP77" s="45">
        <v>0</v>
      </c>
      <c r="SQ77" s="45">
        <v>0</v>
      </c>
      <c r="SR77" s="45">
        <v>0</v>
      </c>
      <c r="SS77" s="45">
        <v>0</v>
      </c>
      <c r="ST77" s="45">
        <v>0</v>
      </c>
      <c r="SU77" s="45">
        <v>0</v>
      </c>
      <c r="SV77" s="45">
        <v>0</v>
      </c>
      <c r="SW77" s="45">
        <v>0</v>
      </c>
      <c r="SX77" s="45">
        <v>0</v>
      </c>
      <c r="SY77" s="45">
        <v>0</v>
      </c>
      <c r="SZ77" s="45">
        <v>0</v>
      </c>
      <c r="TA77" s="45">
        <v>0</v>
      </c>
      <c r="TB77" s="45">
        <v>0</v>
      </c>
      <c r="TC77" s="45">
        <v>0</v>
      </c>
      <c r="TD77" s="45">
        <v>0</v>
      </c>
      <c r="TE77" s="45">
        <v>0</v>
      </c>
      <c r="TF77" s="45">
        <v>0</v>
      </c>
      <c r="TG77" s="45">
        <v>0</v>
      </c>
      <c r="TH77" s="45">
        <v>0</v>
      </c>
      <c r="TI77" s="45">
        <v>0</v>
      </c>
      <c r="TJ77" s="45">
        <v>0</v>
      </c>
      <c r="TK77" s="45">
        <v>0</v>
      </c>
      <c r="TL77" s="45">
        <v>0</v>
      </c>
      <c r="TM77" s="45">
        <v>0</v>
      </c>
      <c r="TN77" s="45">
        <v>0</v>
      </c>
      <c r="TO77" s="45">
        <v>0</v>
      </c>
      <c r="TP77" s="45">
        <v>0</v>
      </c>
      <c r="TQ77" s="45">
        <v>0</v>
      </c>
      <c r="TR77" s="45">
        <v>0</v>
      </c>
      <c r="TS77" s="45">
        <v>0</v>
      </c>
      <c r="TT77" s="45">
        <v>0</v>
      </c>
      <c r="TU77" s="45">
        <v>0</v>
      </c>
      <c r="TV77" s="45">
        <v>0</v>
      </c>
      <c r="TW77" s="45">
        <v>0</v>
      </c>
      <c r="TX77" s="45">
        <v>0</v>
      </c>
      <c r="TY77" s="45">
        <v>0</v>
      </c>
      <c r="TZ77" s="45">
        <v>0</v>
      </c>
      <c r="UA77" s="45">
        <v>0</v>
      </c>
      <c r="UB77" s="45">
        <v>0</v>
      </c>
      <c r="UC77" s="45">
        <v>0</v>
      </c>
      <c r="UD77" s="45">
        <v>0</v>
      </c>
      <c r="UE77" s="45">
        <v>0</v>
      </c>
      <c r="UF77" s="45">
        <v>0</v>
      </c>
      <c r="UG77" s="45">
        <v>0</v>
      </c>
      <c r="UH77" s="45">
        <v>0</v>
      </c>
      <c r="UI77" s="45">
        <v>0</v>
      </c>
      <c r="UJ77" s="45">
        <v>0</v>
      </c>
      <c r="UK77" s="45">
        <v>0</v>
      </c>
      <c r="UL77" s="45">
        <v>0</v>
      </c>
      <c r="UM77" s="45">
        <v>0</v>
      </c>
      <c r="UN77" s="45">
        <v>0</v>
      </c>
      <c r="UO77" s="45">
        <v>0</v>
      </c>
      <c r="UP77" s="45">
        <v>0</v>
      </c>
      <c r="UQ77" s="45">
        <v>0</v>
      </c>
      <c r="UR77" s="45">
        <v>0</v>
      </c>
      <c r="US77" s="45">
        <v>0</v>
      </c>
      <c r="UT77" s="45">
        <v>0</v>
      </c>
      <c r="UU77" s="45">
        <v>0</v>
      </c>
      <c r="UV77" s="45">
        <v>0</v>
      </c>
      <c r="UW77" s="45">
        <v>0</v>
      </c>
      <c r="UX77" s="45">
        <v>0</v>
      </c>
      <c r="UY77" s="45">
        <v>0</v>
      </c>
      <c r="UZ77" s="45">
        <v>0</v>
      </c>
      <c r="VA77" s="45">
        <v>0</v>
      </c>
      <c r="VB77" s="45">
        <v>0</v>
      </c>
      <c r="VC77" s="45">
        <v>0</v>
      </c>
      <c r="VD77" s="45">
        <v>0</v>
      </c>
      <c r="VE77" s="45">
        <v>0</v>
      </c>
      <c r="VF77" s="45">
        <v>0</v>
      </c>
      <c r="VG77" s="45">
        <v>0</v>
      </c>
      <c r="VH77" s="45">
        <v>0</v>
      </c>
      <c r="VI77" s="45">
        <v>0</v>
      </c>
      <c r="VJ77" s="45">
        <v>0</v>
      </c>
      <c r="VK77" s="45">
        <v>0</v>
      </c>
      <c r="VL77" s="45">
        <v>0</v>
      </c>
      <c r="VM77" s="45">
        <v>0</v>
      </c>
      <c r="VN77" s="45">
        <v>0</v>
      </c>
      <c r="VO77" s="45">
        <v>0</v>
      </c>
      <c r="VP77" s="45">
        <v>0</v>
      </c>
      <c r="VQ77" s="45">
        <v>0</v>
      </c>
      <c r="VR77" s="45">
        <v>0</v>
      </c>
      <c r="VS77" s="45">
        <v>0</v>
      </c>
      <c r="VT77" s="45">
        <v>0</v>
      </c>
      <c r="VU77" s="45">
        <v>0</v>
      </c>
      <c r="VV77" s="45">
        <v>0</v>
      </c>
      <c r="VW77" s="45">
        <v>0</v>
      </c>
      <c r="VX77" s="45">
        <v>0</v>
      </c>
      <c r="VY77" s="45">
        <v>0</v>
      </c>
      <c r="VZ77" s="45">
        <v>0</v>
      </c>
      <c r="WA77" s="45">
        <v>0</v>
      </c>
      <c r="WB77" s="45">
        <v>0</v>
      </c>
      <c r="WC77" s="45">
        <v>0</v>
      </c>
      <c r="WD77" s="45">
        <v>0</v>
      </c>
      <c r="WE77" s="45">
        <v>0</v>
      </c>
      <c r="WF77" s="45">
        <v>0</v>
      </c>
      <c r="WG77" s="45">
        <v>0</v>
      </c>
      <c r="WH77" s="45">
        <v>0</v>
      </c>
      <c r="WI77" s="45">
        <v>0</v>
      </c>
      <c r="WJ77" s="45">
        <v>0</v>
      </c>
      <c r="WK77" s="45">
        <v>0</v>
      </c>
      <c r="WL77" s="45">
        <v>0</v>
      </c>
      <c r="WM77" s="45">
        <v>0</v>
      </c>
      <c r="WN77" s="45">
        <v>0</v>
      </c>
      <c r="WO77" s="45">
        <v>0</v>
      </c>
      <c r="WP77" s="45">
        <v>0</v>
      </c>
      <c r="WQ77" s="45">
        <v>0</v>
      </c>
      <c r="WR77" s="45">
        <v>0</v>
      </c>
      <c r="WS77" s="45">
        <v>0</v>
      </c>
      <c r="WT77" s="45">
        <v>0</v>
      </c>
      <c r="WU77" s="45">
        <v>0</v>
      </c>
      <c r="WV77" s="45">
        <v>0</v>
      </c>
      <c r="WW77" s="45">
        <v>0</v>
      </c>
      <c r="WX77" s="45">
        <v>0</v>
      </c>
      <c r="WY77" s="45">
        <v>0</v>
      </c>
      <c r="WZ77" s="45">
        <v>0</v>
      </c>
      <c r="XA77" s="45">
        <v>0</v>
      </c>
      <c r="XB77" s="45">
        <v>0</v>
      </c>
      <c r="XC77" s="45">
        <v>0</v>
      </c>
      <c r="XD77" s="45">
        <v>0</v>
      </c>
      <c r="XE77" s="45">
        <v>0</v>
      </c>
      <c r="XF77" s="45">
        <v>0</v>
      </c>
      <c r="XG77" s="45">
        <v>0</v>
      </c>
      <c r="XH77" s="45">
        <v>0</v>
      </c>
      <c r="XI77" s="45">
        <v>0</v>
      </c>
      <c r="XJ77" s="45">
        <v>0</v>
      </c>
      <c r="XK77" s="45">
        <v>0</v>
      </c>
      <c r="XL77" s="45">
        <v>0</v>
      </c>
      <c r="XM77" s="45">
        <v>0</v>
      </c>
      <c r="XN77" s="45">
        <v>0</v>
      </c>
      <c r="XO77" s="45">
        <v>0</v>
      </c>
      <c r="XP77" s="45">
        <v>0</v>
      </c>
      <c r="XQ77" s="45">
        <v>0</v>
      </c>
      <c r="XR77" s="45">
        <v>0</v>
      </c>
      <c r="XS77" s="45">
        <v>0</v>
      </c>
      <c r="XT77" s="45">
        <v>0</v>
      </c>
      <c r="XU77" s="45">
        <v>0</v>
      </c>
      <c r="XV77" s="45">
        <v>0</v>
      </c>
      <c r="XW77" s="45">
        <v>0</v>
      </c>
      <c r="XX77" s="45">
        <v>0</v>
      </c>
      <c r="XY77" s="45">
        <v>0</v>
      </c>
      <c r="XZ77" s="45">
        <v>0</v>
      </c>
      <c r="YA77" s="45">
        <v>0</v>
      </c>
      <c r="YB77" s="45">
        <v>0</v>
      </c>
      <c r="YC77" s="45">
        <v>0</v>
      </c>
      <c r="YD77" s="45">
        <v>0</v>
      </c>
      <c r="YE77" s="45">
        <v>0</v>
      </c>
      <c r="YF77" s="45">
        <v>0</v>
      </c>
      <c r="YG77" s="45">
        <v>0</v>
      </c>
      <c r="YH77" s="45">
        <v>0</v>
      </c>
      <c r="YI77" s="45">
        <v>0</v>
      </c>
      <c r="YJ77" s="45">
        <v>0</v>
      </c>
      <c r="YK77" s="45">
        <v>0</v>
      </c>
      <c r="YL77" s="45">
        <v>0</v>
      </c>
      <c r="YM77" s="45">
        <v>0</v>
      </c>
      <c r="YN77" s="45">
        <v>0</v>
      </c>
      <c r="YO77" s="45">
        <v>0</v>
      </c>
      <c r="YP77" s="45">
        <v>0</v>
      </c>
      <c r="YQ77" s="45">
        <v>0</v>
      </c>
      <c r="YR77" s="45">
        <v>0</v>
      </c>
      <c r="YS77" s="45">
        <v>0</v>
      </c>
      <c r="YT77" s="45">
        <v>0</v>
      </c>
      <c r="YU77" s="45">
        <v>0</v>
      </c>
      <c r="YV77" s="45">
        <v>0</v>
      </c>
      <c r="YW77" s="45">
        <v>0</v>
      </c>
      <c r="YX77" s="45">
        <v>0</v>
      </c>
      <c r="YY77" s="45">
        <v>0</v>
      </c>
      <c r="YZ77" s="45">
        <v>0</v>
      </c>
      <c r="ZA77" s="45">
        <v>0</v>
      </c>
      <c r="ZB77" s="45">
        <v>0</v>
      </c>
      <c r="ZC77" s="45">
        <v>0</v>
      </c>
      <c r="ZD77" s="45">
        <v>0</v>
      </c>
      <c r="ZE77" s="45">
        <v>0</v>
      </c>
      <c r="ZF77" s="45">
        <v>0</v>
      </c>
      <c r="ZG77" s="45">
        <v>0</v>
      </c>
      <c r="ZH77" s="45">
        <v>0</v>
      </c>
      <c r="ZI77" s="45">
        <v>0</v>
      </c>
      <c r="ZJ77" s="45">
        <v>0</v>
      </c>
      <c r="ZK77" s="45">
        <v>0</v>
      </c>
      <c r="ZL77" s="45">
        <v>0</v>
      </c>
      <c r="ZM77" s="45">
        <v>0</v>
      </c>
      <c r="ZN77" s="45">
        <v>0</v>
      </c>
      <c r="ZO77" s="45">
        <v>0</v>
      </c>
      <c r="ZP77" s="45">
        <v>0</v>
      </c>
      <c r="ZQ77" s="45">
        <v>0</v>
      </c>
      <c r="ZR77" s="45">
        <v>0</v>
      </c>
      <c r="ZS77" s="45">
        <v>0</v>
      </c>
      <c r="ZT77" s="45">
        <v>0</v>
      </c>
      <c r="ZU77" s="45">
        <v>0</v>
      </c>
      <c r="ZV77" s="45">
        <v>0</v>
      </c>
      <c r="ZW77" s="45">
        <v>0</v>
      </c>
      <c r="ZX77" s="45">
        <v>0</v>
      </c>
      <c r="ZY77" s="45">
        <v>0</v>
      </c>
      <c r="ZZ77" s="45">
        <v>0</v>
      </c>
      <c r="AAA77" s="45">
        <v>0</v>
      </c>
      <c r="AAB77" s="45">
        <v>0</v>
      </c>
      <c r="AAC77" s="45">
        <v>0</v>
      </c>
      <c r="AAD77" s="45">
        <v>0</v>
      </c>
      <c r="AAE77" s="45">
        <v>0</v>
      </c>
      <c r="AAF77" s="45">
        <v>0</v>
      </c>
      <c r="AAG77" s="45">
        <v>0</v>
      </c>
      <c r="AAH77" s="45">
        <v>0</v>
      </c>
      <c r="AAI77" s="45">
        <v>0</v>
      </c>
      <c r="AAJ77" s="45">
        <v>0</v>
      </c>
      <c r="AAK77" s="45">
        <v>0</v>
      </c>
      <c r="AAL77" s="45">
        <v>0</v>
      </c>
      <c r="AAM77" s="45">
        <v>0</v>
      </c>
      <c r="AAN77" s="45">
        <v>0</v>
      </c>
      <c r="AAO77" s="45">
        <v>0</v>
      </c>
      <c r="AAP77" s="45">
        <v>0</v>
      </c>
      <c r="AAQ77" s="45">
        <f>IF(LEFT($C77,5)="Total",0,IF(COUNTIF(ENTRY!$G$3:$BM$3,AAQ$1)=0,"CopyPasteValue",IFERROR(HLOOKUP(AAQ$1,ENTRY!$G$3:$BI$133,SUMIFS(ENTRY!$A$2:$A$133,ENTRY!$B$2:$B$133,$B77,ENTRY!$C$2:$C$133,$C77)-2,FALSE),0)))</f>
        <v>0</v>
      </c>
      <c r="AAR77" s="45">
        <f>IF(LEFT($C77,5)="Total",0,IF(COUNTIF(ENTRY!$G$3:$BM$3,AAR$1)=0,"CopyPasteValue",IFERROR(HLOOKUP(AAR$1,ENTRY!$G$3:$BI$133,SUMIFS(ENTRY!$A$2:$A$133,ENTRY!$B$2:$B$133,$B77,ENTRY!$C$2:$C$133,$C77)-2,FALSE),0)))</f>
        <v>0</v>
      </c>
      <c r="AAS77" s="45">
        <f>IF(LEFT($C77,5)="Total",0,IF(COUNTIF(ENTRY!$G$3:$BM$3,AAS$1)=0,"CopyPasteValue",IFERROR(HLOOKUP(AAS$1,ENTRY!$G$3:$BI$133,SUMIFS(ENTRY!$A$2:$A$133,ENTRY!$B$2:$B$133,$B77,ENTRY!$C$2:$C$133,$C77)-2,FALSE),0)))</f>
        <v>0</v>
      </c>
      <c r="AAT77" s="45">
        <f>IF(LEFT($C77,5)="Total",0,IF(COUNTIF(ENTRY!$G$3:$BM$3,AAT$1)=0,"CopyPasteValue",IFERROR(HLOOKUP(AAT$1,ENTRY!$G$3:$BI$133,SUMIFS(ENTRY!$A$2:$A$133,ENTRY!$B$2:$B$133,$B77,ENTRY!$C$2:$C$133,$C77)-2,FALSE),0)))</f>
        <v>0</v>
      </c>
      <c r="AAU77" s="45">
        <f>IF(LEFT($C77,5)="Total",0,IF(COUNTIF(ENTRY!$G$3:$BM$3,AAU$1)=0,"CopyPasteValue",IFERROR(HLOOKUP(AAU$1,ENTRY!$G$3:$BI$133,SUMIFS(ENTRY!$A$2:$A$133,ENTRY!$B$2:$B$133,$B77,ENTRY!$C$2:$C$133,$C77)-2,FALSE),0)))</f>
        <v>0</v>
      </c>
      <c r="AAV77" s="45">
        <f>IF(LEFT($C77,5)="Total",0,IF(COUNTIF(ENTRY!$G$3:$BM$3,AAV$1)=0,"CopyPasteValue",IFERROR(HLOOKUP(AAV$1,ENTRY!$G$3:$BI$133,SUMIFS(ENTRY!$A$2:$A$133,ENTRY!$B$2:$B$133,$B77,ENTRY!$C$2:$C$133,$C77)-2,FALSE),0)))</f>
        <v>0</v>
      </c>
      <c r="AAW77" s="45">
        <f>IF(LEFT($C77,5)="Total",0,IF(COUNTIF(ENTRY!$G$3:$BM$3,AAW$1)=0,"CopyPasteValue",IFERROR(HLOOKUP(AAW$1,ENTRY!$G$3:$BI$133,SUMIFS(ENTRY!$A$2:$A$133,ENTRY!$B$2:$B$133,$B77,ENTRY!$C$2:$C$133,$C77)-2,FALSE),0)))</f>
        <v>0</v>
      </c>
      <c r="AAX77" s="45">
        <f>IF(LEFT($C77,5)="Total",0,IF(COUNTIF(ENTRY!$G$3:$BM$3,AAX$1)=0,"CopyPasteValue",IFERROR(HLOOKUP(AAX$1,ENTRY!$G$3:$BI$133,SUMIFS(ENTRY!$A$2:$A$133,ENTRY!$B$2:$B$133,$B77,ENTRY!$C$2:$C$133,$C77)-2,FALSE),0)))</f>
        <v>0</v>
      </c>
      <c r="AAY77" s="45">
        <f>IF(LEFT($C77,5)="Total",0,IF(COUNTIF(ENTRY!$G$3:$BM$3,AAY$1)=0,"CopyPasteValue",IFERROR(HLOOKUP(AAY$1,ENTRY!$G$3:$BI$133,SUMIFS(ENTRY!$A$2:$A$133,ENTRY!$B$2:$B$133,$B77,ENTRY!$C$2:$C$133,$C77)-2,FALSE),0)))</f>
        <v>0</v>
      </c>
      <c r="AAZ77" s="45">
        <f>IF(LEFT($C77,5)="Total",0,IF(COUNTIF(ENTRY!$G$3:$BM$3,AAZ$1)=0,"CopyPasteValue",IFERROR(HLOOKUP(AAZ$1,ENTRY!$G$3:$BI$133,SUMIFS(ENTRY!$A$2:$A$133,ENTRY!$B$2:$B$133,$B77,ENTRY!$C$2:$C$133,$C77)-2,FALSE),0)))</f>
        <v>0</v>
      </c>
      <c r="ABA77" s="45">
        <f>IF(LEFT($C77,5)="Total",0,IF(COUNTIF(ENTRY!$G$3:$BM$3,ABA$1)=0,"CopyPasteValue",IFERROR(HLOOKUP(ABA$1,ENTRY!$G$3:$BI$133,SUMIFS(ENTRY!$A$2:$A$133,ENTRY!$B$2:$B$133,$B77,ENTRY!$C$2:$C$133,$C77)-2,FALSE),0)))</f>
        <v>0</v>
      </c>
      <c r="ABB77" s="45">
        <f>IF(LEFT($C77,5)="Total",0,IF(COUNTIF(ENTRY!$G$3:$BM$3,ABB$1)=0,"CopyPasteValue",IFERROR(HLOOKUP(ABB$1,ENTRY!$G$3:$BI$133,SUMIFS(ENTRY!$A$2:$A$133,ENTRY!$B$2:$B$133,$B77,ENTRY!$C$2:$C$133,$C77)-2,FALSE),0)))</f>
        <v>0</v>
      </c>
      <c r="ABC77" s="45">
        <f>IF(LEFT($C77,5)="Total",0,IF(COUNTIF(ENTRY!$G$3:$BM$3,ABC$1)=0,"CopyPasteValue",IFERROR(HLOOKUP(ABC$1,ENTRY!$G$3:$BI$133,SUMIFS(ENTRY!$A$2:$A$133,ENTRY!$B$2:$B$133,$B77,ENTRY!$C$2:$C$133,$C77)-2,FALSE),0)))</f>
        <v>0</v>
      </c>
      <c r="ABD77" s="45">
        <f>IF(LEFT($C77,5)="Total",0,IF(COUNTIF(ENTRY!$G$3:$BM$3,ABD$1)=0,"CopyPasteValue",IFERROR(HLOOKUP(ABD$1,ENTRY!$G$3:$BI$133,SUMIFS(ENTRY!$A$2:$A$133,ENTRY!$B$2:$B$133,$B77,ENTRY!$C$2:$C$133,$C77)-2,FALSE),0)))</f>
        <v>0</v>
      </c>
      <c r="ABE77" s="45">
        <f>IF(LEFT($C77,5)="Total",0,IF(COUNTIF(ENTRY!$G$3:$BM$3,ABE$1)=0,"CopyPasteValue",IFERROR(HLOOKUP(ABE$1,ENTRY!$G$3:$BI$133,SUMIFS(ENTRY!$A$2:$A$133,ENTRY!$B$2:$B$133,$B77,ENTRY!$C$2:$C$133,$C77)-2,FALSE),0)))</f>
        <v>0</v>
      </c>
      <c r="ABF77" s="45">
        <f>IF(LEFT($C77,5)="Total",0,IF(COUNTIF(ENTRY!$G$3:$BM$3,ABF$1)=0,"CopyPasteValue",IFERROR(HLOOKUP(ABF$1,ENTRY!$G$3:$BI$133,SUMIFS(ENTRY!$A$2:$A$133,ENTRY!$B$2:$B$133,$B77,ENTRY!$C$2:$C$133,$C77)-2,FALSE),0)))</f>
        <v>0</v>
      </c>
      <c r="ABG77" s="45">
        <f>IF(LEFT($C77,5)="Total",0,IF(COUNTIF(ENTRY!$G$3:$BM$3,ABG$1)=0,"CopyPasteValue",IFERROR(HLOOKUP(ABG$1,ENTRY!$G$3:$BI$133,SUMIFS(ENTRY!$A$2:$A$133,ENTRY!$B$2:$B$133,$B77,ENTRY!$C$2:$C$133,$C77)-2,FALSE),0)))</f>
        <v>0</v>
      </c>
      <c r="ABH77" s="45">
        <f>IF(LEFT($C77,5)="Total",0,IF(COUNTIF(ENTRY!$G$3:$BM$3,ABH$1)=0,"CopyPasteValue",IFERROR(HLOOKUP(ABH$1,ENTRY!$G$3:$BI$133,SUMIFS(ENTRY!$A$2:$A$133,ENTRY!$B$2:$B$133,$B77,ENTRY!$C$2:$C$133,$C77)-2,FALSE),0)))</f>
        <v>0</v>
      </c>
    </row>
    <row r="78" spans="2:736" x14ac:dyDescent="0.35">
      <c r="B78" t="s">
        <v>27</v>
      </c>
      <c r="C78" t="s">
        <v>98</v>
      </c>
      <c r="D78" s="53">
        <f t="shared" ca="1" si="162"/>
        <v>78</v>
      </c>
      <c r="E78" s="72">
        <f>COUNTIF(ENTRY!C$4:C$294,C78)</f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  <c r="AP78" s="45">
        <v>0</v>
      </c>
      <c r="AQ78" s="45">
        <v>0</v>
      </c>
      <c r="AR78" s="45">
        <v>0</v>
      </c>
      <c r="AS78" s="45">
        <v>0</v>
      </c>
      <c r="AT78" s="45">
        <v>0</v>
      </c>
      <c r="AU78" s="45">
        <v>0</v>
      </c>
      <c r="AV78" s="45">
        <v>0</v>
      </c>
      <c r="AW78" s="45">
        <v>0</v>
      </c>
      <c r="AX78" s="45">
        <v>0</v>
      </c>
      <c r="AY78" s="45">
        <v>0</v>
      </c>
      <c r="AZ78" s="45">
        <v>0</v>
      </c>
      <c r="BA78" s="45">
        <v>0</v>
      </c>
      <c r="BB78" s="45">
        <v>0</v>
      </c>
      <c r="BC78" s="45">
        <v>0</v>
      </c>
      <c r="BD78" s="45">
        <v>0</v>
      </c>
      <c r="BE78" s="45">
        <v>0</v>
      </c>
      <c r="BF78" s="45">
        <v>0</v>
      </c>
      <c r="BG78" s="45">
        <v>0</v>
      </c>
      <c r="BH78" s="45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5">
        <v>0</v>
      </c>
      <c r="BO78" s="45">
        <v>0</v>
      </c>
      <c r="BP78" s="45">
        <v>0</v>
      </c>
      <c r="BQ78" s="45">
        <v>0</v>
      </c>
      <c r="BR78" s="45">
        <v>0</v>
      </c>
      <c r="BS78" s="45">
        <v>0</v>
      </c>
      <c r="BT78" s="45">
        <v>0</v>
      </c>
      <c r="BU78" s="45">
        <v>0</v>
      </c>
      <c r="BV78" s="45">
        <v>0</v>
      </c>
      <c r="BW78" s="45">
        <v>0</v>
      </c>
      <c r="BX78" s="45">
        <v>0</v>
      </c>
      <c r="BY78" s="45">
        <v>0</v>
      </c>
      <c r="BZ78" s="45">
        <v>0</v>
      </c>
      <c r="CA78" s="45">
        <v>0</v>
      </c>
      <c r="CB78" s="45">
        <v>0</v>
      </c>
      <c r="CC78" s="45">
        <v>0</v>
      </c>
      <c r="CD78" s="45">
        <v>0</v>
      </c>
      <c r="CE78" s="45">
        <v>0</v>
      </c>
      <c r="CF78" s="45">
        <v>0</v>
      </c>
      <c r="CG78" s="45">
        <v>0</v>
      </c>
      <c r="CH78" s="45">
        <v>0</v>
      </c>
      <c r="CI78" s="45">
        <v>0</v>
      </c>
      <c r="CJ78" s="45">
        <v>0</v>
      </c>
      <c r="CK78" s="45">
        <v>0</v>
      </c>
      <c r="CL78" s="45">
        <v>0</v>
      </c>
      <c r="CM78" s="45">
        <v>0</v>
      </c>
      <c r="CN78" s="45">
        <v>0</v>
      </c>
      <c r="CO78" s="45">
        <v>0</v>
      </c>
      <c r="CP78" s="45">
        <v>0</v>
      </c>
      <c r="CQ78" s="45">
        <v>0</v>
      </c>
      <c r="CR78" s="45">
        <v>0</v>
      </c>
      <c r="CS78" s="45">
        <v>0</v>
      </c>
      <c r="CT78" s="45">
        <v>0</v>
      </c>
      <c r="CU78" s="45">
        <v>0</v>
      </c>
      <c r="CV78" s="45">
        <v>0</v>
      </c>
      <c r="CW78" s="45">
        <v>0</v>
      </c>
      <c r="CX78" s="45">
        <v>0</v>
      </c>
      <c r="CY78" s="45">
        <v>0</v>
      </c>
      <c r="CZ78" s="45">
        <v>0</v>
      </c>
      <c r="DA78" s="45">
        <v>0</v>
      </c>
      <c r="DB78" s="45">
        <v>0</v>
      </c>
      <c r="DC78" s="45">
        <v>0</v>
      </c>
      <c r="DD78" s="45">
        <v>0</v>
      </c>
      <c r="DE78" s="45">
        <v>0</v>
      </c>
      <c r="DF78" s="45">
        <v>0</v>
      </c>
      <c r="DG78" s="45">
        <v>0</v>
      </c>
      <c r="DH78" s="45">
        <v>0</v>
      </c>
      <c r="DI78" s="45">
        <v>0</v>
      </c>
      <c r="DJ78" s="45">
        <v>0</v>
      </c>
      <c r="DK78" s="45">
        <v>0</v>
      </c>
      <c r="DL78" s="45">
        <v>0</v>
      </c>
      <c r="DM78" s="45">
        <v>0</v>
      </c>
      <c r="DN78" s="45">
        <v>0</v>
      </c>
      <c r="DO78" s="45">
        <v>0</v>
      </c>
      <c r="DP78" s="45">
        <v>0</v>
      </c>
      <c r="DQ78" s="45">
        <v>0</v>
      </c>
      <c r="DR78" s="45">
        <v>0</v>
      </c>
      <c r="DS78" s="45">
        <v>0</v>
      </c>
      <c r="DT78" s="45">
        <v>0</v>
      </c>
      <c r="DU78" s="45">
        <v>0</v>
      </c>
      <c r="DV78" s="45">
        <v>0</v>
      </c>
      <c r="DW78" s="45">
        <v>0</v>
      </c>
      <c r="DX78" s="45">
        <v>0</v>
      </c>
      <c r="DY78" s="45">
        <v>0</v>
      </c>
      <c r="DZ78" s="45">
        <v>0</v>
      </c>
      <c r="EA78" s="45">
        <v>0</v>
      </c>
      <c r="EB78" s="45">
        <v>0</v>
      </c>
      <c r="EC78" s="45">
        <v>0</v>
      </c>
      <c r="ED78" s="45">
        <v>0</v>
      </c>
      <c r="EE78" s="45">
        <v>0</v>
      </c>
      <c r="EF78" s="45">
        <v>0</v>
      </c>
      <c r="EG78" s="45">
        <v>0</v>
      </c>
      <c r="EH78" s="45">
        <v>0</v>
      </c>
      <c r="EI78" s="45">
        <v>0</v>
      </c>
      <c r="EJ78" s="45">
        <v>0</v>
      </c>
      <c r="EK78" s="45">
        <v>0</v>
      </c>
      <c r="EL78" s="45">
        <v>0</v>
      </c>
      <c r="EM78" s="45">
        <v>0</v>
      </c>
      <c r="EN78" s="45">
        <v>0</v>
      </c>
      <c r="EO78" s="45">
        <v>0</v>
      </c>
      <c r="EP78" s="45">
        <v>0</v>
      </c>
      <c r="EQ78" s="45">
        <v>0</v>
      </c>
      <c r="ER78" s="45">
        <v>0</v>
      </c>
      <c r="ES78" s="45">
        <v>0</v>
      </c>
      <c r="ET78" s="45">
        <v>0</v>
      </c>
      <c r="EU78" s="45">
        <v>0</v>
      </c>
      <c r="EV78" s="45">
        <v>0</v>
      </c>
      <c r="EW78" s="45">
        <v>0</v>
      </c>
      <c r="EX78" s="45">
        <v>0</v>
      </c>
      <c r="EY78" s="45">
        <v>0</v>
      </c>
      <c r="EZ78" s="45">
        <v>0</v>
      </c>
      <c r="FA78" s="45">
        <v>0</v>
      </c>
      <c r="FB78" s="45">
        <v>0</v>
      </c>
      <c r="FC78" s="45">
        <v>0</v>
      </c>
      <c r="FD78" s="45">
        <v>0</v>
      </c>
      <c r="FE78" s="45">
        <v>0</v>
      </c>
      <c r="FF78" s="45">
        <v>0</v>
      </c>
      <c r="FG78" s="45">
        <v>0</v>
      </c>
      <c r="FH78" s="45">
        <v>0</v>
      </c>
      <c r="FI78" s="45">
        <v>0</v>
      </c>
      <c r="FJ78" s="45">
        <v>0</v>
      </c>
      <c r="FK78" s="45">
        <v>0</v>
      </c>
      <c r="FL78" s="45">
        <v>0</v>
      </c>
      <c r="FM78" s="45">
        <v>0</v>
      </c>
      <c r="FN78" s="45">
        <v>0</v>
      </c>
      <c r="FO78" s="45">
        <v>0</v>
      </c>
      <c r="FP78" s="45">
        <v>0</v>
      </c>
      <c r="FQ78" s="45">
        <v>0</v>
      </c>
      <c r="FR78" s="45">
        <v>0</v>
      </c>
      <c r="FS78" s="45">
        <v>0</v>
      </c>
      <c r="FT78" s="45">
        <v>0</v>
      </c>
      <c r="FU78" s="45">
        <v>0</v>
      </c>
      <c r="FV78" s="45">
        <v>0</v>
      </c>
      <c r="FW78" s="45">
        <v>0</v>
      </c>
      <c r="FX78" s="45">
        <v>0</v>
      </c>
      <c r="FY78" s="45">
        <v>0</v>
      </c>
      <c r="FZ78" s="45">
        <v>0</v>
      </c>
      <c r="GA78" s="45">
        <v>0</v>
      </c>
      <c r="GB78" s="45">
        <v>0</v>
      </c>
      <c r="GC78" s="45">
        <v>0</v>
      </c>
      <c r="GD78" s="45">
        <v>0</v>
      </c>
      <c r="GE78" s="45">
        <v>0</v>
      </c>
      <c r="GF78" s="45">
        <v>0</v>
      </c>
      <c r="GG78" s="45">
        <v>0</v>
      </c>
      <c r="GH78" s="45">
        <v>0</v>
      </c>
      <c r="GI78" s="45">
        <v>0</v>
      </c>
      <c r="GJ78" s="45">
        <v>0</v>
      </c>
      <c r="GK78" s="45">
        <v>0</v>
      </c>
      <c r="GL78" s="45">
        <v>0</v>
      </c>
      <c r="GM78" s="45">
        <v>0</v>
      </c>
      <c r="GN78" s="45">
        <v>0</v>
      </c>
      <c r="GO78" s="45">
        <v>0</v>
      </c>
      <c r="GP78" s="45">
        <v>0</v>
      </c>
      <c r="GQ78" s="45">
        <v>0</v>
      </c>
      <c r="GR78" s="45">
        <v>0</v>
      </c>
      <c r="GS78" s="45">
        <v>0</v>
      </c>
      <c r="GT78" s="45">
        <v>0</v>
      </c>
      <c r="GU78" s="45">
        <v>0</v>
      </c>
      <c r="GV78" s="45">
        <v>0</v>
      </c>
      <c r="GW78" s="45">
        <v>0</v>
      </c>
      <c r="GX78" s="45">
        <v>0</v>
      </c>
      <c r="GY78" s="45">
        <v>0</v>
      </c>
      <c r="GZ78" s="45">
        <v>0</v>
      </c>
      <c r="HA78" s="45">
        <v>0</v>
      </c>
      <c r="HB78" s="45">
        <v>0</v>
      </c>
      <c r="HC78" s="45">
        <v>0</v>
      </c>
      <c r="HD78" s="45">
        <v>0</v>
      </c>
      <c r="HE78" s="45">
        <v>0</v>
      </c>
      <c r="HF78" s="45">
        <v>0</v>
      </c>
      <c r="HG78" s="45">
        <v>0</v>
      </c>
      <c r="HH78" s="45">
        <v>0</v>
      </c>
      <c r="HI78" s="45">
        <v>0</v>
      </c>
      <c r="HJ78" s="45">
        <v>0</v>
      </c>
      <c r="HK78" s="45">
        <v>0</v>
      </c>
      <c r="HL78" s="45">
        <v>0</v>
      </c>
      <c r="HM78" s="45">
        <v>0</v>
      </c>
      <c r="HN78" s="45">
        <v>0</v>
      </c>
      <c r="HO78" s="45">
        <v>0</v>
      </c>
      <c r="HP78" s="45">
        <v>0</v>
      </c>
      <c r="HQ78" s="45">
        <v>0</v>
      </c>
      <c r="HR78" s="45">
        <v>0</v>
      </c>
      <c r="HS78" s="45">
        <v>0</v>
      </c>
      <c r="HT78" s="45">
        <v>0</v>
      </c>
      <c r="HU78" s="45">
        <v>0</v>
      </c>
      <c r="HV78" s="45">
        <v>0</v>
      </c>
      <c r="HW78" s="45">
        <v>0</v>
      </c>
      <c r="HX78" s="45">
        <v>0</v>
      </c>
      <c r="HY78" s="45">
        <v>0</v>
      </c>
      <c r="HZ78" s="45">
        <v>0</v>
      </c>
      <c r="IA78" s="45">
        <v>0</v>
      </c>
      <c r="IB78" s="45">
        <v>0</v>
      </c>
      <c r="IC78" s="45">
        <v>0</v>
      </c>
      <c r="ID78" s="45">
        <v>0</v>
      </c>
      <c r="IE78" s="45">
        <v>0</v>
      </c>
      <c r="IF78" s="45">
        <v>0</v>
      </c>
      <c r="IG78" s="45">
        <v>0</v>
      </c>
      <c r="IH78" s="45">
        <v>0</v>
      </c>
      <c r="II78" s="45">
        <v>0</v>
      </c>
      <c r="IJ78" s="45">
        <v>0</v>
      </c>
      <c r="IK78" s="45">
        <v>0</v>
      </c>
      <c r="IL78" s="45">
        <v>0</v>
      </c>
      <c r="IM78" s="45">
        <v>0</v>
      </c>
      <c r="IN78" s="45">
        <v>0</v>
      </c>
      <c r="IO78" s="45">
        <v>0</v>
      </c>
      <c r="IP78" s="45">
        <v>0</v>
      </c>
      <c r="IQ78" s="45">
        <v>0</v>
      </c>
      <c r="IR78" s="45">
        <v>0</v>
      </c>
      <c r="IS78" s="45">
        <v>0</v>
      </c>
      <c r="IT78" s="45">
        <v>0</v>
      </c>
      <c r="IU78" s="45">
        <v>0</v>
      </c>
      <c r="IV78" s="45">
        <v>0</v>
      </c>
      <c r="IW78" s="45">
        <v>0</v>
      </c>
      <c r="IX78" s="45">
        <v>0</v>
      </c>
      <c r="IY78" s="45">
        <v>0</v>
      </c>
      <c r="IZ78" s="45">
        <v>0</v>
      </c>
      <c r="JA78" s="45">
        <v>0</v>
      </c>
      <c r="JB78" s="45">
        <v>0</v>
      </c>
      <c r="JC78" s="45">
        <v>0</v>
      </c>
      <c r="JD78" s="45">
        <v>0</v>
      </c>
      <c r="JE78" s="45">
        <v>0</v>
      </c>
      <c r="JF78" s="45">
        <v>0</v>
      </c>
      <c r="JG78" s="45">
        <v>0</v>
      </c>
      <c r="JH78" s="45">
        <v>0</v>
      </c>
      <c r="JI78" s="45">
        <v>0</v>
      </c>
      <c r="JJ78" s="45">
        <v>0</v>
      </c>
      <c r="JK78" s="45">
        <v>0</v>
      </c>
      <c r="JL78" s="45">
        <v>0</v>
      </c>
      <c r="JM78" s="45">
        <v>0</v>
      </c>
      <c r="JN78" s="45">
        <v>0</v>
      </c>
      <c r="JO78" s="45">
        <v>0</v>
      </c>
      <c r="JP78" s="45">
        <v>0</v>
      </c>
      <c r="JQ78" s="45">
        <v>0</v>
      </c>
      <c r="JR78" s="45">
        <v>0</v>
      </c>
      <c r="JS78" s="45">
        <v>0</v>
      </c>
      <c r="JT78" s="45">
        <v>0</v>
      </c>
      <c r="JU78" s="45">
        <v>0</v>
      </c>
      <c r="JV78" s="45">
        <v>0</v>
      </c>
      <c r="JW78" s="45">
        <v>0</v>
      </c>
      <c r="JX78" s="45">
        <v>0</v>
      </c>
      <c r="JY78" s="45">
        <v>0</v>
      </c>
      <c r="JZ78" s="45">
        <v>0</v>
      </c>
      <c r="KA78" s="45">
        <v>0</v>
      </c>
      <c r="KB78" s="45">
        <v>0</v>
      </c>
      <c r="KC78" s="45">
        <v>0</v>
      </c>
      <c r="KD78" s="45">
        <v>0</v>
      </c>
      <c r="KE78" s="45">
        <v>0</v>
      </c>
      <c r="KF78" s="45">
        <v>0</v>
      </c>
      <c r="KG78" s="45">
        <v>0</v>
      </c>
      <c r="KH78" s="45">
        <v>0</v>
      </c>
      <c r="KI78" s="45">
        <v>0</v>
      </c>
      <c r="KJ78" s="45">
        <v>0</v>
      </c>
      <c r="KK78" s="45">
        <v>0</v>
      </c>
      <c r="KL78" s="45">
        <v>0</v>
      </c>
      <c r="KM78" s="45">
        <v>0</v>
      </c>
      <c r="KN78" s="45">
        <v>0</v>
      </c>
      <c r="KO78" s="45">
        <v>0</v>
      </c>
      <c r="KP78" s="45">
        <v>0</v>
      </c>
      <c r="KQ78" s="45">
        <v>0</v>
      </c>
      <c r="KR78" s="45">
        <v>0</v>
      </c>
      <c r="KS78" s="45">
        <v>0</v>
      </c>
      <c r="KT78" s="45">
        <v>0</v>
      </c>
      <c r="KU78" s="45">
        <v>0</v>
      </c>
      <c r="KV78" s="45">
        <v>0</v>
      </c>
      <c r="KW78" s="45">
        <v>0</v>
      </c>
      <c r="KX78" s="45">
        <v>0</v>
      </c>
      <c r="KY78" s="45">
        <v>0</v>
      </c>
      <c r="KZ78" s="45">
        <v>0</v>
      </c>
      <c r="LA78" s="45">
        <v>0</v>
      </c>
      <c r="LB78" s="45">
        <v>0</v>
      </c>
      <c r="LC78" s="45">
        <v>0</v>
      </c>
      <c r="LD78" s="45">
        <v>0</v>
      </c>
      <c r="LE78" s="45">
        <v>0</v>
      </c>
      <c r="LF78" s="45">
        <v>0</v>
      </c>
      <c r="LG78" s="45">
        <v>0</v>
      </c>
      <c r="LH78" s="45">
        <v>0</v>
      </c>
      <c r="LI78" s="45">
        <v>0</v>
      </c>
      <c r="LJ78" s="45">
        <v>0</v>
      </c>
      <c r="LK78" s="45">
        <v>0</v>
      </c>
      <c r="LL78" s="45">
        <v>0</v>
      </c>
      <c r="LM78" s="45">
        <v>0</v>
      </c>
      <c r="LN78" s="45">
        <v>0</v>
      </c>
      <c r="LO78" s="45">
        <v>0</v>
      </c>
      <c r="LP78" s="45">
        <v>0</v>
      </c>
      <c r="LQ78" s="45">
        <v>0</v>
      </c>
      <c r="LR78" s="45">
        <v>0</v>
      </c>
      <c r="LS78" s="45">
        <v>0</v>
      </c>
      <c r="LT78" s="45">
        <v>0</v>
      </c>
      <c r="LU78" s="45">
        <v>0</v>
      </c>
      <c r="LV78" s="45">
        <v>0</v>
      </c>
      <c r="LW78" s="45">
        <v>0</v>
      </c>
      <c r="LX78" s="45">
        <v>0</v>
      </c>
      <c r="LY78" s="45">
        <v>0</v>
      </c>
      <c r="LZ78" s="45">
        <v>0</v>
      </c>
      <c r="MA78" s="45">
        <v>0</v>
      </c>
      <c r="MB78" s="45">
        <v>0</v>
      </c>
      <c r="MC78" s="45">
        <v>0</v>
      </c>
      <c r="MD78" s="45">
        <v>0</v>
      </c>
      <c r="ME78" s="45">
        <v>0</v>
      </c>
      <c r="MF78" s="45">
        <v>0</v>
      </c>
      <c r="MG78" s="45">
        <v>0</v>
      </c>
      <c r="MH78" s="45">
        <v>0</v>
      </c>
      <c r="MI78" s="45">
        <v>0</v>
      </c>
      <c r="MJ78" s="45">
        <v>0</v>
      </c>
      <c r="MK78" s="45">
        <v>0</v>
      </c>
      <c r="ML78" s="45">
        <v>0</v>
      </c>
      <c r="MM78" s="45">
        <v>0</v>
      </c>
      <c r="MN78" s="45">
        <v>0</v>
      </c>
      <c r="MO78" s="45">
        <v>0</v>
      </c>
      <c r="MP78" s="45">
        <v>0</v>
      </c>
      <c r="MQ78" s="45">
        <v>0</v>
      </c>
      <c r="MR78" s="45">
        <v>0</v>
      </c>
      <c r="MS78" s="45">
        <v>0</v>
      </c>
      <c r="MT78" s="45">
        <v>0</v>
      </c>
      <c r="MU78" s="45">
        <v>0</v>
      </c>
      <c r="MV78" s="45">
        <v>0</v>
      </c>
      <c r="MW78" s="45">
        <v>0</v>
      </c>
      <c r="MX78" s="45">
        <v>0</v>
      </c>
      <c r="MY78" s="45">
        <v>0</v>
      </c>
      <c r="MZ78" s="45">
        <v>0</v>
      </c>
      <c r="NA78" s="45">
        <v>0</v>
      </c>
      <c r="NB78" s="45">
        <v>0</v>
      </c>
      <c r="NC78" s="45">
        <v>0</v>
      </c>
      <c r="ND78" s="45">
        <v>0</v>
      </c>
      <c r="NE78" s="45">
        <v>0</v>
      </c>
      <c r="NF78" s="45">
        <v>0</v>
      </c>
      <c r="NG78" s="45">
        <v>0</v>
      </c>
      <c r="NH78" s="45">
        <v>0</v>
      </c>
      <c r="NI78" s="45">
        <v>0</v>
      </c>
      <c r="NJ78" s="45">
        <v>0</v>
      </c>
      <c r="NK78" s="45">
        <v>0</v>
      </c>
      <c r="NL78" s="45">
        <v>0</v>
      </c>
      <c r="NM78" s="45">
        <v>0</v>
      </c>
      <c r="NN78" s="45">
        <v>0</v>
      </c>
      <c r="NO78" s="45">
        <v>0</v>
      </c>
      <c r="NP78" s="45">
        <v>0</v>
      </c>
      <c r="NQ78" s="45">
        <v>0</v>
      </c>
      <c r="NR78" s="45">
        <v>0</v>
      </c>
      <c r="NS78" s="45">
        <v>0</v>
      </c>
      <c r="NT78" s="45">
        <v>0</v>
      </c>
      <c r="NU78" s="45">
        <v>0</v>
      </c>
      <c r="NV78" s="45">
        <v>0</v>
      </c>
      <c r="NW78" s="45">
        <v>0</v>
      </c>
      <c r="NX78" s="45">
        <v>0</v>
      </c>
      <c r="NY78" s="45">
        <v>0</v>
      </c>
      <c r="NZ78" s="45">
        <v>0</v>
      </c>
      <c r="OA78" s="45">
        <v>0</v>
      </c>
      <c r="OB78" s="45">
        <v>0</v>
      </c>
      <c r="OC78" s="45">
        <v>0</v>
      </c>
      <c r="OD78" s="45">
        <v>0</v>
      </c>
      <c r="OE78" s="45">
        <v>0</v>
      </c>
      <c r="OF78" s="45">
        <v>0</v>
      </c>
      <c r="OG78" s="45">
        <v>0</v>
      </c>
      <c r="OH78" s="45">
        <v>0</v>
      </c>
      <c r="OI78" s="45">
        <v>0</v>
      </c>
      <c r="OJ78" s="45">
        <v>0</v>
      </c>
      <c r="OK78" s="45">
        <v>0</v>
      </c>
      <c r="OL78" s="45">
        <v>0</v>
      </c>
      <c r="OM78" s="45">
        <v>0</v>
      </c>
      <c r="ON78" s="45">
        <v>0</v>
      </c>
      <c r="OO78" s="45">
        <v>0</v>
      </c>
      <c r="OP78" s="45">
        <v>0</v>
      </c>
      <c r="OQ78" s="45">
        <v>0</v>
      </c>
      <c r="OR78" s="45">
        <v>0</v>
      </c>
      <c r="OS78" s="45">
        <v>0</v>
      </c>
      <c r="OT78" s="45">
        <v>0</v>
      </c>
      <c r="OU78" s="45">
        <v>0</v>
      </c>
      <c r="OV78" s="45">
        <v>0</v>
      </c>
      <c r="OW78" s="45">
        <v>0</v>
      </c>
      <c r="OX78" s="45">
        <v>0</v>
      </c>
      <c r="OY78" s="45">
        <v>0</v>
      </c>
      <c r="OZ78" s="45">
        <v>0</v>
      </c>
      <c r="PA78" s="45">
        <v>0</v>
      </c>
      <c r="PB78" s="45">
        <v>0</v>
      </c>
      <c r="PC78" s="45">
        <v>0</v>
      </c>
      <c r="PD78" s="45">
        <v>0</v>
      </c>
      <c r="PE78" s="45">
        <v>0</v>
      </c>
      <c r="PF78" s="45">
        <v>0</v>
      </c>
      <c r="PG78" s="45">
        <v>0</v>
      </c>
      <c r="PH78" s="45">
        <v>0</v>
      </c>
      <c r="PI78" s="45">
        <v>0</v>
      </c>
      <c r="PJ78" s="45">
        <v>0</v>
      </c>
      <c r="PK78" s="45">
        <v>0</v>
      </c>
      <c r="PL78" s="45">
        <v>0</v>
      </c>
      <c r="PM78" s="45">
        <v>0</v>
      </c>
      <c r="PN78" s="45">
        <v>0</v>
      </c>
      <c r="PO78" s="45">
        <v>0</v>
      </c>
      <c r="PP78" s="45">
        <v>0</v>
      </c>
      <c r="PQ78" s="45">
        <v>0</v>
      </c>
      <c r="PR78" s="45">
        <v>0</v>
      </c>
      <c r="PS78" s="45">
        <v>0</v>
      </c>
      <c r="PT78" s="45">
        <v>0</v>
      </c>
      <c r="PU78" s="45">
        <v>0</v>
      </c>
      <c r="PV78" s="45">
        <v>0</v>
      </c>
      <c r="PW78" s="45">
        <v>0</v>
      </c>
      <c r="PX78" s="45">
        <v>0</v>
      </c>
      <c r="PY78" s="45">
        <v>0</v>
      </c>
      <c r="PZ78" s="45">
        <v>0</v>
      </c>
      <c r="QA78" s="45">
        <v>0</v>
      </c>
      <c r="QB78" s="45">
        <v>0</v>
      </c>
      <c r="QC78" s="45">
        <v>0</v>
      </c>
      <c r="QD78" s="45">
        <v>0</v>
      </c>
      <c r="QE78" s="45">
        <v>0</v>
      </c>
      <c r="QF78" s="45">
        <v>0</v>
      </c>
      <c r="QG78" s="45">
        <v>0</v>
      </c>
      <c r="QH78" s="45">
        <v>0</v>
      </c>
      <c r="QI78" s="45">
        <v>0</v>
      </c>
      <c r="QJ78" s="45">
        <v>0</v>
      </c>
      <c r="QK78" s="45">
        <v>0</v>
      </c>
      <c r="QL78" s="45">
        <v>0</v>
      </c>
      <c r="QM78" s="45">
        <v>0</v>
      </c>
      <c r="QN78" s="45">
        <v>0</v>
      </c>
      <c r="QO78" s="45">
        <v>0</v>
      </c>
      <c r="QP78" s="45">
        <v>0</v>
      </c>
      <c r="QQ78" s="45">
        <v>0</v>
      </c>
      <c r="QR78" s="45">
        <v>0</v>
      </c>
      <c r="QS78" s="45">
        <v>0</v>
      </c>
      <c r="QT78" s="45">
        <v>0</v>
      </c>
      <c r="QU78" s="45">
        <v>0</v>
      </c>
      <c r="QV78" s="45">
        <v>0</v>
      </c>
      <c r="QW78" s="45">
        <v>0</v>
      </c>
      <c r="QX78" s="45">
        <v>0</v>
      </c>
      <c r="QY78" s="45">
        <v>0</v>
      </c>
      <c r="QZ78" s="45">
        <v>0</v>
      </c>
      <c r="RA78" s="45">
        <v>0</v>
      </c>
      <c r="RB78" s="45">
        <v>0</v>
      </c>
      <c r="RC78" s="45">
        <v>0</v>
      </c>
      <c r="RD78" s="45">
        <v>0</v>
      </c>
      <c r="RE78" s="45">
        <v>0</v>
      </c>
      <c r="RF78" s="45">
        <v>0</v>
      </c>
      <c r="RG78" s="45">
        <v>0</v>
      </c>
      <c r="RH78" s="45">
        <v>0</v>
      </c>
      <c r="RI78" s="45">
        <v>0</v>
      </c>
      <c r="RJ78" s="45">
        <v>0</v>
      </c>
      <c r="RK78" s="45">
        <v>0</v>
      </c>
      <c r="RL78" s="45">
        <v>0</v>
      </c>
      <c r="RM78" s="45">
        <v>0</v>
      </c>
      <c r="RN78" s="45">
        <v>0</v>
      </c>
      <c r="RO78" s="45">
        <v>0</v>
      </c>
      <c r="RP78" s="45">
        <v>0</v>
      </c>
      <c r="RQ78" s="45">
        <v>0</v>
      </c>
      <c r="RR78" s="45">
        <v>0</v>
      </c>
      <c r="RS78" s="45">
        <v>0</v>
      </c>
      <c r="RT78" s="45">
        <v>0</v>
      </c>
      <c r="RU78" s="45">
        <v>0</v>
      </c>
      <c r="RV78" s="45">
        <v>0</v>
      </c>
      <c r="RW78" s="45">
        <v>0</v>
      </c>
      <c r="RX78" s="45">
        <v>0</v>
      </c>
      <c r="RY78" s="45">
        <v>0</v>
      </c>
      <c r="RZ78" s="45">
        <v>0</v>
      </c>
      <c r="SA78" s="45">
        <v>0</v>
      </c>
      <c r="SB78" s="45">
        <v>0</v>
      </c>
      <c r="SC78" s="45">
        <v>0</v>
      </c>
      <c r="SD78" s="45">
        <v>0</v>
      </c>
      <c r="SE78" s="45">
        <v>0</v>
      </c>
      <c r="SF78" s="45">
        <v>0</v>
      </c>
      <c r="SG78" s="45">
        <v>0</v>
      </c>
      <c r="SH78" s="45">
        <v>0</v>
      </c>
      <c r="SI78" s="45">
        <v>0</v>
      </c>
      <c r="SJ78" s="45">
        <v>0</v>
      </c>
      <c r="SK78" s="45">
        <v>0</v>
      </c>
      <c r="SL78" s="45">
        <v>0</v>
      </c>
      <c r="SM78" s="45">
        <v>0</v>
      </c>
      <c r="SN78" s="45">
        <v>0</v>
      </c>
      <c r="SO78" s="45">
        <v>0</v>
      </c>
      <c r="SP78" s="45">
        <v>0</v>
      </c>
      <c r="SQ78" s="45">
        <v>0</v>
      </c>
      <c r="SR78" s="45">
        <v>0</v>
      </c>
      <c r="SS78" s="45">
        <v>0</v>
      </c>
      <c r="ST78" s="45">
        <v>0</v>
      </c>
      <c r="SU78" s="45">
        <v>0</v>
      </c>
      <c r="SV78" s="45">
        <v>0</v>
      </c>
      <c r="SW78" s="45">
        <v>0</v>
      </c>
      <c r="SX78" s="45">
        <v>0</v>
      </c>
      <c r="SY78" s="45">
        <v>0</v>
      </c>
      <c r="SZ78" s="45">
        <v>0</v>
      </c>
      <c r="TA78" s="45">
        <v>0</v>
      </c>
      <c r="TB78" s="45">
        <v>0</v>
      </c>
      <c r="TC78" s="45">
        <v>0</v>
      </c>
      <c r="TD78" s="45">
        <v>0</v>
      </c>
      <c r="TE78" s="45">
        <v>0</v>
      </c>
      <c r="TF78" s="45">
        <v>0</v>
      </c>
      <c r="TG78" s="45">
        <v>0</v>
      </c>
      <c r="TH78" s="45">
        <v>0</v>
      </c>
      <c r="TI78" s="45">
        <v>0</v>
      </c>
      <c r="TJ78" s="45">
        <v>0</v>
      </c>
      <c r="TK78" s="45">
        <v>0</v>
      </c>
      <c r="TL78" s="45">
        <v>0</v>
      </c>
      <c r="TM78" s="45">
        <v>0</v>
      </c>
      <c r="TN78" s="45">
        <v>0</v>
      </c>
      <c r="TO78" s="45">
        <v>0</v>
      </c>
      <c r="TP78" s="45">
        <v>0</v>
      </c>
      <c r="TQ78" s="45">
        <v>0</v>
      </c>
      <c r="TR78" s="45">
        <v>0</v>
      </c>
      <c r="TS78" s="45">
        <v>0</v>
      </c>
      <c r="TT78" s="45">
        <v>0</v>
      </c>
      <c r="TU78" s="45">
        <v>0</v>
      </c>
      <c r="TV78" s="45">
        <v>0</v>
      </c>
      <c r="TW78" s="45">
        <v>0</v>
      </c>
      <c r="TX78" s="45">
        <v>0</v>
      </c>
      <c r="TY78" s="45">
        <v>0</v>
      </c>
      <c r="TZ78" s="45">
        <v>0</v>
      </c>
      <c r="UA78" s="45">
        <v>0</v>
      </c>
      <c r="UB78" s="45">
        <v>0</v>
      </c>
      <c r="UC78" s="45">
        <v>0</v>
      </c>
      <c r="UD78" s="45">
        <v>0</v>
      </c>
      <c r="UE78" s="45">
        <v>0</v>
      </c>
      <c r="UF78" s="45">
        <v>0</v>
      </c>
      <c r="UG78" s="45">
        <v>0</v>
      </c>
      <c r="UH78" s="45">
        <v>0</v>
      </c>
      <c r="UI78" s="45">
        <v>0</v>
      </c>
      <c r="UJ78" s="45">
        <v>0</v>
      </c>
      <c r="UK78" s="45">
        <v>0</v>
      </c>
      <c r="UL78" s="45">
        <v>0</v>
      </c>
      <c r="UM78" s="45">
        <v>0</v>
      </c>
      <c r="UN78" s="45">
        <v>0</v>
      </c>
      <c r="UO78" s="45">
        <v>0</v>
      </c>
      <c r="UP78" s="45">
        <v>0</v>
      </c>
      <c r="UQ78" s="45">
        <v>0</v>
      </c>
      <c r="UR78" s="45">
        <v>0</v>
      </c>
      <c r="US78" s="45">
        <v>0</v>
      </c>
      <c r="UT78" s="45">
        <v>0</v>
      </c>
      <c r="UU78" s="45">
        <v>0</v>
      </c>
      <c r="UV78" s="45">
        <v>0</v>
      </c>
      <c r="UW78" s="45">
        <v>0</v>
      </c>
      <c r="UX78" s="45">
        <v>0</v>
      </c>
      <c r="UY78" s="45">
        <v>0</v>
      </c>
      <c r="UZ78" s="45">
        <v>0</v>
      </c>
      <c r="VA78" s="45">
        <v>0</v>
      </c>
      <c r="VB78" s="45">
        <v>0</v>
      </c>
      <c r="VC78" s="45">
        <v>0</v>
      </c>
      <c r="VD78" s="45">
        <v>0</v>
      </c>
      <c r="VE78" s="45">
        <v>0</v>
      </c>
      <c r="VF78" s="45">
        <v>0</v>
      </c>
      <c r="VG78" s="45">
        <v>0</v>
      </c>
      <c r="VH78" s="45">
        <v>0</v>
      </c>
      <c r="VI78" s="45">
        <v>0</v>
      </c>
      <c r="VJ78" s="45">
        <v>0</v>
      </c>
      <c r="VK78" s="45">
        <v>0</v>
      </c>
      <c r="VL78" s="45">
        <v>0</v>
      </c>
      <c r="VM78" s="45">
        <v>0</v>
      </c>
      <c r="VN78" s="45">
        <v>0</v>
      </c>
      <c r="VO78" s="45">
        <v>0</v>
      </c>
      <c r="VP78" s="45">
        <v>0</v>
      </c>
      <c r="VQ78" s="45">
        <v>0</v>
      </c>
      <c r="VR78" s="45">
        <v>0</v>
      </c>
      <c r="VS78" s="45">
        <v>0</v>
      </c>
      <c r="VT78" s="45">
        <v>0</v>
      </c>
      <c r="VU78" s="45">
        <v>0</v>
      </c>
      <c r="VV78" s="45">
        <v>0</v>
      </c>
      <c r="VW78" s="45">
        <v>0</v>
      </c>
      <c r="VX78" s="45">
        <v>0</v>
      </c>
      <c r="VY78" s="45">
        <v>0</v>
      </c>
      <c r="VZ78" s="45">
        <v>0</v>
      </c>
      <c r="WA78" s="45">
        <v>0</v>
      </c>
      <c r="WB78" s="45">
        <v>0</v>
      </c>
      <c r="WC78" s="45">
        <v>0</v>
      </c>
      <c r="WD78" s="45">
        <v>0</v>
      </c>
      <c r="WE78" s="45">
        <v>0</v>
      </c>
      <c r="WF78" s="45">
        <v>0</v>
      </c>
      <c r="WG78" s="45">
        <v>0</v>
      </c>
      <c r="WH78" s="45">
        <v>0</v>
      </c>
      <c r="WI78" s="45">
        <v>0</v>
      </c>
      <c r="WJ78" s="45">
        <v>0</v>
      </c>
      <c r="WK78" s="45">
        <v>0</v>
      </c>
      <c r="WL78" s="45">
        <v>0</v>
      </c>
      <c r="WM78" s="45">
        <v>0</v>
      </c>
      <c r="WN78" s="45">
        <v>0</v>
      </c>
      <c r="WO78" s="45">
        <v>0</v>
      </c>
      <c r="WP78" s="45">
        <v>0</v>
      </c>
      <c r="WQ78" s="45">
        <v>0</v>
      </c>
      <c r="WR78" s="45">
        <v>0</v>
      </c>
      <c r="WS78" s="45">
        <v>0</v>
      </c>
      <c r="WT78" s="45">
        <v>0</v>
      </c>
      <c r="WU78" s="45">
        <v>0</v>
      </c>
      <c r="WV78" s="45">
        <v>0</v>
      </c>
      <c r="WW78" s="45">
        <v>0</v>
      </c>
      <c r="WX78" s="45">
        <v>0</v>
      </c>
      <c r="WY78" s="45">
        <v>0</v>
      </c>
      <c r="WZ78" s="45">
        <v>0</v>
      </c>
      <c r="XA78" s="45">
        <v>0</v>
      </c>
      <c r="XB78" s="45">
        <v>0</v>
      </c>
      <c r="XC78" s="45">
        <v>0</v>
      </c>
      <c r="XD78" s="45">
        <v>0</v>
      </c>
      <c r="XE78" s="45">
        <v>0</v>
      </c>
      <c r="XF78" s="45">
        <v>0</v>
      </c>
      <c r="XG78" s="45">
        <v>0</v>
      </c>
      <c r="XH78" s="45">
        <v>0</v>
      </c>
      <c r="XI78" s="45">
        <v>0</v>
      </c>
      <c r="XJ78" s="45">
        <v>0</v>
      </c>
      <c r="XK78" s="45">
        <v>0</v>
      </c>
      <c r="XL78" s="45">
        <v>0</v>
      </c>
      <c r="XM78" s="45">
        <v>0</v>
      </c>
      <c r="XN78" s="45">
        <v>0</v>
      </c>
      <c r="XO78" s="45">
        <v>0</v>
      </c>
      <c r="XP78" s="45">
        <v>0</v>
      </c>
      <c r="XQ78" s="45">
        <v>0</v>
      </c>
      <c r="XR78" s="45">
        <v>0</v>
      </c>
      <c r="XS78" s="45">
        <v>0</v>
      </c>
      <c r="XT78" s="45">
        <v>0</v>
      </c>
      <c r="XU78" s="45">
        <v>0</v>
      </c>
      <c r="XV78" s="45">
        <v>0</v>
      </c>
      <c r="XW78" s="45">
        <v>0</v>
      </c>
      <c r="XX78" s="45">
        <v>0</v>
      </c>
      <c r="XY78" s="45">
        <v>0</v>
      </c>
      <c r="XZ78" s="45">
        <v>0</v>
      </c>
      <c r="YA78" s="45">
        <v>0</v>
      </c>
      <c r="YB78" s="45">
        <v>0</v>
      </c>
      <c r="YC78" s="45">
        <v>0</v>
      </c>
      <c r="YD78" s="45">
        <v>0</v>
      </c>
      <c r="YE78" s="45">
        <v>0</v>
      </c>
      <c r="YF78" s="45">
        <v>0</v>
      </c>
      <c r="YG78" s="45">
        <v>0</v>
      </c>
      <c r="YH78" s="45">
        <v>0</v>
      </c>
      <c r="YI78" s="45">
        <v>0</v>
      </c>
      <c r="YJ78" s="45">
        <v>0</v>
      </c>
      <c r="YK78" s="45">
        <v>0</v>
      </c>
      <c r="YL78" s="45">
        <v>0</v>
      </c>
      <c r="YM78" s="45">
        <v>0</v>
      </c>
      <c r="YN78" s="45">
        <v>0</v>
      </c>
      <c r="YO78" s="45">
        <v>0</v>
      </c>
      <c r="YP78" s="45">
        <v>0</v>
      </c>
      <c r="YQ78" s="45">
        <v>0</v>
      </c>
      <c r="YR78" s="45">
        <v>0</v>
      </c>
      <c r="YS78" s="45">
        <v>0</v>
      </c>
      <c r="YT78" s="45">
        <v>0</v>
      </c>
      <c r="YU78" s="45">
        <v>0</v>
      </c>
      <c r="YV78" s="45">
        <v>0</v>
      </c>
      <c r="YW78" s="45">
        <v>0</v>
      </c>
      <c r="YX78" s="45">
        <v>0</v>
      </c>
      <c r="YY78" s="45">
        <v>0</v>
      </c>
      <c r="YZ78" s="45">
        <v>0</v>
      </c>
      <c r="ZA78" s="45">
        <v>0</v>
      </c>
      <c r="ZB78" s="45">
        <v>0</v>
      </c>
      <c r="ZC78" s="45">
        <v>0</v>
      </c>
      <c r="ZD78" s="45">
        <v>0</v>
      </c>
      <c r="ZE78" s="45">
        <v>0</v>
      </c>
      <c r="ZF78" s="45">
        <v>0</v>
      </c>
      <c r="ZG78" s="45">
        <v>0</v>
      </c>
      <c r="ZH78" s="45">
        <v>0</v>
      </c>
      <c r="ZI78" s="45">
        <v>0</v>
      </c>
      <c r="ZJ78" s="45">
        <v>0</v>
      </c>
      <c r="ZK78" s="45">
        <v>0</v>
      </c>
      <c r="ZL78" s="45">
        <v>0</v>
      </c>
      <c r="ZM78" s="45">
        <v>0</v>
      </c>
      <c r="ZN78" s="45">
        <v>0</v>
      </c>
      <c r="ZO78" s="45">
        <v>0</v>
      </c>
      <c r="ZP78" s="45">
        <v>0</v>
      </c>
      <c r="ZQ78" s="45">
        <v>0</v>
      </c>
      <c r="ZR78" s="45">
        <v>0</v>
      </c>
      <c r="ZS78" s="45">
        <v>0</v>
      </c>
      <c r="ZT78" s="45">
        <v>0</v>
      </c>
      <c r="ZU78" s="45">
        <v>0</v>
      </c>
      <c r="ZV78" s="45">
        <v>0</v>
      </c>
      <c r="ZW78" s="45">
        <v>0</v>
      </c>
      <c r="ZX78" s="45">
        <v>0</v>
      </c>
      <c r="ZY78" s="45">
        <v>0</v>
      </c>
      <c r="ZZ78" s="45">
        <v>0</v>
      </c>
      <c r="AAA78" s="45">
        <v>0</v>
      </c>
      <c r="AAB78" s="45">
        <v>0</v>
      </c>
      <c r="AAC78" s="45">
        <v>0</v>
      </c>
      <c r="AAD78" s="45">
        <v>0</v>
      </c>
      <c r="AAE78" s="45">
        <v>0</v>
      </c>
      <c r="AAF78" s="45">
        <v>0</v>
      </c>
      <c r="AAG78" s="45">
        <v>0</v>
      </c>
      <c r="AAH78" s="45">
        <v>0</v>
      </c>
      <c r="AAI78" s="45">
        <v>0</v>
      </c>
      <c r="AAJ78" s="45">
        <v>0</v>
      </c>
      <c r="AAK78" s="45">
        <v>0</v>
      </c>
      <c r="AAL78" s="45">
        <v>0</v>
      </c>
      <c r="AAM78" s="45">
        <v>0</v>
      </c>
      <c r="AAN78" s="45">
        <v>0</v>
      </c>
      <c r="AAO78" s="45">
        <v>0</v>
      </c>
      <c r="AAP78" s="45">
        <v>0</v>
      </c>
      <c r="AAQ78" s="45">
        <f>IF(LEFT($C78,5)="Total",0,IF(COUNTIF(ENTRY!$G$3:$BM$3,AAQ$1)=0,"CopyPasteValue",IFERROR(HLOOKUP(AAQ$1,ENTRY!$G$3:$BI$133,SUMIFS(ENTRY!$A$2:$A$133,ENTRY!$B$2:$B$133,$B78,ENTRY!$C$2:$C$133,$C78)-2,FALSE),0)))</f>
        <v>0</v>
      </c>
      <c r="AAR78" s="45">
        <f>IF(LEFT($C78,5)="Total",0,IF(COUNTIF(ENTRY!$G$3:$BM$3,AAR$1)=0,"CopyPasteValue",IFERROR(HLOOKUP(AAR$1,ENTRY!$G$3:$BI$133,SUMIFS(ENTRY!$A$2:$A$133,ENTRY!$B$2:$B$133,$B78,ENTRY!$C$2:$C$133,$C78)-2,FALSE),0)))</f>
        <v>0</v>
      </c>
      <c r="AAS78" s="45">
        <f>IF(LEFT($C78,5)="Total",0,IF(COUNTIF(ENTRY!$G$3:$BM$3,AAS$1)=0,"CopyPasteValue",IFERROR(HLOOKUP(AAS$1,ENTRY!$G$3:$BI$133,SUMIFS(ENTRY!$A$2:$A$133,ENTRY!$B$2:$B$133,$B78,ENTRY!$C$2:$C$133,$C78)-2,FALSE),0)))</f>
        <v>0</v>
      </c>
      <c r="AAT78" s="45">
        <f>IF(LEFT($C78,5)="Total",0,IF(COUNTIF(ENTRY!$G$3:$BM$3,AAT$1)=0,"CopyPasteValue",IFERROR(HLOOKUP(AAT$1,ENTRY!$G$3:$BI$133,SUMIFS(ENTRY!$A$2:$A$133,ENTRY!$B$2:$B$133,$B78,ENTRY!$C$2:$C$133,$C78)-2,FALSE),0)))</f>
        <v>0</v>
      </c>
      <c r="AAU78" s="45">
        <f>IF(LEFT($C78,5)="Total",0,IF(COUNTIF(ENTRY!$G$3:$BM$3,AAU$1)=0,"CopyPasteValue",IFERROR(HLOOKUP(AAU$1,ENTRY!$G$3:$BI$133,SUMIFS(ENTRY!$A$2:$A$133,ENTRY!$B$2:$B$133,$B78,ENTRY!$C$2:$C$133,$C78)-2,FALSE),0)))</f>
        <v>0</v>
      </c>
      <c r="AAV78" s="45">
        <f>IF(LEFT($C78,5)="Total",0,IF(COUNTIF(ENTRY!$G$3:$BM$3,AAV$1)=0,"CopyPasteValue",IFERROR(HLOOKUP(AAV$1,ENTRY!$G$3:$BI$133,SUMIFS(ENTRY!$A$2:$A$133,ENTRY!$B$2:$B$133,$B78,ENTRY!$C$2:$C$133,$C78)-2,FALSE),0)))</f>
        <v>0</v>
      </c>
      <c r="AAW78" s="45">
        <f>IF(LEFT($C78,5)="Total",0,IF(COUNTIF(ENTRY!$G$3:$BM$3,AAW$1)=0,"CopyPasteValue",IFERROR(HLOOKUP(AAW$1,ENTRY!$G$3:$BI$133,SUMIFS(ENTRY!$A$2:$A$133,ENTRY!$B$2:$B$133,$B78,ENTRY!$C$2:$C$133,$C78)-2,FALSE),0)))</f>
        <v>0</v>
      </c>
      <c r="AAX78" s="45">
        <f>IF(LEFT($C78,5)="Total",0,IF(COUNTIF(ENTRY!$G$3:$BM$3,AAX$1)=0,"CopyPasteValue",IFERROR(HLOOKUP(AAX$1,ENTRY!$G$3:$BI$133,SUMIFS(ENTRY!$A$2:$A$133,ENTRY!$B$2:$B$133,$B78,ENTRY!$C$2:$C$133,$C78)-2,FALSE),0)))</f>
        <v>0</v>
      </c>
      <c r="AAY78" s="45">
        <f>IF(LEFT($C78,5)="Total",0,IF(COUNTIF(ENTRY!$G$3:$BM$3,AAY$1)=0,"CopyPasteValue",IFERROR(HLOOKUP(AAY$1,ENTRY!$G$3:$BI$133,SUMIFS(ENTRY!$A$2:$A$133,ENTRY!$B$2:$B$133,$B78,ENTRY!$C$2:$C$133,$C78)-2,FALSE),0)))</f>
        <v>0</v>
      </c>
      <c r="AAZ78" s="45">
        <f>IF(LEFT($C78,5)="Total",0,IF(COUNTIF(ENTRY!$G$3:$BM$3,AAZ$1)=0,"CopyPasteValue",IFERROR(HLOOKUP(AAZ$1,ENTRY!$G$3:$BI$133,SUMIFS(ENTRY!$A$2:$A$133,ENTRY!$B$2:$B$133,$B78,ENTRY!$C$2:$C$133,$C78)-2,FALSE),0)))</f>
        <v>0</v>
      </c>
      <c r="ABA78" s="45">
        <f>IF(LEFT($C78,5)="Total",0,IF(COUNTIF(ENTRY!$G$3:$BM$3,ABA$1)=0,"CopyPasteValue",IFERROR(HLOOKUP(ABA$1,ENTRY!$G$3:$BI$133,SUMIFS(ENTRY!$A$2:$A$133,ENTRY!$B$2:$B$133,$B78,ENTRY!$C$2:$C$133,$C78)-2,FALSE),0)))</f>
        <v>0</v>
      </c>
      <c r="ABB78" s="45">
        <f>IF(LEFT($C78,5)="Total",0,IF(COUNTIF(ENTRY!$G$3:$BM$3,ABB$1)=0,"CopyPasteValue",IFERROR(HLOOKUP(ABB$1,ENTRY!$G$3:$BI$133,SUMIFS(ENTRY!$A$2:$A$133,ENTRY!$B$2:$B$133,$B78,ENTRY!$C$2:$C$133,$C78)-2,FALSE),0)))</f>
        <v>0</v>
      </c>
      <c r="ABC78" s="45">
        <f>IF(LEFT($C78,5)="Total",0,IF(COUNTIF(ENTRY!$G$3:$BM$3,ABC$1)=0,"CopyPasteValue",IFERROR(HLOOKUP(ABC$1,ENTRY!$G$3:$BI$133,SUMIFS(ENTRY!$A$2:$A$133,ENTRY!$B$2:$B$133,$B78,ENTRY!$C$2:$C$133,$C78)-2,FALSE),0)))</f>
        <v>0</v>
      </c>
      <c r="ABD78" s="45">
        <f>IF(LEFT($C78,5)="Total",0,IF(COUNTIF(ENTRY!$G$3:$BM$3,ABD$1)=0,"CopyPasteValue",IFERROR(HLOOKUP(ABD$1,ENTRY!$G$3:$BI$133,SUMIFS(ENTRY!$A$2:$A$133,ENTRY!$B$2:$B$133,$B78,ENTRY!$C$2:$C$133,$C78)-2,FALSE),0)))</f>
        <v>0</v>
      </c>
      <c r="ABE78" s="45">
        <f>IF(LEFT($C78,5)="Total",0,IF(COUNTIF(ENTRY!$G$3:$BM$3,ABE$1)=0,"CopyPasteValue",IFERROR(HLOOKUP(ABE$1,ENTRY!$G$3:$BI$133,SUMIFS(ENTRY!$A$2:$A$133,ENTRY!$B$2:$B$133,$B78,ENTRY!$C$2:$C$133,$C78)-2,FALSE),0)))</f>
        <v>0</v>
      </c>
      <c r="ABF78" s="45">
        <f>IF(LEFT($C78,5)="Total",0,IF(COUNTIF(ENTRY!$G$3:$BM$3,ABF$1)=0,"CopyPasteValue",IFERROR(HLOOKUP(ABF$1,ENTRY!$G$3:$BI$133,SUMIFS(ENTRY!$A$2:$A$133,ENTRY!$B$2:$B$133,$B78,ENTRY!$C$2:$C$133,$C78)-2,FALSE),0)))</f>
        <v>0</v>
      </c>
      <c r="ABG78" s="45">
        <f>IF(LEFT($C78,5)="Total",0,IF(COUNTIF(ENTRY!$G$3:$BM$3,ABG$1)=0,"CopyPasteValue",IFERROR(HLOOKUP(ABG$1,ENTRY!$G$3:$BI$133,SUMIFS(ENTRY!$A$2:$A$133,ENTRY!$B$2:$B$133,$B78,ENTRY!$C$2:$C$133,$C78)-2,FALSE),0)))</f>
        <v>0</v>
      </c>
      <c r="ABH78" s="45">
        <f>IF(LEFT($C78,5)="Total",0,IF(COUNTIF(ENTRY!$G$3:$BM$3,ABH$1)=0,"CopyPasteValue",IFERROR(HLOOKUP(ABH$1,ENTRY!$G$3:$BI$133,SUMIFS(ENTRY!$A$2:$A$133,ENTRY!$B$2:$B$133,$B78,ENTRY!$C$2:$C$133,$C78)-2,FALSE),0)))</f>
        <v>0</v>
      </c>
    </row>
    <row r="79" spans="2:736" x14ac:dyDescent="0.35">
      <c r="B79" t="s">
        <v>27</v>
      </c>
      <c r="C79" t="s">
        <v>117</v>
      </c>
      <c r="D79" s="53">
        <f t="shared" ca="1" si="162"/>
        <v>79</v>
      </c>
      <c r="E79" s="72">
        <f>COUNTIF(ENTRY!C$4:C$294,C79)</f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  <c r="AJ79" s="45">
        <v>0</v>
      </c>
      <c r="AK79" s="45">
        <v>0</v>
      </c>
      <c r="AL79" s="45">
        <v>0</v>
      </c>
      <c r="AM79" s="45">
        <v>0</v>
      </c>
      <c r="AN79" s="45">
        <v>0</v>
      </c>
      <c r="AO79" s="45">
        <v>0</v>
      </c>
      <c r="AP79" s="45">
        <v>0</v>
      </c>
      <c r="AQ79" s="45">
        <v>0</v>
      </c>
      <c r="AR79" s="45">
        <v>0</v>
      </c>
      <c r="AS79" s="45">
        <v>0</v>
      </c>
      <c r="AT79" s="45">
        <v>0</v>
      </c>
      <c r="AU79" s="45">
        <v>0</v>
      </c>
      <c r="AV79" s="45">
        <v>0</v>
      </c>
      <c r="AW79" s="45">
        <v>0</v>
      </c>
      <c r="AX79" s="45">
        <v>0</v>
      </c>
      <c r="AY79" s="45">
        <v>0</v>
      </c>
      <c r="AZ79" s="45">
        <v>0</v>
      </c>
      <c r="BA79" s="45">
        <v>0</v>
      </c>
      <c r="BB79" s="45">
        <v>0</v>
      </c>
      <c r="BC79" s="45">
        <v>0</v>
      </c>
      <c r="BD79" s="45">
        <v>0</v>
      </c>
      <c r="BE79" s="45">
        <v>0</v>
      </c>
      <c r="BF79" s="45">
        <v>0</v>
      </c>
      <c r="BG79" s="45">
        <v>0</v>
      </c>
      <c r="BH79" s="45">
        <v>0</v>
      </c>
      <c r="BI79" s="45">
        <v>0</v>
      </c>
      <c r="BJ79" s="45">
        <v>0</v>
      </c>
      <c r="BK79" s="45">
        <v>0</v>
      </c>
      <c r="BL79" s="45">
        <v>0</v>
      </c>
      <c r="BM79" s="45">
        <v>0</v>
      </c>
      <c r="BN79" s="45">
        <v>0</v>
      </c>
      <c r="BO79" s="45">
        <v>0</v>
      </c>
      <c r="BP79" s="45">
        <v>0</v>
      </c>
      <c r="BQ79" s="45">
        <v>0</v>
      </c>
      <c r="BR79" s="45">
        <v>0</v>
      </c>
      <c r="BS79" s="45">
        <v>0</v>
      </c>
      <c r="BT79" s="45">
        <v>0</v>
      </c>
      <c r="BU79" s="45">
        <v>0</v>
      </c>
      <c r="BV79" s="45">
        <v>0</v>
      </c>
      <c r="BW79" s="45">
        <v>0</v>
      </c>
      <c r="BX79" s="45">
        <v>0</v>
      </c>
      <c r="BY79" s="45">
        <v>0</v>
      </c>
      <c r="BZ79" s="45">
        <v>0</v>
      </c>
      <c r="CA79" s="45">
        <v>0</v>
      </c>
      <c r="CB79" s="45">
        <v>0</v>
      </c>
      <c r="CC79" s="45">
        <v>0</v>
      </c>
      <c r="CD79" s="45">
        <v>0</v>
      </c>
      <c r="CE79" s="45">
        <v>0</v>
      </c>
      <c r="CF79" s="45">
        <v>0</v>
      </c>
      <c r="CG79" s="45">
        <v>0</v>
      </c>
      <c r="CH79" s="45">
        <v>0</v>
      </c>
      <c r="CI79" s="45">
        <v>0</v>
      </c>
      <c r="CJ79" s="45">
        <v>0</v>
      </c>
      <c r="CK79" s="45">
        <v>0</v>
      </c>
      <c r="CL79" s="45">
        <v>0</v>
      </c>
      <c r="CM79" s="45">
        <v>0</v>
      </c>
      <c r="CN79" s="45">
        <v>0</v>
      </c>
      <c r="CO79" s="45">
        <v>0</v>
      </c>
      <c r="CP79" s="45">
        <v>0</v>
      </c>
      <c r="CQ79" s="45">
        <v>0</v>
      </c>
      <c r="CR79" s="45">
        <v>0</v>
      </c>
      <c r="CS79" s="45">
        <v>0</v>
      </c>
      <c r="CT79" s="45">
        <v>0</v>
      </c>
      <c r="CU79" s="45">
        <v>0</v>
      </c>
      <c r="CV79" s="45">
        <v>0</v>
      </c>
      <c r="CW79" s="45">
        <v>0</v>
      </c>
      <c r="CX79" s="45">
        <v>0</v>
      </c>
      <c r="CY79" s="45">
        <v>0</v>
      </c>
      <c r="CZ79" s="45">
        <v>0</v>
      </c>
      <c r="DA79" s="45">
        <v>0</v>
      </c>
      <c r="DB79" s="45">
        <v>0</v>
      </c>
      <c r="DC79" s="45">
        <v>0</v>
      </c>
      <c r="DD79" s="45">
        <v>0</v>
      </c>
      <c r="DE79" s="45">
        <v>0</v>
      </c>
      <c r="DF79" s="45">
        <v>0</v>
      </c>
      <c r="DG79" s="45">
        <v>0</v>
      </c>
      <c r="DH79" s="45">
        <v>0</v>
      </c>
      <c r="DI79" s="45">
        <v>0</v>
      </c>
      <c r="DJ79" s="45">
        <v>0</v>
      </c>
      <c r="DK79" s="45">
        <v>0</v>
      </c>
      <c r="DL79" s="45">
        <v>0</v>
      </c>
      <c r="DM79" s="45">
        <v>0</v>
      </c>
      <c r="DN79" s="45">
        <v>0</v>
      </c>
      <c r="DO79" s="45">
        <v>0</v>
      </c>
      <c r="DP79" s="45">
        <v>0</v>
      </c>
      <c r="DQ79" s="45">
        <v>0</v>
      </c>
      <c r="DR79" s="45">
        <v>0</v>
      </c>
      <c r="DS79" s="45">
        <v>0</v>
      </c>
      <c r="DT79" s="45">
        <v>0</v>
      </c>
      <c r="DU79" s="45">
        <v>0</v>
      </c>
      <c r="DV79" s="45">
        <v>0</v>
      </c>
      <c r="DW79" s="45">
        <v>0</v>
      </c>
      <c r="DX79" s="45">
        <v>0</v>
      </c>
      <c r="DY79" s="45">
        <v>0</v>
      </c>
      <c r="DZ79" s="45">
        <v>0</v>
      </c>
      <c r="EA79" s="45">
        <v>0</v>
      </c>
      <c r="EB79" s="45">
        <v>0</v>
      </c>
      <c r="EC79" s="45">
        <v>0</v>
      </c>
      <c r="ED79" s="45">
        <v>0</v>
      </c>
      <c r="EE79" s="45">
        <v>0</v>
      </c>
      <c r="EF79" s="45">
        <v>0</v>
      </c>
      <c r="EG79" s="45">
        <v>0</v>
      </c>
      <c r="EH79" s="45">
        <v>0</v>
      </c>
      <c r="EI79" s="45">
        <v>0</v>
      </c>
      <c r="EJ79" s="45">
        <v>0</v>
      </c>
      <c r="EK79" s="45">
        <v>0</v>
      </c>
      <c r="EL79" s="45">
        <v>0</v>
      </c>
      <c r="EM79" s="45">
        <v>0</v>
      </c>
      <c r="EN79" s="45">
        <v>0</v>
      </c>
      <c r="EO79" s="45">
        <v>0</v>
      </c>
      <c r="EP79" s="45">
        <v>0</v>
      </c>
      <c r="EQ79" s="45">
        <v>0</v>
      </c>
      <c r="ER79" s="45">
        <v>0</v>
      </c>
      <c r="ES79" s="45">
        <v>0</v>
      </c>
      <c r="ET79" s="45">
        <v>0</v>
      </c>
      <c r="EU79" s="45">
        <v>0</v>
      </c>
      <c r="EV79" s="45">
        <v>0</v>
      </c>
      <c r="EW79" s="45">
        <v>0</v>
      </c>
      <c r="EX79" s="45">
        <v>0</v>
      </c>
      <c r="EY79" s="45">
        <v>0</v>
      </c>
      <c r="EZ79" s="45">
        <v>0</v>
      </c>
      <c r="FA79" s="45">
        <v>0</v>
      </c>
      <c r="FB79" s="45">
        <v>0</v>
      </c>
      <c r="FC79" s="45">
        <v>0</v>
      </c>
      <c r="FD79" s="45">
        <v>0</v>
      </c>
      <c r="FE79" s="45">
        <v>0</v>
      </c>
      <c r="FF79" s="45">
        <v>0</v>
      </c>
      <c r="FG79" s="45">
        <v>0</v>
      </c>
      <c r="FH79" s="45">
        <v>0</v>
      </c>
      <c r="FI79" s="45">
        <v>0</v>
      </c>
      <c r="FJ79" s="45">
        <v>0</v>
      </c>
      <c r="FK79" s="45">
        <v>0</v>
      </c>
      <c r="FL79" s="45">
        <v>0</v>
      </c>
      <c r="FM79" s="45">
        <v>0</v>
      </c>
      <c r="FN79" s="45">
        <v>0</v>
      </c>
      <c r="FO79" s="45">
        <v>0</v>
      </c>
      <c r="FP79" s="45">
        <v>0</v>
      </c>
      <c r="FQ79" s="45">
        <v>0</v>
      </c>
      <c r="FR79" s="45">
        <v>0</v>
      </c>
      <c r="FS79" s="45">
        <v>0</v>
      </c>
      <c r="FT79" s="45">
        <v>0</v>
      </c>
      <c r="FU79" s="45">
        <v>0</v>
      </c>
      <c r="FV79" s="45">
        <v>0</v>
      </c>
      <c r="FW79" s="45">
        <v>0</v>
      </c>
      <c r="FX79" s="45">
        <v>0</v>
      </c>
      <c r="FY79" s="45">
        <v>0</v>
      </c>
      <c r="FZ79" s="45">
        <v>0</v>
      </c>
      <c r="GA79" s="45">
        <v>0</v>
      </c>
      <c r="GB79" s="45">
        <v>0</v>
      </c>
      <c r="GC79" s="45">
        <v>0</v>
      </c>
      <c r="GD79" s="45">
        <v>0</v>
      </c>
      <c r="GE79" s="45">
        <v>0</v>
      </c>
      <c r="GF79" s="45">
        <v>0</v>
      </c>
      <c r="GG79" s="45">
        <v>0</v>
      </c>
      <c r="GH79" s="45">
        <v>0</v>
      </c>
      <c r="GI79" s="45">
        <v>0</v>
      </c>
      <c r="GJ79" s="45">
        <v>0</v>
      </c>
      <c r="GK79" s="45">
        <v>0</v>
      </c>
      <c r="GL79" s="45">
        <v>0</v>
      </c>
      <c r="GM79" s="45">
        <v>0</v>
      </c>
      <c r="GN79" s="45">
        <v>0</v>
      </c>
      <c r="GO79" s="45">
        <v>0</v>
      </c>
      <c r="GP79" s="45">
        <v>0</v>
      </c>
      <c r="GQ79" s="45">
        <v>0</v>
      </c>
      <c r="GR79" s="45">
        <v>0</v>
      </c>
      <c r="GS79" s="45">
        <v>0</v>
      </c>
      <c r="GT79" s="45">
        <v>0</v>
      </c>
      <c r="GU79" s="45">
        <v>0</v>
      </c>
      <c r="GV79" s="45">
        <v>0</v>
      </c>
      <c r="GW79" s="45">
        <v>0</v>
      </c>
      <c r="GX79" s="45">
        <v>0</v>
      </c>
      <c r="GY79" s="45">
        <v>0</v>
      </c>
      <c r="GZ79" s="45">
        <v>0</v>
      </c>
      <c r="HA79" s="45">
        <v>0</v>
      </c>
      <c r="HB79" s="45">
        <v>0</v>
      </c>
      <c r="HC79" s="45">
        <v>0</v>
      </c>
      <c r="HD79" s="45">
        <v>0</v>
      </c>
      <c r="HE79" s="45">
        <v>0</v>
      </c>
      <c r="HF79" s="45">
        <v>0</v>
      </c>
      <c r="HG79" s="45">
        <v>0</v>
      </c>
      <c r="HH79" s="45">
        <v>0</v>
      </c>
      <c r="HI79" s="45">
        <v>0</v>
      </c>
      <c r="HJ79" s="45">
        <v>0</v>
      </c>
      <c r="HK79" s="45">
        <v>0</v>
      </c>
      <c r="HL79" s="45">
        <v>0</v>
      </c>
      <c r="HM79" s="45">
        <v>0</v>
      </c>
      <c r="HN79" s="45">
        <v>0</v>
      </c>
      <c r="HO79" s="45">
        <v>0</v>
      </c>
      <c r="HP79" s="45">
        <v>0</v>
      </c>
      <c r="HQ79" s="45">
        <v>0</v>
      </c>
      <c r="HR79" s="45">
        <v>0</v>
      </c>
      <c r="HS79" s="45">
        <v>0</v>
      </c>
      <c r="HT79" s="45">
        <v>0</v>
      </c>
      <c r="HU79" s="45">
        <v>0</v>
      </c>
      <c r="HV79" s="45">
        <v>0</v>
      </c>
      <c r="HW79" s="45">
        <v>0</v>
      </c>
      <c r="HX79" s="45">
        <v>0</v>
      </c>
      <c r="HY79" s="45">
        <v>0</v>
      </c>
      <c r="HZ79" s="45">
        <v>0</v>
      </c>
      <c r="IA79" s="45">
        <v>0</v>
      </c>
      <c r="IB79" s="45">
        <v>0</v>
      </c>
      <c r="IC79" s="45">
        <v>0</v>
      </c>
      <c r="ID79" s="45">
        <v>0</v>
      </c>
      <c r="IE79" s="45">
        <v>0</v>
      </c>
      <c r="IF79" s="45">
        <v>0</v>
      </c>
      <c r="IG79" s="45">
        <v>0</v>
      </c>
      <c r="IH79" s="45">
        <v>0</v>
      </c>
      <c r="II79" s="45">
        <v>0</v>
      </c>
      <c r="IJ79" s="45">
        <v>0</v>
      </c>
      <c r="IK79" s="45">
        <v>0</v>
      </c>
      <c r="IL79" s="45">
        <v>0</v>
      </c>
      <c r="IM79" s="45">
        <v>0</v>
      </c>
      <c r="IN79" s="45">
        <v>0</v>
      </c>
      <c r="IO79" s="45">
        <v>0</v>
      </c>
      <c r="IP79" s="45">
        <v>0</v>
      </c>
      <c r="IQ79" s="45">
        <v>0</v>
      </c>
      <c r="IR79" s="45">
        <v>0</v>
      </c>
      <c r="IS79" s="45">
        <v>0</v>
      </c>
      <c r="IT79" s="45">
        <v>0</v>
      </c>
      <c r="IU79" s="45">
        <v>0</v>
      </c>
      <c r="IV79" s="45">
        <v>0</v>
      </c>
      <c r="IW79" s="45">
        <v>0</v>
      </c>
      <c r="IX79" s="45">
        <v>0</v>
      </c>
      <c r="IY79" s="45">
        <v>0</v>
      </c>
      <c r="IZ79" s="45">
        <v>0</v>
      </c>
      <c r="JA79" s="45">
        <v>0</v>
      </c>
      <c r="JB79" s="45">
        <v>0</v>
      </c>
      <c r="JC79" s="45">
        <v>0</v>
      </c>
      <c r="JD79" s="45">
        <v>0</v>
      </c>
      <c r="JE79" s="45">
        <v>0</v>
      </c>
      <c r="JF79" s="45">
        <v>0</v>
      </c>
      <c r="JG79" s="45">
        <v>0</v>
      </c>
      <c r="JH79" s="45">
        <v>0</v>
      </c>
      <c r="JI79" s="45">
        <v>0</v>
      </c>
      <c r="JJ79" s="45">
        <v>0</v>
      </c>
      <c r="JK79" s="45">
        <v>0</v>
      </c>
      <c r="JL79" s="45">
        <v>0</v>
      </c>
      <c r="JM79" s="45">
        <v>0</v>
      </c>
      <c r="JN79" s="45">
        <v>0</v>
      </c>
      <c r="JO79" s="45">
        <v>0</v>
      </c>
      <c r="JP79" s="45">
        <v>0</v>
      </c>
      <c r="JQ79" s="45">
        <v>0</v>
      </c>
      <c r="JR79" s="45">
        <v>0</v>
      </c>
      <c r="JS79" s="45">
        <v>0</v>
      </c>
      <c r="JT79" s="45">
        <v>0</v>
      </c>
      <c r="JU79" s="45">
        <v>0</v>
      </c>
      <c r="JV79" s="45">
        <v>0</v>
      </c>
      <c r="JW79" s="45">
        <v>0</v>
      </c>
      <c r="JX79" s="45">
        <v>0</v>
      </c>
      <c r="JY79" s="45">
        <v>0</v>
      </c>
      <c r="JZ79" s="45">
        <v>0</v>
      </c>
      <c r="KA79" s="45">
        <v>0</v>
      </c>
      <c r="KB79" s="45">
        <v>0</v>
      </c>
      <c r="KC79" s="45">
        <v>0</v>
      </c>
      <c r="KD79" s="45">
        <v>0</v>
      </c>
      <c r="KE79" s="45">
        <v>0</v>
      </c>
      <c r="KF79" s="45">
        <v>0</v>
      </c>
      <c r="KG79" s="45">
        <v>0</v>
      </c>
      <c r="KH79" s="45">
        <v>0</v>
      </c>
      <c r="KI79" s="45">
        <v>0</v>
      </c>
      <c r="KJ79" s="45">
        <v>0</v>
      </c>
      <c r="KK79" s="45">
        <v>0</v>
      </c>
      <c r="KL79" s="45">
        <v>0</v>
      </c>
      <c r="KM79" s="45">
        <v>0</v>
      </c>
      <c r="KN79" s="45">
        <v>0</v>
      </c>
      <c r="KO79" s="45">
        <v>0</v>
      </c>
      <c r="KP79" s="45">
        <v>0</v>
      </c>
      <c r="KQ79" s="45">
        <v>0</v>
      </c>
      <c r="KR79" s="45">
        <v>0</v>
      </c>
      <c r="KS79" s="45">
        <v>0</v>
      </c>
      <c r="KT79" s="45">
        <v>0</v>
      </c>
      <c r="KU79" s="45">
        <v>0</v>
      </c>
      <c r="KV79" s="45">
        <v>0</v>
      </c>
      <c r="KW79" s="45">
        <v>0</v>
      </c>
      <c r="KX79" s="45">
        <v>0</v>
      </c>
      <c r="KY79" s="45">
        <v>0</v>
      </c>
      <c r="KZ79" s="45">
        <v>0</v>
      </c>
      <c r="LA79" s="45">
        <v>0</v>
      </c>
      <c r="LB79" s="45">
        <v>0</v>
      </c>
      <c r="LC79" s="45">
        <v>0</v>
      </c>
      <c r="LD79" s="45">
        <v>0</v>
      </c>
      <c r="LE79" s="45">
        <v>0</v>
      </c>
      <c r="LF79" s="45">
        <v>0</v>
      </c>
      <c r="LG79" s="45">
        <v>0</v>
      </c>
      <c r="LH79" s="45">
        <v>0</v>
      </c>
      <c r="LI79" s="45">
        <v>0</v>
      </c>
      <c r="LJ79" s="45">
        <v>0</v>
      </c>
      <c r="LK79" s="45">
        <v>0</v>
      </c>
      <c r="LL79" s="45">
        <v>0</v>
      </c>
      <c r="LM79" s="45">
        <v>0</v>
      </c>
      <c r="LN79" s="45">
        <v>0</v>
      </c>
      <c r="LO79" s="45">
        <v>0</v>
      </c>
      <c r="LP79" s="45">
        <v>0</v>
      </c>
      <c r="LQ79" s="45">
        <v>0</v>
      </c>
      <c r="LR79" s="45">
        <v>0</v>
      </c>
      <c r="LS79" s="45">
        <v>0</v>
      </c>
      <c r="LT79" s="45">
        <v>0</v>
      </c>
      <c r="LU79" s="45">
        <v>0</v>
      </c>
      <c r="LV79" s="45">
        <v>0</v>
      </c>
      <c r="LW79" s="45">
        <v>0</v>
      </c>
      <c r="LX79" s="45">
        <v>0</v>
      </c>
      <c r="LY79" s="45">
        <v>0</v>
      </c>
      <c r="LZ79" s="45">
        <v>0</v>
      </c>
      <c r="MA79" s="45">
        <v>0</v>
      </c>
      <c r="MB79" s="45">
        <v>0</v>
      </c>
      <c r="MC79" s="45">
        <v>0</v>
      </c>
      <c r="MD79" s="45">
        <v>0</v>
      </c>
      <c r="ME79" s="45">
        <v>0</v>
      </c>
      <c r="MF79" s="45">
        <v>0</v>
      </c>
      <c r="MG79" s="45">
        <v>0</v>
      </c>
      <c r="MH79" s="45">
        <v>0</v>
      </c>
      <c r="MI79" s="45">
        <v>0</v>
      </c>
      <c r="MJ79" s="45">
        <v>0</v>
      </c>
      <c r="MK79" s="45">
        <v>0</v>
      </c>
      <c r="ML79" s="45">
        <v>0</v>
      </c>
      <c r="MM79" s="45">
        <v>0</v>
      </c>
      <c r="MN79" s="45">
        <v>0</v>
      </c>
      <c r="MO79" s="45">
        <v>0</v>
      </c>
      <c r="MP79" s="45">
        <v>0</v>
      </c>
      <c r="MQ79" s="45">
        <v>0</v>
      </c>
      <c r="MR79" s="45">
        <v>0</v>
      </c>
      <c r="MS79" s="45">
        <v>0</v>
      </c>
      <c r="MT79" s="45">
        <v>0</v>
      </c>
      <c r="MU79" s="45">
        <v>0</v>
      </c>
      <c r="MV79" s="45">
        <v>0</v>
      </c>
      <c r="MW79" s="45">
        <v>0</v>
      </c>
      <c r="MX79" s="45">
        <v>0</v>
      </c>
      <c r="MY79" s="45">
        <v>0</v>
      </c>
      <c r="MZ79" s="45">
        <v>0</v>
      </c>
      <c r="NA79" s="45">
        <v>0</v>
      </c>
      <c r="NB79" s="45">
        <v>0</v>
      </c>
      <c r="NC79" s="45">
        <v>0</v>
      </c>
      <c r="ND79" s="45">
        <v>0</v>
      </c>
      <c r="NE79" s="45">
        <v>0</v>
      </c>
      <c r="NF79" s="45">
        <v>0</v>
      </c>
      <c r="NG79" s="45">
        <v>0</v>
      </c>
      <c r="NH79" s="45">
        <v>0</v>
      </c>
      <c r="NI79" s="45">
        <v>0</v>
      </c>
      <c r="NJ79" s="45">
        <v>0</v>
      </c>
      <c r="NK79" s="45">
        <v>0</v>
      </c>
      <c r="NL79" s="45">
        <v>0</v>
      </c>
      <c r="NM79" s="45">
        <v>0</v>
      </c>
      <c r="NN79" s="45">
        <v>0</v>
      </c>
      <c r="NO79" s="45">
        <v>0</v>
      </c>
      <c r="NP79" s="45">
        <v>0</v>
      </c>
      <c r="NQ79" s="45">
        <v>0</v>
      </c>
      <c r="NR79" s="45">
        <v>0</v>
      </c>
      <c r="NS79" s="45">
        <v>0</v>
      </c>
      <c r="NT79" s="45">
        <v>0</v>
      </c>
      <c r="NU79" s="45">
        <v>0</v>
      </c>
      <c r="NV79" s="45">
        <v>0</v>
      </c>
      <c r="NW79" s="45">
        <v>0</v>
      </c>
      <c r="NX79" s="45">
        <v>0</v>
      </c>
      <c r="NY79" s="45">
        <v>0</v>
      </c>
      <c r="NZ79" s="45">
        <v>0</v>
      </c>
      <c r="OA79" s="45">
        <v>0</v>
      </c>
      <c r="OB79" s="45">
        <v>0</v>
      </c>
      <c r="OC79" s="45">
        <v>0</v>
      </c>
      <c r="OD79" s="45">
        <v>0</v>
      </c>
      <c r="OE79" s="45">
        <v>0</v>
      </c>
      <c r="OF79" s="45">
        <v>0</v>
      </c>
      <c r="OG79" s="45">
        <v>0</v>
      </c>
      <c r="OH79" s="45">
        <v>0</v>
      </c>
      <c r="OI79" s="45">
        <v>0</v>
      </c>
      <c r="OJ79" s="45">
        <v>0</v>
      </c>
      <c r="OK79" s="45">
        <v>0</v>
      </c>
      <c r="OL79" s="45">
        <v>0</v>
      </c>
      <c r="OM79" s="45">
        <v>0</v>
      </c>
      <c r="ON79" s="45">
        <v>0</v>
      </c>
      <c r="OO79" s="45">
        <v>0</v>
      </c>
      <c r="OP79" s="45">
        <v>0</v>
      </c>
      <c r="OQ79" s="45">
        <v>0</v>
      </c>
      <c r="OR79" s="45">
        <v>0</v>
      </c>
      <c r="OS79" s="45">
        <v>0</v>
      </c>
      <c r="OT79" s="45">
        <v>0</v>
      </c>
      <c r="OU79" s="45">
        <v>0</v>
      </c>
      <c r="OV79" s="45">
        <v>0</v>
      </c>
      <c r="OW79" s="45">
        <v>0</v>
      </c>
      <c r="OX79" s="45">
        <v>0</v>
      </c>
      <c r="OY79" s="45">
        <v>0</v>
      </c>
      <c r="OZ79" s="45">
        <v>0</v>
      </c>
      <c r="PA79" s="45">
        <v>0</v>
      </c>
      <c r="PB79" s="45">
        <v>0</v>
      </c>
      <c r="PC79" s="45">
        <v>0</v>
      </c>
      <c r="PD79" s="45">
        <v>0</v>
      </c>
      <c r="PE79" s="45">
        <v>0</v>
      </c>
      <c r="PF79" s="45">
        <v>0</v>
      </c>
      <c r="PG79" s="45">
        <v>0</v>
      </c>
      <c r="PH79" s="45">
        <v>0</v>
      </c>
      <c r="PI79" s="45">
        <v>0</v>
      </c>
      <c r="PJ79" s="45">
        <v>0</v>
      </c>
      <c r="PK79" s="45">
        <v>0</v>
      </c>
      <c r="PL79" s="45">
        <v>0</v>
      </c>
      <c r="PM79" s="45">
        <v>0</v>
      </c>
      <c r="PN79" s="45">
        <v>0</v>
      </c>
      <c r="PO79" s="45">
        <v>0</v>
      </c>
      <c r="PP79" s="45">
        <v>0</v>
      </c>
      <c r="PQ79" s="45">
        <v>0</v>
      </c>
      <c r="PR79" s="45">
        <v>0</v>
      </c>
      <c r="PS79" s="45">
        <v>0</v>
      </c>
      <c r="PT79" s="45">
        <v>0</v>
      </c>
      <c r="PU79" s="45">
        <v>0</v>
      </c>
      <c r="PV79" s="45">
        <v>0</v>
      </c>
      <c r="PW79" s="45">
        <v>0</v>
      </c>
      <c r="PX79" s="45">
        <v>0</v>
      </c>
      <c r="PY79" s="45">
        <v>0</v>
      </c>
      <c r="PZ79" s="45">
        <v>0</v>
      </c>
      <c r="QA79" s="45">
        <v>0</v>
      </c>
      <c r="QB79" s="45">
        <v>0</v>
      </c>
      <c r="QC79" s="45">
        <v>0</v>
      </c>
      <c r="QD79" s="45">
        <v>0</v>
      </c>
      <c r="QE79" s="45">
        <v>0</v>
      </c>
      <c r="QF79" s="45">
        <v>0</v>
      </c>
      <c r="QG79" s="45">
        <v>0</v>
      </c>
      <c r="QH79" s="45">
        <v>0</v>
      </c>
      <c r="QI79" s="45">
        <v>0</v>
      </c>
      <c r="QJ79" s="45">
        <v>0</v>
      </c>
      <c r="QK79" s="45">
        <v>0</v>
      </c>
      <c r="QL79" s="45">
        <v>0</v>
      </c>
      <c r="QM79" s="45">
        <v>0</v>
      </c>
      <c r="QN79" s="45">
        <v>0</v>
      </c>
      <c r="QO79" s="45">
        <v>0</v>
      </c>
      <c r="QP79" s="45">
        <v>0</v>
      </c>
      <c r="QQ79" s="45">
        <v>0</v>
      </c>
      <c r="QR79" s="45">
        <v>0</v>
      </c>
      <c r="QS79" s="45">
        <v>0</v>
      </c>
      <c r="QT79" s="45">
        <v>0</v>
      </c>
      <c r="QU79" s="45">
        <v>0</v>
      </c>
      <c r="QV79" s="45">
        <v>0</v>
      </c>
      <c r="QW79" s="45">
        <v>0</v>
      </c>
      <c r="QX79" s="45">
        <v>0</v>
      </c>
      <c r="QY79" s="45">
        <v>0</v>
      </c>
      <c r="QZ79" s="45">
        <v>0</v>
      </c>
      <c r="RA79" s="45">
        <v>0</v>
      </c>
      <c r="RB79" s="45">
        <v>0</v>
      </c>
      <c r="RC79" s="45">
        <v>0</v>
      </c>
      <c r="RD79" s="45">
        <v>0</v>
      </c>
      <c r="RE79" s="45">
        <v>0</v>
      </c>
      <c r="RF79" s="45">
        <v>0</v>
      </c>
      <c r="RG79" s="45">
        <v>0</v>
      </c>
      <c r="RH79" s="45">
        <v>0</v>
      </c>
      <c r="RI79" s="45">
        <v>0</v>
      </c>
      <c r="RJ79" s="45">
        <v>0</v>
      </c>
      <c r="RK79" s="45">
        <v>0</v>
      </c>
      <c r="RL79" s="45">
        <v>0</v>
      </c>
      <c r="RM79" s="45">
        <v>0</v>
      </c>
      <c r="RN79" s="45">
        <v>0</v>
      </c>
      <c r="RO79" s="45">
        <v>0</v>
      </c>
      <c r="RP79" s="45">
        <v>0</v>
      </c>
      <c r="RQ79" s="45">
        <v>0</v>
      </c>
      <c r="RR79" s="45">
        <v>0</v>
      </c>
      <c r="RS79" s="45">
        <v>0</v>
      </c>
      <c r="RT79" s="45">
        <v>0</v>
      </c>
      <c r="RU79" s="45">
        <v>0</v>
      </c>
      <c r="RV79" s="45">
        <v>0</v>
      </c>
      <c r="RW79" s="45">
        <v>0</v>
      </c>
      <c r="RX79" s="45">
        <v>0</v>
      </c>
      <c r="RY79" s="45">
        <v>0</v>
      </c>
      <c r="RZ79" s="45">
        <v>0</v>
      </c>
      <c r="SA79" s="45">
        <v>0</v>
      </c>
      <c r="SB79" s="45">
        <v>0</v>
      </c>
      <c r="SC79" s="45">
        <v>0</v>
      </c>
      <c r="SD79" s="45">
        <v>0</v>
      </c>
      <c r="SE79" s="45">
        <v>0</v>
      </c>
      <c r="SF79" s="45">
        <v>0</v>
      </c>
      <c r="SG79" s="45">
        <v>0</v>
      </c>
      <c r="SH79" s="45">
        <v>0</v>
      </c>
      <c r="SI79" s="45">
        <v>0</v>
      </c>
      <c r="SJ79" s="45">
        <v>0</v>
      </c>
      <c r="SK79" s="45">
        <v>0</v>
      </c>
      <c r="SL79" s="45">
        <v>0</v>
      </c>
      <c r="SM79" s="45">
        <v>0</v>
      </c>
      <c r="SN79" s="45">
        <v>0</v>
      </c>
      <c r="SO79" s="45">
        <v>0</v>
      </c>
      <c r="SP79" s="45">
        <v>0</v>
      </c>
      <c r="SQ79" s="45">
        <v>0</v>
      </c>
      <c r="SR79" s="45">
        <v>0</v>
      </c>
      <c r="SS79" s="45">
        <v>0</v>
      </c>
      <c r="ST79" s="45">
        <v>0</v>
      </c>
      <c r="SU79" s="45">
        <v>0</v>
      </c>
      <c r="SV79" s="45">
        <v>0</v>
      </c>
      <c r="SW79" s="45">
        <v>0</v>
      </c>
      <c r="SX79" s="45">
        <v>0</v>
      </c>
      <c r="SY79" s="45">
        <v>0</v>
      </c>
      <c r="SZ79" s="45">
        <v>0</v>
      </c>
      <c r="TA79" s="45">
        <v>0</v>
      </c>
      <c r="TB79" s="45">
        <v>0</v>
      </c>
      <c r="TC79" s="45">
        <v>0</v>
      </c>
      <c r="TD79" s="45">
        <v>0</v>
      </c>
      <c r="TE79" s="45">
        <v>0</v>
      </c>
      <c r="TF79" s="45">
        <v>0</v>
      </c>
      <c r="TG79" s="45">
        <v>0</v>
      </c>
      <c r="TH79" s="45">
        <v>0</v>
      </c>
      <c r="TI79" s="45">
        <v>0</v>
      </c>
      <c r="TJ79" s="45">
        <v>0</v>
      </c>
      <c r="TK79" s="45">
        <v>0</v>
      </c>
      <c r="TL79" s="45">
        <v>0</v>
      </c>
      <c r="TM79" s="45">
        <v>0</v>
      </c>
      <c r="TN79" s="45">
        <v>0</v>
      </c>
      <c r="TO79" s="45">
        <v>0</v>
      </c>
      <c r="TP79" s="45">
        <v>0</v>
      </c>
      <c r="TQ79" s="45">
        <v>0</v>
      </c>
      <c r="TR79" s="45">
        <v>0</v>
      </c>
      <c r="TS79" s="45">
        <v>0</v>
      </c>
      <c r="TT79" s="45">
        <v>0</v>
      </c>
      <c r="TU79" s="45">
        <v>0</v>
      </c>
      <c r="TV79" s="45">
        <v>0</v>
      </c>
      <c r="TW79" s="45">
        <v>0</v>
      </c>
      <c r="TX79" s="45">
        <v>0</v>
      </c>
      <c r="TY79" s="45">
        <v>0</v>
      </c>
      <c r="TZ79" s="45">
        <v>0</v>
      </c>
      <c r="UA79" s="45">
        <v>0</v>
      </c>
      <c r="UB79" s="45">
        <v>0</v>
      </c>
      <c r="UC79" s="45">
        <v>0</v>
      </c>
      <c r="UD79" s="45">
        <v>0</v>
      </c>
      <c r="UE79" s="45">
        <v>0</v>
      </c>
      <c r="UF79" s="45">
        <v>0</v>
      </c>
      <c r="UG79" s="45">
        <v>0</v>
      </c>
      <c r="UH79" s="45">
        <v>0</v>
      </c>
      <c r="UI79" s="45">
        <v>0</v>
      </c>
      <c r="UJ79" s="45">
        <v>0</v>
      </c>
      <c r="UK79" s="45">
        <v>0</v>
      </c>
      <c r="UL79" s="45">
        <v>0</v>
      </c>
      <c r="UM79" s="45">
        <v>0</v>
      </c>
      <c r="UN79" s="45">
        <v>0</v>
      </c>
      <c r="UO79" s="45">
        <v>0</v>
      </c>
      <c r="UP79" s="45">
        <v>0</v>
      </c>
      <c r="UQ79" s="45">
        <v>0</v>
      </c>
      <c r="UR79" s="45">
        <v>0</v>
      </c>
      <c r="US79" s="45">
        <v>0</v>
      </c>
      <c r="UT79" s="45">
        <v>0</v>
      </c>
      <c r="UU79" s="45">
        <v>0</v>
      </c>
      <c r="UV79" s="45">
        <v>0</v>
      </c>
      <c r="UW79" s="45">
        <v>0</v>
      </c>
      <c r="UX79" s="45">
        <v>0</v>
      </c>
      <c r="UY79" s="45">
        <v>0</v>
      </c>
      <c r="UZ79" s="45">
        <v>0</v>
      </c>
      <c r="VA79" s="45">
        <v>0</v>
      </c>
      <c r="VB79" s="45">
        <v>0</v>
      </c>
      <c r="VC79" s="45">
        <v>0</v>
      </c>
      <c r="VD79" s="45">
        <v>0</v>
      </c>
      <c r="VE79" s="45">
        <v>0</v>
      </c>
      <c r="VF79" s="45">
        <v>0</v>
      </c>
      <c r="VG79" s="45">
        <v>0</v>
      </c>
      <c r="VH79" s="45">
        <v>0</v>
      </c>
      <c r="VI79" s="45">
        <v>0</v>
      </c>
      <c r="VJ79" s="45">
        <v>0</v>
      </c>
      <c r="VK79" s="45">
        <v>0</v>
      </c>
      <c r="VL79" s="45">
        <v>0</v>
      </c>
      <c r="VM79" s="45">
        <v>0</v>
      </c>
      <c r="VN79" s="45">
        <v>0</v>
      </c>
      <c r="VO79" s="45">
        <v>0</v>
      </c>
      <c r="VP79" s="45">
        <v>0</v>
      </c>
      <c r="VQ79" s="45">
        <v>0</v>
      </c>
      <c r="VR79" s="45">
        <v>0</v>
      </c>
      <c r="VS79" s="45">
        <v>0</v>
      </c>
      <c r="VT79" s="45">
        <v>0</v>
      </c>
      <c r="VU79" s="45">
        <v>0</v>
      </c>
      <c r="VV79" s="45">
        <v>0</v>
      </c>
      <c r="VW79" s="45">
        <v>0</v>
      </c>
      <c r="VX79" s="45">
        <v>0</v>
      </c>
      <c r="VY79" s="45">
        <v>0</v>
      </c>
      <c r="VZ79" s="45">
        <v>0</v>
      </c>
      <c r="WA79" s="45">
        <v>0</v>
      </c>
      <c r="WB79" s="45">
        <v>0</v>
      </c>
      <c r="WC79" s="45">
        <v>0</v>
      </c>
      <c r="WD79" s="45">
        <v>0</v>
      </c>
      <c r="WE79" s="45">
        <v>0</v>
      </c>
      <c r="WF79" s="45">
        <v>0</v>
      </c>
      <c r="WG79" s="45">
        <v>0</v>
      </c>
      <c r="WH79" s="45">
        <v>0</v>
      </c>
      <c r="WI79" s="45">
        <v>0</v>
      </c>
      <c r="WJ79" s="45">
        <v>0</v>
      </c>
      <c r="WK79" s="45">
        <v>0</v>
      </c>
      <c r="WL79" s="45">
        <v>0</v>
      </c>
      <c r="WM79" s="45">
        <v>0</v>
      </c>
      <c r="WN79" s="45">
        <v>0</v>
      </c>
      <c r="WO79" s="45">
        <v>0</v>
      </c>
      <c r="WP79" s="45">
        <v>0</v>
      </c>
      <c r="WQ79" s="45">
        <v>0</v>
      </c>
      <c r="WR79" s="45">
        <v>0</v>
      </c>
      <c r="WS79" s="45">
        <v>0</v>
      </c>
      <c r="WT79" s="45">
        <v>0</v>
      </c>
      <c r="WU79" s="45">
        <v>0</v>
      </c>
      <c r="WV79" s="45">
        <v>0</v>
      </c>
      <c r="WW79" s="45">
        <v>0</v>
      </c>
      <c r="WX79" s="45">
        <v>0</v>
      </c>
      <c r="WY79" s="45">
        <v>0</v>
      </c>
      <c r="WZ79" s="45">
        <v>0</v>
      </c>
      <c r="XA79" s="45">
        <v>0</v>
      </c>
      <c r="XB79" s="45">
        <v>0</v>
      </c>
      <c r="XC79" s="45">
        <v>0</v>
      </c>
      <c r="XD79" s="45">
        <v>0</v>
      </c>
      <c r="XE79" s="45">
        <v>0</v>
      </c>
      <c r="XF79" s="45">
        <v>0</v>
      </c>
      <c r="XG79" s="45">
        <v>0</v>
      </c>
      <c r="XH79" s="45">
        <v>0</v>
      </c>
      <c r="XI79" s="45">
        <v>0</v>
      </c>
      <c r="XJ79" s="45">
        <v>0</v>
      </c>
      <c r="XK79" s="45">
        <v>0</v>
      </c>
      <c r="XL79" s="45">
        <v>0</v>
      </c>
      <c r="XM79" s="45">
        <v>0</v>
      </c>
      <c r="XN79" s="45">
        <v>0</v>
      </c>
      <c r="XO79" s="45">
        <v>0</v>
      </c>
      <c r="XP79" s="45">
        <v>0</v>
      </c>
      <c r="XQ79" s="45">
        <v>0</v>
      </c>
      <c r="XR79" s="45">
        <v>0</v>
      </c>
      <c r="XS79" s="45">
        <v>0</v>
      </c>
      <c r="XT79" s="45">
        <v>0</v>
      </c>
      <c r="XU79" s="45">
        <v>0</v>
      </c>
      <c r="XV79" s="45">
        <v>0</v>
      </c>
      <c r="XW79" s="45">
        <v>0</v>
      </c>
      <c r="XX79" s="45">
        <v>0</v>
      </c>
      <c r="XY79" s="45">
        <v>0</v>
      </c>
      <c r="XZ79" s="45">
        <v>0</v>
      </c>
      <c r="YA79" s="45">
        <v>0</v>
      </c>
      <c r="YB79" s="45">
        <v>0</v>
      </c>
      <c r="YC79" s="45">
        <v>0</v>
      </c>
      <c r="YD79" s="45">
        <v>0</v>
      </c>
      <c r="YE79" s="45">
        <v>0</v>
      </c>
      <c r="YF79" s="45">
        <v>0</v>
      </c>
      <c r="YG79" s="45">
        <v>0</v>
      </c>
      <c r="YH79" s="45">
        <v>0</v>
      </c>
      <c r="YI79" s="45">
        <v>0</v>
      </c>
      <c r="YJ79" s="45">
        <v>0</v>
      </c>
      <c r="YK79" s="45">
        <v>0</v>
      </c>
      <c r="YL79" s="45">
        <v>0</v>
      </c>
      <c r="YM79" s="45">
        <v>0</v>
      </c>
      <c r="YN79" s="45">
        <v>0</v>
      </c>
      <c r="YO79" s="45">
        <v>0</v>
      </c>
      <c r="YP79" s="45">
        <v>0</v>
      </c>
      <c r="YQ79" s="45">
        <v>0</v>
      </c>
      <c r="YR79" s="45">
        <v>0</v>
      </c>
      <c r="YS79" s="45">
        <v>0</v>
      </c>
      <c r="YT79" s="45">
        <v>0</v>
      </c>
      <c r="YU79" s="45">
        <v>0</v>
      </c>
      <c r="YV79" s="45">
        <v>0</v>
      </c>
      <c r="YW79" s="45">
        <v>0</v>
      </c>
      <c r="YX79" s="45">
        <v>0</v>
      </c>
      <c r="YY79" s="45">
        <v>0</v>
      </c>
      <c r="YZ79" s="45">
        <v>0</v>
      </c>
      <c r="ZA79" s="45">
        <v>0</v>
      </c>
      <c r="ZB79" s="45">
        <v>0</v>
      </c>
      <c r="ZC79" s="45">
        <v>0</v>
      </c>
      <c r="ZD79" s="45">
        <v>0</v>
      </c>
      <c r="ZE79" s="45">
        <v>0</v>
      </c>
      <c r="ZF79" s="45">
        <v>0</v>
      </c>
      <c r="ZG79" s="45">
        <v>0</v>
      </c>
      <c r="ZH79" s="45">
        <v>0</v>
      </c>
      <c r="ZI79" s="45">
        <v>0</v>
      </c>
      <c r="ZJ79" s="45">
        <v>0</v>
      </c>
      <c r="ZK79" s="45">
        <v>0</v>
      </c>
      <c r="ZL79" s="45">
        <v>0</v>
      </c>
      <c r="ZM79" s="45">
        <v>0</v>
      </c>
      <c r="ZN79" s="45">
        <v>0</v>
      </c>
      <c r="ZO79" s="45">
        <v>0</v>
      </c>
      <c r="ZP79" s="45">
        <v>0</v>
      </c>
      <c r="ZQ79" s="45">
        <v>0</v>
      </c>
      <c r="ZR79" s="45">
        <v>0</v>
      </c>
      <c r="ZS79" s="45">
        <v>0</v>
      </c>
      <c r="ZT79" s="45">
        <v>0</v>
      </c>
      <c r="ZU79" s="45">
        <v>0</v>
      </c>
      <c r="ZV79" s="45">
        <v>0</v>
      </c>
      <c r="ZW79" s="45">
        <v>0</v>
      </c>
      <c r="ZX79" s="45">
        <v>0</v>
      </c>
      <c r="ZY79" s="45">
        <v>0</v>
      </c>
      <c r="ZZ79" s="45">
        <v>0</v>
      </c>
      <c r="AAA79" s="45">
        <v>0</v>
      </c>
      <c r="AAB79" s="45">
        <v>0</v>
      </c>
      <c r="AAC79" s="45">
        <v>0</v>
      </c>
      <c r="AAD79" s="45">
        <v>0</v>
      </c>
      <c r="AAE79" s="45">
        <v>0</v>
      </c>
      <c r="AAF79" s="45">
        <v>0</v>
      </c>
      <c r="AAG79" s="45">
        <v>0</v>
      </c>
      <c r="AAH79" s="45">
        <v>0</v>
      </c>
      <c r="AAI79" s="45">
        <v>0</v>
      </c>
      <c r="AAJ79" s="45">
        <v>0</v>
      </c>
      <c r="AAK79" s="45">
        <v>0</v>
      </c>
      <c r="AAL79" s="45">
        <v>0</v>
      </c>
      <c r="AAM79" s="45">
        <v>0</v>
      </c>
      <c r="AAN79" s="45">
        <v>0</v>
      </c>
      <c r="AAO79" s="45">
        <v>0</v>
      </c>
      <c r="AAP79" s="45">
        <v>0</v>
      </c>
      <c r="AAQ79" s="45">
        <f>IF(LEFT($C79,5)="Total",0,IF(COUNTIF(ENTRY!$G$3:$BM$3,AAQ$1)=0,"CopyPasteValue",IFERROR(HLOOKUP(AAQ$1,ENTRY!$G$3:$BI$133,SUMIFS(ENTRY!$A$2:$A$133,ENTRY!$B$2:$B$133,$B79,ENTRY!$C$2:$C$133,$C79)-2,FALSE),0)))</f>
        <v>0</v>
      </c>
      <c r="AAR79" s="45">
        <f>IF(LEFT($C79,5)="Total",0,IF(COUNTIF(ENTRY!$G$3:$BM$3,AAR$1)=0,"CopyPasteValue",IFERROR(HLOOKUP(AAR$1,ENTRY!$G$3:$BI$133,SUMIFS(ENTRY!$A$2:$A$133,ENTRY!$B$2:$B$133,$B79,ENTRY!$C$2:$C$133,$C79)-2,FALSE),0)))</f>
        <v>0</v>
      </c>
      <c r="AAS79" s="45">
        <f>IF(LEFT($C79,5)="Total",0,IF(COUNTIF(ENTRY!$G$3:$BM$3,AAS$1)=0,"CopyPasteValue",IFERROR(HLOOKUP(AAS$1,ENTRY!$G$3:$BI$133,SUMIFS(ENTRY!$A$2:$A$133,ENTRY!$B$2:$B$133,$B79,ENTRY!$C$2:$C$133,$C79)-2,FALSE),0)))</f>
        <v>0</v>
      </c>
      <c r="AAT79" s="45">
        <f>IF(LEFT($C79,5)="Total",0,IF(COUNTIF(ENTRY!$G$3:$BM$3,AAT$1)=0,"CopyPasteValue",IFERROR(HLOOKUP(AAT$1,ENTRY!$G$3:$BI$133,SUMIFS(ENTRY!$A$2:$A$133,ENTRY!$B$2:$B$133,$B79,ENTRY!$C$2:$C$133,$C79)-2,FALSE),0)))</f>
        <v>0</v>
      </c>
      <c r="AAU79" s="45">
        <f>IF(LEFT($C79,5)="Total",0,IF(COUNTIF(ENTRY!$G$3:$BM$3,AAU$1)=0,"CopyPasteValue",IFERROR(HLOOKUP(AAU$1,ENTRY!$G$3:$BI$133,SUMIFS(ENTRY!$A$2:$A$133,ENTRY!$B$2:$B$133,$B79,ENTRY!$C$2:$C$133,$C79)-2,FALSE),0)))</f>
        <v>0</v>
      </c>
      <c r="AAV79" s="45">
        <f>IF(LEFT($C79,5)="Total",0,IF(COUNTIF(ENTRY!$G$3:$BM$3,AAV$1)=0,"CopyPasteValue",IFERROR(HLOOKUP(AAV$1,ENTRY!$G$3:$BI$133,SUMIFS(ENTRY!$A$2:$A$133,ENTRY!$B$2:$B$133,$B79,ENTRY!$C$2:$C$133,$C79)-2,FALSE),0)))</f>
        <v>0</v>
      </c>
      <c r="AAW79" s="45">
        <f>IF(LEFT($C79,5)="Total",0,IF(COUNTIF(ENTRY!$G$3:$BM$3,AAW$1)=0,"CopyPasteValue",IFERROR(HLOOKUP(AAW$1,ENTRY!$G$3:$BI$133,SUMIFS(ENTRY!$A$2:$A$133,ENTRY!$B$2:$B$133,$B79,ENTRY!$C$2:$C$133,$C79)-2,FALSE),0)))</f>
        <v>0</v>
      </c>
      <c r="AAX79" s="45">
        <f>IF(LEFT($C79,5)="Total",0,IF(COUNTIF(ENTRY!$G$3:$BM$3,AAX$1)=0,"CopyPasteValue",IFERROR(HLOOKUP(AAX$1,ENTRY!$G$3:$BI$133,SUMIFS(ENTRY!$A$2:$A$133,ENTRY!$B$2:$B$133,$B79,ENTRY!$C$2:$C$133,$C79)-2,FALSE),0)))</f>
        <v>0</v>
      </c>
      <c r="AAY79" s="45">
        <f>IF(LEFT($C79,5)="Total",0,IF(COUNTIF(ENTRY!$G$3:$BM$3,AAY$1)=0,"CopyPasteValue",IFERROR(HLOOKUP(AAY$1,ENTRY!$G$3:$BI$133,SUMIFS(ENTRY!$A$2:$A$133,ENTRY!$B$2:$B$133,$B79,ENTRY!$C$2:$C$133,$C79)-2,FALSE),0)))</f>
        <v>0</v>
      </c>
      <c r="AAZ79" s="45">
        <f>IF(LEFT($C79,5)="Total",0,IF(COUNTIF(ENTRY!$G$3:$BM$3,AAZ$1)=0,"CopyPasteValue",IFERROR(HLOOKUP(AAZ$1,ENTRY!$G$3:$BI$133,SUMIFS(ENTRY!$A$2:$A$133,ENTRY!$B$2:$B$133,$B79,ENTRY!$C$2:$C$133,$C79)-2,FALSE),0)))</f>
        <v>0</v>
      </c>
      <c r="ABA79" s="45">
        <f>IF(LEFT($C79,5)="Total",0,IF(COUNTIF(ENTRY!$G$3:$BM$3,ABA$1)=0,"CopyPasteValue",IFERROR(HLOOKUP(ABA$1,ENTRY!$G$3:$BI$133,SUMIFS(ENTRY!$A$2:$A$133,ENTRY!$B$2:$B$133,$B79,ENTRY!$C$2:$C$133,$C79)-2,FALSE),0)))</f>
        <v>0</v>
      </c>
      <c r="ABB79" s="45">
        <f>IF(LEFT($C79,5)="Total",0,IF(COUNTIF(ENTRY!$G$3:$BM$3,ABB$1)=0,"CopyPasteValue",IFERROR(HLOOKUP(ABB$1,ENTRY!$G$3:$BI$133,SUMIFS(ENTRY!$A$2:$A$133,ENTRY!$B$2:$B$133,$B79,ENTRY!$C$2:$C$133,$C79)-2,FALSE),0)))</f>
        <v>0</v>
      </c>
      <c r="ABC79" s="45">
        <f>IF(LEFT($C79,5)="Total",0,IF(COUNTIF(ENTRY!$G$3:$BM$3,ABC$1)=0,"CopyPasteValue",IFERROR(HLOOKUP(ABC$1,ENTRY!$G$3:$BI$133,SUMIFS(ENTRY!$A$2:$A$133,ENTRY!$B$2:$B$133,$B79,ENTRY!$C$2:$C$133,$C79)-2,FALSE),0)))</f>
        <v>0</v>
      </c>
      <c r="ABD79" s="45">
        <f>IF(LEFT($C79,5)="Total",0,IF(COUNTIF(ENTRY!$G$3:$BM$3,ABD$1)=0,"CopyPasteValue",IFERROR(HLOOKUP(ABD$1,ENTRY!$G$3:$BI$133,SUMIFS(ENTRY!$A$2:$A$133,ENTRY!$B$2:$B$133,$B79,ENTRY!$C$2:$C$133,$C79)-2,FALSE),0)))</f>
        <v>0</v>
      </c>
      <c r="ABE79" s="45">
        <f>IF(LEFT($C79,5)="Total",0,IF(COUNTIF(ENTRY!$G$3:$BM$3,ABE$1)=0,"CopyPasteValue",IFERROR(HLOOKUP(ABE$1,ENTRY!$G$3:$BI$133,SUMIFS(ENTRY!$A$2:$A$133,ENTRY!$B$2:$B$133,$B79,ENTRY!$C$2:$C$133,$C79)-2,FALSE),0)))</f>
        <v>0</v>
      </c>
      <c r="ABF79" s="45">
        <f>IF(LEFT($C79,5)="Total",0,IF(COUNTIF(ENTRY!$G$3:$BM$3,ABF$1)=0,"CopyPasteValue",IFERROR(HLOOKUP(ABF$1,ENTRY!$G$3:$BI$133,SUMIFS(ENTRY!$A$2:$A$133,ENTRY!$B$2:$B$133,$B79,ENTRY!$C$2:$C$133,$C79)-2,FALSE),0)))</f>
        <v>0</v>
      </c>
      <c r="ABG79" s="45">
        <f>IF(LEFT($C79,5)="Total",0,IF(COUNTIF(ENTRY!$G$3:$BM$3,ABG$1)=0,"CopyPasteValue",IFERROR(HLOOKUP(ABG$1,ENTRY!$G$3:$BI$133,SUMIFS(ENTRY!$A$2:$A$133,ENTRY!$B$2:$B$133,$B79,ENTRY!$C$2:$C$133,$C79)-2,FALSE),0)))</f>
        <v>0</v>
      </c>
      <c r="ABH79" s="45">
        <f>IF(LEFT($C79,5)="Total",0,IF(COUNTIF(ENTRY!$G$3:$BM$3,ABH$1)=0,"CopyPasteValue",IFERROR(HLOOKUP(ABH$1,ENTRY!$G$3:$BI$133,SUMIFS(ENTRY!$A$2:$A$133,ENTRY!$B$2:$B$133,$B79,ENTRY!$C$2:$C$133,$C79)-2,FALSE),0)))</f>
        <v>0</v>
      </c>
    </row>
    <row r="80" spans="2:736" x14ac:dyDescent="0.35">
      <c r="B80" t="s">
        <v>27</v>
      </c>
      <c r="C80" t="s">
        <v>219</v>
      </c>
      <c r="D80" s="53">
        <f t="shared" ca="1" si="162"/>
        <v>80</v>
      </c>
      <c r="E80" s="72">
        <f>COUNTIF(ENTRY!C$4:C$294,C80)</f>
        <v>1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4</v>
      </c>
      <c r="L80" s="45">
        <v>0</v>
      </c>
      <c r="M80" s="45">
        <v>1</v>
      </c>
      <c r="N80" s="45">
        <v>1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45">
        <v>0</v>
      </c>
      <c r="AB80" s="45">
        <v>0</v>
      </c>
      <c r="AC80" s="45">
        <v>0</v>
      </c>
      <c r="AD80" s="45">
        <v>3</v>
      </c>
      <c r="AE80" s="45">
        <v>0</v>
      </c>
      <c r="AF80" s="45">
        <v>0</v>
      </c>
      <c r="AG80" s="45">
        <v>0</v>
      </c>
      <c r="AH80" s="45">
        <v>2</v>
      </c>
      <c r="AI80" s="45">
        <v>0</v>
      </c>
      <c r="AJ80" s="45">
        <v>0</v>
      </c>
      <c r="AK80" s="45">
        <v>0</v>
      </c>
      <c r="AL80" s="45">
        <v>0</v>
      </c>
      <c r="AM80" s="45">
        <v>0</v>
      </c>
      <c r="AN80" s="45">
        <v>0</v>
      </c>
      <c r="AO80" s="45">
        <v>0</v>
      </c>
      <c r="AP80" s="45">
        <v>0</v>
      </c>
      <c r="AQ80" s="45">
        <v>0</v>
      </c>
      <c r="AR80" s="45">
        <v>0</v>
      </c>
      <c r="AS80" s="45">
        <v>2</v>
      </c>
      <c r="AT80" s="45">
        <v>2</v>
      </c>
      <c r="AU80" s="45">
        <v>0</v>
      </c>
      <c r="AV80" s="45">
        <v>7</v>
      </c>
      <c r="AW80" s="45">
        <v>1</v>
      </c>
      <c r="AX80" s="45">
        <v>9</v>
      </c>
      <c r="AY80" s="45">
        <v>1</v>
      </c>
      <c r="AZ80" s="45">
        <v>1</v>
      </c>
      <c r="BA80" s="45">
        <v>4</v>
      </c>
      <c r="BB80" s="45">
        <v>0</v>
      </c>
      <c r="BC80" s="45">
        <v>7</v>
      </c>
      <c r="BD80" s="45">
        <v>5</v>
      </c>
      <c r="BE80" s="45">
        <v>5</v>
      </c>
      <c r="BF80" s="45">
        <v>1</v>
      </c>
      <c r="BG80" s="45">
        <v>3</v>
      </c>
      <c r="BH80" s="45">
        <v>0</v>
      </c>
      <c r="BI80" s="45">
        <v>0</v>
      </c>
      <c r="BJ80" s="45">
        <v>0</v>
      </c>
      <c r="BK80" s="45">
        <v>1</v>
      </c>
      <c r="BL80" s="45">
        <v>2</v>
      </c>
      <c r="BM80" s="45">
        <v>0</v>
      </c>
      <c r="BN80" s="45">
        <v>0</v>
      </c>
      <c r="BO80" s="45">
        <v>4</v>
      </c>
      <c r="BP80" s="45">
        <v>0</v>
      </c>
      <c r="BQ80" s="45">
        <v>1</v>
      </c>
      <c r="BR80" s="45">
        <v>6</v>
      </c>
      <c r="BS80" s="45">
        <v>3</v>
      </c>
      <c r="BT80" s="45">
        <v>1</v>
      </c>
      <c r="BU80" s="45">
        <v>4</v>
      </c>
      <c r="BV80" s="45">
        <v>0</v>
      </c>
      <c r="BW80" s="45">
        <v>0</v>
      </c>
      <c r="BX80" s="45">
        <v>8</v>
      </c>
      <c r="BY80" s="45">
        <v>2</v>
      </c>
      <c r="BZ80" s="45">
        <v>2</v>
      </c>
      <c r="CA80" s="45">
        <v>0</v>
      </c>
      <c r="CB80" s="45">
        <v>1</v>
      </c>
      <c r="CC80" s="45">
        <v>0</v>
      </c>
      <c r="CD80" s="45">
        <v>0</v>
      </c>
      <c r="CE80" s="45">
        <v>4</v>
      </c>
      <c r="CF80" s="45">
        <v>2</v>
      </c>
      <c r="CG80" s="45">
        <v>0</v>
      </c>
      <c r="CH80" s="45">
        <v>1</v>
      </c>
      <c r="CI80" s="45">
        <v>4</v>
      </c>
      <c r="CJ80" s="45">
        <v>0</v>
      </c>
      <c r="CK80" s="45">
        <v>0</v>
      </c>
      <c r="CL80" s="45">
        <v>0</v>
      </c>
      <c r="CM80" s="45">
        <v>0</v>
      </c>
      <c r="CN80" s="45">
        <v>2</v>
      </c>
      <c r="CO80" s="45">
        <v>4</v>
      </c>
      <c r="CP80" s="45">
        <v>0</v>
      </c>
      <c r="CQ80" s="45">
        <v>2</v>
      </c>
      <c r="CR80" s="45">
        <v>0</v>
      </c>
      <c r="CS80" s="45">
        <v>1</v>
      </c>
      <c r="CT80" s="45">
        <v>1</v>
      </c>
      <c r="CU80" s="45">
        <v>2</v>
      </c>
      <c r="CV80" s="45">
        <v>0</v>
      </c>
      <c r="CW80" s="45">
        <v>0</v>
      </c>
      <c r="CX80" s="45">
        <v>0</v>
      </c>
      <c r="CY80" s="45">
        <v>0</v>
      </c>
      <c r="CZ80" s="45">
        <v>3</v>
      </c>
      <c r="DA80" s="45">
        <v>0</v>
      </c>
      <c r="DB80" s="45">
        <v>2</v>
      </c>
      <c r="DC80" s="45">
        <v>4</v>
      </c>
      <c r="DD80" s="45">
        <v>2</v>
      </c>
      <c r="DE80" s="45">
        <v>1</v>
      </c>
      <c r="DF80" s="45">
        <v>0</v>
      </c>
      <c r="DG80" s="45">
        <v>2</v>
      </c>
      <c r="DH80" s="45">
        <v>1</v>
      </c>
      <c r="DI80" s="45">
        <v>1</v>
      </c>
      <c r="DJ80" s="45">
        <v>2</v>
      </c>
      <c r="DK80" s="45">
        <v>0</v>
      </c>
      <c r="DL80" s="45">
        <v>3</v>
      </c>
      <c r="DM80" s="45">
        <v>0</v>
      </c>
      <c r="DN80" s="45">
        <v>3</v>
      </c>
      <c r="DO80" s="45">
        <v>0</v>
      </c>
      <c r="DP80" s="45">
        <v>0</v>
      </c>
      <c r="DQ80" s="45">
        <v>0</v>
      </c>
      <c r="DR80" s="45">
        <v>1</v>
      </c>
      <c r="DS80" s="45">
        <v>0</v>
      </c>
      <c r="DT80" s="45">
        <v>0</v>
      </c>
      <c r="DU80" s="45">
        <v>4</v>
      </c>
      <c r="DV80" s="45">
        <v>1</v>
      </c>
      <c r="DW80" s="45">
        <v>0</v>
      </c>
      <c r="DX80" s="45">
        <v>0</v>
      </c>
      <c r="DY80" s="45">
        <v>0</v>
      </c>
      <c r="DZ80" s="45">
        <v>2</v>
      </c>
      <c r="EA80" s="45">
        <v>0</v>
      </c>
      <c r="EB80" s="45">
        <v>1</v>
      </c>
      <c r="EC80" s="45">
        <v>2</v>
      </c>
      <c r="ED80" s="45">
        <v>2</v>
      </c>
      <c r="EE80" s="45">
        <v>0</v>
      </c>
      <c r="EF80" s="45">
        <v>0</v>
      </c>
      <c r="EG80" s="45">
        <v>0</v>
      </c>
      <c r="EH80" s="45">
        <v>0</v>
      </c>
      <c r="EI80" s="45">
        <v>0</v>
      </c>
      <c r="EJ80" s="45">
        <v>0</v>
      </c>
      <c r="EK80" s="45">
        <v>0</v>
      </c>
      <c r="EL80" s="45">
        <v>0</v>
      </c>
      <c r="EM80" s="45">
        <v>0</v>
      </c>
      <c r="EN80" s="45">
        <v>3</v>
      </c>
      <c r="EO80" s="45">
        <v>0</v>
      </c>
      <c r="EP80" s="45">
        <v>0</v>
      </c>
      <c r="EQ80" s="45">
        <v>2</v>
      </c>
      <c r="ER80" s="45">
        <v>0</v>
      </c>
      <c r="ES80" s="45">
        <v>0</v>
      </c>
      <c r="ET80" s="45">
        <v>2</v>
      </c>
      <c r="EU80" s="45">
        <v>0</v>
      </c>
      <c r="EV80" s="45">
        <v>0</v>
      </c>
      <c r="EW80" s="45">
        <v>0</v>
      </c>
      <c r="EX80" s="45">
        <v>2</v>
      </c>
      <c r="EY80" s="45">
        <v>0</v>
      </c>
      <c r="EZ80" s="45">
        <v>0</v>
      </c>
      <c r="FA80" s="45">
        <v>0</v>
      </c>
      <c r="FB80" s="45">
        <v>0</v>
      </c>
      <c r="FC80" s="45">
        <v>0</v>
      </c>
      <c r="FD80" s="45">
        <v>1</v>
      </c>
      <c r="FE80" s="45">
        <v>0</v>
      </c>
      <c r="FF80" s="45">
        <v>0</v>
      </c>
      <c r="FG80" s="45">
        <v>0</v>
      </c>
      <c r="FH80" s="45">
        <v>0</v>
      </c>
      <c r="FI80" s="45">
        <v>0</v>
      </c>
      <c r="FJ80" s="45">
        <v>0</v>
      </c>
      <c r="FK80" s="45">
        <v>0</v>
      </c>
      <c r="FL80" s="45">
        <v>0</v>
      </c>
      <c r="FM80" s="45">
        <v>0</v>
      </c>
      <c r="FN80" s="45">
        <v>0</v>
      </c>
      <c r="FO80" s="45">
        <v>0</v>
      </c>
      <c r="FP80" s="45">
        <v>0</v>
      </c>
      <c r="FQ80" s="45">
        <v>0</v>
      </c>
      <c r="FR80" s="45">
        <v>0</v>
      </c>
      <c r="FS80" s="45">
        <v>0</v>
      </c>
      <c r="FT80" s="45">
        <v>0</v>
      </c>
      <c r="FU80" s="45">
        <v>0</v>
      </c>
      <c r="FV80" s="45">
        <v>0</v>
      </c>
      <c r="FW80" s="45">
        <v>0</v>
      </c>
      <c r="FX80" s="45">
        <v>0</v>
      </c>
      <c r="FY80" s="45">
        <v>3</v>
      </c>
      <c r="FZ80" s="45">
        <v>0</v>
      </c>
      <c r="GA80" s="45">
        <v>2</v>
      </c>
      <c r="GB80" s="45">
        <v>9</v>
      </c>
      <c r="GC80" s="45">
        <v>0</v>
      </c>
      <c r="GD80" s="45">
        <v>0</v>
      </c>
      <c r="GE80" s="45">
        <v>0</v>
      </c>
      <c r="GF80" s="45">
        <v>1</v>
      </c>
      <c r="GG80" s="45">
        <v>0</v>
      </c>
      <c r="GH80" s="45">
        <v>1</v>
      </c>
      <c r="GI80" s="45">
        <v>2</v>
      </c>
      <c r="GJ80" s="45">
        <v>0</v>
      </c>
      <c r="GK80" s="45">
        <v>1</v>
      </c>
      <c r="GL80" s="45">
        <v>0</v>
      </c>
      <c r="GM80" s="45">
        <v>0</v>
      </c>
      <c r="GN80" s="45">
        <v>0</v>
      </c>
      <c r="GO80" s="45">
        <v>0</v>
      </c>
      <c r="GP80" s="45">
        <v>0</v>
      </c>
      <c r="GQ80" s="45">
        <v>0</v>
      </c>
      <c r="GR80" s="45">
        <v>0</v>
      </c>
      <c r="GS80" s="45">
        <v>0</v>
      </c>
      <c r="GT80" s="45">
        <v>0</v>
      </c>
      <c r="GU80" s="45">
        <v>0</v>
      </c>
      <c r="GV80" s="45">
        <v>0</v>
      </c>
      <c r="GW80" s="45">
        <v>1</v>
      </c>
      <c r="GX80" s="45">
        <v>0</v>
      </c>
      <c r="GY80" s="45">
        <v>0</v>
      </c>
      <c r="GZ80" s="45">
        <v>0</v>
      </c>
      <c r="HA80" s="45">
        <v>0</v>
      </c>
      <c r="HB80" s="45">
        <v>0</v>
      </c>
      <c r="HC80" s="45">
        <v>0</v>
      </c>
      <c r="HD80" s="45">
        <v>0</v>
      </c>
      <c r="HE80" s="45">
        <v>0</v>
      </c>
      <c r="HF80" s="45">
        <v>2</v>
      </c>
      <c r="HG80" s="45">
        <v>0</v>
      </c>
      <c r="HH80" s="45">
        <v>0</v>
      </c>
      <c r="HI80" s="45">
        <v>0</v>
      </c>
      <c r="HJ80" s="45">
        <v>0</v>
      </c>
      <c r="HK80" s="45">
        <v>0</v>
      </c>
      <c r="HL80" s="45">
        <v>2</v>
      </c>
      <c r="HM80" s="45">
        <v>0</v>
      </c>
      <c r="HN80" s="45">
        <v>0</v>
      </c>
      <c r="HO80" s="45">
        <v>0</v>
      </c>
      <c r="HP80" s="45">
        <v>0</v>
      </c>
      <c r="HQ80" s="45">
        <v>2</v>
      </c>
      <c r="HR80" s="45">
        <v>0</v>
      </c>
      <c r="HS80" s="45">
        <v>0</v>
      </c>
      <c r="HT80" s="45">
        <v>3</v>
      </c>
      <c r="HU80" s="45">
        <v>0</v>
      </c>
      <c r="HV80" s="45">
        <v>1</v>
      </c>
      <c r="HW80" s="45">
        <v>0</v>
      </c>
      <c r="HX80" s="45">
        <v>2</v>
      </c>
      <c r="HY80" s="45">
        <v>0</v>
      </c>
      <c r="HZ80" s="45">
        <v>0</v>
      </c>
      <c r="IA80" s="45">
        <v>2</v>
      </c>
      <c r="IB80" s="45">
        <v>0</v>
      </c>
      <c r="IC80" s="45">
        <v>0</v>
      </c>
      <c r="ID80" s="45">
        <v>2</v>
      </c>
      <c r="IE80" s="45">
        <v>2</v>
      </c>
      <c r="IF80" s="45">
        <v>0</v>
      </c>
      <c r="IG80" s="45">
        <v>1</v>
      </c>
      <c r="IH80" s="45">
        <v>2</v>
      </c>
      <c r="II80" s="45">
        <v>0</v>
      </c>
      <c r="IJ80" s="45">
        <v>1</v>
      </c>
      <c r="IK80" s="45">
        <v>2</v>
      </c>
      <c r="IL80" s="45">
        <v>1</v>
      </c>
      <c r="IM80" s="45">
        <v>0</v>
      </c>
      <c r="IN80" s="45">
        <v>2</v>
      </c>
      <c r="IO80" s="45">
        <v>1</v>
      </c>
      <c r="IP80" s="45">
        <v>0</v>
      </c>
      <c r="IQ80" s="45">
        <v>0</v>
      </c>
      <c r="IR80" s="45">
        <v>1</v>
      </c>
      <c r="IS80" s="45">
        <v>0</v>
      </c>
      <c r="IT80" s="45">
        <v>0</v>
      </c>
      <c r="IU80" s="45">
        <v>0</v>
      </c>
      <c r="IV80" s="45">
        <v>0</v>
      </c>
      <c r="IW80" s="45">
        <v>0</v>
      </c>
      <c r="IX80" s="45">
        <v>0</v>
      </c>
      <c r="IY80" s="45">
        <v>0</v>
      </c>
      <c r="IZ80" s="45">
        <v>1</v>
      </c>
      <c r="JA80" s="45">
        <v>0</v>
      </c>
      <c r="JB80" s="45">
        <v>0</v>
      </c>
      <c r="JC80" s="45">
        <v>0</v>
      </c>
      <c r="JD80" s="45">
        <v>0</v>
      </c>
      <c r="JE80" s="45">
        <v>0</v>
      </c>
      <c r="JF80" s="45">
        <v>0</v>
      </c>
      <c r="JG80" s="45">
        <v>0</v>
      </c>
      <c r="JH80" s="45">
        <v>0</v>
      </c>
      <c r="JI80" s="45">
        <v>0</v>
      </c>
      <c r="JJ80" s="45">
        <v>0</v>
      </c>
      <c r="JK80" s="45">
        <v>0</v>
      </c>
      <c r="JL80" s="45">
        <v>0</v>
      </c>
      <c r="JM80" s="45">
        <v>0</v>
      </c>
      <c r="JN80" s="45">
        <v>4</v>
      </c>
      <c r="JO80" s="45">
        <v>0</v>
      </c>
      <c r="JP80" s="45">
        <v>0</v>
      </c>
      <c r="JQ80" s="45">
        <v>0</v>
      </c>
      <c r="JR80" s="45">
        <v>0</v>
      </c>
      <c r="JS80" s="45">
        <v>0</v>
      </c>
      <c r="JT80" s="45">
        <v>0</v>
      </c>
      <c r="JU80" s="45">
        <v>0</v>
      </c>
      <c r="JV80" s="45">
        <v>0</v>
      </c>
      <c r="JW80" s="45">
        <v>0</v>
      </c>
      <c r="JX80" s="45">
        <v>1</v>
      </c>
      <c r="JY80" s="45">
        <v>0</v>
      </c>
      <c r="JZ80" s="45">
        <v>0</v>
      </c>
      <c r="KA80" s="45">
        <v>0</v>
      </c>
      <c r="KB80" s="45">
        <v>0</v>
      </c>
      <c r="KC80" s="45">
        <v>0</v>
      </c>
      <c r="KD80" s="45">
        <v>0</v>
      </c>
      <c r="KE80" s="45">
        <v>2</v>
      </c>
      <c r="KF80" s="45">
        <v>0</v>
      </c>
      <c r="KG80" s="45">
        <v>1</v>
      </c>
      <c r="KH80" s="45">
        <v>0</v>
      </c>
      <c r="KI80" s="45">
        <v>2</v>
      </c>
      <c r="KJ80" s="45">
        <v>3</v>
      </c>
      <c r="KK80" s="45">
        <v>0</v>
      </c>
      <c r="KL80" s="45">
        <v>0</v>
      </c>
      <c r="KM80" s="45">
        <v>0</v>
      </c>
      <c r="KN80" s="45">
        <v>2</v>
      </c>
      <c r="KO80" s="45">
        <v>0</v>
      </c>
      <c r="KP80" s="45">
        <v>1</v>
      </c>
      <c r="KQ80" s="45">
        <v>0</v>
      </c>
      <c r="KR80" s="45">
        <v>0</v>
      </c>
      <c r="KS80" s="45">
        <v>1</v>
      </c>
      <c r="KT80" s="45">
        <v>0</v>
      </c>
      <c r="KU80" s="45">
        <v>2</v>
      </c>
      <c r="KV80" s="45">
        <v>0</v>
      </c>
      <c r="KW80" s="45">
        <v>0</v>
      </c>
      <c r="KX80" s="45">
        <v>0</v>
      </c>
      <c r="KY80" s="45">
        <v>0</v>
      </c>
      <c r="KZ80" s="45">
        <v>5</v>
      </c>
      <c r="LA80" s="45">
        <v>0</v>
      </c>
      <c r="LB80" s="45">
        <v>0</v>
      </c>
      <c r="LC80" s="45">
        <v>0</v>
      </c>
      <c r="LD80" s="45">
        <v>0</v>
      </c>
      <c r="LE80" s="45">
        <v>0</v>
      </c>
      <c r="LF80" s="45">
        <v>0</v>
      </c>
      <c r="LG80" s="45">
        <v>0</v>
      </c>
      <c r="LH80" s="45">
        <v>0</v>
      </c>
      <c r="LI80" s="45">
        <v>0</v>
      </c>
      <c r="LJ80" s="45">
        <v>0</v>
      </c>
      <c r="LK80" s="45">
        <v>0</v>
      </c>
      <c r="LL80" s="45">
        <v>0</v>
      </c>
      <c r="LM80" s="45">
        <v>0</v>
      </c>
      <c r="LN80" s="45">
        <v>0</v>
      </c>
      <c r="LO80" s="45">
        <v>0</v>
      </c>
      <c r="LP80" s="45">
        <v>0</v>
      </c>
      <c r="LQ80" s="45">
        <v>0</v>
      </c>
      <c r="LR80" s="45">
        <v>0</v>
      </c>
      <c r="LS80" s="45">
        <v>0</v>
      </c>
      <c r="LT80" s="45">
        <v>0</v>
      </c>
      <c r="LU80" s="45">
        <v>0</v>
      </c>
      <c r="LV80" s="45">
        <v>0</v>
      </c>
      <c r="LW80" s="45">
        <v>0</v>
      </c>
      <c r="LX80" s="45">
        <v>0</v>
      </c>
      <c r="LY80" s="45">
        <v>0</v>
      </c>
      <c r="LZ80" s="45">
        <v>0</v>
      </c>
      <c r="MA80" s="45">
        <v>0</v>
      </c>
      <c r="MB80" s="45">
        <v>0</v>
      </c>
      <c r="MC80" s="45">
        <v>0</v>
      </c>
      <c r="MD80" s="45">
        <v>0</v>
      </c>
      <c r="ME80" s="45">
        <v>0</v>
      </c>
      <c r="MF80" s="45">
        <v>0</v>
      </c>
      <c r="MG80" s="45">
        <v>0</v>
      </c>
      <c r="MH80" s="45">
        <v>0</v>
      </c>
      <c r="MI80" s="45">
        <v>0</v>
      </c>
      <c r="MJ80" s="45">
        <v>0</v>
      </c>
      <c r="MK80" s="45">
        <v>0</v>
      </c>
      <c r="ML80" s="45">
        <v>0</v>
      </c>
      <c r="MM80" s="45">
        <v>0</v>
      </c>
      <c r="MN80" s="45">
        <v>0</v>
      </c>
      <c r="MO80" s="45">
        <v>0</v>
      </c>
      <c r="MP80" s="45">
        <v>0</v>
      </c>
      <c r="MQ80" s="45">
        <v>0</v>
      </c>
      <c r="MR80" s="45">
        <v>0</v>
      </c>
      <c r="MS80" s="45">
        <v>0</v>
      </c>
      <c r="MT80" s="45">
        <v>0</v>
      </c>
      <c r="MU80" s="45">
        <v>0</v>
      </c>
      <c r="MV80" s="45">
        <v>0</v>
      </c>
      <c r="MW80" s="45">
        <v>0</v>
      </c>
      <c r="MX80" s="45">
        <v>0</v>
      </c>
      <c r="MY80" s="45">
        <v>2</v>
      </c>
      <c r="MZ80" s="45">
        <v>1</v>
      </c>
      <c r="NA80" s="45">
        <v>0</v>
      </c>
      <c r="NB80" s="45">
        <v>1</v>
      </c>
      <c r="NC80" s="45">
        <v>0</v>
      </c>
      <c r="ND80" s="45">
        <v>2</v>
      </c>
      <c r="NE80" s="45">
        <v>0</v>
      </c>
      <c r="NF80" s="45">
        <v>0</v>
      </c>
      <c r="NG80" s="45">
        <v>2</v>
      </c>
      <c r="NH80" s="45">
        <v>0</v>
      </c>
      <c r="NI80" s="45">
        <v>0</v>
      </c>
      <c r="NJ80" s="45">
        <v>0</v>
      </c>
      <c r="NK80" s="45">
        <v>0</v>
      </c>
      <c r="NL80" s="45">
        <v>0</v>
      </c>
      <c r="NM80" s="45">
        <v>0</v>
      </c>
      <c r="NN80" s="45">
        <v>2</v>
      </c>
      <c r="NO80" s="45">
        <v>3</v>
      </c>
      <c r="NP80" s="45">
        <v>2</v>
      </c>
      <c r="NQ80" s="45">
        <v>0</v>
      </c>
      <c r="NR80" s="45">
        <v>2</v>
      </c>
      <c r="NS80" s="45">
        <v>0</v>
      </c>
      <c r="NT80" s="45">
        <v>0</v>
      </c>
      <c r="NU80" s="45">
        <v>1</v>
      </c>
      <c r="NV80" s="45">
        <v>0</v>
      </c>
      <c r="NW80" s="45">
        <v>0</v>
      </c>
      <c r="NX80" s="45">
        <v>0</v>
      </c>
      <c r="NY80" s="45">
        <v>0</v>
      </c>
      <c r="NZ80" s="45">
        <v>0</v>
      </c>
      <c r="OA80" s="45">
        <v>0</v>
      </c>
      <c r="OB80" s="45">
        <v>0</v>
      </c>
      <c r="OC80" s="45">
        <v>0</v>
      </c>
      <c r="OD80" s="45">
        <v>0</v>
      </c>
      <c r="OE80" s="45">
        <v>0</v>
      </c>
      <c r="OF80" s="45">
        <v>0</v>
      </c>
      <c r="OG80" s="45">
        <v>0</v>
      </c>
      <c r="OH80" s="45">
        <v>0</v>
      </c>
      <c r="OI80" s="45">
        <v>0</v>
      </c>
      <c r="OJ80" s="45">
        <v>0</v>
      </c>
      <c r="OK80" s="45">
        <v>0</v>
      </c>
      <c r="OL80" s="45">
        <v>0</v>
      </c>
      <c r="OM80" s="45">
        <v>0</v>
      </c>
      <c r="ON80" s="45">
        <v>0</v>
      </c>
      <c r="OO80" s="45">
        <v>0</v>
      </c>
      <c r="OP80" s="45">
        <v>0</v>
      </c>
      <c r="OQ80" s="45">
        <v>0</v>
      </c>
      <c r="OR80" s="45">
        <v>0</v>
      </c>
      <c r="OS80" s="45">
        <v>0</v>
      </c>
      <c r="OT80" s="45">
        <v>0</v>
      </c>
      <c r="OU80" s="45">
        <v>0</v>
      </c>
      <c r="OV80" s="45">
        <v>0</v>
      </c>
      <c r="OW80" s="45">
        <v>0</v>
      </c>
      <c r="OX80" s="45">
        <v>0</v>
      </c>
      <c r="OY80" s="45">
        <v>0</v>
      </c>
      <c r="OZ80" s="45">
        <v>0</v>
      </c>
      <c r="PA80" s="45">
        <v>0</v>
      </c>
      <c r="PB80" s="45">
        <v>0</v>
      </c>
      <c r="PC80" s="45">
        <v>0</v>
      </c>
      <c r="PD80" s="45">
        <v>0</v>
      </c>
      <c r="PE80" s="45">
        <v>0</v>
      </c>
      <c r="PF80" s="45">
        <v>0</v>
      </c>
      <c r="PG80" s="45">
        <v>0</v>
      </c>
      <c r="PH80" s="45">
        <v>0</v>
      </c>
      <c r="PI80" s="45">
        <v>0</v>
      </c>
      <c r="PJ80" s="45">
        <v>0</v>
      </c>
      <c r="PK80" s="45">
        <v>0</v>
      </c>
      <c r="PL80" s="45">
        <v>1</v>
      </c>
      <c r="PM80" s="45">
        <v>0</v>
      </c>
      <c r="PN80" s="45">
        <v>0</v>
      </c>
      <c r="PO80" s="45">
        <v>0</v>
      </c>
      <c r="PP80" s="45">
        <v>0</v>
      </c>
      <c r="PQ80" s="45">
        <v>0</v>
      </c>
      <c r="PR80" s="45">
        <v>0</v>
      </c>
      <c r="PS80" s="45">
        <v>0</v>
      </c>
      <c r="PT80" s="45">
        <v>0</v>
      </c>
      <c r="PU80" s="45">
        <v>0</v>
      </c>
      <c r="PV80" s="45">
        <v>0</v>
      </c>
      <c r="PW80" s="45">
        <v>0</v>
      </c>
      <c r="PX80" s="45">
        <v>0</v>
      </c>
      <c r="PY80" s="45">
        <v>0</v>
      </c>
      <c r="PZ80" s="45">
        <v>0</v>
      </c>
      <c r="QA80" s="45">
        <v>0</v>
      </c>
      <c r="QB80" s="45">
        <v>0</v>
      </c>
      <c r="QC80" s="45">
        <v>0</v>
      </c>
      <c r="QD80" s="45">
        <v>0</v>
      </c>
      <c r="QE80" s="45">
        <v>1</v>
      </c>
      <c r="QF80" s="45">
        <v>0</v>
      </c>
      <c r="QG80" s="45">
        <v>0</v>
      </c>
      <c r="QH80" s="45">
        <v>0</v>
      </c>
      <c r="QI80" s="45">
        <v>0</v>
      </c>
      <c r="QJ80" s="45">
        <v>0</v>
      </c>
      <c r="QK80" s="45">
        <v>0</v>
      </c>
      <c r="QL80" s="45">
        <v>0</v>
      </c>
      <c r="QM80" s="45">
        <v>0</v>
      </c>
      <c r="QN80" s="45">
        <v>0</v>
      </c>
      <c r="QO80" s="45">
        <v>0</v>
      </c>
      <c r="QP80" s="45">
        <v>0</v>
      </c>
      <c r="QQ80" s="45">
        <v>0</v>
      </c>
      <c r="QR80" s="45">
        <v>0</v>
      </c>
      <c r="QS80" s="45">
        <v>0</v>
      </c>
      <c r="QT80" s="45">
        <v>0</v>
      </c>
      <c r="QU80" s="45">
        <v>0</v>
      </c>
      <c r="QV80" s="45">
        <v>0</v>
      </c>
      <c r="QW80" s="45">
        <v>0</v>
      </c>
      <c r="QX80" s="45">
        <v>0</v>
      </c>
      <c r="QY80" s="45">
        <v>0</v>
      </c>
      <c r="QZ80" s="45">
        <v>0</v>
      </c>
      <c r="RA80" s="45">
        <v>0</v>
      </c>
      <c r="RB80" s="45">
        <v>0</v>
      </c>
      <c r="RC80" s="45">
        <v>0</v>
      </c>
      <c r="RD80" s="45">
        <v>0</v>
      </c>
      <c r="RE80" s="45">
        <v>0</v>
      </c>
      <c r="RF80" s="45">
        <v>0</v>
      </c>
      <c r="RG80" s="45">
        <v>0</v>
      </c>
      <c r="RH80" s="45">
        <v>0</v>
      </c>
      <c r="RI80" s="45">
        <v>0</v>
      </c>
      <c r="RJ80" s="45">
        <v>0</v>
      </c>
      <c r="RK80" s="45">
        <v>0</v>
      </c>
      <c r="RL80" s="45">
        <v>0</v>
      </c>
      <c r="RM80" s="45">
        <v>0</v>
      </c>
      <c r="RN80" s="45">
        <v>0</v>
      </c>
      <c r="RO80" s="45">
        <v>0</v>
      </c>
      <c r="RP80" s="45">
        <v>0</v>
      </c>
      <c r="RQ80" s="45">
        <v>0</v>
      </c>
      <c r="RR80" s="45">
        <v>0</v>
      </c>
      <c r="RS80" s="45">
        <v>0</v>
      </c>
      <c r="RT80" s="45">
        <v>0</v>
      </c>
      <c r="RU80" s="45">
        <v>0</v>
      </c>
      <c r="RV80" s="45">
        <v>0</v>
      </c>
      <c r="RW80" s="45">
        <v>0</v>
      </c>
      <c r="RX80" s="45">
        <v>0</v>
      </c>
      <c r="RY80" s="45">
        <v>0</v>
      </c>
      <c r="RZ80" s="45">
        <v>0</v>
      </c>
      <c r="SA80" s="45">
        <v>0</v>
      </c>
      <c r="SB80" s="45">
        <v>0</v>
      </c>
      <c r="SC80" s="45">
        <v>0</v>
      </c>
      <c r="SD80" s="45">
        <v>0</v>
      </c>
      <c r="SE80" s="45">
        <v>0</v>
      </c>
      <c r="SF80" s="45">
        <v>0</v>
      </c>
      <c r="SG80" s="45">
        <v>0</v>
      </c>
      <c r="SH80" s="45">
        <v>0</v>
      </c>
      <c r="SI80" s="45">
        <v>0</v>
      </c>
      <c r="SJ80" s="45">
        <v>0</v>
      </c>
      <c r="SK80" s="45">
        <v>0</v>
      </c>
      <c r="SL80" s="45">
        <v>0</v>
      </c>
      <c r="SM80" s="45">
        <v>0</v>
      </c>
      <c r="SN80" s="45">
        <v>0</v>
      </c>
      <c r="SO80" s="45">
        <v>0</v>
      </c>
      <c r="SP80" s="45">
        <v>0</v>
      </c>
      <c r="SQ80" s="45">
        <v>0</v>
      </c>
      <c r="SR80" s="45">
        <v>0</v>
      </c>
      <c r="SS80" s="45">
        <v>0</v>
      </c>
      <c r="ST80" s="45">
        <v>0</v>
      </c>
      <c r="SU80" s="45">
        <v>0</v>
      </c>
      <c r="SV80" s="45">
        <v>0</v>
      </c>
      <c r="SW80" s="45">
        <v>0</v>
      </c>
      <c r="SX80" s="45">
        <v>2</v>
      </c>
      <c r="SY80" s="45">
        <v>0</v>
      </c>
      <c r="SZ80" s="45">
        <v>0</v>
      </c>
      <c r="TA80" s="45">
        <v>0</v>
      </c>
      <c r="TB80" s="45">
        <v>3</v>
      </c>
      <c r="TC80" s="45">
        <v>0</v>
      </c>
      <c r="TD80" s="45">
        <v>0</v>
      </c>
      <c r="TE80" s="45">
        <v>0</v>
      </c>
      <c r="TF80" s="45">
        <v>3</v>
      </c>
      <c r="TG80" s="45">
        <v>0</v>
      </c>
      <c r="TH80" s="45">
        <v>0</v>
      </c>
      <c r="TI80" s="45">
        <v>3</v>
      </c>
      <c r="TJ80" s="45">
        <v>0</v>
      </c>
      <c r="TK80" s="45">
        <v>0</v>
      </c>
      <c r="TL80" s="45">
        <v>0</v>
      </c>
      <c r="TM80" s="45">
        <v>0</v>
      </c>
      <c r="TN80" s="45">
        <v>0</v>
      </c>
      <c r="TO80" s="45">
        <v>0</v>
      </c>
      <c r="TP80" s="45">
        <v>0</v>
      </c>
      <c r="TQ80" s="45">
        <v>0</v>
      </c>
      <c r="TR80" s="45">
        <v>0</v>
      </c>
      <c r="TS80" s="45">
        <v>0</v>
      </c>
      <c r="TT80" s="45">
        <v>0</v>
      </c>
      <c r="TU80" s="45">
        <v>0</v>
      </c>
      <c r="TV80" s="45">
        <v>0</v>
      </c>
      <c r="TW80" s="45">
        <v>0</v>
      </c>
      <c r="TX80" s="45">
        <v>0</v>
      </c>
      <c r="TY80" s="45">
        <v>0</v>
      </c>
      <c r="TZ80" s="45">
        <v>0</v>
      </c>
      <c r="UA80" s="45">
        <v>0</v>
      </c>
      <c r="UB80" s="45">
        <v>0</v>
      </c>
      <c r="UC80" s="45">
        <v>0</v>
      </c>
      <c r="UD80" s="45">
        <v>0</v>
      </c>
      <c r="UE80" s="45">
        <v>0</v>
      </c>
      <c r="UF80" s="45">
        <v>0</v>
      </c>
      <c r="UG80" s="45">
        <v>0</v>
      </c>
      <c r="UH80" s="45">
        <v>0</v>
      </c>
      <c r="UI80" s="45">
        <v>0</v>
      </c>
      <c r="UJ80" s="45">
        <v>0</v>
      </c>
      <c r="UK80" s="45">
        <v>0</v>
      </c>
      <c r="UL80" s="45">
        <v>0</v>
      </c>
      <c r="UM80" s="45">
        <v>0</v>
      </c>
      <c r="UN80" s="45">
        <v>0</v>
      </c>
      <c r="UO80" s="45">
        <v>0</v>
      </c>
      <c r="UP80" s="45">
        <v>0</v>
      </c>
      <c r="UQ80" s="45">
        <v>0</v>
      </c>
      <c r="UR80" s="45">
        <v>0</v>
      </c>
      <c r="US80" s="45">
        <v>0</v>
      </c>
      <c r="UT80" s="45">
        <v>0</v>
      </c>
      <c r="UU80" s="45">
        <v>0</v>
      </c>
      <c r="UV80" s="45">
        <v>0</v>
      </c>
      <c r="UW80" s="45">
        <v>0</v>
      </c>
      <c r="UX80" s="45">
        <v>0</v>
      </c>
      <c r="UY80" s="45">
        <v>0</v>
      </c>
      <c r="UZ80" s="45">
        <v>0</v>
      </c>
      <c r="VA80" s="45">
        <v>0</v>
      </c>
      <c r="VB80" s="45">
        <v>0</v>
      </c>
      <c r="VC80" s="45">
        <v>0</v>
      </c>
      <c r="VD80" s="45">
        <v>0</v>
      </c>
      <c r="VE80" s="45">
        <v>0</v>
      </c>
      <c r="VF80" s="45">
        <v>0</v>
      </c>
      <c r="VG80" s="45">
        <v>0</v>
      </c>
      <c r="VH80" s="45">
        <v>0</v>
      </c>
      <c r="VI80" s="45">
        <v>0</v>
      </c>
      <c r="VJ80" s="45">
        <v>0</v>
      </c>
      <c r="VK80" s="45">
        <v>0</v>
      </c>
      <c r="VL80" s="45">
        <v>0</v>
      </c>
      <c r="VM80" s="45">
        <v>0</v>
      </c>
      <c r="VN80" s="45">
        <v>0</v>
      </c>
      <c r="VO80" s="45">
        <v>0</v>
      </c>
      <c r="VP80" s="45">
        <v>0</v>
      </c>
      <c r="VQ80" s="45">
        <v>0</v>
      </c>
      <c r="VR80" s="45">
        <v>0</v>
      </c>
      <c r="VS80" s="45">
        <v>0</v>
      </c>
      <c r="VT80" s="45">
        <v>0</v>
      </c>
      <c r="VU80" s="45">
        <v>0</v>
      </c>
      <c r="VV80" s="45">
        <v>0</v>
      </c>
      <c r="VW80" s="45">
        <v>0</v>
      </c>
      <c r="VX80" s="45">
        <v>0</v>
      </c>
      <c r="VY80" s="45">
        <v>0</v>
      </c>
      <c r="VZ80" s="45">
        <v>0</v>
      </c>
      <c r="WA80" s="45">
        <v>0</v>
      </c>
      <c r="WB80" s="45">
        <v>0</v>
      </c>
      <c r="WC80" s="45">
        <v>0</v>
      </c>
      <c r="WD80" s="45">
        <v>0</v>
      </c>
      <c r="WE80" s="45">
        <v>0</v>
      </c>
      <c r="WF80" s="45">
        <v>0</v>
      </c>
      <c r="WG80" s="45">
        <v>0</v>
      </c>
      <c r="WH80" s="45">
        <v>0</v>
      </c>
      <c r="WI80" s="45">
        <v>0</v>
      </c>
      <c r="WJ80" s="45">
        <v>0</v>
      </c>
      <c r="WK80" s="45">
        <v>0</v>
      </c>
      <c r="WL80" s="45">
        <v>0</v>
      </c>
      <c r="WM80" s="45">
        <v>0</v>
      </c>
      <c r="WN80" s="45">
        <v>0</v>
      </c>
      <c r="WO80" s="45">
        <v>0</v>
      </c>
      <c r="WP80" s="45">
        <v>0</v>
      </c>
      <c r="WQ80" s="45">
        <v>0</v>
      </c>
      <c r="WR80" s="45">
        <v>0</v>
      </c>
      <c r="WS80" s="45">
        <v>0</v>
      </c>
      <c r="WT80" s="45">
        <v>0</v>
      </c>
      <c r="WU80" s="45">
        <v>0</v>
      </c>
      <c r="WV80" s="45">
        <v>0</v>
      </c>
      <c r="WW80" s="45">
        <v>0</v>
      </c>
      <c r="WX80" s="45">
        <v>0</v>
      </c>
      <c r="WY80" s="45">
        <v>0</v>
      </c>
      <c r="WZ80" s="45">
        <v>0</v>
      </c>
      <c r="XA80" s="45">
        <v>0</v>
      </c>
      <c r="XB80" s="45">
        <v>0</v>
      </c>
      <c r="XC80" s="45">
        <v>0</v>
      </c>
      <c r="XD80" s="45">
        <v>0</v>
      </c>
      <c r="XE80" s="45">
        <v>0</v>
      </c>
      <c r="XF80" s="45">
        <v>0</v>
      </c>
      <c r="XG80" s="45">
        <v>0</v>
      </c>
      <c r="XH80" s="45">
        <v>0</v>
      </c>
      <c r="XI80" s="45">
        <v>0</v>
      </c>
      <c r="XJ80" s="45">
        <v>0</v>
      </c>
      <c r="XK80" s="45">
        <v>0</v>
      </c>
      <c r="XL80" s="45">
        <v>0</v>
      </c>
      <c r="XM80" s="45">
        <v>0</v>
      </c>
      <c r="XN80" s="45">
        <v>0</v>
      </c>
      <c r="XO80" s="45">
        <v>0</v>
      </c>
      <c r="XP80" s="45">
        <v>0</v>
      </c>
      <c r="XQ80" s="45">
        <v>0</v>
      </c>
      <c r="XR80" s="45">
        <v>0</v>
      </c>
      <c r="XS80" s="45">
        <v>0</v>
      </c>
      <c r="XT80" s="45">
        <v>0</v>
      </c>
      <c r="XU80" s="45">
        <v>0</v>
      </c>
      <c r="XV80" s="45">
        <v>0</v>
      </c>
      <c r="XW80" s="45">
        <v>0</v>
      </c>
      <c r="XX80" s="45">
        <v>0</v>
      </c>
      <c r="XY80" s="45">
        <v>0</v>
      </c>
      <c r="XZ80" s="45">
        <v>0</v>
      </c>
      <c r="YA80" s="45">
        <v>0</v>
      </c>
      <c r="YB80" s="45">
        <v>0</v>
      </c>
      <c r="YC80" s="45">
        <v>0</v>
      </c>
      <c r="YD80" s="45">
        <v>0</v>
      </c>
      <c r="YE80" s="45">
        <v>0</v>
      </c>
      <c r="YF80" s="45">
        <v>0</v>
      </c>
      <c r="YG80" s="45">
        <v>0</v>
      </c>
      <c r="YH80" s="45">
        <v>0</v>
      </c>
      <c r="YI80" s="45">
        <v>0</v>
      </c>
      <c r="YJ80" s="45">
        <v>0</v>
      </c>
      <c r="YK80" s="45">
        <v>0</v>
      </c>
      <c r="YL80" s="45">
        <v>0</v>
      </c>
      <c r="YM80" s="45">
        <v>0</v>
      </c>
      <c r="YN80" s="45">
        <v>0</v>
      </c>
      <c r="YO80" s="45">
        <v>0</v>
      </c>
      <c r="YP80" s="45">
        <v>0</v>
      </c>
      <c r="YQ80" s="45">
        <v>0</v>
      </c>
      <c r="YR80" s="45">
        <v>0</v>
      </c>
      <c r="YS80" s="45">
        <v>0</v>
      </c>
      <c r="YT80" s="45">
        <v>0</v>
      </c>
      <c r="YU80" s="45">
        <v>0</v>
      </c>
      <c r="YV80" s="45">
        <v>0</v>
      </c>
      <c r="YW80" s="45">
        <v>0</v>
      </c>
      <c r="YX80" s="45">
        <v>0</v>
      </c>
      <c r="YY80" s="45">
        <v>0</v>
      </c>
      <c r="YZ80" s="45">
        <v>0</v>
      </c>
      <c r="ZA80" s="45">
        <v>0</v>
      </c>
      <c r="ZB80" s="45">
        <v>0</v>
      </c>
      <c r="ZC80" s="45">
        <v>0</v>
      </c>
      <c r="ZD80" s="45">
        <v>0</v>
      </c>
      <c r="ZE80" s="45">
        <v>0</v>
      </c>
      <c r="ZF80" s="45">
        <v>0</v>
      </c>
      <c r="ZG80" s="45">
        <v>0</v>
      </c>
      <c r="ZH80" s="45">
        <v>0</v>
      </c>
      <c r="ZI80" s="45">
        <v>0</v>
      </c>
      <c r="ZJ80" s="45">
        <v>0</v>
      </c>
      <c r="ZK80" s="45">
        <v>0</v>
      </c>
      <c r="ZL80" s="45">
        <v>0</v>
      </c>
      <c r="ZM80" s="45">
        <v>0</v>
      </c>
      <c r="ZN80" s="45">
        <v>0</v>
      </c>
      <c r="ZO80" s="45">
        <v>0</v>
      </c>
      <c r="ZP80" s="45">
        <v>0</v>
      </c>
      <c r="ZQ80" s="45">
        <v>0</v>
      </c>
      <c r="ZR80" s="45">
        <v>0</v>
      </c>
      <c r="ZS80" s="45">
        <v>0</v>
      </c>
      <c r="ZT80" s="45">
        <v>0</v>
      </c>
      <c r="ZU80" s="45">
        <v>0</v>
      </c>
      <c r="ZV80" s="45">
        <v>0</v>
      </c>
      <c r="ZW80" s="45">
        <v>0</v>
      </c>
      <c r="ZX80" s="45">
        <v>0</v>
      </c>
      <c r="ZY80" s="45">
        <v>0</v>
      </c>
      <c r="ZZ80" s="45">
        <v>0</v>
      </c>
      <c r="AAA80" s="45">
        <v>0</v>
      </c>
      <c r="AAB80" s="45">
        <v>0</v>
      </c>
      <c r="AAC80" s="45">
        <v>0</v>
      </c>
      <c r="AAD80" s="45">
        <v>0</v>
      </c>
      <c r="AAE80" s="45">
        <v>0</v>
      </c>
      <c r="AAF80" s="45">
        <v>0</v>
      </c>
      <c r="AAG80" s="45">
        <v>0</v>
      </c>
      <c r="AAH80" s="45">
        <v>0</v>
      </c>
      <c r="AAI80" s="45">
        <v>0</v>
      </c>
      <c r="AAJ80" s="45">
        <v>0</v>
      </c>
      <c r="AAK80" s="45">
        <v>0</v>
      </c>
      <c r="AAL80" s="45">
        <v>0</v>
      </c>
      <c r="AAM80" s="45">
        <v>0</v>
      </c>
      <c r="AAN80" s="45">
        <v>0</v>
      </c>
      <c r="AAO80" s="45">
        <v>0</v>
      </c>
      <c r="AAP80" s="45">
        <v>0</v>
      </c>
      <c r="AAQ80" s="45">
        <f ca="1">IF(LEFT($C80,5)="Total",0,IF(COUNTIF(ENTRY!$G$3:$BM$3,AAQ$1)=0,"CopyPasteValue",IFERROR(HLOOKUP(AAQ$1,ENTRY!$G$3:$BI$133,SUMIFS(ENTRY!$A$2:$A$133,ENTRY!$B$2:$B$133,$B80,ENTRY!$C$2:$C$133,$C80)-2,FALSE),0)))</f>
        <v>0</v>
      </c>
      <c r="AAR80" s="45">
        <f ca="1">IF(LEFT($C80,5)="Total",0,IF(COUNTIF(ENTRY!$G$3:$BM$3,AAR$1)=0,"CopyPasteValue",IFERROR(HLOOKUP(AAR$1,ENTRY!$G$3:$BI$133,SUMIFS(ENTRY!$A$2:$A$133,ENTRY!$B$2:$B$133,$B80,ENTRY!$C$2:$C$133,$C80)-2,FALSE),0)))</f>
        <v>0</v>
      </c>
      <c r="AAS80" s="45">
        <f ca="1">IF(LEFT($C80,5)="Total",0,IF(COUNTIF(ENTRY!$G$3:$BM$3,AAS$1)=0,"CopyPasteValue",IFERROR(HLOOKUP(AAS$1,ENTRY!$G$3:$BI$133,SUMIFS(ENTRY!$A$2:$A$133,ENTRY!$B$2:$B$133,$B80,ENTRY!$C$2:$C$133,$C80)-2,FALSE),0)))</f>
        <v>0</v>
      </c>
      <c r="AAT80" s="45">
        <f ca="1">IF(LEFT($C80,5)="Total",0,IF(COUNTIF(ENTRY!$G$3:$BM$3,AAT$1)=0,"CopyPasteValue",IFERROR(HLOOKUP(AAT$1,ENTRY!$G$3:$BI$133,SUMIFS(ENTRY!$A$2:$A$133,ENTRY!$B$2:$B$133,$B80,ENTRY!$C$2:$C$133,$C80)-2,FALSE),0)))</f>
        <v>0</v>
      </c>
      <c r="AAU80" s="45">
        <f ca="1">IF(LEFT($C80,5)="Total",0,IF(COUNTIF(ENTRY!$G$3:$BM$3,AAU$1)=0,"CopyPasteValue",IFERROR(HLOOKUP(AAU$1,ENTRY!$G$3:$BI$133,SUMIFS(ENTRY!$A$2:$A$133,ENTRY!$B$2:$B$133,$B80,ENTRY!$C$2:$C$133,$C80)-2,FALSE),0)))</f>
        <v>0</v>
      </c>
      <c r="AAV80" s="45">
        <f ca="1">IF(LEFT($C80,5)="Total",0,IF(COUNTIF(ENTRY!$G$3:$BM$3,AAV$1)=0,"CopyPasteValue",IFERROR(HLOOKUP(AAV$1,ENTRY!$G$3:$BI$133,SUMIFS(ENTRY!$A$2:$A$133,ENTRY!$B$2:$B$133,$B80,ENTRY!$C$2:$C$133,$C80)-2,FALSE),0)))</f>
        <v>0</v>
      </c>
      <c r="AAW80" s="45">
        <f ca="1">IF(LEFT($C80,5)="Total",0,IF(COUNTIF(ENTRY!$G$3:$BM$3,AAW$1)=0,"CopyPasteValue",IFERROR(HLOOKUP(AAW$1,ENTRY!$G$3:$BI$133,SUMIFS(ENTRY!$A$2:$A$133,ENTRY!$B$2:$B$133,$B80,ENTRY!$C$2:$C$133,$C80)-2,FALSE),0)))</f>
        <v>0</v>
      </c>
      <c r="AAX80" s="45">
        <f ca="1">IF(LEFT($C80,5)="Total",0,IF(COUNTIF(ENTRY!$G$3:$BM$3,AAX$1)=0,"CopyPasteValue",IFERROR(HLOOKUP(AAX$1,ENTRY!$G$3:$BI$133,SUMIFS(ENTRY!$A$2:$A$133,ENTRY!$B$2:$B$133,$B80,ENTRY!$C$2:$C$133,$C80)-2,FALSE),0)))</f>
        <v>0</v>
      </c>
      <c r="AAY80" s="45">
        <f ca="1">IF(LEFT($C80,5)="Total",0,IF(COUNTIF(ENTRY!$G$3:$BM$3,AAY$1)=0,"CopyPasteValue",IFERROR(HLOOKUP(AAY$1,ENTRY!$G$3:$BI$133,SUMIFS(ENTRY!$A$2:$A$133,ENTRY!$B$2:$B$133,$B80,ENTRY!$C$2:$C$133,$C80)-2,FALSE),0)))</f>
        <v>0</v>
      </c>
      <c r="AAZ80" s="45">
        <f ca="1">IF(LEFT($C80,5)="Total",0,IF(COUNTIF(ENTRY!$G$3:$BM$3,AAZ$1)=0,"CopyPasteValue",IFERROR(HLOOKUP(AAZ$1,ENTRY!$G$3:$BI$133,SUMIFS(ENTRY!$A$2:$A$133,ENTRY!$B$2:$B$133,$B80,ENTRY!$C$2:$C$133,$C80)-2,FALSE),0)))</f>
        <v>0</v>
      </c>
      <c r="ABA80" s="45">
        <f ca="1">IF(LEFT($C80,5)="Total",0,IF(COUNTIF(ENTRY!$G$3:$BM$3,ABA$1)=0,"CopyPasteValue",IFERROR(HLOOKUP(ABA$1,ENTRY!$G$3:$BI$133,SUMIFS(ENTRY!$A$2:$A$133,ENTRY!$B$2:$B$133,$B80,ENTRY!$C$2:$C$133,$C80)-2,FALSE),0)))</f>
        <v>0</v>
      </c>
      <c r="ABB80" s="45">
        <f ca="1">IF(LEFT($C80,5)="Total",0,IF(COUNTIF(ENTRY!$G$3:$BM$3,ABB$1)=0,"CopyPasteValue",IFERROR(HLOOKUP(ABB$1,ENTRY!$G$3:$BI$133,SUMIFS(ENTRY!$A$2:$A$133,ENTRY!$B$2:$B$133,$B80,ENTRY!$C$2:$C$133,$C80)-2,FALSE),0)))</f>
        <v>0</v>
      </c>
      <c r="ABC80" s="45">
        <f ca="1">IF(LEFT($C80,5)="Total",0,IF(COUNTIF(ENTRY!$G$3:$BM$3,ABC$1)=0,"CopyPasteValue",IFERROR(HLOOKUP(ABC$1,ENTRY!$G$3:$BI$133,SUMIFS(ENTRY!$A$2:$A$133,ENTRY!$B$2:$B$133,$B80,ENTRY!$C$2:$C$133,$C80)-2,FALSE),0)))</f>
        <v>0</v>
      </c>
      <c r="ABD80" s="45">
        <f ca="1">IF(LEFT($C80,5)="Total",0,IF(COUNTIF(ENTRY!$G$3:$BM$3,ABD$1)=0,"CopyPasteValue",IFERROR(HLOOKUP(ABD$1,ENTRY!$G$3:$BI$133,SUMIFS(ENTRY!$A$2:$A$133,ENTRY!$B$2:$B$133,$B80,ENTRY!$C$2:$C$133,$C80)-2,FALSE),0)))</f>
        <v>0</v>
      </c>
      <c r="ABE80" s="45">
        <f ca="1">IF(LEFT($C80,5)="Total",0,IF(COUNTIF(ENTRY!$G$3:$BM$3,ABE$1)=0,"CopyPasteValue",IFERROR(HLOOKUP(ABE$1,ENTRY!$G$3:$BI$133,SUMIFS(ENTRY!$A$2:$A$133,ENTRY!$B$2:$B$133,$B80,ENTRY!$C$2:$C$133,$C80)-2,FALSE),0)))</f>
        <v>0</v>
      </c>
      <c r="ABF80" s="45">
        <f ca="1">IF(LEFT($C80,5)="Total",0,IF(COUNTIF(ENTRY!$G$3:$BM$3,ABF$1)=0,"CopyPasteValue",IFERROR(HLOOKUP(ABF$1,ENTRY!$G$3:$BI$133,SUMIFS(ENTRY!$A$2:$A$133,ENTRY!$B$2:$B$133,$B80,ENTRY!$C$2:$C$133,$C80)-2,FALSE),0)))</f>
        <v>0</v>
      </c>
      <c r="ABG80" s="45">
        <f ca="1">IF(LEFT($C80,5)="Total",0,IF(COUNTIF(ENTRY!$G$3:$BM$3,ABG$1)=0,"CopyPasteValue",IFERROR(HLOOKUP(ABG$1,ENTRY!$G$3:$BI$133,SUMIFS(ENTRY!$A$2:$A$133,ENTRY!$B$2:$B$133,$B80,ENTRY!$C$2:$C$133,$C80)-2,FALSE),0)))</f>
        <v>0</v>
      </c>
      <c r="ABH80" s="45">
        <f ca="1">IF(LEFT($C80,5)="Total",0,IF(COUNTIF(ENTRY!$G$3:$BM$3,ABH$1)=0,"CopyPasteValue",IFERROR(HLOOKUP(ABH$1,ENTRY!$G$3:$BI$133,SUMIFS(ENTRY!$A$2:$A$133,ENTRY!$B$2:$B$133,$B80,ENTRY!$C$2:$C$133,$C80)-2,FALSE),0)))</f>
        <v>0</v>
      </c>
    </row>
    <row r="81" spans="2:736" x14ac:dyDescent="0.35">
      <c r="B81" t="s">
        <v>27</v>
      </c>
      <c r="C81" t="s">
        <v>10</v>
      </c>
      <c r="D81" s="53">
        <f t="shared" ca="1" si="162"/>
        <v>81</v>
      </c>
      <c r="E81" s="72">
        <f>COUNTIF(ENTRY!C$4:C$294,C81)</f>
        <v>1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  <c r="AJ81" s="45">
        <v>0</v>
      </c>
      <c r="AK81" s="45">
        <v>0</v>
      </c>
      <c r="AL81" s="45">
        <v>0</v>
      </c>
      <c r="AM81" s="45">
        <v>0</v>
      </c>
      <c r="AN81" s="45">
        <v>0</v>
      </c>
      <c r="AO81" s="45">
        <v>0</v>
      </c>
      <c r="AP81" s="45">
        <v>0</v>
      </c>
      <c r="AQ81" s="45">
        <v>0</v>
      </c>
      <c r="AR81" s="45">
        <v>0</v>
      </c>
      <c r="AS81" s="45">
        <v>0</v>
      </c>
      <c r="AT81" s="45">
        <v>0</v>
      </c>
      <c r="AU81" s="45">
        <v>0</v>
      </c>
      <c r="AV81" s="45">
        <v>0</v>
      </c>
      <c r="AW81" s="45">
        <v>0</v>
      </c>
      <c r="AX81" s="45">
        <v>0</v>
      </c>
      <c r="AY81" s="45">
        <v>0</v>
      </c>
      <c r="AZ81" s="45">
        <v>0</v>
      </c>
      <c r="BA81" s="45">
        <v>0</v>
      </c>
      <c r="BB81" s="45">
        <v>0</v>
      </c>
      <c r="BC81" s="45">
        <v>0</v>
      </c>
      <c r="BD81" s="45">
        <v>0</v>
      </c>
      <c r="BE81" s="45">
        <v>0</v>
      </c>
      <c r="BF81" s="45">
        <v>0</v>
      </c>
      <c r="BG81" s="45">
        <v>0</v>
      </c>
      <c r="BH81" s="45">
        <v>0</v>
      </c>
      <c r="BI81" s="45">
        <v>0</v>
      </c>
      <c r="BJ81" s="45">
        <v>0</v>
      </c>
      <c r="BK81" s="45">
        <v>0</v>
      </c>
      <c r="BL81" s="45">
        <v>0</v>
      </c>
      <c r="BM81" s="45">
        <v>0</v>
      </c>
      <c r="BN81" s="45">
        <v>0</v>
      </c>
      <c r="BO81" s="45">
        <v>0</v>
      </c>
      <c r="BP81" s="45">
        <v>0</v>
      </c>
      <c r="BQ81" s="45">
        <v>0</v>
      </c>
      <c r="BR81" s="45">
        <v>0</v>
      </c>
      <c r="BS81" s="45">
        <v>0</v>
      </c>
      <c r="BT81" s="45">
        <v>0</v>
      </c>
      <c r="BU81" s="45">
        <v>0</v>
      </c>
      <c r="BV81" s="45">
        <v>0</v>
      </c>
      <c r="BW81" s="45">
        <v>0</v>
      </c>
      <c r="BX81" s="45">
        <v>0</v>
      </c>
      <c r="BY81" s="45">
        <v>0</v>
      </c>
      <c r="BZ81" s="45">
        <v>0</v>
      </c>
      <c r="CA81" s="45">
        <v>0</v>
      </c>
      <c r="CB81" s="45">
        <v>0</v>
      </c>
      <c r="CC81" s="45">
        <v>0</v>
      </c>
      <c r="CD81" s="45">
        <v>0</v>
      </c>
      <c r="CE81" s="45">
        <v>0</v>
      </c>
      <c r="CF81" s="45">
        <v>0</v>
      </c>
      <c r="CG81" s="45">
        <v>0</v>
      </c>
      <c r="CH81" s="45">
        <v>0</v>
      </c>
      <c r="CI81" s="45">
        <v>0</v>
      </c>
      <c r="CJ81" s="45">
        <v>0</v>
      </c>
      <c r="CK81" s="45">
        <v>0</v>
      </c>
      <c r="CL81" s="45">
        <v>0</v>
      </c>
      <c r="CM81" s="45">
        <v>0</v>
      </c>
      <c r="CN81" s="45">
        <v>0</v>
      </c>
      <c r="CO81" s="45">
        <v>0</v>
      </c>
      <c r="CP81" s="45">
        <v>0</v>
      </c>
      <c r="CQ81" s="45">
        <v>0</v>
      </c>
      <c r="CR81" s="45">
        <v>0</v>
      </c>
      <c r="CS81" s="45">
        <v>0</v>
      </c>
      <c r="CT81" s="45">
        <v>0</v>
      </c>
      <c r="CU81" s="45">
        <v>0</v>
      </c>
      <c r="CV81" s="45">
        <v>0</v>
      </c>
      <c r="CW81" s="45">
        <v>0</v>
      </c>
      <c r="CX81" s="45">
        <v>0</v>
      </c>
      <c r="CY81" s="45">
        <v>0</v>
      </c>
      <c r="CZ81" s="45">
        <v>0</v>
      </c>
      <c r="DA81" s="45">
        <v>0</v>
      </c>
      <c r="DB81" s="45">
        <v>0</v>
      </c>
      <c r="DC81" s="45">
        <v>0</v>
      </c>
      <c r="DD81" s="45">
        <v>0</v>
      </c>
      <c r="DE81" s="45">
        <v>0</v>
      </c>
      <c r="DF81" s="45">
        <v>0</v>
      </c>
      <c r="DG81" s="45">
        <v>0</v>
      </c>
      <c r="DH81" s="45">
        <v>0</v>
      </c>
      <c r="DI81" s="45">
        <v>0</v>
      </c>
      <c r="DJ81" s="45">
        <v>0</v>
      </c>
      <c r="DK81" s="45">
        <v>0</v>
      </c>
      <c r="DL81" s="45">
        <v>0</v>
      </c>
      <c r="DM81" s="45">
        <v>0</v>
      </c>
      <c r="DN81" s="45">
        <v>0</v>
      </c>
      <c r="DO81" s="45">
        <v>0</v>
      </c>
      <c r="DP81" s="45">
        <v>0</v>
      </c>
      <c r="DQ81" s="45">
        <v>0</v>
      </c>
      <c r="DR81" s="45">
        <v>0</v>
      </c>
      <c r="DS81" s="45">
        <v>0</v>
      </c>
      <c r="DT81" s="45">
        <v>0</v>
      </c>
      <c r="DU81" s="45">
        <v>0</v>
      </c>
      <c r="DV81" s="45">
        <v>0</v>
      </c>
      <c r="DW81" s="45">
        <v>0</v>
      </c>
      <c r="DX81" s="45">
        <v>0</v>
      </c>
      <c r="DY81" s="45">
        <v>0</v>
      </c>
      <c r="DZ81" s="45">
        <v>0</v>
      </c>
      <c r="EA81" s="45">
        <v>0</v>
      </c>
      <c r="EB81" s="45">
        <v>0</v>
      </c>
      <c r="EC81" s="45">
        <v>0</v>
      </c>
      <c r="ED81" s="45">
        <v>0</v>
      </c>
      <c r="EE81" s="45">
        <v>0</v>
      </c>
      <c r="EF81" s="45">
        <v>0</v>
      </c>
      <c r="EG81" s="45">
        <v>0</v>
      </c>
      <c r="EH81" s="45">
        <v>0</v>
      </c>
      <c r="EI81" s="45">
        <v>0</v>
      </c>
      <c r="EJ81" s="45">
        <v>0</v>
      </c>
      <c r="EK81" s="45">
        <v>0</v>
      </c>
      <c r="EL81" s="45">
        <v>0</v>
      </c>
      <c r="EM81" s="45">
        <v>0</v>
      </c>
      <c r="EN81" s="45">
        <v>0</v>
      </c>
      <c r="EO81" s="45">
        <v>0</v>
      </c>
      <c r="EP81" s="45">
        <v>0</v>
      </c>
      <c r="EQ81" s="45">
        <v>0</v>
      </c>
      <c r="ER81" s="45">
        <v>0</v>
      </c>
      <c r="ES81" s="45">
        <v>0</v>
      </c>
      <c r="ET81" s="45">
        <v>0</v>
      </c>
      <c r="EU81" s="45">
        <v>0</v>
      </c>
      <c r="EV81" s="45">
        <v>0</v>
      </c>
      <c r="EW81" s="45">
        <v>0</v>
      </c>
      <c r="EX81" s="45">
        <v>0</v>
      </c>
      <c r="EY81" s="45">
        <v>0</v>
      </c>
      <c r="EZ81" s="45">
        <v>0</v>
      </c>
      <c r="FA81" s="45">
        <v>0</v>
      </c>
      <c r="FB81" s="45">
        <v>0</v>
      </c>
      <c r="FC81" s="45">
        <v>0</v>
      </c>
      <c r="FD81" s="45">
        <v>0</v>
      </c>
      <c r="FE81" s="45">
        <v>0</v>
      </c>
      <c r="FF81" s="45">
        <v>0</v>
      </c>
      <c r="FG81" s="45">
        <v>0</v>
      </c>
      <c r="FH81" s="45">
        <v>0</v>
      </c>
      <c r="FI81" s="45">
        <v>0</v>
      </c>
      <c r="FJ81" s="45">
        <v>0</v>
      </c>
      <c r="FK81" s="45">
        <v>0</v>
      </c>
      <c r="FL81" s="45">
        <v>0</v>
      </c>
      <c r="FM81" s="45">
        <v>0</v>
      </c>
      <c r="FN81" s="45">
        <v>0</v>
      </c>
      <c r="FO81" s="45">
        <v>0</v>
      </c>
      <c r="FP81" s="45">
        <v>0</v>
      </c>
      <c r="FQ81" s="45">
        <v>0</v>
      </c>
      <c r="FR81" s="45">
        <v>0</v>
      </c>
      <c r="FS81" s="45">
        <v>0</v>
      </c>
      <c r="FT81" s="45">
        <v>0</v>
      </c>
      <c r="FU81" s="45">
        <v>0</v>
      </c>
      <c r="FV81" s="45">
        <v>0</v>
      </c>
      <c r="FW81" s="45">
        <v>0</v>
      </c>
      <c r="FX81" s="45">
        <v>0</v>
      </c>
      <c r="FY81" s="45">
        <v>0</v>
      </c>
      <c r="FZ81" s="45">
        <v>0</v>
      </c>
      <c r="GA81" s="45">
        <v>0</v>
      </c>
      <c r="GB81" s="45">
        <v>0</v>
      </c>
      <c r="GC81" s="45">
        <v>0</v>
      </c>
      <c r="GD81" s="45">
        <v>0</v>
      </c>
      <c r="GE81" s="45">
        <v>0</v>
      </c>
      <c r="GF81" s="45">
        <v>0</v>
      </c>
      <c r="GG81" s="45">
        <v>0</v>
      </c>
      <c r="GH81" s="45">
        <v>0</v>
      </c>
      <c r="GI81" s="45">
        <v>0</v>
      </c>
      <c r="GJ81" s="45">
        <v>0</v>
      </c>
      <c r="GK81" s="45">
        <v>0</v>
      </c>
      <c r="GL81" s="45">
        <v>0</v>
      </c>
      <c r="GM81" s="45">
        <v>0</v>
      </c>
      <c r="GN81" s="45">
        <v>0</v>
      </c>
      <c r="GO81" s="45">
        <v>0</v>
      </c>
      <c r="GP81" s="45">
        <v>0</v>
      </c>
      <c r="GQ81" s="45">
        <v>0</v>
      </c>
      <c r="GR81" s="45">
        <v>0</v>
      </c>
      <c r="GS81" s="45">
        <v>0</v>
      </c>
      <c r="GT81" s="45">
        <v>0</v>
      </c>
      <c r="GU81" s="45">
        <v>0</v>
      </c>
      <c r="GV81" s="45">
        <v>0</v>
      </c>
      <c r="GW81" s="45">
        <v>0</v>
      </c>
      <c r="GX81" s="45">
        <v>0</v>
      </c>
      <c r="GY81" s="45">
        <v>0</v>
      </c>
      <c r="GZ81" s="45">
        <v>0</v>
      </c>
      <c r="HA81" s="45">
        <v>0</v>
      </c>
      <c r="HB81" s="45">
        <v>0</v>
      </c>
      <c r="HC81" s="45">
        <v>0</v>
      </c>
      <c r="HD81" s="45">
        <v>0</v>
      </c>
      <c r="HE81" s="45">
        <v>0</v>
      </c>
      <c r="HF81" s="45">
        <v>0</v>
      </c>
      <c r="HG81" s="45">
        <v>0</v>
      </c>
      <c r="HH81" s="45">
        <v>0</v>
      </c>
      <c r="HI81" s="45">
        <v>0</v>
      </c>
      <c r="HJ81" s="45">
        <v>0</v>
      </c>
      <c r="HK81" s="45">
        <v>0</v>
      </c>
      <c r="HL81" s="45">
        <v>0</v>
      </c>
      <c r="HM81" s="45">
        <v>0</v>
      </c>
      <c r="HN81" s="45">
        <v>0</v>
      </c>
      <c r="HO81" s="45">
        <v>0</v>
      </c>
      <c r="HP81" s="45">
        <v>0</v>
      </c>
      <c r="HQ81" s="45">
        <v>0</v>
      </c>
      <c r="HR81" s="45">
        <v>0</v>
      </c>
      <c r="HS81" s="45">
        <v>0</v>
      </c>
      <c r="HT81" s="45">
        <v>0</v>
      </c>
      <c r="HU81" s="45">
        <v>0</v>
      </c>
      <c r="HV81" s="45">
        <v>0</v>
      </c>
      <c r="HW81" s="45">
        <v>0</v>
      </c>
      <c r="HX81" s="45">
        <v>0</v>
      </c>
      <c r="HY81" s="45">
        <v>0</v>
      </c>
      <c r="HZ81" s="45">
        <v>0</v>
      </c>
      <c r="IA81" s="45">
        <v>0</v>
      </c>
      <c r="IB81" s="45">
        <v>0</v>
      </c>
      <c r="IC81" s="45">
        <v>0</v>
      </c>
      <c r="ID81" s="45">
        <v>0</v>
      </c>
      <c r="IE81" s="45">
        <v>0</v>
      </c>
      <c r="IF81" s="45">
        <v>0</v>
      </c>
      <c r="IG81" s="45">
        <v>0</v>
      </c>
      <c r="IH81" s="45">
        <v>0</v>
      </c>
      <c r="II81" s="45">
        <v>0</v>
      </c>
      <c r="IJ81" s="45">
        <v>0</v>
      </c>
      <c r="IK81" s="45">
        <v>0</v>
      </c>
      <c r="IL81" s="45">
        <v>0</v>
      </c>
      <c r="IM81" s="45">
        <v>0</v>
      </c>
      <c r="IN81" s="45">
        <v>0</v>
      </c>
      <c r="IO81" s="45">
        <v>0</v>
      </c>
      <c r="IP81" s="45">
        <v>0</v>
      </c>
      <c r="IQ81" s="45">
        <v>0</v>
      </c>
      <c r="IR81" s="45">
        <v>0</v>
      </c>
      <c r="IS81" s="45">
        <v>0</v>
      </c>
      <c r="IT81" s="45">
        <v>0</v>
      </c>
      <c r="IU81" s="45">
        <v>0</v>
      </c>
      <c r="IV81" s="45">
        <v>0</v>
      </c>
      <c r="IW81" s="45">
        <v>0</v>
      </c>
      <c r="IX81" s="45">
        <v>0</v>
      </c>
      <c r="IY81" s="45">
        <v>0</v>
      </c>
      <c r="IZ81" s="45">
        <v>0</v>
      </c>
      <c r="JA81" s="45">
        <v>0</v>
      </c>
      <c r="JB81" s="45">
        <v>0</v>
      </c>
      <c r="JC81" s="45">
        <v>0</v>
      </c>
      <c r="JD81" s="45">
        <v>0</v>
      </c>
      <c r="JE81" s="45">
        <v>0</v>
      </c>
      <c r="JF81" s="45">
        <v>0</v>
      </c>
      <c r="JG81" s="45">
        <v>0</v>
      </c>
      <c r="JH81" s="45">
        <v>0</v>
      </c>
      <c r="JI81" s="45">
        <v>0</v>
      </c>
      <c r="JJ81" s="45">
        <v>0</v>
      </c>
      <c r="JK81" s="45">
        <v>0</v>
      </c>
      <c r="JL81" s="45">
        <v>0</v>
      </c>
      <c r="JM81" s="45">
        <v>0</v>
      </c>
      <c r="JN81" s="45">
        <v>0</v>
      </c>
      <c r="JO81" s="45">
        <v>0</v>
      </c>
      <c r="JP81" s="45">
        <v>0</v>
      </c>
      <c r="JQ81" s="45">
        <v>0</v>
      </c>
      <c r="JR81" s="45">
        <v>0</v>
      </c>
      <c r="JS81" s="45">
        <v>0</v>
      </c>
      <c r="JT81" s="45">
        <v>0</v>
      </c>
      <c r="JU81" s="45">
        <v>0</v>
      </c>
      <c r="JV81" s="45">
        <v>0</v>
      </c>
      <c r="JW81" s="45">
        <v>0</v>
      </c>
      <c r="JX81" s="45">
        <v>0</v>
      </c>
      <c r="JY81" s="45">
        <v>0</v>
      </c>
      <c r="JZ81" s="45">
        <v>0</v>
      </c>
      <c r="KA81" s="45">
        <v>0</v>
      </c>
      <c r="KB81" s="45">
        <v>0</v>
      </c>
      <c r="KC81" s="45">
        <v>0</v>
      </c>
      <c r="KD81" s="45">
        <v>0</v>
      </c>
      <c r="KE81" s="45">
        <v>0</v>
      </c>
      <c r="KF81" s="45">
        <v>0</v>
      </c>
      <c r="KG81" s="45">
        <v>0</v>
      </c>
      <c r="KH81" s="45">
        <v>0</v>
      </c>
      <c r="KI81" s="45">
        <v>0</v>
      </c>
      <c r="KJ81" s="45">
        <v>0</v>
      </c>
      <c r="KK81" s="45">
        <v>0</v>
      </c>
      <c r="KL81" s="45">
        <v>0</v>
      </c>
      <c r="KM81" s="45">
        <v>0</v>
      </c>
      <c r="KN81" s="45">
        <v>0</v>
      </c>
      <c r="KO81" s="45">
        <v>0</v>
      </c>
      <c r="KP81" s="45">
        <v>0</v>
      </c>
      <c r="KQ81" s="45">
        <v>0</v>
      </c>
      <c r="KR81" s="45">
        <v>0</v>
      </c>
      <c r="KS81" s="45">
        <v>0</v>
      </c>
      <c r="KT81" s="45">
        <v>0</v>
      </c>
      <c r="KU81" s="45">
        <v>0</v>
      </c>
      <c r="KV81" s="45">
        <v>0</v>
      </c>
      <c r="KW81" s="45">
        <v>0</v>
      </c>
      <c r="KX81" s="45">
        <v>0</v>
      </c>
      <c r="KY81" s="45">
        <v>0</v>
      </c>
      <c r="KZ81" s="45">
        <v>0</v>
      </c>
      <c r="LA81" s="45">
        <v>0</v>
      </c>
      <c r="LB81" s="45">
        <v>0</v>
      </c>
      <c r="LC81" s="45">
        <v>0</v>
      </c>
      <c r="LD81" s="45">
        <v>0</v>
      </c>
      <c r="LE81" s="45">
        <v>0</v>
      </c>
      <c r="LF81" s="45">
        <v>0</v>
      </c>
      <c r="LG81" s="45">
        <v>0</v>
      </c>
      <c r="LH81" s="45">
        <v>0</v>
      </c>
      <c r="LI81" s="45">
        <v>0</v>
      </c>
      <c r="LJ81" s="45">
        <v>0</v>
      </c>
      <c r="LK81" s="45">
        <v>0</v>
      </c>
      <c r="LL81" s="45">
        <v>0</v>
      </c>
      <c r="LM81" s="45">
        <v>0</v>
      </c>
      <c r="LN81" s="45">
        <v>0</v>
      </c>
      <c r="LO81" s="45">
        <v>0</v>
      </c>
      <c r="LP81" s="45">
        <v>0</v>
      </c>
      <c r="LQ81" s="45">
        <v>0</v>
      </c>
      <c r="LR81" s="45">
        <v>0</v>
      </c>
      <c r="LS81" s="45">
        <v>0</v>
      </c>
      <c r="LT81" s="45">
        <v>0</v>
      </c>
      <c r="LU81" s="45">
        <v>0</v>
      </c>
      <c r="LV81" s="45">
        <v>0</v>
      </c>
      <c r="LW81" s="45">
        <v>0</v>
      </c>
      <c r="LX81" s="45">
        <v>0</v>
      </c>
      <c r="LY81" s="45">
        <v>0</v>
      </c>
      <c r="LZ81" s="45">
        <v>0</v>
      </c>
      <c r="MA81" s="45">
        <v>0</v>
      </c>
      <c r="MB81" s="45">
        <v>0</v>
      </c>
      <c r="MC81" s="45">
        <v>0</v>
      </c>
      <c r="MD81" s="45">
        <v>0</v>
      </c>
      <c r="ME81" s="45">
        <v>0</v>
      </c>
      <c r="MF81" s="45">
        <v>0</v>
      </c>
      <c r="MG81" s="45">
        <v>0</v>
      </c>
      <c r="MH81" s="45">
        <v>0</v>
      </c>
      <c r="MI81" s="45">
        <v>0</v>
      </c>
      <c r="MJ81" s="45">
        <v>0</v>
      </c>
      <c r="MK81" s="45">
        <v>0</v>
      </c>
      <c r="ML81" s="45">
        <v>0</v>
      </c>
      <c r="MM81" s="45">
        <v>0</v>
      </c>
      <c r="MN81" s="45">
        <v>0</v>
      </c>
      <c r="MO81" s="45">
        <v>0</v>
      </c>
      <c r="MP81" s="45">
        <v>0</v>
      </c>
      <c r="MQ81" s="45">
        <v>0</v>
      </c>
      <c r="MR81" s="45">
        <v>0</v>
      </c>
      <c r="MS81" s="45">
        <v>0</v>
      </c>
      <c r="MT81" s="45">
        <v>0</v>
      </c>
      <c r="MU81" s="45">
        <v>0</v>
      </c>
      <c r="MV81" s="45">
        <v>0</v>
      </c>
      <c r="MW81" s="45">
        <v>0</v>
      </c>
      <c r="MX81" s="45">
        <v>0</v>
      </c>
      <c r="MY81" s="45">
        <v>0</v>
      </c>
      <c r="MZ81" s="45">
        <v>0</v>
      </c>
      <c r="NA81" s="45">
        <v>0</v>
      </c>
      <c r="NB81" s="45">
        <v>0</v>
      </c>
      <c r="NC81" s="45">
        <v>0</v>
      </c>
      <c r="ND81" s="45">
        <v>0</v>
      </c>
      <c r="NE81" s="45">
        <v>0</v>
      </c>
      <c r="NF81" s="45">
        <v>0</v>
      </c>
      <c r="NG81" s="45">
        <v>0</v>
      </c>
      <c r="NH81" s="45">
        <v>0</v>
      </c>
      <c r="NI81" s="45">
        <v>0</v>
      </c>
      <c r="NJ81" s="45">
        <v>0</v>
      </c>
      <c r="NK81" s="45">
        <v>0</v>
      </c>
      <c r="NL81" s="45">
        <v>0</v>
      </c>
      <c r="NM81" s="45">
        <v>0</v>
      </c>
      <c r="NN81" s="45">
        <v>0</v>
      </c>
      <c r="NO81" s="45">
        <v>0</v>
      </c>
      <c r="NP81" s="45">
        <v>0</v>
      </c>
      <c r="NQ81" s="45">
        <v>0</v>
      </c>
      <c r="NR81" s="45">
        <v>0</v>
      </c>
      <c r="NS81" s="45">
        <v>0</v>
      </c>
      <c r="NT81" s="45">
        <v>0</v>
      </c>
      <c r="NU81" s="45">
        <v>0</v>
      </c>
      <c r="NV81" s="45">
        <v>0</v>
      </c>
      <c r="NW81" s="45">
        <v>0</v>
      </c>
      <c r="NX81" s="45">
        <v>0</v>
      </c>
      <c r="NY81" s="45">
        <v>0</v>
      </c>
      <c r="NZ81" s="45">
        <v>0</v>
      </c>
      <c r="OA81" s="45">
        <v>0</v>
      </c>
      <c r="OB81" s="45">
        <v>0</v>
      </c>
      <c r="OC81" s="45">
        <v>0</v>
      </c>
      <c r="OD81" s="45">
        <v>0</v>
      </c>
      <c r="OE81" s="45">
        <v>0</v>
      </c>
      <c r="OF81" s="45">
        <v>0</v>
      </c>
      <c r="OG81" s="45">
        <v>0</v>
      </c>
      <c r="OH81" s="45">
        <v>0</v>
      </c>
      <c r="OI81" s="45">
        <v>0</v>
      </c>
      <c r="OJ81" s="45">
        <v>0</v>
      </c>
      <c r="OK81" s="45">
        <v>0</v>
      </c>
      <c r="OL81" s="45">
        <v>0</v>
      </c>
      <c r="OM81" s="45">
        <v>0</v>
      </c>
      <c r="ON81" s="45">
        <v>0</v>
      </c>
      <c r="OO81" s="45">
        <v>0</v>
      </c>
      <c r="OP81" s="45">
        <v>0</v>
      </c>
      <c r="OQ81" s="45">
        <v>0</v>
      </c>
      <c r="OR81" s="45">
        <v>0</v>
      </c>
      <c r="OS81" s="45">
        <v>0</v>
      </c>
      <c r="OT81" s="45">
        <v>0</v>
      </c>
      <c r="OU81" s="45">
        <v>0</v>
      </c>
      <c r="OV81" s="45">
        <v>0</v>
      </c>
      <c r="OW81" s="45">
        <v>0</v>
      </c>
      <c r="OX81" s="45">
        <v>0</v>
      </c>
      <c r="OY81" s="45">
        <v>0</v>
      </c>
      <c r="OZ81" s="45">
        <v>0</v>
      </c>
      <c r="PA81" s="45">
        <v>0</v>
      </c>
      <c r="PB81" s="45">
        <v>0</v>
      </c>
      <c r="PC81" s="45">
        <v>0</v>
      </c>
      <c r="PD81" s="45">
        <v>0</v>
      </c>
      <c r="PE81" s="45">
        <v>0</v>
      </c>
      <c r="PF81" s="45">
        <v>0</v>
      </c>
      <c r="PG81" s="45">
        <v>0</v>
      </c>
      <c r="PH81" s="45">
        <v>0</v>
      </c>
      <c r="PI81" s="45">
        <v>0</v>
      </c>
      <c r="PJ81" s="45">
        <v>0</v>
      </c>
      <c r="PK81" s="45">
        <v>0</v>
      </c>
      <c r="PL81" s="45">
        <v>0</v>
      </c>
      <c r="PM81" s="45">
        <v>0</v>
      </c>
      <c r="PN81" s="45">
        <v>0</v>
      </c>
      <c r="PO81" s="45">
        <v>0</v>
      </c>
      <c r="PP81" s="45">
        <v>0</v>
      </c>
      <c r="PQ81" s="45">
        <v>0</v>
      </c>
      <c r="PR81" s="45">
        <v>0</v>
      </c>
      <c r="PS81" s="45">
        <v>0</v>
      </c>
      <c r="PT81" s="45">
        <v>0</v>
      </c>
      <c r="PU81" s="45">
        <v>0</v>
      </c>
      <c r="PV81" s="45">
        <v>0</v>
      </c>
      <c r="PW81" s="45">
        <v>0</v>
      </c>
      <c r="PX81" s="45">
        <v>0</v>
      </c>
      <c r="PY81" s="45">
        <v>0</v>
      </c>
      <c r="PZ81" s="45">
        <v>0</v>
      </c>
      <c r="QA81" s="45">
        <v>0</v>
      </c>
      <c r="QB81" s="45">
        <v>0</v>
      </c>
      <c r="QC81" s="45">
        <v>0</v>
      </c>
      <c r="QD81" s="45">
        <v>0</v>
      </c>
      <c r="QE81" s="45">
        <v>0</v>
      </c>
      <c r="QF81" s="45">
        <v>0</v>
      </c>
      <c r="QG81" s="45">
        <v>0</v>
      </c>
      <c r="QH81" s="45">
        <v>0</v>
      </c>
      <c r="QI81" s="45">
        <v>0</v>
      </c>
      <c r="QJ81" s="45">
        <v>0</v>
      </c>
      <c r="QK81" s="45">
        <v>0</v>
      </c>
      <c r="QL81" s="45">
        <v>0</v>
      </c>
      <c r="QM81" s="45">
        <v>0</v>
      </c>
      <c r="QN81" s="45">
        <v>0</v>
      </c>
      <c r="QO81" s="45">
        <v>0</v>
      </c>
      <c r="QP81" s="45">
        <v>0</v>
      </c>
      <c r="QQ81" s="45">
        <v>0</v>
      </c>
      <c r="QR81" s="45">
        <v>0</v>
      </c>
      <c r="QS81" s="45">
        <v>0</v>
      </c>
      <c r="QT81" s="45">
        <v>0</v>
      </c>
      <c r="QU81" s="45">
        <v>0</v>
      </c>
      <c r="QV81" s="45">
        <v>0</v>
      </c>
      <c r="QW81" s="45">
        <v>0</v>
      </c>
      <c r="QX81" s="45">
        <v>0</v>
      </c>
      <c r="QY81" s="45">
        <v>0</v>
      </c>
      <c r="QZ81" s="45">
        <v>0</v>
      </c>
      <c r="RA81" s="45">
        <v>0</v>
      </c>
      <c r="RB81" s="45">
        <v>0</v>
      </c>
      <c r="RC81" s="45">
        <v>0</v>
      </c>
      <c r="RD81" s="45">
        <v>0</v>
      </c>
      <c r="RE81" s="45">
        <v>0</v>
      </c>
      <c r="RF81" s="45">
        <v>0</v>
      </c>
      <c r="RG81" s="45">
        <v>0</v>
      </c>
      <c r="RH81" s="45">
        <v>0</v>
      </c>
      <c r="RI81" s="45">
        <v>0</v>
      </c>
      <c r="RJ81" s="45">
        <v>0</v>
      </c>
      <c r="RK81" s="45">
        <v>0</v>
      </c>
      <c r="RL81" s="45">
        <v>0</v>
      </c>
      <c r="RM81" s="45">
        <v>0</v>
      </c>
      <c r="RN81" s="45">
        <v>0</v>
      </c>
      <c r="RO81" s="45">
        <v>0</v>
      </c>
      <c r="RP81" s="45">
        <v>0</v>
      </c>
      <c r="RQ81" s="45">
        <v>0</v>
      </c>
      <c r="RR81" s="45">
        <v>0</v>
      </c>
      <c r="RS81" s="45">
        <v>0</v>
      </c>
      <c r="RT81" s="45">
        <v>0</v>
      </c>
      <c r="RU81" s="45">
        <v>0</v>
      </c>
      <c r="RV81" s="45">
        <v>0</v>
      </c>
      <c r="RW81" s="45">
        <v>0</v>
      </c>
      <c r="RX81" s="45">
        <v>0</v>
      </c>
      <c r="RY81" s="45">
        <v>0</v>
      </c>
      <c r="RZ81" s="45">
        <v>0</v>
      </c>
      <c r="SA81" s="45">
        <v>0</v>
      </c>
      <c r="SB81" s="45">
        <v>0</v>
      </c>
      <c r="SC81" s="45">
        <v>0</v>
      </c>
      <c r="SD81" s="45">
        <v>0</v>
      </c>
      <c r="SE81" s="45">
        <v>0</v>
      </c>
      <c r="SF81" s="45">
        <v>0</v>
      </c>
      <c r="SG81" s="45">
        <v>0</v>
      </c>
      <c r="SH81" s="45">
        <v>0</v>
      </c>
      <c r="SI81" s="45">
        <v>0</v>
      </c>
      <c r="SJ81" s="45">
        <v>0</v>
      </c>
      <c r="SK81" s="45">
        <v>0</v>
      </c>
      <c r="SL81" s="45">
        <v>0</v>
      </c>
      <c r="SM81" s="45">
        <v>0</v>
      </c>
      <c r="SN81" s="45">
        <v>0</v>
      </c>
      <c r="SO81" s="45">
        <v>0</v>
      </c>
      <c r="SP81" s="45">
        <v>0</v>
      </c>
      <c r="SQ81" s="45">
        <v>0</v>
      </c>
      <c r="SR81" s="45">
        <v>0</v>
      </c>
      <c r="SS81" s="45">
        <v>0</v>
      </c>
      <c r="ST81" s="45">
        <v>0</v>
      </c>
      <c r="SU81" s="45">
        <v>0</v>
      </c>
      <c r="SV81" s="45">
        <v>0</v>
      </c>
      <c r="SW81" s="45">
        <v>0</v>
      </c>
      <c r="SX81" s="45">
        <v>0</v>
      </c>
      <c r="SY81" s="45">
        <v>0</v>
      </c>
      <c r="SZ81" s="45">
        <v>0</v>
      </c>
      <c r="TA81" s="45">
        <v>0</v>
      </c>
      <c r="TB81" s="45">
        <v>0</v>
      </c>
      <c r="TC81" s="45">
        <v>0</v>
      </c>
      <c r="TD81" s="45">
        <v>0</v>
      </c>
      <c r="TE81" s="45">
        <v>0</v>
      </c>
      <c r="TF81" s="45">
        <v>0</v>
      </c>
      <c r="TG81" s="45">
        <v>0</v>
      </c>
      <c r="TH81" s="45">
        <v>0</v>
      </c>
      <c r="TI81" s="45">
        <v>0</v>
      </c>
      <c r="TJ81" s="45">
        <v>0</v>
      </c>
      <c r="TK81" s="45">
        <v>0</v>
      </c>
      <c r="TL81" s="45">
        <v>0</v>
      </c>
      <c r="TM81" s="45">
        <v>0</v>
      </c>
      <c r="TN81" s="45">
        <v>0</v>
      </c>
      <c r="TO81" s="45">
        <v>0</v>
      </c>
      <c r="TP81" s="45">
        <v>0</v>
      </c>
      <c r="TQ81" s="45">
        <v>0</v>
      </c>
      <c r="TR81" s="45">
        <v>0</v>
      </c>
      <c r="TS81" s="45">
        <v>0</v>
      </c>
      <c r="TT81" s="45">
        <v>0</v>
      </c>
      <c r="TU81" s="45">
        <v>0</v>
      </c>
      <c r="TV81" s="45">
        <v>0</v>
      </c>
      <c r="TW81" s="45">
        <v>0</v>
      </c>
      <c r="TX81" s="45">
        <v>0</v>
      </c>
      <c r="TY81" s="45">
        <v>0</v>
      </c>
      <c r="TZ81" s="45">
        <v>0</v>
      </c>
      <c r="UA81" s="45">
        <v>0</v>
      </c>
      <c r="UB81" s="45">
        <v>0</v>
      </c>
      <c r="UC81" s="45">
        <v>0</v>
      </c>
      <c r="UD81" s="45">
        <v>0</v>
      </c>
      <c r="UE81" s="45">
        <v>0</v>
      </c>
      <c r="UF81" s="45">
        <v>0</v>
      </c>
      <c r="UG81" s="45">
        <v>0</v>
      </c>
      <c r="UH81" s="45">
        <v>0</v>
      </c>
      <c r="UI81" s="45">
        <v>0</v>
      </c>
      <c r="UJ81" s="45">
        <v>0</v>
      </c>
      <c r="UK81" s="45">
        <v>0</v>
      </c>
      <c r="UL81" s="45">
        <v>0</v>
      </c>
      <c r="UM81" s="45">
        <v>0</v>
      </c>
      <c r="UN81" s="45">
        <v>0</v>
      </c>
      <c r="UO81" s="45">
        <v>0</v>
      </c>
      <c r="UP81" s="45">
        <v>0</v>
      </c>
      <c r="UQ81" s="45">
        <v>0</v>
      </c>
      <c r="UR81" s="45">
        <v>0</v>
      </c>
      <c r="US81" s="45">
        <v>0</v>
      </c>
      <c r="UT81" s="45">
        <v>0</v>
      </c>
      <c r="UU81" s="45">
        <v>0</v>
      </c>
      <c r="UV81" s="45">
        <v>0</v>
      </c>
      <c r="UW81" s="45">
        <v>0</v>
      </c>
      <c r="UX81" s="45">
        <v>0</v>
      </c>
      <c r="UY81" s="45">
        <v>0</v>
      </c>
      <c r="UZ81" s="45">
        <v>0</v>
      </c>
      <c r="VA81" s="45">
        <v>0</v>
      </c>
      <c r="VB81" s="45">
        <v>0</v>
      </c>
      <c r="VC81" s="45">
        <v>0</v>
      </c>
      <c r="VD81" s="45">
        <v>0</v>
      </c>
      <c r="VE81" s="45">
        <v>0</v>
      </c>
      <c r="VF81" s="45">
        <v>0</v>
      </c>
      <c r="VG81" s="45">
        <v>0</v>
      </c>
      <c r="VH81" s="45">
        <v>0</v>
      </c>
      <c r="VI81" s="45">
        <v>0</v>
      </c>
      <c r="VJ81" s="45">
        <v>0</v>
      </c>
      <c r="VK81" s="45">
        <v>0</v>
      </c>
      <c r="VL81" s="45">
        <v>0</v>
      </c>
      <c r="VM81" s="45">
        <v>0</v>
      </c>
      <c r="VN81" s="45">
        <v>0</v>
      </c>
      <c r="VO81" s="45">
        <v>0</v>
      </c>
      <c r="VP81" s="45">
        <v>0</v>
      </c>
      <c r="VQ81" s="45">
        <v>0</v>
      </c>
      <c r="VR81" s="45">
        <v>0</v>
      </c>
      <c r="VS81" s="45">
        <v>0</v>
      </c>
      <c r="VT81" s="45">
        <v>0</v>
      </c>
      <c r="VU81" s="45">
        <v>0</v>
      </c>
      <c r="VV81" s="45">
        <v>0</v>
      </c>
      <c r="VW81" s="45">
        <v>0</v>
      </c>
      <c r="VX81" s="45">
        <v>0</v>
      </c>
      <c r="VY81" s="45">
        <v>0</v>
      </c>
      <c r="VZ81" s="45">
        <v>0</v>
      </c>
      <c r="WA81" s="45">
        <v>0</v>
      </c>
      <c r="WB81" s="45">
        <v>0</v>
      </c>
      <c r="WC81" s="45">
        <v>0</v>
      </c>
      <c r="WD81" s="45">
        <v>0</v>
      </c>
      <c r="WE81" s="45">
        <v>0</v>
      </c>
      <c r="WF81" s="45">
        <v>0</v>
      </c>
      <c r="WG81" s="45">
        <v>0</v>
      </c>
      <c r="WH81" s="45">
        <v>0</v>
      </c>
      <c r="WI81" s="45">
        <v>0</v>
      </c>
      <c r="WJ81" s="45">
        <v>0</v>
      </c>
      <c r="WK81" s="45">
        <v>0</v>
      </c>
      <c r="WL81" s="45">
        <v>0</v>
      </c>
      <c r="WM81" s="45">
        <v>0</v>
      </c>
      <c r="WN81" s="45">
        <v>0</v>
      </c>
      <c r="WO81" s="45">
        <v>0</v>
      </c>
      <c r="WP81" s="45">
        <v>0</v>
      </c>
      <c r="WQ81" s="45">
        <v>0</v>
      </c>
      <c r="WR81" s="45">
        <v>0</v>
      </c>
      <c r="WS81" s="45">
        <v>0</v>
      </c>
      <c r="WT81" s="45">
        <v>0</v>
      </c>
      <c r="WU81" s="45">
        <v>0</v>
      </c>
      <c r="WV81" s="45">
        <v>0</v>
      </c>
      <c r="WW81" s="45">
        <v>0</v>
      </c>
      <c r="WX81" s="45">
        <v>0</v>
      </c>
      <c r="WY81" s="45">
        <v>0</v>
      </c>
      <c r="WZ81" s="45">
        <v>0</v>
      </c>
      <c r="XA81" s="45">
        <v>0</v>
      </c>
      <c r="XB81" s="45">
        <v>0</v>
      </c>
      <c r="XC81" s="45">
        <v>0</v>
      </c>
      <c r="XD81" s="45">
        <v>0</v>
      </c>
      <c r="XE81" s="45">
        <v>0</v>
      </c>
      <c r="XF81" s="45">
        <v>0</v>
      </c>
      <c r="XG81" s="45">
        <v>0</v>
      </c>
      <c r="XH81" s="45">
        <v>0</v>
      </c>
      <c r="XI81" s="45">
        <v>0</v>
      </c>
      <c r="XJ81" s="45">
        <v>0</v>
      </c>
      <c r="XK81" s="45">
        <v>0</v>
      </c>
      <c r="XL81" s="45">
        <v>0</v>
      </c>
      <c r="XM81" s="45">
        <v>0</v>
      </c>
      <c r="XN81" s="45">
        <v>0</v>
      </c>
      <c r="XO81" s="45">
        <v>0</v>
      </c>
      <c r="XP81" s="45">
        <v>0</v>
      </c>
      <c r="XQ81" s="45">
        <v>0</v>
      </c>
      <c r="XR81" s="45">
        <v>0</v>
      </c>
      <c r="XS81" s="45">
        <v>0</v>
      </c>
      <c r="XT81" s="45">
        <v>0</v>
      </c>
      <c r="XU81" s="45">
        <v>0</v>
      </c>
      <c r="XV81" s="45">
        <v>0</v>
      </c>
      <c r="XW81" s="45">
        <v>0</v>
      </c>
      <c r="XX81" s="45">
        <v>0</v>
      </c>
      <c r="XY81" s="45">
        <v>0</v>
      </c>
      <c r="XZ81" s="45">
        <v>0</v>
      </c>
      <c r="YA81" s="45">
        <v>0</v>
      </c>
      <c r="YB81" s="45">
        <v>0</v>
      </c>
      <c r="YC81" s="45">
        <v>0</v>
      </c>
      <c r="YD81" s="45">
        <v>0</v>
      </c>
      <c r="YE81" s="45">
        <v>0</v>
      </c>
      <c r="YF81" s="45">
        <v>0</v>
      </c>
      <c r="YG81" s="45">
        <v>0</v>
      </c>
      <c r="YH81" s="45">
        <v>0</v>
      </c>
      <c r="YI81" s="45">
        <v>0</v>
      </c>
      <c r="YJ81" s="45">
        <v>0</v>
      </c>
      <c r="YK81" s="45">
        <v>0</v>
      </c>
      <c r="YL81" s="45">
        <v>0</v>
      </c>
      <c r="YM81" s="45">
        <v>0</v>
      </c>
      <c r="YN81" s="45">
        <v>0</v>
      </c>
      <c r="YO81" s="45">
        <v>0</v>
      </c>
      <c r="YP81" s="45">
        <v>0</v>
      </c>
      <c r="YQ81" s="45">
        <v>0</v>
      </c>
      <c r="YR81" s="45">
        <v>0</v>
      </c>
      <c r="YS81" s="45">
        <v>0</v>
      </c>
      <c r="YT81" s="45">
        <v>0</v>
      </c>
      <c r="YU81" s="45">
        <v>0</v>
      </c>
      <c r="YV81" s="45">
        <v>0</v>
      </c>
      <c r="YW81" s="45">
        <v>0</v>
      </c>
      <c r="YX81" s="45">
        <v>0</v>
      </c>
      <c r="YY81" s="45">
        <v>0</v>
      </c>
      <c r="YZ81" s="45">
        <v>0</v>
      </c>
      <c r="ZA81" s="45">
        <v>0</v>
      </c>
      <c r="ZB81" s="45">
        <v>0</v>
      </c>
      <c r="ZC81" s="45">
        <v>0</v>
      </c>
      <c r="ZD81" s="45">
        <v>0</v>
      </c>
      <c r="ZE81" s="45">
        <v>0</v>
      </c>
      <c r="ZF81" s="45">
        <v>0</v>
      </c>
      <c r="ZG81" s="45">
        <v>0</v>
      </c>
      <c r="ZH81" s="45">
        <v>0</v>
      </c>
      <c r="ZI81" s="45">
        <v>0</v>
      </c>
      <c r="ZJ81" s="45">
        <v>0</v>
      </c>
      <c r="ZK81" s="45">
        <v>0</v>
      </c>
      <c r="ZL81" s="45">
        <v>0</v>
      </c>
      <c r="ZM81" s="45">
        <v>0</v>
      </c>
      <c r="ZN81" s="45">
        <v>0</v>
      </c>
      <c r="ZO81" s="45">
        <v>0</v>
      </c>
      <c r="ZP81" s="45">
        <v>0</v>
      </c>
      <c r="ZQ81" s="45">
        <v>0</v>
      </c>
      <c r="ZR81" s="45">
        <v>0</v>
      </c>
      <c r="ZS81" s="45">
        <v>0</v>
      </c>
      <c r="ZT81" s="45">
        <v>0</v>
      </c>
      <c r="ZU81" s="45">
        <v>0</v>
      </c>
      <c r="ZV81" s="45">
        <v>0</v>
      </c>
      <c r="ZW81" s="45">
        <v>0</v>
      </c>
      <c r="ZX81" s="45">
        <v>0</v>
      </c>
      <c r="ZY81" s="45">
        <v>0</v>
      </c>
      <c r="ZZ81" s="45">
        <v>0</v>
      </c>
      <c r="AAA81" s="45">
        <v>0</v>
      </c>
      <c r="AAB81" s="45">
        <v>0</v>
      </c>
      <c r="AAC81" s="45">
        <v>0</v>
      </c>
      <c r="AAD81" s="45">
        <v>0</v>
      </c>
      <c r="AAE81" s="45">
        <v>0</v>
      </c>
      <c r="AAF81" s="45">
        <v>0</v>
      </c>
      <c r="AAG81" s="45">
        <v>0</v>
      </c>
      <c r="AAH81" s="45">
        <v>0</v>
      </c>
      <c r="AAI81" s="45">
        <v>0</v>
      </c>
      <c r="AAJ81" s="45">
        <v>0</v>
      </c>
      <c r="AAK81" s="45">
        <v>0</v>
      </c>
      <c r="AAL81" s="45">
        <v>0</v>
      </c>
      <c r="AAM81" s="45">
        <v>0</v>
      </c>
      <c r="AAN81" s="45">
        <v>0</v>
      </c>
      <c r="AAO81" s="45">
        <v>0</v>
      </c>
      <c r="AAP81" s="45">
        <v>0</v>
      </c>
      <c r="AAQ81" s="45">
        <f ca="1">IF(LEFT($C81,5)="Total",0,IF(COUNTIF(ENTRY!$G$3:$BM$3,AAQ$1)=0,"CopyPasteValue",IFERROR(HLOOKUP(AAQ$1,ENTRY!$G$3:$BI$133,SUMIFS(ENTRY!$A$2:$A$133,ENTRY!$B$2:$B$133,$B81,ENTRY!$C$2:$C$133,$C81)-2,FALSE),0)))</f>
        <v>0</v>
      </c>
      <c r="AAR81" s="45">
        <f ca="1">IF(LEFT($C81,5)="Total",0,IF(COUNTIF(ENTRY!$G$3:$BM$3,AAR$1)=0,"CopyPasteValue",IFERROR(HLOOKUP(AAR$1,ENTRY!$G$3:$BI$133,SUMIFS(ENTRY!$A$2:$A$133,ENTRY!$B$2:$B$133,$B81,ENTRY!$C$2:$C$133,$C81)-2,FALSE),0)))</f>
        <v>0</v>
      </c>
      <c r="AAS81" s="45">
        <f ca="1">IF(LEFT($C81,5)="Total",0,IF(COUNTIF(ENTRY!$G$3:$BM$3,AAS$1)=0,"CopyPasteValue",IFERROR(HLOOKUP(AAS$1,ENTRY!$G$3:$BI$133,SUMIFS(ENTRY!$A$2:$A$133,ENTRY!$B$2:$B$133,$B81,ENTRY!$C$2:$C$133,$C81)-2,FALSE),0)))</f>
        <v>0</v>
      </c>
      <c r="AAT81" s="45">
        <f ca="1">IF(LEFT($C81,5)="Total",0,IF(COUNTIF(ENTRY!$G$3:$BM$3,AAT$1)=0,"CopyPasteValue",IFERROR(HLOOKUP(AAT$1,ENTRY!$G$3:$BI$133,SUMIFS(ENTRY!$A$2:$A$133,ENTRY!$B$2:$B$133,$B81,ENTRY!$C$2:$C$133,$C81)-2,FALSE),0)))</f>
        <v>0</v>
      </c>
      <c r="AAU81" s="45">
        <f ca="1">IF(LEFT($C81,5)="Total",0,IF(COUNTIF(ENTRY!$G$3:$BM$3,AAU$1)=0,"CopyPasteValue",IFERROR(HLOOKUP(AAU$1,ENTRY!$G$3:$BI$133,SUMIFS(ENTRY!$A$2:$A$133,ENTRY!$B$2:$B$133,$B81,ENTRY!$C$2:$C$133,$C81)-2,FALSE),0)))</f>
        <v>0</v>
      </c>
      <c r="AAV81" s="45">
        <f ca="1">IF(LEFT($C81,5)="Total",0,IF(COUNTIF(ENTRY!$G$3:$BM$3,AAV$1)=0,"CopyPasteValue",IFERROR(HLOOKUP(AAV$1,ENTRY!$G$3:$BI$133,SUMIFS(ENTRY!$A$2:$A$133,ENTRY!$B$2:$B$133,$B81,ENTRY!$C$2:$C$133,$C81)-2,FALSE),0)))</f>
        <v>0</v>
      </c>
      <c r="AAW81" s="45">
        <f ca="1">IF(LEFT($C81,5)="Total",0,IF(COUNTIF(ENTRY!$G$3:$BM$3,AAW$1)=0,"CopyPasteValue",IFERROR(HLOOKUP(AAW$1,ENTRY!$G$3:$BI$133,SUMIFS(ENTRY!$A$2:$A$133,ENTRY!$B$2:$B$133,$B81,ENTRY!$C$2:$C$133,$C81)-2,FALSE),0)))</f>
        <v>0</v>
      </c>
      <c r="AAX81" s="45">
        <f ca="1">IF(LEFT($C81,5)="Total",0,IF(COUNTIF(ENTRY!$G$3:$BM$3,AAX$1)=0,"CopyPasteValue",IFERROR(HLOOKUP(AAX$1,ENTRY!$G$3:$BI$133,SUMIFS(ENTRY!$A$2:$A$133,ENTRY!$B$2:$B$133,$B81,ENTRY!$C$2:$C$133,$C81)-2,FALSE),0)))</f>
        <v>0</v>
      </c>
      <c r="AAY81" s="45">
        <f ca="1">IF(LEFT($C81,5)="Total",0,IF(COUNTIF(ENTRY!$G$3:$BM$3,AAY$1)=0,"CopyPasteValue",IFERROR(HLOOKUP(AAY$1,ENTRY!$G$3:$BI$133,SUMIFS(ENTRY!$A$2:$A$133,ENTRY!$B$2:$B$133,$B81,ENTRY!$C$2:$C$133,$C81)-2,FALSE),0)))</f>
        <v>0</v>
      </c>
      <c r="AAZ81" s="45">
        <f ca="1">IF(LEFT($C81,5)="Total",0,IF(COUNTIF(ENTRY!$G$3:$BM$3,AAZ$1)=0,"CopyPasteValue",IFERROR(HLOOKUP(AAZ$1,ENTRY!$G$3:$BI$133,SUMIFS(ENTRY!$A$2:$A$133,ENTRY!$B$2:$B$133,$B81,ENTRY!$C$2:$C$133,$C81)-2,FALSE),0)))</f>
        <v>0</v>
      </c>
      <c r="ABA81" s="45">
        <f ca="1">IF(LEFT($C81,5)="Total",0,IF(COUNTIF(ENTRY!$G$3:$BM$3,ABA$1)=0,"CopyPasteValue",IFERROR(HLOOKUP(ABA$1,ENTRY!$G$3:$BI$133,SUMIFS(ENTRY!$A$2:$A$133,ENTRY!$B$2:$B$133,$B81,ENTRY!$C$2:$C$133,$C81)-2,FALSE),0)))</f>
        <v>0</v>
      </c>
      <c r="ABB81" s="45">
        <f ca="1">IF(LEFT($C81,5)="Total",0,IF(COUNTIF(ENTRY!$G$3:$BM$3,ABB$1)=0,"CopyPasteValue",IFERROR(HLOOKUP(ABB$1,ENTRY!$G$3:$BI$133,SUMIFS(ENTRY!$A$2:$A$133,ENTRY!$B$2:$B$133,$B81,ENTRY!$C$2:$C$133,$C81)-2,FALSE),0)))</f>
        <v>0</v>
      </c>
      <c r="ABC81" s="45">
        <f ca="1">IF(LEFT($C81,5)="Total",0,IF(COUNTIF(ENTRY!$G$3:$BM$3,ABC$1)=0,"CopyPasteValue",IFERROR(HLOOKUP(ABC$1,ENTRY!$G$3:$BI$133,SUMIFS(ENTRY!$A$2:$A$133,ENTRY!$B$2:$B$133,$B81,ENTRY!$C$2:$C$133,$C81)-2,FALSE),0)))</f>
        <v>0</v>
      </c>
      <c r="ABD81" s="45">
        <f ca="1">IF(LEFT($C81,5)="Total",0,IF(COUNTIF(ENTRY!$G$3:$BM$3,ABD$1)=0,"CopyPasteValue",IFERROR(HLOOKUP(ABD$1,ENTRY!$G$3:$BI$133,SUMIFS(ENTRY!$A$2:$A$133,ENTRY!$B$2:$B$133,$B81,ENTRY!$C$2:$C$133,$C81)-2,FALSE),0)))</f>
        <v>0</v>
      </c>
      <c r="ABE81" s="45">
        <f ca="1">IF(LEFT($C81,5)="Total",0,IF(COUNTIF(ENTRY!$G$3:$BM$3,ABE$1)=0,"CopyPasteValue",IFERROR(HLOOKUP(ABE$1,ENTRY!$G$3:$BI$133,SUMIFS(ENTRY!$A$2:$A$133,ENTRY!$B$2:$B$133,$B81,ENTRY!$C$2:$C$133,$C81)-2,FALSE),0)))</f>
        <v>0</v>
      </c>
      <c r="ABF81" s="45">
        <f ca="1">IF(LEFT($C81,5)="Total",0,IF(COUNTIF(ENTRY!$G$3:$BM$3,ABF$1)=0,"CopyPasteValue",IFERROR(HLOOKUP(ABF$1,ENTRY!$G$3:$BI$133,SUMIFS(ENTRY!$A$2:$A$133,ENTRY!$B$2:$B$133,$B81,ENTRY!$C$2:$C$133,$C81)-2,FALSE),0)))</f>
        <v>0</v>
      </c>
      <c r="ABG81" s="45">
        <f ca="1">IF(LEFT($C81,5)="Total",0,IF(COUNTIF(ENTRY!$G$3:$BM$3,ABG$1)=0,"CopyPasteValue",IFERROR(HLOOKUP(ABG$1,ENTRY!$G$3:$BI$133,SUMIFS(ENTRY!$A$2:$A$133,ENTRY!$B$2:$B$133,$B81,ENTRY!$C$2:$C$133,$C81)-2,FALSE),0)))</f>
        <v>0</v>
      </c>
      <c r="ABH81" s="45">
        <f ca="1">IF(LEFT($C81,5)="Total",0,IF(COUNTIF(ENTRY!$G$3:$BM$3,ABH$1)=0,"CopyPasteValue",IFERROR(HLOOKUP(ABH$1,ENTRY!$G$3:$BI$133,SUMIFS(ENTRY!$A$2:$A$133,ENTRY!$B$2:$B$133,$B81,ENTRY!$C$2:$C$133,$C81)-2,FALSE),0)))</f>
        <v>0</v>
      </c>
    </row>
    <row r="82" spans="2:736" x14ac:dyDescent="0.35">
      <c r="B82" t="s">
        <v>27</v>
      </c>
      <c r="C82" t="s">
        <v>99</v>
      </c>
      <c r="D82" s="53">
        <f t="shared" ca="1" si="162"/>
        <v>82</v>
      </c>
      <c r="E82" s="72">
        <f>COUNTIF(ENTRY!C$4:C$294,C82)</f>
        <v>1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0</v>
      </c>
      <c r="AY82" s="45">
        <v>0</v>
      </c>
      <c r="AZ82" s="45">
        <v>0</v>
      </c>
      <c r="BA82" s="45">
        <v>0</v>
      </c>
      <c r="BB82" s="45">
        <v>0</v>
      </c>
      <c r="BC82" s="45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5">
        <v>0</v>
      </c>
      <c r="BO82" s="45">
        <v>0</v>
      </c>
      <c r="BP82" s="45">
        <v>0</v>
      </c>
      <c r="BQ82" s="45">
        <v>0</v>
      </c>
      <c r="BR82" s="45">
        <v>0</v>
      </c>
      <c r="BS82" s="45">
        <v>0</v>
      </c>
      <c r="BT82" s="45">
        <v>0</v>
      </c>
      <c r="BU82" s="45">
        <v>0</v>
      </c>
      <c r="BV82" s="45">
        <v>0</v>
      </c>
      <c r="BW82" s="45">
        <v>0</v>
      </c>
      <c r="BX82" s="45">
        <v>0</v>
      </c>
      <c r="BY82" s="45">
        <v>0</v>
      </c>
      <c r="BZ82" s="45">
        <v>0</v>
      </c>
      <c r="CA82" s="45">
        <v>0</v>
      </c>
      <c r="CB82" s="45">
        <v>0</v>
      </c>
      <c r="CC82" s="45">
        <v>0</v>
      </c>
      <c r="CD82" s="45">
        <v>0</v>
      </c>
      <c r="CE82" s="45">
        <v>0</v>
      </c>
      <c r="CF82" s="45">
        <v>0</v>
      </c>
      <c r="CG82" s="45">
        <v>0</v>
      </c>
      <c r="CH82" s="45">
        <v>0</v>
      </c>
      <c r="CI82" s="45">
        <v>0</v>
      </c>
      <c r="CJ82" s="45">
        <v>0</v>
      </c>
      <c r="CK82" s="45">
        <v>0</v>
      </c>
      <c r="CL82" s="45">
        <v>0</v>
      </c>
      <c r="CM82" s="45">
        <v>0</v>
      </c>
      <c r="CN82" s="45">
        <v>0</v>
      </c>
      <c r="CO82" s="45">
        <v>0</v>
      </c>
      <c r="CP82" s="45">
        <v>0</v>
      </c>
      <c r="CQ82" s="45">
        <v>0</v>
      </c>
      <c r="CR82" s="45">
        <v>0</v>
      </c>
      <c r="CS82" s="45">
        <v>0</v>
      </c>
      <c r="CT82" s="45">
        <v>0</v>
      </c>
      <c r="CU82" s="45">
        <v>0</v>
      </c>
      <c r="CV82" s="45">
        <v>0</v>
      </c>
      <c r="CW82" s="45">
        <v>0</v>
      </c>
      <c r="CX82" s="45">
        <v>0</v>
      </c>
      <c r="CY82" s="45">
        <v>0</v>
      </c>
      <c r="CZ82" s="45">
        <v>0</v>
      </c>
      <c r="DA82" s="45">
        <v>0</v>
      </c>
      <c r="DB82" s="45">
        <v>0</v>
      </c>
      <c r="DC82" s="45">
        <v>0</v>
      </c>
      <c r="DD82" s="45">
        <v>0</v>
      </c>
      <c r="DE82" s="45">
        <v>0</v>
      </c>
      <c r="DF82" s="45">
        <v>0</v>
      </c>
      <c r="DG82" s="45">
        <v>0</v>
      </c>
      <c r="DH82" s="45">
        <v>0</v>
      </c>
      <c r="DI82" s="45">
        <v>0</v>
      </c>
      <c r="DJ82" s="45">
        <v>0</v>
      </c>
      <c r="DK82" s="45">
        <v>0</v>
      </c>
      <c r="DL82" s="45">
        <v>0</v>
      </c>
      <c r="DM82" s="45">
        <v>0</v>
      </c>
      <c r="DN82" s="45">
        <v>0</v>
      </c>
      <c r="DO82" s="45">
        <v>0</v>
      </c>
      <c r="DP82" s="45">
        <v>0</v>
      </c>
      <c r="DQ82" s="45">
        <v>0</v>
      </c>
      <c r="DR82" s="45">
        <v>0</v>
      </c>
      <c r="DS82" s="45">
        <v>0</v>
      </c>
      <c r="DT82" s="45">
        <v>0</v>
      </c>
      <c r="DU82" s="45">
        <v>0</v>
      </c>
      <c r="DV82" s="45">
        <v>0</v>
      </c>
      <c r="DW82" s="45">
        <v>0</v>
      </c>
      <c r="DX82" s="45">
        <v>0</v>
      </c>
      <c r="DY82" s="45">
        <v>0</v>
      </c>
      <c r="DZ82" s="45">
        <v>0</v>
      </c>
      <c r="EA82" s="45">
        <v>0</v>
      </c>
      <c r="EB82" s="45">
        <v>0</v>
      </c>
      <c r="EC82" s="45">
        <v>0</v>
      </c>
      <c r="ED82" s="45">
        <v>0</v>
      </c>
      <c r="EE82" s="45">
        <v>0</v>
      </c>
      <c r="EF82" s="45">
        <v>0</v>
      </c>
      <c r="EG82" s="45">
        <v>0</v>
      </c>
      <c r="EH82" s="45">
        <v>0</v>
      </c>
      <c r="EI82" s="45">
        <v>0</v>
      </c>
      <c r="EJ82" s="45">
        <v>0</v>
      </c>
      <c r="EK82" s="45">
        <v>0</v>
      </c>
      <c r="EL82" s="45">
        <v>0</v>
      </c>
      <c r="EM82" s="45">
        <v>0</v>
      </c>
      <c r="EN82" s="45">
        <v>0</v>
      </c>
      <c r="EO82" s="45">
        <v>0</v>
      </c>
      <c r="EP82" s="45">
        <v>0</v>
      </c>
      <c r="EQ82" s="45">
        <v>0</v>
      </c>
      <c r="ER82" s="45">
        <v>0</v>
      </c>
      <c r="ES82" s="45">
        <v>0</v>
      </c>
      <c r="ET82" s="45">
        <v>0</v>
      </c>
      <c r="EU82" s="45">
        <v>0</v>
      </c>
      <c r="EV82" s="45">
        <v>0</v>
      </c>
      <c r="EW82" s="45">
        <v>0</v>
      </c>
      <c r="EX82" s="45">
        <v>0</v>
      </c>
      <c r="EY82" s="45">
        <v>0</v>
      </c>
      <c r="EZ82" s="45">
        <v>0</v>
      </c>
      <c r="FA82" s="45">
        <v>0</v>
      </c>
      <c r="FB82" s="45">
        <v>0</v>
      </c>
      <c r="FC82" s="45">
        <v>0</v>
      </c>
      <c r="FD82" s="45">
        <v>0</v>
      </c>
      <c r="FE82" s="45">
        <v>0</v>
      </c>
      <c r="FF82" s="45">
        <v>0</v>
      </c>
      <c r="FG82" s="45">
        <v>0</v>
      </c>
      <c r="FH82" s="45">
        <v>0</v>
      </c>
      <c r="FI82" s="45">
        <v>0</v>
      </c>
      <c r="FJ82" s="45">
        <v>0</v>
      </c>
      <c r="FK82" s="45">
        <v>0</v>
      </c>
      <c r="FL82" s="45">
        <v>0</v>
      </c>
      <c r="FM82" s="45">
        <v>0</v>
      </c>
      <c r="FN82" s="45">
        <v>0</v>
      </c>
      <c r="FO82" s="45">
        <v>0</v>
      </c>
      <c r="FP82" s="45">
        <v>0</v>
      </c>
      <c r="FQ82" s="45">
        <v>0</v>
      </c>
      <c r="FR82" s="45">
        <v>0</v>
      </c>
      <c r="FS82" s="45">
        <v>0</v>
      </c>
      <c r="FT82" s="45">
        <v>0</v>
      </c>
      <c r="FU82" s="45">
        <v>0</v>
      </c>
      <c r="FV82" s="45">
        <v>0</v>
      </c>
      <c r="FW82" s="45">
        <v>0</v>
      </c>
      <c r="FX82" s="45">
        <v>0</v>
      </c>
      <c r="FY82" s="45">
        <v>0</v>
      </c>
      <c r="FZ82" s="45">
        <v>0</v>
      </c>
      <c r="GA82" s="45">
        <v>0</v>
      </c>
      <c r="GB82" s="45">
        <v>0</v>
      </c>
      <c r="GC82" s="45">
        <v>0</v>
      </c>
      <c r="GD82" s="45">
        <v>0</v>
      </c>
      <c r="GE82" s="45">
        <v>0</v>
      </c>
      <c r="GF82" s="45">
        <v>0</v>
      </c>
      <c r="GG82" s="45">
        <v>0</v>
      </c>
      <c r="GH82" s="45">
        <v>0</v>
      </c>
      <c r="GI82" s="45">
        <v>0</v>
      </c>
      <c r="GJ82" s="45">
        <v>0</v>
      </c>
      <c r="GK82" s="45">
        <v>0</v>
      </c>
      <c r="GL82" s="45">
        <v>0</v>
      </c>
      <c r="GM82" s="45">
        <v>0</v>
      </c>
      <c r="GN82" s="45">
        <v>0</v>
      </c>
      <c r="GO82" s="45">
        <v>0</v>
      </c>
      <c r="GP82" s="45">
        <v>0</v>
      </c>
      <c r="GQ82" s="45">
        <v>0</v>
      </c>
      <c r="GR82" s="45">
        <v>0</v>
      </c>
      <c r="GS82" s="45">
        <v>0</v>
      </c>
      <c r="GT82" s="45">
        <v>0</v>
      </c>
      <c r="GU82" s="45">
        <v>0</v>
      </c>
      <c r="GV82" s="45">
        <v>0</v>
      </c>
      <c r="GW82" s="45">
        <v>0</v>
      </c>
      <c r="GX82" s="45">
        <v>0</v>
      </c>
      <c r="GY82" s="45">
        <v>0</v>
      </c>
      <c r="GZ82" s="45">
        <v>0</v>
      </c>
      <c r="HA82" s="45">
        <v>0</v>
      </c>
      <c r="HB82" s="45">
        <v>0</v>
      </c>
      <c r="HC82" s="45">
        <v>0</v>
      </c>
      <c r="HD82" s="45">
        <v>0</v>
      </c>
      <c r="HE82" s="45">
        <v>0</v>
      </c>
      <c r="HF82" s="45">
        <v>0</v>
      </c>
      <c r="HG82" s="45">
        <v>0</v>
      </c>
      <c r="HH82" s="45">
        <v>0</v>
      </c>
      <c r="HI82" s="45">
        <v>0</v>
      </c>
      <c r="HJ82" s="45">
        <v>0</v>
      </c>
      <c r="HK82" s="45">
        <v>0</v>
      </c>
      <c r="HL82" s="45">
        <v>0</v>
      </c>
      <c r="HM82" s="45">
        <v>0</v>
      </c>
      <c r="HN82" s="45">
        <v>0</v>
      </c>
      <c r="HO82" s="45">
        <v>0</v>
      </c>
      <c r="HP82" s="45">
        <v>0</v>
      </c>
      <c r="HQ82" s="45">
        <v>0</v>
      </c>
      <c r="HR82" s="45">
        <v>0</v>
      </c>
      <c r="HS82" s="45">
        <v>0</v>
      </c>
      <c r="HT82" s="45">
        <v>0</v>
      </c>
      <c r="HU82" s="45">
        <v>0</v>
      </c>
      <c r="HV82" s="45">
        <v>0</v>
      </c>
      <c r="HW82" s="45">
        <v>0</v>
      </c>
      <c r="HX82" s="45">
        <v>0</v>
      </c>
      <c r="HY82" s="45">
        <v>0</v>
      </c>
      <c r="HZ82" s="45">
        <v>0</v>
      </c>
      <c r="IA82" s="45">
        <v>0</v>
      </c>
      <c r="IB82" s="45">
        <v>0</v>
      </c>
      <c r="IC82" s="45">
        <v>0</v>
      </c>
      <c r="ID82" s="45">
        <v>0</v>
      </c>
      <c r="IE82" s="45">
        <v>0</v>
      </c>
      <c r="IF82" s="45">
        <v>0</v>
      </c>
      <c r="IG82" s="45">
        <v>0</v>
      </c>
      <c r="IH82" s="45">
        <v>0</v>
      </c>
      <c r="II82" s="45">
        <v>0</v>
      </c>
      <c r="IJ82" s="45">
        <v>0</v>
      </c>
      <c r="IK82" s="45">
        <v>0</v>
      </c>
      <c r="IL82" s="45">
        <v>0</v>
      </c>
      <c r="IM82" s="45">
        <v>0</v>
      </c>
      <c r="IN82" s="45">
        <v>0</v>
      </c>
      <c r="IO82" s="45">
        <v>0</v>
      </c>
      <c r="IP82" s="45">
        <v>0</v>
      </c>
      <c r="IQ82" s="45">
        <v>0</v>
      </c>
      <c r="IR82" s="45">
        <v>0</v>
      </c>
      <c r="IS82" s="45">
        <v>0</v>
      </c>
      <c r="IT82" s="45">
        <v>0</v>
      </c>
      <c r="IU82" s="45">
        <v>0</v>
      </c>
      <c r="IV82" s="45">
        <v>0</v>
      </c>
      <c r="IW82" s="45">
        <v>0</v>
      </c>
      <c r="IX82" s="45">
        <v>0</v>
      </c>
      <c r="IY82" s="45">
        <v>0</v>
      </c>
      <c r="IZ82" s="45">
        <v>0</v>
      </c>
      <c r="JA82" s="45">
        <v>0</v>
      </c>
      <c r="JB82" s="45">
        <v>0</v>
      </c>
      <c r="JC82" s="45">
        <v>0</v>
      </c>
      <c r="JD82" s="45">
        <v>0</v>
      </c>
      <c r="JE82" s="45">
        <v>0</v>
      </c>
      <c r="JF82" s="45">
        <v>0</v>
      </c>
      <c r="JG82" s="45">
        <v>0</v>
      </c>
      <c r="JH82" s="45">
        <v>0</v>
      </c>
      <c r="JI82" s="45">
        <v>0</v>
      </c>
      <c r="JJ82" s="45">
        <v>0</v>
      </c>
      <c r="JK82" s="45">
        <v>0</v>
      </c>
      <c r="JL82" s="45">
        <v>0</v>
      </c>
      <c r="JM82" s="45">
        <v>0</v>
      </c>
      <c r="JN82" s="45">
        <v>0</v>
      </c>
      <c r="JO82" s="45">
        <v>0</v>
      </c>
      <c r="JP82" s="45">
        <v>0</v>
      </c>
      <c r="JQ82" s="45">
        <v>0</v>
      </c>
      <c r="JR82" s="45">
        <v>0</v>
      </c>
      <c r="JS82" s="45">
        <v>0</v>
      </c>
      <c r="JT82" s="45">
        <v>0</v>
      </c>
      <c r="JU82" s="45">
        <v>0</v>
      </c>
      <c r="JV82" s="45">
        <v>0</v>
      </c>
      <c r="JW82" s="45">
        <v>0</v>
      </c>
      <c r="JX82" s="45">
        <v>0</v>
      </c>
      <c r="JY82" s="45">
        <v>0</v>
      </c>
      <c r="JZ82" s="45">
        <v>0</v>
      </c>
      <c r="KA82" s="45">
        <v>0</v>
      </c>
      <c r="KB82" s="45">
        <v>0</v>
      </c>
      <c r="KC82" s="45">
        <v>0</v>
      </c>
      <c r="KD82" s="45">
        <v>0</v>
      </c>
      <c r="KE82" s="45">
        <v>0</v>
      </c>
      <c r="KF82" s="45">
        <v>0</v>
      </c>
      <c r="KG82" s="45">
        <v>0</v>
      </c>
      <c r="KH82" s="45">
        <v>0</v>
      </c>
      <c r="KI82" s="45">
        <v>0</v>
      </c>
      <c r="KJ82" s="45">
        <v>0</v>
      </c>
      <c r="KK82" s="45">
        <v>0</v>
      </c>
      <c r="KL82" s="45">
        <v>0</v>
      </c>
      <c r="KM82" s="45">
        <v>0</v>
      </c>
      <c r="KN82" s="45">
        <v>0</v>
      </c>
      <c r="KO82" s="45">
        <v>0</v>
      </c>
      <c r="KP82" s="45">
        <v>0</v>
      </c>
      <c r="KQ82" s="45">
        <v>0</v>
      </c>
      <c r="KR82" s="45">
        <v>0</v>
      </c>
      <c r="KS82" s="45">
        <v>0</v>
      </c>
      <c r="KT82" s="45">
        <v>0</v>
      </c>
      <c r="KU82" s="45">
        <v>0</v>
      </c>
      <c r="KV82" s="45">
        <v>0</v>
      </c>
      <c r="KW82" s="45">
        <v>0</v>
      </c>
      <c r="KX82" s="45">
        <v>0</v>
      </c>
      <c r="KY82" s="45">
        <v>0</v>
      </c>
      <c r="KZ82" s="45">
        <v>0</v>
      </c>
      <c r="LA82" s="45">
        <v>0</v>
      </c>
      <c r="LB82" s="45">
        <v>0</v>
      </c>
      <c r="LC82" s="45">
        <v>0</v>
      </c>
      <c r="LD82" s="45">
        <v>0</v>
      </c>
      <c r="LE82" s="45">
        <v>0</v>
      </c>
      <c r="LF82" s="45">
        <v>0</v>
      </c>
      <c r="LG82" s="45">
        <v>0</v>
      </c>
      <c r="LH82" s="45">
        <v>0</v>
      </c>
      <c r="LI82" s="45">
        <v>0</v>
      </c>
      <c r="LJ82" s="45">
        <v>0</v>
      </c>
      <c r="LK82" s="45">
        <v>0</v>
      </c>
      <c r="LL82" s="45">
        <v>0</v>
      </c>
      <c r="LM82" s="45">
        <v>0</v>
      </c>
      <c r="LN82" s="45">
        <v>0</v>
      </c>
      <c r="LO82" s="45">
        <v>0</v>
      </c>
      <c r="LP82" s="45">
        <v>0</v>
      </c>
      <c r="LQ82" s="45">
        <v>0</v>
      </c>
      <c r="LR82" s="45">
        <v>0</v>
      </c>
      <c r="LS82" s="45">
        <v>0</v>
      </c>
      <c r="LT82" s="45">
        <v>0</v>
      </c>
      <c r="LU82" s="45">
        <v>0</v>
      </c>
      <c r="LV82" s="45">
        <v>0</v>
      </c>
      <c r="LW82" s="45">
        <v>0</v>
      </c>
      <c r="LX82" s="45">
        <v>0</v>
      </c>
      <c r="LY82" s="45">
        <v>0</v>
      </c>
      <c r="LZ82" s="45">
        <v>0</v>
      </c>
      <c r="MA82" s="45">
        <v>0</v>
      </c>
      <c r="MB82" s="45">
        <v>0</v>
      </c>
      <c r="MC82" s="45">
        <v>0</v>
      </c>
      <c r="MD82" s="45">
        <v>0</v>
      </c>
      <c r="ME82" s="45">
        <v>0</v>
      </c>
      <c r="MF82" s="45">
        <v>0</v>
      </c>
      <c r="MG82" s="45">
        <v>0</v>
      </c>
      <c r="MH82" s="45">
        <v>0</v>
      </c>
      <c r="MI82" s="45">
        <v>0</v>
      </c>
      <c r="MJ82" s="45">
        <v>0</v>
      </c>
      <c r="MK82" s="45">
        <v>0</v>
      </c>
      <c r="ML82" s="45">
        <v>0</v>
      </c>
      <c r="MM82" s="45">
        <v>0</v>
      </c>
      <c r="MN82" s="45">
        <v>0</v>
      </c>
      <c r="MO82" s="45">
        <v>0</v>
      </c>
      <c r="MP82" s="45">
        <v>0</v>
      </c>
      <c r="MQ82" s="45">
        <v>0</v>
      </c>
      <c r="MR82" s="45">
        <v>0</v>
      </c>
      <c r="MS82" s="45">
        <v>0</v>
      </c>
      <c r="MT82" s="45">
        <v>0</v>
      </c>
      <c r="MU82" s="45">
        <v>0</v>
      </c>
      <c r="MV82" s="45">
        <v>0</v>
      </c>
      <c r="MW82" s="45">
        <v>0</v>
      </c>
      <c r="MX82" s="45">
        <v>0</v>
      </c>
      <c r="MY82" s="45">
        <v>0</v>
      </c>
      <c r="MZ82" s="45">
        <v>0</v>
      </c>
      <c r="NA82" s="45">
        <v>0</v>
      </c>
      <c r="NB82" s="45">
        <v>0</v>
      </c>
      <c r="NC82" s="45">
        <v>0</v>
      </c>
      <c r="ND82" s="45">
        <v>0</v>
      </c>
      <c r="NE82" s="45">
        <v>0</v>
      </c>
      <c r="NF82" s="45">
        <v>0</v>
      </c>
      <c r="NG82" s="45">
        <v>0</v>
      </c>
      <c r="NH82" s="45">
        <v>0</v>
      </c>
      <c r="NI82" s="45">
        <v>0</v>
      </c>
      <c r="NJ82" s="45">
        <v>0</v>
      </c>
      <c r="NK82" s="45">
        <v>0</v>
      </c>
      <c r="NL82" s="45">
        <v>0</v>
      </c>
      <c r="NM82" s="45">
        <v>0</v>
      </c>
      <c r="NN82" s="45">
        <v>0</v>
      </c>
      <c r="NO82" s="45">
        <v>0</v>
      </c>
      <c r="NP82" s="45">
        <v>0</v>
      </c>
      <c r="NQ82" s="45">
        <v>0</v>
      </c>
      <c r="NR82" s="45">
        <v>0</v>
      </c>
      <c r="NS82" s="45">
        <v>0</v>
      </c>
      <c r="NT82" s="45">
        <v>0</v>
      </c>
      <c r="NU82" s="45">
        <v>0</v>
      </c>
      <c r="NV82" s="45">
        <v>0</v>
      </c>
      <c r="NW82" s="45">
        <v>0</v>
      </c>
      <c r="NX82" s="45">
        <v>0</v>
      </c>
      <c r="NY82" s="45">
        <v>0</v>
      </c>
      <c r="NZ82" s="45">
        <v>0</v>
      </c>
      <c r="OA82" s="45">
        <v>0</v>
      </c>
      <c r="OB82" s="45">
        <v>0</v>
      </c>
      <c r="OC82" s="45">
        <v>0</v>
      </c>
      <c r="OD82" s="45">
        <v>0</v>
      </c>
      <c r="OE82" s="45">
        <v>0</v>
      </c>
      <c r="OF82" s="45">
        <v>0</v>
      </c>
      <c r="OG82" s="45">
        <v>0</v>
      </c>
      <c r="OH82" s="45">
        <v>0</v>
      </c>
      <c r="OI82" s="45">
        <v>0</v>
      </c>
      <c r="OJ82" s="45">
        <v>0</v>
      </c>
      <c r="OK82" s="45">
        <v>0</v>
      </c>
      <c r="OL82" s="45">
        <v>0</v>
      </c>
      <c r="OM82" s="45">
        <v>0</v>
      </c>
      <c r="ON82" s="45">
        <v>0</v>
      </c>
      <c r="OO82" s="45">
        <v>0</v>
      </c>
      <c r="OP82" s="45">
        <v>0</v>
      </c>
      <c r="OQ82" s="45">
        <v>0</v>
      </c>
      <c r="OR82" s="45">
        <v>0</v>
      </c>
      <c r="OS82" s="45">
        <v>0</v>
      </c>
      <c r="OT82" s="45">
        <v>0</v>
      </c>
      <c r="OU82" s="45">
        <v>0</v>
      </c>
      <c r="OV82" s="45">
        <v>0</v>
      </c>
      <c r="OW82" s="45">
        <v>0</v>
      </c>
      <c r="OX82" s="45">
        <v>0</v>
      </c>
      <c r="OY82" s="45">
        <v>0</v>
      </c>
      <c r="OZ82" s="45">
        <v>0</v>
      </c>
      <c r="PA82" s="45">
        <v>0</v>
      </c>
      <c r="PB82" s="45">
        <v>0</v>
      </c>
      <c r="PC82" s="45">
        <v>0</v>
      </c>
      <c r="PD82" s="45">
        <v>0</v>
      </c>
      <c r="PE82" s="45">
        <v>0</v>
      </c>
      <c r="PF82" s="45">
        <v>0</v>
      </c>
      <c r="PG82" s="45">
        <v>0</v>
      </c>
      <c r="PH82" s="45">
        <v>0</v>
      </c>
      <c r="PI82" s="45">
        <v>0</v>
      </c>
      <c r="PJ82" s="45">
        <v>0</v>
      </c>
      <c r="PK82" s="45">
        <v>0</v>
      </c>
      <c r="PL82" s="45">
        <v>0</v>
      </c>
      <c r="PM82" s="45">
        <v>0</v>
      </c>
      <c r="PN82" s="45">
        <v>0</v>
      </c>
      <c r="PO82" s="45">
        <v>0</v>
      </c>
      <c r="PP82" s="45">
        <v>0</v>
      </c>
      <c r="PQ82" s="45">
        <v>0</v>
      </c>
      <c r="PR82" s="45">
        <v>0</v>
      </c>
      <c r="PS82" s="45">
        <v>0</v>
      </c>
      <c r="PT82" s="45">
        <v>0</v>
      </c>
      <c r="PU82" s="45">
        <v>0</v>
      </c>
      <c r="PV82" s="45">
        <v>0</v>
      </c>
      <c r="PW82" s="45">
        <v>0</v>
      </c>
      <c r="PX82" s="45">
        <v>0</v>
      </c>
      <c r="PY82" s="45">
        <v>0</v>
      </c>
      <c r="PZ82" s="45">
        <v>0</v>
      </c>
      <c r="QA82" s="45">
        <v>0</v>
      </c>
      <c r="QB82" s="45">
        <v>0</v>
      </c>
      <c r="QC82" s="45">
        <v>0</v>
      </c>
      <c r="QD82" s="45">
        <v>0</v>
      </c>
      <c r="QE82" s="45">
        <v>0</v>
      </c>
      <c r="QF82" s="45">
        <v>0</v>
      </c>
      <c r="QG82" s="45">
        <v>0</v>
      </c>
      <c r="QH82" s="45">
        <v>0</v>
      </c>
      <c r="QI82" s="45">
        <v>0</v>
      </c>
      <c r="QJ82" s="45">
        <v>0</v>
      </c>
      <c r="QK82" s="45">
        <v>0</v>
      </c>
      <c r="QL82" s="45">
        <v>0</v>
      </c>
      <c r="QM82" s="45">
        <v>0</v>
      </c>
      <c r="QN82" s="45">
        <v>0</v>
      </c>
      <c r="QO82" s="45">
        <v>0</v>
      </c>
      <c r="QP82" s="45">
        <v>0</v>
      </c>
      <c r="QQ82" s="45">
        <v>0</v>
      </c>
      <c r="QR82" s="45">
        <v>0</v>
      </c>
      <c r="QS82" s="45">
        <v>0</v>
      </c>
      <c r="QT82" s="45">
        <v>0</v>
      </c>
      <c r="QU82" s="45">
        <v>0</v>
      </c>
      <c r="QV82" s="45">
        <v>0</v>
      </c>
      <c r="QW82" s="45">
        <v>0</v>
      </c>
      <c r="QX82" s="45">
        <v>0</v>
      </c>
      <c r="QY82" s="45">
        <v>0</v>
      </c>
      <c r="QZ82" s="45">
        <v>0</v>
      </c>
      <c r="RA82" s="45">
        <v>0</v>
      </c>
      <c r="RB82" s="45">
        <v>0</v>
      </c>
      <c r="RC82" s="45">
        <v>0</v>
      </c>
      <c r="RD82" s="45">
        <v>0</v>
      </c>
      <c r="RE82" s="45">
        <v>0</v>
      </c>
      <c r="RF82" s="45">
        <v>0</v>
      </c>
      <c r="RG82" s="45">
        <v>0</v>
      </c>
      <c r="RH82" s="45">
        <v>0</v>
      </c>
      <c r="RI82" s="45">
        <v>0</v>
      </c>
      <c r="RJ82" s="45">
        <v>0</v>
      </c>
      <c r="RK82" s="45">
        <v>0</v>
      </c>
      <c r="RL82" s="45">
        <v>0</v>
      </c>
      <c r="RM82" s="45">
        <v>0</v>
      </c>
      <c r="RN82" s="45">
        <v>0</v>
      </c>
      <c r="RO82" s="45">
        <v>0</v>
      </c>
      <c r="RP82" s="45">
        <v>0</v>
      </c>
      <c r="RQ82" s="45">
        <v>0</v>
      </c>
      <c r="RR82" s="45">
        <v>0</v>
      </c>
      <c r="RS82" s="45">
        <v>0</v>
      </c>
      <c r="RT82" s="45">
        <v>0</v>
      </c>
      <c r="RU82" s="45">
        <v>0</v>
      </c>
      <c r="RV82" s="45">
        <v>0</v>
      </c>
      <c r="RW82" s="45">
        <v>0</v>
      </c>
      <c r="RX82" s="45">
        <v>0</v>
      </c>
      <c r="RY82" s="45">
        <v>0</v>
      </c>
      <c r="RZ82" s="45">
        <v>0</v>
      </c>
      <c r="SA82" s="45">
        <v>0</v>
      </c>
      <c r="SB82" s="45">
        <v>0</v>
      </c>
      <c r="SC82" s="45">
        <v>0</v>
      </c>
      <c r="SD82" s="45">
        <v>0</v>
      </c>
      <c r="SE82" s="45">
        <v>0</v>
      </c>
      <c r="SF82" s="45">
        <v>0</v>
      </c>
      <c r="SG82" s="45">
        <v>0</v>
      </c>
      <c r="SH82" s="45">
        <v>0</v>
      </c>
      <c r="SI82" s="45">
        <v>0</v>
      </c>
      <c r="SJ82" s="45">
        <v>0</v>
      </c>
      <c r="SK82" s="45">
        <v>0</v>
      </c>
      <c r="SL82" s="45">
        <v>0</v>
      </c>
      <c r="SM82" s="45">
        <v>0</v>
      </c>
      <c r="SN82" s="45">
        <v>0</v>
      </c>
      <c r="SO82" s="45">
        <v>0</v>
      </c>
      <c r="SP82" s="45">
        <v>0</v>
      </c>
      <c r="SQ82" s="45">
        <v>0</v>
      </c>
      <c r="SR82" s="45">
        <v>0</v>
      </c>
      <c r="SS82" s="45">
        <v>0</v>
      </c>
      <c r="ST82" s="45">
        <v>0</v>
      </c>
      <c r="SU82" s="45">
        <v>0</v>
      </c>
      <c r="SV82" s="45">
        <v>0</v>
      </c>
      <c r="SW82" s="45">
        <v>0</v>
      </c>
      <c r="SX82" s="45">
        <v>0</v>
      </c>
      <c r="SY82" s="45">
        <v>0</v>
      </c>
      <c r="SZ82" s="45">
        <v>0</v>
      </c>
      <c r="TA82" s="45">
        <v>0</v>
      </c>
      <c r="TB82" s="45">
        <v>0</v>
      </c>
      <c r="TC82" s="45">
        <v>0</v>
      </c>
      <c r="TD82" s="45">
        <v>0</v>
      </c>
      <c r="TE82" s="45">
        <v>0</v>
      </c>
      <c r="TF82" s="45">
        <v>0</v>
      </c>
      <c r="TG82" s="45">
        <v>0</v>
      </c>
      <c r="TH82" s="45">
        <v>0</v>
      </c>
      <c r="TI82" s="45">
        <v>0</v>
      </c>
      <c r="TJ82" s="45">
        <v>0</v>
      </c>
      <c r="TK82" s="45">
        <v>0</v>
      </c>
      <c r="TL82" s="45">
        <v>0</v>
      </c>
      <c r="TM82" s="45">
        <v>0</v>
      </c>
      <c r="TN82" s="45">
        <v>0</v>
      </c>
      <c r="TO82" s="45">
        <v>0</v>
      </c>
      <c r="TP82" s="45">
        <v>0</v>
      </c>
      <c r="TQ82" s="45">
        <v>0</v>
      </c>
      <c r="TR82" s="45">
        <v>0</v>
      </c>
      <c r="TS82" s="45">
        <v>0</v>
      </c>
      <c r="TT82" s="45">
        <v>0</v>
      </c>
      <c r="TU82" s="45">
        <v>0</v>
      </c>
      <c r="TV82" s="45">
        <v>0</v>
      </c>
      <c r="TW82" s="45">
        <v>0</v>
      </c>
      <c r="TX82" s="45">
        <v>0</v>
      </c>
      <c r="TY82" s="45">
        <v>0</v>
      </c>
      <c r="TZ82" s="45">
        <v>0</v>
      </c>
      <c r="UA82" s="45">
        <v>0</v>
      </c>
      <c r="UB82" s="45">
        <v>0</v>
      </c>
      <c r="UC82" s="45">
        <v>0</v>
      </c>
      <c r="UD82" s="45">
        <v>0</v>
      </c>
      <c r="UE82" s="45">
        <v>0</v>
      </c>
      <c r="UF82" s="45">
        <v>0</v>
      </c>
      <c r="UG82" s="45">
        <v>0</v>
      </c>
      <c r="UH82" s="45">
        <v>0</v>
      </c>
      <c r="UI82" s="45">
        <v>0</v>
      </c>
      <c r="UJ82" s="45">
        <v>0</v>
      </c>
      <c r="UK82" s="45">
        <v>0</v>
      </c>
      <c r="UL82" s="45">
        <v>0</v>
      </c>
      <c r="UM82" s="45">
        <v>0</v>
      </c>
      <c r="UN82" s="45">
        <v>0</v>
      </c>
      <c r="UO82" s="45">
        <v>0</v>
      </c>
      <c r="UP82" s="45">
        <v>0</v>
      </c>
      <c r="UQ82" s="45">
        <v>0</v>
      </c>
      <c r="UR82" s="45">
        <v>0</v>
      </c>
      <c r="US82" s="45">
        <v>0</v>
      </c>
      <c r="UT82" s="45">
        <v>0</v>
      </c>
      <c r="UU82" s="45">
        <v>0</v>
      </c>
      <c r="UV82" s="45">
        <v>0</v>
      </c>
      <c r="UW82" s="45">
        <v>0</v>
      </c>
      <c r="UX82" s="45">
        <v>0</v>
      </c>
      <c r="UY82" s="45">
        <v>0</v>
      </c>
      <c r="UZ82" s="45">
        <v>0</v>
      </c>
      <c r="VA82" s="45">
        <v>0</v>
      </c>
      <c r="VB82" s="45">
        <v>0</v>
      </c>
      <c r="VC82" s="45">
        <v>0</v>
      </c>
      <c r="VD82" s="45">
        <v>0</v>
      </c>
      <c r="VE82" s="45">
        <v>0</v>
      </c>
      <c r="VF82" s="45">
        <v>0</v>
      </c>
      <c r="VG82" s="45">
        <v>0</v>
      </c>
      <c r="VH82" s="45">
        <v>0</v>
      </c>
      <c r="VI82" s="45">
        <v>0</v>
      </c>
      <c r="VJ82" s="45">
        <v>0</v>
      </c>
      <c r="VK82" s="45">
        <v>0</v>
      </c>
      <c r="VL82" s="45">
        <v>0</v>
      </c>
      <c r="VM82" s="45">
        <v>0</v>
      </c>
      <c r="VN82" s="45">
        <v>0</v>
      </c>
      <c r="VO82" s="45">
        <v>0</v>
      </c>
      <c r="VP82" s="45">
        <v>0</v>
      </c>
      <c r="VQ82" s="45">
        <v>0</v>
      </c>
      <c r="VR82" s="45">
        <v>0</v>
      </c>
      <c r="VS82" s="45">
        <v>0</v>
      </c>
      <c r="VT82" s="45">
        <v>0</v>
      </c>
      <c r="VU82" s="45">
        <v>0</v>
      </c>
      <c r="VV82" s="45">
        <v>0</v>
      </c>
      <c r="VW82" s="45">
        <v>0</v>
      </c>
      <c r="VX82" s="45">
        <v>0</v>
      </c>
      <c r="VY82" s="45">
        <v>0</v>
      </c>
      <c r="VZ82" s="45">
        <v>0</v>
      </c>
      <c r="WA82" s="45">
        <v>0</v>
      </c>
      <c r="WB82" s="45">
        <v>0</v>
      </c>
      <c r="WC82" s="45">
        <v>0</v>
      </c>
      <c r="WD82" s="45">
        <v>0</v>
      </c>
      <c r="WE82" s="45">
        <v>0</v>
      </c>
      <c r="WF82" s="45">
        <v>0</v>
      </c>
      <c r="WG82" s="45">
        <v>0</v>
      </c>
      <c r="WH82" s="45">
        <v>0</v>
      </c>
      <c r="WI82" s="45">
        <v>0</v>
      </c>
      <c r="WJ82" s="45">
        <v>0</v>
      </c>
      <c r="WK82" s="45">
        <v>0</v>
      </c>
      <c r="WL82" s="45">
        <v>0</v>
      </c>
      <c r="WM82" s="45">
        <v>0</v>
      </c>
      <c r="WN82" s="45">
        <v>0</v>
      </c>
      <c r="WO82" s="45">
        <v>0</v>
      </c>
      <c r="WP82" s="45">
        <v>0</v>
      </c>
      <c r="WQ82" s="45">
        <v>0</v>
      </c>
      <c r="WR82" s="45">
        <v>0</v>
      </c>
      <c r="WS82" s="45">
        <v>0</v>
      </c>
      <c r="WT82" s="45">
        <v>0</v>
      </c>
      <c r="WU82" s="45">
        <v>0</v>
      </c>
      <c r="WV82" s="45">
        <v>0</v>
      </c>
      <c r="WW82" s="45">
        <v>0</v>
      </c>
      <c r="WX82" s="45">
        <v>0</v>
      </c>
      <c r="WY82" s="45">
        <v>0</v>
      </c>
      <c r="WZ82" s="45">
        <v>0</v>
      </c>
      <c r="XA82" s="45">
        <v>0</v>
      </c>
      <c r="XB82" s="45">
        <v>0</v>
      </c>
      <c r="XC82" s="45">
        <v>0</v>
      </c>
      <c r="XD82" s="45">
        <v>0</v>
      </c>
      <c r="XE82" s="45">
        <v>0</v>
      </c>
      <c r="XF82" s="45">
        <v>0</v>
      </c>
      <c r="XG82" s="45">
        <v>0</v>
      </c>
      <c r="XH82" s="45">
        <v>0</v>
      </c>
      <c r="XI82" s="45">
        <v>0</v>
      </c>
      <c r="XJ82" s="45">
        <v>0</v>
      </c>
      <c r="XK82" s="45">
        <v>0</v>
      </c>
      <c r="XL82" s="45">
        <v>0</v>
      </c>
      <c r="XM82" s="45">
        <v>0</v>
      </c>
      <c r="XN82" s="45">
        <v>0</v>
      </c>
      <c r="XO82" s="45">
        <v>0</v>
      </c>
      <c r="XP82" s="45">
        <v>0</v>
      </c>
      <c r="XQ82" s="45">
        <v>0</v>
      </c>
      <c r="XR82" s="45">
        <v>0</v>
      </c>
      <c r="XS82" s="45">
        <v>0</v>
      </c>
      <c r="XT82" s="45">
        <v>0</v>
      </c>
      <c r="XU82" s="45">
        <v>0</v>
      </c>
      <c r="XV82" s="45">
        <v>0</v>
      </c>
      <c r="XW82" s="45">
        <v>0</v>
      </c>
      <c r="XX82" s="45">
        <v>0</v>
      </c>
      <c r="XY82" s="45">
        <v>0</v>
      </c>
      <c r="XZ82" s="45">
        <v>0</v>
      </c>
      <c r="YA82" s="45">
        <v>0</v>
      </c>
      <c r="YB82" s="45">
        <v>0</v>
      </c>
      <c r="YC82" s="45">
        <v>0</v>
      </c>
      <c r="YD82" s="45">
        <v>0</v>
      </c>
      <c r="YE82" s="45">
        <v>0</v>
      </c>
      <c r="YF82" s="45">
        <v>0</v>
      </c>
      <c r="YG82" s="45">
        <v>0</v>
      </c>
      <c r="YH82" s="45">
        <v>0</v>
      </c>
      <c r="YI82" s="45">
        <v>0</v>
      </c>
      <c r="YJ82" s="45">
        <v>0</v>
      </c>
      <c r="YK82" s="45">
        <v>0</v>
      </c>
      <c r="YL82" s="45">
        <v>0</v>
      </c>
      <c r="YM82" s="45">
        <v>0</v>
      </c>
      <c r="YN82" s="45">
        <v>0</v>
      </c>
      <c r="YO82" s="45">
        <v>0</v>
      </c>
      <c r="YP82" s="45">
        <v>0</v>
      </c>
      <c r="YQ82" s="45">
        <v>0</v>
      </c>
      <c r="YR82" s="45">
        <v>0</v>
      </c>
      <c r="YS82" s="45">
        <v>0</v>
      </c>
      <c r="YT82" s="45">
        <v>0</v>
      </c>
      <c r="YU82" s="45">
        <v>0</v>
      </c>
      <c r="YV82" s="45">
        <v>0</v>
      </c>
      <c r="YW82" s="45">
        <v>0</v>
      </c>
      <c r="YX82" s="45">
        <v>0</v>
      </c>
      <c r="YY82" s="45">
        <v>0</v>
      </c>
      <c r="YZ82" s="45">
        <v>0</v>
      </c>
      <c r="ZA82" s="45">
        <v>0</v>
      </c>
      <c r="ZB82" s="45">
        <v>0</v>
      </c>
      <c r="ZC82" s="45">
        <v>0</v>
      </c>
      <c r="ZD82" s="45">
        <v>0</v>
      </c>
      <c r="ZE82" s="45">
        <v>0</v>
      </c>
      <c r="ZF82" s="45">
        <v>0</v>
      </c>
      <c r="ZG82" s="45">
        <v>0</v>
      </c>
      <c r="ZH82" s="45">
        <v>0</v>
      </c>
      <c r="ZI82" s="45">
        <v>0</v>
      </c>
      <c r="ZJ82" s="45">
        <v>0</v>
      </c>
      <c r="ZK82" s="45">
        <v>0</v>
      </c>
      <c r="ZL82" s="45">
        <v>0</v>
      </c>
      <c r="ZM82" s="45">
        <v>0</v>
      </c>
      <c r="ZN82" s="45">
        <v>0</v>
      </c>
      <c r="ZO82" s="45">
        <v>0</v>
      </c>
      <c r="ZP82" s="45">
        <v>0</v>
      </c>
      <c r="ZQ82" s="45">
        <v>0</v>
      </c>
      <c r="ZR82" s="45">
        <v>0</v>
      </c>
      <c r="ZS82" s="45">
        <v>0</v>
      </c>
      <c r="ZT82" s="45">
        <v>0</v>
      </c>
      <c r="ZU82" s="45">
        <v>0</v>
      </c>
      <c r="ZV82" s="45">
        <v>0</v>
      </c>
      <c r="ZW82" s="45">
        <v>0</v>
      </c>
      <c r="ZX82" s="45">
        <v>0</v>
      </c>
      <c r="ZY82" s="45">
        <v>0</v>
      </c>
      <c r="ZZ82" s="45">
        <v>0</v>
      </c>
      <c r="AAA82" s="45">
        <v>0</v>
      </c>
      <c r="AAB82" s="45">
        <v>0</v>
      </c>
      <c r="AAC82" s="45">
        <v>0</v>
      </c>
      <c r="AAD82" s="45">
        <v>0</v>
      </c>
      <c r="AAE82" s="45">
        <v>0</v>
      </c>
      <c r="AAF82" s="45">
        <v>0</v>
      </c>
      <c r="AAG82" s="45">
        <v>0</v>
      </c>
      <c r="AAH82" s="45">
        <v>0</v>
      </c>
      <c r="AAI82" s="45">
        <v>0</v>
      </c>
      <c r="AAJ82" s="45">
        <v>0</v>
      </c>
      <c r="AAK82" s="45">
        <v>0</v>
      </c>
      <c r="AAL82" s="45">
        <v>0</v>
      </c>
      <c r="AAM82" s="45">
        <v>0</v>
      </c>
      <c r="AAN82" s="45">
        <v>0</v>
      </c>
      <c r="AAO82" s="45">
        <v>0</v>
      </c>
      <c r="AAP82" s="45">
        <v>0</v>
      </c>
      <c r="AAQ82" s="45">
        <f ca="1">IF(LEFT($C82,5)="Total",0,IF(COUNTIF(ENTRY!$G$3:$BM$3,AAQ$1)=0,"CopyPasteValue",IFERROR(HLOOKUP(AAQ$1,ENTRY!$G$3:$BI$133,SUMIFS(ENTRY!$A$2:$A$133,ENTRY!$B$2:$B$133,$B82,ENTRY!$C$2:$C$133,$C82)-2,FALSE),0)))</f>
        <v>0</v>
      </c>
      <c r="AAR82" s="45">
        <f ca="1">IF(LEFT($C82,5)="Total",0,IF(COUNTIF(ENTRY!$G$3:$BM$3,AAR$1)=0,"CopyPasteValue",IFERROR(HLOOKUP(AAR$1,ENTRY!$G$3:$BI$133,SUMIFS(ENTRY!$A$2:$A$133,ENTRY!$B$2:$B$133,$B82,ENTRY!$C$2:$C$133,$C82)-2,FALSE),0)))</f>
        <v>0</v>
      </c>
      <c r="AAS82" s="45">
        <f ca="1">IF(LEFT($C82,5)="Total",0,IF(COUNTIF(ENTRY!$G$3:$BM$3,AAS$1)=0,"CopyPasteValue",IFERROR(HLOOKUP(AAS$1,ENTRY!$G$3:$BI$133,SUMIFS(ENTRY!$A$2:$A$133,ENTRY!$B$2:$B$133,$B82,ENTRY!$C$2:$C$133,$C82)-2,FALSE),0)))</f>
        <v>0</v>
      </c>
      <c r="AAT82" s="45">
        <f ca="1">IF(LEFT($C82,5)="Total",0,IF(COUNTIF(ENTRY!$G$3:$BM$3,AAT$1)=0,"CopyPasteValue",IFERROR(HLOOKUP(AAT$1,ENTRY!$G$3:$BI$133,SUMIFS(ENTRY!$A$2:$A$133,ENTRY!$B$2:$B$133,$B82,ENTRY!$C$2:$C$133,$C82)-2,FALSE),0)))</f>
        <v>0</v>
      </c>
      <c r="AAU82" s="45">
        <f ca="1">IF(LEFT($C82,5)="Total",0,IF(COUNTIF(ENTRY!$G$3:$BM$3,AAU$1)=0,"CopyPasteValue",IFERROR(HLOOKUP(AAU$1,ENTRY!$G$3:$BI$133,SUMIFS(ENTRY!$A$2:$A$133,ENTRY!$B$2:$B$133,$B82,ENTRY!$C$2:$C$133,$C82)-2,FALSE),0)))</f>
        <v>0</v>
      </c>
      <c r="AAV82" s="45">
        <f ca="1">IF(LEFT($C82,5)="Total",0,IF(COUNTIF(ENTRY!$G$3:$BM$3,AAV$1)=0,"CopyPasteValue",IFERROR(HLOOKUP(AAV$1,ENTRY!$G$3:$BI$133,SUMIFS(ENTRY!$A$2:$A$133,ENTRY!$B$2:$B$133,$B82,ENTRY!$C$2:$C$133,$C82)-2,FALSE),0)))</f>
        <v>0</v>
      </c>
      <c r="AAW82" s="45">
        <f ca="1">IF(LEFT($C82,5)="Total",0,IF(COUNTIF(ENTRY!$G$3:$BM$3,AAW$1)=0,"CopyPasteValue",IFERROR(HLOOKUP(AAW$1,ENTRY!$G$3:$BI$133,SUMIFS(ENTRY!$A$2:$A$133,ENTRY!$B$2:$B$133,$B82,ENTRY!$C$2:$C$133,$C82)-2,FALSE),0)))</f>
        <v>0</v>
      </c>
      <c r="AAX82" s="45">
        <f ca="1">IF(LEFT($C82,5)="Total",0,IF(COUNTIF(ENTRY!$G$3:$BM$3,AAX$1)=0,"CopyPasteValue",IFERROR(HLOOKUP(AAX$1,ENTRY!$G$3:$BI$133,SUMIFS(ENTRY!$A$2:$A$133,ENTRY!$B$2:$B$133,$B82,ENTRY!$C$2:$C$133,$C82)-2,FALSE),0)))</f>
        <v>0</v>
      </c>
      <c r="AAY82" s="45">
        <f ca="1">IF(LEFT($C82,5)="Total",0,IF(COUNTIF(ENTRY!$G$3:$BM$3,AAY$1)=0,"CopyPasteValue",IFERROR(HLOOKUP(AAY$1,ENTRY!$G$3:$BI$133,SUMIFS(ENTRY!$A$2:$A$133,ENTRY!$B$2:$B$133,$B82,ENTRY!$C$2:$C$133,$C82)-2,FALSE),0)))</f>
        <v>0</v>
      </c>
      <c r="AAZ82" s="45">
        <f ca="1">IF(LEFT($C82,5)="Total",0,IF(COUNTIF(ENTRY!$G$3:$BM$3,AAZ$1)=0,"CopyPasteValue",IFERROR(HLOOKUP(AAZ$1,ENTRY!$G$3:$BI$133,SUMIFS(ENTRY!$A$2:$A$133,ENTRY!$B$2:$B$133,$B82,ENTRY!$C$2:$C$133,$C82)-2,FALSE),0)))</f>
        <v>0</v>
      </c>
      <c r="ABA82" s="45">
        <f ca="1">IF(LEFT($C82,5)="Total",0,IF(COUNTIF(ENTRY!$G$3:$BM$3,ABA$1)=0,"CopyPasteValue",IFERROR(HLOOKUP(ABA$1,ENTRY!$G$3:$BI$133,SUMIFS(ENTRY!$A$2:$A$133,ENTRY!$B$2:$B$133,$B82,ENTRY!$C$2:$C$133,$C82)-2,FALSE),0)))</f>
        <v>0</v>
      </c>
      <c r="ABB82" s="45">
        <f ca="1">IF(LEFT($C82,5)="Total",0,IF(COUNTIF(ENTRY!$G$3:$BM$3,ABB$1)=0,"CopyPasteValue",IFERROR(HLOOKUP(ABB$1,ENTRY!$G$3:$BI$133,SUMIFS(ENTRY!$A$2:$A$133,ENTRY!$B$2:$B$133,$B82,ENTRY!$C$2:$C$133,$C82)-2,FALSE),0)))</f>
        <v>0</v>
      </c>
      <c r="ABC82" s="45">
        <f ca="1">IF(LEFT($C82,5)="Total",0,IF(COUNTIF(ENTRY!$G$3:$BM$3,ABC$1)=0,"CopyPasteValue",IFERROR(HLOOKUP(ABC$1,ENTRY!$G$3:$BI$133,SUMIFS(ENTRY!$A$2:$A$133,ENTRY!$B$2:$B$133,$B82,ENTRY!$C$2:$C$133,$C82)-2,FALSE),0)))</f>
        <v>0</v>
      </c>
      <c r="ABD82" s="45">
        <f ca="1">IF(LEFT($C82,5)="Total",0,IF(COUNTIF(ENTRY!$G$3:$BM$3,ABD$1)=0,"CopyPasteValue",IFERROR(HLOOKUP(ABD$1,ENTRY!$G$3:$BI$133,SUMIFS(ENTRY!$A$2:$A$133,ENTRY!$B$2:$B$133,$B82,ENTRY!$C$2:$C$133,$C82)-2,FALSE),0)))</f>
        <v>0</v>
      </c>
      <c r="ABE82" s="45">
        <f ca="1">IF(LEFT($C82,5)="Total",0,IF(COUNTIF(ENTRY!$G$3:$BM$3,ABE$1)=0,"CopyPasteValue",IFERROR(HLOOKUP(ABE$1,ENTRY!$G$3:$BI$133,SUMIFS(ENTRY!$A$2:$A$133,ENTRY!$B$2:$B$133,$B82,ENTRY!$C$2:$C$133,$C82)-2,FALSE),0)))</f>
        <v>0</v>
      </c>
      <c r="ABF82" s="45">
        <f ca="1">IF(LEFT($C82,5)="Total",0,IF(COUNTIF(ENTRY!$G$3:$BM$3,ABF$1)=0,"CopyPasteValue",IFERROR(HLOOKUP(ABF$1,ENTRY!$G$3:$BI$133,SUMIFS(ENTRY!$A$2:$A$133,ENTRY!$B$2:$B$133,$B82,ENTRY!$C$2:$C$133,$C82)-2,FALSE),0)))</f>
        <v>0</v>
      </c>
      <c r="ABG82" s="45">
        <f ca="1">IF(LEFT($C82,5)="Total",0,IF(COUNTIF(ENTRY!$G$3:$BM$3,ABG$1)=0,"CopyPasteValue",IFERROR(HLOOKUP(ABG$1,ENTRY!$G$3:$BI$133,SUMIFS(ENTRY!$A$2:$A$133,ENTRY!$B$2:$B$133,$B82,ENTRY!$C$2:$C$133,$C82)-2,FALSE),0)))</f>
        <v>0</v>
      </c>
      <c r="ABH82" s="45">
        <f ca="1">IF(LEFT($C82,5)="Total",0,IF(COUNTIF(ENTRY!$G$3:$BM$3,ABH$1)=0,"CopyPasteValue",IFERROR(HLOOKUP(ABH$1,ENTRY!$G$3:$BI$133,SUMIFS(ENTRY!$A$2:$A$133,ENTRY!$B$2:$B$133,$B82,ENTRY!$C$2:$C$133,$C82)-2,FALSE),0)))</f>
        <v>0</v>
      </c>
    </row>
    <row r="83" spans="2:736" x14ac:dyDescent="0.35">
      <c r="B83" t="s">
        <v>27</v>
      </c>
      <c r="C83" t="s">
        <v>100</v>
      </c>
      <c r="D83" s="53">
        <f t="shared" ca="1" si="162"/>
        <v>83</v>
      </c>
      <c r="E83" s="72">
        <f>COUNTIF(ENTRY!C$4:C$294,C83)</f>
        <v>1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0</v>
      </c>
      <c r="BF83" s="45">
        <v>0</v>
      </c>
      <c r="BG83" s="45">
        <v>0</v>
      </c>
      <c r="BH83" s="45">
        <v>0</v>
      </c>
      <c r="BI83" s="45">
        <v>0</v>
      </c>
      <c r="BJ83" s="45">
        <v>0</v>
      </c>
      <c r="BK83" s="45">
        <v>0</v>
      </c>
      <c r="BL83" s="45">
        <v>0</v>
      </c>
      <c r="BM83" s="45">
        <v>0</v>
      </c>
      <c r="BN83" s="45">
        <v>20</v>
      </c>
      <c r="BO83" s="45">
        <v>1</v>
      </c>
      <c r="BP83" s="45">
        <v>0</v>
      </c>
      <c r="BQ83" s="45">
        <v>0</v>
      </c>
      <c r="BR83" s="45">
        <v>0</v>
      </c>
      <c r="BS83" s="45">
        <v>0</v>
      </c>
      <c r="BT83" s="45">
        <v>0</v>
      </c>
      <c r="BU83" s="45">
        <v>0</v>
      </c>
      <c r="BV83" s="45">
        <v>2</v>
      </c>
      <c r="BW83" s="45">
        <v>0</v>
      </c>
      <c r="BX83" s="45">
        <v>2</v>
      </c>
      <c r="BY83" s="45">
        <v>0</v>
      </c>
      <c r="BZ83" s="45">
        <v>1</v>
      </c>
      <c r="CA83" s="45">
        <v>0</v>
      </c>
      <c r="CB83" s="45">
        <v>0</v>
      </c>
      <c r="CC83" s="45">
        <v>1</v>
      </c>
      <c r="CD83" s="45">
        <v>0</v>
      </c>
      <c r="CE83" s="45">
        <v>1</v>
      </c>
      <c r="CF83" s="45">
        <v>0</v>
      </c>
      <c r="CG83" s="45">
        <v>0</v>
      </c>
      <c r="CH83" s="45">
        <v>0</v>
      </c>
      <c r="CI83" s="45">
        <v>0</v>
      </c>
      <c r="CJ83" s="45">
        <v>0</v>
      </c>
      <c r="CK83" s="45">
        <v>0</v>
      </c>
      <c r="CL83" s="45">
        <v>0</v>
      </c>
      <c r="CM83" s="45">
        <v>0</v>
      </c>
      <c r="CN83" s="45">
        <v>0</v>
      </c>
      <c r="CO83" s="45">
        <v>0</v>
      </c>
      <c r="CP83" s="45">
        <v>0</v>
      </c>
      <c r="CQ83" s="45">
        <v>0</v>
      </c>
      <c r="CR83" s="45">
        <v>0</v>
      </c>
      <c r="CS83" s="45">
        <v>0</v>
      </c>
      <c r="CT83" s="45">
        <v>0</v>
      </c>
      <c r="CU83" s="45">
        <v>0</v>
      </c>
      <c r="CV83" s="45">
        <v>0</v>
      </c>
      <c r="CW83" s="45">
        <v>0</v>
      </c>
      <c r="CX83" s="45">
        <v>0</v>
      </c>
      <c r="CY83" s="45">
        <v>0</v>
      </c>
      <c r="CZ83" s="45">
        <v>0</v>
      </c>
      <c r="DA83" s="45">
        <v>0</v>
      </c>
      <c r="DB83" s="45">
        <v>0</v>
      </c>
      <c r="DC83" s="45">
        <v>0</v>
      </c>
      <c r="DD83" s="45">
        <v>0</v>
      </c>
      <c r="DE83" s="45">
        <v>0</v>
      </c>
      <c r="DF83" s="45">
        <v>0</v>
      </c>
      <c r="DG83" s="45">
        <v>0</v>
      </c>
      <c r="DH83" s="45">
        <v>0</v>
      </c>
      <c r="DI83" s="45">
        <v>0</v>
      </c>
      <c r="DJ83" s="45">
        <v>0</v>
      </c>
      <c r="DK83" s="45">
        <v>0</v>
      </c>
      <c r="DL83" s="45">
        <v>0</v>
      </c>
      <c r="DM83" s="45">
        <v>0</v>
      </c>
      <c r="DN83" s="45">
        <v>0</v>
      </c>
      <c r="DO83" s="45">
        <v>0</v>
      </c>
      <c r="DP83" s="45">
        <v>0</v>
      </c>
      <c r="DQ83" s="45">
        <v>0</v>
      </c>
      <c r="DR83" s="45">
        <v>0</v>
      </c>
      <c r="DS83" s="45">
        <v>0</v>
      </c>
      <c r="DT83" s="45">
        <v>0</v>
      </c>
      <c r="DU83" s="45">
        <v>0</v>
      </c>
      <c r="DV83" s="45">
        <v>0</v>
      </c>
      <c r="DW83" s="45">
        <v>0</v>
      </c>
      <c r="DX83" s="45">
        <v>0</v>
      </c>
      <c r="DY83" s="45">
        <v>0</v>
      </c>
      <c r="DZ83" s="45">
        <v>0</v>
      </c>
      <c r="EA83" s="45">
        <v>0</v>
      </c>
      <c r="EB83" s="45">
        <v>0</v>
      </c>
      <c r="EC83" s="45">
        <v>0</v>
      </c>
      <c r="ED83" s="45">
        <v>0</v>
      </c>
      <c r="EE83" s="45">
        <v>0</v>
      </c>
      <c r="EF83" s="45">
        <v>0</v>
      </c>
      <c r="EG83" s="45">
        <v>0</v>
      </c>
      <c r="EH83" s="45">
        <v>0</v>
      </c>
      <c r="EI83" s="45">
        <v>0</v>
      </c>
      <c r="EJ83" s="45">
        <v>0</v>
      </c>
      <c r="EK83" s="45">
        <v>0</v>
      </c>
      <c r="EL83" s="45">
        <v>0</v>
      </c>
      <c r="EM83" s="45">
        <v>0</v>
      </c>
      <c r="EN83" s="45">
        <v>0</v>
      </c>
      <c r="EO83" s="45">
        <v>0</v>
      </c>
      <c r="EP83" s="45">
        <v>0</v>
      </c>
      <c r="EQ83" s="45">
        <v>0</v>
      </c>
      <c r="ER83" s="45">
        <v>0</v>
      </c>
      <c r="ES83" s="45">
        <v>0</v>
      </c>
      <c r="ET83" s="45">
        <v>0</v>
      </c>
      <c r="EU83" s="45">
        <v>0</v>
      </c>
      <c r="EV83" s="45">
        <v>0</v>
      </c>
      <c r="EW83" s="45">
        <v>0</v>
      </c>
      <c r="EX83" s="45">
        <v>0</v>
      </c>
      <c r="EY83" s="45">
        <v>0</v>
      </c>
      <c r="EZ83" s="45">
        <v>0</v>
      </c>
      <c r="FA83" s="45">
        <v>0</v>
      </c>
      <c r="FB83" s="45">
        <v>0</v>
      </c>
      <c r="FC83" s="45">
        <v>0</v>
      </c>
      <c r="FD83" s="45">
        <v>0</v>
      </c>
      <c r="FE83" s="45">
        <v>0</v>
      </c>
      <c r="FF83" s="45">
        <v>0</v>
      </c>
      <c r="FG83" s="45">
        <v>0</v>
      </c>
      <c r="FH83" s="45">
        <v>0</v>
      </c>
      <c r="FI83" s="45">
        <v>0</v>
      </c>
      <c r="FJ83" s="45">
        <v>0</v>
      </c>
      <c r="FK83" s="45">
        <v>0</v>
      </c>
      <c r="FL83" s="45">
        <v>0</v>
      </c>
      <c r="FM83" s="45">
        <v>0</v>
      </c>
      <c r="FN83" s="45">
        <v>0</v>
      </c>
      <c r="FO83" s="45">
        <v>0</v>
      </c>
      <c r="FP83" s="45">
        <v>0</v>
      </c>
      <c r="FQ83" s="45">
        <v>0</v>
      </c>
      <c r="FR83" s="45">
        <v>0</v>
      </c>
      <c r="FS83" s="45">
        <v>0</v>
      </c>
      <c r="FT83" s="45">
        <v>0</v>
      </c>
      <c r="FU83" s="45">
        <v>0</v>
      </c>
      <c r="FV83" s="45">
        <v>0</v>
      </c>
      <c r="FW83" s="45">
        <v>0</v>
      </c>
      <c r="FX83" s="45">
        <v>0</v>
      </c>
      <c r="FY83" s="45">
        <v>0</v>
      </c>
      <c r="FZ83" s="45">
        <v>0</v>
      </c>
      <c r="GA83" s="45">
        <v>0</v>
      </c>
      <c r="GB83" s="45">
        <v>0</v>
      </c>
      <c r="GC83" s="45">
        <v>0</v>
      </c>
      <c r="GD83" s="45">
        <v>0</v>
      </c>
      <c r="GE83" s="45">
        <v>0</v>
      </c>
      <c r="GF83" s="45">
        <v>0</v>
      </c>
      <c r="GG83" s="45">
        <v>0</v>
      </c>
      <c r="GH83" s="45">
        <v>0</v>
      </c>
      <c r="GI83" s="45">
        <v>0</v>
      </c>
      <c r="GJ83" s="45">
        <v>0</v>
      </c>
      <c r="GK83" s="45">
        <v>0</v>
      </c>
      <c r="GL83" s="45">
        <v>0</v>
      </c>
      <c r="GM83" s="45">
        <v>0</v>
      </c>
      <c r="GN83" s="45">
        <v>0</v>
      </c>
      <c r="GO83" s="45">
        <v>0</v>
      </c>
      <c r="GP83" s="45">
        <v>0</v>
      </c>
      <c r="GQ83" s="45">
        <v>0</v>
      </c>
      <c r="GR83" s="45">
        <v>0</v>
      </c>
      <c r="GS83" s="45">
        <v>0</v>
      </c>
      <c r="GT83" s="45">
        <v>0</v>
      </c>
      <c r="GU83" s="45">
        <v>0</v>
      </c>
      <c r="GV83" s="45">
        <v>0</v>
      </c>
      <c r="GW83" s="45">
        <v>0</v>
      </c>
      <c r="GX83" s="45">
        <v>0</v>
      </c>
      <c r="GY83" s="45">
        <v>0</v>
      </c>
      <c r="GZ83" s="45">
        <v>0</v>
      </c>
      <c r="HA83" s="45">
        <v>0</v>
      </c>
      <c r="HB83" s="45">
        <v>0</v>
      </c>
      <c r="HC83" s="45">
        <v>0</v>
      </c>
      <c r="HD83" s="45">
        <v>0</v>
      </c>
      <c r="HE83" s="45">
        <v>0</v>
      </c>
      <c r="HF83" s="45">
        <v>0</v>
      </c>
      <c r="HG83" s="45">
        <v>0</v>
      </c>
      <c r="HH83" s="45">
        <v>0</v>
      </c>
      <c r="HI83" s="45">
        <v>0</v>
      </c>
      <c r="HJ83" s="45">
        <v>0</v>
      </c>
      <c r="HK83" s="45">
        <v>0</v>
      </c>
      <c r="HL83" s="45">
        <v>0</v>
      </c>
      <c r="HM83" s="45">
        <v>0</v>
      </c>
      <c r="HN83" s="45">
        <v>0</v>
      </c>
      <c r="HO83" s="45">
        <v>0</v>
      </c>
      <c r="HP83" s="45">
        <v>0</v>
      </c>
      <c r="HQ83" s="45">
        <v>0</v>
      </c>
      <c r="HR83" s="45">
        <v>0</v>
      </c>
      <c r="HS83" s="45">
        <v>0</v>
      </c>
      <c r="HT83" s="45">
        <v>0</v>
      </c>
      <c r="HU83" s="45">
        <v>0</v>
      </c>
      <c r="HV83" s="45">
        <v>0</v>
      </c>
      <c r="HW83" s="45">
        <v>0</v>
      </c>
      <c r="HX83" s="45">
        <v>0</v>
      </c>
      <c r="HY83" s="45">
        <v>0</v>
      </c>
      <c r="HZ83" s="45">
        <v>0</v>
      </c>
      <c r="IA83" s="45">
        <v>0</v>
      </c>
      <c r="IB83" s="45">
        <v>0</v>
      </c>
      <c r="IC83" s="45">
        <v>0</v>
      </c>
      <c r="ID83" s="45">
        <v>0</v>
      </c>
      <c r="IE83" s="45">
        <v>0</v>
      </c>
      <c r="IF83" s="45">
        <v>0</v>
      </c>
      <c r="IG83" s="45">
        <v>0</v>
      </c>
      <c r="IH83" s="45">
        <v>0</v>
      </c>
      <c r="II83" s="45">
        <v>0</v>
      </c>
      <c r="IJ83" s="45">
        <v>0</v>
      </c>
      <c r="IK83" s="45">
        <v>0</v>
      </c>
      <c r="IL83" s="45">
        <v>0</v>
      </c>
      <c r="IM83" s="45">
        <v>0</v>
      </c>
      <c r="IN83" s="45">
        <v>0</v>
      </c>
      <c r="IO83" s="45">
        <v>0</v>
      </c>
      <c r="IP83" s="45">
        <v>0</v>
      </c>
      <c r="IQ83" s="45">
        <v>0</v>
      </c>
      <c r="IR83" s="45">
        <v>0</v>
      </c>
      <c r="IS83" s="45">
        <v>0</v>
      </c>
      <c r="IT83" s="45">
        <v>0</v>
      </c>
      <c r="IU83" s="45">
        <v>0</v>
      </c>
      <c r="IV83" s="45">
        <v>0</v>
      </c>
      <c r="IW83" s="45">
        <v>0</v>
      </c>
      <c r="IX83" s="45">
        <v>0</v>
      </c>
      <c r="IY83" s="45">
        <v>0</v>
      </c>
      <c r="IZ83" s="45">
        <v>0</v>
      </c>
      <c r="JA83" s="45">
        <v>0</v>
      </c>
      <c r="JB83" s="45">
        <v>0</v>
      </c>
      <c r="JC83" s="45">
        <v>0</v>
      </c>
      <c r="JD83" s="45">
        <v>0</v>
      </c>
      <c r="JE83" s="45">
        <v>0</v>
      </c>
      <c r="JF83" s="45">
        <v>0</v>
      </c>
      <c r="JG83" s="45">
        <v>0</v>
      </c>
      <c r="JH83" s="45">
        <v>0</v>
      </c>
      <c r="JI83" s="45">
        <v>0</v>
      </c>
      <c r="JJ83" s="45">
        <v>0</v>
      </c>
      <c r="JK83" s="45">
        <v>0</v>
      </c>
      <c r="JL83" s="45">
        <v>0</v>
      </c>
      <c r="JM83" s="45">
        <v>0</v>
      </c>
      <c r="JN83" s="45">
        <v>0</v>
      </c>
      <c r="JO83" s="45">
        <v>0</v>
      </c>
      <c r="JP83" s="45">
        <v>0</v>
      </c>
      <c r="JQ83" s="45">
        <v>0</v>
      </c>
      <c r="JR83" s="45">
        <v>0</v>
      </c>
      <c r="JS83" s="45">
        <v>0</v>
      </c>
      <c r="JT83" s="45">
        <v>0</v>
      </c>
      <c r="JU83" s="45">
        <v>0</v>
      </c>
      <c r="JV83" s="45">
        <v>0</v>
      </c>
      <c r="JW83" s="45">
        <v>0</v>
      </c>
      <c r="JX83" s="45">
        <v>0</v>
      </c>
      <c r="JY83" s="45">
        <v>0</v>
      </c>
      <c r="JZ83" s="45">
        <v>0</v>
      </c>
      <c r="KA83" s="45">
        <v>0</v>
      </c>
      <c r="KB83" s="45">
        <v>0</v>
      </c>
      <c r="KC83" s="45">
        <v>0</v>
      </c>
      <c r="KD83" s="45">
        <v>0</v>
      </c>
      <c r="KE83" s="45">
        <v>0</v>
      </c>
      <c r="KF83" s="45">
        <v>0</v>
      </c>
      <c r="KG83" s="45">
        <v>0</v>
      </c>
      <c r="KH83" s="45">
        <v>0</v>
      </c>
      <c r="KI83" s="45">
        <v>0</v>
      </c>
      <c r="KJ83" s="45">
        <v>0</v>
      </c>
      <c r="KK83" s="45">
        <v>0</v>
      </c>
      <c r="KL83" s="45">
        <v>0</v>
      </c>
      <c r="KM83" s="45">
        <v>0</v>
      </c>
      <c r="KN83" s="45">
        <v>0</v>
      </c>
      <c r="KO83" s="45">
        <v>0</v>
      </c>
      <c r="KP83" s="45">
        <v>0</v>
      </c>
      <c r="KQ83" s="45">
        <v>0</v>
      </c>
      <c r="KR83" s="45">
        <v>0</v>
      </c>
      <c r="KS83" s="45">
        <v>0</v>
      </c>
      <c r="KT83" s="45">
        <v>0</v>
      </c>
      <c r="KU83" s="45">
        <v>0</v>
      </c>
      <c r="KV83" s="45">
        <v>0</v>
      </c>
      <c r="KW83" s="45">
        <v>0</v>
      </c>
      <c r="KX83" s="45">
        <v>0</v>
      </c>
      <c r="KY83" s="45">
        <v>0</v>
      </c>
      <c r="KZ83" s="45">
        <v>0</v>
      </c>
      <c r="LA83" s="45">
        <v>0</v>
      </c>
      <c r="LB83" s="45">
        <v>0</v>
      </c>
      <c r="LC83" s="45">
        <v>0</v>
      </c>
      <c r="LD83" s="45">
        <v>0</v>
      </c>
      <c r="LE83" s="45">
        <v>0</v>
      </c>
      <c r="LF83" s="45">
        <v>0</v>
      </c>
      <c r="LG83" s="45">
        <v>0</v>
      </c>
      <c r="LH83" s="45">
        <v>0</v>
      </c>
      <c r="LI83" s="45">
        <v>0</v>
      </c>
      <c r="LJ83" s="45">
        <v>0</v>
      </c>
      <c r="LK83" s="45">
        <v>0</v>
      </c>
      <c r="LL83" s="45">
        <v>0</v>
      </c>
      <c r="LM83" s="45">
        <v>0</v>
      </c>
      <c r="LN83" s="45">
        <v>0</v>
      </c>
      <c r="LO83" s="45">
        <v>0</v>
      </c>
      <c r="LP83" s="45">
        <v>0</v>
      </c>
      <c r="LQ83" s="45">
        <v>0</v>
      </c>
      <c r="LR83" s="45">
        <v>0</v>
      </c>
      <c r="LS83" s="45">
        <v>0</v>
      </c>
      <c r="LT83" s="45">
        <v>0</v>
      </c>
      <c r="LU83" s="45">
        <v>0</v>
      </c>
      <c r="LV83" s="45">
        <v>0</v>
      </c>
      <c r="LW83" s="45">
        <v>0</v>
      </c>
      <c r="LX83" s="45">
        <v>0</v>
      </c>
      <c r="LY83" s="45">
        <v>0</v>
      </c>
      <c r="LZ83" s="45">
        <v>0</v>
      </c>
      <c r="MA83" s="45">
        <v>0</v>
      </c>
      <c r="MB83" s="45">
        <v>0</v>
      </c>
      <c r="MC83" s="45">
        <v>0</v>
      </c>
      <c r="MD83" s="45">
        <v>0</v>
      </c>
      <c r="ME83" s="45">
        <v>0</v>
      </c>
      <c r="MF83" s="45">
        <v>0</v>
      </c>
      <c r="MG83" s="45">
        <v>0</v>
      </c>
      <c r="MH83" s="45">
        <v>0</v>
      </c>
      <c r="MI83" s="45">
        <v>0</v>
      </c>
      <c r="MJ83" s="45">
        <v>0</v>
      </c>
      <c r="MK83" s="45">
        <v>0</v>
      </c>
      <c r="ML83" s="45">
        <v>0</v>
      </c>
      <c r="MM83" s="45">
        <v>0</v>
      </c>
      <c r="MN83" s="45">
        <v>0</v>
      </c>
      <c r="MO83" s="45">
        <v>0</v>
      </c>
      <c r="MP83" s="45">
        <v>0</v>
      </c>
      <c r="MQ83" s="45">
        <v>0</v>
      </c>
      <c r="MR83" s="45">
        <v>0</v>
      </c>
      <c r="MS83" s="45">
        <v>0</v>
      </c>
      <c r="MT83" s="45">
        <v>0</v>
      </c>
      <c r="MU83" s="45">
        <v>0</v>
      </c>
      <c r="MV83" s="45">
        <v>0</v>
      </c>
      <c r="MW83" s="45">
        <v>0</v>
      </c>
      <c r="MX83" s="45">
        <v>0</v>
      </c>
      <c r="MY83" s="45">
        <v>0</v>
      </c>
      <c r="MZ83" s="45">
        <v>0</v>
      </c>
      <c r="NA83" s="45">
        <v>0</v>
      </c>
      <c r="NB83" s="45">
        <v>0</v>
      </c>
      <c r="NC83" s="45">
        <v>0</v>
      </c>
      <c r="ND83" s="45">
        <v>0</v>
      </c>
      <c r="NE83" s="45">
        <v>0</v>
      </c>
      <c r="NF83" s="45">
        <v>0</v>
      </c>
      <c r="NG83" s="45">
        <v>0</v>
      </c>
      <c r="NH83" s="45">
        <v>0</v>
      </c>
      <c r="NI83" s="45">
        <v>0</v>
      </c>
      <c r="NJ83" s="45">
        <v>0</v>
      </c>
      <c r="NK83" s="45">
        <v>0</v>
      </c>
      <c r="NL83" s="45">
        <v>0</v>
      </c>
      <c r="NM83" s="45">
        <v>0</v>
      </c>
      <c r="NN83" s="45">
        <v>0</v>
      </c>
      <c r="NO83" s="45">
        <v>0</v>
      </c>
      <c r="NP83" s="45">
        <v>0</v>
      </c>
      <c r="NQ83" s="45">
        <v>0</v>
      </c>
      <c r="NR83" s="45">
        <v>0</v>
      </c>
      <c r="NS83" s="45">
        <v>0</v>
      </c>
      <c r="NT83" s="45">
        <v>0</v>
      </c>
      <c r="NU83" s="45">
        <v>0</v>
      </c>
      <c r="NV83" s="45">
        <v>0</v>
      </c>
      <c r="NW83" s="45">
        <v>0</v>
      </c>
      <c r="NX83" s="45">
        <v>0</v>
      </c>
      <c r="NY83" s="45">
        <v>0</v>
      </c>
      <c r="NZ83" s="45">
        <v>0</v>
      </c>
      <c r="OA83" s="45">
        <v>0</v>
      </c>
      <c r="OB83" s="45">
        <v>0</v>
      </c>
      <c r="OC83" s="45">
        <v>0</v>
      </c>
      <c r="OD83" s="45">
        <v>0</v>
      </c>
      <c r="OE83" s="45">
        <v>0</v>
      </c>
      <c r="OF83" s="45">
        <v>0</v>
      </c>
      <c r="OG83" s="45">
        <v>0</v>
      </c>
      <c r="OH83" s="45">
        <v>0</v>
      </c>
      <c r="OI83" s="45">
        <v>0</v>
      </c>
      <c r="OJ83" s="45">
        <v>0</v>
      </c>
      <c r="OK83" s="45">
        <v>0</v>
      </c>
      <c r="OL83" s="45">
        <v>0</v>
      </c>
      <c r="OM83" s="45">
        <v>0</v>
      </c>
      <c r="ON83" s="45">
        <v>0</v>
      </c>
      <c r="OO83" s="45">
        <v>0</v>
      </c>
      <c r="OP83" s="45">
        <v>0</v>
      </c>
      <c r="OQ83" s="45">
        <v>0</v>
      </c>
      <c r="OR83" s="45">
        <v>0</v>
      </c>
      <c r="OS83" s="45">
        <v>0</v>
      </c>
      <c r="OT83" s="45">
        <v>0</v>
      </c>
      <c r="OU83" s="45">
        <v>0</v>
      </c>
      <c r="OV83" s="45">
        <v>0</v>
      </c>
      <c r="OW83" s="45">
        <v>0</v>
      </c>
      <c r="OX83" s="45">
        <v>0</v>
      </c>
      <c r="OY83" s="45">
        <v>0</v>
      </c>
      <c r="OZ83" s="45">
        <v>0</v>
      </c>
      <c r="PA83" s="45">
        <v>0</v>
      </c>
      <c r="PB83" s="45">
        <v>0</v>
      </c>
      <c r="PC83" s="45">
        <v>0</v>
      </c>
      <c r="PD83" s="45">
        <v>0</v>
      </c>
      <c r="PE83" s="45">
        <v>0</v>
      </c>
      <c r="PF83" s="45">
        <v>0</v>
      </c>
      <c r="PG83" s="45">
        <v>0</v>
      </c>
      <c r="PH83" s="45">
        <v>0</v>
      </c>
      <c r="PI83" s="45">
        <v>0</v>
      </c>
      <c r="PJ83" s="45">
        <v>0</v>
      </c>
      <c r="PK83" s="45">
        <v>0</v>
      </c>
      <c r="PL83" s="45">
        <v>0</v>
      </c>
      <c r="PM83" s="45">
        <v>0</v>
      </c>
      <c r="PN83" s="45">
        <v>0</v>
      </c>
      <c r="PO83" s="45">
        <v>0</v>
      </c>
      <c r="PP83" s="45">
        <v>0</v>
      </c>
      <c r="PQ83" s="45">
        <v>0</v>
      </c>
      <c r="PR83" s="45">
        <v>0</v>
      </c>
      <c r="PS83" s="45">
        <v>0</v>
      </c>
      <c r="PT83" s="45">
        <v>0</v>
      </c>
      <c r="PU83" s="45">
        <v>0</v>
      </c>
      <c r="PV83" s="45">
        <v>0</v>
      </c>
      <c r="PW83" s="45">
        <v>0</v>
      </c>
      <c r="PX83" s="45">
        <v>0</v>
      </c>
      <c r="PY83" s="45">
        <v>0</v>
      </c>
      <c r="PZ83" s="45">
        <v>0</v>
      </c>
      <c r="QA83" s="45">
        <v>0</v>
      </c>
      <c r="QB83" s="45">
        <v>0</v>
      </c>
      <c r="QC83" s="45">
        <v>0</v>
      </c>
      <c r="QD83" s="45">
        <v>0</v>
      </c>
      <c r="QE83" s="45">
        <v>0</v>
      </c>
      <c r="QF83" s="45">
        <v>0</v>
      </c>
      <c r="QG83" s="45">
        <v>0</v>
      </c>
      <c r="QH83" s="45">
        <v>0</v>
      </c>
      <c r="QI83" s="45">
        <v>0</v>
      </c>
      <c r="QJ83" s="45">
        <v>0</v>
      </c>
      <c r="QK83" s="45">
        <v>0</v>
      </c>
      <c r="QL83" s="45">
        <v>0</v>
      </c>
      <c r="QM83" s="45">
        <v>0</v>
      </c>
      <c r="QN83" s="45">
        <v>0</v>
      </c>
      <c r="QO83" s="45">
        <v>0</v>
      </c>
      <c r="QP83" s="45">
        <v>0</v>
      </c>
      <c r="QQ83" s="45">
        <v>0</v>
      </c>
      <c r="QR83" s="45">
        <v>0</v>
      </c>
      <c r="QS83" s="45">
        <v>0</v>
      </c>
      <c r="QT83" s="45">
        <v>0</v>
      </c>
      <c r="QU83" s="45">
        <v>0</v>
      </c>
      <c r="QV83" s="45">
        <v>0</v>
      </c>
      <c r="QW83" s="45">
        <v>0</v>
      </c>
      <c r="QX83" s="45">
        <v>0</v>
      </c>
      <c r="QY83" s="45">
        <v>0</v>
      </c>
      <c r="QZ83" s="45">
        <v>0</v>
      </c>
      <c r="RA83" s="45">
        <v>0</v>
      </c>
      <c r="RB83" s="45">
        <v>0</v>
      </c>
      <c r="RC83" s="45">
        <v>0</v>
      </c>
      <c r="RD83" s="45">
        <v>0</v>
      </c>
      <c r="RE83" s="45">
        <v>0</v>
      </c>
      <c r="RF83" s="45">
        <v>0</v>
      </c>
      <c r="RG83" s="45">
        <v>0</v>
      </c>
      <c r="RH83" s="45">
        <v>0</v>
      </c>
      <c r="RI83" s="45">
        <v>0</v>
      </c>
      <c r="RJ83" s="45">
        <v>0</v>
      </c>
      <c r="RK83" s="45">
        <v>0</v>
      </c>
      <c r="RL83" s="45">
        <v>0</v>
      </c>
      <c r="RM83" s="45">
        <v>0</v>
      </c>
      <c r="RN83" s="45">
        <v>0</v>
      </c>
      <c r="RO83" s="45">
        <v>0</v>
      </c>
      <c r="RP83" s="45">
        <v>0</v>
      </c>
      <c r="RQ83" s="45">
        <v>0</v>
      </c>
      <c r="RR83" s="45">
        <v>0</v>
      </c>
      <c r="RS83" s="45">
        <v>0</v>
      </c>
      <c r="RT83" s="45">
        <v>0</v>
      </c>
      <c r="RU83" s="45">
        <v>0</v>
      </c>
      <c r="RV83" s="45">
        <v>0</v>
      </c>
      <c r="RW83" s="45">
        <v>0</v>
      </c>
      <c r="RX83" s="45">
        <v>0</v>
      </c>
      <c r="RY83" s="45">
        <v>0</v>
      </c>
      <c r="RZ83" s="45">
        <v>0</v>
      </c>
      <c r="SA83" s="45">
        <v>0</v>
      </c>
      <c r="SB83" s="45">
        <v>0</v>
      </c>
      <c r="SC83" s="45">
        <v>0</v>
      </c>
      <c r="SD83" s="45">
        <v>0</v>
      </c>
      <c r="SE83" s="45">
        <v>0</v>
      </c>
      <c r="SF83" s="45">
        <v>0</v>
      </c>
      <c r="SG83" s="45">
        <v>0</v>
      </c>
      <c r="SH83" s="45">
        <v>0</v>
      </c>
      <c r="SI83" s="45">
        <v>0</v>
      </c>
      <c r="SJ83" s="45">
        <v>0</v>
      </c>
      <c r="SK83" s="45">
        <v>0</v>
      </c>
      <c r="SL83" s="45">
        <v>0</v>
      </c>
      <c r="SM83" s="45">
        <v>0</v>
      </c>
      <c r="SN83" s="45">
        <v>0</v>
      </c>
      <c r="SO83" s="45">
        <v>0</v>
      </c>
      <c r="SP83" s="45">
        <v>0</v>
      </c>
      <c r="SQ83" s="45">
        <v>0</v>
      </c>
      <c r="SR83" s="45">
        <v>0</v>
      </c>
      <c r="SS83" s="45">
        <v>0</v>
      </c>
      <c r="ST83" s="45">
        <v>0</v>
      </c>
      <c r="SU83" s="45">
        <v>0</v>
      </c>
      <c r="SV83" s="45">
        <v>0</v>
      </c>
      <c r="SW83" s="45">
        <v>0</v>
      </c>
      <c r="SX83" s="45">
        <v>0</v>
      </c>
      <c r="SY83" s="45">
        <v>0</v>
      </c>
      <c r="SZ83" s="45">
        <v>0</v>
      </c>
      <c r="TA83" s="45">
        <v>0</v>
      </c>
      <c r="TB83" s="45">
        <v>0</v>
      </c>
      <c r="TC83" s="45">
        <v>0</v>
      </c>
      <c r="TD83" s="45">
        <v>0</v>
      </c>
      <c r="TE83" s="45">
        <v>0</v>
      </c>
      <c r="TF83" s="45">
        <v>0</v>
      </c>
      <c r="TG83" s="45">
        <v>0</v>
      </c>
      <c r="TH83" s="45">
        <v>0</v>
      </c>
      <c r="TI83" s="45">
        <v>0</v>
      </c>
      <c r="TJ83" s="45">
        <v>0</v>
      </c>
      <c r="TK83" s="45">
        <v>0</v>
      </c>
      <c r="TL83" s="45">
        <v>0</v>
      </c>
      <c r="TM83" s="45">
        <v>0</v>
      </c>
      <c r="TN83" s="45">
        <v>0</v>
      </c>
      <c r="TO83" s="45">
        <v>0</v>
      </c>
      <c r="TP83" s="45">
        <v>0</v>
      </c>
      <c r="TQ83" s="45">
        <v>0</v>
      </c>
      <c r="TR83" s="45">
        <v>0</v>
      </c>
      <c r="TS83" s="45">
        <v>0</v>
      </c>
      <c r="TT83" s="45">
        <v>0</v>
      </c>
      <c r="TU83" s="45">
        <v>0</v>
      </c>
      <c r="TV83" s="45">
        <v>0</v>
      </c>
      <c r="TW83" s="45">
        <v>0</v>
      </c>
      <c r="TX83" s="45">
        <v>0</v>
      </c>
      <c r="TY83" s="45">
        <v>0</v>
      </c>
      <c r="TZ83" s="45">
        <v>0</v>
      </c>
      <c r="UA83" s="45">
        <v>0</v>
      </c>
      <c r="UB83" s="45">
        <v>0</v>
      </c>
      <c r="UC83" s="45">
        <v>0</v>
      </c>
      <c r="UD83" s="45">
        <v>0</v>
      </c>
      <c r="UE83" s="45">
        <v>0</v>
      </c>
      <c r="UF83" s="45">
        <v>0</v>
      </c>
      <c r="UG83" s="45">
        <v>0</v>
      </c>
      <c r="UH83" s="45">
        <v>0</v>
      </c>
      <c r="UI83" s="45">
        <v>0</v>
      </c>
      <c r="UJ83" s="45">
        <v>0</v>
      </c>
      <c r="UK83" s="45">
        <v>0</v>
      </c>
      <c r="UL83" s="45">
        <v>0</v>
      </c>
      <c r="UM83" s="45">
        <v>0</v>
      </c>
      <c r="UN83" s="45">
        <v>0</v>
      </c>
      <c r="UO83" s="45">
        <v>0</v>
      </c>
      <c r="UP83" s="45">
        <v>0</v>
      </c>
      <c r="UQ83" s="45">
        <v>0</v>
      </c>
      <c r="UR83" s="45">
        <v>0</v>
      </c>
      <c r="US83" s="45">
        <v>0</v>
      </c>
      <c r="UT83" s="45">
        <v>0</v>
      </c>
      <c r="UU83" s="45">
        <v>0</v>
      </c>
      <c r="UV83" s="45">
        <v>0</v>
      </c>
      <c r="UW83" s="45">
        <v>0</v>
      </c>
      <c r="UX83" s="45">
        <v>0</v>
      </c>
      <c r="UY83" s="45">
        <v>0</v>
      </c>
      <c r="UZ83" s="45">
        <v>0</v>
      </c>
      <c r="VA83" s="45">
        <v>0</v>
      </c>
      <c r="VB83" s="45">
        <v>0</v>
      </c>
      <c r="VC83" s="45">
        <v>0</v>
      </c>
      <c r="VD83" s="45">
        <v>0</v>
      </c>
      <c r="VE83" s="45">
        <v>0</v>
      </c>
      <c r="VF83" s="45">
        <v>0</v>
      </c>
      <c r="VG83" s="45">
        <v>0</v>
      </c>
      <c r="VH83" s="45">
        <v>0</v>
      </c>
      <c r="VI83" s="45">
        <v>0</v>
      </c>
      <c r="VJ83" s="45">
        <v>0</v>
      </c>
      <c r="VK83" s="45">
        <v>0</v>
      </c>
      <c r="VL83" s="45">
        <v>0</v>
      </c>
      <c r="VM83" s="45">
        <v>0</v>
      </c>
      <c r="VN83" s="45">
        <v>0</v>
      </c>
      <c r="VO83" s="45">
        <v>0</v>
      </c>
      <c r="VP83" s="45">
        <v>0</v>
      </c>
      <c r="VQ83" s="45">
        <v>0</v>
      </c>
      <c r="VR83" s="45">
        <v>0</v>
      </c>
      <c r="VS83" s="45">
        <v>0</v>
      </c>
      <c r="VT83" s="45">
        <v>0</v>
      </c>
      <c r="VU83" s="45">
        <v>0</v>
      </c>
      <c r="VV83" s="45">
        <v>0</v>
      </c>
      <c r="VW83" s="45">
        <v>0</v>
      </c>
      <c r="VX83" s="45">
        <v>0</v>
      </c>
      <c r="VY83" s="45">
        <v>0</v>
      </c>
      <c r="VZ83" s="45">
        <v>0</v>
      </c>
      <c r="WA83" s="45">
        <v>0</v>
      </c>
      <c r="WB83" s="45">
        <v>0</v>
      </c>
      <c r="WC83" s="45">
        <v>0</v>
      </c>
      <c r="WD83" s="45">
        <v>0</v>
      </c>
      <c r="WE83" s="45">
        <v>0</v>
      </c>
      <c r="WF83" s="45">
        <v>0</v>
      </c>
      <c r="WG83" s="45">
        <v>0</v>
      </c>
      <c r="WH83" s="45">
        <v>0</v>
      </c>
      <c r="WI83" s="45">
        <v>0</v>
      </c>
      <c r="WJ83" s="45">
        <v>0</v>
      </c>
      <c r="WK83" s="45">
        <v>0</v>
      </c>
      <c r="WL83" s="45">
        <v>0</v>
      </c>
      <c r="WM83" s="45">
        <v>0</v>
      </c>
      <c r="WN83" s="45">
        <v>0</v>
      </c>
      <c r="WO83" s="45">
        <v>0</v>
      </c>
      <c r="WP83" s="45">
        <v>0</v>
      </c>
      <c r="WQ83" s="45">
        <v>0</v>
      </c>
      <c r="WR83" s="45">
        <v>0</v>
      </c>
      <c r="WS83" s="45">
        <v>0</v>
      </c>
      <c r="WT83" s="45">
        <v>0</v>
      </c>
      <c r="WU83" s="45">
        <v>0</v>
      </c>
      <c r="WV83" s="45">
        <v>0</v>
      </c>
      <c r="WW83" s="45">
        <v>0</v>
      </c>
      <c r="WX83" s="45">
        <v>0</v>
      </c>
      <c r="WY83" s="45">
        <v>0</v>
      </c>
      <c r="WZ83" s="45">
        <v>0</v>
      </c>
      <c r="XA83" s="45">
        <v>0</v>
      </c>
      <c r="XB83" s="45">
        <v>0</v>
      </c>
      <c r="XC83" s="45">
        <v>0</v>
      </c>
      <c r="XD83" s="45">
        <v>0</v>
      </c>
      <c r="XE83" s="45">
        <v>0</v>
      </c>
      <c r="XF83" s="45">
        <v>0</v>
      </c>
      <c r="XG83" s="45">
        <v>0</v>
      </c>
      <c r="XH83" s="45">
        <v>0</v>
      </c>
      <c r="XI83" s="45">
        <v>0</v>
      </c>
      <c r="XJ83" s="45">
        <v>0</v>
      </c>
      <c r="XK83" s="45">
        <v>0</v>
      </c>
      <c r="XL83" s="45">
        <v>0</v>
      </c>
      <c r="XM83" s="45">
        <v>0</v>
      </c>
      <c r="XN83" s="45">
        <v>0</v>
      </c>
      <c r="XO83" s="45">
        <v>0</v>
      </c>
      <c r="XP83" s="45">
        <v>0</v>
      </c>
      <c r="XQ83" s="45">
        <v>0</v>
      </c>
      <c r="XR83" s="45">
        <v>0</v>
      </c>
      <c r="XS83" s="45">
        <v>0</v>
      </c>
      <c r="XT83" s="45">
        <v>0</v>
      </c>
      <c r="XU83" s="45">
        <v>0</v>
      </c>
      <c r="XV83" s="45">
        <v>0</v>
      </c>
      <c r="XW83" s="45">
        <v>0</v>
      </c>
      <c r="XX83" s="45">
        <v>0</v>
      </c>
      <c r="XY83" s="45">
        <v>0</v>
      </c>
      <c r="XZ83" s="45">
        <v>0</v>
      </c>
      <c r="YA83" s="45">
        <v>0</v>
      </c>
      <c r="YB83" s="45">
        <v>0</v>
      </c>
      <c r="YC83" s="45">
        <v>0</v>
      </c>
      <c r="YD83" s="45">
        <v>0</v>
      </c>
      <c r="YE83" s="45">
        <v>0</v>
      </c>
      <c r="YF83" s="45">
        <v>0</v>
      </c>
      <c r="YG83" s="45">
        <v>0</v>
      </c>
      <c r="YH83" s="45">
        <v>0</v>
      </c>
      <c r="YI83" s="45">
        <v>0</v>
      </c>
      <c r="YJ83" s="45">
        <v>0</v>
      </c>
      <c r="YK83" s="45">
        <v>0</v>
      </c>
      <c r="YL83" s="45">
        <v>0</v>
      </c>
      <c r="YM83" s="45">
        <v>0</v>
      </c>
      <c r="YN83" s="45">
        <v>0</v>
      </c>
      <c r="YO83" s="45">
        <v>0</v>
      </c>
      <c r="YP83" s="45">
        <v>0</v>
      </c>
      <c r="YQ83" s="45">
        <v>0</v>
      </c>
      <c r="YR83" s="45">
        <v>0</v>
      </c>
      <c r="YS83" s="45">
        <v>0</v>
      </c>
      <c r="YT83" s="45">
        <v>0</v>
      </c>
      <c r="YU83" s="45">
        <v>0</v>
      </c>
      <c r="YV83" s="45">
        <v>0</v>
      </c>
      <c r="YW83" s="45">
        <v>0</v>
      </c>
      <c r="YX83" s="45">
        <v>0</v>
      </c>
      <c r="YY83" s="45">
        <v>0</v>
      </c>
      <c r="YZ83" s="45">
        <v>0</v>
      </c>
      <c r="ZA83" s="45">
        <v>0</v>
      </c>
      <c r="ZB83" s="45">
        <v>0</v>
      </c>
      <c r="ZC83" s="45">
        <v>0</v>
      </c>
      <c r="ZD83" s="45">
        <v>0</v>
      </c>
      <c r="ZE83" s="45">
        <v>0</v>
      </c>
      <c r="ZF83" s="45">
        <v>0</v>
      </c>
      <c r="ZG83" s="45">
        <v>0</v>
      </c>
      <c r="ZH83" s="45">
        <v>0</v>
      </c>
      <c r="ZI83" s="45">
        <v>0</v>
      </c>
      <c r="ZJ83" s="45">
        <v>0</v>
      </c>
      <c r="ZK83" s="45">
        <v>0</v>
      </c>
      <c r="ZL83" s="45">
        <v>0</v>
      </c>
      <c r="ZM83" s="45">
        <v>0</v>
      </c>
      <c r="ZN83" s="45">
        <v>0</v>
      </c>
      <c r="ZO83" s="45">
        <v>0</v>
      </c>
      <c r="ZP83" s="45">
        <v>0</v>
      </c>
      <c r="ZQ83" s="45">
        <v>0</v>
      </c>
      <c r="ZR83" s="45">
        <v>0</v>
      </c>
      <c r="ZS83" s="45">
        <v>0</v>
      </c>
      <c r="ZT83" s="45">
        <v>0</v>
      </c>
      <c r="ZU83" s="45">
        <v>0</v>
      </c>
      <c r="ZV83" s="45">
        <v>0</v>
      </c>
      <c r="ZW83" s="45">
        <v>0</v>
      </c>
      <c r="ZX83" s="45">
        <v>0</v>
      </c>
      <c r="ZY83" s="45">
        <v>0</v>
      </c>
      <c r="ZZ83" s="45">
        <v>0</v>
      </c>
      <c r="AAA83" s="45">
        <v>0</v>
      </c>
      <c r="AAB83" s="45">
        <v>0</v>
      </c>
      <c r="AAC83" s="45">
        <v>0</v>
      </c>
      <c r="AAD83" s="45">
        <v>0</v>
      </c>
      <c r="AAE83" s="45">
        <v>0</v>
      </c>
      <c r="AAF83" s="45">
        <v>0</v>
      </c>
      <c r="AAG83" s="45">
        <v>0</v>
      </c>
      <c r="AAH83" s="45">
        <v>0</v>
      </c>
      <c r="AAI83" s="45">
        <v>0</v>
      </c>
      <c r="AAJ83" s="45">
        <v>0</v>
      </c>
      <c r="AAK83" s="45">
        <v>0</v>
      </c>
      <c r="AAL83" s="45">
        <v>0</v>
      </c>
      <c r="AAM83" s="45">
        <v>0</v>
      </c>
      <c r="AAN83" s="45">
        <v>0</v>
      </c>
      <c r="AAO83" s="45">
        <v>0</v>
      </c>
      <c r="AAP83" s="45">
        <v>0</v>
      </c>
      <c r="AAQ83" s="45">
        <f ca="1">IF(LEFT($C83,5)="Total",0,IF(COUNTIF(ENTRY!$G$3:$BM$3,AAQ$1)=0,"CopyPasteValue",IFERROR(HLOOKUP(AAQ$1,ENTRY!$G$3:$BI$133,SUMIFS(ENTRY!$A$2:$A$133,ENTRY!$B$2:$B$133,$B83,ENTRY!$C$2:$C$133,$C83)-2,FALSE),0)))</f>
        <v>0</v>
      </c>
      <c r="AAR83" s="45">
        <f ca="1">IF(LEFT($C83,5)="Total",0,IF(COUNTIF(ENTRY!$G$3:$BM$3,AAR$1)=0,"CopyPasteValue",IFERROR(HLOOKUP(AAR$1,ENTRY!$G$3:$BI$133,SUMIFS(ENTRY!$A$2:$A$133,ENTRY!$B$2:$B$133,$B83,ENTRY!$C$2:$C$133,$C83)-2,FALSE),0)))</f>
        <v>0</v>
      </c>
      <c r="AAS83" s="45">
        <f ca="1">IF(LEFT($C83,5)="Total",0,IF(COUNTIF(ENTRY!$G$3:$BM$3,AAS$1)=0,"CopyPasteValue",IFERROR(HLOOKUP(AAS$1,ENTRY!$G$3:$BI$133,SUMIFS(ENTRY!$A$2:$A$133,ENTRY!$B$2:$B$133,$B83,ENTRY!$C$2:$C$133,$C83)-2,FALSE),0)))</f>
        <v>0</v>
      </c>
      <c r="AAT83" s="45">
        <f ca="1">IF(LEFT($C83,5)="Total",0,IF(COUNTIF(ENTRY!$G$3:$BM$3,AAT$1)=0,"CopyPasteValue",IFERROR(HLOOKUP(AAT$1,ENTRY!$G$3:$BI$133,SUMIFS(ENTRY!$A$2:$A$133,ENTRY!$B$2:$B$133,$B83,ENTRY!$C$2:$C$133,$C83)-2,FALSE),0)))</f>
        <v>0</v>
      </c>
      <c r="AAU83" s="45">
        <f ca="1">IF(LEFT($C83,5)="Total",0,IF(COUNTIF(ENTRY!$G$3:$BM$3,AAU$1)=0,"CopyPasteValue",IFERROR(HLOOKUP(AAU$1,ENTRY!$G$3:$BI$133,SUMIFS(ENTRY!$A$2:$A$133,ENTRY!$B$2:$B$133,$B83,ENTRY!$C$2:$C$133,$C83)-2,FALSE),0)))</f>
        <v>0</v>
      </c>
      <c r="AAV83" s="45">
        <f ca="1">IF(LEFT($C83,5)="Total",0,IF(COUNTIF(ENTRY!$G$3:$BM$3,AAV$1)=0,"CopyPasteValue",IFERROR(HLOOKUP(AAV$1,ENTRY!$G$3:$BI$133,SUMIFS(ENTRY!$A$2:$A$133,ENTRY!$B$2:$B$133,$B83,ENTRY!$C$2:$C$133,$C83)-2,FALSE),0)))</f>
        <v>0</v>
      </c>
      <c r="AAW83" s="45">
        <f ca="1">IF(LEFT($C83,5)="Total",0,IF(COUNTIF(ENTRY!$G$3:$BM$3,AAW$1)=0,"CopyPasteValue",IFERROR(HLOOKUP(AAW$1,ENTRY!$G$3:$BI$133,SUMIFS(ENTRY!$A$2:$A$133,ENTRY!$B$2:$B$133,$B83,ENTRY!$C$2:$C$133,$C83)-2,FALSE),0)))</f>
        <v>0</v>
      </c>
      <c r="AAX83" s="45">
        <f ca="1">IF(LEFT($C83,5)="Total",0,IF(COUNTIF(ENTRY!$G$3:$BM$3,AAX$1)=0,"CopyPasteValue",IFERROR(HLOOKUP(AAX$1,ENTRY!$G$3:$BI$133,SUMIFS(ENTRY!$A$2:$A$133,ENTRY!$B$2:$B$133,$B83,ENTRY!$C$2:$C$133,$C83)-2,FALSE),0)))</f>
        <v>0</v>
      </c>
      <c r="AAY83" s="45">
        <f ca="1">IF(LEFT($C83,5)="Total",0,IF(COUNTIF(ENTRY!$G$3:$BM$3,AAY$1)=0,"CopyPasteValue",IFERROR(HLOOKUP(AAY$1,ENTRY!$G$3:$BI$133,SUMIFS(ENTRY!$A$2:$A$133,ENTRY!$B$2:$B$133,$B83,ENTRY!$C$2:$C$133,$C83)-2,FALSE),0)))</f>
        <v>0</v>
      </c>
      <c r="AAZ83" s="45">
        <f ca="1">IF(LEFT($C83,5)="Total",0,IF(COUNTIF(ENTRY!$G$3:$BM$3,AAZ$1)=0,"CopyPasteValue",IFERROR(HLOOKUP(AAZ$1,ENTRY!$G$3:$BI$133,SUMIFS(ENTRY!$A$2:$A$133,ENTRY!$B$2:$B$133,$B83,ENTRY!$C$2:$C$133,$C83)-2,FALSE),0)))</f>
        <v>0</v>
      </c>
      <c r="ABA83" s="45">
        <f ca="1">IF(LEFT($C83,5)="Total",0,IF(COUNTIF(ENTRY!$G$3:$BM$3,ABA$1)=0,"CopyPasteValue",IFERROR(HLOOKUP(ABA$1,ENTRY!$G$3:$BI$133,SUMIFS(ENTRY!$A$2:$A$133,ENTRY!$B$2:$B$133,$B83,ENTRY!$C$2:$C$133,$C83)-2,FALSE),0)))</f>
        <v>0</v>
      </c>
      <c r="ABB83" s="45">
        <f ca="1">IF(LEFT($C83,5)="Total",0,IF(COUNTIF(ENTRY!$G$3:$BM$3,ABB$1)=0,"CopyPasteValue",IFERROR(HLOOKUP(ABB$1,ENTRY!$G$3:$BI$133,SUMIFS(ENTRY!$A$2:$A$133,ENTRY!$B$2:$B$133,$B83,ENTRY!$C$2:$C$133,$C83)-2,FALSE),0)))</f>
        <v>0</v>
      </c>
      <c r="ABC83" s="45">
        <f ca="1">IF(LEFT($C83,5)="Total",0,IF(COUNTIF(ENTRY!$G$3:$BM$3,ABC$1)=0,"CopyPasteValue",IFERROR(HLOOKUP(ABC$1,ENTRY!$G$3:$BI$133,SUMIFS(ENTRY!$A$2:$A$133,ENTRY!$B$2:$B$133,$B83,ENTRY!$C$2:$C$133,$C83)-2,FALSE),0)))</f>
        <v>0</v>
      </c>
      <c r="ABD83" s="45">
        <f ca="1">IF(LEFT($C83,5)="Total",0,IF(COUNTIF(ENTRY!$G$3:$BM$3,ABD$1)=0,"CopyPasteValue",IFERROR(HLOOKUP(ABD$1,ENTRY!$G$3:$BI$133,SUMIFS(ENTRY!$A$2:$A$133,ENTRY!$B$2:$B$133,$B83,ENTRY!$C$2:$C$133,$C83)-2,FALSE),0)))</f>
        <v>0</v>
      </c>
      <c r="ABE83" s="45">
        <f ca="1">IF(LEFT($C83,5)="Total",0,IF(COUNTIF(ENTRY!$G$3:$BM$3,ABE$1)=0,"CopyPasteValue",IFERROR(HLOOKUP(ABE$1,ENTRY!$G$3:$BI$133,SUMIFS(ENTRY!$A$2:$A$133,ENTRY!$B$2:$B$133,$B83,ENTRY!$C$2:$C$133,$C83)-2,FALSE),0)))</f>
        <v>0</v>
      </c>
      <c r="ABF83" s="45">
        <f ca="1">IF(LEFT($C83,5)="Total",0,IF(COUNTIF(ENTRY!$G$3:$BM$3,ABF$1)=0,"CopyPasteValue",IFERROR(HLOOKUP(ABF$1,ENTRY!$G$3:$BI$133,SUMIFS(ENTRY!$A$2:$A$133,ENTRY!$B$2:$B$133,$B83,ENTRY!$C$2:$C$133,$C83)-2,FALSE),0)))</f>
        <v>0</v>
      </c>
      <c r="ABG83" s="45">
        <f ca="1">IF(LEFT($C83,5)="Total",0,IF(COUNTIF(ENTRY!$G$3:$BM$3,ABG$1)=0,"CopyPasteValue",IFERROR(HLOOKUP(ABG$1,ENTRY!$G$3:$BI$133,SUMIFS(ENTRY!$A$2:$A$133,ENTRY!$B$2:$B$133,$B83,ENTRY!$C$2:$C$133,$C83)-2,FALSE),0)))</f>
        <v>0</v>
      </c>
      <c r="ABH83" s="45">
        <f ca="1">IF(LEFT($C83,5)="Total",0,IF(COUNTIF(ENTRY!$G$3:$BM$3,ABH$1)=0,"CopyPasteValue",IFERROR(HLOOKUP(ABH$1,ENTRY!$G$3:$BI$133,SUMIFS(ENTRY!$A$2:$A$133,ENTRY!$B$2:$B$133,$B83,ENTRY!$C$2:$C$133,$C83)-2,FALSE),0)))</f>
        <v>0</v>
      </c>
    </row>
    <row r="84" spans="2:736" x14ac:dyDescent="0.35">
      <c r="B84" t="s">
        <v>27</v>
      </c>
      <c r="C84" t="s">
        <v>400</v>
      </c>
      <c r="D84" s="53">
        <f t="shared" ca="1" si="162"/>
        <v>84</v>
      </c>
      <c r="E84" s="72">
        <f>COUNTIF(ENTRY!C$4:C$294,C84)</f>
        <v>1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2</v>
      </c>
      <c r="BH84" s="45">
        <v>0</v>
      </c>
      <c r="BI84" s="45">
        <v>0</v>
      </c>
      <c r="BJ84" s="45">
        <v>4</v>
      </c>
      <c r="BK84" s="45">
        <v>2</v>
      </c>
      <c r="BL84" s="45">
        <v>0</v>
      </c>
      <c r="BM84" s="45">
        <v>4</v>
      </c>
      <c r="BN84" s="45">
        <v>2</v>
      </c>
      <c r="BO84" s="45">
        <v>2</v>
      </c>
      <c r="BP84" s="45">
        <v>0</v>
      </c>
      <c r="BQ84" s="45">
        <v>2</v>
      </c>
      <c r="BR84" s="45">
        <v>0</v>
      </c>
      <c r="BS84" s="45">
        <v>2</v>
      </c>
      <c r="BT84" s="45">
        <v>0</v>
      </c>
      <c r="BU84" s="45">
        <v>0</v>
      </c>
      <c r="BV84" s="45">
        <v>0</v>
      </c>
      <c r="BW84" s="45">
        <v>0</v>
      </c>
      <c r="BX84" s="45">
        <v>1</v>
      </c>
      <c r="BY84" s="45">
        <v>0</v>
      </c>
      <c r="BZ84" s="45">
        <v>2</v>
      </c>
      <c r="CA84" s="45">
        <v>0</v>
      </c>
      <c r="CB84" s="45">
        <v>0</v>
      </c>
      <c r="CC84" s="45">
        <v>0</v>
      </c>
      <c r="CD84" s="45">
        <v>0</v>
      </c>
      <c r="CE84" s="45">
        <v>0</v>
      </c>
      <c r="CF84" s="45">
        <v>0</v>
      </c>
      <c r="CG84" s="45">
        <v>0</v>
      </c>
      <c r="CH84" s="45">
        <v>0</v>
      </c>
      <c r="CI84" s="45">
        <v>0</v>
      </c>
      <c r="CJ84" s="45">
        <v>1</v>
      </c>
      <c r="CK84" s="45">
        <v>0</v>
      </c>
      <c r="CL84" s="45">
        <v>0</v>
      </c>
      <c r="CM84" s="45">
        <v>0</v>
      </c>
      <c r="CN84" s="45">
        <v>0</v>
      </c>
      <c r="CO84" s="45">
        <v>0</v>
      </c>
      <c r="CP84" s="45">
        <v>0</v>
      </c>
      <c r="CQ84" s="45">
        <v>0</v>
      </c>
      <c r="CR84" s="45">
        <v>0</v>
      </c>
      <c r="CS84" s="45">
        <v>0</v>
      </c>
      <c r="CT84" s="45">
        <v>1</v>
      </c>
      <c r="CU84" s="45">
        <v>0</v>
      </c>
      <c r="CV84" s="45">
        <v>0</v>
      </c>
      <c r="CW84" s="45">
        <v>2</v>
      </c>
      <c r="CX84" s="45">
        <v>0</v>
      </c>
      <c r="CY84" s="45">
        <v>0</v>
      </c>
      <c r="CZ84" s="45">
        <v>0</v>
      </c>
      <c r="DA84" s="45">
        <v>3</v>
      </c>
      <c r="DB84" s="45">
        <v>0</v>
      </c>
      <c r="DC84" s="45">
        <v>3</v>
      </c>
      <c r="DD84" s="45">
        <v>3</v>
      </c>
      <c r="DE84" s="45">
        <v>0</v>
      </c>
      <c r="DF84" s="45">
        <v>0</v>
      </c>
      <c r="DG84" s="45">
        <v>0</v>
      </c>
      <c r="DH84" s="45">
        <v>3</v>
      </c>
      <c r="DI84" s="45">
        <v>3</v>
      </c>
      <c r="DJ84" s="45">
        <v>2</v>
      </c>
      <c r="DK84" s="45">
        <v>6</v>
      </c>
      <c r="DL84" s="45">
        <v>0</v>
      </c>
      <c r="DM84" s="45">
        <v>0</v>
      </c>
      <c r="DN84" s="45">
        <v>4</v>
      </c>
      <c r="DO84" s="45">
        <v>0</v>
      </c>
      <c r="DP84" s="45">
        <v>0</v>
      </c>
      <c r="DQ84" s="45">
        <v>0</v>
      </c>
      <c r="DR84" s="45">
        <v>0</v>
      </c>
      <c r="DS84" s="45">
        <v>0</v>
      </c>
      <c r="DT84" s="45">
        <v>0</v>
      </c>
      <c r="DU84" s="45">
        <v>0</v>
      </c>
      <c r="DV84" s="45">
        <v>0</v>
      </c>
      <c r="DW84" s="45">
        <v>0</v>
      </c>
      <c r="DX84" s="45">
        <v>3</v>
      </c>
      <c r="DY84" s="45">
        <v>3</v>
      </c>
      <c r="DZ84" s="45">
        <v>0</v>
      </c>
      <c r="EA84" s="45">
        <v>0</v>
      </c>
      <c r="EB84" s="45">
        <v>0</v>
      </c>
      <c r="EC84" s="45">
        <v>0</v>
      </c>
      <c r="ED84" s="45">
        <v>4</v>
      </c>
      <c r="EE84" s="45">
        <v>0</v>
      </c>
      <c r="EF84" s="45">
        <v>0</v>
      </c>
      <c r="EG84" s="45">
        <v>0</v>
      </c>
      <c r="EH84" s="45">
        <v>0</v>
      </c>
      <c r="EI84" s="45">
        <v>0</v>
      </c>
      <c r="EJ84" s="45">
        <v>0</v>
      </c>
      <c r="EK84" s="45">
        <v>0</v>
      </c>
      <c r="EL84" s="45">
        <v>0</v>
      </c>
      <c r="EM84" s="45">
        <v>0</v>
      </c>
      <c r="EN84" s="45">
        <v>0</v>
      </c>
      <c r="EO84" s="45">
        <v>0</v>
      </c>
      <c r="EP84" s="45">
        <v>0</v>
      </c>
      <c r="EQ84" s="45">
        <v>0</v>
      </c>
      <c r="ER84" s="45">
        <v>0</v>
      </c>
      <c r="ES84" s="45">
        <v>0</v>
      </c>
      <c r="ET84" s="45">
        <v>0</v>
      </c>
      <c r="EU84" s="45">
        <v>0</v>
      </c>
      <c r="EV84" s="45">
        <v>0</v>
      </c>
      <c r="EW84" s="45">
        <v>0</v>
      </c>
      <c r="EX84" s="45">
        <v>0</v>
      </c>
      <c r="EY84" s="45">
        <v>0</v>
      </c>
      <c r="EZ84" s="45">
        <v>0</v>
      </c>
      <c r="FA84" s="45">
        <v>0</v>
      </c>
      <c r="FB84" s="45">
        <v>0</v>
      </c>
      <c r="FC84" s="45">
        <v>0</v>
      </c>
      <c r="FD84" s="45">
        <v>0</v>
      </c>
      <c r="FE84" s="45">
        <v>0</v>
      </c>
      <c r="FF84" s="45">
        <v>0</v>
      </c>
      <c r="FG84" s="45">
        <v>0</v>
      </c>
      <c r="FH84" s="45">
        <v>0</v>
      </c>
      <c r="FI84" s="45">
        <v>0</v>
      </c>
      <c r="FJ84" s="45">
        <v>0</v>
      </c>
      <c r="FK84" s="45">
        <v>0</v>
      </c>
      <c r="FL84" s="45">
        <v>0</v>
      </c>
      <c r="FM84" s="45">
        <v>0</v>
      </c>
      <c r="FN84" s="45">
        <v>0</v>
      </c>
      <c r="FO84" s="45">
        <v>0</v>
      </c>
      <c r="FP84" s="45">
        <v>0</v>
      </c>
      <c r="FQ84" s="45">
        <v>0</v>
      </c>
      <c r="FR84" s="45">
        <v>0</v>
      </c>
      <c r="FS84" s="45">
        <v>0</v>
      </c>
      <c r="FT84" s="45">
        <v>0</v>
      </c>
      <c r="FU84" s="45">
        <v>0</v>
      </c>
      <c r="FV84" s="45">
        <v>0</v>
      </c>
      <c r="FW84" s="45">
        <v>0</v>
      </c>
      <c r="FX84" s="45">
        <v>0</v>
      </c>
      <c r="FY84" s="45">
        <v>2</v>
      </c>
      <c r="FZ84" s="45">
        <v>0</v>
      </c>
      <c r="GA84" s="45">
        <v>0</v>
      </c>
      <c r="GB84" s="45">
        <v>0</v>
      </c>
      <c r="GC84" s="45">
        <v>0</v>
      </c>
      <c r="GD84" s="45">
        <v>0</v>
      </c>
      <c r="GE84" s="45">
        <v>0</v>
      </c>
      <c r="GF84" s="45">
        <v>3</v>
      </c>
      <c r="GG84" s="45">
        <v>0</v>
      </c>
      <c r="GH84" s="45">
        <v>2</v>
      </c>
      <c r="GI84" s="45">
        <v>2</v>
      </c>
      <c r="GJ84" s="45">
        <v>2</v>
      </c>
      <c r="GK84" s="45">
        <v>0</v>
      </c>
      <c r="GL84" s="45">
        <v>0</v>
      </c>
      <c r="GM84" s="45">
        <v>6</v>
      </c>
      <c r="GN84" s="45">
        <v>0</v>
      </c>
      <c r="GO84" s="45">
        <v>1</v>
      </c>
      <c r="GP84" s="45">
        <v>0</v>
      </c>
      <c r="GQ84" s="45">
        <v>1</v>
      </c>
      <c r="GR84" s="45">
        <v>0</v>
      </c>
      <c r="GS84" s="45">
        <v>0</v>
      </c>
      <c r="GT84" s="45">
        <v>0</v>
      </c>
      <c r="GU84" s="45">
        <v>0</v>
      </c>
      <c r="GV84" s="45">
        <v>0</v>
      </c>
      <c r="GW84" s="45">
        <v>0</v>
      </c>
      <c r="GX84" s="45">
        <v>0</v>
      </c>
      <c r="GY84" s="45">
        <v>0</v>
      </c>
      <c r="GZ84" s="45">
        <v>0</v>
      </c>
      <c r="HA84" s="45">
        <v>0</v>
      </c>
      <c r="HB84" s="45">
        <v>0</v>
      </c>
      <c r="HC84" s="45">
        <v>0</v>
      </c>
      <c r="HD84" s="45">
        <v>0</v>
      </c>
      <c r="HE84" s="45">
        <v>0</v>
      </c>
      <c r="HF84" s="45">
        <v>0</v>
      </c>
      <c r="HG84" s="45">
        <v>0</v>
      </c>
      <c r="HH84" s="45">
        <v>0</v>
      </c>
      <c r="HI84" s="45">
        <v>0</v>
      </c>
      <c r="HJ84" s="45">
        <v>0</v>
      </c>
      <c r="HK84" s="45">
        <v>0</v>
      </c>
      <c r="HL84" s="45">
        <v>0</v>
      </c>
      <c r="HM84" s="45">
        <v>0</v>
      </c>
      <c r="HN84" s="45">
        <v>0</v>
      </c>
      <c r="HO84" s="45">
        <v>0</v>
      </c>
      <c r="HP84" s="45">
        <v>0</v>
      </c>
      <c r="HQ84" s="45">
        <v>0</v>
      </c>
      <c r="HR84" s="45">
        <v>1</v>
      </c>
      <c r="HS84" s="45">
        <v>0</v>
      </c>
      <c r="HT84" s="45">
        <v>0</v>
      </c>
      <c r="HU84" s="45">
        <v>0</v>
      </c>
      <c r="HV84" s="45">
        <v>0</v>
      </c>
      <c r="HW84" s="45">
        <v>0</v>
      </c>
      <c r="HX84" s="45">
        <v>0</v>
      </c>
      <c r="HY84" s="45">
        <v>0</v>
      </c>
      <c r="HZ84" s="45">
        <v>0</v>
      </c>
      <c r="IA84" s="45">
        <v>0</v>
      </c>
      <c r="IB84" s="45">
        <v>0</v>
      </c>
      <c r="IC84" s="45">
        <v>0</v>
      </c>
      <c r="ID84" s="45">
        <v>5</v>
      </c>
      <c r="IE84" s="45">
        <v>0</v>
      </c>
      <c r="IF84" s="45">
        <v>0</v>
      </c>
      <c r="IG84" s="45">
        <v>0</v>
      </c>
      <c r="IH84" s="45">
        <v>3</v>
      </c>
      <c r="II84" s="45">
        <v>0</v>
      </c>
      <c r="IJ84" s="45">
        <v>0</v>
      </c>
      <c r="IK84" s="45">
        <v>0</v>
      </c>
      <c r="IL84" s="45">
        <v>0</v>
      </c>
      <c r="IM84" s="45">
        <v>0</v>
      </c>
      <c r="IN84" s="45">
        <v>0</v>
      </c>
      <c r="IO84" s="45">
        <v>0</v>
      </c>
      <c r="IP84" s="45">
        <v>0</v>
      </c>
      <c r="IQ84" s="45">
        <v>0</v>
      </c>
      <c r="IR84" s="45">
        <v>0</v>
      </c>
      <c r="IS84" s="45">
        <v>0</v>
      </c>
      <c r="IT84" s="45">
        <v>0</v>
      </c>
      <c r="IU84" s="45">
        <v>11</v>
      </c>
      <c r="IV84" s="45">
        <v>0</v>
      </c>
      <c r="IW84" s="45">
        <v>0</v>
      </c>
      <c r="IX84" s="45">
        <v>0</v>
      </c>
      <c r="IY84" s="45">
        <v>0</v>
      </c>
      <c r="IZ84" s="45">
        <v>0</v>
      </c>
      <c r="JA84" s="45">
        <v>0</v>
      </c>
      <c r="JB84" s="45">
        <v>0</v>
      </c>
      <c r="JC84" s="45">
        <v>0</v>
      </c>
      <c r="JD84" s="45">
        <v>0</v>
      </c>
      <c r="JE84" s="45">
        <v>0</v>
      </c>
      <c r="JF84" s="45">
        <v>0</v>
      </c>
      <c r="JG84" s="45">
        <v>1</v>
      </c>
      <c r="JH84" s="45">
        <v>0</v>
      </c>
      <c r="JI84" s="45">
        <v>0</v>
      </c>
      <c r="JJ84" s="45">
        <v>0</v>
      </c>
      <c r="JK84" s="45">
        <v>0</v>
      </c>
      <c r="JL84" s="45">
        <v>0</v>
      </c>
      <c r="JM84" s="45">
        <v>0</v>
      </c>
      <c r="JN84" s="45">
        <v>0</v>
      </c>
      <c r="JO84" s="45">
        <v>0</v>
      </c>
      <c r="JP84" s="45">
        <v>0</v>
      </c>
      <c r="JQ84" s="45">
        <v>0</v>
      </c>
      <c r="JR84" s="45">
        <v>0</v>
      </c>
      <c r="JS84" s="45">
        <v>0</v>
      </c>
      <c r="JT84" s="45">
        <v>0</v>
      </c>
      <c r="JU84" s="45">
        <v>0</v>
      </c>
      <c r="JV84" s="45">
        <v>0</v>
      </c>
      <c r="JW84" s="45">
        <v>0</v>
      </c>
      <c r="JX84" s="45">
        <v>0</v>
      </c>
      <c r="JY84" s="45">
        <v>0</v>
      </c>
      <c r="JZ84" s="45">
        <v>0</v>
      </c>
      <c r="KA84" s="45">
        <v>0</v>
      </c>
      <c r="KB84" s="45">
        <v>0</v>
      </c>
      <c r="KC84" s="45">
        <v>0</v>
      </c>
      <c r="KD84" s="45">
        <v>0</v>
      </c>
      <c r="KE84" s="45">
        <v>0</v>
      </c>
      <c r="KF84" s="45">
        <v>0</v>
      </c>
      <c r="KG84" s="45">
        <v>0</v>
      </c>
      <c r="KH84" s="45">
        <v>0</v>
      </c>
      <c r="KI84" s="45">
        <v>0</v>
      </c>
      <c r="KJ84" s="45">
        <v>0</v>
      </c>
      <c r="KK84" s="45">
        <v>0</v>
      </c>
      <c r="KL84" s="45">
        <v>0</v>
      </c>
      <c r="KM84" s="45">
        <v>0</v>
      </c>
      <c r="KN84" s="45">
        <v>0</v>
      </c>
      <c r="KO84" s="45">
        <v>0</v>
      </c>
      <c r="KP84" s="45">
        <v>0</v>
      </c>
      <c r="KQ84" s="45">
        <v>0</v>
      </c>
      <c r="KR84" s="45">
        <v>0</v>
      </c>
      <c r="KS84" s="45">
        <v>0</v>
      </c>
      <c r="KT84" s="45">
        <v>0</v>
      </c>
      <c r="KU84" s="45">
        <v>0</v>
      </c>
      <c r="KV84" s="45">
        <v>0</v>
      </c>
      <c r="KW84" s="45">
        <v>0</v>
      </c>
      <c r="KX84" s="45">
        <v>0</v>
      </c>
      <c r="KY84" s="45">
        <v>0</v>
      </c>
      <c r="KZ84" s="45">
        <v>0</v>
      </c>
      <c r="LA84" s="45">
        <v>0</v>
      </c>
      <c r="LB84" s="45">
        <v>0</v>
      </c>
      <c r="LC84" s="45">
        <v>0</v>
      </c>
      <c r="LD84" s="45">
        <v>1</v>
      </c>
      <c r="LE84" s="45">
        <v>0</v>
      </c>
      <c r="LF84" s="45">
        <v>0</v>
      </c>
      <c r="LG84" s="45">
        <v>0</v>
      </c>
      <c r="LH84" s="45">
        <v>0</v>
      </c>
      <c r="LI84" s="45">
        <v>0</v>
      </c>
      <c r="LJ84" s="45">
        <v>0</v>
      </c>
      <c r="LK84" s="45">
        <v>0</v>
      </c>
      <c r="LL84" s="45">
        <v>0</v>
      </c>
      <c r="LM84" s="45">
        <v>0</v>
      </c>
      <c r="LN84" s="45">
        <v>0</v>
      </c>
      <c r="LO84" s="45">
        <v>0</v>
      </c>
      <c r="LP84" s="45">
        <v>0</v>
      </c>
      <c r="LQ84" s="45">
        <v>0</v>
      </c>
      <c r="LR84" s="45">
        <v>0</v>
      </c>
      <c r="LS84" s="45">
        <v>0</v>
      </c>
      <c r="LT84" s="45">
        <v>0</v>
      </c>
      <c r="LU84" s="45">
        <v>0</v>
      </c>
      <c r="LV84" s="45">
        <v>0</v>
      </c>
      <c r="LW84" s="45">
        <v>0</v>
      </c>
      <c r="LX84" s="45">
        <v>0</v>
      </c>
      <c r="LY84" s="45">
        <v>0</v>
      </c>
      <c r="LZ84" s="45">
        <v>0</v>
      </c>
      <c r="MA84" s="45">
        <v>0</v>
      </c>
      <c r="MB84" s="45">
        <v>0</v>
      </c>
      <c r="MC84" s="45">
        <v>0</v>
      </c>
      <c r="MD84" s="45">
        <v>0</v>
      </c>
      <c r="ME84" s="45">
        <v>0</v>
      </c>
      <c r="MF84" s="45">
        <v>0</v>
      </c>
      <c r="MG84" s="45">
        <v>0</v>
      </c>
      <c r="MH84" s="45">
        <v>0</v>
      </c>
      <c r="MI84" s="45">
        <v>0</v>
      </c>
      <c r="MJ84" s="45">
        <v>0</v>
      </c>
      <c r="MK84" s="45">
        <v>0</v>
      </c>
      <c r="ML84" s="45">
        <v>0</v>
      </c>
      <c r="MM84" s="45">
        <v>0</v>
      </c>
      <c r="MN84" s="45">
        <v>0</v>
      </c>
      <c r="MO84" s="45">
        <v>0</v>
      </c>
      <c r="MP84" s="45">
        <v>0</v>
      </c>
      <c r="MQ84" s="45">
        <v>0</v>
      </c>
      <c r="MR84" s="45">
        <v>0</v>
      </c>
      <c r="MS84" s="45">
        <v>0</v>
      </c>
      <c r="MT84" s="45">
        <v>0</v>
      </c>
      <c r="MU84" s="45">
        <v>0</v>
      </c>
      <c r="MV84" s="45">
        <v>0</v>
      </c>
      <c r="MW84" s="45">
        <v>0</v>
      </c>
      <c r="MX84" s="45">
        <v>0</v>
      </c>
      <c r="MY84" s="45">
        <v>0</v>
      </c>
      <c r="MZ84" s="45">
        <v>0</v>
      </c>
      <c r="NA84" s="45">
        <v>0</v>
      </c>
      <c r="NB84" s="45">
        <v>0</v>
      </c>
      <c r="NC84" s="45">
        <v>0</v>
      </c>
      <c r="ND84" s="45">
        <v>0</v>
      </c>
      <c r="NE84" s="45">
        <v>0</v>
      </c>
      <c r="NF84" s="45">
        <v>0</v>
      </c>
      <c r="NG84" s="45">
        <v>0</v>
      </c>
      <c r="NH84" s="45">
        <v>0</v>
      </c>
      <c r="NI84" s="45">
        <v>0</v>
      </c>
      <c r="NJ84" s="45">
        <v>0</v>
      </c>
      <c r="NK84" s="45">
        <v>0</v>
      </c>
      <c r="NL84" s="45">
        <v>0</v>
      </c>
      <c r="NM84" s="45">
        <v>0</v>
      </c>
      <c r="NN84" s="45">
        <v>0</v>
      </c>
      <c r="NO84" s="45">
        <v>0</v>
      </c>
      <c r="NP84" s="45">
        <v>0</v>
      </c>
      <c r="NQ84" s="45">
        <v>0</v>
      </c>
      <c r="NR84" s="45">
        <v>0</v>
      </c>
      <c r="NS84" s="45">
        <v>0</v>
      </c>
      <c r="NT84" s="45">
        <v>0</v>
      </c>
      <c r="NU84" s="45">
        <v>0</v>
      </c>
      <c r="NV84" s="45">
        <v>0</v>
      </c>
      <c r="NW84" s="45">
        <v>0</v>
      </c>
      <c r="NX84" s="45">
        <v>0</v>
      </c>
      <c r="NY84" s="45">
        <v>0</v>
      </c>
      <c r="NZ84" s="45">
        <v>0</v>
      </c>
      <c r="OA84" s="45">
        <v>0</v>
      </c>
      <c r="OB84" s="45">
        <v>0</v>
      </c>
      <c r="OC84" s="45">
        <v>0</v>
      </c>
      <c r="OD84" s="45">
        <v>0</v>
      </c>
      <c r="OE84" s="45">
        <v>0</v>
      </c>
      <c r="OF84" s="45">
        <v>0</v>
      </c>
      <c r="OG84" s="45">
        <v>0</v>
      </c>
      <c r="OH84" s="45">
        <v>0</v>
      </c>
      <c r="OI84" s="45">
        <v>0</v>
      </c>
      <c r="OJ84" s="45">
        <v>0</v>
      </c>
      <c r="OK84" s="45">
        <v>0</v>
      </c>
      <c r="OL84" s="45">
        <v>0</v>
      </c>
      <c r="OM84" s="45">
        <v>0</v>
      </c>
      <c r="ON84" s="45">
        <v>0</v>
      </c>
      <c r="OO84" s="45">
        <v>0</v>
      </c>
      <c r="OP84" s="45">
        <v>0</v>
      </c>
      <c r="OQ84" s="45">
        <v>0</v>
      </c>
      <c r="OR84" s="45">
        <v>0</v>
      </c>
      <c r="OS84" s="45">
        <v>0</v>
      </c>
      <c r="OT84" s="45">
        <v>0</v>
      </c>
      <c r="OU84" s="45">
        <v>0</v>
      </c>
      <c r="OV84" s="45">
        <v>0</v>
      </c>
      <c r="OW84" s="45">
        <v>0</v>
      </c>
      <c r="OX84" s="45">
        <v>0</v>
      </c>
      <c r="OY84" s="45">
        <v>0</v>
      </c>
      <c r="OZ84" s="45">
        <v>0</v>
      </c>
      <c r="PA84" s="45">
        <v>0</v>
      </c>
      <c r="PB84" s="45">
        <v>0</v>
      </c>
      <c r="PC84" s="45">
        <v>0</v>
      </c>
      <c r="PD84" s="45">
        <v>0</v>
      </c>
      <c r="PE84" s="45">
        <v>0</v>
      </c>
      <c r="PF84" s="45">
        <v>0</v>
      </c>
      <c r="PG84" s="45">
        <v>0</v>
      </c>
      <c r="PH84" s="45">
        <v>0</v>
      </c>
      <c r="PI84" s="45">
        <v>0</v>
      </c>
      <c r="PJ84" s="45">
        <v>0</v>
      </c>
      <c r="PK84" s="45">
        <v>0</v>
      </c>
      <c r="PL84" s="45">
        <v>0</v>
      </c>
      <c r="PM84" s="45">
        <v>0</v>
      </c>
      <c r="PN84" s="45">
        <v>0</v>
      </c>
      <c r="PO84" s="45">
        <v>0</v>
      </c>
      <c r="PP84" s="45">
        <v>0</v>
      </c>
      <c r="PQ84" s="45">
        <v>0</v>
      </c>
      <c r="PR84" s="45">
        <v>0</v>
      </c>
      <c r="PS84" s="45">
        <v>0</v>
      </c>
      <c r="PT84" s="45">
        <v>0</v>
      </c>
      <c r="PU84" s="45">
        <v>0</v>
      </c>
      <c r="PV84" s="45">
        <v>0</v>
      </c>
      <c r="PW84" s="45">
        <v>0</v>
      </c>
      <c r="PX84" s="45">
        <v>0</v>
      </c>
      <c r="PY84" s="45">
        <v>0</v>
      </c>
      <c r="PZ84" s="45">
        <v>0</v>
      </c>
      <c r="QA84" s="45">
        <v>0</v>
      </c>
      <c r="QB84" s="45">
        <v>0</v>
      </c>
      <c r="QC84" s="45">
        <v>0</v>
      </c>
      <c r="QD84" s="45">
        <v>0</v>
      </c>
      <c r="QE84" s="45">
        <v>0</v>
      </c>
      <c r="QF84" s="45">
        <v>0</v>
      </c>
      <c r="QG84" s="45">
        <v>0</v>
      </c>
      <c r="QH84" s="45">
        <v>0</v>
      </c>
      <c r="QI84" s="45">
        <v>0</v>
      </c>
      <c r="QJ84" s="45">
        <v>0</v>
      </c>
      <c r="QK84" s="45">
        <v>0</v>
      </c>
      <c r="QL84" s="45">
        <v>0</v>
      </c>
      <c r="QM84" s="45">
        <v>0</v>
      </c>
      <c r="QN84" s="45">
        <v>0</v>
      </c>
      <c r="QO84" s="45">
        <v>0</v>
      </c>
      <c r="QP84" s="45">
        <v>0</v>
      </c>
      <c r="QQ84" s="45">
        <v>0</v>
      </c>
      <c r="QR84" s="45">
        <v>0</v>
      </c>
      <c r="QS84" s="45">
        <v>0</v>
      </c>
      <c r="QT84" s="45">
        <v>0</v>
      </c>
      <c r="QU84" s="45">
        <v>0</v>
      </c>
      <c r="QV84" s="45">
        <v>0</v>
      </c>
      <c r="QW84" s="45">
        <v>0</v>
      </c>
      <c r="QX84" s="45">
        <v>0</v>
      </c>
      <c r="QY84" s="45">
        <v>0</v>
      </c>
      <c r="QZ84" s="45">
        <v>0</v>
      </c>
      <c r="RA84" s="45">
        <v>0</v>
      </c>
      <c r="RB84" s="45">
        <v>0</v>
      </c>
      <c r="RC84" s="45">
        <v>0</v>
      </c>
      <c r="RD84" s="45">
        <v>0</v>
      </c>
      <c r="RE84" s="45">
        <v>0</v>
      </c>
      <c r="RF84" s="45">
        <v>0</v>
      </c>
      <c r="RG84" s="45">
        <v>0</v>
      </c>
      <c r="RH84" s="45">
        <v>0</v>
      </c>
      <c r="RI84" s="45">
        <v>0</v>
      </c>
      <c r="RJ84" s="45">
        <v>0</v>
      </c>
      <c r="RK84" s="45">
        <v>0</v>
      </c>
      <c r="RL84" s="45">
        <v>0</v>
      </c>
      <c r="RM84" s="45">
        <v>0</v>
      </c>
      <c r="RN84" s="45">
        <v>0</v>
      </c>
      <c r="RO84" s="45">
        <v>0</v>
      </c>
      <c r="RP84" s="45">
        <v>0</v>
      </c>
      <c r="RQ84" s="45">
        <v>0</v>
      </c>
      <c r="RR84" s="45">
        <v>0</v>
      </c>
      <c r="RS84" s="45">
        <v>0</v>
      </c>
      <c r="RT84" s="45">
        <v>0</v>
      </c>
      <c r="RU84" s="45">
        <v>0</v>
      </c>
      <c r="RV84" s="45">
        <v>0</v>
      </c>
      <c r="RW84" s="45">
        <v>0</v>
      </c>
      <c r="RX84" s="45">
        <v>0</v>
      </c>
      <c r="RY84" s="45">
        <v>0</v>
      </c>
      <c r="RZ84" s="45">
        <v>0</v>
      </c>
      <c r="SA84" s="45">
        <v>0</v>
      </c>
      <c r="SB84" s="45">
        <v>0</v>
      </c>
      <c r="SC84" s="45">
        <v>0</v>
      </c>
      <c r="SD84" s="45">
        <v>0</v>
      </c>
      <c r="SE84" s="45">
        <v>0</v>
      </c>
      <c r="SF84" s="45">
        <v>0</v>
      </c>
      <c r="SG84" s="45">
        <v>0</v>
      </c>
      <c r="SH84" s="45">
        <v>0</v>
      </c>
      <c r="SI84" s="45">
        <v>0</v>
      </c>
      <c r="SJ84" s="45">
        <v>0</v>
      </c>
      <c r="SK84" s="45">
        <v>0</v>
      </c>
      <c r="SL84" s="45">
        <v>0</v>
      </c>
      <c r="SM84" s="45">
        <v>0</v>
      </c>
      <c r="SN84" s="45">
        <v>0</v>
      </c>
      <c r="SO84" s="45">
        <v>0</v>
      </c>
      <c r="SP84" s="45">
        <v>0</v>
      </c>
      <c r="SQ84" s="45">
        <v>0</v>
      </c>
      <c r="SR84" s="45">
        <v>0</v>
      </c>
      <c r="SS84" s="45">
        <v>0</v>
      </c>
      <c r="ST84" s="45">
        <v>0</v>
      </c>
      <c r="SU84" s="45">
        <v>0</v>
      </c>
      <c r="SV84" s="45">
        <v>0</v>
      </c>
      <c r="SW84" s="45">
        <v>0</v>
      </c>
      <c r="SX84" s="45">
        <v>0</v>
      </c>
      <c r="SY84" s="45">
        <v>0</v>
      </c>
      <c r="SZ84" s="45">
        <v>0</v>
      </c>
      <c r="TA84" s="45">
        <v>0</v>
      </c>
      <c r="TB84" s="45">
        <v>0</v>
      </c>
      <c r="TC84" s="45">
        <v>0</v>
      </c>
      <c r="TD84" s="45">
        <v>0</v>
      </c>
      <c r="TE84" s="45">
        <v>0</v>
      </c>
      <c r="TF84" s="45">
        <v>0</v>
      </c>
      <c r="TG84" s="45">
        <v>0</v>
      </c>
      <c r="TH84" s="45">
        <v>0</v>
      </c>
      <c r="TI84" s="45">
        <v>0</v>
      </c>
      <c r="TJ84" s="45">
        <v>0</v>
      </c>
      <c r="TK84" s="45">
        <v>0</v>
      </c>
      <c r="TL84" s="45">
        <v>0</v>
      </c>
      <c r="TM84" s="45">
        <v>0</v>
      </c>
      <c r="TN84" s="45">
        <v>0</v>
      </c>
      <c r="TO84" s="45">
        <v>0</v>
      </c>
      <c r="TP84" s="45">
        <v>0</v>
      </c>
      <c r="TQ84" s="45">
        <v>0</v>
      </c>
      <c r="TR84" s="45">
        <v>0</v>
      </c>
      <c r="TS84" s="45">
        <v>0</v>
      </c>
      <c r="TT84" s="45">
        <v>0</v>
      </c>
      <c r="TU84" s="45">
        <v>0</v>
      </c>
      <c r="TV84" s="45">
        <v>0</v>
      </c>
      <c r="TW84" s="45">
        <v>0</v>
      </c>
      <c r="TX84" s="45">
        <v>0</v>
      </c>
      <c r="TY84" s="45">
        <v>0</v>
      </c>
      <c r="TZ84" s="45">
        <v>0</v>
      </c>
      <c r="UA84" s="45">
        <v>0</v>
      </c>
      <c r="UB84" s="45">
        <v>0</v>
      </c>
      <c r="UC84" s="45">
        <v>0</v>
      </c>
      <c r="UD84" s="45">
        <v>0</v>
      </c>
      <c r="UE84" s="45">
        <v>0</v>
      </c>
      <c r="UF84" s="45">
        <v>0</v>
      </c>
      <c r="UG84" s="45">
        <v>0</v>
      </c>
      <c r="UH84" s="45">
        <v>0</v>
      </c>
      <c r="UI84" s="45">
        <v>0</v>
      </c>
      <c r="UJ84" s="45">
        <v>0</v>
      </c>
      <c r="UK84" s="45">
        <v>0</v>
      </c>
      <c r="UL84" s="45">
        <v>0</v>
      </c>
      <c r="UM84" s="45">
        <v>0</v>
      </c>
      <c r="UN84" s="45">
        <v>0</v>
      </c>
      <c r="UO84" s="45">
        <v>0</v>
      </c>
      <c r="UP84" s="45">
        <v>0</v>
      </c>
      <c r="UQ84" s="45">
        <v>0</v>
      </c>
      <c r="UR84" s="45">
        <v>0</v>
      </c>
      <c r="US84" s="45">
        <v>0</v>
      </c>
      <c r="UT84" s="45">
        <v>0</v>
      </c>
      <c r="UU84" s="45">
        <v>0</v>
      </c>
      <c r="UV84" s="45">
        <v>0</v>
      </c>
      <c r="UW84" s="45">
        <v>0</v>
      </c>
      <c r="UX84" s="45">
        <v>0</v>
      </c>
      <c r="UY84" s="45">
        <v>0</v>
      </c>
      <c r="UZ84" s="45">
        <v>0</v>
      </c>
      <c r="VA84" s="45">
        <v>0</v>
      </c>
      <c r="VB84" s="45">
        <v>0</v>
      </c>
      <c r="VC84" s="45">
        <v>0</v>
      </c>
      <c r="VD84" s="45">
        <v>0</v>
      </c>
      <c r="VE84" s="45">
        <v>0</v>
      </c>
      <c r="VF84" s="45">
        <v>0</v>
      </c>
      <c r="VG84" s="45">
        <v>0</v>
      </c>
      <c r="VH84" s="45">
        <v>0</v>
      </c>
      <c r="VI84" s="45">
        <v>0</v>
      </c>
      <c r="VJ84" s="45">
        <v>0</v>
      </c>
      <c r="VK84" s="45">
        <v>0</v>
      </c>
      <c r="VL84" s="45">
        <v>0</v>
      </c>
      <c r="VM84" s="45">
        <v>0</v>
      </c>
      <c r="VN84" s="45">
        <v>0</v>
      </c>
      <c r="VO84" s="45">
        <v>0</v>
      </c>
      <c r="VP84" s="45">
        <v>0</v>
      </c>
      <c r="VQ84" s="45">
        <v>0</v>
      </c>
      <c r="VR84" s="45">
        <v>0</v>
      </c>
      <c r="VS84" s="45">
        <v>0</v>
      </c>
      <c r="VT84" s="45">
        <v>0</v>
      </c>
      <c r="VU84" s="45">
        <v>0</v>
      </c>
      <c r="VV84" s="45">
        <v>0</v>
      </c>
      <c r="VW84" s="45">
        <v>0</v>
      </c>
      <c r="VX84" s="45">
        <v>0</v>
      </c>
      <c r="VY84" s="45">
        <v>0</v>
      </c>
      <c r="VZ84" s="45">
        <v>0</v>
      </c>
      <c r="WA84" s="45">
        <v>0</v>
      </c>
      <c r="WB84" s="45">
        <v>0</v>
      </c>
      <c r="WC84" s="45">
        <v>0</v>
      </c>
      <c r="WD84" s="45">
        <v>0</v>
      </c>
      <c r="WE84" s="45">
        <v>0</v>
      </c>
      <c r="WF84" s="45">
        <v>0</v>
      </c>
      <c r="WG84" s="45">
        <v>0</v>
      </c>
      <c r="WH84" s="45">
        <v>0</v>
      </c>
      <c r="WI84" s="45">
        <v>0</v>
      </c>
      <c r="WJ84" s="45">
        <v>0</v>
      </c>
      <c r="WK84" s="45">
        <v>0</v>
      </c>
      <c r="WL84" s="45">
        <v>0</v>
      </c>
      <c r="WM84" s="45">
        <v>0</v>
      </c>
      <c r="WN84" s="45">
        <v>0</v>
      </c>
      <c r="WO84" s="45">
        <v>0</v>
      </c>
      <c r="WP84" s="45">
        <v>0</v>
      </c>
      <c r="WQ84" s="45">
        <v>0</v>
      </c>
      <c r="WR84" s="45">
        <v>0</v>
      </c>
      <c r="WS84" s="45">
        <v>0</v>
      </c>
      <c r="WT84" s="45">
        <v>0</v>
      </c>
      <c r="WU84" s="45">
        <v>0</v>
      </c>
      <c r="WV84" s="45">
        <v>0</v>
      </c>
      <c r="WW84" s="45">
        <v>0</v>
      </c>
      <c r="WX84" s="45">
        <v>0</v>
      </c>
      <c r="WY84" s="45">
        <v>0</v>
      </c>
      <c r="WZ84" s="45">
        <v>0</v>
      </c>
      <c r="XA84" s="45">
        <v>0</v>
      </c>
      <c r="XB84" s="45">
        <v>0</v>
      </c>
      <c r="XC84" s="45">
        <v>0</v>
      </c>
      <c r="XD84" s="45">
        <v>0</v>
      </c>
      <c r="XE84" s="45">
        <v>0</v>
      </c>
      <c r="XF84" s="45">
        <v>0</v>
      </c>
      <c r="XG84" s="45">
        <v>0</v>
      </c>
      <c r="XH84" s="45">
        <v>0</v>
      </c>
      <c r="XI84" s="45">
        <v>0</v>
      </c>
      <c r="XJ84" s="45">
        <v>0</v>
      </c>
      <c r="XK84" s="45">
        <v>0</v>
      </c>
      <c r="XL84" s="45">
        <v>0</v>
      </c>
      <c r="XM84" s="45">
        <v>0</v>
      </c>
      <c r="XN84" s="45">
        <v>0</v>
      </c>
      <c r="XO84" s="45">
        <v>0</v>
      </c>
      <c r="XP84" s="45">
        <v>0</v>
      </c>
      <c r="XQ84" s="45">
        <v>0</v>
      </c>
      <c r="XR84" s="45">
        <v>0</v>
      </c>
      <c r="XS84" s="45">
        <v>0</v>
      </c>
      <c r="XT84" s="45">
        <v>0</v>
      </c>
      <c r="XU84" s="45">
        <v>0</v>
      </c>
      <c r="XV84" s="45">
        <v>0</v>
      </c>
      <c r="XW84" s="45">
        <v>0</v>
      </c>
      <c r="XX84" s="45">
        <v>0</v>
      </c>
      <c r="XY84" s="45">
        <v>0</v>
      </c>
      <c r="XZ84" s="45">
        <v>0</v>
      </c>
      <c r="YA84" s="45">
        <v>0</v>
      </c>
      <c r="YB84" s="45">
        <v>0</v>
      </c>
      <c r="YC84" s="45">
        <v>0</v>
      </c>
      <c r="YD84" s="45">
        <v>0</v>
      </c>
      <c r="YE84" s="45">
        <v>0</v>
      </c>
      <c r="YF84" s="45">
        <v>0</v>
      </c>
      <c r="YG84" s="45">
        <v>0</v>
      </c>
      <c r="YH84" s="45">
        <v>0</v>
      </c>
      <c r="YI84" s="45">
        <v>0</v>
      </c>
      <c r="YJ84" s="45">
        <v>0</v>
      </c>
      <c r="YK84" s="45">
        <v>0</v>
      </c>
      <c r="YL84" s="45">
        <v>0</v>
      </c>
      <c r="YM84" s="45">
        <v>0</v>
      </c>
      <c r="YN84" s="45">
        <v>0</v>
      </c>
      <c r="YO84" s="45">
        <v>0</v>
      </c>
      <c r="YP84" s="45">
        <v>0</v>
      </c>
      <c r="YQ84" s="45">
        <v>0</v>
      </c>
      <c r="YR84" s="45">
        <v>0</v>
      </c>
      <c r="YS84" s="45">
        <v>0</v>
      </c>
      <c r="YT84" s="45">
        <v>0</v>
      </c>
      <c r="YU84" s="45">
        <v>0</v>
      </c>
      <c r="YV84" s="45">
        <v>0</v>
      </c>
      <c r="YW84" s="45">
        <v>0</v>
      </c>
      <c r="YX84" s="45">
        <v>0</v>
      </c>
      <c r="YY84" s="45">
        <v>0</v>
      </c>
      <c r="YZ84" s="45">
        <v>0</v>
      </c>
      <c r="ZA84" s="45">
        <v>0</v>
      </c>
      <c r="ZB84" s="45">
        <v>0</v>
      </c>
      <c r="ZC84" s="45">
        <v>0</v>
      </c>
      <c r="ZD84" s="45">
        <v>0</v>
      </c>
      <c r="ZE84" s="45">
        <v>0</v>
      </c>
      <c r="ZF84" s="45">
        <v>0</v>
      </c>
      <c r="ZG84" s="45">
        <v>0</v>
      </c>
      <c r="ZH84" s="45">
        <v>0</v>
      </c>
      <c r="ZI84" s="45">
        <v>0</v>
      </c>
      <c r="ZJ84" s="45">
        <v>0</v>
      </c>
      <c r="ZK84" s="45">
        <v>0</v>
      </c>
      <c r="ZL84" s="45">
        <v>0</v>
      </c>
      <c r="ZM84" s="45">
        <v>0</v>
      </c>
      <c r="ZN84" s="45">
        <v>0</v>
      </c>
      <c r="ZO84" s="45">
        <v>0</v>
      </c>
      <c r="ZP84" s="45">
        <v>0</v>
      </c>
      <c r="ZQ84" s="45">
        <v>0</v>
      </c>
      <c r="ZR84" s="45">
        <v>0</v>
      </c>
      <c r="ZS84" s="45">
        <v>0</v>
      </c>
      <c r="ZT84" s="45">
        <v>0</v>
      </c>
      <c r="ZU84" s="45">
        <v>0</v>
      </c>
      <c r="ZV84" s="45">
        <v>0</v>
      </c>
      <c r="ZW84" s="45">
        <v>0</v>
      </c>
      <c r="ZX84" s="45">
        <v>0</v>
      </c>
      <c r="ZY84" s="45">
        <v>0</v>
      </c>
      <c r="ZZ84" s="45">
        <v>0</v>
      </c>
      <c r="AAA84" s="45">
        <v>0</v>
      </c>
      <c r="AAB84" s="45">
        <v>0</v>
      </c>
      <c r="AAC84" s="45">
        <v>0</v>
      </c>
      <c r="AAD84" s="45">
        <v>0</v>
      </c>
      <c r="AAE84" s="45">
        <v>0</v>
      </c>
      <c r="AAF84" s="45">
        <v>0</v>
      </c>
      <c r="AAG84" s="45">
        <v>0</v>
      </c>
      <c r="AAH84" s="45">
        <v>0</v>
      </c>
      <c r="AAI84" s="45">
        <v>0</v>
      </c>
      <c r="AAJ84" s="45">
        <v>0</v>
      </c>
      <c r="AAK84" s="45">
        <v>0</v>
      </c>
      <c r="AAL84" s="45">
        <v>0</v>
      </c>
      <c r="AAM84" s="45">
        <v>0</v>
      </c>
      <c r="AAN84" s="45">
        <v>0</v>
      </c>
      <c r="AAO84" s="45">
        <v>0</v>
      </c>
      <c r="AAP84" s="45">
        <v>0</v>
      </c>
      <c r="AAQ84" s="45">
        <f ca="1">IF(LEFT($C84,5)="Total",0,IF(COUNTIF(ENTRY!$G$3:$BM$3,AAQ$1)=0,"CopyPasteValue",IFERROR(HLOOKUP(AAQ$1,ENTRY!$G$3:$BI$133,SUMIFS(ENTRY!$A$2:$A$133,ENTRY!$B$2:$B$133,$B84,ENTRY!$C$2:$C$133,$C84)-2,FALSE),0)))</f>
        <v>0</v>
      </c>
      <c r="AAR84" s="45">
        <f ca="1">IF(LEFT($C84,5)="Total",0,IF(COUNTIF(ENTRY!$G$3:$BM$3,AAR$1)=0,"CopyPasteValue",IFERROR(HLOOKUP(AAR$1,ENTRY!$G$3:$BI$133,SUMIFS(ENTRY!$A$2:$A$133,ENTRY!$B$2:$B$133,$B84,ENTRY!$C$2:$C$133,$C84)-2,FALSE),0)))</f>
        <v>0</v>
      </c>
      <c r="AAS84" s="45">
        <f ca="1">IF(LEFT($C84,5)="Total",0,IF(COUNTIF(ENTRY!$G$3:$BM$3,AAS$1)=0,"CopyPasteValue",IFERROR(HLOOKUP(AAS$1,ENTRY!$G$3:$BI$133,SUMIFS(ENTRY!$A$2:$A$133,ENTRY!$B$2:$B$133,$B84,ENTRY!$C$2:$C$133,$C84)-2,FALSE),0)))</f>
        <v>0</v>
      </c>
      <c r="AAT84" s="45">
        <f ca="1">IF(LEFT($C84,5)="Total",0,IF(COUNTIF(ENTRY!$G$3:$BM$3,AAT$1)=0,"CopyPasteValue",IFERROR(HLOOKUP(AAT$1,ENTRY!$G$3:$BI$133,SUMIFS(ENTRY!$A$2:$A$133,ENTRY!$B$2:$B$133,$B84,ENTRY!$C$2:$C$133,$C84)-2,FALSE),0)))</f>
        <v>0</v>
      </c>
      <c r="AAU84" s="45">
        <f ca="1">IF(LEFT($C84,5)="Total",0,IF(COUNTIF(ENTRY!$G$3:$BM$3,AAU$1)=0,"CopyPasteValue",IFERROR(HLOOKUP(AAU$1,ENTRY!$G$3:$BI$133,SUMIFS(ENTRY!$A$2:$A$133,ENTRY!$B$2:$B$133,$B84,ENTRY!$C$2:$C$133,$C84)-2,FALSE),0)))</f>
        <v>0</v>
      </c>
      <c r="AAV84" s="45">
        <f ca="1">IF(LEFT($C84,5)="Total",0,IF(COUNTIF(ENTRY!$G$3:$BM$3,AAV$1)=0,"CopyPasteValue",IFERROR(HLOOKUP(AAV$1,ENTRY!$G$3:$BI$133,SUMIFS(ENTRY!$A$2:$A$133,ENTRY!$B$2:$B$133,$B84,ENTRY!$C$2:$C$133,$C84)-2,FALSE),0)))</f>
        <v>0</v>
      </c>
      <c r="AAW84" s="45">
        <f ca="1">IF(LEFT($C84,5)="Total",0,IF(COUNTIF(ENTRY!$G$3:$BM$3,AAW$1)=0,"CopyPasteValue",IFERROR(HLOOKUP(AAW$1,ENTRY!$G$3:$BI$133,SUMIFS(ENTRY!$A$2:$A$133,ENTRY!$B$2:$B$133,$B84,ENTRY!$C$2:$C$133,$C84)-2,FALSE),0)))</f>
        <v>0</v>
      </c>
      <c r="AAX84" s="45">
        <f ca="1">IF(LEFT($C84,5)="Total",0,IF(COUNTIF(ENTRY!$G$3:$BM$3,AAX$1)=0,"CopyPasteValue",IFERROR(HLOOKUP(AAX$1,ENTRY!$G$3:$BI$133,SUMIFS(ENTRY!$A$2:$A$133,ENTRY!$B$2:$B$133,$B84,ENTRY!$C$2:$C$133,$C84)-2,FALSE),0)))</f>
        <v>0</v>
      </c>
      <c r="AAY84" s="45">
        <f ca="1">IF(LEFT($C84,5)="Total",0,IF(COUNTIF(ENTRY!$G$3:$BM$3,AAY$1)=0,"CopyPasteValue",IFERROR(HLOOKUP(AAY$1,ENTRY!$G$3:$BI$133,SUMIFS(ENTRY!$A$2:$A$133,ENTRY!$B$2:$B$133,$B84,ENTRY!$C$2:$C$133,$C84)-2,FALSE),0)))</f>
        <v>0</v>
      </c>
      <c r="AAZ84" s="45">
        <f ca="1">IF(LEFT($C84,5)="Total",0,IF(COUNTIF(ENTRY!$G$3:$BM$3,AAZ$1)=0,"CopyPasteValue",IFERROR(HLOOKUP(AAZ$1,ENTRY!$G$3:$BI$133,SUMIFS(ENTRY!$A$2:$A$133,ENTRY!$B$2:$B$133,$B84,ENTRY!$C$2:$C$133,$C84)-2,FALSE),0)))</f>
        <v>0</v>
      </c>
      <c r="ABA84" s="45">
        <f ca="1">IF(LEFT($C84,5)="Total",0,IF(COUNTIF(ENTRY!$G$3:$BM$3,ABA$1)=0,"CopyPasteValue",IFERROR(HLOOKUP(ABA$1,ENTRY!$G$3:$BI$133,SUMIFS(ENTRY!$A$2:$A$133,ENTRY!$B$2:$B$133,$B84,ENTRY!$C$2:$C$133,$C84)-2,FALSE),0)))</f>
        <v>0</v>
      </c>
      <c r="ABB84" s="45">
        <f ca="1">IF(LEFT($C84,5)="Total",0,IF(COUNTIF(ENTRY!$G$3:$BM$3,ABB$1)=0,"CopyPasteValue",IFERROR(HLOOKUP(ABB$1,ENTRY!$G$3:$BI$133,SUMIFS(ENTRY!$A$2:$A$133,ENTRY!$B$2:$B$133,$B84,ENTRY!$C$2:$C$133,$C84)-2,FALSE),0)))</f>
        <v>0</v>
      </c>
      <c r="ABC84" s="45">
        <f ca="1">IF(LEFT($C84,5)="Total",0,IF(COUNTIF(ENTRY!$G$3:$BM$3,ABC$1)=0,"CopyPasteValue",IFERROR(HLOOKUP(ABC$1,ENTRY!$G$3:$BI$133,SUMIFS(ENTRY!$A$2:$A$133,ENTRY!$B$2:$B$133,$B84,ENTRY!$C$2:$C$133,$C84)-2,FALSE),0)))</f>
        <v>0</v>
      </c>
      <c r="ABD84" s="45">
        <f ca="1">IF(LEFT($C84,5)="Total",0,IF(COUNTIF(ENTRY!$G$3:$BM$3,ABD$1)=0,"CopyPasteValue",IFERROR(HLOOKUP(ABD$1,ENTRY!$G$3:$BI$133,SUMIFS(ENTRY!$A$2:$A$133,ENTRY!$B$2:$B$133,$B84,ENTRY!$C$2:$C$133,$C84)-2,FALSE),0)))</f>
        <v>0</v>
      </c>
      <c r="ABE84" s="45">
        <f ca="1">IF(LEFT($C84,5)="Total",0,IF(COUNTIF(ENTRY!$G$3:$BM$3,ABE$1)=0,"CopyPasteValue",IFERROR(HLOOKUP(ABE$1,ENTRY!$G$3:$BI$133,SUMIFS(ENTRY!$A$2:$A$133,ENTRY!$B$2:$B$133,$B84,ENTRY!$C$2:$C$133,$C84)-2,FALSE),0)))</f>
        <v>0</v>
      </c>
      <c r="ABF84" s="45">
        <f ca="1">IF(LEFT($C84,5)="Total",0,IF(COUNTIF(ENTRY!$G$3:$BM$3,ABF$1)=0,"CopyPasteValue",IFERROR(HLOOKUP(ABF$1,ENTRY!$G$3:$BI$133,SUMIFS(ENTRY!$A$2:$A$133,ENTRY!$B$2:$B$133,$B84,ENTRY!$C$2:$C$133,$C84)-2,FALSE),0)))</f>
        <v>0</v>
      </c>
      <c r="ABG84" s="45">
        <f ca="1">IF(LEFT($C84,5)="Total",0,IF(COUNTIF(ENTRY!$G$3:$BM$3,ABG$1)=0,"CopyPasteValue",IFERROR(HLOOKUP(ABG$1,ENTRY!$G$3:$BI$133,SUMIFS(ENTRY!$A$2:$A$133,ENTRY!$B$2:$B$133,$B84,ENTRY!$C$2:$C$133,$C84)-2,FALSE),0)))</f>
        <v>0</v>
      </c>
      <c r="ABH84" s="45">
        <f ca="1">IF(LEFT($C84,5)="Total",0,IF(COUNTIF(ENTRY!$G$3:$BM$3,ABH$1)=0,"CopyPasteValue",IFERROR(HLOOKUP(ABH$1,ENTRY!$G$3:$BI$133,SUMIFS(ENTRY!$A$2:$A$133,ENTRY!$B$2:$B$133,$B84,ENTRY!$C$2:$C$133,$C84)-2,FALSE),0)))</f>
        <v>0</v>
      </c>
    </row>
    <row r="85" spans="2:736" x14ac:dyDescent="0.35">
      <c r="B85" t="s">
        <v>27</v>
      </c>
      <c r="C85" t="s">
        <v>401</v>
      </c>
      <c r="D85" s="53">
        <f t="shared" ca="1" si="162"/>
        <v>85</v>
      </c>
      <c r="E85" s="72">
        <f>COUNTIF(ENTRY!C$4:C$294,C85)</f>
        <v>1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3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5">
        <v>0</v>
      </c>
      <c r="BJ85" s="45">
        <v>1</v>
      </c>
      <c r="BK85" s="45">
        <v>0</v>
      </c>
      <c r="BL85" s="45">
        <v>0</v>
      </c>
      <c r="BM85" s="45">
        <v>0</v>
      </c>
      <c r="BN85" s="45">
        <v>0</v>
      </c>
      <c r="BO85" s="45">
        <v>0</v>
      </c>
      <c r="BP85" s="45">
        <v>0</v>
      </c>
      <c r="BQ85" s="45">
        <v>0</v>
      </c>
      <c r="BR85" s="45">
        <v>0</v>
      </c>
      <c r="BS85" s="45">
        <v>0</v>
      </c>
      <c r="BT85" s="45">
        <v>0</v>
      </c>
      <c r="BU85" s="45">
        <v>0</v>
      </c>
      <c r="BV85" s="45">
        <v>0</v>
      </c>
      <c r="BW85" s="45">
        <v>0</v>
      </c>
      <c r="BX85" s="45">
        <v>0</v>
      </c>
      <c r="BY85" s="45">
        <v>0</v>
      </c>
      <c r="BZ85" s="45">
        <v>0</v>
      </c>
      <c r="CA85" s="45">
        <v>0</v>
      </c>
      <c r="CB85" s="45">
        <v>0</v>
      </c>
      <c r="CC85" s="45">
        <v>1</v>
      </c>
      <c r="CD85" s="45">
        <v>0</v>
      </c>
      <c r="CE85" s="45">
        <v>0</v>
      </c>
      <c r="CF85" s="45">
        <v>1</v>
      </c>
      <c r="CG85" s="45">
        <v>1</v>
      </c>
      <c r="CH85" s="45">
        <v>0</v>
      </c>
      <c r="CI85" s="45">
        <v>2</v>
      </c>
      <c r="CJ85" s="45">
        <v>7</v>
      </c>
      <c r="CK85" s="45">
        <v>0</v>
      </c>
      <c r="CL85" s="45">
        <v>5</v>
      </c>
      <c r="CM85" s="45">
        <v>2</v>
      </c>
      <c r="CN85" s="45">
        <v>2</v>
      </c>
      <c r="CO85" s="45">
        <v>0</v>
      </c>
      <c r="CP85" s="45">
        <v>3</v>
      </c>
      <c r="CQ85" s="45">
        <v>0</v>
      </c>
      <c r="CR85" s="45">
        <v>0</v>
      </c>
      <c r="CS85" s="45">
        <v>7</v>
      </c>
      <c r="CT85" s="45">
        <v>5</v>
      </c>
      <c r="CU85" s="45">
        <v>2</v>
      </c>
      <c r="CV85" s="45">
        <v>7</v>
      </c>
      <c r="CW85" s="45">
        <v>3</v>
      </c>
      <c r="CX85" s="45">
        <v>0</v>
      </c>
      <c r="CY85" s="45">
        <v>0</v>
      </c>
      <c r="CZ85" s="45">
        <v>2</v>
      </c>
      <c r="DA85" s="45">
        <v>0</v>
      </c>
      <c r="DB85" s="45">
        <v>2</v>
      </c>
      <c r="DC85" s="45">
        <v>0</v>
      </c>
      <c r="DD85" s="45">
        <v>2</v>
      </c>
      <c r="DE85" s="45">
        <v>0</v>
      </c>
      <c r="DF85" s="45">
        <v>0</v>
      </c>
      <c r="DG85" s="45">
        <v>3</v>
      </c>
      <c r="DH85" s="45">
        <v>0</v>
      </c>
      <c r="DI85" s="45">
        <v>0</v>
      </c>
      <c r="DJ85" s="45">
        <v>1</v>
      </c>
      <c r="DK85" s="45">
        <v>1</v>
      </c>
      <c r="DL85" s="45">
        <v>2</v>
      </c>
      <c r="DM85" s="45">
        <v>0</v>
      </c>
      <c r="DN85" s="45">
        <v>2</v>
      </c>
      <c r="DO85" s="45">
        <v>2</v>
      </c>
      <c r="DP85" s="45">
        <v>2</v>
      </c>
      <c r="DQ85" s="45">
        <v>1</v>
      </c>
      <c r="DR85" s="45">
        <v>1</v>
      </c>
      <c r="DS85" s="45">
        <v>1</v>
      </c>
      <c r="DT85" s="45">
        <v>0</v>
      </c>
      <c r="DU85" s="45">
        <v>3</v>
      </c>
      <c r="DV85" s="45">
        <v>0</v>
      </c>
      <c r="DW85" s="45">
        <v>0</v>
      </c>
      <c r="DX85" s="45">
        <v>0</v>
      </c>
      <c r="DY85" s="45">
        <v>0</v>
      </c>
      <c r="DZ85" s="45">
        <v>0</v>
      </c>
      <c r="EA85" s="45">
        <v>0</v>
      </c>
      <c r="EB85" s="45">
        <v>0</v>
      </c>
      <c r="EC85" s="45">
        <v>1</v>
      </c>
      <c r="ED85" s="45">
        <v>2</v>
      </c>
      <c r="EE85" s="45">
        <v>0</v>
      </c>
      <c r="EF85" s="45">
        <v>0</v>
      </c>
      <c r="EG85" s="45">
        <v>0</v>
      </c>
      <c r="EH85" s="45">
        <v>0</v>
      </c>
      <c r="EI85" s="45">
        <v>0</v>
      </c>
      <c r="EJ85" s="45">
        <v>0</v>
      </c>
      <c r="EK85" s="45">
        <v>1</v>
      </c>
      <c r="EL85" s="45">
        <v>0</v>
      </c>
      <c r="EM85" s="45">
        <v>0</v>
      </c>
      <c r="EN85" s="45">
        <v>1</v>
      </c>
      <c r="EO85" s="45">
        <v>0</v>
      </c>
      <c r="EP85" s="45">
        <v>0</v>
      </c>
      <c r="EQ85" s="45">
        <v>0</v>
      </c>
      <c r="ER85" s="45">
        <v>0</v>
      </c>
      <c r="ES85" s="45">
        <v>0</v>
      </c>
      <c r="ET85" s="45">
        <v>0</v>
      </c>
      <c r="EU85" s="45">
        <v>0</v>
      </c>
      <c r="EV85" s="45">
        <v>0</v>
      </c>
      <c r="EW85" s="45">
        <v>1</v>
      </c>
      <c r="EX85" s="45">
        <v>0</v>
      </c>
      <c r="EY85" s="45">
        <v>0</v>
      </c>
      <c r="EZ85" s="45">
        <v>0</v>
      </c>
      <c r="FA85" s="45">
        <v>0</v>
      </c>
      <c r="FB85" s="45">
        <v>0</v>
      </c>
      <c r="FC85" s="45">
        <v>0</v>
      </c>
      <c r="FD85" s="45">
        <v>0</v>
      </c>
      <c r="FE85" s="45">
        <v>0</v>
      </c>
      <c r="FF85" s="45">
        <v>1</v>
      </c>
      <c r="FG85" s="45">
        <v>0</v>
      </c>
      <c r="FH85" s="45">
        <v>0</v>
      </c>
      <c r="FI85" s="45">
        <v>0</v>
      </c>
      <c r="FJ85" s="45">
        <v>0</v>
      </c>
      <c r="FK85" s="45">
        <v>1</v>
      </c>
      <c r="FL85" s="45">
        <v>0</v>
      </c>
      <c r="FM85" s="45">
        <v>0</v>
      </c>
      <c r="FN85" s="45">
        <v>0</v>
      </c>
      <c r="FO85" s="45">
        <v>0</v>
      </c>
      <c r="FP85" s="45">
        <v>0</v>
      </c>
      <c r="FQ85" s="45">
        <v>0</v>
      </c>
      <c r="FR85" s="45">
        <v>0</v>
      </c>
      <c r="FS85" s="45">
        <v>0</v>
      </c>
      <c r="FT85" s="45">
        <v>0</v>
      </c>
      <c r="FU85" s="45">
        <v>0</v>
      </c>
      <c r="FV85" s="45">
        <v>0</v>
      </c>
      <c r="FW85" s="45">
        <v>0</v>
      </c>
      <c r="FX85" s="45">
        <v>0</v>
      </c>
      <c r="FY85" s="45">
        <v>0</v>
      </c>
      <c r="FZ85" s="45">
        <v>0</v>
      </c>
      <c r="GA85" s="45">
        <v>1</v>
      </c>
      <c r="GB85" s="45">
        <v>0</v>
      </c>
      <c r="GC85" s="45">
        <v>0</v>
      </c>
      <c r="GD85" s="45">
        <v>0</v>
      </c>
      <c r="GE85" s="45">
        <v>0</v>
      </c>
      <c r="GF85" s="45">
        <v>1</v>
      </c>
      <c r="GG85" s="45">
        <v>0</v>
      </c>
      <c r="GH85" s="45">
        <v>0</v>
      </c>
      <c r="GI85" s="45">
        <v>1</v>
      </c>
      <c r="GJ85" s="45">
        <v>0</v>
      </c>
      <c r="GK85" s="45">
        <v>1</v>
      </c>
      <c r="GL85" s="45">
        <v>0</v>
      </c>
      <c r="GM85" s="45">
        <v>0</v>
      </c>
      <c r="GN85" s="45">
        <v>0</v>
      </c>
      <c r="GO85" s="45">
        <v>0</v>
      </c>
      <c r="GP85" s="45">
        <v>1</v>
      </c>
      <c r="GQ85" s="45">
        <v>0</v>
      </c>
      <c r="GR85" s="45">
        <v>0</v>
      </c>
      <c r="GS85" s="45">
        <v>0</v>
      </c>
      <c r="GT85" s="45">
        <v>0</v>
      </c>
      <c r="GU85" s="45">
        <v>0</v>
      </c>
      <c r="GV85" s="45">
        <v>0</v>
      </c>
      <c r="GW85" s="45">
        <v>1</v>
      </c>
      <c r="GX85" s="45">
        <v>0</v>
      </c>
      <c r="GY85" s="45">
        <v>0</v>
      </c>
      <c r="GZ85" s="45">
        <v>0</v>
      </c>
      <c r="HA85" s="45">
        <v>0</v>
      </c>
      <c r="HB85" s="45">
        <v>0</v>
      </c>
      <c r="HC85" s="45">
        <v>2</v>
      </c>
      <c r="HD85" s="45">
        <v>0</v>
      </c>
      <c r="HE85" s="45">
        <v>2</v>
      </c>
      <c r="HF85" s="45">
        <v>0</v>
      </c>
      <c r="HG85" s="45">
        <v>0</v>
      </c>
      <c r="HH85" s="45">
        <v>1</v>
      </c>
      <c r="HI85" s="45">
        <v>0</v>
      </c>
      <c r="HJ85" s="45">
        <v>0</v>
      </c>
      <c r="HK85" s="45">
        <v>0</v>
      </c>
      <c r="HL85" s="45">
        <v>0</v>
      </c>
      <c r="HM85" s="45">
        <v>1</v>
      </c>
      <c r="HN85" s="45">
        <v>0</v>
      </c>
      <c r="HO85" s="45">
        <v>0</v>
      </c>
      <c r="HP85" s="45">
        <v>0</v>
      </c>
      <c r="HQ85" s="45">
        <v>2</v>
      </c>
      <c r="HR85" s="45">
        <v>0</v>
      </c>
      <c r="HS85" s="45">
        <v>0</v>
      </c>
      <c r="HT85" s="45">
        <v>0</v>
      </c>
      <c r="HU85" s="45">
        <v>0</v>
      </c>
      <c r="HV85" s="45">
        <v>0</v>
      </c>
      <c r="HW85" s="45">
        <v>1</v>
      </c>
      <c r="HX85" s="45">
        <v>0</v>
      </c>
      <c r="HY85" s="45">
        <v>0</v>
      </c>
      <c r="HZ85" s="45">
        <v>0</v>
      </c>
      <c r="IA85" s="45">
        <v>0</v>
      </c>
      <c r="IB85" s="45">
        <v>0</v>
      </c>
      <c r="IC85" s="45">
        <v>0</v>
      </c>
      <c r="ID85" s="45">
        <v>1</v>
      </c>
      <c r="IE85" s="45">
        <v>0</v>
      </c>
      <c r="IF85" s="45">
        <v>0</v>
      </c>
      <c r="IG85" s="45">
        <v>0</v>
      </c>
      <c r="IH85" s="45">
        <v>0</v>
      </c>
      <c r="II85" s="45">
        <v>0</v>
      </c>
      <c r="IJ85" s="45">
        <v>0</v>
      </c>
      <c r="IK85" s="45">
        <v>0</v>
      </c>
      <c r="IL85" s="45">
        <v>0</v>
      </c>
      <c r="IM85" s="45">
        <v>3</v>
      </c>
      <c r="IN85" s="45">
        <v>1</v>
      </c>
      <c r="IO85" s="45">
        <v>1</v>
      </c>
      <c r="IP85" s="45">
        <v>0</v>
      </c>
      <c r="IQ85" s="45">
        <v>2</v>
      </c>
      <c r="IR85" s="45">
        <v>1</v>
      </c>
      <c r="IS85" s="45">
        <v>2</v>
      </c>
      <c r="IT85" s="45">
        <v>1</v>
      </c>
      <c r="IU85" s="45">
        <v>1</v>
      </c>
      <c r="IV85" s="45">
        <v>0</v>
      </c>
      <c r="IW85" s="45">
        <v>0</v>
      </c>
      <c r="IX85" s="45">
        <v>0</v>
      </c>
      <c r="IY85" s="45">
        <v>2</v>
      </c>
      <c r="IZ85" s="45">
        <v>2</v>
      </c>
      <c r="JA85" s="45">
        <v>0</v>
      </c>
      <c r="JB85" s="45">
        <v>0</v>
      </c>
      <c r="JC85" s="45">
        <v>2</v>
      </c>
      <c r="JD85" s="45">
        <v>0</v>
      </c>
      <c r="JE85" s="45">
        <v>0</v>
      </c>
      <c r="JF85" s="45">
        <v>1</v>
      </c>
      <c r="JG85" s="45">
        <v>0</v>
      </c>
      <c r="JH85" s="45">
        <v>0</v>
      </c>
      <c r="JI85" s="45">
        <v>4</v>
      </c>
      <c r="JJ85" s="45">
        <v>2</v>
      </c>
      <c r="JK85" s="45">
        <v>0</v>
      </c>
      <c r="JL85" s="45">
        <v>3</v>
      </c>
      <c r="JM85" s="45">
        <v>2</v>
      </c>
      <c r="JN85" s="45">
        <v>3</v>
      </c>
      <c r="JO85" s="45">
        <v>4</v>
      </c>
      <c r="JP85" s="45">
        <v>0</v>
      </c>
      <c r="JQ85" s="45">
        <v>1</v>
      </c>
      <c r="JR85" s="45">
        <v>0</v>
      </c>
      <c r="JS85" s="45">
        <v>6</v>
      </c>
      <c r="JT85" s="45">
        <v>0</v>
      </c>
      <c r="JU85" s="45">
        <v>9</v>
      </c>
      <c r="JV85" s="45">
        <v>12</v>
      </c>
      <c r="JW85" s="45">
        <v>0</v>
      </c>
      <c r="JX85" s="45">
        <v>2</v>
      </c>
      <c r="JY85" s="45">
        <v>0</v>
      </c>
      <c r="JZ85" s="45">
        <v>7</v>
      </c>
      <c r="KA85" s="45">
        <v>0</v>
      </c>
      <c r="KB85" s="45">
        <v>0</v>
      </c>
      <c r="KC85" s="45">
        <v>0</v>
      </c>
      <c r="KD85" s="45">
        <v>0</v>
      </c>
      <c r="KE85" s="45">
        <v>0</v>
      </c>
      <c r="KF85" s="45">
        <v>0</v>
      </c>
      <c r="KG85" s="45">
        <v>0</v>
      </c>
      <c r="KH85" s="45">
        <v>0</v>
      </c>
      <c r="KI85" s="45">
        <v>0</v>
      </c>
      <c r="KJ85" s="45">
        <v>0</v>
      </c>
      <c r="KK85" s="45">
        <v>0</v>
      </c>
      <c r="KL85" s="45">
        <v>0</v>
      </c>
      <c r="KM85" s="45">
        <v>0</v>
      </c>
      <c r="KN85" s="45">
        <v>0</v>
      </c>
      <c r="KO85" s="45">
        <v>0</v>
      </c>
      <c r="KP85" s="45">
        <v>0</v>
      </c>
      <c r="KQ85" s="45">
        <v>0</v>
      </c>
      <c r="KR85" s="45">
        <v>0</v>
      </c>
      <c r="KS85" s="45">
        <v>0</v>
      </c>
      <c r="KT85" s="45">
        <v>0</v>
      </c>
      <c r="KU85" s="45">
        <v>0</v>
      </c>
      <c r="KV85" s="45">
        <v>0</v>
      </c>
      <c r="KW85" s="45">
        <v>0</v>
      </c>
      <c r="KX85" s="45">
        <v>0</v>
      </c>
      <c r="KY85" s="45">
        <v>0</v>
      </c>
      <c r="KZ85" s="45">
        <v>0</v>
      </c>
      <c r="LA85" s="45">
        <v>0</v>
      </c>
      <c r="LB85" s="45">
        <v>0</v>
      </c>
      <c r="LC85" s="45">
        <v>0</v>
      </c>
      <c r="LD85" s="45">
        <v>0</v>
      </c>
      <c r="LE85" s="45">
        <v>0</v>
      </c>
      <c r="LF85" s="45">
        <v>0</v>
      </c>
      <c r="LG85" s="45">
        <v>0</v>
      </c>
      <c r="LH85" s="45">
        <v>0</v>
      </c>
      <c r="LI85" s="45">
        <v>0</v>
      </c>
      <c r="LJ85" s="45">
        <v>0</v>
      </c>
      <c r="LK85" s="45">
        <v>0</v>
      </c>
      <c r="LL85" s="45">
        <v>0</v>
      </c>
      <c r="LM85" s="45">
        <v>0</v>
      </c>
      <c r="LN85" s="45">
        <v>0</v>
      </c>
      <c r="LO85" s="45">
        <v>0</v>
      </c>
      <c r="LP85" s="45">
        <v>0</v>
      </c>
      <c r="LQ85" s="45">
        <v>0</v>
      </c>
      <c r="LR85" s="45">
        <v>0</v>
      </c>
      <c r="LS85" s="45">
        <v>0</v>
      </c>
      <c r="LT85" s="45">
        <v>0</v>
      </c>
      <c r="LU85" s="45">
        <v>0</v>
      </c>
      <c r="LV85" s="45">
        <v>0</v>
      </c>
      <c r="LW85" s="45">
        <v>0</v>
      </c>
      <c r="LX85" s="45">
        <v>0</v>
      </c>
      <c r="LY85" s="45">
        <v>0</v>
      </c>
      <c r="LZ85" s="45">
        <v>0</v>
      </c>
      <c r="MA85" s="45">
        <v>0</v>
      </c>
      <c r="MB85" s="45">
        <v>0</v>
      </c>
      <c r="MC85" s="45">
        <v>0</v>
      </c>
      <c r="MD85" s="45">
        <v>0</v>
      </c>
      <c r="ME85" s="45">
        <v>0</v>
      </c>
      <c r="MF85" s="45">
        <v>0</v>
      </c>
      <c r="MG85" s="45">
        <v>0</v>
      </c>
      <c r="MH85" s="45">
        <v>0</v>
      </c>
      <c r="MI85" s="45">
        <v>0</v>
      </c>
      <c r="MJ85" s="45">
        <v>0</v>
      </c>
      <c r="MK85" s="45">
        <v>0</v>
      </c>
      <c r="ML85" s="45">
        <v>0</v>
      </c>
      <c r="MM85" s="45">
        <v>0</v>
      </c>
      <c r="MN85" s="45">
        <v>0</v>
      </c>
      <c r="MO85" s="45">
        <v>0</v>
      </c>
      <c r="MP85" s="45">
        <v>0</v>
      </c>
      <c r="MQ85" s="45">
        <v>0</v>
      </c>
      <c r="MR85" s="45">
        <v>0</v>
      </c>
      <c r="MS85" s="45">
        <v>0</v>
      </c>
      <c r="MT85" s="45">
        <v>0</v>
      </c>
      <c r="MU85" s="45">
        <v>0</v>
      </c>
      <c r="MV85" s="45">
        <v>0</v>
      </c>
      <c r="MW85" s="45">
        <v>0</v>
      </c>
      <c r="MX85" s="45">
        <v>0</v>
      </c>
      <c r="MY85" s="45">
        <v>0</v>
      </c>
      <c r="MZ85" s="45">
        <v>0</v>
      </c>
      <c r="NA85" s="45">
        <v>0</v>
      </c>
      <c r="NB85" s="45">
        <v>0</v>
      </c>
      <c r="NC85" s="45">
        <v>0</v>
      </c>
      <c r="ND85" s="45">
        <v>0</v>
      </c>
      <c r="NE85" s="45">
        <v>0</v>
      </c>
      <c r="NF85" s="45">
        <v>0</v>
      </c>
      <c r="NG85" s="45">
        <v>0</v>
      </c>
      <c r="NH85" s="45">
        <v>0</v>
      </c>
      <c r="NI85" s="45">
        <v>0</v>
      </c>
      <c r="NJ85" s="45">
        <v>0</v>
      </c>
      <c r="NK85" s="45">
        <v>0</v>
      </c>
      <c r="NL85" s="45">
        <v>0</v>
      </c>
      <c r="NM85" s="45">
        <v>0</v>
      </c>
      <c r="NN85" s="45">
        <v>0</v>
      </c>
      <c r="NO85" s="45">
        <v>0</v>
      </c>
      <c r="NP85" s="45">
        <v>0</v>
      </c>
      <c r="NQ85" s="45">
        <v>0</v>
      </c>
      <c r="NR85" s="45">
        <v>0</v>
      </c>
      <c r="NS85" s="45">
        <v>0</v>
      </c>
      <c r="NT85" s="45">
        <v>0</v>
      </c>
      <c r="NU85" s="45">
        <v>0</v>
      </c>
      <c r="NV85" s="45">
        <v>0</v>
      </c>
      <c r="NW85" s="45">
        <v>0</v>
      </c>
      <c r="NX85" s="45">
        <v>0</v>
      </c>
      <c r="NY85" s="45">
        <v>0</v>
      </c>
      <c r="NZ85" s="45">
        <v>0</v>
      </c>
      <c r="OA85" s="45">
        <v>0</v>
      </c>
      <c r="OB85" s="45">
        <v>0</v>
      </c>
      <c r="OC85" s="45">
        <v>0</v>
      </c>
      <c r="OD85" s="45">
        <v>0</v>
      </c>
      <c r="OE85" s="45">
        <v>0</v>
      </c>
      <c r="OF85" s="45">
        <v>0</v>
      </c>
      <c r="OG85" s="45">
        <v>0</v>
      </c>
      <c r="OH85" s="45">
        <v>0</v>
      </c>
      <c r="OI85" s="45">
        <v>0</v>
      </c>
      <c r="OJ85" s="45">
        <v>0</v>
      </c>
      <c r="OK85" s="45">
        <v>0</v>
      </c>
      <c r="OL85" s="45">
        <v>0</v>
      </c>
      <c r="OM85" s="45">
        <v>0</v>
      </c>
      <c r="ON85" s="45">
        <v>0</v>
      </c>
      <c r="OO85" s="45">
        <v>0</v>
      </c>
      <c r="OP85" s="45">
        <v>0</v>
      </c>
      <c r="OQ85" s="45">
        <v>0</v>
      </c>
      <c r="OR85" s="45">
        <v>0</v>
      </c>
      <c r="OS85" s="45">
        <v>0</v>
      </c>
      <c r="OT85" s="45">
        <v>0</v>
      </c>
      <c r="OU85" s="45">
        <v>0</v>
      </c>
      <c r="OV85" s="45">
        <v>0</v>
      </c>
      <c r="OW85" s="45">
        <v>0</v>
      </c>
      <c r="OX85" s="45">
        <v>0</v>
      </c>
      <c r="OY85" s="45">
        <v>0</v>
      </c>
      <c r="OZ85" s="45">
        <v>0</v>
      </c>
      <c r="PA85" s="45">
        <v>0</v>
      </c>
      <c r="PB85" s="45">
        <v>0</v>
      </c>
      <c r="PC85" s="45">
        <v>0</v>
      </c>
      <c r="PD85" s="45">
        <v>0</v>
      </c>
      <c r="PE85" s="45">
        <v>0</v>
      </c>
      <c r="PF85" s="45">
        <v>0</v>
      </c>
      <c r="PG85" s="45">
        <v>0</v>
      </c>
      <c r="PH85" s="45">
        <v>0</v>
      </c>
      <c r="PI85" s="45">
        <v>0</v>
      </c>
      <c r="PJ85" s="45">
        <v>0</v>
      </c>
      <c r="PK85" s="45">
        <v>0</v>
      </c>
      <c r="PL85" s="45">
        <v>0</v>
      </c>
      <c r="PM85" s="45">
        <v>0</v>
      </c>
      <c r="PN85" s="45">
        <v>0</v>
      </c>
      <c r="PO85" s="45">
        <v>0</v>
      </c>
      <c r="PP85" s="45">
        <v>0</v>
      </c>
      <c r="PQ85" s="45">
        <v>0</v>
      </c>
      <c r="PR85" s="45">
        <v>0</v>
      </c>
      <c r="PS85" s="45">
        <v>0</v>
      </c>
      <c r="PT85" s="45">
        <v>0</v>
      </c>
      <c r="PU85" s="45">
        <v>0</v>
      </c>
      <c r="PV85" s="45">
        <v>0</v>
      </c>
      <c r="PW85" s="45">
        <v>0</v>
      </c>
      <c r="PX85" s="45">
        <v>0</v>
      </c>
      <c r="PY85" s="45">
        <v>0</v>
      </c>
      <c r="PZ85" s="45">
        <v>0</v>
      </c>
      <c r="QA85" s="45">
        <v>0</v>
      </c>
      <c r="QB85" s="45">
        <v>0</v>
      </c>
      <c r="QC85" s="45">
        <v>0</v>
      </c>
      <c r="QD85" s="45">
        <v>0</v>
      </c>
      <c r="QE85" s="45">
        <v>0</v>
      </c>
      <c r="QF85" s="45">
        <v>0</v>
      </c>
      <c r="QG85" s="45">
        <v>0</v>
      </c>
      <c r="QH85" s="45">
        <v>0</v>
      </c>
      <c r="QI85" s="45">
        <v>0</v>
      </c>
      <c r="QJ85" s="45">
        <v>0</v>
      </c>
      <c r="QK85" s="45">
        <v>0</v>
      </c>
      <c r="QL85" s="45">
        <v>0</v>
      </c>
      <c r="QM85" s="45">
        <v>0</v>
      </c>
      <c r="QN85" s="45">
        <v>0</v>
      </c>
      <c r="QO85" s="45">
        <v>0</v>
      </c>
      <c r="QP85" s="45">
        <v>0</v>
      </c>
      <c r="QQ85" s="45">
        <v>0</v>
      </c>
      <c r="QR85" s="45">
        <v>0</v>
      </c>
      <c r="QS85" s="45">
        <v>0</v>
      </c>
      <c r="QT85" s="45">
        <v>0</v>
      </c>
      <c r="QU85" s="45">
        <v>0</v>
      </c>
      <c r="QV85" s="45">
        <v>0</v>
      </c>
      <c r="QW85" s="45">
        <v>0</v>
      </c>
      <c r="QX85" s="45">
        <v>0</v>
      </c>
      <c r="QY85" s="45">
        <v>0</v>
      </c>
      <c r="QZ85" s="45">
        <v>0</v>
      </c>
      <c r="RA85" s="45">
        <v>0</v>
      </c>
      <c r="RB85" s="45">
        <v>0</v>
      </c>
      <c r="RC85" s="45">
        <v>0</v>
      </c>
      <c r="RD85" s="45">
        <v>0</v>
      </c>
      <c r="RE85" s="45">
        <v>0</v>
      </c>
      <c r="RF85" s="45">
        <v>0</v>
      </c>
      <c r="RG85" s="45">
        <v>0</v>
      </c>
      <c r="RH85" s="45">
        <v>0</v>
      </c>
      <c r="RI85" s="45">
        <v>0</v>
      </c>
      <c r="RJ85" s="45">
        <v>0</v>
      </c>
      <c r="RK85" s="45">
        <v>0</v>
      </c>
      <c r="RL85" s="45">
        <v>0</v>
      </c>
      <c r="RM85" s="45">
        <v>0</v>
      </c>
      <c r="RN85" s="45">
        <v>0</v>
      </c>
      <c r="RO85" s="45">
        <v>0</v>
      </c>
      <c r="RP85" s="45">
        <v>0</v>
      </c>
      <c r="RQ85" s="45">
        <v>0</v>
      </c>
      <c r="RR85" s="45">
        <v>0</v>
      </c>
      <c r="RS85" s="45">
        <v>0</v>
      </c>
      <c r="RT85" s="45">
        <v>0</v>
      </c>
      <c r="RU85" s="45">
        <v>0</v>
      </c>
      <c r="RV85" s="45">
        <v>0</v>
      </c>
      <c r="RW85" s="45">
        <v>0</v>
      </c>
      <c r="RX85" s="45">
        <v>0</v>
      </c>
      <c r="RY85" s="45">
        <v>0</v>
      </c>
      <c r="RZ85" s="45">
        <v>0</v>
      </c>
      <c r="SA85" s="45">
        <v>0</v>
      </c>
      <c r="SB85" s="45">
        <v>0</v>
      </c>
      <c r="SC85" s="45">
        <v>0</v>
      </c>
      <c r="SD85" s="45">
        <v>0</v>
      </c>
      <c r="SE85" s="45">
        <v>0</v>
      </c>
      <c r="SF85" s="45">
        <v>0</v>
      </c>
      <c r="SG85" s="45">
        <v>0</v>
      </c>
      <c r="SH85" s="45">
        <v>0</v>
      </c>
      <c r="SI85" s="45">
        <v>0</v>
      </c>
      <c r="SJ85" s="45">
        <v>0</v>
      </c>
      <c r="SK85" s="45">
        <v>0</v>
      </c>
      <c r="SL85" s="45">
        <v>0</v>
      </c>
      <c r="SM85" s="45">
        <v>0</v>
      </c>
      <c r="SN85" s="45">
        <v>0</v>
      </c>
      <c r="SO85" s="45">
        <v>0</v>
      </c>
      <c r="SP85" s="45">
        <v>0</v>
      </c>
      <c r="SQ85" s="45">
        <v>0</v>
      </c>
      <c r="SR85" s="45">
        <v>0</v>
      </c>
      <c r="SS85" s="45">
        <v>0</v>
      </c>
      <c r="ST85" s="45">
        <v>0</v>
      </c>
      <c r="SU85" s="45">
        <v>0</v>
      </c>
      <c r="SV85" s="45">
        <v>0</v>
      </c>
      <c r="SW85" s="45">
        <v>0</v>
      </c>
      <c r="SX85" s="45">
        <v>0</v>
      </c>
      <c r="SY85" s="45">
        <v>0</v>
      </c>
      <c r="SZ85" s="45">
        <v>0</v>
      </c>
      <c r="TA85" s="45">
        <v>0</v>
      </c>
      <c r="TB85" s="45">
        <v>0</v>
      </c>
      <c r="TC85" s="45">
        <v>0</v>
      </c>
      <c r="TD85" s="45">
        <v>0</v>
      </c>
      <c r="TE85" s="45">
        <v>0</v>
      </c>
      <c r="TF85" s="45">
        <v>0</v>
      </c>
      <c r="TG85" s="45">
        <v>0</v>
      </c>
      <c r="TH85" s="45">
        <v>0</v>
      </c>
      <c r="TI85" s="45">
        <v>0</v>
      </c>
      <c r="TJ85" s="45">
        <v>0</v>
      </c>
      <c r="TK85" s="45">
        <v>0</v>
      </c>
      <c r="TL85" s="45">
        <v>0</v>
      </c>
      <c r="TM85" s="45">
        <v>0</v>
      </c>
      <c r="TN85" s="45">
        <v>0</v>
      </c>
      <c r="TO85" s="45">
        <v>0</v>
      </c>
      <c r="TP85" s="45">
        <v>0</v>
      </c>
      <c r="TQ85" s="45">
        <v>0</v>
      </c>
      <c r="TR85" s="45">
        <v>0</v>
      </c>
      <c r="TS85" s="45">
        <v>0</v>
      </c>
      <c r="TT85" s="45">
        <v>0</v>
      </c>
      <c r="TU85" s="45">
        <v>0</v>
      </c>
      <c r="TV85" s="45">
        <v>0</v>
      </c>
      <c r="TW85" s="45">
        <v>0</v>
      </c>
      <c r="TX85" s="45">
        <v>0</v>
      </c>
      <c r="TY85" s="45">
        <v>0</v>
      </c>
      <c r="TZ85" s="45">
        <v>0</v>
      </c>
      <c r="UA85" s="45">
        <v>0</v>
      </c>
      <c r="UB85" s="45">
        <v>0</v>
      </c>
      <c r="UC85" s="45">
        <v>0</v>
      </c>
      <c r="UD85" s="45">
        <v>0</v>
      </c>
      <c r="UE85" s="45">
        <v>0</v>
      </c>
      <c r="UF85" s="45">
        <v>0</v>
      </c>
      <c r="UG85" s="45">
        <v>0</v>
      </c>
      <c r="UH85" s="45">
        <v>0</v>
      </c>
      <c r="UI85" s="45">
        <v>0</v>
      </c>
      <c r="UJ85" s="45">
        <v>0</v>
      </c>
      <c r="UK85" s="45">
        <v>0</v>
      </c>
      <c r="UL85" s="45">
        <v>0</v>
      </c>
      <c r="UM85" s="45">
        <v>0</v>
      </c>
      <c r="UN85" s="45">
        <v>0</v>
      </c>
      <c r="UO85" s="45">
        <v>0</v>
      </c>
      <c r="UP85" s="45">
        <v>0</v>
      </c>
      <c r="UQ85" s="45">
        <v>0</v>
      </c>
      <c r="UR85" s="45">
        <v>0</v>
      </c>
      <c r="US85" s="45">
        <v>0</v>
      </c>
      <c r="UT85" s="45">
        <v>0</v>
      </c>
      <c r="UU85" s="45">
        <v>0</v>
      </c>
      <c r="UV85" s="45">
        <v>0</v>
      </c>
      <c r="UW85" s="45">
        <v>0</v>
      </c>
      <c r="UX85" s="45">
        <v>0</v>
      </c>
      <c r="UY85" s="45">
        <v>0</v>
      </c>
      <c r="UZ85" s="45">
        <v>0</v>
      </c>
      <c r="VA85" s="45">
        <v>0</v>
      </c>
      <c r="VB85" s="45">
        <v>0</v>
      </c>
      <c r="VC85" s="45">
        <v>0</v>
      </c>
      <c r="VD85" s="45">
        <v>0</v>
      </c>
      <c r="VE85" s="45">
        <v>0</v>
      </c>
      <c r="VF85" s="45">
        <v>0</v>
      </c>
      <c r="VG85" s="45">
        <v>0</v>
      </c>
      <c r="VH85" s="45">
        <v>0</v>
      </c>
      <c r="VI85" s="45">
        <v>0</v>
      </c>
      <c r="VJ85" s="45">
        <v>0</v>
      </c>
      <c r="VK85" s="45">
        <v>0</v>
      </c>
      <c r="VL85" s="45">
        <v>0</v>
      </c>
      <c r="VM85" s="45">
        <v>0</v>
      </c>
      <c r="VN85" s="45">
        <v>0</v>
      </c>
      <c r="VO85" s="45">
        <v>0</v>
      </c>
      <c r="VP85" s="45">
        <v>0</v>
      </c>
      <c r="VQ85" s="45">
        <v>0</v>
      </c>
      <c r="VR85" s="45">
        <v>0</v>
      </c>
      <c r="VS85" s="45">
        <v>0</v>
      </c>
      <c r="VT85" s="45">
        <v>0</v>
      </c>
      <c r="VU85" s="45">
        <v>0</v>
      </c>
      <c r="VV85" s="45">
        <v>0</v>
      </c>
      <c r="VW85" s="45">
        <v>0</v>
      </c>
      <c r="VX85" s="45">
        <v>0</v>
      </c>
      <c r="VY85" s="45">
        <v>0</v>
      </c>
      <c r="VZ85" s="45">
        <v>0</v>
      </c>
      <c r="WA85" s="45">
        <v>0</v>
      </c>
      <c r="WB85" s="45">
        <v>0</v>
      </c>
      <c r="WC85" s="45">
        <v>0</v>
      </c>
      <c r="WD85" s="45">
        <v>0</v>
      </c>
      <c r="WE85" s="45">
        <v>0</v>
      </c>
      <c r="WF85" s="45">
        <v>0</v>
      </c>
      <c r="WG85" s="45">
        <v>0</v>
      </c>
      <c r="WH85" s="45">
        <v>0</v>
      </c>
      <c r="WI85" s="45">
        <v>0</v>
      </c>
      <c r="WJ85" s="45">
        <v>0</v>
      </c>
      <c r="WK85" s="45">
        <v>0</v>
      </c>
      <c r="WL85" s="45">
        <v>0</v>
      </c>
      <c r="WM85" s="45">
        <v>0</v>
      </c>
      <c r="WN85" s="45">
        <v>0</v>
      </c>
      <c r="WO85" s="45">
        <v>0</v>
      </c>
      <c r="WP85" s="45">
        <v>0</v>
      </c>
      <c r="WQ85" s="45">
        <v>0</v>
      </c>
      <c r="WR85" s="45">
        <v>0</v>
      </c>
      <c r="WS85" s="45">
        <v>0</v>
      </c>
      <c r="WT85" s="45">
        <v>0</v>
      </c>
      <c r="WU85" s="45">
        <v>0</v>
      </c>
      <c r="WV85" s="45">
        <v>0</v>
      </c>
      <c r="WW85" s="45">
        <v>0</v>
      </c>
      <c r="WX85" s="45">
        <v>0</v>
      </c>
      <c r="WY85" s="45">
        <v>0</v>
      </c>
      <c r="WZ85" s="45">
        <v>0</v>
      </c>
      <c r="XA85" s="45">
        <v>0</v>
      </c>
      <c r="XB85" s="45">
        <v>0</v>
      </c>
      <c r="XC85" s="45">
        <v>0</v>
      </c>
      <c r="XD85" s="45">
        <v>0</v>
      </c>
      <c r="XE85" s="45">
        <v>0</v>
      </c>
      <c r="XF85" s="45">
        <v>0</v>
      </c>
      <c r="XG85" s="45">
        <v>0</v>
      </c>
      <c r="XH85" s="45">
        <v>0</v>
      </c>
      <c r="XI85" s="45">
        <v>0</v>
      </c>
      <c r="XJ85" s="45">
        <v>0</v>
      </c>
      <c r="XK85" s="45">
        <v>0</v>
      </c>
      <c r="XL85" s="45">
        <v>0</v>
      </c>
      <c r="XM85" s="45">
        <v>0</v>
      </c>
      <c r="XN85" s="45">
        <v>0</v>
      </c>
      <c r="XO85" s="45">
        <v>0</v>
      </c>
      <c r="XP85" s="45">
        <v>0</v>
      </c>
      <c r="XQ85" s="45">
        <v>0</v>
      </c>
      <c r="XR85" s="45">
        <v>0</v>
      </c>
      <c r="XS85" s="45">
        <v>0</v>
      </c>
      <c r="XT85" s="45">
        <v>0</v>
      </c>
      <c r="XU85" s="45">
        <v>0</v>
      </c>
      <c r="XV85" s="45">
        <v>0</v>
      </c>
      <c r="XW85" s="45">
        <v>0</v>
      </c>
      <c r="XX85" s="45">
        <v>0</v>
      </c>
      <c r="XY85" s="45">
        <v>0</v>
      </c>
      <c r="XZ85" s="45">
        <v>0</v>
      </c>
      <c r="YA85" s="45">
        <v>0</v>
      </c>
      <c r="YB85" s="45">
        <v>0</v>
      </c>
      <c r="YC85" s="45">
        <v>0</v>
      </c>
      <c r="YD85" s="45">
        <v>0</v>
      </c>
      <c r="YE85" s="45">
        <v>0</v>
      </c>
      <c r="YF85" s="45">
        <v>0</v>
      </c>
      <c r="YG85" s="45">
        <v>0</v>
      </c>
      <c r="YH85" s="45">
        <v>0</v>
      </c>
      <c r="YI85" s="45">
        <v>0</v>
      </c>
      <c r="YJ85" s="45">
        <v>0</v>
      </c>
      <c r="YK85" s="45">
        <v>0</v>
      </c>
      <c r="YL85" s="45">
        <v>0</v>
      </c>
      <c r="YM85" s="45">
        <v>0</v>
      </c>
      <c r="YN85" s="45">
        <v>0</v>
      </c>
      <c r="YO85" s="45">
        <v>0</v>
      </c>
      <c r="YP85" s="45">
        <v>0</v>
      </c>
      <c r="YQ85" s="45">
        <v>0</v>
      </c>
      <c r="YR85" s="45">
        <v>0</v>
      </c>
      <c r="YS85" s="45">
        <v>0</v>
      </c>
      <c r="YT85" s="45">
        <v>0</v>
      </c>
      <c r="YU85" s="45">
        <v>0</v>
      </c>
      <c r="YV85" s="45">
        <v>0</v>
      </c>
      <c r="YW85" s="45">
        <v>0</v>
      </c>
      <c r="YX85" s="45">
        <v>0</v>
      </c>
      <c r="YY85" s="45">
        <v>0</v>
      </c>
      <c r="YZ85" s="45">
        <v>0</v>
      </c>
      <c r="ZA85" s="45">
        <v>0</v>
      </c>
      <c r="ZB85" s="45">
        <v>0</v>
      </c>
      <c r="ZC85" s="45">
        <v>0</v>
      </c>
      <c r="ZD85" s="45">
        <v>0</v>
      </c>
      <c r="ZE85" s="45">
        <v>0</v>
      </c>
      <c r="ZF85" s="45">
        <v>0</v>
      </c>
      <c r="ZG85" s="45">
        <v>0</v>
      </c>
      <c r="ZH85" s="45">
        <v>0</v>
      </c>
      <c r="ZI85" s="45">
        <v>0</v>
      </c>
      <c r="ZJ85" s="45">
        <v>0</v>
      </c>
      <c r="ZK85" s="45">
        <v>0</v>
      </c>
      <c r="ZL85" s="45">
        <v>0</v>
      </c>
      <c r="ZM85" s="45">
        <v>0</v>
      </c>
      <c r="ZN85" s="45">
        <v>0</v>
      </c>
      <c r="ZO85" s="45">
        <v>0</v>
      </c>
      <c r="ZP85" s="45">
        <v>0</v>
      </c>
      <c r="ZQ85" s="45">
        <v>0</v>
      </c>
      <c r="ZR85" s="45">
        <v>0</v>
      </c>
      <c r="ZS85" s="45">
        <v>0</v>
      </c>
      <c r="ZT85" s="45">
        <v>0</v>
      </c>
      <c r="ZU85" s="45">
        <v>0</v>
      </c>
      <c r="ZV85" s="45">
        <v>0</v>
      </c>
      <c r="ZW85" s="45">
        <v>0</v>
      </c>
      <c r="ZX85" s="45">
        <v>0</v>
      </c>
      <c r="ZY85" s="45">
        <v>0</v>
      </c>
      <c r="ZZ85" s="45">
        <v>0</v>
      </c>
      <c r="AAA85" s="45">
        <v>0</v>
      </c>
      <c r="AAB85" s="45">
        <v>0</v>
      </c>
      <c r="AAC85" s="45">
        <v>0</v>
      </c>
      <c r="AAD85" s="45">
        <v>0</v>
      </c>
      <c r="AAE85" s="45">
        <v>0</v>
      </c>
      <c r="AAF85" s="45">
        <v>0</v>
      </c>
      <c r="AAG85" s="45">
        <v>0</v>
      </c>
      <c r="AAH85" s="45">
        <v>0</v>
      </c>
      <c r="AAI85" s="45">
        <v>0</v>
      </c>
      <c r="AAJ85" s="45">
        <v>0</v>
      </c>
      <c r="AAK85" s="45">
        <v>0</v>
      </c>
      <c r="AAL85" s="45">
        <v>0</v>
      </c>
      <c r="AAM85" s="45">
        <v>0</v>
      </c>
      <c r="AAN85" s="45">
        <v>0</v>
      </c>
      <c r="AAO85" s="45">
        <v>0</v>
      </c>
      <c r="AAP85" s="45">
        <v>0</v>
      </c>
      <c r="AAQ85" s="45">
        <f ca="1">IF(LEFT($C85,5)="Total",0,IF(COUNTIF(ENTRY!$G$3:$BM$3,AAQ$1)=0,"CopyPasteValue",IFERROR(HLOOKUP(AAQ$1,ENTRY!$G$3:$BI$133,SUMIFS(ENTRY!$A$2:$A$133,ENTRY!$B$2:$B$133,$B85,ENTRY!$C$2:$C$133,$C85)-2,FALSE),0)))</f>
        <v>0</v>
      </c>
      <c r="AAR85" s="45">
        <f ca="1">IF(LEFT($C85,5)="Total",0,IF(COUNTIF(ENTRY!$G$3:$BM$3,AAR$1)=0,"CopyPasteValue",IFERROR(HLOOKUP(AAR$1,ENTRY!$G$3:$BI$133,SUMIFS(ENTRY!$A$2:$A$133,ENTRY!$B$2:$B$133,$B85,ENTRY!$C$2:$C$133,$C85)-2,FALSE),0)))</f>
        <v>0</v>
      </c>
      <c r="AAS85" s="45">
        <f ca="1">IF(LEFT($C85,5)="Total",0,IF(COUNTIF(ENTRY!$G$3:$BM$3,AAS$1)=0,"CopyPasteValue",IFERROR(HLOOKUP(AAS$1,ENTRY!$G$3:$BI$133,SUMIFS(ENTRY!$A$2:$A$133,ENTRY!$B$2:$B$133,$B85,ENTRY!$C$2:$C$133,$C85)-2,FALSE),0)))</f>
        <v>0</v>
      </c>
      <c r="AAT85" s="45">
        <f ca="1">IF(LEFT($C85,5)="Total",0,IF(COUNTIF(ENTRY!$G$3:$BM$3,AAT$1)=0,"CopyPasteValue",IFERROR(HLOOKUP(AAT$1,ENTRY!$G$3:$BI$133,SUMIFS(ENTRY!$A$2:$A$133,ENTRY!$B$2:$B$133,$B85,ENTRY!$C$2:$C$133,$C85)-2,FALSE),0)))</f>
        <v>0</v>
      </c>
      <c r="AAU85" s="45">
        <f ca="1">IF(LEFT($C85,5)="Total",0,IF(COUNTIF(ENTRY!$G$3:$BM$3,AAU$1)=0,"CopyPasteValue",IFERROR(HLOOKUP(AAU$1,ENTRY!$G$3:$BI$133,SUMIFS(ENTRY!$A$2:$A$133,ENTRY!$B$2:$B$133,$B85,ENTRY!$C$2:$C$133,$C85)-2,FALSE),0)))</f>
        <v>0</v>
      </c>
      <c r="AAV85" s="45">
        <f ca="1">IF(LEFT($C85,5)="Total",0,IF(COUNTIF(ENTRY!$G$3:$BM$3,AAV$1)=0,"CopyPasteValue",IFERROR(HLOOKUP(AAV$1,ENTRY!$G$3:$BI$133,SUMIFS(ENTRY!$A$2:$A$133,ENTRY!$B$2:$B$133,$B85,ENTRY!$C$2:$C$133,$C85)-2,FALSE),0)))</f>
        <v>0</v>
      </c>
      <c r="AAW85" s="45">
        <f ca="1">IF(LEFT($C85,5)="Total",0,IF(COUNTIF(ENTRY!$G$3:$BM$3,AAW$1)=0,"CopyPasteValue",IFERROR(HLOOKUP(AAW$1,ENTRY!$G$3:$BI$133,SUMIFS(ENTRY!$A$2:$A$133,ENTRY!$B$2:$B$133,$B85,ENTRY!$C$2:$C$133,$C85)-2,FALSE),0)))</f>
        <v>0</v>
      </c>
      <c r="AAX85" s="45">
        <f ca="1">IF(LEFT($C85,5)="Total",0,IF(COUNTIF(ENTRY!$G$3:$BM$3,AAX$1)=0,"CopyPasteValue",IFERROR(HLOOKUP(AAX$1,ENTRY!$G$3:$BI$133,SUMIFS(ENTRY!$A$2:$A$133,ENTRY!$B$2:$B$133,$B85,ENTRY!$C$2:$C$133,$C85)-2,FALSE),0)))</f>
        <v>0</v>
      </c>
      <c r="AAY85" s="45">
        <f ca="1">IF(LEFT($C85,5)="Total",0,IF(COUNTIF(ENTRY!$G$3:$BM$3,AAY$1)=0,"CopyPasteValue",IFERROR(HLOOKUP(AAY$1,ENTRY!$G$3:$BI$133,SUMIFS(ENTRY!$A$2:$A$133,ENTRY!$B$2:$B$133,$B85,ENTRY!$C$2:$C$133,$C85)-2,FALSE),0)))</f>
        <v>0</v>
      </c>
      <c r="AAZ85" s="45">
        <f ca="1">IF(LEFT($C85,5)="Total",0,IF(COUNTIF(ENTRY!$G$3:$BM$3,AAZ$1)=0,"CopyPasteValue",IFERROR(HLOOKUP(AAZ$1,ENTRY!$G$3:$BI$133,SUMIFS(ENTRY!$A$2:$A$133,ENTRY!$B$2:$B$133,$B85,ENTRY!$C$2:$C$133,$C85)-2,FALSE),0)))</f>
        <v>0</v>
      </c>
      <c r="ABA85" s="45">
        <f ca="1">IF(LEFT($C85,5)="Total",0,IF(COUNTIF(ENTRY!$G$3:$BM$3,ABA$1)=0,"CopyPasteValue",IFERROR(HLOOKUP(ABA$1,ENTRY!$G$3:$BI$133,SUMIFS(ENTRY!$A$2:$A$133,ENTRY!$B$2:$B$133,$B85,ENTRY!$C$2:$C$133,$C85)-2,FALSE),0)))</f>
        <v>0</v>
      </c>
      <c r="ABB85" s="45">
        <f ca="1">IF(LEFT($C85,5)="Total",0,IF(COUNTIF(ENTRY!$G$3:$BM$3,ABB$1)=0,"CopyPasteValue",IFERROR(HLOOKUP(ABB$1,ENTRY!$G$3:$BI$133,SUMIFS(ENTRY!$A$2:$A$133,ENTRY!$B$2:$B$133,$B85,ENTRY!$C$2:$C$133,$C85)-2,FALSE),0)))</f>
        <v>0</v>
      </c>
      <c r="ABC85" s="45">
        <f ca="1">IF(LEFT($C85,5)="Total",0,IF(COUNTIF(ENTRY!$G$3:$BM$3,ABC$1)=0,"CopyPasteValue",IFERROR(HLOOKUP(ABC$1,ENTRY!$G$3:$BI$133,SUMIFS(ENTRY!$A$2:$A$133,ENTRY!$B$2:$B$133,$B85,ENTRY!$C$2:$C$133,$C85)-2,FALSE),0)))</f>
        <v>0</v>
      </c>
      <c r="ABD85" s="45">
        <f ca="1">IF(LEFT($C85,5)="Total",0,IF(COUNTIF(ENTRY!$G$3:$BM$3,ABD$1)=0,"CopyPasteValue",IFERROR(HLOOKUP(ABD$1,ENTRY!$G$3:$BI$133,SUMIFS(ENTRY!$A$2:$A$133,ENTRY!$B$2:$B$133,$B85,ENTRY!$C$2:$C$133,$C85)-2,FALSE),0)))</f>
        <v>0</v>
      </c>
      <c r="ABE85" s="45">
        <f ca="1">IF(LEFT($C85,5)="Total",0,IF(COUNTIF(ENTRY!$G$3:$BM$3,ABE$1)=0,"CopyPasteValue",IFERROR(HLOOKUP(ABE$1,ENTRY!$G$3:$BI$133,SUMIFS(ENTRY!$A$2:$A$133,ENTRY!$B$2:$B$133,$B85,ENTRY!$C$2:$C$133,$C85)-2,FALSE),0)))</f>
        <v>0</v>
      </c>
      <c r="ABF85" s="45">
        <f ca="1">IF(LEFT($C85,5)="Total",0,IF(COUNTIF(ENTRY!$G$3:$BM$3,ABF$1)=0,"CopyPasteValue",IFERROR(HLOOKUP(ABF$1,ENTRY!$G$3:$BI$133,SUMIFS(ENTRY!$A$2:$A$133,ENTRY!$B$2:$B$133,$B85,ENTRY!$C$2:$C$133,$C85)-2,FALSE),0)))</f>
        <v>0</v>
      </c>
      <c r="ABG85" s="45">
        <f ca="1">IF(LEFT($C85,5)="Total",0,IF(COUNTIF(ENTRY!$G$3:$BM$3,ABG$1)=0,"CopyPasteValue",IFERROR(HLOOKUP(ABG$1,ENTRY!$G$3:$BI$133,SUMIFS(ENTRY!$A$2:$A$133,ENTRY!$B$2:$B$133,$B85,ENTRY!$C$2:$C$133,$C85)-2,FALSE),0)))</f>
        <v>0</v>
      </c>
      <c r="ABH85" s="45">
        <f ca="1">IF(LEFT($C85,5)="Total",0,IF(COUNTIF(ENTRY!$G$3:$BM$3,ABH$1)=0,"CopyPasteValue",IFERROR(HLOOKUP(ABH$1,ENTRY!$G$3:$BI$133,SUMIFS(ENTRY!$A$2:$A$133,ENTRY!$B$2:$B$133,$B85,ENTRY!$C$2:$C$133,$C85)-2,FALSE),0)))</f>
        <v>0</v>
      </c>
    </row>
    <row r="86" spans="2:736" x14ac:dyDescent="0.35">
      <c r="B86" t="s">
        <v>27</v>
      </c>
      <c r="C86" t="s">
        <v>402</v>
      </c>
      <c r="D86" s="53">
        <f t="shared" ca="1" si="162"/>
        <v>86</v>
      </c>
      <c r="E86" s="72">
        <f>COUNTIF(ENTRY!C$4:C$294,C86)</f>
        <v>1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>
        <v>0</v>
      </c>
      <c r="AP86" s="45">
        <v>0</v>
      </c>
      <c r="AQ86" s="45">
        <v>0</v>
      </c>
      <c r="AR86" s="45">
        <v>0</v>
      </c>
      <c r="AS86" s="45">
        <v>0</v>
      </c>
      <c r="AT86" s="45">
        <v>0</v>
      </c>
      <c r="AU86" s="45">
        <v>0</v>
      </c>
      <c r="AV86" s="45">
        <v>0</v>
      </c>
      <c r="AW86" s="45">
        <v>0</v>
      </c>
      <c r="AX86" s="45">
        <v>0</v>
      </c>
      <c r="AY86" s="45">
        <v>0</v>
      </c>
      <c r="AZ86" s="45">
        <v>0</v>
      </c>
      <c r="BA86" s="45">
        <v>0</v>
      </c>
      <c r="BB86" s="45">
        <v>0</v>
      </c>
      <c r="BC86" s="45">
        <v>4</v>
      </c>
      <c r="BD86" s="45">
        <v>2</v>
      </c>
      <c r="BE86" s="45">
        <v>0</v>
      </c>
      <c r="BF86" s="45">
        <v>4</v>
      </c>
      <c r="BG86" s="45">
        <v>0</v>
      </c>
      <c r="BH86" s="45">
        <v>0</v>
      </c>
      <c r="BI86" s="45">
        <v>0</v>
      </c>
      <c r="BJ86" s="45">
        <v>5</v>
      </c>
      <c r="BK86" s="45">
        <v>3</v>
      </c>
      <c r="BL86" s="45">
        <v>0</v>
      </c>
      <c r="BM86" s="45">
        <v>0</v>
      </c>
      <c r="BN86" s="45">
        <v>1</v>
      </c>
      <c r="BO86" s="45">
        <v>1</v>
      </c>
      <c r="BP86" s="45">
        <v>0</v>
      </c>
      <c r="BQ86" s="45">
        <v>0</v>
      </c>
      <c r="BR86" s="45">
        <v>0</v>
      </c>
      <c r="BS86" s="45">
        <v>0</v>
      </c>
      <c r="BT86" s="45">
        <v>0</v>
      </c>
      <c r="BU86" s="45">
        <v>0</v>
      </c>
      <c r="BV86" s="45">
        <v>0</v>
      </c>
      <c r="BW86" s="45">
        <v>0</v>
      </c>
      <c r="BX86" s="45">
        <v>1</v>
      </c>
      <c r="BY86" s="45">
        <v>1</v>
      </c>
      <c r="BZ86" s="45">
        <v>1</v>
      </c>
      <c r="CA86" s="45">
        <v>0</v>
      </c>
      <c r="CB86" s="45">
        <v>0</v>
      </c>
      <c r="CC86" s="45">
        <v>2</v>
      </c>
      <c r="CD86" s="45">
        <v>0</v>
      </c>
      <c r="CE86" s="45">
        <v>2</v>
      </c>
      <c r="CF86" s="45">
        <v>1</v>
      </c>
      <c r="CG86" s="45">
        <v>0</v>
      </c>
      <c r="CH86" s="45">
        <v>0</v>
      </c>
      <c r="CI86" s="45">
        <v>3</v>
      </c>
      <c r="CJ86" s="45">
        <v>1</v>
      </c>
      <c r="CK86" s="45">
        <v>0</v>
      </c>
      <c r="CL86" s="45">
        <v>2</v>
      </c>
      <c r="CM86" s="45">
        <v>0</v>
      </c>
      <c r="CN86" s="45">
        <v>0</v>
      </c>
      <c r="CO86" s="45">
        <v>0</v>
      </c>
      <c r="CP86" s="45">
        <v>0</v>
      </c>
      <c r="CQ86" s="45">
        <v>1</v>
      </c>
      <c r="CR86" s="45">
        <v>0</v>
      </c>
      <c r="CS86" s="45">
        <v>5</v>
      </c>
      <c r="CT86" s="45">
        <v>2</v>
      </c>
      <c r="CU86" s="45">
        <v>0</v>
      </c>
      <c r="CV86" s="45">
        <v>0</v>
      </c>
      <c r="CW86" s="45">
        <v>0</v>
      </c>
      <c r="CX86" s="45">
        <v>0</v>
      </c>
      <c r="CY86" s="45">
        <v>0</v>
      </c>
      <c r="CZ86" s="45">
        <v>1</v>
      </c>
      <c r="DA86" s="45">
        <v>0</v>
      </c>
      <c r="DB86" s="45">
        <v>0</v>
      </c>
      <c r="DC86" s="45">
        <v>26</v>
      </c>
      <c r="DD86" s="45">
        <v>0</v>
      </c>
      <c r="DE86" s="45">
        <v>0</v>
      </c>
      <c r="DF86" s="45">
        <v>0</v>
      </c>
      <c r="DG86" s="45">
        <v>0</v>
      </c>
      <c r="DH86" s="45">
        <v>0</v>
      </c>
      <c r="DI86" s="45">
        <v>0</v>
      </c>
      <c r="DJ86" s="45">
        <v>1</v>
      </c>
      <c r="DK86" s="45">
        <v>0</v>
      </c>
      <c r="DL86" s="45">
        <v>0</v>
      </c>
      <c r="DM86" s="45">
        <v>0</v>
      </c>
      <c r="DN86" s="45">
        <v>1</v>
      </c>
      <c r="DO86" s="45">
        <v>0</v>
      </c>
      <c r="DP86" s="45">
        <v>0</v>
      </c>
      <c r="DQ86" s="45">
        <v>0</v>
      </c>
      <c r="DR86" s="45">
        <v>0</v>
      </c>
      <c r="DS86" s="45">
        <v>0</v>
      </c>
      <c r="DT86" s="45">
        <v>0</v>
      </c>
      <c r="DU86" s="45">
        <v>3</v>
      </c>
      <c r="DV86" s="45">
        <v>0</v>
      </c>
      <c r="DW86" s="45">
        <v>0</v>
      </c>
      <c r="DX86" s="45">
        <v>1</v>
      </c>
      <c r="DY86" s="45">
        <v>1</v>
      </c>
      <c r="DZ86" s="45">
        <v>0</v>
      </c>
      <c r="EA86" s="45">
        <v>0</v>
      </c>
      <c r="EB86" s="45">
        <v>0</v>
      </c>
      <c r="EC86" s="45">
        <v>2</v>
      </c>
      <c r="ED86" s="45">
        <v>3</v>
      </c>
      <c r="EE86" s="45">
        <v>0</v>
      </c>
      <c r="EF86" s="45">
        <v>0</v>
      </c>
      <c r="EG86" s="45">
        <v>0</v>
      </c>
      <c r="EH86" s="45">
        <v>0</v>
      </c>
      <c r="EI86" s="45">
        <v>0</v>
      </c>
      <c r="EJ86" s="45">
        <v>0</v>
      </c>
      <c r="EK86" s="45">
        <v>0</v>
      </c>
      <c r="EL86" s="45">
        <v>0</v>
      </c>
      <c r="EM86" s="45">
        <v>0</v>
      </c>
      <c r="EN86" s="45">
        <v>2</v>
      </c>
      <c r="EO86" s="45">
        <v>0</v>
      </c>
      <c r="EP86" s="45">
        <v>0</v>
      </c>
      <c r="EQ86" s="45">
        <v>0</v>
      </c>
      <c r="ER86" s="45">
        <v>0</v>
      </c>
      <c r="ES86" s="45">
        <v>0</v>
      </c>
      <c r="ET86" s="45">
        <v>0</v>
      </c>
      <c r="EU86" s="45">
        <v>0</v>
      </c>
      <c r="EV86" s="45">
        <v>0</v>
      </c>
      <c r="EW86" s="45">
        <v>0</v>
      </c>
      <c r="EX86" s="45">
        <v>0</v>
      </c>
      <c r="EY86" s="45">
        <v>0</v>
      </c>
      <c r="EZ86" s="45">
        <v>0</v>
      </c>
      <c r="FA86" s="45">
        <v>0</v>
      </c>
      <c r="FB86" s="45">
        <v>0</v>
      </c>
      <c r="FC86" s="45">
        <v>0</v>
      </c>
      <c r="FD86" s="45">
        <v>0</v>
      </c>
      <c r="FE86" s="45">
        <v>0</v>
      </c>
      <c r="FF86" s="45">
        <v>0</v>
      </c>
      <c r="FG86" s="45">
        <v>0</v>
      </c>
      <c r="FH86" s="45">
        <v>0</v>
      </c>
      <c r="FI86" s="45">
        <v>0</v>
      </c>
      <c r="FJ86" s="45">
        <v>0</v>
      </c>
      <c r="FK86" s="45">
        <v>0</v>
      </c>
      <c r="FL86" s="45">
        <v>0</v>
      </c>
      <c r="FM86" s="45">
        <v>0</v>
      </c>
      <c r="FN86" s="45">
        <v>0</v>
      </c>
      <c r="FO86" s="45">
        <v>0</v>
      </c>
      <c r="FP86" s="45">
        <v>0</v>
      </c>
      <c r="FQ86" s="45">
        <v>0</v>
      </c>
      <c r="FR86" s="45">
        <v>0</v>
      </c>
      <c r="FS86" s="45">
        <v>0</v>
      </c>
      <c r="FT86" s="45">
        <v>0</v>
      </c>
      <c r="FU86" s="45">
        <v>0</v>
      </c>
      <c r="FV86" s="45">
        <v>0</v>
      </c>
      <c r="FW86" s="45">
        <v>0</v>
      </c>
      <c r="FX86" s="45">
        <v>0</v>
      </c>
      <c r="FY86" s="45">
        <v>4</v>
      </c>
      <c r="FZ86" s="45">
        <v>0</v>
      </c>
      <c r="GA86" s="45">
        <v>2</v>
      </c>
      <c r="GB86" s="45">
        <v>0</v>
      </c>
      <c r="GC86" s="45">
        <v>0</v>
      </c>
      <c r="GD86" s="45">
        <v>0</v>
      </c>
      <c r="GE86" s="45">
        <v>0</v>
      </c>
      <c r="GF86" s="45">
        <v>0</v>
      </c>
      <c r="GG86" s="45">
        <v>5</v>
      </c>
      <c r="GH86" s="45">
        <v>0</v>
      </c>
      <c r="GI86" s="45">
        <v>0</v>
      </c>
      <c r="GJ86" s="45">
        <v>0</v>
      </c>
      <c r="GK86" s="45">
        <v>0</v>
      </c>
      <c r="GL86" s="45">
        <v>0</v>
      </c>
      <c r="GM86" s="45">
        <v>0</v>
      </c>
      <c r="GN86" s="45">
        <v>1</v>
      </c>
      <c r="GO86" s="45">
        <v>0</v>
      </c>
      <c r="GP86" s="45">
        <v>0</v>
      </c>
      <c r="GQ86" s="45">
        <v>0</v>
      </c>
      <c r="GR86" s="45">
        <v>0</v>
      </c>
      <c r="GS86" s="45">
        <v>0</v>
      </c>
      <c r="GT86" s="45">
        <v>0</v>
      </c>
      <c r="GU86" s="45">
        <v>4</v>
      </c>
      <c r="GV86" s="45">
        <v>0</v>
      </c>
      <c r="GW86" s="45">
        <v>0</v>
      </c>
      <c r="GX86" s="45">
        <v>0</v>
      </c>
      <c r="GY86" s="45">
        <v>0</v>
      </c>
      <c r="GZ86" s="45">
        <v>0</v>
      </c>
      <c r="HA86" s="45">
        <v>0</v>
      </c>
      <c r="HB86" s="45">
        <v>2</v>
      </c>
      <c r="HC86" s="45">
        <v>0</v>
      </c>
      <c r="HD86" s="45">
        <v>0</v>
      </c>
      <c r="HE86" s="45">
        <v>0</v>
      </c>
      <c r="HF86" s="45">
        <v>0</v>
      </c>
      <c r="HG86" s="45">
        <v>0</v>
      </c>
      <c r="HH86" s="45">
        <v>3</v>
      </c>
      <c r="HI86" s="45">
        <v>0</v>
      </c>
      <c r="HJ86" s="45">
        <v>0</v>
      </c>
      <c r="HK86" s="45">
        <v>0</v>
      </c>
      <c r="HL86" s="45">
        <v>1</v>
      </c>
      <c r="HM86" s="45">
        <v>0</v>
      </c>
      <c r="HN86" s="45">
        <v>0</v>
      </c>
      <c r="HO86" s="45">
        <v>0</v>
      </c>
      <c r="HP86" s="45">
        <v>0</v>
      </c>
      <c r="HQ86" s="45">
        <v>0</v>
      </c>
      <c r="HR86" s="45">
        <v>0</v>
      </c>
      <c r="HS86" s="45">
        <v>0</v>
      </c>
      <c r="HT86" s="45">
        <v>2</v>
      </c>
      <c r="HU86" s="45">
        <v>0</v>
      </c>
      <c r="HV86" s="45">
        <v>0</v>
      </c>
      <c r="HW86" s="45">
        <v>1</v>
      </c>
      <c r="HX86" s="45">
        <v>0</v>
      </c>
      <c r="HY86" s="45">
        <v>2</v>
      </c>
      <c r="HZ86" s="45">
        <v>0</v>
      </c>
      <c r="IA86" s="45">
        <v>0</v>
      </c>
      <c r="IB86" s="45">
        <v>0</v>
      </c>
      <c r="IC86" s="45">
        <v>0</v>
      </c>
      <c r="ID86" s="45">
        <v>0</v>
      </c>
      <c r="IE86" s="45">
        <v>0</v>
      </c>
      <c r="IF86" s="45">
        <v>0</v>
      </c>
      <c r="IG86" s="45">
        <v>0</v>
      </c>
      <c r="IH86" s="45">
        <v>0</v>
      </c>
      <c r="II86" s="45">
        <v>0</v>
      </c>
      <c r="IJ86" s="45">
        <v>0</v>
      </c>
      <c r="IK86" s="45">
        <v>0</v>
      </c>
      <c r="IL86" s="45">
        <v>0</v>
      </c>
      <c r="IM86" s="45">
        <v>0</v>
      </c>
      <c r="IN86" s="45">
        <v>0</v>
      </c>
      <c r="IO86" s="45">
        <v>0</v>
      </c>
      <c r="IP86" s="45">
        <v>0</v>
      </c>
      <c r="IQ86" s="45">
        <v>0</v>
      </c>
      <c r="IR86" s="45">
        <v>0</v>
      </c>
      <c r="IS86" s="45">
        <v>0</v>
      </c>
      <c r="IT86" s="45">
        <v>0</v>
      </c>
      <c r="IU86" s="45">
        <v>0</v>
      </c>
      <c r="IV86" s="45">
        <v>0</v>
      </c>
      <c r="IW86" s="45">
        <v>0</v>
      </c>
      <c r="IX86" s="45">
        <v>0</v>
      </c>
      <c r="IY86" s="45">
        <v>0</v>
      </c>
      <c r="IZ86" s="45">
        <v>0</v>
      </c>
      <c r="JA86" s="45">
        <v>0</v>
      </c>
      <c r="JB86" s="45">
        <v>0</v>
      </c>
      <c r="JC86" s="45">
        <v>0</v>
      </c>
      <c r="JD86" s="45">
        <v>0</v>
      </c>
      <c r="JE86" s="45">
        <v>0</v>
      </c>
      <c r="JF86" s="45">
        <v>0</v>
      </c>
      <c r="JG86" s="45">
        <v>26</v>
      </c>
      <c r="JH86" s="45">
        <v>18</v>
      </c>
      <c r="JI86" s="45">
        <v>7</v>
      </c>
      <c r="JJ86" s="45">
        <v>4</v>
      </c>
      <c r="JK86" s="45">
        <v>0</v>
      </c>
      <c r="JL86" s="45">
        <v>11</v>
      </c>
      <c r="JM86" s="45">
        <v>6</v>
      </c>
      <c r="JN86" s="45">
        <v>4</v>
      </c>
      <c r="JO86" s="45">
        <v>0</v>
      </c>
      <c r="JP86" s="45">
        <v>0</v>
      </c>
      <c r="JQ86" s="45">
        <v>53</v>
      </c>
      <c r="JR86" s="45">
        <v>0</v>
      </c>
      <c r="JS86" s="45">
        <v>0</v>
      </c>
      <c r="JT86" s="45">
        <v>0</v>
      </c>
      <c r="JU86" s="45">
        <v>0</v>
      </c>
      <c r="JV86" s="45">
        <v>0</v>
      </c>
      <c r="JW86" s="45">
        <v>0</v>
      </c>
      <c r="JX86" s="45">
        <v>0</v>
      </c>
      <c r="JY86" s="45">
        <v>0</v>
      </c>
      <c r="JZ86" s="45">
        <v>0</v>
      </c>
      <c r="KA86" s="45">
        <v>0</v>
      </c>
      <c r="KB86" s="45">
        <v>0</v>
      </c>
      <c r="KC86" s="45">
        <v>0</v>
      </c>
      <c r="KD86" s="45">
        <v>0</v>
      </c>
      <c r="KE86" s="45">
        <v>0</v>
      </c>
      <c r="KF86" s="45">
        <v>0</v>
      </c>
      <c r="KG86" s="45">
        <v>0</v>
      </c>
      <c r="KH86" s="45">
        <v>0</v>
      </c>
      <c r="KI86" s="45">
        <v>0</v>
      </c>
      <c r="KJ86" s="45">
        <v>0</v>
      </c>
      <c r="KK86" s="45">
        <v>0</v>
      </c>
      <c r="KL86" s="45">
        <v>0</v>
      </c>
      <c r="KM86" s="45">
        <v>0</v>
      </c>
      <c r="KN86" s="45">
        <v>0</v>
      </c>
      <c r="KO86" s="45">
        <v>0</v>
      </c>
      <c r="KP86" s="45">
        <v>0</v>
      </c>
      <c r="KQ86" s="45">
        <v>0</v>
      </c>
      <c r="KR86" s="45">
        <v>0</v>
      </c>
      <c r="KS86" s="45">
        <v>0</v>
      </c>
      <c r="KT86" s="45">
        <v>0</v>
      </c>
      <c r="KU86" s="45">
        <v>0</v>
      </c>
      <c r="KV86" s="45">
        <v>0</v>
      </c>
      <c r="KW86" s="45">
        <v>0</v>
      </c>
      <c r="KX86" s="45">
        <v>0</v>
      </c>
      <c r="KY86" s="45">
        <v>0</v>
      </c>
      <c r="KZ86" s="45">
        <v>0</v>
      </c>
      <c r="LA86" s="45">
        <v>0</v>
      </c>
      <c r="LB86" s="45">
        <v>0</v>
      </c>
      <c r="LC86" s="45">
        <v>0</v>
      </c>
      <c r="LD86" s="45">
        <v>0</v>
      </c>
      <c r="LE86" s="45">
        <v>0</v>
      </c>
      <c r="LF86" s="45">
        <v>0</v>
      </c>
      <c r="LG86" s="45">
        <v>0</v>
      </c>
      <c r="LH86" s="45">
        <v>0</v>
      </c>
      <c r="LI86" s="45">
        <v>0</v>
      </c>
      <c r="LJ86" s="45">
        <v>0</v>
      </c>
      <c r="LK86" s="45">
        <v>0</v>
      </c>
      <c r="LL86" s="45">
        <v>0</v>
      </c>
      <c r="LM86" s="45">
        <v>0</v>
      </c>
      <c r="LN86" s="45">
        <v>0</v>
      </c>
      <c r="LO86" s="45">
        <v>0</v>
      </c>
      <c r="LP86" s="45">
        <v>0</v>
      </c>
      <c r="LQ86" s="45">
        <v>0</v>
      </c>
      <c r="LR86" s="45">
        <v>0</v>
      </c>
      <c r="LS86" s="45">
        <v>0</v>
      </c>
      <c r="LT86" s="45">
        <v>0</v>
      </c>
      <c r="LU86" s="45">
        <v>0</v>
      </c>
      <c r="LV86" s="45">
        <v>0</v>
      </c>
      <c r="LW86" s="45">
        <v>0</v>
      </c>
      <c r="LX86" s="45">
        <v>0</v>
      </c>
      <c r="LY86" s="45">
        <v>0</v>
      </c>
      <c r="LZ86" s="45">
        <v>0</v>
      </c>
      <c r="MA86" s="45">
        <v>0</v>
      </c>
      <c r="MB86" s="45">
        <v>0</v>
      </c>
      <c r="MC86" s="45">
        <v>0</v>
      </c>
      <c r="MD86" s="45">
        <v>0</v>
      </c>
      <c r="ME86" s="45">
        <v>0</v>
      </c>
      <c r="MF86" s="45">
        <v>0</v>
      </c>
      <c r="MG86" s="45">
        <v>0</v>
      </c>
      <c r="MH86" s="45">
        <v>0</v>
      </c>
      <c r="MI86" s="45">
        <v>0</v>
      </c>
      <c r="MJ86" s="45">
        <v>0</v>
      </c>
      <c r="MK86" s="45">
        <v>0</v>
      </c>
      <c r="ML86" s="45">
        <v>0</v>
      </c>
      <c r="MM86" s="45">
        <v>0</v>
      </c>
      <c r="MN86" s="45">
        <v>0</v>
      </c>
      <c r="MO86" s="45">
        <v>0</v>
      </c>
      <c r="MP86" s="45">
        <v>0</v>
      </c>
      <c r="MQ86" s="45">
        <v>0</v>
      </c>
      <c r="MR86" s="45">
        <v>0</v>
      </c>
      <c r="MS86" s="45">
        <v>0</v>
      </c>
      <c r="MT86" s="45">
        <v>0</v>
      </c>
      <c r="MU86" s="45">
        <v>0</v>
      </c>
      <c r="MV86" s="45">
        <v>0</v>
      </c>
      <c r="MW86" s="45">
        <v>0</v>
      </c>
      <c r="MX86" s="45">
        <v>0</v>
      </c>
      <c r="MY86" s="45">
        <v>0</v>
      </c>
      <c r="MZ86" s="45">
        <v>0</v>
      </c>
      <c r="NA86" s="45">
        <v>0</v>
      </c>
      <c r="NB86" s="45">
        <v>0</v>
      </c>
      <c r="NC86" s="45">
        <v>0</v>
      </c>
      <c r="ND86" s="45">
        <v>0</v>
      </c>
      <c r="NE86" s="45">
        <v>0</v>
      </c>
      <c r="NF86" s="45">
        <v>0</v>
      </c>
      <c r="NG86" s="45">
        <v>0</v>
      </c>
      <c r="NH86" s="45">
        <v>0</v>
      </c>
      <c r="NI86" s="45">
        <v>0</v>
      </c>
      <c r="NJ86" s="45">
        <v>0</v>
      </c>
      <c r="NK86" s="45">
        <v>0</v>
      </c>
      <c r="NL86" s="45">
        <v>0</v>
      </c>
      <c r="NM86" s="45">
        <v>0</v>
      </c>
      <c r="NN86" s="45">
        <v>0</v>
      </c>
      <c r="NO86" s="45">
        <v>0</v>
      </c>
      <c r="NP86" s="45">
        <v>0</v>
      </c>
      <c r="NQ86" s="45">
        <v>0</v>
      </c>
      <c r="NR86" s="45">
        <v>0</v>
      </c>
      <c r="NS86" s="45">
        <v>0</v>
      </c>
      <c r="NT86" s="45">
        <v>0</v>
      </c>
      <c r="NU86" s="45">
        <v>0</v>
      </c>
      <c r="NV86" s="45">
        <v>0</v>
      </c>
      <c r="NW86" s="45">
        <v>0</v>
      </c>
      <c r="NX86" s="45">
        <v>0</v>
      </c>
      <c r="NY86" s="45">
        <v>0</v>
      </c>
      <c r="NZ86" s="45">
        <v>0</v>
      </c>
      <c r="OA86" s="45">
        <v>0</v>
      </c>
      <c r="OB86" s="45">
        <v>0</v>
      </c>
      <c r="OC86" s="45">
        <v>0</v>
      </c>
      <c r="OD86" s="45">
        <v>0</v>
      </c>
      <c r="OE86" s="45">
        <v>0</v>
      </c>
      <c r="OF86" s="45">
        <v>0</v>
      </c>
      <c r="OG86" s="45">
        <v>0</v>
      </c>
      <c r="OH86" s="45">
        <v>0</v>
      </c>
      <c r="OI86" s="45">
        <v>0</v>
      </c>
      <c r="OJ86" s="45">
        <v>0</v>
      </c>
      <c r="OK86" s="45">
        <v>0</v>
      </c>
      <c r="OL86" s="45">
        <v>0</v>
      </c>
      <c r="OM86" s="45">
        <v>0</v>
      </c>
      <c r="ON86" s="45">
        <v>0</v>
      </c>
      <c r="OO86" s="45">
        <v>0</v>
      </c>
      <c r="OP86" s="45">
        <v>0</v>
      </c>
      <c r="OQ86" s="45">
        <v>0</v>
      </c>
      <c r="OR86" s="45">
        <v>0</v>
      </c>
      <c r="OS86" s="45">
        <v>0</v>
      </c>
      <c r="OT86" s="45">
        <v>0</v>
      </c>
      <c r="OU86" s="45">
        <v>0</v>
      </c>
      <c r="OV86" s="45">
        <v>0</v>
      </c>
      <c r="OW86" s="45">
        <v>0</v>
      </c>
      <c r="OX86" s="45">
        <v>0</v>
      </c>
      <c r="OY86" s="45">
        <v>0</v>
      </c>
      <c r="OZ86" s="45">
        <v>0</v>
      </c>
      <c r="PA86" s="45">
        <v>0</v>
      </c>
      <c r="PB86" s="45">
        <v>0</v>
      </c>
      <c r="PC86" s="45">
        <v>0</v>
      </c>
      <c r="PD86" s="45">
        <v>0</v>
      </c>
      <c r="PE86" s="45">
        <v>0</v>
      </c>
      <c r="PF86" s="45">
        <v>0</v>
      </c>
      <c r="PG86" s="45">
        <v>0</v>
      </c>
      <c r="PH86" s="45">
        <v>0</v>
      </c>
      <c r="PI86" s="45">
        <v>0</v>
      </c>
      <c r="PJ86" s="45">
        <v>0</v>
      </c>
      <c r="PK86" s="45">
        <v>0</v>
      </c>
      <c r="PL86" s="45">
        <v>0</v>
      </c>
      <c r="PM86" s="45">
        <v>0</v>
      </c>
      <c r="PN86" s="45">
        <v>0</v>
      </c>
      <c r="PO86" s="45">
        <v>0</v>
      </c>
      <c r="PP86" s="45">
        <v>0</v>
      </c>
      <c r="PQ86" s="45">
        <v>0</v>
      </c>
      <c r="PR86" s="45">
        <v>0</v>
      </c>
      <c r="PS86" s="45">
        <v>0</v>
      </c>
      <c r="PT86" s="45">
        <v>0</v>
      </c>
      <c r="PU86" s="45">
        <v>0</v>
      </c>
      <c r="PV86" s="45">
        <v>0</v>
      </c>
      <c r="PW86" s="45">
        <v>0</v>
      </c>
      <c r="PX86" s="45">
        <v>0</v>
      </c>
      <c r="PY86" s="45">
        <v>0</v>
      </c>
      <c r="PZ86" s="45">
        <v>0</v>
      </c>
      <c r="QA86" s="45">
        <v>0</v>
      </c>
      <c r="QB86" s="45">
        <v>0</v>
      </c>
      <c r="QC86" s="45">
        <v>0</v>
      </c>
      <c r="QD86" s="45">
        <v>0</v>
      </c>
      <c r="QE86" s="45">
        <v>0</v>
      </c>
      <c r="QF86" s="45">
        <v>0</v>
      </c>
      <c r="QG86" s="45">
        <v>0</v>
      </c>
      <c r="QH86" s="45">
        <v>0</v>
      </c>
      <c r="QI86" s="45">
        <v>0</v>
      </c>
      <c r="QJ86" s="45">
        <v>0</v>
      </c>
      <c r="QK86" s="45">
        <v>0</v>
      </c>
      <c r="QL86" s="45">
        <v>0</v>
      </c>
      <c r="QM86" s="45">
        <v>0</v>
      </c>
      <c r="QN86" s="45">
        <v>0</v>
      </c>
      <c r="QO86" s="45">
        <v>0</v>
      </c>
      <c r="QP86" s="45">
        <v>0</v>
      </c>
      <c r="QQ86" s="45">
        <v>0</v>
      </c>
      <c r="QR86" s="45">
        <v>0</v>
      </c>
      <c r="QS86" s="45">
        <v>0</v>
      </c>
      <c r="QT86" s="45">
        <v>0</v>
      </c>
      <c r="QU86" s="45">
        <v>0</v>
      </c>
      <c r="QV86" s="45">
        <v>0</v>
      </c>
      <c r="QW86" s="45">
        <v>0</v>
      </c>
      <c r="QX86" s="45">
        <v>0</v>
      </c>
      <c r="QY86" s="45">
        <v>0</v>
      </c>
      <c r="QZ86" s="45">
        <v>0</v>
      </c>
      <c r="RA86" s="45">
        <v>0</v>
      </c>
      <c r="RB86" s="45">
        <v>0</v>
      </c>
      <c r="RC86" s="45">
        <v>0</v>
      </c>
      <c r="RD86" s="45">
        <v>0</v>
      </c>
      <c r="RE86" s="45">
        <v>0</v>
      </c>
      <c r="RF86" s="45">
        <v>0</v>
      </c>
      <c r="RG86" s="45">
        <v>0</v>
      </c>
      <c r="RH86" s="45">
        <v>0</v>
      </c>
      <c r="RI86" s="45">
        <v>0</v>
      </c>
      <c r="RJ86" s="45">
        <v>0</v>
      </c>
      <c r="RK86" s="45">
        <v>0</v>
      </c>
      <c r="RL86" s="45">
        <v>0</v>
      </c>
      <c r="RM86" s="45">
        <v>0</v>
      </c>
      <c r="RN86" s="45">
        <v>0</v>
      </c>
      <c r="RO86" s="45">
        <v>0</v>
      </c>
      <c r="RP86" s="45">
        <v>0</v>
      </c>
      <c r="RQ86" s="45">
        <v>0</v>
      </c>
      <c r="RR86" s="45">
        <v>0</v>
      </c>
      <c r="RS86" s="45">
        <v>0</v>
      </c>
      <c r="RT86" s="45">
        <v>0</v>
      </c>
      <c r="RU86" s="45">
        <v>0</v>
      </c>
      <c r="RV86" s="45">
        <v>0</v>
      </c>
      <c r="RW86" s="45">
        <v>0</v>
      </c>
      <c r="RX86" s="45">
        <v>0</v>
      </c>
      <c r="RY86" s="45">
        <v>0</v>
      </c>
      <c r="RZ86" s="45">
        <v>0</v>
      </c>
      <c r="SA86" s="45">
        <v>0</v>
      </c>
      <c r="SB86" s="45">
        <v>0</v>
      </c>
      <c r="SC86" s="45">
        <v>0</v>
      </c>
      <c r="SD86" s="45">
        <v>0</v>
      </c>
      <c r="SE86" s="45">
        <v>0</v>
      </c>
      <c r="SF86" s="45">
        <v>0</v>
      </c>
      <c r="SG86" s="45">
        <v>0</v>
      </c>
      <c r="SH86" s="45">
        <v>0</v>
      </c>
      <c r="SI86" s="45">
        <v>0</v>
      </c>
      <c r="SJ86" s="45">
        <v>0</v>
      </c>
      <c r="SK86" s="45">
        <v>0</v>
      </c>
      <c r="SL86" s="45">
        <v>0</v>
      </c>
      <c r="SM86" s="45">
        <v>0</v>
      </c>
      <c r="SN86" s="45">
        <v>0</v>
      </c>
      <c r="SO86" s="45">
        <v>0</v>
      </c>
      <c r="SP86" s="45">
        <v>0</v>
      </c>
      <c r="SQ86" s="45">
        <v>0</v>
      </c>
      <c r="SR86" s="45">
        <v>0</v>
      </c>
      <c r="SS86" s="45">
        <v>0</v>
      </c>
      <c r="ST86" s="45">
        <v>0</v>
      </c>
      <c r="SU86" s="45">
        <v>0</v>
      </c>
      <c r="SV86" s="45">
        <v>0</v>
      </c>
      <c r="SW86" s="45">
        <v>0</v>
      </c>
      <c r="SX86" s="45">
        <v>0</v>
      </c>
      <c r="SY86" s="45">
        <v>0</v>
      </c>
      <c r="SZ86" s="45">
        <v>0</v>
      </c>
      <c r="TA86" s="45">
        <v>0</v>
      </c>
      <c r="TB86" s="45">
        <v>0</v>
      </c>
      <c r="TC86" s="45">
        <v>0</v>
      </c>
      <c r="TD86" s="45">
        <v>0</v>
      </c>
      <c r="TE86" s="45">
        <v>0</v>
      </c>
      <c r="TF86" s="45">
        <v>0</v>
      </c>
      <c r="TG86" s="45">
        <v>0</v>
      </c>
      <c r="TH86" s="45">
        <v>0</v>
      </c>
      <c r="TI86" s="45">
        <v>0</v>
      </c>
      <c r="TJ86" s="45">
        <v>0</v>
      </c>
      <c r="TK86" s="45">
        <v>0</v>
      </c>
      <c r="TL86" s="45">
        <v>0</v>
      </c>
      <c r="TM86" s="45">
        <v>0</v>
      </c>
      <c r="TN86" s="45">
        <v>0</v>
      </c>
      <c r="TO86" s="45">
        <v>0</v>
      </c>
      <c r="TP86" s="45">
        <v>0</v>
      </c>
      <c r="TQ86" s="45">
        <v>0</v>
      </c>
      <c r="TR86" s="45">
        <v>0</v>
      </c>
      <c r="TS86" s="45">
        <v>0</v>
      </c>
      <c r="TT86" s="45">
        <v>0</v>
      </c>
      <c r="TU86" s="45">
        <v>0</v>
      </c>
      <c r="TV86" s="45">
        <v>0</v>
      </c>
      <c r="TW86" s="45">
        <v>0</v>
      </c>
      <c r="TX86" s="45">
        <v>0</v>
      </c>
      <c r="TY86" s="45">
        <v>0</v>
      </c>
      <c r="TZ86" s="45">
        <v>0</v>
      </c>
      <c r="UA86" s="45">
        <v>0</v>
      </c>
      <c r="UB86" s="45">
        <v>0</v>
      </c>
      <c r="UC86" s="45">
        <v>0</v>
      </c>
      <c r="UD86" s="45">
        <v>0</v>
      </c>
      <c r="UE86" s="45">
        <v>0</v>
      </c>
      <c r="UF86" s="45">
        <v>0</v>
      </c>
      <c r="UG86" s="45">
        <v>0</v>
      </c>
      <c r="UH86" s="45">
        <v>0</v>
      </c>
      <c r="UI86" s="45">
        <v>0</v>
      </c>
      <c r="UJ86" s="45">
        <v>0</v>
      </c>
      <c r="UK86" s="45">
        <v>0</v>
      </c>
      <c r="UL86" s="45">
        <v>0</v>
      </c>
      <c r="UM86" s="45">
        <v>0</v>
      </c>
      <c r="UN86" s="45">
        <v>0</v>
      </c>
      <c r="UO86" s="45">
        <v>0</v>
      </c>
      <c r="UP86" s="45">
        <v>0</v>
      </c>
      <c r="UQ86" s="45">
        <v>0</v>
      </c>
      <c r="UR86" s="45">
        <v>0</v>
      </c>
      <c r="US86" s="45">
        <v>0</v>
      </c>
      <c r="UT86" s="45">
        <v>0</v>
      </c>
      <c r="UU86" s="45">
        <v>0</v>
      </c>
      <c r="UV86" s="45">
        <v>0</v>
      </c>
      <c r="UW86" s="45">
        <v>0</v>
      </c>
      <c r="UX86" s="45">
        <v>0</v>
      </c>
      <c r="UY86" s="45">
        <v>0</v>
      </c>
      <c r="UZ86" s="45">
        <v>0</v>
      </c>
      <c r="VA86" s="45">
        <v>0</v>
      </c>
      <c r="VB86" s="45">
        <v>0</v>
      </c>
      <c r="VC86" s="45">
        <v>0</v>
      </c>
      <c r="VD86" s="45">
        <v>0</v>
      </c>
      <c r="VE86" s="45">
        <v>0</v>
      </c>
      <c r="VF86" s="45">
        <v>0</v>
      </c>
      <c r="VG86" s="45">
        <v>0</v>
      </c>
      <c r="VH86" s="45">
        <v>0</v>
      </c>
      <c r="VI86" s="45">
        <v>0</v>
      </c>
      <c r="VJ86" s="45">
        <v>0</v>
      </c>
      <c r="VK86" s="45">
        <v>0</v>
      </c>
      <c r="VL86" s="45">
        <v>0</v>
      </c>
      <c r="VM86" s="45">
        <v>0</v>
      </c>
      <c r="VN86" s="45">
        <v>0</v>
      </c>
      <c r="VO86" s="45">
        <v>0</v>
      </c>
      <c r="VP86" s="45">
        <v>0</v>
      </c>
      <c r="VQ86" s="45">
        <v>0</v>
      </c>
      <c r="VR86" s="45">
        <v>0</v>
      </c>
      <c r="VS86" s="45">
        <v>0</v>
      </c>
      <c r="VT86" s="45">
        <v>0</v>
      </c>
      <c r="VU86" s="45">
        <v>0</v>
      </c>
      <c r="VV86" s="45">
        <v>0</v>
      </c>
      <c r="VW86" s="45">
        <v>0</v>
      </c>
      <c r="VX86" s="45">
        <v>0</v>
      </c>
      <c r="VY86" s="45">
        <v>0</v>
      </c>
      <c r="VZ86" s="45">
        <v>0</v>
      </c>
      <c r="WA86" s="45">
        <v>0</v>
      </c>
      <c r="WB86" s="45">
        <v>0</v>
      </c>
      <c r="WC86" s="45">
        <v>0</v>
      </c>
      <c r="WD86" s="45">
        <v>0</v>
      </c>
      <c r="WE86" s="45">
        <v>0</v>
      </c>
      <c r="WF86" s="45">
        <v>0</v>
      </c>
      <c r="WG86" s="45">
        <v>0</v>
      </c>
      <c r="WH86" s="45">
        <v>0</v>
      </c>
      <c r="WI86" s="45">
        <v>0</v>
      </c>
      <c r="WJ86" s="45">
        <v>0</v>
      </c>
      <c r="WK86" s="45">
        <v>0</v>
      </c>
      <c r="WL86" s="45">
        <v>0</v>
      </c>
      <c r="WM86" s="45">
        <v>0</v>
      </c>
      <c r="WN86" s="45">
        <v>0</v>
      </c>
      <c r="WO86" s="45">
        <v>0</v>
      </c>
      <c r="WP86" s="45">
        <v>0</v>
      </c>
      <c r="WQ86" s="45">
        <v>0</v>
      </c>
      <c r="WR86" s="45">
        <v>0</v>
      </c>
      <c r="WS86" s="45">
        <v>0</v>
      </c>
      <c r="WT86" s="45">
        <v>0</v>
      </c>
      <c r="WU86" s="45">
        <v>0</v>
      </c>
      <c r="WV86" s="45">
        <v>0</v>
      </c>
      <c r="WW86" s="45">
        <v>0</v>
      </c>
      <c r="WX86" s="45">
        <v>0</v>
      </c>
      <c r="WY86" s="45">
        <v>0</v>
      </c>
      <c r="WZ86" s="45">
        <v>0</v>
      </c>
      <c r="XA86" s="45">
        <v>0</v>
      </c>
      <c r="XB86" s="45">
        <v>0</v>
      </c>
      <c r="XC86" s="45">
        <v>0</v>
      </c>
      <c r="XD86" s="45">
        <v>0</v>
      </c>
      <c r="XE86" s="45">
        <v>0</v>
      </c>
      <c r="XF86" s="45">
        <v>0</v>
      </c>
      <c r="XG86" s="45">
        <v>0</v>
      </c>
      <c r="XH86" s="45">
        <v>0</v>
      </c>
      <c r="XI86" s="45">
        <v>0</v>
      </c>
      <c r="XJ86" s="45">
        <v>0</v>
      </c>
      <c r="XK86" s="45">
        <v>0</v>
      </c>
      <c r="XL86" s="45">
        <v>0</v>
      </c>
      <c r="XM86" s="45">
        <v>0</v>
      </c>
      <c r="XN86" s="45">
        <v>0</v>
      </c>
      <c r="XO86" s="45">
        <v>0</v>
      </c>
      <c r="XP86" s="45">
        <v>0</v>
      </c>
      <c r="XQ86" s="45">
        <v>0</v>
      </c>
      <c r="XR86" s="45">
        <v>0</v>
      </c>
      <c r="XS86" s="45">
        <v>0</v>
      </c>
      <c r="XT86" s="45">
        <v>0</v>
      </c>
      <c r="XU86" s="45">
        <v>0</v>
      </c>
      <c r="XV86" s="45">
        <v>0</v>
      </c>
      <c r="XW86" s="45">
        <v>0</v>
      </c>
      <c r="XX86" s="45">
        <v>0</v>
      </c>
      <c r="XY86" s="45">
        <v>0</v>
      </c>
      <c r="XZ86" s="45">
        <v>0</v>
      </c>
      <c r="YA86" s="45">
        <v>0</v>
      </c>
      <c r="YB86" s="45">
        <v>0</v>
      </c>
      <c r="YC86" s="45">
        <v>0</v>
      </c>
      <c r="YD86" s="45">
        <v>0</v>
      </c>
      <c r="YE86" s="45">
        <v>0</v>
      </c>
      <c r="YF86" s="45">
        <v>0</v>
      </c>
      <c r="YG86" s="45">
        <v>0</v>
      </c>
      <c r="YH86" s="45">
        <v>0</v>
      </c>
      <c r="YI86" s="45">
        <v>0</v>
      </c>
      <c r="YJ86" s="45">
        <v>0</v>
      </c>
      <c r="YK86" s="45">
        <v>0</v>
      </c>
      <c r="YL86" s="45">
        <v>0</v>
      </c>
      <c r="YM86" s="45">
        <v>0</v>
      </c>
      <c r="YN86" s="45">
        <v>0</v>
      </c>
      <c r="YO86" s="45">
        <v>0</v>
      </c>
      <c r="YP86" s="45">
        <v>0</v>
      </c>
      <c r="YQ86" s="45">
        <v>0</v>
      </c>
      <c r="YR86" s="45">
        <v>0</v>
      </c>
      <c r="YS86" s="45">
        <v>0</v>
      </c>
      <c r="YT86" s="45">
        <v>0</v>
      </c>
      <c r="YU86" s="45">
        <v>0</v>
      </c>
      <c r="YV86" s="45">
        <v>0</v>
      </c>
      <c r="YW86" s="45">
        <v>0</v>
      </c>
      <c r="YX86" s="45">
        <v>0</v>
      </c>
      <c r="YY86" s="45">
        <v>0</v>
      </c>
      <c r="YZ86" s="45">
        <v>0</v>
      </c>
      <c r="ZA86" s="45">
        <v>0</v>
      </c>
      <c r="ZB86" s="45">
        <v>0</v>
      </c>
      <c r="ZC86" s="45">
        <v>0</v>
      </c>
      <c r="ZD86" s="45">
        <v>0</v>
      </c>
      <c r="ZE86" s="45">
        <v>0</v>
      </c>
      <c r="ZF86" s="45">
        <v>0</v>
      </c>
      <c r="ZG86" s="45">
        <v>0</v>
      </c>
      <c r="ZH86" s="45">
        <v>0</v>
      </c>
      <c r="ZI86" s="45">
        <v>0</v>
      </c>
      <c r="ZJ86" s="45">
        <v>0</v>
      </c>
      <c r="ZK86" s="45">
        <v>0</v>
      </c>
      <c r="ZL86" s="45">
        <v>0</v>
      </c>
      <c r="ZM86" s="45">
        <v>0</v>
      </c>
      <c r="ZN86" s="45">
        <v>0</v>
      </c>
      <c r="ZO86" s="45">
        <v>0</v>
      </c>
      <c r="ZP86" s="45">
        <v>0</v>
      </c>
      <c r="ZQ86" s="45">
        <v>0</v>
      </c>
      <c r="ZR86" s="45">
        <v>0</v>
      </c>
      <c r="ZS86" s="45">
        <v>0</v>
      </c>
      <c r="ZT86" s="45">
        <v>0</v>
      </c>
      <c r="ZU86" s="45">
        <v>0</v>
      </c>
      <c r="ZV86" s="45">
        <v>0</v>
      </c>
      <c r="ZW86" s="45">
        <v>0</v>
      </c>
      <c r="ZX86" s="45">
        <v>0</v>
      </c>
      <c r="ZY86" s="45">
        <v>0</v>
      </c>
      <c r="ZZ86" s="45">
        <v>0</v>
      </c>
      <c r="AAA86" s="45">
        <v>0</v>
      </c>
      <c r="AAB86" s="45">
        <v>0</v>
      </c>
      <c r="AAC86" s="45">
        <v>0</v>
      </c>
      <c r="AAD86" s="45">
        <v>0</v>
      </c>
      <c r="AAE86" s="45">
        <v>0</v>
      </c>
      <c r="AAF86" s="45">
        <v>0</v>
      </c>
      <c r="AAG86" s="45">
        <v>0</v>
      </c>
      <c r="AAH86" s="45">
        <v>0</v>
      </c>
      <c r="AAI86" s="45">
        <v>0</v>
      </c>
      <c r="AAJ86" s="45">
        <v>0</v>
      </c>
      <c r="AAK86" s="45">
        <v>0</v>
      </c>
      <c r="AAL86" s="45">
        <v>0</v>
      </c>
      <c r="AAM86" s="45">
        <v>0</v>
      </c>
      <c r="AAN86" s="45">
        <v>0</v>
      </c>
      <c r="AAO86" s="45">
        <v>0</v>
      </c>
      <c r="AAP86" s="45">
        <v>0</v>
      </c>
      <c r="AAQ86" s="45">
        <f ca="1">IF(LEFT($C86,5)="Total",0,IF(COUNTIF(ENTRY!$G$3:$BM$3,AAQ$1)=0,"CopyPasteValue",IFERROR(HLOOKUP(AAQ$1,ENTRY!$G$3:$BI$133,SUMIFS(ENTRY!$A$2:$A$133,ENTRY!$B$2:$B$133,$B86,ENTRY!$C$2:$C$133,$C86)-2,FALSE),0)))</f>
        <v>0</v>
      </c>
      <c r="AAR86" s="45">
        <f ca="1">IF(LEFT($C86,5)="Total",0,IF(COUNTIF(ENTRY!$G$3:$BM$3,AAR$1)=0,"CopyPasteValue",IFERROR(HLOOKUP(AAR$1,ENTRY!$G$3:$BI$133,SUMIFS(ENTRY!$A$2:$A$133,ENTRY!$B$2:$B$133,$B86,ENTRY!$C$2:$C$133,$C86)-2,FALSE),0)))</f>
        <v>0</v>
      </c>
      <c r="AAS86" s="45">
        <f ca="1">IF(LEFT($C86,5)="Total",0,IF(COUNTIF(ENTRY!$G$3:$BM$3,AAS$1)=0,"CopyPasteValue",IFERROR(HLOOKUP(AAS$1,ENTRY!$G$3:$BI$133,SUMIFS(ENTRY!$A$2:$A$133,ENTRY!$B$2:$B$133,$B86,ENTRY!$C$2:$C$133,$C86)-2,FALSE),0)))</f>
        <v>0</v>
      </c>
      <c r="AAT86" s="45">
        <f ca="1">IF(LEFT($C86,5)="Total",0,IF(COUNTIF(ENTRY!$G$3:$BM$3,AAT$1)=0,"CopyPasteValue",IFERROR(HLOOKUP(AAT$1,ENTRY!$G$3:$BI$133,SUMIFS(ENTRY!$A$2:$A$133,ENTRY!$B$2:$B$133,$B86,ENTRY!$C$2:$C$133,$C86)-2,FALSE),0)))</f>
        <v>0</v>
      </c>
      <c r="AAU86" s="45">
        <f ca="1">IF(LEFT($C86,5)="Total",0,IF(COUNTIF(ENTRY!$G$3:$BM$3,AAU$1)=0,"CopyPasteValue",IFERROR(HLOOKUP(AAU$1,ENTRY!$G$3:$BI$133,SUMIFS(ENTRY!$A$2:$A$133,ENTRY!$B$2:$B$133,$B86,ENTRY!$C$2:$C$133,$C86)-2,FALSE),0)))</f>
        <v>0</v>
      </c>
      <c r="AAV86" s="45">
        <f ca="1">IF(LEFT($C86,5)="Total",0,IF(COUNTIF(ENTRY!$G$3:$BM$3,AAV$1)=0,"CopyPasteValue",IFERROR(HLOOKUP(AAV$1,ENTRY!$G$3:$BI$133,SUMIFS(ENTRY!$A$2:$A$133,ENTRY!$B$2:$B$133,$B86,ENTRY!$C$2:$C$133,$C86)-2,FALSE),0)))</f>
        <v>0</v>
      </c>
      <c r="AAW86" s="45">
        <f ca="1">IF(LEFT($C86,5)="Total",0,IF(COUNTIF(ENTRY!$G$3:$BM$3,AAW$1)=0,"CopyPasteValue",IFERROR(HLOOKUP(AAW$1,ENTRY!$G$3:$BI$133,SUMIFS(ENTRY!$A$2:$A$133,ENTRY!$B$2:$B$133,$B86,ENTRY!$C$2:$C$133,$C86)-2,FALSE),0)))</f>
        <v>0</v>
      </c>
      <c r="AAX86" s="45">
        <f ca="1">IF(LEFT($C86,5)="Total",0,IF(COUNTIF(ENTRY!$G$3:$BM$3,AAX$1)=0,"CopyPasteValue",IFERROR(HLOOKUP(AAX$1,ENTRY!$G$3:$BI$133,SUMIFS(ENTRY!$A$2:$A$133,ENTRY!$B$2:$B$133,$B86,ENTRY!$C$2:$C$133,$C86)-2,FALSE),0)))</f>
        <v>0</v>
      </c>
      <c r="AAY86" s="45">
        <f ca="1">IF(LEFT($C86,5)="Total",0,IF(COUNTIF(ENTRY!$G$3:$BM$3,AAY$1)=0,"CopyPasteValue",IFERROR(HLOOKUP(AAY$1,ENTRY!$G$3:$BI$133,SUMIFS(ENTRY!$A$2:$A$133,ENTRY!$B$2:$B$133,$B86,ENTRY!$C$2:$C$133,$C86)-2,FALSE),0)))</f>
        <v>0</v>
      </c>
      <c r="AAZ86" s="45">
        <f ca="1">IF(LEFT($C86,5)="Total",0,IF(COUNTIF(ENTRY!$G$3:$BM$3,AAZ$1)=0,"CopyPasteValue",IFERROR(HLOOKUP(AAZ$1,ENTRY!$G$3:$BI$133,SUMIFS(ENTRY!$A$2:$A$133,ENTRY!$B$2:$B$133,$B86,ENTRY!$C$2:$C$133,$C86)-2,FALSE),0)))</f>
        <v>0</v>
      </c>
      <c r="ABA86" s="45">
        <f ca="1">IF(LEFT($C86,5)="Total",0,IF(COUNTIF(ENTRY!$G$3:$BM$3,ABA$1)=0,"CopyPasteValue",IFERROR(HLOOKUP(ABA$1,ENTRY!$G$3:$BI$133,SUMIFS(ENTRY!$A$2:$A$133,ENTRY!$B$2:$B$133,$B86,ENTRY!$C$2:$C$133,$C86)-2,FALSE),0)))</f>
        <v>0</v>
      </c>
      <c r="ABB86" s="45">
        <f ca="1">IF(LEFT($C86,5)="Total",0,IF(COUNTIF(ENTRY!$G$3:$BM$3,ABB$1)=0,"CopyPasteValue",IFERROR(HLOOKUP(ABB$1,ENTRY!$G$3:$BI$133,SUMIFS(ENTRY!$A$2:$A$133,ENTRY!$B$2:$B$133,$B86,ENTRY!$C$2:$C$133,$C86)-2,FALSE),0)))</f>
        <v>0</v>
      </c>
      <c r="ABC86" s="45">
        <f ca="1">IF(LEFT($C86,5)="Total",0,IF(COUNTIF(ENTRY!$G$3:$BM$3,ABC$1)=0,"CopyPasteValue",IFERROR(HLOOKUP(ABC$1,ENTRY!$G$3:$BI$133,SUMIFS(ENTRY!$A$2:$A$133,ENTRY!$B$2:$B$133,$B86,ENTRY!$C$2:$C$133,$C86)-2,FALSE),0)))</f>
        <v>0</v>
      </c>
      <c r="ABD86" s="45">
        <f ca="1">IF(LEFT($C86,5)="Total",0,IF(COUNTIF(ENTRY!$G$3:$BM$3,ABD$1)=0,"CopyPasteValue",IFERROR(HLOOKUP(ABD$1,ENTRY!$G$3:$BI$133,SUMIFS(ENTRY!$A$2:$A$133,ENTRY!$B$2:$B$133,$B86,ENTRY!$C$2:$C$133,$C86)-2,FALSE),0)))</f>
        <v>0</v>
      </c>
      <c r="ABE86" s="45">
        <f ca="1">IF(LEFT($C86,5)="Total",0,IF(COUNTIF(ENTRY!$G$3:$BM$3,ABE$1)=0,"CopyPasteValue",IFERROR(HLOOKUP(ABE$1,ENTRY!$G$3:$BI$133,SUMIFS(ENTRY!$A$2:$A$133,ENTRY!$B$2:$B$133,$B86,ENTRY!$C$2:$C$133,$C86)-2,FALSE),0)))</f>
        <v>0</v>
      </c>
      <c r="ABF86" s="45">
        <f ca="1">IF(LEFT($C86,5)="Total",0,IF(COUNTIF(ENTRY!$G$3:$BM$3,ABF$1)=0,"CopyPasteValue",IFERROR(HLOOKUP(ABF$1,ENTRY!$G$3:$BI$133,SUMIFS(ENTRY!$A$2:$A$133,ENTRY!$B$2:$B$133,$B86,ENTRY!$C$2:$C$133,$C86)-2,FALSE),0)))</f>
        <v>0</v>
      </c>
      <c r="ABG86" s="45">
        <f ca="1">IF(LEFT($C86,5)="Total",0,IF(COUNTIF(ENTRY!$G$3:$BM$3,ABG$1)=0,"CopyPasteValue",IFERROR(HLOOKUP(ABG$1,ENTRY!$G$3:$BI$133,SUMIFS(ENTRY!$A$2:$A$133,ENTRY!$B$2:$B$133,$B86,ENTRY!$C$2:$C$133,$C86)-2,FALSE),0)))</f>
        <v>0</v>
      </c>
      <c r="ABH86" s="45">
        <f ca="1">IF(LEFT($C86,5)="Total",0,IF(COUNTIF(ENTRY!$G$3:$BM$3,ABH$1)=0,"CopyPasteValue",IFERROR(HLOOKUP(ABH$1,ENTRY!$G$3:$BI$133,SUMIFS(ENTRY!$A$2:$A$133,ENTRY!$B$2:$B$133,$B86,ENTRY!$C$2:$C$133,$C86)-2,FALSE),0)))</f>
        <v>0</v>
      </c>
    </row>
    <row r="87" spans="2:736" x14ac:dyDescent="0.35">
      <c r="B87" t="s">
        <v>27</v>
      </c>
      <c r="C87" t="s">
        <v>403</v>
      </c>
      <c r="D87" s="53">
        <f t="shared" ca="1" si="162"/>
        <v>87</v>
      </c>
      <c r="E87" s="72">
        <f>COUNTIF(ENTRY!C$4:C$294,C87)</f>
        <v>1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>
        <v>0</v>
      </c>
      <c r="AP87" s="45">
        <v>0</v>
      </c>
      <c r="AQ87" s="45">
        <v>0</v>
      </c>
      <c r="AR87" s="45">
        <v>0</v>
      </c>
      <c r="AS87" s="45">
        <v>0</v>
      </c>
      <c r="AT87" s="45">
        <v>0</v>
      </c>
      <c r="AU87" s="45">
        <v>0</v>
      </c>
      <c r="AV87" s="45">
        <v>0</v>
      </c>
      <c r="AW87" s="45">
        <v>0</v>
      </c>
      <c r="AX87" s="45">
        <v>0</v>
      </c>
      <c r="AY87" s="45">
        <v>0</v>
      </c>
      <c r="AZ87" s="45">
        <v>0</v>
      </c>
      <c r="BA87" s="45">
        <v>3</v>
      </c>
      <c r="BB87" s="45">
        <v>0</v>
      </c>
      <c r="BC87" s="45">
        <v>1</v>
      </c>
      <c r="BD87" s="45">
        <v>2</v>
      </c>
      <c r="BE87" s="45">
        <v>9</v>
      </c>
      <c r="BF87" s="45">
        <v>6</v>
      </c>
      <c r="BG87" s="45">
        <v>3</v>
      </c>
      <c r="BH87" s="45">
        <v>2</v>
      </c>
      <c r="BI87" s="45">
        <v>0</v>
      </c>
      <c r="BJ87" s="45">
        <v>1</v>
      </c>
      <c r="BK87" s="45">
        <v>2</v>
      </c>
      <c r="BL87" s="45">
        <v>0</v>
      </c>
      <c r="BM87" s="45">
        <v>0</v>
      </c>
      <c r="BN87" s="45">
        <v>2</v>
      </c>
      <c r="BO87" s="45">
        <v>0</v>
      </c>
      <c r="BP87" s="45">
        <v>0</v>
      </c>
      <c r="BQ87" s="45">
        <v>1</v>
      </c>
      <c r="BR87" s="45">
        <v>0</v>
      </c>
      <c r="BS87" s="45">
        <v>1</v>
      </c>
      <c r="BT87" s="45">
        <v>2</v>
      </c>
      <c r="BU87" s="45">
        <v>0</v>
      </c>
      <c r="BV87" s="45">
        <v>0</v>
      </c>
      <c r="BW87" s="45">
        <v>0</v>
      </c>
      <c r="BX87" s="45">
        <v>0</v>
      </c>
      <c r="BY87" s="45">
        <v>0</v>
      </c>
      <c r="BZ87" s="45">
        <v>0</v>
      </c>
      <c r="CA87" s="45">
        <v>0</v>
      </c>
      <c r="CB87" s="45">
        <v>0</v>
      </c>
      <c r="CC87" s="45">
        <v>0</v>
      </c>
      <c r="CD87" s="45">
        <v>0</v>
      </c>
      <c r="CE87" s="45">
        <v>0</v>
      </c>
      <c r="CF87" s="45">
        <v>0</v>
      </c>
      <c r="CG87" s="45">
        <v>0</v>
      </c>
      <c r="CH87" s="45">
        <v>0</v>
      </c>
      <c r="CI87" s="45">
        <v>0</v>
      </c>
      <c r="CJ87" s="45">
        <v>0</v>
      </c>
      <c r="CK87" s="45">
        <v>0</v>
      </c>
      <c r="CL87" s="45">
        <v>0</v>
      </c>
      <c r="CM87" s="45">
        <v>0</v>
      </c>
      <c r="CN87" s="45">
        <v>0</v>
      </c>
      <c r="CO87" s="45">
        <v>0</v>
      </c>
      <c r="CP87" s="45">
        <v>0</v>
      </c>
      <c r="CQ87" s="45">
        <v>0</v>
      </c>
      <c r="CR87" s="45">
        <v>0</v>
      </c>
      <c r="CS87" s="45">
        <v>1</v>
      </c>
      <c r="CT87" s="45">
        <v>6</v>
      </c>
      <c r="CU87" s="45">
        <v>27</v>
      </c>
      <c r="CV87" s="45">
        <v>1</v>
      </c>
      <c r="CW87" s="45">
        <v>0</v>
      </c>
      <c r="CX87" s="45">
        <v>0</v>
      </c>
      <c r="CY87" s="45">
        <v>0</v>
      </c>
      <c r="CZ87" s="45">
        <v>0</v>
      </c>
      <c r="DA87" s="45">
        <v>0</v>
      </c>
      <c r="DB87" s="45">
        <v>0</v>
      </c>
      <c r="DC87" s="45">
        <v>0</v>
      </c>
      <c r="DD87" s="45">
        <v>0</v>
      </c>
      <c r="DE87" s="45">
        <v>0</v>
      </c>
      <c r="DF87" s="45">
        <v>0</v>
      </c>
      <c r="DG87" s="45">
        <v>0</v>
      </c>
      <c r="DH87" s="45">
        <v>0</v>
      </c>
      <c r="DI87" s="45">
        <v>0</v>
      </c>
      <c r="DJ87" s="45">
        <v>0</v>
      </c>
      <c r="DK87" s="45">
        <v>0</v>
      </c>
      <c r="DL87" s="45">
        <v>0</v>
      </c>
      <c r="DM87" s="45">
        <v>0</v>
      </c>
      <c r="DN87" s="45">
        <v>0</v>
      </c>
      <c r="DO87" s="45">
        <v>0</v>
      </c>
      <c r="DP87" s="45">
        <v>0</v>
      </c>
      <c r="DQ87" s="45">
        <v>0</v>
      </c>
      <c r="DR87" s="45">
        <v>0</v>
      </c>
      <c r="DS87" s="45">
        <v>0</v>
      </c>
      <c r="DT87" s="45">
        <v>0</v>
      </c>
      <c r="DU87" s="45">
        <v>0</v>
      </c>
      <c r="DV87" s="45">
        <v>0</v>
      </c>
      <c r="DW87" s="45">
        <v>0</v>
      </c>
      <c r="DX87" s="45">
        <v>0</v>
      </c>
      <c r="DY87" s="45">
        <v>0</v>
      </c>
      <c r="DZ87" s="45">
        <v>0</v>
      </c>
      <c r="EA87" s="45">
        <v>0</v>
      </c>
      <c r="EB87" s="45">
        <v>0</v>
      </c>
      <c r="EC87" s="45">
        <v>0</v>
      </c>
      <c r="ED87" s="45">
        <v>0</v>
      </c>
      <c r="EE87" s="45">
        <v>0</v>
      </c>
      <c r="EF87" s="45">
        <v>0</v>
      </c>
      <c r="EG87" s="45">
        <v>0</v>
      </c>
      <c r="EH87" s="45">
        <v>0</v>
      </c>
      <c r="EI87" s="45">
        <v>0</v>
      </c>
      <c r="EJ87" s="45">
        <v>0</v>
      </c>
      <c r="EK87" s="45">
        <v>0</v>
      </c>
      <c r="EL87" s="45">
        <v>0</v>
      </c>
      <c r="EM87" s="45">
        <v>0</v>
      </c>
      <c r="EN87" s="45">
        <v>0</v>
      </c>
      <c r="EO87" s="45">
        <v>0</v>
      </c>
      <c r="EP87" s="45">
        <v>0</v>
      </c>
      <c r="EQ87" s="45">
        <v>0</v>
      </c>
      <c r="ER87" s="45">
        <v>0</v>
      </c>
      <c r="ES87" s="45">
        <v>0</v>
      </c>
      <c r="ET87" s="45">
        <v>0</v>
      </c>
      <c r="EU87" s="45">
        <v>0</v>
      </c>
      <c r="EV87" s="45">
        <v>0</v>
      </c>
      <c r="EW87" s="45">
        <v>0</v>
      </c>
      <c r="EX87" s="45">
        <v>0</v>
      </c>
      <c r="EY87" s="45">
        <v>0</v>
      </c>
      <c r="EZ87" s="45">
        <v>0</v>
      </c>
      <c r="FA87" s="45">
        <v>0</v>
      </c>
      <c r="FB87" s="45">
        <v>0</v>
      </c>
      <c r="FC87" s="45">
        <v>0</v>
      </c>
      <c r="FD87" s="45">
        <v>0</v>
      </c>
      <c r="FE87" s="45">
        <v>0</v>
      </c>
      <c r="FF87" s="45">
        <v>0</v>
      </c>
      <c r="FG87" s="45">
        <v>0</v>
      </c>
      <c r="FH87" s="45">
        <v>0</v>
      </c>
      <c r="FI87" s="45">
        <v>0</v>
      </c>
      <c r="FJ87" s="45">
        <v>0</v>
      </c>
      <c r="FK87" s="45">
        <v>0</v>
      </c>
      <c r="FL87" s="45">
        <v>0</v>
      </c>
      <c r="FM87" s="45">
        <v>0</v>
      </c>
      <c r="FN87" s="45">
        <v>0</v>
      </c>
      <c r="FO87" s="45">
        <v>0</v>
      </c>
      <c r="FP87" s="45">
        <v>0</v>
      </c>
      <c r="FQ87" s="45">
        <v>0</v>
      </c>
      <c r="FR87" s="45">
        <v>0</v>
      </c>
      <c r="FS87" s="45">
        <v>0</v>
      </c>
      <c r="FT87" s="45">
        <v>0</v>
      </c>
      <c r="FU87" s="45">
        <v>0</v>
      </c>
      <c r="FV87" s="45">
        <v>0</v>
      </c>
      <c r="FW87" s="45">
        <v>0</v>
      </c>
      <c r="FX87" s="45">
        <v>0</v>
      </c>
      <c r="FY87" s="45">
        <v>1</v>
      </c>
      <c r="FZ87" s="45">
        <v>3</v>
      </c>
      <c r="GA87" s="45">
        <v>0</v>
      </c>
      <c r="GB87" s="45">
        <v>0</v>
      </c>
      <c r="GC87" s="45">
        <v>0</v>
      </c>
      <c r="GD87" s="45">
        <v>0</v>
      </c>
      <c r="GE87" s="45">
        <v>0</v>
      </c>
      <c r="GF87" s="45">
        <v>1</v>
      </c>
      <c r="GG87" s="45">
        <v>0</v>
      </c>
      <c r="GH87" s="45">
        <v>0</v>
      </c>
      <c r="GI87" s="45">
        <v>0</v>
      </c>
      <c r="GJ87" s="45">
        <v>0</v>
      </c>
      <c r="GK87" s="45">
        <v>0</v>
      </c>
      <c r="GL87" s="45">
        <v>0</v>
      </c>
      <c r="GM87" s="45">
        <v>0</v>
      </c>
      <c r="GN87" s="45">
        <v>0</v>
      </c>
      <c r="GO87" s="45">
        <v>0</v>
      </c>
      <c r="GP87" s="45">
        <v>0</v>
      </c>
      <c r="GQ87" s="45">
        <v>0</v>
      </c>
      <c r="GR87" s="45">
        <v>0</v>
      </c>
      <c r="GS87" s="45">
        <v>0</v>
      </c>
      <c r="GT87" s="45">
        <v>0</v>
      </c>
      <c r="GU87" s="45">
        <v>0</v>
      </c>
      <c r="GV87" s="45">
        <v>0</v>
      </c>
      <c r="GW87" s="45">
        <v>0</v>
      </c>
      <c r="GX87" s="45">
        <v>0</v>
      </c>
      <c r="GY87" s="45">
        <v>0</v>
      </c>
      <c r="GZ87" s="45">
        <v>0</v>
      </c>
      <c r="HA87" s="45">
        <v>0</v>
      </c>
      <c r="HB87" s="45">
        <v>0</v>
      </c>
      <c r="HC87" s="45">
        <v>0</v>
      </c>
      <c r="HD87" s="45">
        <v>0</v>
      </c>
      <c r="HE87" s="45">
        <v>0</v>
      </c>
      <c r="HF87" s="45">
        <v>0</v>
      </c>
      <c r="HG87" s="45">
        <v>0</v>
      </c>
      <c r="HH87" s="45">
        <v>0</v>
      </c>
      <c r="HI87" s="45">
        <v>0</v>
      </c>
      <c r="HJ87" s="45">
        <v>0</v>
      </c>
      <c r="HK87" s="45">
        <v>0</v>
      </c>
      <c r="HL87" s="45">
        <v>0</v>
      </c>
      <c r="HM87" s="45">
        <v>0</v>
      </c>
      <c r="HN87" s="45">
        <v>0</v>
      </c>
      <c r="HO87" s="45">
        <v>0</v>
      </c>
      <c r="HP87" s="45">
        <v>0</v>
      </c>
      <c r="HQ87" s="45">
        <v>0</v>
      </c>
      <c r="HR87" s="45">
        <v>0</v>
      </c>
      <c r="HS87" s="45">
        <v>0</v>
      </c>
      <c r="HT87" s="45">
        <v>0</v>
      </c>
      <c r="HU87" s="45">
        <v>0</v>
      </c>
      <c r="HV87" s="45">
        <v>0</v>
      </c>
      <c r="HW87" s="45">
        <v>0</v>
      </c>
      <c r="HX87" s="45">
        <v>1</v>
      </c>
      <c r="HY87" s="45">
        <v>0</v>
      </c>
      <c r="HZ87" s="45">
        <v>0</v>
      </c>
      <c r="IA87" s="45">
        <v>0</v>
      </c>
      <c r="IB87" s="45">
        <v>0</v>
      </c>
      <c r="IC87" s="45">
        <v>0</v>
      </c>
      <c r="ID87" s="45">
        <v>0</v>
      </c>
      <c r="IE87" s="45">
        <v>0</v>
      </c>
      <c r="IF87" s="45">
        <v>0</v>
      </c>
      <c r="IG87" s="45">
        <v>0</v>
      </c>
      <c r="IH87" s="45">
        <v>0</v>
      </c>
      <c r="II87" s="45">
        <v>0</v>
      </c>
      <c r="IJ87" s="45">
        <v>1</v>
      </c>
      <c r="IK87" s="45">
        <v>1</v>
      </c>
      <c r="IL87" s="45">
        <v>0</v>
      </c>
      <c r="IM87" s="45">
        <v>1</v>
      </c>
      <c r="IN87" s="45">
        <v>52</v>
      </c>
      <c r="IO87" s="45">
        <v>4</v>
      </c>
      <c r="IP87" s="45">
        <v>0</v>
      </c>
      <c r="IQ87" s="45">
        <v>0</v>
      </c>
      <c r="IR87" s="45">
        <v>0</v>
      </c>
      <c r="IS87" s="45">
        <v>0</v>
      </c>
      <c r="IT87" s="45">
        <v>0</v>
      </c>
      <c r="IU87" s="45">
        <v>115</v>
      </c>
      <c r="IV87" s="45">
        <v>0</v>
      </c>
      <c r="IW87" s="45">
        <v>0</v>
      </c>
      <c r="IX87" s="45">
        <v>0</v>
      </c>
      <c r="IY87" s="45">
        <v>0</v>
      </c>
      <c r="IZ87" s="45">
        <v>0</v>
      </c>
      <c r="JA87" s="45">
        <v>0</v>
      </c>
      <c r="JB87" s="45">
        <v>0</v>
      </c>
      <c r="JC87" s="45">
        <v>0</v>
      </c>
      <c r="JD87" s="45">
        <v>0</v>
      </c>
      <c r="JE87" s="45">
        <v>0</v>
      </c>
      <c r="JF87" s="45">
        <v>0</v>
      </c>
      <c r="JG87" s="45">
        <v>0</v>
      </c>
      <c r="JH87" s="45">
        <v>0</v>
      </c>
      <c r="JI87" s="45">
        <v>0</v>
      </c>
      <c r="JJ87" s="45">
        <v>0</v>
      </c>
      <c r="JK87" s="45">
        <v>0</v>
      </c>
      <c r="JL87" s="45">
        <v>0</v>
      </c>
      <c r="JM87" s="45">
        <v>0</v>
      </c>
      <c r="JN87" s="45">
        <v>0</v>
      </c>
      <c r="JO87" s="45">
        <v>0</v>
      </c>
      <c r="JP87" s="45">
        <v>0</v>
      </c>
      <c r="JQ87" s="45">
        <v>0</v>
      </c>
      <c r="JR87" s="45">
        <v>0</v>
      </c>
      <c r="JS87" s="45">
        <v>0</v>
      </c>
      <c r="JT87" s="45">
        <v>0</v>
      </c>
      <c r="JU87" s="45">
        <v>0</v>
      </c>
      <c r="JV87" s="45">
        <v>0</v>
      </c>
      <c r="JW87" s="45">
        <v>0</v>
      </c>
      <c r="JX87" s="45">
        <v>0</v>
      </c>
      <c r="JY87" s="45">
        <v>0</v>
      </c>
      <c r="JZ87" s="45">
        <v>0</v>
      </c>
      <c r="KA87" s="45">
        <v>0</v>
      </c>
      <c r="KB87" s="45">
        <v>0</v>
      </c>
      <c r="KC87" s="45">
        <v>0</v>
      </c>
      <c r="KD87" s="45">
        <v>0</v>
      </c>
      <c r="KE87" s="45">
        <v>0</v>
      </c>
      <c r="KF87" s="45">
        <v>0</v>
      </c>
      <c r="KG87" s="45">
        <v>0</v>
      </c>
      <c r="KH87" s="45">
        <v>0</v>
      </c>
      <c r="KI87" s="45">
        <v>0</v>
      </c>
      <c r="KJ87" s="45">
        <v>2</v>
      </c>
      <c r="KK87" s="45">
        <v>7</v>
      </c>
      <c r="KL87" s="45">
        <v>2</v>
      </c>
      <c r="KM87" s="45">
        <v>0</v>
      </c>
      <c r="KN87" s="45">
        <v>4</v>
      </c>
      <c r="KO87" s="45">
        <v>0</v>
      </c>
      <c r="KP87" s="45">
        <v>0</v>
      </c>
      <c r="KQ87" s="45">
        <v>0</v>
      </c>
      <c r="KR87" s="45">
        <v>0</v>
      </c>
      <c r="KS87" s="45">
        <v>0</v>
      </c>
      <c r="KT87" s="45">
        <v>0</v>
      </c>
      <c r="KU87" s="45">
        <v>0</v>
      </c>
      <c r="KV87" s="45">
        <v>0</v>
      </c>
      <c r="KW87" s="45">
        <v>0</v>
      </c>
      <c r="KX87" s="45">
        <v>0</v>
      </c>
      <c r="KY87" s="45">
        <v>0</v>
      </c>
      <c r="KZ87" s="45">
        <v>0</v>
      </c>
      <c r="LA87" s="45">
        <v>0</v>
      </c>
      <c r="LB87" s="45">
        <v>0</v>
      </c>
      <c r="LC87" s="45">
        <v>0</v>
      </c>
      <c r="LD87" s="45">
        <v>0</v>
      </c>
      <c r="LE87" s="45">
        <v>1</v>
      </c>
      <c r="LF87" s="45">
        <v>0</v>
      </c>
      <c r="LG87" s="45">
        <v>0</v>
      </c>
      <c r="LH87" s="45">
        <v>0</v>
      </c>
      <c r="LI87" s="45">
        <v>4</v>
      </c>
      <c r="LJ87" s="45">
        <v>1</v>
      </c>
      <c r="LK87" s="45">
        <v>3</v>
      </c>
      <c r="LL87" s="45">
        <v>0</v>
      </c>
      <c r="LM87" s="45">
        <v>1</v>
      </c>
      <c r="LN87" s="45">
        <v>0</v>
      </c>
      <c r="LO87" s="45">
        <v>0</v>
      </c>
      <c r="LP87" s="45">
        <v>2</v>
      </c>
      <c r="LQ87" s="45">
        <v>0</v>
      </c>
      <c r="LR87" s="45">
        <v>0</v>
      </c>
      <c r="LS87" s="45">
        <v>0</v>
      </c>
      <c r="LT87" s="45">
        <v>1</v>
      </c>
      <c r="LU87" s="45">
        <v>0</v>
      </c>
      <c r="LV87" s="45">
        <v>0</v>
      </c>
      <c r="LW87" s="45">
        <v>0</v>
      </c>
      <c r="LX87" s="45">
        <v>0</v>
      </c>
      <c r="LY87" s="45">
        <v>0</v>
      </c>
      <c r="LZ87" s="45">
        <v>0</v>
      </c>
      <c r="MA87" s="45">
        <v>8</v>
      </c>
      <c r="MB87" s="45">
        <v>3</v>
      </c>
      <c r="MC87" s="45">
        <v>0</v>
      </c>
      <c r="MD87" s="45">
        <v>0</v>
      </c>
      <c r="ME87" s="45">
        <v>4</v>
      </c>
      <c r="MF87" s="45">
        <v>4</v>
      </c>
      <c r="MG87" s="45">
        <v>1</v>
      </c>
      <c r="MH87" s="45">
        <v>1</v>
      </c>
      <c r="MI87" s="45">
        <v>0</v>
      </c>
      <c r="MJ87" s="45">
        <v>0</v>
      </c>
      <c r="MK87" s="45">
        <v>4</v>
      </c>
      <c r="ML87" s="45">
        <v>3</v>
      </c>
      <c r="MM87" s="45">
        <v>0</v>
      </c>
      <c r="MN87" s="45">
        <v>1</v>
      </c>
      <c r="MO87" s="45">
        <v>1</v>
      </c>
      <c r="MP87" s="45">
        <v>1</v>
      </c>
      <c r="MQ87" s="45">
        <v>0</v>
      </c>
      <c r="MR87" s="45">
        <v>1</v>
      </c>
      <c r="MS87" s="45">
        <v>2</v>
      </c>
      <c r="MT87" s="45">
        <v>2</v>
      </c>
      <c r="MU87" s="45">
        <v>2</v>
      </c>
      <c r="MV87" s="45">
        <v>0</v>
      </c>
      <c r="MW87" s="45">
        <v>0</v>
      </c>
      <c r="MX87" s="45">
        <v>0</v>
      </c>
      <c r="MY87" s="45">
        <v>0</v>
      </c>
      <c r="MZ87" s="45">
        <v>2</v>
      </c>
      <c r="NA87" s="45">
        <v>0</v>
      </c>
      <c r="NB87" s="45">
        <v>2</v>
      </c>
      <c r="NC87" s="45">
        <v>0</v>
      </c>
      <c r="ND87" s="45">
        <v>0</v>
      </c>
      <c r="NE87" s="45">
        <v>0</v>
      </c>
      <c r="NF87" s="45">
        <v>0</v>
      </c>
      <c r="NG87" s="45">
        <v>0</v>
      </c>
      <c r="NH87" s="45">
        <v>0</v>
      </c>
      <c r="NI87" s="45">
        <v>2</v>
      </c>
      <c r="NJ87" s="45">
        <v>0</v>
      </c>
      <c r="NK87" s="45">
        <v>0</v>
      </c>
      <c r="NL87" s="45">
        <v>0</v>
      </c>
      <c r="NM87" s="45">
        <v>3</v>
      </c>
      <c r="NN87" s="45">
        <v>0</v>
      </c>
      <c r="NO87" s="45">
        <v>0</v>
      </c>
      <c r="NP87" s="45">
        <v>0</v>
      </c>
      <c r="NQ87" s="45">
        <v>2</v>
      </c>
      <c r="NR87" s="45">
        <v>0</v>
      </c>
      <c r="NS87" s="45">
        <v>0</v>
      </c>
      <c r="NT87" s="45">
        <v>0</v>
      </c>
      <c r="NU87" s="45">
        <v>0</v>
      </c>
      <c r="NV87" s="45">
        <v>14</v>
      </c>
      <c r="NW87" s="45">
        <v>0</v>
      </c>
      <c r="NX87" s="45">
        <v>0</v>
      </c>
      <c r="NY87" s="45">
        <v>8</v>
      </c>
      <c r="NZ87" s="45">
        <v>0</v>
      </c>
      <c r="OA87" s="45">
        <v>6</v>
      </c>
      <c r="OB87" s="45">
        <v>0</v>
      </c>
      <c r="OC87" s="45">
        <v>0</v>
      </c>
      <c r="OD87" s="45">
        <v>0</v>
      </c>
      <c r="OE87" s="45">
        <v>0</v>
      </c>
      <c r="OF87" s="45">
        <v>0</v>
      </c>
      <c r="OG87" s="45">
        <v>0</v>
      </c>
      <c r="OH87" s="45">
        <v>0</v>
      </c>
      <c r="OI87" s="45">
        <v>0</v>
      </c>
      <c r="OJ87" s="45">
        <v>0</v>
      </c>
      <c r="OK87" s="45">
        <v>0</v>
      </c>
      <c r="OL87" s="45">
        <v>0</v>
      </c>
      <c r="OM87" s="45">
        <v>0</v>
      </c>
      <c r="ON87" s="45">
        <v>0</v>
      </c>
      <c r="OO87" s="45">
        <v>0</v>
      </c>
      <c r="OP87" s="45">
        <v>0</v>
      </c>
      <c r="OQ87" s="45">
        <v>0</v>
      </c>
      <c r="OR87" s="45">
        <v>0</v>
      </c>
      <c r="OS87" s="45">
        <v>0</v>
      </c>
      <c r="OT87" s="45">
        <v>0</v>
      </c>
      <c r="OU87" s="45">
        <v>0</v>
      </c>
      <c r="OV87" s="45">
        <v>0</v>
      </c>
      <c r="OW87" s="45">
        <v>0</v>
      </c>
      <c r="OX87" s="45">
        <v>0</v>
      </c>
      <c r="OY87" s="45">
        <v>0</v>
      </c>
      <c r="OZ87" s="45">
        <v>0</v>
      </c>
      <c r="PA87" s="45">
        <v>0</v>
      </c>
      <c r="PB87" s="45">
        <v>0</v>
      </c>
      <c r="PC87" s="45">
        <v>3</v>
      </c>
      <c r="PD87" s="45">
        <v>0</v>
      </c>
      <c r="PE87" s="45">
        <v>0</v>
      </c>
      <c r="PF87" s="45">
        <v>0</v>
      </c>
      <c r="PG87" s="45">
        <v>0</v>
      </c>
      <c r="PH87" s="45">
        <v>0</v>
      </c>
      <c r="PI87" s="45">
        <v>0</v>
      </c>
      <c r="PJ87" s="45">
        <v>24</v>
      </c>
      <c r="PK87" s="45">
        <v>6</v>
      </c>
      <c r="PL87" s="45">
        <v>4</v>
      </c>
      <c r="PM87" s="45">
        <v>1</v>
      </c>
      <c r="PN87" s="45">
        <v>0</v>
      </c>
      <c r="PO87" s="45">
        <v>0</v>
      </c>
      <c r="PP87" s="45">
        <v>0</v>
      </c>
      <c r="PQ87" s="45">
        <v>0</v>
      </c>
      <c r="PR87" s="45">
        <v>0</v>
      </c>
      <c r="PS87" s="45">
        <v>0</v>
      </c>
      <c r="PT87" s="45">
        <v>0</v>
      </c>
      <c r="PU87" s="45">
        <v>0</v>
      </c>
      <c r="PV87" s="45">
        <v>0</v>
      </c>
      <c r="PW87" s="45">
        <v>0</v>
      </c>
      <c r="PX87" s="45">
        <v>3</v>
      </c>
      <c r="PY87" s="45">
        <v>0</v>
      </c>
      <c r="PZ87" s="45">
        <v>1</v>
      </c>
      <c r="QA87" s="45">
        <v>3</v>
      </c>
      <c r="QB87" s="45">
        <v>0</v>
      </c>
      <c r="QC87" s="45">
        <v>0</v>
      </c>
      <c r="QD87" s="45">
        <v>0</v>
      </c>
      <c r="QE87" s="45">
        <v>0</v>
      </c>
      <c r="QF87" s="45">
        <v>0</v>
      </c>
      <c r="QG87" s="45">
        <v>3</v>
      </c>
      <c r="QH87" s="45">
        <v>1</v>
      </c>
      <c r="QI87" s="45">
        <v>0</v>
      </c>
      <c r="QJ87" s="45">
        <v>2</v>
      </c>
      <c r="QK87" s="45">
        <v>0</v>
      </c>
      <c r="QL87" s="45">
        <v>0</v>
      </c>
      <c r="QM87" s="45">
        <v>0</v>
      </c>
      <c r="QN87" s="45">
        <v>0</v>
      </c>
      <c r="QO87" s="45">
        <v>0</v>
      </c>
      <c r="QP87" s="45">
        <v>1</v>
      </c>
      <c r="QQ87" s="45">
        <v>0</v>
      </c>
      <c r="QR87" s="45">
        <v>0</v>
      </c>
      <c r="QS87" s="45">
        <v>0</v>
      </c>
      <c r="QT87" s="45">
        <v>0</v>
      </c>
      <c r="QU87" s="45">
        <v>0</v>
      </c>
      <c r="QV87" s="45">
        <v>0</v>
      </c>
      <c r="QW87" s="45">
        <v>0</v>
      </c>
      <c r="QX87" s="45">
        <v>0</v>
      </c>
      <c r="QY87" s="45">
        <v>0</v>
      </c>
      <c r="QZ87" s="45">
        <v>0</v>
      </c>
      <c r="RA87" s="45">
        <v>1</v>
      </c>
      <c r="RB87" s="45">
        <v>2</v>
      </c>
      <c r="RC87" s="45">
        <v>2</v>
      </c>
      <c r="RD87" s="45">
        <v>1</v>
      </c>
      <c r="RE87" s="45">
        <v>1</v>
      </c>
      <c r="RF87" s="45">
        <v>0</v>
      </c>
      <c r="RG87" s="45">
        <v>0</v>
      </c>
      <c r="RH87" s="45">
        <v>0</v>
      </c>
      <c r="RI87" s="45">
        <v>2</v>
      </c>
      <c r="RJ87" s="45">
        <v>0</v>
      </c>
      <c r="RK87" s="45">
        <v>0</v>
      </c>
      <c r="RL87" s="45">
        <v>0</v>
      </c>
      <c r="RM87" s="45">
        <v>0</v>
      </c>
      <c r="RN87" s="45">
        <v>0</v>
      </c>
      <c r="RO87" s="45">
        <v>1</v>
      </c>
      <c r="RP87" s="45">
        <v>2</v>
      </c>
      <c r="RQ87" s="45">
        <v>0</v>
      </c>
      <c r="RR87" s="45">
        <v>4</v>
      </c>
      <c r="RS87" s="45">
        <v>1</v>
      </c>
      <c r="RT87" s="45">
        <v>0</v>
      </c>
      <c r="RU87" s="45">
        <v>8</v>
      </c>
      <c r="RV87" s="45">
        <v>0</v>
      </c>
      <c r="RW87" s="45">
        <v>7</v>
      </c>
      <c r="RX87" s="45">
        <v>0</v>
      </c>
      <c r="RY87" s="45">
        <v>2</v>
      </c>
      <c r="RZ87" s="45">
        <v>0</v>
      </c>
      <c r="SA87" s="45">
        <v>0</v>
      </c>
      <c r="SB87" s="45">
        <v>1</v>
      </c>
      <c r="SC87" s="45">
        <v>0</v>
      </c>
      <c r="SD87" s="45">
        <v>3</v>
      </c>
      <c r="SE87" s="45">
        <v>9</v>
      </c>
      <c r="SF87" s="45">
        <v>0</v>
      </c>
      <c r="SG87" s="45">
        <v>0</v>
      </c>
      <c r="SH87" s="45">
        <v>0</v>
      </c>
      <c r="SI87" s="45">
        <v>1</v>
      </c>
      <c r="SJ87" s="45">
        <v>2</v>
      </c>
      <c r="SK87" s="45">
        <v>0</v>
      </c>
      <c r="SL87" s="45">
        <v>3</v>
      </c>
      <c r="SM87" s="45">
        <v>5</v>
      </c>
      <c r="SN87" s="45">
        <v>0</v>
      </c>
      <c r="SO87" s="45">
        <v>0</v>
      </c>
      <c r="SP87" s="45">
        <v>0</v>
      </c>
      <c r="SQ87" s="45">
        <v>0</v>
      </c>
      <c r="SR87" s="45">
        <v>1</v>
      </c>
      <c r="SS87" s="45">
        <v>1</v>
      </c>
      <c r="ST87" s="45">
        <v>1</v>
      </c>
      <c r="SU87" s="45">
        <v>0</v>
      </c>
      <c r="SV87" s="45">
        <v>0</v>
      </c>
      <c r="SW87" s="45">
        <v>1</v>
      </c>
      <c r="SX87" s="45">
        <v>0</v>
      </c>
      <c r="SY87" s="45">
        <v>0</v>
      </c>
      <c r="SZ87" s="45">
        <v>0</v>
      </c>
      <c r="TA87" s="45">
        <v>0</v>
      </c>
      <c r="TB87" s="45">
        <v>1</v>
      </c>
      <c r="TC87" s="45">
        <v>0</v>
      </c>
      <c r="TD87" s="45">
        <v>0</v>
      </c>
      <c r="TE87" s="45">
        <v>0</v>
      </c>
      <c r="TF87" s="45">
        <v>4</v>
      </c>
      <c r="TG87" s="45">
        <v>0</v>
      </c>
      <c r="TH87" s="45">
        <v>2</v>
      </c>
      <c r="TI87" s="45">
        <v>0</v>
      </c>
      <c r="TJ87" s="45">
        <v>0</v>
      </c>
      <c r="TK87" s="45">
        <v>1</v>
      </c>
      <c r="TL87" s="45">
        <v>7</v>
      </c>
      <c r="TM87" s="45">
        <v>1</v>
      </c>
      <c r="TN87" s="45">
        <v>5</v>
      </c>
      <c r="TO87" s="45">
        <v>5</v>
      </c>
      <c r="TP87" s="45">
        <v>1</v>
      </c>
      <c r="TQ87" s="45">
        <v>0</v>
      </c>
      <c r="TR87" s="45">
        <v>4</v>
      </c>
      <c r="TS87" s="45">
        <v>4</v>
      </c>
      <c r="TT87" s="45">
        <v>5</v>
      </c>
      <c r="TU87" s="45">
        <v>3</v>
      </c>
      <c r="TV87" s="45">
        <v>0</v>
      </c>
      <c r="TW87" s="45">
        <v>1</v>
      </c>
      <c r="TX87" s="45">
        <v>0</v>
      </c>
      <c r="TY87" s="45">
        <v>2</v>
      </c>
      <c r="TZ87" s="45">
        <v>2</v>
      </c>
      <c r="UA87" s="45">
        <v>0</v>
      </c>
      <c r="UB87" s="45">
        <v>0</v>
      </c>
      <c r="UC87" s="45">
        <v>0</v>
      </c>
      <c r="UD87" s="45">
        <v>0</v>
      </c>
      <c r="UE87" s="45">
        <v>0</v>
      </c>
      <c r="UF87" s="45">
        <v>0</v>
      </c>
      <c r="UG87" s="45">
        <v>0</v>
      </c>
      <c r="UH87" s="45">
        <v>0</v>
      </c>
      <c r="UI87" s="45">
        <v>0</v>
      </c>
      <c r="UJ87" s="45">
        <v>0</v>
      </c>
      <c r="UK87" s="45">
        <v>0</v>
      </c>
      <c r="UL87" s="45">
        <v>0</v>
      </c>
      <c r="UM87" s="45">
        <v>0</v>
      </c>
      <c r="UN87" s="45">
        <v>0</v>
      </c>
      <c r="UO87" s="45">
        <v>0</v>
      </c>
      <c r="UP87" s="45">
        <v>0</v>
      </c>
      <c r="UQ87" s="45">
        <v>0</v>
      </c>
      <c r="UR87" s="45">
        <v>0</v>
      </c>
      <c r="US87" s="45">
        <v>0</v>
      </c>
      <c r="UT87" s="45">
        <v>0</v>
      </c>
      <c r="UU87" s="45">
        <v>0</v>
      </c>
      <c r="UV87" s="45">
        <v>0</v>
      </c>
      <c r="UW87" s="45">
        <v>0</v>
      </c>
      <c r="UX87" s="45">
        <v>0</v>
      </c>
      <c r="UY87" s="45">
        <v>0</v>
      </c>
      <c r="UZ87" s="45">
        <v>0</v>
      </c>
      <c r="VA87" s="45">
        <v>0</v>
      </c>
      <c r="VB87" s="45">
        <v>0</v>
      </c>
      <c r="VC87" s="45">
        <v>0</v>
      </c>
      <c r="VD87" s="45">
        <v>0</v>
      </c>
      <c r="VE87" s="45">
        <v>0</v>
      </c>
      <c r="VF87" s="45">
        <v>0</v>
      </c>
      <c r="VG87" s="45">
        <v>2</v>
      </c>
      <c r="VH87" s="45">
        <v>0</v>
      </c>
      <c r="VI87" s="45">
        <v>0</v>
      </c>
      <c r="VJ87" s="45">
        <v>1</v>
      </c>
      <c r="VK87" s="45">
        <v>21</v>
      </c>
      <c r="VL87" s="45">
        <v>21</v>
      </c>
      <c r="VM87" s="45">
        <v>0</v>
      </c>
      <c r="VN87" s="45">
        <v>0</v>
      </c>
      <c r="VO87" s="45">
        <v>0</v>
      </c>
      <c r="VP87" s="45">
        <v>0</v>
      </c>
      <c r="VQ87" s="45">
        <v>0</v>
      </c>
      <c r="VR87" s="45">
        <v>0</v>
      </c>
      <c r="VS87" s="45">
        <v>42</v>
      </c>
      <c r="VT87" s="45">
        <v>67</v>
      </c>
      <c r="VU87" s="45">
        <v>0</v>
      </c>
      <c r="VV87" s="45">
        <v>0</v>
      </c>
      <c r="VW87" s="45">
        <v>0</v>
      </c>
      <c r="VX87" s="45">
        <v>0</v>
      </c>
      <c r="VY87" s="45">
        <v>0</v>
      </c>
      <c r="VZ87" s="45">
        <v>0</v>
      </c>
      <c r="WA87" s="45">
        <v>0</v>
      </c>
      <c r="WB87" s="45">
        <v>0</v>
      </c>
      <c r="WC87" s="45">
        <v>1</v>
      </c>
      <c r="WD87" s="45">
        <v>0</v>
      </c>
      <c r="WE87" s="45">
        <v>0</v>
      </c>
      <c r="WF87" s="45">
        <v>1</v>
      </c>
      <c r="WG87" s="45">
        <v>0</v>
      </c>
      <c r="WH87" s="45">
        <v>0</v>
      </c>
      <c r="WI87" s="45">
        <v>3</v>
      </c>
      <c r="WJ87" s="45">
        <v>0</v>
      </c>
      <c r="WK87" s="45">
        <v>0</v>
      </c>
      <c r="WL87" s="45">
        <v>0</v>
      </c>
      <c r="WM87" s="45">
        <v>3</v>
      </c>
      <c r="WN87" s="45">
        <v>0</v>
      </c>
      <c r="WO87" s="45">
        <v>1</v>
      </c>
      <c r="WP87" s="45">
        <v>0</v>
      </c>
      <c r="WQ87" s="45">
        <v>0</v>
      </c>
      <c r="WR87" s="45">
        <v>0</v>
      </c>
      <c r="WS87" s="45">
        <v>0</v>
      </c>
      <c r="WT87" s="45">
        <v>0</v>
      </c>
      <c r="WU87" s="45">
        <v>0</v>
      </c>
      <c r="WV87" s="45">
        <v>1</v>
      </c>
      <c r="WW87" s="45">
        <v>0</v>
      </c>
      <c r="WX87" s="45">
        <v>0</v>
      </c>
      <c r="WY87" s="45">
        <v>0</v>
      </c>
      <c r="WZ87" s="45">
        <v>0</v>
      </c>
      <c r="XA87" s="45">
        <v>0</v>
      </c>
      <c r="XB87" s="45">
        <v>0</v>
      </c>
      <c r="XC87" s="45">
        <v>0</v>
      </c>
      <c r="XD87" s="45">
        <v>0</v>
      </c>
      <c r="XE87" s="45">
        <v>0</v>
      </c>
      <c r="XF87" s="45">
        <v>0</v>
      </c>
      <c r="XG87" s="45">
        <v>0</v>
      </c>
      <c r="XH87" s="45">
        <v>0</v>
      </c>
      <c r="XI87" s="45">
        <v>0</v>
      </c>
      <c r="XJ87" s="45">
        <v>4</v>
      </c>
      <c r="XK87" s="45">
        <v>0</v>
      </c>
      <c r="XL87" s="45">
        <v>0</v>
      </c>
      <c r="XM87" s="45">
        <v>0</v>
      </c>
      <c r="XN87" s="45">
        <v>0</v>
      </c>
      <c r="XO87" s="45">
        <v>0</v>
      </c>
      <c r="XP87" s="45">
        <v>0</v>
      </c>
      <c r="XQ87" s="45">
        <v>0</v>
      </c>
      <c r="XR87" s="45">
        <v>0</v>
      </c>
      <c r="XS87" s="45">
        <v>0</v>
      </c>
      <c r="XT87" s="45">
        <v>0</v>
      </c>
      <c r="XU87" s="45">
        <v>0</v>
      </c>
      <c r="XV87" s="45">
        <v>0</v>
      </c>
      <c r="XW87" s="45">
        <v>0</v>
      </c>
      <c r="XX87" s="45">
        <v>0</v>
      </c>
      <c r="XY87" s="45">
        <v>0</v>
      </c>
      <c r="XZ87" s="45">
        <v>0</v>
      </c>
      <c r="YA87" s="45">
        <v>0</v>
      </c>
      <c r="YB87" s="45">
        <v>0</v>
      </c>
      <c r="YC87" s="45">
        <v>0</v>
      </c>
      <c r="YD87" s="45">
        <v>0</v>
      </c>
      <c r="YE87" s="45">
        <v>0</v>
      </c>
      <c r="YF87" s="45">
        <v>0</v>
      </c>
      <c r="YG87" s="45">
        <v>0</v>
      </c>
      <c r="YH87" s="45">
        <v>0</v>
      </c>
      <c r="YI87" s="45">
        <v>0</v>
      </c>
      <c r="YJ87" s="45">
        <v>0</v>
      </c>
      <c r="YK87" s="45">
        <v>0</v>
      </c>
      <c r="YL87" s="45">
        <v>0</v>
      </c>
      <c r="YM87" s="45">
        <v>0</v>
      </c>
      <c r="YN87" s="45">
        <v>0</v>
      </c>
      <c r="YO87" s="45">
        <v>0</v>
      </c>
      <c r="YP87" s="45">
        <v>0</v>
      </c>
      <c r="YQ87" s="45">
        <v>0</v>
      </c>
      <c r="YR87" s="45">
        <v>0</v>
      </c>
      <c r="YS87" s="45">
        <v>0</v>
      </c>
      <c r="YT87" s="45">
        <v>0</v>
      </c>
      <c r="YU87" s="45">
        <v>0</v>
      </c>
      <c r="YV87" s="45">
        <v>0</v>
      </c>
      <c r="YW87" s="45">
        <v>0</v>
      </c>
      <c r="YX87" s="45">
        <v>0</v>
      </c>
      <c r="YY87" s="45">
        <v>0</v>
      </c>
      <c r="YZ87" s="45">
        <v>0</v>
      </c>
      <c r="ZA87" s="45">
        <v>0</v>
      </c>
      <c r="ZB87" s="45">
        <v>0</v>
      </c>
      <c r="ZC87" s="45">
        <v>0</v>
      </c>
      <c r="ZD87" s="45">
        <v>0</v>
      </c>
      <c r="ZE87" s="45">
        <v>0</v>
      </c>
      <c r="ZF87" s="45">
        <v>3</v>
      </c>
      <c r="ZG87" s="45">
        <v>0</v>
      </c>
      <c r="ZH87" s="45">
        <v>1</v>
      </c>
      <c r="ZI87" s="45">
        <v>0</v>
      </c>
      <c r="ZJ87" s="45">
        <v>0</v>
      </c>
      <c r="ZK87" s="45">
        <v>0</v>
      </c>
      <c r="ZL87" s="45">
        <v>1</v>
      </c>
      <c r="ZM87" s="45">
        <v>0</v>
      </c>
      <c r="ZN87" s="45">
        <v>0</v>
      </c>
      <c r="ZO87" s="45">
        <v>0</v>
      </c>
      <c r="ZP87" s="45">
        <v>0</v>
      </c>
      <c r="ZQ87" s="45">
        <v>0</v>
      </c>
      <c r="ZR87" s="45">
        <v>10</v>
      </c>
      <c r="ZS87" s="45">
        <v>1</v>
      </c>
      <c r="ZT87" s="45">
        <v>0</v>
      </c>
      <c r="ZU87" s="45">
        <v>1</v>
      </c>
      <c r="ZV87" s="45">
        <v>0</v>
      </c>
      <c r="ZW87" s="45">
        <v>2</v>
      </c>
      <c r="ZX87" s="45">
        <v>0</v>
      </c>
      <c r="ZY87" s="45">
        <v>0</v>
      </c>
      <c r="ZZ87" s="45">
        <v>2</v>
      </c>
      <c r="AAA87" s="45">
        <v>0</v>
      </c>
      <c r="AAB87" s="45">
        <v>0</v>
      </c>
      <c r="AAC87" s="45">
        <v>2</v>
      </c>
      <c r="AAD87" s="45">
        <v>12</v>
      </c>
      <c r="AAE87" s="45">
        <v>0</v>
      </c>
      <c r="AAF87" s="45">
        <v>9</v>
      </c>
      <c r="AAG87" s="45">
        <v>5</v>
      </c>
      <c r="AAH87" s="45">
        <v>9</v>
      </c>
      <c r="AAI87" s="45">
        <v>3</v>
      </c>
      <c r="AAJ87" s="45">
        <v>8</v>
      </c>
      <c r="AAK87" s="45">
        <v>24</v>
      </c>
      <c r="AAL87" s="45">
        <v>0</v>
      </c>
      <c r="AAM87" s="45">
        <v>4</v>
      </c>
      <c r="AAN87" s="45">
        <v>25</v>
      </c>
      <c r="AAO87" s="45">
        <v>7</v>
      </c>
      <c r="AAP87" s="45">
        <v>0</v>
      </c>
      <c r="AAQ87" s="45">
        <f ca="1">IF(LEFT($C87,5)="Total",0,IF(COUNTIF(ENTRY!$G$3:$BM$3,AAQ$1)=0,"CopyPasteValue",IFERROR(HLOOKUP(AAQ$1,ENTRY!$G$3:$BI$133,SUMIFS(ENTRY!$A$2:$A$133,ENTRY!$B$2:$B$133,$B87,ENTRY!$C$2:$C$133,$C87)-2,FALSE),0)))</f>
        <v>0</v>
      </c>
      <c r="AAR87" s="45">
        <f ca="1">IF(LEFT($C87,5)="Total",0,IF(COUNTIF(ENTRY!$G$3:$BM$3,AAR$1)=0,"CopyPasteValue",IFERROR(HLOOKUP(AAR$1,ENTRY!$G$3:$BI$133,SUMIFS(ENTRY!$A$2:$A$133,ENTRY!$B$2:$B$133,$B87,ENTRY!$C$2:$C$133,$C87)-2,FALSE),0)))</f>
        <v>0</v>
      </c>
      <c r="AAS87" s="45">
        <f ca="1">IF(LEFT($C87,5)="Total",0,IF(COUNTIF(ENTRY!$G$3:$BM$3,AAS$1)=0,"CopyPasteValue",IFERROR(HLOOKUP(AAS$1,ENTRY!$G$3:$BI$133,SUMIFS(ENTRY!$A$2:$A$133,ENTRY!$B$2:$B$133,$B87,ENTRY!$C$2:$C$133,$C87)-2,FALSE),0)))</f>
        <v>0</v>
      </c>
      <c r="AAT87" s="45">
        <f ca="1">IF(LEFT($C87,5)="Total",0,IF(COUNTIF(ENTRY!$G$3:$BM$3,AAT$1)=0,"CopyPasteValue",IFERROR(HLOOKUP(AAT$1,ENTRY!$G$3:$BI$133,SUMIFS(ENTRY!$A$2:$A$133,ENTRY!$B$2:$B$133,$B87,ENTRY!$C$2:$C$133,$C87)-2,FALSE),0)))</f>
        <v>0</v>
      </c>
      <c r="AAU87" s="45">
        <f ca="1">IF(LEFT($C87,5)="Total",0,IF(COUNTIF(ENTRY!$G$3:$BM$3,AAU$1)=0,"CopyPasteValue",IFERROR(HLOOKUP(AAU$1,ENTRY!$G$3:$BI$133,SUMIFS(ENTRY!$A$2:$A$133,ENTRY!$B$2:$B$133,$B87,ENTRY!$C$2:$C$133,$C87)-2,FALSE),0)))</f>
        <v>0</v>
      </c>
      <c r="AAV87" s="45">
        <f ca="1">IF(LEFT($C87,5)="Total",0,IF(COUNTIF(ENTRY!$G$3:$BM$3,AAV$1)=0,"CopyPasteValue",IFERROR(HLOOKUP(AAV$1,ENTRY!$G$3:$BI$133,SUMIFS(ENTRY!$A$2:$A$133,ENTRY!$B$2:$B$133,$B87,ENTRY!$C$2:$C$133,$C87)-2,FALSE),0)))</f>
        <v>0</v>
      </c>
      <c r="AAW87" s="45">
        <f ca="1">IF(LEFT($C87,5)="Total",0,IF(COUNTIF(ENTRY!$G$3:$BM$3,AAW$1)=0,"CopyPasteValue",IFERROR(HLOOKUP(AAW$1,ENTRY!$G$3:$BI$133,SUMIFS(ENTRY!$A$2:$A$133,ENTRY!$B$2:$B$133,$B87,ENTRY!$C$2:$C$133,$C87)-2,FALSE),0)))</f>
        <v>0</v>
      </c>
      <c r="AAX87" s="45">
        <f ca="1">IF(LEFT($C87,5)="Total",0,IF(COUNTIF(ENTRY!$G$3:$BM$3,AAX$1)=0,"CopyPasteValue",IFERROR(HLOOKUP(AAX$1,ENTRY!$G$3:$BI$133,SUMIFS(ENTRY!$A$2:$A$133,ENTRY!$B$2:$B$133,$B87,ENTRY!$C$2:$C$133,$C87)-2,FALSE),0)))</f>
        <v>0</v>
      </c>
      <c r="AAY87" s="45">
        <f ca="1">IF(LEFT($C87,5)="Total",0,IF(COUNTIF(ENTRY!$G$3:$BM$3,AAY$1)=0,"CopyPasteValue",IFERROR(HLOOKUP(AAY$1,ENTRY!$G$3:$BI$133,SUMIFS(ENTRY!$A$2:$A$133,ENTRY!$B$2:$B$133,$B87,ENTRY!$C$2:$C$133,$C87)-2,FALSE),0)))</f>
        <v>0</v>
      </c>
      <c r="AAZ87" s="45">
        <f ca="1">IF(LEFT($C87,5)="Total",0,IF(COUNTIF(ENTRY!$G$3:$BM$3,AAZ$1)=0,"CopyPasteValue",IFERROR(HLOOKUP(AAZ$1,ENTRY!$G$3:$BI$133,SUMIFS(ENTRY!$A$2:$A$133,ENTRY!$B$2:$B$133,$B87,ENTRY!$C$2:$C$133,$C87)-2,FALSE),0)))</f>
        <v>0</v>
      </c>
      <c r="ABA87" s="45">
        <f ca="1">IF(LEFT($C87,5)="Total",0,IF(COUNTIF(ENTRY!$G$3:$BM$3,ABA$1)=0,"CopyPasteValue",IFERROR(HLOOKUP(ABA$1,ENTRY!$G$3:$BI$133,SUMIFS(ENTRY!$A$2:$A$133,ENTRY!$B$2:$B$133,$B87,ENTRY!$C$2:$C$133,$C87)-2,FALSE),0)))</f>
        <v>0</v>
      </c>
      <c r="ABB87" s="45">
        <f ca="1">IF(LEFT($C87,5)="Total",0,IF(COUNTIF(ENTRY!$G$3:$BM$3,ABB$1)=0,"CopyPasteValue",IFERROR(HLOOKUP(ABB$1,ENTRY!$G$3:$BI$133,SUMIFS(ENTRY!$A$2:$A$133,ENTRY!$B$2:$B$133,$B87,ENTRY!$C$2:$C$133,$C87)-2,FALSE),0)))</f>
        <v>0</v>
      </c>
      <c r="ABC87" s="45">
        <f ca="1">IF(LEFT($C87,5)="Total",0,IF(COUNTIF(ENTRY!$G$3:$BM$3,ABC$1)=0,"CopyPasteValue",IFERROR(HLOOKUP(ABC$1,ENTRY!$G$3:$BI$133,SUMIFS(ENTRY!$A$2:$A$133,ENTRY!$B$2:$B$133,$B87,ENTRY!$C$2:$C$133,$C87)-2,FALSE),0)))</f>
        <v>0</v>
      </c>
      <c r="ABD87" s="45">
        <f ca="1">IF(LEFT($C87,5)="Total",0,IF(COUNTIF(ENTRY!$G$3:$BM$3,ABD$1)=0,"CopyPasteValue",IFERROR(HLOOKUP(ABD$1,ENTRY!$G$3:$BI$133,SUMIFS(ENTRY!$A$2:$A$133,ENTRY!$B$2:$B$133,$B87,ENTRY!$C$2:$C$133,$C87)-2,FALSE),0)))</f>
        <v>0</v>
      </c>
      <c r="ABE87" s="45">
        <f ca="1">IF(LEFT($C87,5)="Total",0,IF(COUNTIF(ENTRY!$G$3:$BM$3,ABE$1)=0,"CopyPasteValue",IFERROR(HLOOKUP(ABE$1,ENTRY!$G$3:$BI$133,SUMIFS(ENTRY!$A$2:$A$133,ENTRY!$B$2:$B$133,$B87,ENTRY!$C$2:$C$133,$C87)-2,FALSE),0)))</f>
        <v>0</v>
      </c>
      <c r="ABF87" s="45">
        <f ca="1">IF(LEFT($C87,5)="Total",0,IF(COUNTIF(ENTRY!$G$3:$BM$3,ABF$1)=0,"CopyPasteValue",IFERROR(HLOOKUP(ABF$1,ENTRY!$G$3:$BI$133,SUMIFS(ENTRY!$A$2:$A$133,ENTRY!$B$2:$B$133,$B87,ENTRY!$C$2:$C$133,$C87)-2,FALSE),0)))</f>
        <v>0</v>
      </c>
      <c r="ABG87" s="45">
        <f ca="1">IF(LEFT($C87,5)="Total",0,IF(COUNTIF(ENTRY!$G$3:$BM$3,ABG$1)=0,"CopyPasteValue",IFERROR(HLOOKUP(ABG$1,ENTRY!$G$3:$BI$133,SUMIFS(ENTRY!$A$2:$A$133,ENTRY!$B$2:$B$133,$B87,ENTRY!$C$2:$C$133,$C87)-2,FALSE),0)))</f>
        <v>0</v>
      </c>
      <c r="ABH87" s="45">
        <f ca="1">IF(LEFT($C87,5)="Total",0,IF(COUNTIF(ENTRY!$G$3:$BM$3,ABH$1)=0,"CopyPasteValue",IFERROR(HLOOKUP(ABH$1,ENTRY!$G$3:$BI$133,SUMIFS(ENTRY!$A$2:$A$133,ENTRY!$B$2:$B$133,$B87,ENTRY!$C$2:$C$133,$C87)-2,FALSE),0)))</f>
        <v>0</v>
      </c>
    </row>
    <row r="88" spans="2:736" x14ac:dyDescent="0.35">
      <c r="B88" t="s">
        <v>27</v>
      </c>
      <c r="C88" t="s">
        <v>101</v>
      </c>
      <c r="D88" s="53">
        <f t="shared" ca="1" si="162"/>
        <v>88</v>
      </c>
      <c r="E88" s="72">
        <f>COUNTIF(ENTRY!C$4:C$294,C88)</f>
        <v>1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2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7</v>
      </c>
      <c r="AI88" s="45">
        <v>0</v>
      </c>
      <c r="AJ88" s="45">
        <v>0</v>
      </c>
      <c r="AK88" s="45">
        <v>1</v>
      </c>
      <c r="AL88" s="45">
        <v>0</v>
      </c>
      <c r="AM88" s="45">
        <v>0</v>
      </c>
      <c r="AN88" s="45">
        <v>0</v>
      </c>
      <c r="AO88" s="45">
        <v>2</v>
      </c>
      <c r="AP88" s="45">
        <v>0</v>
      </c>
      <c r="AQ88" s="45">
        <v>0</v>
      </c>
      <c r="AR88" s="45">
        <v>1</v>
      </c>
      <c r="AS88" s="45">
        <v>0</v>
      </c>
      <c r="AT88" s="45">
        <v>1</v>
      </c>
      <c r="AU88" s="45">
        <v>0</v>
      </c>
      <c r="AV88" s="45">
        <v>0</v>
      </c>
      <c r="AW88" s="45">
        <v>0</v>
      </c>
      <c r="AX88" s="45">
        <v>4</v>
      </c>
      <c r="AY88" s="45">
        <v>0</v>
      </c>
      <c r="AZ88" s="45">
        <v>1</v>
      </c>
      <c r="BA88" s="45">
        <v>3</v>
      </c>
      <c r="BB88" s="45">
        <v>0</v>
      </c>
      <c r="BC88" s="45">
        <v>1</v>
      </c>
      <c r="BD88" s="45">
        <v>1</v>
      </c>
      <c r="BE88" s="45">
        <v>0</v>
      </c>
      <c r="BF88" s="45">
        <v>5</v>
      </c>
      <c r="BG88" s="45">
        <v>0</v>
      </c>
      <c r="BH88" s="45">
        <v>2</v>
      </c>
      <c r="BI88" s="45">
        <v>0</v>
      </c>
      <c r="BJ88" s="45">
        <v>0</v>
      </c>
      <c r="BK88" s="45">
        <v>0</v>
      </c>
      <c r="BL88" s="45">
        <v>0</v>
      </c>
      <c r="BM88" s="45">
        <v>0</v>
      </c>
      <c r="BN88" s="45">
        <v>0</v>
      </c>
      <c r="BO88" s="45">
        <v>0</v>
      </c>
      <c r="BP88" s="45">
        <v>0</v>
      </c>
      <c r="BQ88" s="45">
        <v>3</v>
      </c>
      <c r="BR88" s="45">
        <v>2</v>
      </c>
      <c r="BS88" s="45">
        <v>0</v>
      </c>
      <c r="BT88" s="45">
        <v>0</v>
      </c>
      <c r="BU88" s="45">
        <v>0</v>
      </c>
      <c r="BV88" s="45">
        <v>0</v>
      </c>
      <c r="BW88" s="45">
        <v>0</v>
      </c>
      <c r="BX88" s="45">
        <v>0</v>
      </c>
      <c r="BY88" s="45">
        <v>3</v>
      </c>
      <c r="BZ88" s="45">
        <v>1</v>
      </c>
      <c r="CA88" s="45">
        <v>0</v>
      </c>
      <c r="CB88" s="45">
        <v>0</v>
      </c>
      <c r="CC88" s="45">
        <v>0</v>
      </c>
      <c r="CD88" s="45">
        <v>0</v>
      </c>
      <c r="CE88" s="45">
        <v>0</v>
      </c>
      <c r="CF88" s="45">
        <v>2</v>
      </c>
      <c r="CG88" s="45">
        <v>0</v>
      </c>
      <c r="CH88" s="45">
        <v>0</v>
      </c>
      <c r="CI88" s="45">
        <v>0</v>
      </c>
      <c r="CJ88" s="45">
        <v>1</v>
      </c>
      <c r="CK88" s="45">
        <v>0</v>
      </c>
      <c r="CL88" s="45">
        <v>1</v>
      </c>
      <c r="CM88" s="45">
        <v>1</v>
      </c>
      <c r="CN88" s="45">
        <v>3</v>
      </c>
      <c r="CO88" s="45">
        <v>0</v>
      </c>
      <c r="CP88" s="45">
        <v>0</v>
      </c>
      <c r="CQ88" s="45">
        <v>1</v>
      </c>
      <c r="CR88" s="45">
        <v>0</v>
      </c>
      <c r="CS88" s="45">
        <v>0</v>
      </c>
      <c r="CT88" s="45">
        <v>1</v>
      </c>
      <c r="CU88" s="45">
        <v>3</v>
      </c>
      <c r="CV88" s="45">
        <v>0</v>
      </c>
      <c r="CW88" s="45">
        <v>5</v>
      </c>
      <c r="CX88" s="45">
        <v>0</v>
      </c>
      <c r="CY88" s="45">
        <v>0</v>
      </c>
      <c r="CZ88" s="45">
        <v>0</v>
      </c>
      <c r="DA88" s="45">
        <v>0</v>
      </c>
      <c r="DB88" s="45">
        <v>1</v>
      </c>
      <c r="DC88" s="45">
        <v>1</v>
      </c>
      <c r="DD88" s="45">
        <v>0</v>
      </c>
      <c r="DE88" s="45">
        <v>1</v>
      </c>
      <c r="DF88" s="45">
        <v>0</v>
      </c>
      <c r="DG88" s="45">
        <v>0</v>
      </c>
      <c r="DH88" s="45">
        <v>0</v>
      </c>
      <c r="DI88" s="45">
        <v>0</v>
      </c>
      <c r="DJ88" s="45">
        <v>2</v>
      </c>
      <c r="DK88" s="45">
        <v>0</v>
      </c>
      <c r="DL88" s="45">
        <v>0</v>
      </c>
      <c r="DM88" s="45">
        <v>0</v>
      </c>
      <c r="DN88" s="45">
        <v>4</v>
      </c>
      <c r="DO88" s="45">
        <v>0</v>
      </c>
      <c r="DP88" s="45">
        <v>3</v>
      </c>
      <c r="DQ88" s="45">
        <v>0</v>
      </c>
      <c r="DR88" s="45">
        <v>0</v>
      </c>
      <c r="DS88" s="45">
        <v>2</v>
      </c>
      <c r="DT88" s="45">
        <v>0</v>
      </c>
      <c r="DU88" s="45">
        <v>1</v>
      </c>
      <c r="DV88" s="45">
        <v>0</v>
      </c>
      <c r="DW88" s="45">
        <v>0</v>
      </c>
      <c r="DX88" s="45">
        <v>0</v>
      </c>
      <c r="DY88" s="45">
        <v>0</v>
      </c>
      <c r="DZ88" s="45">
        <v>1</v>
      </c>
      <c r="EA88" s="45">
        <v>0</v>
      </c>
      <c r="EB88" s="45">
        <v>3</v>
      </c>
      <c r="EC88" s="45">
        <v>1</v>
      </c>
      <c r="ED88" s="45">
        <v>3</v>
      </c>
      <c r="EE88" s="45">
        <v>0</v>
      </c>
      <c r="EF88" s="45">
        <v>0</v>
      </c>
      <c r="EG88" s="45">
        <v>0</v>
      </c>
      <c r="EH88" s="45">
        <v>0</v>
      </c>
      <c r="EI88" s="45">
        <v>3</v>
      </c>
      <c r="EJ88" s="45">
        <v>0</v>
      </c>
      <c r="EK88" s="45">
        <v>2</v>
      </c>
      <c r="EL88" s="45">
        <v>0</v>
      </c>
      <c r="EM88" s="45">
        <v>0</v>
      </c>
      <c r="EN88" s="45">
        <v>0</v>
      </c>
      <c r="EO88" s="45">
        <v>0</v>
      </c>
      <c r="EP88" s="45">
        <v>2</v>
      </c>
      <c r="EQ88" s="45">
        <v>0</v>
      </c>
      <c r="ER88" s="45">
        <v>0</v>
      </c>
      <c r="ES88" s="45">
        <v>1</v>
      </c>
      <c r="ET88" s="45">
        <v>0</v>
      </c>
      <c r="EU88" s="45">
        <v>0</v>
      </c>
      <c r="EV88" s="45">
        <v>0</v>
      </c>
      <c r="EW88" s="45">
        <v>1</v>
      </c>
      <c r="EX88" s="45">
        <v>0</v>
      </c>
      <c r="EY88" s="45">
        <v>6</v>
      </c>
      <c r="EZ88" s="45">
        <v>2</v>
      </c>
      <c r="FA88" s="45">
        <v>0</v>
      </c>
      <c r="FB88" s="45">
        <v>0</v>
      </c>
      <c r="FC88" s="45">
        <v>0</v>
      </c>
      <c r="FD88" s="45">
        <v>0</v>
      </c>
      <c r="FE88" s="45">
        <v>0</v>
      </c>
      <c r="FF88" s="45">
        <v>0</v>
      </c>
      <c r="FG88" s="45">
        <v>6</v>
      </c>
      <c r="FH88" s="45">
        <v>1</v>
      </c>
      <c r="FI88" s="45">
        <v>0</v>
      </c>
      <c r="FJ88" s="45">
        <v>0</v>
      </c>
      <c r="FK88" s="45">
        <v>1</v>
      </c>
      <c r="FL88" s="45">
        <v>0</v>
      </c>
      <c r="FM88" s="45">
        <v>0</v>
      </c>
      <c r="FN88" s="45">
        <v>1</v>
      </c>
      <c r="FO88" s="45">
        <v>3</v>
      </c>
      <c r="FP88" s="45">
        <v>0</v>
      </c>
      <c r="FQ88" s="45">
        <v>0</v>
      </c>
      <c r="FR88" s="45">
        <v>0</v>
      </c>
      <c r="FS88" s="45">
        <v>1</v>
      </c>
      <c r="FT88" s="45">
        <v>1</v>
      </c>
      <c r="FU88" s="45">
        <v>1</v>
      </c>
      <c r="FV88" s="45">
        <v>0</v>
      </c>
      <c r="FW88" s="45">
        <v>0</v>
      </c>
      <c r="FX88" s="45">
        <v>0</v>
      </c>
      <c r="FY88" s="45">
        <v>1</v>
      </c>
      <c r="FZ88" s="45">
        <v>1</v>
      </c>
      <c r="GA88" s="45">
        <v>1</v>
      </c>
      <c r="GB88" s="45">
        <v>1</v>
      </c>
      <c r="GC88" s="45">
        <v>2</v>
      </c>
      <c r="GD88" s="45">
        <v>0</v>
      </c>
      <c r="GE88" s="45">
        <v>0</v>
      </c>
      <c r="GF88" s="45">
        <v>5</v>
      </c>
      <c r="GG88" s="45">
        <v>0</v>
      </c>
      <c r="GH88" s="45">
        <v>0</v>
      </c>
      <c r="GI88" s="45">
        <v>0</v>
      </c>
      <c r="GJ88" s="45">
        <v>0</v>
      </c>
      <c r="GK88" s="45">
        <v>0</v>
      </c>
      <c r="GL88" s="45">
        <v>0</v>
      </c>
      <c r="GM88" s="45">
        <v>2</v>
      </c>
      <c r="GN88" s="45">
        <v>0</v>
      </c>
      <c r="GO88" s="45">
        <v>0</v>
      </c>
      <c r="GP88" s="45">
        <v>1</v>
      </c>
      <c r="GQ88" s="45">
        <v>2</v>
      </c>
      <c r="GR88" s="45">
        <v>1</v>
      </c>
      <c r="GS88" s="45">
        <v>0</v>
      </c>
      <c r="GT88" s="45">
        <v>0</v>
      </c>
      <c r="GU88" s="45">
        <v>0</v>
      </c>
      <c r="GV88" s="45">
        <v>0</v>
      </c>
      <c r="GW88" s="45">
        <v>0</v>
      </c>
      <c r="GX88" s="45">
        <v>0</v>
      </c>
      <c r="GY88" s="45">
        <v>0</v>
      </c>
      <c r="GZ88" s="45">
        <v>0</v>
      </c>
      <c r="HA88" s="45">
        <v>0</v>
      </c>
      <c r="HB88" s="45">
        <v>0</v>
      </c>
      <c r="HC88" s="45">
        <v>3</v>
      </c>
      <c r="HD88" s="45">
        <v>0</v>
      </c>
      <c r="HE88" s="45">
        <v>0</v>
      </c>
      <c r="HF88" s="45">
        <v>0</v>
      </c>
      <c r="HG88" s="45">
        <v>0</v>
      </c>
      <c r="HH88" s="45">
        <v>0</v>
      </c>
      <c r="HI88" s="45">
        <v>6</v>
      </c>
      <c r="HJ88" s="45">
        <v>0</v>
      </c>
      <c r="HK88" s="45">
        <v>0</v>
      </c>
      <c r="HL88" s="45">
        <v>1</v>
      </c>
      <c r="HM88" s="45">
        <v>0</v>
      </c>
      <c r="HN88" s="45">
        <v>0</v>
      </c>
      <c r="HO88" s="45">
        <v>0</v>
      </c>
      <c r="HP88" s="45">
        <v>4</v>
      </c>
      <c r="HQ88" s="45">
        <v>0</v>
      </c>
      <c r="HR88" s="45">
        <v>2</v>
      </c>
      <c r="HS88" s="45">
        <v>2</v>
      </c>
      <c r="HT88" s="45">
        <v>0</v>
      </c>
      <c r="HU88" s="45">
        <v>0</v>
      </c>
      <c r="HV88" s="45">
        <v>1</v>
      </c>
      <c r="HW88" s="45">
        <v>0</v>
      </c>
      <c r="HX88" s="45">
        <v>2</v>
      </c>
      <c r="HY88" s="45">
        <v>0</v>
      </c>
      <c r="HZ88" s="45">
        <v>2</v>
      </c>
      <c r="IA88" s="45">
        <v>1</v>
      </c>
      <c r="IB88" s="45">
        <v>0</v>
      </c>
      <c r="IC88" s="45">
        <v>0</v>
      </c>
      <c r="ID88" s="45">
        <v>0</v>
      </c>
      <c r="IE88" s="45">
        <v>3</v>
      </c>
      <c r="IF88" s="45">
        <v>1</v>
      </c>
      <c r="IG88" s="45">
        <v>0</v>
      </c>
      <c r="IH88" s="45">
        <v>0</v>
      </c>
      <c r="II88" s="45">
        <v>0</v>
      </c>
      <c r="IJ88" s="45">
        <v>0</v>
      </c>
      <c r="IK88" s="45">
        <v>4</v>
      </c>
      <c r="IL88" s="45">
        <v>2</v>
      </c>
      <c r="IM88" s="45">
        <v>0</v>
      </c>
      <c r="IN88" s="45">
        <v>1</v>
      </c>
      <c r="IO88" s="45">
        <v>0</v>
      </c>
      <c r="IP88" s="45">
        <v>0</v>
      </c>
      <c r="IQ88" s="45">
        <v>6</v>
      </c>
      <c r="IR88" s="45">
        <v>2</v>
      </c>
      <c r="IS88" s="45">
        <v>3</v>
      </c>
      <c r="IT88" s="45">
        <v>0</v>
      </c>
      <c r="IU88" s="45">
        <v>6</v>
      </c>
      <c r="IV88" s="45">
        <v>0</v>
      </c>
      <c r="IW88" s="45">
        <v>0</v>
      </c>
      <c r="IX88" s="45">
        <v>2</v>
      </c>
      <c r="IY88" s="45">
        <v>2</v>
      </c>
      <c r="IZ88" s="45">
        <v>0</v>
      </c>
      <c r="JA88" s="45">
        <v>1</v>
      </c>
      <c r="JB88" s="45">
        <v>2</v>
      </c>
      <c r="JC88" s="45">
        <v>0</v>
      </c>
      <c r="JD88" s="45">
        <v>0</v>
      </c>
      <c r="JE88" s="45">
        <v>9</v>
      </c>
      <c r="JF88" s="45">
        <v>0</v>
      </c>
      <c r="JG88" s="45">
        <v>0</v>
      </c>
      <c r="JH88" s="45">
        <v>3</v>
      </c>
      <c r="JI88" s="45">
        <v>0</v>
      </c>
      <c r="JJ88" s="45">
        <v>2</v>
      </c>
      <c r="JK88" s="45">
        <v>0</v>
      </c>
      <c r="JL88" s="45">
        <v>1</v>
      </c>
      <c r="JM88" s="45">
        <v>0</v>
      </c>
      <c r="JN88" s="45">
        <v>0</v>
      </c>
      <c r="JO88" s="45">
        <v>6</v>
      </c>
      <c r="JP88" s="45">
        <v>2</v>
      </c>
      <c r="JQ88" s="45">
        <v>0</v>
      </c>
      <c r="JR88" s="45">
        <v>0</v>
      </c>
      <c r="JS88" s="45">
        <v>0</v>
      </c>
      <c r="JT88" s="45">
        <v>0</v>
      </c>
      <c r="JU88" s="45">
        <v>0</v>
      </c>
      <c r="JV88" s="45">
        <v>0</v>
      </c>
      <c r="JW88" s="45">
        <v>0</v>
      </c>
      <c r="JX88" s="45">
        <v>1</v>
      </c>
      <c r="JY88" s="45">
        <v>0</v>
      </c>
      <c r="JZ88" s="45">
        <v>0</v>
      </c>
      <c r="KA88" s="45">
        <v>0</v>
      </c>
      <c r="KB88" s="45">
        <v>0</v>
      </c>
      <c r="KC88" s="45">
        <v>0</v>
      </c>
      <c r="KD88" s="45">
        <v>0</v>
      </c>
      <c r="KE88" s="45">
        <v>0</v>
      </c>
      <c r="KF88" s="45">
        <v>0</v>
      </c>
      <c r="KG88" s="45">
        <v>0</v>
      </c>
      <c r="KH88" s="45">
        <v>0</v>
      </c>
      <c r="KI88" s="45">
        <v>0</v>
      </c>
      <c r="KJ88" s="45">
        <v>0</v>
      </c>
      <c r="KK88" s="45">
        <v>1</v>
      </c>
      <c r="KL88" s="45">
        <v>2</v>
      </c>
      <c r="KM88" s="45">
        <v>0</v>
      </c>
      <c r="KN88" s="45">
        <v>0</v>
      </c>
      <c r="KO88" s="45">
        <v>0</v>
      </c>
      <c r="KP88" s="45">
        <v>1</v>
      </c>
      <c r="KQ88" s="45">
        <v>1</v>
      </c>
      <c r="KR88" s="45">
        <v>0</v>
      </c>
      <c r="KS88" s="45">
        <v>0</v>
      </c>
      <c r="KT88" s="45">
        <v>0</v>
      </c>
      <c r="KU88" s="45">
        <v>0</v>
      </c>
      <c r="KV88" s="45">
        <v>0</v>
      </c>
      <c r="KW88" s="45">
        <v>0</v>
      </c>
      <c r="KX88" s="45">
        <v>0</v>
      </c>
      <c r="KY88" s="45">
        <v>0</v>
      </c>
      <c r="KZ88" s="45">
        <v>3</v>
      </c>
      <c r="LA88" s="45">
        <v>0</v>
      </c>
      <c r="LB88" s="45">
        <v>2</v>
      </c>
      <c r="LC88" s="45">
        <v>0</v>
      </c>
      <c r="LD88" s="45">
        <v>4</v>
      </c>
      <c r="LE88" s="45">
        <v>1</v>
      </c>
      <c r="LF88" s="45">
        <v>0</v>
      </c>
      <c r="LG88" s="45">
        <v>0</v>
      </c>
      <c r="LH88" s="45">
        <v>0</v>
      </c>
      <c r="LI88" s="45">
        <v>2</v>
      </c>
      <c r="LJ88" s="45">
        <v>1</v>
      </c>
      <c r="LK88" s="45">
        <v>0</v>
      </c>
      <c r="LL88" s="45">
        <v>0</v>
      </c>
      <c r="LM88" s="45">
        <v>0</v>
      </c>
      <c r="LN88" s="45">
        <v>1</v>
      </c>
      <c r="LO88" s="45">
        <v>0</v>
      </c>
      <c r="LP88" s="45">
        <v>0</v>
      </c>
      <c r="LQ88" s="45">
        <v>0</v>
      </c>
      <c r="LR88" s="45">
        <v>2</v>
      </c>
      <c r="LS88" s="45">
        <v>0</v>
      </c>
      <c r="LT88" s="45">
        <v>0</v>
      </c>
      <c r="LU88" s="45">
        <v>1</v>
      </c>
      <c r="LV88" s="45">
        <v>0</v>
      </c>
      <c r="LW88" s="45">
        <v>2</v>
      </c>
      <c r="LX88" s="45">
        <v>1</v>
      </c>
      <c r="LY88" s="45">
        <v>2</v>
      </c>
      <c r="LZ88" s="45">
        <v>1</v>
      </c>
      <c r="MA88" s="45">
        <v>0</v>
      </c>
      <c r="MB88" s="45">
        <v>0</v>
      </c>
      <c r="MC88" s="45">
        <v>0</v>
      </c>
      <c r="MD88" s="45">
        <v>0</v>
      </c>
      <c r="ME88" s="45">
        <v>1</v>
      </c>
      <c r="MF88" s="45">
        <v>0</v>
      </c>
      <c r="MG88" s="45">
        <v>0</v>
      </c>
      <c r="MH88" s="45">
        <v>0</v>
      </c>
      <c r="MI88" s="45">
        <v>0</v>
      </c>
      <c r="MJ88" s="45">
        <v>0</v>
      </c>
      <c r="MK88" s="45">
        <v>1</v>
      </c>
      <c r="ML88" s="45">
        <v>1</v>
      </c>
      <c r="MM88" s="45">
        <v>1</v>
      </c>
      <c r="MN88" s="45">
        <v>0</v>
      </c>
      <c r="MO88" s="45">
        <v>1</v>
      </c>
      <c r="MP88" s="45">
        <v>0</v>
      </c>
      <c r="MQ88" s="45">
        <v>0</v>
      </c>
      <c r="MR88" s="45">
        <v>0</v>
      </c>
      <c r="MS88" s="45">
        <v>0</v>
      </c>
      <c r="MT88" s="45">
        <v>1</v>
      </c>
      <c r="MU88" s="45">
        <v>0</v>
      </c>
      <c r="MV88" s="45">
        <v>1</v>
      </c>
      <c r="MW88" s="45">
        <v>11</v>
      </c>
      <c r="MX88" s="45">
        <v>0</v>
      </c>
      <c r="MY88" s="45">
        <v>1</v>
      </c>
      <c r="MZ88" s="45">
        <v>2</v>
      </c>
      <c r="NA88" s="45">
        <v>0</v>
      </c>
      <c r="NB88" s="45">
        <v>0</v>
      </c>
      <c r="NC88" s="45">
        <v>1</v>
      </c>
      <c r="ND88" s="45">
        <v>0</v>
      </c>
      <c r="NE88" s="45">
        <v>0</v>
      </c>
      <c r="NF88" s="45">
        <v>5</v>
      </c>
      <c r="NG88" s="45">
        <v>0</v>
      </c>
      <c r="NH88" s="45">
        <v>0</v>
      </c>
      <c r="NI88" s="45">
        <v>0</v>
      </c>
      <c r="NJ88" s="45">
        <v>0</v>
      </c>
      <c r="NK88" s="45">
        <v>1</v>
      </c>
      <c r="NL88" s="45">
        <v>0</v>
      </c>
      <c r="NM88" s="45">
        <v>9</v>
      </c>
      <c r="NN88" s="45">
        <v>0</v>
      </c>
      <c r="NO88" s="45">
        <v>0</v>
      </c>
      <c r="NP88" s="45">
        <v>0</v>
      </c>
      <c r="NQ88" s="45">
        <v>0</v>
      </c>
      <c r="NR88" s="45">
        <v>0</v>
      </c>
      <c r="NS88" s="45">
        <v>0</v>
      </c>
      <c r="NT88" s="45">
        <v>1</v>
      </c>
      <c r="NU88" s="45">
        <v>0</v>
      </c>
      <c r="NV88" s="45">
        <v>0</v>
      </c>
      <c r="NW88" s="45">
        <v>0</v>
      </c>
      <c r="NX88" s="45">
        <v>0</v>
      </c>
      <c r="NY88" s="45">
        <v>0</v>
      </c>
      <c r="NZ88" s="45">
        <v>0</v>
      </c>
      <c r="OA88" s="45">
        <v>1</v>
      </c>
      <c r="OB88" s="45">
        <v>0</v>
      </c>
      <c r="OC88" s="45">
        <v>0</v>
      </c>
      <c r="OD88" s="45">
        <v>0</v>
      </c>
      <c r="OE88" s="45">
        <v>0</v>
      </c>
      <c r="OF88" s="45">
        <v>0</v>
      </c>
      <c r="OG88" s="45">
        <v>0</v>
      </c>
      <c r="OH88" s="45">
        <v>0</v>
      </c>
      <c r="OI88" s="45">
        <v>1</v>
      </c>
      <c r="OJ88" s="45">
        <v>1</v>
      </c>
      <c r="OK88" s="45">
        <v>0</v>
      </c>
      <c r="OL88" s="45">
        <v>0</v>
      </c>
      <c r="OM88" s="45">
        <v>0</v>
      </c>
      <c r="ON88" s="45">
        <v>0</v>
      </c>
      <c r="OO88" s="45">
        <v>2</v>
      </c>
      <c r="OP88" s="45">
        <v>0</v>
      </c>
      <c r="OQ88" s="45">
        <v>0</v>
      </c>
      <c r="OR88" s="45">
        <v>2</v>
      </c>
      <c r="OS88" s="45">
        <v>0</v>
      </c>
      <c r="OT88" s="45">
        <v>0</v>
      </c>
      <c r="OU88" s="45">
        <v>0</v>
      </c>
      <c r="OV88" s="45">
        <v>10</v>
      </c>
      <c r="OW88" s="45">
        <v>0</v>
      </c>
      <c r="OX88" s="45">
        <v>0</v>
      </c>
      <c r="OY88" s="45">
        <v>0</v>
      </c>
      <c r="OZ88" s="45">
        <v>0</v>
      </c>
      <c r="PA88" s="45">
        <v>0</v>
      </c>
      <c r="PB88" s="45">
        <v>0</v>
      </c>
      <c r="PC88" s="45">
        <v>0</v>
      </c>
      <c r="PD88" s="45">
        <v>0</v>
      </c>
      <c r="PE88" s="45">
        <v>1</v>
      </c>
      <c r="PF88" s="45">
        <v>0</v>
      </c>
      <c r="PG88" s="45">
        <v>0</v>
      </c>
      <c r="PH88" s="45">
        <v>0</v>
      </c>
      <c r="PI88" s="45">
        <v>0</v>
      </c>
      <c r="PJ88" s="45">
        <v>0</v>
      </c>
      <c r="PK88" s="45">
        <v>1</v>
      </c>
      <c r="PL88" s="45">
        <v>0</v>
      </c>
      <c r="PM88" s="45">
        <v>0</v>
      </c>
      <c r="PN88" s="45">
        <v>0</v>
      </c>
      <c r="PO88" s="45">
        <v>1</v>
      </c>
      <c r="PP88" s="45">
        <v>0</v>
      </c>
      <c r="PQ88" s="45">
        <v>1</v>
      </c>
      <c r="PR88" s="45">
        <v>0</v>
      </c>
      <c r="PS88" s="45">
        <v>0</v>
      </c>
      <c r="PT88" s="45">
        <v>0</v>
      </c>
      <c r="PU88" s="45">
        <v>0</v>
      </c>
      <c r="PV88" s="45">
        <v>0</v>
      </c>
      <c r="PW88" s="45">
        <v>0</v>
      </c>
      <c r="PX88" s="45">
        <v>3</v>
      </c>
      <c r="PY88" s="45">
        <v>1</v>
      </c>
      <c r="PZ88" s="45">
        <v>1</v>
      </c>
      <c r="QA88" s="45">
        <v>0</v>
      </c>
      <c r="QB88" s="45">
        <v>0</v>
      </c>
      <c r="QC88" s="45">
        <v>0</v>
      </c>
      <c r="QD88" s="45">
        <v>0</v>
      </c>
      <c r="QE88" s="45">
        <v>1</v>
      </c>
      <c r="QF88" s="45">
        <v>0</v>
      </c>
      <c r="QG88" s="45">
        <v>0</v>
      </c>
      <c r="QH88" s="45">
        <v>0</v>
      </c>
      <c r="QI88" s="45">
        <v>0</v>
      </c>
      <c r="QJ88" s="45">
        <v>0</v>
      </c>
      <c r="QK88" s="45">
        <v>0</v>
      </c>
      <c r="QL88" s="45">
        <v>0</v>
      </c>
      <c r="QM88" s="45">
        <v>0</v>
      </c>
      <c r="QN88" s="45">
        <v>0</v>
      </c>
      <c r="QO88" s="45">
        <v>0</v>
      </c>
      <c r="QP88" s="45">
        <v>0</v>
      </c>
      <c r="QQ88" s="45">
        <v>0</v>
      </c>
      <c r="QR88" s="45">
        <v>0</v>
      </c>
      <c r="QS88" s="45">
        <v>1</v>
      </c>
      <c r="QT88" s="45">
        <v>0</v>
      </c>
      <c r="QU88" s="45">
        <v>0</v>
      </c>
      <c r="QV88" s="45">
        <v>0</v>
      </c>
      <c r="QW88" s="45">
        <v>0</v>
      </c>
      <c r="QX88" s="45">
        <v>0</v>
      </c>
      <c r="QY88" s="45">
        <v>0</v>
      </c>
      <c r="QZ88" s="45">
        <v>1</v>
      </c>
      <c r="RA88" s="45">
        <v>1</v>
      </c>
      <c r="RB88" s="45">
        <v>0</v>
      </c>
      <c r="RC88" s="45">
        <v>0</v>
      </c>
      <c r="RD88" s="45">
        <v>1</v>
      </c>
      <c r="RE88" s="45">
        <v>0</v>
      </c>
      <c r="RF88" s="45">
        <v>0</v>
      </c>
      <c r="RG88" s="45">
        <v>2</v>
      </c>
      <c r="RH88" s="45">
        <v>1</v>
      </c>
      <c r="RI88" s="45">
        <v>0</v>
      </c>
      <c r="RJ88" s="45">
        <v>0</v>
      </c>
      <c r="RK88" s="45">
        <v>0</v>
      </c>
      <c r="RL88" s="45">
        <v>0</v>
      </c>
      <c r="RM88" s="45">
        <v>0</v>
      </c>
      <c r="RN88" s="45">
        <v>0</v>
      </c>
      <c r="RO88" s="45">
        <v>0</v>
      </c>
      <c r="RP88" s="45">
        <v>0</v>
      </c>
      <c r="RQ88" s="45">
        <v>0</v>
      </c>
      <c r="RR88" s="45">
        <v>0</v>
      </c>
      <c r="RS88" s="45">
        <v>0</v>
      </c>
      <c r="RT88" s="45">
        <v>0</v>
      </c>
      <c r="RU88" s="45">
        <v>2</v>
      </c>
      <c r="RV88" s="45">
        <v>0</v>
      </c>
      <c r="RW88" s="45">
        <v>3</v>
      </c>
      <c r="RX88" s="45">
        <v>0</v>
      </c>
      <c r="RY88" s="45">
        <v>0</v>
      </c>
      <c r="RZ88" s="45">
        <v>0</v>
      </c>
      <c r="SA88" s="45">
        <v>0</v>
      </c>
      <c r="SB88" s="45">
        <v>2</v>
      </c>
      <c r="SC88" s="45">
        <v>4</v>
      </c>
      <c r="SD88" s="45">
        <v>0</v>
      </c>
      <c r="SE88" s="45">
        <v>0</v>
      </c>
      <c r="SF88" s="45">
        <v>0</v>
      </c>
      <c r="SG88" s="45">
        <v>1</v>
      </c>
      <c r="SH88" s="45">
        <v>0</v>
      </c>
      <c r="SI88" s="45">
        <v>1</v>
      </c>
      <c r="SJ88" s="45">
        <v>0</v>
      </c>
      <c r="SK88" s="45">
        <v>0</v>
      </c>
      <c r="SL88" s="45">
        <v>0</v>
      </c>
      <c r="SM88" s="45">
        <v>0</v>
      </c>
      <c r="SN88" s="45">
        <v>0</v>
      </c>
      <c r="SO88" s="45">
        <v>0</v>
      </c>
      <c r="SP88" s="45">
        <v>1</v>
      </c>
      <c r="SQ88" s="45">
        <v>0</v>
      </c>
      <c r="SR88" s="45">
        <v>0</v>
      </c>
      <c r="SS88" s="45">
        <v>0</v>
      </c>
      <c r="ST88" s="45">
        <v>0</v>
      </c>
      <c r="SU88" s="45">
        <v>0</v>
      </c>
      <c r="SV88" s="45">
        <v>1</v>
      </c>
      <c r="SW88" s="45">
        <v>1</v>
      </c>
      <c r="SX88" s="45">
        <v>0</v>
      </c>
      <c r="SY88" s="45">
        <v>0</v>
      </c>
      <c r="SZ88" s="45">
        <v>0</v>
      </c>
      <c r="TA88" s="45">
        <v>0</v>
      </c>
      <c r="TB88" s="45">
        <v>0</v>
      </c>
      <c r="TC88" s="45">
        <v>0</v>
      </c>
      <c r="TD88" s="45">
        <v>1</v>
      </c>
      <c r="TE88" s="45">
        <v>0</v>
      </c>
      <c r="TF88" s="45">
        <v>1</v>
      </c>
      <c r="TG88" s="45">
        <v>0</v>
      </c>
      <c r="TH88" s="45">
        <v>0</v>
      </c>
      <c r="TI88" s="45">
        <v>0</v>
      </c>
      <c r="TJ88" s="45">
        <v>0</v>
      </c>
      <c r="TK88" s="45">
        <v>1</v>
      </c>
      <c r="TL88" s="45">
        <v>2</v>
      </c>
      <c r="TM88" s="45">
        <v>0</v>
      </c>
      <c r="TN88" s="45">
        <v>1</v>
      </c>
      <c r="TO88" s="45">
        <v>1</v>
      </c>
      <c r="TP88" s="45">
        <v>0</v>
      </c>
      <c r="TQ88" s="45">
        <v>0</v>
      </c>
      <c r="TR88" s="45">
        <v>1</v>
      </c>
      <c r="TS88" s="45">
        <v>5</v>
      </c>
      <c r="TT88" s="45">
        <v>3</v>
      </c>
      <c r="TU88" s="45">
        <v>1</v>
      </c>
      <c r="TV88" s="45">
        <v>0</v>
      </c>
      <c r="TW88" s="45">
        <v>0</v>
      </c>
      <c r="TX88" s="45">
        <v>0</v>
      </c>
      <c r="TY88" s="45">
        <v>0</v>
      </c>
      <c r="TZ88" s="45">
        <v>2</v>
      </c>
      <c r="UA88" s="45">
        <v>0</v>
      </c>
      <c r="UB88" s="45">
        <v>0</v>
      </c>
      <c r="UC88" s="45">
        <v>0</v>
      </c>
      <c r="UD88" s="45">
        <v>0</v>
      </c>
      <c r="UE88" s="45">
        <v>0</v>
      </c>
      <c r="UF88" s="45">
        <v>0</v>
      </c>
      <c r="UG88" s="45">
        <v>0</v>
      </c>
      <c r="UH88" s="45">
        <v>0</v>
      </c>
      <c r="UI88" s="45">
        <v>0</v>
      </c>
      <c r="UJ88" s="45">
        <v>0</v>
      </c>
      <c r="UK88" s="45">
        <v>0</v>
      </c>
      <c r="UL88" s="45">
        <v>0</v>
      </c>
      <c r="UM88" s="45">
        <v>0</v>
      </c>
      <c r="UN88" s="45">
        <v>0</v>
      </c>
      <c r="UO88" s="45">
        <v>0</v>
      </c>
      <c r="UP88" s="45">
        <v>0</v>
      </c>
      <c r="UQ88" s="45">
        <v>0</v>
      </c>
      <c r="UR88" s="45">
        <v>0</v>
      </c>
      <c r="US88" s="45">
        <v>0</v>
      </c>
      <c r="UT88" s="45">
        <v>0</v>
      </c>
      <c r="UU88" s="45">
        <v>0</v>
      </c>
      <c r="UV88" s="45">
        <v>0</v>
      </c>
      <c r="UW88" s="45">
        <v>0</v>
      </c>
      <c r="UX88" s="45">
        <v>0</v>
      </c>
      <c r="UY88" s="45">
        <v>1</v>
      </c>
      <c r="UZ88" s="45">
        <v>0</v>
      </c>
      <c r="VA88" s="45">
        <v>0</v>
      </c>
      <c r="VB88" s="45">
        <v>0</v>
      </c>
      <c r="VC88" s="45">
        <v>0</v>
      </c>
      <c r="VD88" s="45">
        <v>0</v>
      </c>
      <c r="VE88" s="45">
        <v>1</v>
      </c>
      <c r="VF88" s="45">
        <v>0</v>
      </c>
      <c r="VG88" s="45">
        <v>0</v>
      </c>
      <c r="VH88" s="45">
        <v>0</v>
      </c>
      <c r="VI88" s="45">
        <v>1</v>
      </c>
      <c r="VJ88" s="45">
        <v>0</v>
      </c>
      <c r="VK88" s="45">
        <v>1</v>
      </c>
      <c r="VL88" s="45">
        <v>1</v>
      </c>
      <c r="VM88" s="45">
        <v>0</v>
      </c>
      <c r="VN88" s="45">
        <v>0</v>
      </c>
      <c r="VO88" s="45">
        <v>0</v>
      </c>
      <c r="VP88" s="45">
        <v>0</v>
      </c>
      <c r="VQ88" s="45">
        <v>0</v>
      </c>
      <c r="VR88" s="45">
        <v>0</v>
      </c>
      <c r="VS88" s="45">
        <v>0</v>
      </c>
      <c r="VT88" s="45">
        <v>0</v>
      </c>
      <c r="VU88" s="45">
        <v>0</v>
      </c>
      <c r="VV88" s="45">
        <v>1</v>
      </c>
      <c r="VW88" s="45">
        <v>0</v>
      </c>
      <c r="VX88" s="45">
        <v>1</v>
      </c>
      <c r="VY88" s="45">
        <v>0</v>
      </c>
      <c r="VZ88" s="45">
        <v>0</v>
      </c>
      <c r="WA88" s="45">
        <v>0</v>
      </c>
      <c r="WB88" s="45">
        <v>0</v>
      </c>
      <c r="WC88" s="45">
        <v>0</v>
      </c>
      <c r="WD88" s="45">
        <v>0</v>
      </c>
      <c r="WE88" s="45">
        <v>0</v>
      </c>
      <c r="WF88" s="45">
        <v>0</v>
      </c>
      <c r="WG88" s="45">
        <v>0</v>
      </c>
      <c r="WH88" s="45">
        <v>0</v>
      </c>
      <c r="WI88" s="45">
        <v>1</v>
      </c>
      <c r="WJ88" s="45">
        <v>0</v>
      </c>
      <c r="WK88" s="45">
        <v>0</v>
      </c>
      <c r="WL88" s="45">
        <v>0</v>
      </c>
      <c r="WM88" s="45">
        <v>0</v>
      </c>
      <c r="WN88" s="45">
        <v>1</v>
      </c>
      <c r="WO88" s="45">
        <v>1</v>
      </c>
      <c r="WP88" s="45">
        <v>0</v>
      </c>
      <c r="WQ88" s="45">
        <v>1</v>
      </c>
      <c r="WR88" s="45">
        <v>0</v>
      </c>
      <c r="WS88" s="45">
        <v>1</v>
      </c>
      <c r="WT88" s="45">
        <v>0</v>
      </c>
      <c r="WU88" s="45">
        <v>0</v>
      </c>
      <c r="WV88" s="45">
        <v>0</v>
      </c>
      <c r="WW88" s="45">
        <v>0</v>
      </c>
      <c r="WX88" s="45">
        <v>0</v>
      </c>
      <c r="WY88" s="45">
        <v>0</v>
      </c>
      <c r="WZ88" s="45">
        <v>0</v>
      </c>
      <c r="XA88" s="45">
        <v>1</v>
      </c>
      <c r="XB88" s="45">
        <v>0</v>
      </c>
      <c r="XC88" s="45">
        <v>0</v>
      </c>
      <c r="XD88" s="45">
        <v>0</v>
      </c>
      <c r="XE88" s="45">
        <v>0</v>
      </c>
      <c r="XF88" s="45">
        <v>0</v>
      </c>
      <c r="XG88" s="45">
        <v>2</v>
      </c>
      <c r="XH88" s="45">
        <v>0</v>
      </c>
      <c r="XI88" s="45">
        <v>0</v>
      </c>
      <c r="XJ88" s="45">
        <v>0</v>
      </c>
      <c r="XK88" s="45">
        <v>0</v>
      </c>
      <c r="XL88" s="45">
        <v>0</v>
      </c>
      <c r="XM88" s="45">
        <v>0</v>
      </c>
      <c r="XN88" s="45">
        <v>0</v>
      </c>
      <c r="XO88" s="45">
        <v>0</v>
      </c>
      <c r="XP88" s="45">
        <v>0</v>
      </c>
      <c r="XQ88" s="45">
        <v>0</v>
      </c>
      <c r="XR88" s="45">
        <v>0</v>
      </c>
      <c r="XS88" s="45">
        <v>0</v>
      </c>
      <c r="XT88" s="45">
        <v>0</v>
      </c>
      <c r="XU88" s="45">
        <v>0</v>
      </c>
      <c r="XV88" s="45">
        <v>0</v>
      </c>
      <c r="XW88" s="45">
        <v>0</v>
      </c>
      <c r="XX88" s="45">
        <v>0</v>
      </c>
      <c r="XY88" s="45">
        <v>2</v>
      </c>
      <c r="XZ88" s="45">
        <v>0</v>
      </c>
      <c r="YA88" s="45">
        <v>0</v>
      </c>
      <c r="YB88" s="45">
        <v>0</v>
      </c>
      <c r="YC88" s="45">
        <v>0</v>
      </c>
      <c r="YD88" s="45">
        <v>0</v>
      </c>
      <c r="YE88" s="45">
        <v>0</v>
      </c>
      <c r="YF88" s="45">
        <v>0</v>
      </c>
      <c r="YG88" s="45">
        <v>0</v>
      </c>
      <c r="YH88" s="45">
        <v>0</v>
      </c>
      <c r="YI88" s="45">
        <v>0</v>
      </c>
      <c r="YJ88" s="45">
        <v>0</v>
      </c>
      <c r="YK88" s="45">
        <v>0</v>
      </c>
      <c r="YL88" s="45">
        <v>0</v>
      </c>
      <c r="YM88" s="45">
        <v>0</v>
      </c>
      <c r="YN88" s="45">
        <v>0</v>
      </c>
      <c r="YO88" s="45">
        <v>0</v>
      </c>
      <c r="YP88" s="45">
        <v>2</v>
      </c>
      <c r="YQ88" s="45">
        <v>0</v>
      </c>
      <c r="YR88" s="45">
        <v>0</v>
      </c>
      <c r="YS88" s="45">
        <v>0</v>
      </c>
      <c r="YT88" s="45">
        <v>0</v>
      </c>
      <c r="YU88" s="45">
        <v>0</v>
      </c>
      <c r="YV88" s="45">
        <v>0</v>
      </c>
      <c r="YW88" s="45">
        <v>0</v>
      </c>
      <c r="YX88" s="45">
        <v>0</v>
      </c>
      <c r="YY88" s="45">
        <v>0</v>
      </c>
      <c r="YZ88" s="45">
        <v>0</v>
      </c>
      <c r="ZA88" s="45">
        <v>0</v>
      </c>
      <c r="ZB88" s="45">
        <v>0</v>
      </c>
      <c r="ZC88" s="45">
        <v>0</v>
      </c>
      <c r="ZD88" s="45">
        <v>0</v>
      </c>
      <c r="ZE88" s="45">
        <v>1</v>
      </c>
      <c r="ZF88" s="45">
        <v>1</v>
      </c>
      <c r="ZG88" s="45">
        <v>0</v>
      </c>
      <c r="ZH88" s="45">
        <v>0</v>
      </c>
      <c r="ZI88" s="45">
        <v>0</v>
      </c>
      <c r="ZJ88" s="45">
        <v>0</v>
      </c>
      <c r="ZK88" s="45">
        <v>0</v>
      </c>
      <c r="ZL88" s="45">
        <v>0</v>
      </c>
      <c r="ZM88" s="45">
        <v>0</v>
      </c>
      <c r="ZN88" s="45">
        <v>0</v>
      </c>
      <c r="ZO88" s="45">
        <v>0</v>
      </c>
      <c r="ZP88" s="45">
        <v>1</v>
      </c>
      <c r="ZQ88" s="45">
        <v>0</v>
      </c>
      <c r="ZR88" s="45">
        <v>1</v>
      </c>
      <c r="ZS88" s="45">
        <v>0</v>
      </c>
      <c r="ZT88" s="45">
        <v>0</v>
      </c>
      <c r="ZU88" s="45">
        <v>2</v>
      </c>
      <c r="ZV88" s="45">
        <v>3</v>
      </c>
      <c r="ZW88" s="45">
        <v>2</v>
      </c>
      <c r="ZX88" s="45">
        <v>0</v>
      </c>
      <c r="ZY88" s="45">
        <v>0</v>
      </c>
      <c r="ZZ88" s="45">
        <v>0</v>
      </c>
      <c r="AAA88" s="45">
        <v>0</v>
      </c>
      <c r="AAB88" s="45">
        <v>0</v>
      </c>
      <c r="AAC88" s="45">
        <v>0</v>
      </c>
      <c r="AAD88" s="45">
        <v>0</v>
      </c>
      <c r="AAE88" s="45">
        <v>0</v>
      </c>
      <c r="AAF88" s="45">
        <v>0</v>
      </c>
      <c r="AAG88" s="45">
        <v>1</v>
      </c>
      <c r="AAH88" s="45">
        <v>0</v>
      </c>
      <c r="AAI88" s="45">
        <v>1</v>
      </c>
      <c r="AAJ88" s="45">
        <v>0</v>
      </c>
      <c r="AAK88" s="45">
        <v>0</v>
      </c>
      <c r="AAL88" s="45">
        <v>0</v>
      </c>
      <c r="AAM88" s="45">
        <v>0</v>
      </c>
      <c r="AAN88" s="45">
        <v>1</v>
      </c>
      <c r="AAO88" s="45">
        <v>0</v>
      </c>
      <c r="AAP88" s="45">
        <v>2</v>
      </c>
      <c r="AAQ88" s="45">
        <f ca="1">IF(LEFT($C88,5)="Total",0,IF(COUNTIF(ENTRY!$G$3:$BM$3,AAQ$1)=0,"CopyPasteValue",IFERROR(HLOOKUP(AAQ$1,ENTRY!$G$3:$BI$133,SUMIFS(ENTRY!$A$2:$A$133,ENTRY!$B$2:$B$133,$B88,ENTRY!$C$2:$C$133,$C88)-2,FALSE),0)))</f>
        <v>0</v>
      </c>
      <c r="AAR88" s="45">
        <f ca="1">IF(LEFT($C88,5)="Total",0,IF(COUNTIF(ENTRY!$G$3:$BM$3,AAR$1)=0,"CopyPasteValue",IFERROR(HLOOKUP(AAR$1,ENTRY!$G$3:$BI$133,SUMIFS(ENTRY!$A$2:$A$133,ENTRY!$B$2:$B$133,$B88,ENTRY!$C$2:$C$133,$C88)-2,FALSE),0)))</f>
        <v>0</v>
      </c>
      <c r="AAS88" s="45">
        <f ca="1">IF(LEFT($C88,5)="Total",0,IF(COUNTIF(ENTRY!$G$3:$BM$3,AAS$1)=0,"CopyPasteValue",IFERROR(HLOOKUP(AAS$1,ENTRY!$G$3:$BI$133,SUMIFS(ENTRY!$A$2:$A$133,ENTRY!$B$2:$B$133,$B88,ENTRY!$C$2:$C$133,$C88)-2,FALSE),0)))</f>
        <v>0</v>
      </c>
      <c r="AAT88" s="45">
        <f ca="1">IF(LEFT($C88,5)="Total",0,IF(COUNTIF(ENTRY!$G$3:$BM$3,AAT$1)=0,"CopyPasteValue",IFERROR(HLOOKUP(AAT$1,ENTRY!$G$3:$BI$133,SUMIFS(ENTRY!$A$2:$A$133,ENTRY!$B$2:$B$133,$B88,ENTRY!$C$2:$C$133,$C88)-2,FALSE),0)))</f>
        <v>0</v>
      </c>
      <c r="AAU88" s="45">
        <f ca="1">IF(LEFT($C88,5)="Total",0,IF(COUNTIF(ENTRY!$G$3:$BM$3,AAU$1)=0,"CopyPasteValue",IFERROR(HLOOKUP(AAU$1,ENTRY!$G$3:$BI$133,SUMIFS(ENTRY!$A$2:$A$133,ENTRY!$B$2:$B$133,$B88,ENTRY!$C$2:$C$133,$C88)-2,FALSE),0)))</f>
        <v>0</v>
      </c>
      <c r="AAV88" s="45">
        <f ca="1">IF(LEFT($C88,5)="Total",0,IF(COUNTIF(ENTRY!$G$3:$BM$3,AAV$1)=0,"CopyPasteValue",IFERROR(HLOOKUP(AAV$1,ENTRY!$G$3:$BI$133,SUMIFS(ENTRY!$A$2:$A$133,ENTRY!$B$2:$B$133,$B88,ENTRY!$C$2:$C$133,$C88)-2,FALSE),0)))</f>
        <v>3</v>
      </c>
      <c r="AAW88" s="45">
        <f ca="1">IF(LEFT($C88,5)="Total",0,IF(COUNTIF(ENTRY!$G$3:$BM$3,AAW$1)=0,"CopyPasteValue",IFERROR(HLOOKUP(AAW$1,ENTRY!$G$3:$BI$133,SUMIFS(ENTRY!$A$2:$A$133,ENTRY!$B$2:$B$133,$B88,ENTRY!$C$2:$C$133,$C88)-2,FALSE),0)))</f>
        <v>0</v>
      </c>
      <c r="AAX88" s="45">
        <f ca="1">IF(LEFT($C88,5)="Total",0,IF(COUNTIF(ENTRY!$G$3:$BM$3,AAX$1)=0,"CopyPasteValue",IFERROR(HLOOKUP(AAX$1,ENTRY!$G$3:$BI$133,SUMIFS(ENTRY!$A$2:$A$133,ENTRY!$B$2:$B$133,$B88,ENTRY!$C$2:$C$133,$C88)-2,FALSE),0)))</f>
        <v>3</v>
      </c>
      <c r="AAY88" s="45">
        <f ca="1">IF(LEFT($C88,5)="Total",0,IF(COUNTIF(ENTRY!$G$3:$BM$3,AAY$1)=0,"CopyPasteValue",IFERROR(HLOOKUP(AAY$1,ENTRY!$G$3:$BI$133,SUMIFS(ENTRY!$A$2:$A$133,ENTRY!$B$2:$B$133,$B88,ENTRY!$C$2:$C$133,$C88)-2,FALSE),0)))</f>
        <v>3</v>
      </c>
      <c r="AAZ88" s="45">
        <f ca="1">IF(LEFT($C88,5)="Total",0,IF(COUNTIF(ENTRY!$G$3:$BM$3,AAZ$1)=0,"CopyPasteValue",IFERROR(HLOOKUP(AAZ$1,ENTRY!$G$3:$BI$133,SUMIFS(ENTRY!$A$2:$A$133,ENTRY!$B$2:$B$133,$B88,ENTRY!$C$2:$C$133,$C88)-2,FALSE),0)))</f>
        <v>0</v>
      </c>
      <c r="ABA88" s="45">
        <f ca="1">IF(LEFT($C88,5)="Total",0,IF(COUNTIF(ENTRY!$G$3:$BM$3,ABA$1)=0,"CopyPasteValue",IFERROR(HLOOKUP(ABA$1,ENTRY!$G$3:$BI$133,SUMIFS(ENTRY!$A$2:$A$133,ENTRY!$B$2:$B$133,$B88,ENTRY!$C$2:$C$133,$C88)-2,FALSE),0)))</f>
        <v>0</v>
      </c>
      <c r="ABB88" s="45">
        <f ca="1">IF(LEFT($C88,5)="Total",0,IF(COUNTIF(ENTRY!$G$3:$BM$3,ABB$1)=0,"CopyPasteValue",IFERROR(HLOOKUP(ABB$1,ENTRY!$G$3:$BI$133,SUMIFS(ENTRY!$A$2:$A$133,ENTRY!$B$2:$B$133,$B88,ENTRY!$C$2:$C$133,$C88)-2,FALSE),0)))</f>
        <v>0</v>
      </c>
      <c r="ABC88" s="45">
        <f ca="1">IF(LEFT($C88,5)="Total",0,IF(COUNTIF(ENTRY!$G$3:$BM$3,ABC$1)=0,"CopyPasteValue",IFERROR(HLOOKUP(ABC$1,ENTRY!$G$3:$BI$133,SUMIFS(ENTRY!$A$2:$A$133,ENTRY!$B$2:$B$133,$B88,ENTRY!$C$2:$C$133,$C88)-2,FALSE),0)))</f>
        <v>0</v>
      </c>
      <c r="ABD88" s="45">
        <f ca="1">IF(LEFT($C88,5)="Total",0,IF(COUNTIF(ENTRY!$G$3:$BM$3,ABD$1)=0,"CopyPasteValue",IFERROR(HLOOKUP(ABD$1,ENTRY!$G$3:$BI$133,SUMIFS(ENTRY!$A$2:$A$133,ENTRY!$B$2:$B$133,$B88,ENTRY!$C$2:$C$133,$C88)-2,FALSE),0)))</f>
        <v>0</v>
      </c>
      <c r="ABE88" s="45">
        <f ca="1">IF(LEFT($C88,5)="Total",0,IF(COUNTIF(ENTRY!$G$3:$BM$3,ABE$1)=0,"CopyPasteValue",IFERROR(HLOOKUP(ABE$1,ENTRY!$G$3:$BI$133,SUMIFS(ENTRY!$A$2:$A$133,ENTRY!$B$2:$B$133,$B88,ENTRY!$C$2:$C$133,$C88)-2,FALSE),0)))</f>
        <v>0</v>
      </c>
      <c r="ABF88" s="45">
        <f ca="1">IF(LEFT($C88,5)="Total",0,IF(COUNTIF(ENTRY!$G$3:$BM$3,ABF$1)=0,"CopyPasteValue",IFERROR(HLOOKUP(ABF$1,ENTRY!$G$3:$BI$133,SUMIFS(ENTRY!$A$2:$A$133,ENTRY!$B$2:$B$133,$B88,ENTRY!$C$2:$C$133,$C88)-2,FALSE),0)))</f>
        <v>0</v>
      </c>
      <c r="ABG88" s="45">
        <f ca="1">IF(LEFT($C88,5)="Total",0,IF(COUNTIF(ENTRY!$G$3:$BM$3,ABG$1)=0,"CopyPasteValue",IFERROR(HLOOKUP(ABG$1,ENTRY!$G$3:$BI$133,SUMIFS(ENTRY!$A$2:$A$133,ENTRY!$B$2:$B$133,$B88,ENTRY!$C$2:$C$133,$C88)-2,FALSE),0)))</f>
        <v>0</v>
      </c>
      <c r="ABH88" s="45">
        <f ca="1">IF(LEFT($C88,5)="Total",0,IF(COUNTIF(ENTRY!$G$3:$BM$3,ABH$1)=0,"CopyPasteValue",IFERROR(HLOOKUP(ABH$1,ENTRY!$G$3:$BI$133,SUMIFS(ENTRY!$A$2:$A$133,ENTRY!$B$2:$B$133,$B88,ENTRY!$C$2:$C$133,$C88)-2,FALSE),0)))</f>
        <v>0</v>
      </c>
    </row>
    <row r="89" spans="2:736" x14ac:dyDescent="0.35">
      <c r="B89" t="s">
        <v>27</v>
      </c>
      <c r="C89" t="s">
        <v>212</v>
      </c>
      <c r="D89" s="53">
        <f t="shared" ca="1" si="162"/>
        <v>89</v>
      </c>
      <c r="E89" s="72">
        <f>COUNTIF(ENTRY!C$4:C$294,C89)</f>
        <v>1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  <c r="AW89" s="45">
        <v>0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45">
        <v>0</v>
      </c>
      <c r="BF89" s="45">
        <v>0</v>
      </c>
      <c r="BG89" s="45">
        <v>0</v>
      </c>
      <c r="BH89" s="45">
        <v>0</v>
      </c>
      <c r="BI89" s="45">
        <v>0</v>
      </c>
      <c r="BJ89" s="45">
        <v>0</v>
      </c>
      <c r="BK89" s="45">
        <v>0</v>
      </c>
      <c r="BL89" s="45">
        <v>0</v>
      </c>
      <c r="BM89" s="45">
        <v>0</v>
      </c>
      <c r="BN89" s="45">
        <v>0</v>
      </c>
      <c r="BO89" s="45">
        <v>0</v>
      </c>
      <c r="BP89" s="45">
        <v>0</v>
      </c>
      <c r="BQ89" s="45">
        <v>0</v>
      </c>
      <c r="BR89" s="45">
        <v>0</v>
      </c>
      <c r="BS89" s="45">
        <v>0</v>
      </c>
      <c r="BT89" s="45">
        <v>0</v>
      </c>
      <c r="BU89" s="45">
        <v>0</v>
      </c>
      <c r="BV89" s="45">
        <v>0</v>
      </c>
      <c r="BW89" s="45">
        <v>0</v>
      </c>
      <c r="BX89" s="45">
        <v>0</v>
      </c>
      <c r="BY89" s="45">
        <v>0</v>
      </c>
      <c r="BZ89" s="45">
        <v>0</v>
      </c>
      <c r="CA89" s="45">
        <v>0</v>
      </c>
      <c r="CB89" s="45">
        <v>0</v>
      </c>
      <c r="CC89" s="45">
        <v>0</v>
      </c>
      <c r="CD89" s="45">
        <v>0</v>
      </c>
      <c r="CE89" s="45">
        <v>0</v>
      </c>
      <c r="CF89" s="45">
        <v>0</v>
      </c>
      <c r="CG89" s="45">
        <v>0</v>
      </c>
      <c r="CH89" s="45">
        <v>0</v>
      </c>
      <c r="CI89" s="45">
        <v>0</v>
      </c>
      <c r="CJ89" s="45">
        <v>0</v>
      </c>
      <c r="CK89" s="45">
        <v>0</v>
      </c>
      <c r="CL89" s="45">
        <v>0</v>
      </c>
      <c r="CM89" s="45">
        <v>0</v>
      </c>
      <c r="CN89" s="45">
        <v>0</v>
      </c>
      <c r="CO89" s="45">
        <v>0</v>
      </c>
      <c r="CP89" s="45">
        <v>0</v>
      </c>
      <c r="CQ89" s="45">
        <v>0</v>
      </c>
      <c r="CR89" s="45">
        <v>0</v>
      </c>
      <c r="CS89" s="45">
        <v>0</v>
      </c>
      <c r="CT89" s="45">
        <v>0</v>
      </c>
      <c r="CU89" s="45">
        <v>0</v>
      </c>
      <c r="CV89" s="45">
        <v>0</v>
      </c>
      <c r="CW89" s="45">
        <v>0</v>
      </c>
      <c r="CX89" s="45">
        <v>0</v>
      </c>
      <c r="CY89" s="45">
        <v>0</v>
      </c>
      <c r="CZ89" s="45">
        <v>0</v>
      </c>
      <c r="DA89" s="45">
        <v>0</v>
      </c>
      <c r="DB89" s="45">
        <v>0</v>
      </c>
      <c r="DC89" s="45">
        <v>0</v>
      </c>
      <c r="DD89" s="45">
        <v>0</v>
      </c>
      <c r="DE89" s="45">
        <v>0</v>
      </c>
      <c r="DF89" s="45">
        <v>0</v>
      </c>
      <c r="DG89" s="45">
        <v>0</v>
      </c>
      <c r="DH89" s="45">
        <v>0</v>
      </c>
      <c r="DI89" s="45">
        <v>0</v>
      </c>
      <c r="DJ89" s="45">
        <v>0</v>
      </c>
      <c r="DK89" s="45">
        <v>0</v>
      </c>
      <c r="DL89" s="45">
        <v>0</v>
      </c>
      <c r="DM89" s="45">
        <v>0</v>
      </c>
      <c r="DN89" s="45">
        <v>0</v>
      </c>
      <c r="DO89" s="45">
        <v>0</v>
      </c>
      <c r="DP89" s="45">
        <v>0</v>
      </c>
      <c r="DQ89" s="45">
        <v>0</v>
      </c>
      <c r="DR89" s="45">
        <v>0</v>
      </c>
      <c r="DS89" s="45">
        <v>0</v>
      </c>
      <c r="DT89" s="45">
        <v>0</v>
      </c>
      <c r="DU89" s="45">
        <v>0</v>
      </c>
      <c r="DV89" s="45">
        <v>0</v>
      </c>
      <c r="DW89" s="45">
        <v>0</v>
      </c>
      <c r="DX89" s="45">
        <v>0</v>
      </c>
      <c r="DY89" s="45">
        <v>0</v>
      </c>
      <c r="DZ89" s="45">
        <v>0</v>
      </c>
      <c r="EA89" s="45">
        <v>0</v>
      </c>
      <c r="EB89" s="45">
        <v>0</v>
      </c>
      <c r="EC89" s="45">
        <v>0</v>
      </c>
      <c r="ED89" s="45">
        <v>0</v>
      </c>
      <c r="EE89" s="45">
        <v>0</v>
      </c>
      <c r="EF89" s="45">
        <v>0</v>
      </c>
      <c r="EG89" s="45">
        <v>0</v>
      </c>
      <c r="EH89" s="45">
        <v>0</v>
      </c>
      <c r="EI89" s="45">
        <v>0</v>
      </c>
      <c r="EJ89" s="45">
        <v>0</v>
      </c>
      <c r="EK89" s="45">
        <v>0</v>
      </c>
      <c r="EL89" s="45">
        <v>0</v>
      </c>
      <c r="EM89" s="45">
        <v>0</v>
      </c>
      <c r="EN89" s="45">
        <v>0</v>
      </c>
      <c r="EO89" s="45">
        <v>0</v>
      </c>
      <c r="EP89" s="45">
        <v>0</v>
      </c>
      <c r="EQ89" s="45">
        <v>0</v>
      </c>
      <c r="ER89" s="45">
        <v>0</v>
      </c>
      <c r="ES89" s="45">
        <v>0</v>
      </c>
      <c r="ET89" s="45">
        <v>0</v>
      </c>
      <c r="EU89" s="45">
        <v>0</v>
      </c>
      <c r="EV89" s="45">
        <v>0</v>
      </c>
      <c r="EW89" s="45">
        <v>0</v>
      </c>
      <c r="EX89" s="45">
        <v>0</v>
      </c>
      <c r="EY89" s="45">
        <v>0</v>
      </c>
      <c r="EZ89" s="45">
        <v>0</v>
      </c>
      <c r="FA89" s="45">
        <v>0</v>
      </c>
      <c r="FB89" s="45">
        <v>0</v>
      </c>
      <c r="FC89" s="45">
        <v>0</v>
      </c>
      <c r="FD89" s="45">
        <v>0</v>
      </c>
      <c r="FE89" s="45">
        <v>0</v>
      </c>
      <c r="FF89" s="45">
        <v>0</v>
      </c>
      <c r="FG89" s="45">
        <v>0</v>
      </c>
      <c r="FH89" s="45">
        <v>0</v>
      </c>
      <c r="FI89" s="45">
        <v>0</v>
      </c>
      <c r="FJ89" s="45">
        <v>0</v>
      </c>
      <c r="FK89" s="45">
        <v>0</v>
      </c>
      <c r="FL89" s="45">
        <v>0</v>
      </c>
      <c r="FM89" s="45">
        <v>0</v>
      </c>
      <c r="FN89" s="45">
        <v>0</v>
      </c>
      <c r="FO89" s="45">
        <v>0</v>
      </c>
      <c r="FP89" s="45">
        <v>0</v>
      </c>
      <c r="FQ89" s="45">
        <v>0</v>
      </c>
      <c r="FR89" s="45">
        <v>0</v>
      </c>
      <c r="FS89" s="45">
        <v>0</v>
      </c>
      <c r="FT89" s="45">
        <v>0</v>
      </c>
      <c r="FU89" s="45">
        <v>0</v>
      </c>
      <c r="FV89" s="45">
        <v>0</v>
      </c>
      <c r="FW89" s="45">
        <v>0</v>
      </c>
      <c r="FX89" s="45">
        <v>0</v>
      </c>
      <c r="FY89" s="45">
        <v>0</v>
      </c>
      <c r="FZ89" s="45">
        <v>0</v>
      </c>
      <c r="GA89" s="45">
        <v>0</v>
      </c>
      <c r="GB89" s="45">
        <v>0</v>
      </c>
      <c r="GC89" s="45">
        <v>0</v>
      </c>
      <c r="GD89" s="45">
        <v>0</v>
      </c>
      <c r="GE89" s="45">
        <v>0</v>
      </c>
      <c r="GF89" s="45">
        <v>0</v>
      </c>
      <c r="GG89" s="45">
        <v>0</v>
      </c>
      <c r="GH89" s="45">
        <v>0</v>
      </c>
      <c r="GI89" s="45">
        <v>0</v>
      </c>
      <c r="GJ89" s="45">
        <v>0</v>
      </c>
      <c r="GK89" s="45">
        <v>0</v>
      </c>
      <c r="GL89" s="45">
        <v>0</v>
      </c>
      <c r="GM89" s="45">
        <v>0</v>
      </c>
      <c r="GN89" s="45">
        <v>0</v>
      </c>
      <c r="GO89" s="45">
        <v>0</v>
      </c>
      <c r="GP89" s="45">
        <v>0</v>
      </c>
      <c r="GQ89" s="45">
        <v>0</v>
      </c>
      <c r="GR89" s="45">
        <v>0</v>
      </c>
      <c r="GS89" s="45">
        <v>0</v>
      </c>
      <c r="GT89" s="45">
        <v>0</v>
      </c>
      <c r="GU89" s="45">
        <v>0</v>
      </c>
      <c r="GV89" s="45">
        <v>0</v>
      </c>
      <c r="GW89" s="45">
        <v>0</v>
      </c>
      <c r="GX89" s="45">
        <v>0</v>
      </c>
      <c r="GY89" s="45">
        <v>0</v>
      </c>
      <c r="GZ89" s="45">
        <v>0</v>
      </c>
      <c r="HA89" s="45">
        <v>0</v>
      </c>
      <c r="HB89" s="45">
        <v>0</v>
      </c>
      <c r="HC89" s="45">
        <v>0</v>
      </c>
      <c r="HD89" s="45">
        <v>0</v>
      </c>
      <c r="HE89" s="45">
        <v>0</v>
      </c>
      <c r="HF89" s="45">
        <v>0</v>
      </c>
      <c r="HG89" s="45">
        <v>0</v>
      </c>
      <c r="HH89" s="45">
        <v>0</v>
      </c>
      <c r="HI89" s="45">
        <v>0</v>
      </c>
      <c r="HJ89" s="45">
        <v>0</v>
      </c>
      <c r="HK89" s="45">
        <v>0</v>
      </c>
      <c r="HL89" s="45">
        <v>0</v>
      </c>
      <c r="HM89" s="45">
        <v>0</v>
      </c>
      <c r="HN89" s="45">
        <v>0</v>
      </c>
      <c r="HO89" s="45">
        <v>0</v>
      </c>
      <c r="HP89" s="45">
        <v>0</v>
      </c>
      <c r="HQ89" s="45">
        <v>0</v>
      </c>
      <c r="HR89" s="45">
        <v>0</v>
      </c>
      <c r="HS89" s="45">
        <v>0</v>
      </c>
      <c r="HT89" s="45">
        <v>0</v>
      </c>
      <c r="HU89" s="45">
        <v>0</v>
      </c>
      <c r="HV89" s="45">
        <v>0</v>
      </c>
      <c r="HW89" s="45">
        <v>0</v>
      </c>
      <c r="HX89" s="45">
        <v>0</v>
      </c>
      <c r="HY89" s="45">
        <v>0</v>
      </c>
      <c r="HZ89" s="45">
        <v>0</v>
      </c>
      <c r="IA89" s="45">
        <v>0</v>
      </c>
      <c r="IB89" s="45">
        <v>0</v>
      </c>
      <c r="IC89" s="45">
        <v>0</v>
      </c>
      <c r="ID89" s="45">
        <v>0</v>
      </c>
      <c r="IE89" s="45">
        <v>0</v>
      </c>
      <c r="IF89" s="45">
        <v>0</v>
      </c>
      <c r="IG89" s="45">
        <v>0</v>
      </c>
      <c r="IH89" s="45">
        <v>0</v>
      </c>
      <c r="II89" s="45">
        <v>0</v>
      </c>
      <c r="IJ89" s="45">
        <v>0</v>
      </c>
      <c r="IK89" s="45">
        <v>0</v>
      </c>
      <c r="IL89" s="45">
        <v>0</v>
      </c>
      <c r="IM89" s="45">
        <v>0</v>
      </c>
      <c r="IN89" s="45">
        <v>0</v>
      </c>
      <c r="IO89" s="45">
        <v>0</v>
      </c>
      <c r="IP89" s="45">
        <v>0</v>
      </c>
      <c r="IQ89" s="45">
        <v>0</v>
      </c>
      <c r="IR89" s="45">
        <v>0</v>
      </c>
      <c r="IS89" s="45">
        <v>0</v>
      </c>
      <c r="IT89" s="45">
        <v>0</v>
      </c>
      <c r="IU89" s="45">
        <v>0</v>
      </c>
      <c r="IV89" s="45">
        <v>0</v>
      </c>
      <c r="IW89" s="45">
        <v>0</v>
      </c>
      <c r="IX89" s="45">
        <v>0</v>
      </c>
      <c r="IY89" s="45">
        <v>0</v>
      </c>
      <c r="IZ89" s="45">
        <v>0</v>
      </c>
      <c r="JA89" s="45">
        <v>0</v>
      </c>
      <c r="JB89" s="45">
        <v>0</v>
      </c>
      <c r="JC89" s="45">
        <v>0</v>
      </c>
      <c r="JD89" s="45">
        <v>0</v>
      </c>
      <c r="JE89" s="45">
        <v>0</v>
      </c>
      <c r="JF89" s="45">
        <v>0</v>
      </c>
      <c r="JG89" s="45">
        <v>0</v>
      </c>
      <c r="JH89" s="45">
        <v>0</v>
      </c>
      <c r="JI89" s="45">
        <v>0</v>
      </c>
      <c r="JJ89" s="45">
        <v>0</v>
      </c>
      <c r="JK89" s="45">
        <v>0</v>
      </c>
      <c r="JL89" s="45">
        <v>0</v>
      </c>
      <c r="JM89" s="45">
        <v>0</v>
      </c>
      <c r="JN89" s="45">
        <v>0</v>
      </c>
      <c r="JO89" s="45">
        <v>0</v>
      </c>
      <c r="JP89" s="45">
        <v>0</v>
      </c>
      <c r="JQ89" s="45">
        <v>0</v>
      </c>
      <c r="JR89" s="45">
        <v>0</v>
      </c>
      <c r="JS89" s="45">
        <v>0</v>
      </c>
      <c r="JT89" s="45">
        <v>0</v>
      </c>
      <c r="JU89" s="45">
        <v>0</v>
      </c>
      <c r="JV89" s="45">
        <v>0</v>
      </c>
      <c r="JW89" s="45">
        <v>0</v>
      </c>
      <c r="JX89" s="45">
        <v>0</v>
      </c>
      <c r="JY89" s="45">
        <v>0</v>
      </c>
      <c r="JZ89" s="45">
        <v>0</v>
      </c>
      <c r="KA89" s="45">
        <v>0</v>
      </c>
      <c r="KB89" s="45">
        <v>0</v>
      </c>
      <c r="KC89" s="45">
        <v>0</v>
      </c>
      <c r="KD89" s="45">
        <v>0</v>
      </c>
      <c r="KE89" s="45">
        <v>0</v>
      </c>
      <c r="KF89" s="45">
        <v>0</v>
      </c>
      <c r="KG89" s="45">
        <v>0</v>
      </c>
      <c r="KH89" s="45">
        <v>0</v>
      </c>
      <c r="KI89" s="45">
        <v>0</v>
      </c>
      <c r="KJ89" s="45">
        <v>0</v>
      </c>
      <c r="KK89" s="45">
        <v>0</v>
      </c>
      <c r="KL89" s="45">
        <v>0</v>
      </c>
      <c r="KM89" s="45">
        <v>0</v>
      </c>
      <c r="KN89" s="45">
        <v>0</v>
      </c>
      <c r="KO89" s="45">
        <v>0</v>
      </c>
      <c r="KP89" s="45">
        <v>0</v>
      </c>
      <c r="KQ89" s="45">
        <v>0</v>
      </c>
      <c r="KR89" s="45">
        <v>0</v>
      </c>
      <c r="KS89" s="45">
        <v>0</v>
      </c>
      <c r="KT89" s="45">
        <v>0</v>
      </c>
      <c r="KU89" s="45">
        <v>0</v>
      </c>
      <c r="KV89" s="45">
        <v>0</v>
      </c>
      <c r="KW89" s="45">
        <v>0</v>
      </c>
      <c r="KX89" s="45">
        <v>0</v>
      </c>
      <c r="KY89" s="45">
        <v>0</v>
      </c>
      <c r="KZ89" s="45">
        <v>0</v>
      </c>
      <c r="LA89" s="45">
        <v>0</v>
      </c>
      <c r="LB89" s="45">
        <v>0</v>
      </c>
      <c r="LC89" s="45">
        <v>0</v>
      </c>
      <c r="LD89" s="45">
        <v>0</v>
      </c>
      <c r="LE89" s="45">
        <v>0</v>
      </c>
      <c r="LF89" s="45">
        <v>0</v>
      </c>
      <c r="LG89" s="45">
        <v>0</v>
      </c>
      <c r="LH89" s="45">
        <v>0</v>
      </c>
      <c r="LI89" s="45">
        <v>0</v>
      </c>
      <c r="LJ89" s="45">
        <v>0</v>
      </c>
      <c r="LK89" s="45">
        <v>0</v>
      </c>
      <c r="LL89" s="45">
        <v>0</v>
      </c>
      <c r="LM89" s="45">
        <v>0</v>
      </c>
      <c r="LN89" s="45">
        <v>0</v>
      </c>
      <c r="LO89" s="45">
        <v>0</v>
      </c>
      <c r="LP89" s="45">
        <v>0</v>
      </c>
      <c r="LQ89" s="45">
        <v>0</v>
      </c>
      <c r="LR89" s="45">
        <v>0</v>
      </c>
      <c r="LS89" s="45">
        <v>0</v>
      </c>
      <c r="LT89" s="45">
        <v>0</v>
      </c>
      <c r="LU89" s="45">
        <v>0</v>
      </c>
      <c r="LV89" s="45">
        <v>0</v>
      </c>
      <c r="LW89" s="45">
        <v>0</v>
      </c>
      <c r="LX89" s="45">
        <v>0</v>
      </c>
      <c r="LY89" s="45">
        <v>0</v>
      </c>
      <c r="LZ89" s="45">
        <v>0</v>
      </c>
      <c r="MA89" s="45">
        <v>0</v>
      </c>
      <c r="MB89" s="45">
        <v>0</v>
      </c>
      <c r="MC89" s="45">
        <v>0</v>
      </c>
      <c r="MD89" s="45">
        <v>0</v>
      </c>
      <c r="ME89" s="45">
        <v>0</v>
      </c>
      <c r="MF89" s="45">
        <v>0</v>
      </c>
      <c r="MG89" s="45">
        <v>0</v>
      </c>
      <c r="MH89" s="45">
        <v>0</v>
      </c>
      <c r="MI89" s="45">
        <v>0</v>
      </c>
      <c r="MJ89" s="45">
        <v>0</v>
      </c>
      <c r="MK89" s="45">
        <v>0</v>
      </c>
      <c r="ML89" s="45">
        <v>0</v>
      </c>
      <c r="MM89" s="45">
        <v>0</v>
      </c>
      <c r="MN89" s="45">
        <v>0</v>
      </c>
      <c r="MO89" s="45">
        <v>0</v>
      </c>
      <c r="MP89" s="45">
        <v>0</v>
      </c>
      <c r="MQ89" s="45">
        <v>0</v>
      </c>
      <c r="MR89" s="45">
        <v>0</v>
      </c>
      <c r="MS89" s="45">
        <v>0</v>
      </c>
      <c r="MT89" s="45">
        <v>0</v>
      </c>
      <c r="MU89" s="45">
        <v>0</v>
      </c>
      <c r="MV89" s="45">
        <v>0</v>
      </c>
      <c r="MW89" s="45">
        <v>0</v>
      </c>
      <c r="MX89" s="45">
        <v>0</v>
      </c>
      <c r="MY89" s="45">
        <v>0</v>
      </c>
      <c r="MZ89" s="45">
        <v>0</v>
      </c>
      <c r="NA89" s="45">
        <v>0</v>
      </c>
      <c r="NB89" s="45">
        <v>0</v>
      </c>
      <c r="NC89" s="45">
        <v>0</v>
      </c>
      <c r="ND89" s="45">
        <v>0</v>
      </c>
      <c r="NE89" s="45">
        <v>0</v>
      </c>
      <c r="NF89" s="45">
        <v>0</v>
      </c>
      <c r="NG89" s="45">
        <v>0</v>
      </c>
      <c r="NH89" s="45">
        <v>0</v>
      </c>
      <c r="NI89" s="45">
        <v>0</v>
      </c>
      <c r="NJ89" s="45">
        <v>0</v>
      </c>
      <c r="NK89" s="45">
        <v>0</v>
      </c>
      <c r="NL89" s="45">
        <v>0</v>
      </c>
      <c r="NM89" s="45">
        <v>0</v>
      </c>
      <c r="NN89" s="45">
        <v>0</v>
      </c>
      <c r="NO89" s="45">
        <v>0</v>
      </c>
      <c r="NP89" s="45">
        <v>0</v>
      </c>
      <c r="NQ89" s="45">
        <v>0</v>
      </c>
      <c r="NR89" s="45">
        <v>0</v>
      </c>
      <c r="NS89" s="45">
        <v>0</v>
      </c>
      <c r="NT89" s="45">
        <v>0</v>
      </c>
      <c r="NU89" s="45">
        <v>0</v>
      </c>
      <c r="NV89" s="45">
        <v>0</v>
      </c>
      <c r="NW89" s="45">
        <v>0</v>
      </c>
      <c r="NX89" s="45">
        <v>0</v>
      </c>
      <c r="NY89" s="45">
        <v>0</v>
      </c>
      <c r="NZ89" s="45">
        <v>0</v>
      </c>
      <c r="OA89" s="45">
        <v>0</v>
      </c>
      <c r="OB89" s="45">
        <v>0</v>
      </c>
      <c r="OC89" s="45">
        <v>0</v>
      </c>
      <c r="OD89" s="45">
        <v>0</v>
      </c>
      <c r="OE89" s="45">
        <v>0</v>
      </c>
      <c r="OF89" s="45">
        <v>0</v>
      </c>
      <c r="OG89" s="45">
        <v>0</v>
      </c>
      <c r="OH89" s="45">
        <v>0</v>
      </c>
      <c r="OI89" s="45">
        <v>0</v>
      </c>
      <c r="OJ89" s="45">
        <v>0</v>
      </c>
      <c r="OK89" s="45">
        <v>0</v>
      </c>
      <c r="OL89" s="45">
        <v>0</v>
      </c>
      <c r="OM89" s="45">
        <v>0</v>
      </c>
      <c r="ON89" s="45">
        <v>0</v>
      </c>
      <c r="OO89" s="45">
        <v>0</v>
      </c>
      <c r="OP89" s="45">
        <v>0</v>
      </c>
      <c r="OQ89" s="45">
        <v>0</v>
      </c>
      <c r="OR89" s="45">
        <v>0</v>
      </c>
      <c r="OS89" s="45">
        <v>0</v>
      </c>
      <c r="OT89" s="45">
        <v>0</v>
      </c>
      <c r="OU89" s="45">
        <v>0</v>
      </c>
      <c r="OV89" s="45">
        <v>0</v>
      </c>
      <c r="OW89" s="45">
        <v>0</v>
      </c>
      <c r="OX89" s="45">
        <v>0</v>
      </c>
      <c r="OY89" s="45">
        <v>0</v>
      </c>
      <c r="OZ89" s="45">
        <v>0</v>
      </c>
      <c r="PA89" s="45">
        <v>0</v>
      </c>
      <c r="PB89" s="45">
        <v>0</v>
      </c>
      <c r="PC89" s="45">
        <v>0</v>
      </c>
      <c r="PD89" s="45">
        <v>0</v>
      </c>
      <c r="PE89" s="45">
        <v>0</v>
      </c>
      <c r="PF89" s="45">
        <v>0</v>
      </c>
      <c r="PG89" s="45">
        <v>0</v>
      </c>
      <c r="PH89" s="45">
        <v>0</v>
      </c>
      <c r="PI89" s="45">
        <v>0</v>
      </c>
      <c r="PJ89" s="45">
        <v>0</v>
      </c>
      <c r="PK89" s="45">
        <v>0</v>
      </c>
      <c r="PL89" s="45">
        <v>0</v>
      </c>
      <c r="PM89" s="45">
        <v>0</v>
      </c>
      <c r="PN89" s="45">
        <v>0</v>
      </c>
      <c r="PO89" s="45">
        <v>0</v>
      </c>
      <c r="PP89" s="45">
        <v>0</v>
      </c>
      <c r="PQ89" s="45">
        <v>0</v>
      </c>
      <c r="PR89" s="45">
        <v>0</v>
      </c>
      <c r="PS89" s="45">
        <v>0</v>
      </c>
      <c r="PT89" s="45">
        <v>0</v>
      </c>
      <c r="PU89" s="45">
        <v>0</v>
      </c>
      <c r="PV89" s="45">
        <v>0</v>
      </c>
      <c r="PW89" s="45">
        <v>0</v>
      </c>
      <c r="PX89" s="45">
        <v>0</v>
      </c>
      <c r="PY89" s="45">
        <v>0</v>
      </c>
      <c r="PZ89" s="45">
        <v>0</v>
      </c>
      <c r="QA89" s="45">
        <v>0</v>
      </c>
      <c r="QB89" s="45">
        <v>0</v>
      </c>
      <c r="QC89" s="45">
        <v>0</v>
      </c>
      <c r="QD89" s="45">
        <v>0</v>
      </c>
      <c r="QE89" s="45">
        <v>0</v>
      </c>
      <c r="QF89" s="45">
        <v>0</v>
      </c>
      <c r="QG89" s="45">
        <v>0</v>
      </c>
      <c r="QH89" s="45">
        <v>0</v>
      </c>
      <c r="QI89" s="45">
        <v>0</v>
      </c>
      <c r="QJ89" s="45">
        <v>0</v>
      </c>
      <c r="QK89" s="45">
        <v>0</v>
      </c>
      <c r="QL89" s="45">
        <v>0</v>
      </c>
      <c r="QM89" s="45">
        <v>0</v>
      </c>
      <c r="QN89" s="45">
        <v>0</v>
      </c>
      <c r="QO89" s="45">
        <v>0</v>
      </c>
      <c r="QP89" s="45">
        <v>0</v>
      </c>
      <c r="QQ89" s="45">
        <v>0</v>
      </c>
      <c r="QR89" s="45">
        <v>0</v>
      </c>
      <c r="QS89" s="45">
        <v>0</v>
      </c>
      <c r="QT89" s="45">
        <v>0</v>
      </c>
      <c r="QU89" s="45">
        <v>0</v>
      </c>
      <c r="QV89" s="45">
        <v>0</v>
      </c>
      <c r="QW89" s="45">
        <v>0</v>
      </c>
      <c r="QX89" s="45">
        <v>0</v>
      </c>
      <c r="QY89" s="45">
        <v>0</v>
      </c>
      <c r="QZ89" s="45">
        <v>0</v>
      </c>
      <c r="RA89" s="45">
        <v>0</v>
      </c>
      <c r="RB89" s="45">
        <v>0</v>
      </c>
      <c r="RC89" s="45">
        <v>0</v>
      </c>
      <c r="RD89" s="45">
        <v>0</v>
      </c>
      <c r="RE89" s="45">
        <v>0</v>
      </c>
      <c r="RF89" s="45">
        <v>0</v>
      </c>
      <c r="RG89" s="45">
        <v>0</v>
      </c>
      <c r="RH89" s="45">
        <v>0</v>
      </c>
      <c r="RI89" s="45">
        <v>0</v>
      </c>
      <c r="RJ89" s="45">
        <v>0</v>
      </c>
      <c r="RK89" s="45">
        <v>0</v>
      </c>
      <c r="RL89" s="45">
        <v>0</v>
      </c>
      <c r="RM89" s="45">
        <v>0</v>
      </c>
      <c r="RN89" s="45">
        <v>0</v>
      </c>
      <c r="RO89" s="45">
        <v>0</v>
      </c>
      <c r="RP89" s="45">
        <v>0</v>
      </c>
      <c r="RQ89" s="45">
        <v>0</v>
      </c>
      <c r="RR89" s="45">
        <v>0</v>
      </c>
      <c r="RS89" s="45">
        <v>0</v>
      </c>
      <c r="RT89" s="45">
        <v>0</v>
      </c>
      <c r="RU89" s="45">
        <v>0</v>
      </c>
      <c r="RV89" s="45">
        <v>0</v>
      </c>
      <c r="RW89" s="45">
        <v>0</v>
      </c>
      <c r="RX89" s="45">
        <v>0</v>
      </c>
      <c r="RY89" s="45">
        <v>0</v>
      </c>
      <c r="RZ89" s="45">
        <v>0</v>
      </c>
      <c r="SA89" s="45">
        <v>0</v>
      </c>
      <c r="SB89" s="45">
        <v>0</v>
      </c>
      <c r="SC89" s="45">
        <v>0</v>
      </c>
      <c r="SD89" s="45">
        <v>0</v>
      </c>
      <c r="SE89" s="45">
        <v>0</v>
      </c>
      <c r="SF89" s="45">
        <v>0</v>
      </c>
      <c r="SG89" s="45">
        <v>0</v>
      </c>
      <c r="SH89" s="45">
        <v>0</v>
      </c>
      <c r="SI89" s="45">
        <v>0</v>
      </c>
      <c r="SJ89" s="45">
        <v>0</v>
      </c>
      <c r="SK89" s="45">
        <v>0</v>
      </c>
      <c r="SL89" s="45">
        <v>0</v>
      </c>
      <c r="SM89" s="45">
        <v>0</v>
      </c>
      <c r="SN89" s="45">
        <v>0</v>
      </c>
      <c r="SO89" s="45">
        <v>0</v>
      </c>
      <c r="SP89" s="45">
        <v>0</v>
      </c>
      <c r="SQ89" s="45">
        <v>0</v>
      </c>
      <c r="SR89" s="45">
        <v>0</v>
      </c>
      <c r="SS89" s="45">
        <v>0</v>
      </c>
      <c r="ST89" s="45">
        <v>0</v>
      </c>
      <c r="SU89" s="45">
        <v>0</v>
      </c>
      <c r="SV89" s="45">
        <v>0</v>
      </c>
      <c r="SW89" s="45">
        <v>0</v>
      </c>
      <c r="SX89" s="45">
        <v>0</v>
      </c>
      <c r="SY89" s="45">
        <v>0</v>
      </c>
      <c r="SZ89" s="45">
        <v>0</v>
      </c>
      <c r="TA89" s="45">
        <v>0</v>
      </c>
      <c r="TB89" s="45">
        <v>0</v>
      </c>
      <c r="TC89" s="45">
        <v>0</v>
      </c>
      <c r="TD89" s="45">
        <v>0</v>
      </c>
      <c r="TE89" s="45">
        <v>0</v>
      </c>
      <c r="TF89" s="45">
        <v>0</v>
      </c>
      <c r="TG89" s="45">
        <v>0</v>
      </c>
      <c r="TH89" s="45">
        <v>0</v>
      </c>
      <c r="TI89" s="45">
        <v>0</v>
      </c>
      <c r="TJ89" s="45">
        <v>0</v>
      </c>
      <c r="TK89" s="45">
        <v>0</v>
      </c>
      <c r="TL89" s="45">
        <v>0</v>
      </c>
      <c r="TM89" s="45">
        <v>0</v>
      </c>
      <c r="TN89" s="45">
        <v>0</v>
      </c>
      <c r="TO89" s="45">
        <v>0</v>
      </c>
      <c r="TP89" s="45">
        <v>0</v>
      </c>
      <c r="TQ89" s="45">
        <v>0</v>
      </c>
      <c r="TR89" s="45">
        <v>0</v>
      </c>
      <c r="TS89" s="45">
        <v>0</v>
      </c>
      <c r="TT89" s="45">
        <v>0</v>
      </c>
      <c r="TU89" s="45">
        <v>0</v>
      </c>
      <c r="TV89" s="45">
        <v>0</v>
      </c>
      <c r="TW89" s="45">
        <v>0</v>
      </c>
      <c r="TX89" s="45">
        <v>0</v>
      </c>
      <c r="TY89" s="45">
        <v>0</v>
      </c>
      <c r="TZ89" s="45">
        <v>0</v>
      </c>
      <c r="UA89" s="45">
        <v>0</v>
      </c>
      <c r="UB89" s="45">
        <v>0</v>
      </c>
      <c r="UC89" s="45">
        <v>0</v>
      </c>
      <c r="UD89" s="45">
        <v>0</v>
      </c>
      <c r="UE89" s="45">
        <v>0</v>
      </c>
      <c r="UF89" s="45">
        <v>0</v>
      </c>
      <c r="UG89" s="45">
        <v>0</v>
      </c>
      <c r="UH89" s="45">
        <v>0</v>
      </c>
      <c r="UI89" s="45">
        <v>0</v>
      </c>
      <c r="UJ89" s="45">
        <v>0</v>
      </c>
      <c r="UK89" s="45">
        <v>0</v>
      </c>
      <c r="UL89" s="45">
        <v>0</v>
      </c>
      <c r="UM89" s="45">
        <v>0</v>
      </c>
      <c r="UN89" s="45">
        <v>0</v>
      </c>
      <c r="UO89" s="45">
        <v>0</v>
      </c>
      <c r="UP89" s="45">
        <v>0</v>
      </c>
      <c r="UQ89" s="45">
        <v>0</v>
      </c>
      <c r="UR89" s="45">
        <v>0</v>
      </c>
      <c r="US89" s="45">
        <v>0</v>
      </c>
      <c r="UT89" s="45">
        <v>0</v>
      </c>
      <c r="UU89" s="45">
        <v>0</v>
      </c>
      <c r="UV89" s="45">
        <v>0</v>
      </c>
      <c r="UW89" s="45">
        <v>0</v>
      </c>
      <c r="UX89" s="45">
        <v>0</v>
      </c>
      <c r="UY89" s="45">
        <v>0</v>
      </c>
      <c r="UZ89" s="45">
        <v>0</v>
      </c>
      <c r="VA89" s="45">
        <v>0</v>
      </c>
      <c r="VB89" s="45">
        <v>0</v>
      </c>
      <c r="VC89" s="45">
        <v>0</v>
      </c>
      <c r="VD89" s="45">
        <v>0</v>
      </c>
      <c r="VE89" s="45">
        <v>0</v>
      </c>
      <c r="VF89" s="45">
        <v>0</v>
      </c>
      <c r="VG89" s="45">
        <v>0</v>
      </c>
      <c r="VH89" s="45">
        <v>0</v>
      </c>
      <c r="VI89" s="45">
        <v>0</v>
      </c>
      <c r="VJ89" s="45">
        <v>0</v>
      </c>
      <c r="VK89" s="45">
        <v>0</v>
      </c>
      <c r="VL89" s="45">
        <v>0</v>
      </c>
      <c r="VM89" s="45">
        <v>0</v>
      </c>
      <c r="VN89" s="45">
        <v>0</v>
      </c>
      <c r="VO89" s="45">
        <v>0</v>
      </c>
      <c r="VP89" s="45">
        <v>0</v>
      </c>
      <c r="VQ89" s="45">
        <v>0</v>
      </c>
      <c r="VR89" s="45">
        <v>0</v>
      </c>
      <c r="VS89" s="45">
        <v>0</v>
      </c>
      <c r="VT89" s="45">
        <v>0</v>
      </c>
      <c r="VU89" s="45">
        <v>0</v>
      </c>
      <c r="VV89" s="45">
        <v>0</v>
      </c>
      <c r="VW89" s="45">
        <v>0</v>
      </c>
      <c r="VX89" s="45">
        <v>0</v>
      </c>
      <c r="VY89" s="45">
        <v>0</v>
      </c>
      <c r="VZ89" s="45">
        <v>0</v>
      </c>
      <c r="WA89" s="45">
        <v>0</v>
      </c>
      <c r="WB89" s="45">
        <v>0</v>
      </c>
      <c r="WC89" s="45">
        <v>0</v>
      </c>
      <c r="WD89" s="45">
        <v>0</v>
      </c>
      <c r="WE89" s="45">
        <v>0</v>
      </c>
      <c r="WF89" s="45">
        <v>0</v>
      </c>
      <c r="WG89" s="45">
        <v>0</v>
      </c>
      <c r="WH89" s="45">
        <v>0</v>
      </c>
      <c r="WI89" s="45">
        <v>0</v>
      </c>
      <c r="WJ89" s="45">
        <v>0</v>
      </c>
      <c r="WK89" s="45">
        <v>0</v>
      </c>
      <c r="WL89" s="45">
        <v>0</v>
      </c>
      <c r="WM89" s="45">
        <v>0</v>
      </c>
      <c r="WN89" s="45">
        <v>0</v>
      </c>
      <c r="WO89" s="45">
        <v>0</v>
      </c>
      <c r="WP89" s="45">
        <v>0</v>
      </c>
      <c r="WQ89" s="45">
        <v>0</v>
      </c>
      <c r="WR89" s="45">
        <v>0</v>
      </c>
      <c r="WS89" s="45">
        <v>0</v>
      </c>
      <c r="WT89" s="45">
        <v>0</v>
      </c>
      <c r="WU89" s="45">
        <v>0</v>
      </c>
      <c r="WV89" s="45">
        <v>0</v>
      </c>
      <c r="WW89" s="45">
        <v>0</v>
      </c>
      <c r="WX89" s="45">
        <v>0</v>
      </c>
      <c r="WY89" s="45">
        <v>0</v>
      </c>
      <c r="WZ89" s="45">
        <v>0</v>
      </c>
      <c r="XA89" s="45">
        <v>0</v>
      </c>
      <c r="XB89" s="45">
        <v>0</v>
      </c>
      <c r="XC89" s="45">
        <v>0</v>
      </c>
      <c r="XD89" s="45">
        <v>0</v>
      </c>
      <c r="XE89" s="45">
        <v>0</v>
      </c>
      <c r="XF89" s="45">
        <v>0</v>
      </c>
      <c r="XG89" s="45">
        <v>0</v>
      </c>
      <c r="XH89" s="45">
        <v>0</v>
      </c>
      <c r="XI89" s="45">
        <v>0</v>
      </c>
      <c r="XJ89" s="45">
        <v>0</v>
      </c>
      <c r="XK89" s="45">
        <v>0</v>
      </c>
      <c r="XL89" s="45">
        <v>0</v>
      </c>
      <c r="XM89" s="45">
        <v>0</v>
      </c>
      <c r="XN89" s="45">
        <v>0</v>
      </c>
      <c r="XO89" s="45">
        <v>0</v>
      </c>
      <c r="XP89" s="45">
        <v>0</v>
      </c>
      <c r="XQ89" s="45">
        <v>0</v>
      </c>
      <c r="XR89" s="45">
        <v>0</v>
      </c>
      <c r="XS89" s="45">
        <v>0</v>
      </c>
      <c r="XT89" s="45">
        <v>0</v>
      </c>
      <c r="XU89" s="45">
        <v>0</v>
      </c>
      <c r="XV89" s="45">
        <v>0</v>
      </c>
      <c r="XW89" s="45">
        <v>0</v>
      </c>
      <c r="XX89" s="45">
        <v>0</v>
      </c>
      <c r="XY89" s="45">
        <v>0</v>
      </c>
      <c r="XZ89" s="45">
        <v>0</v>
      </c>
      <c r="YA89" s="45">
        <v>0</v>
      </c>
      <c r="YB89" s="45">
        <v>0</v>
      </c>
      <c r="YC89" s="45">
        <v>0</v>
      </c>
      <c r="YD89" s="45">
        <v>0</v>
      </c>
      <c r="YE89" s="45">
        <v>0</v>
      </c>
      <c r="YF89" s="45">
        <v>0</v>
      </c>
      <c r="YG89" s="45">
        <v>0</v>
      </c>
      <c r="YH89" s="45">
        <v>0</v>
      </c>
      <c r="YI89" s="45">
        <v>0</v>
      </c>
      <c r="YJ89" s="45">
        <v>0</v>
      </c>
      <c r="YK89" s="45">
        <v>0</v>
      </c>
      <c r="YL89" s="45">
        <v>0</v>
      </c>
      <c r="YM89" s="45">
        <v>0</v>
      </c>
      <c r="YN89" s="45">
        <v>0</v>
      </c>
      <c r="YO89" s="45">
        <v>0</v>
      </c>
      <c r="YP89" s="45">
        <v>0</v>
      </c>
      <c r="YQ89" s="45">
        <v>0</v>
      </c>
      <c r="YR89" s="45">
        <v>0</v>
      </c>
      <c r="YS89" s="45">
        <v>0</v>
      </c>
      <c r="YT89" s="45">
        <v>0</v>
      </c>
      <c r="YU89" s="45">
        <v>0</v>
      </c>
      <c r="YV89" s="45">
        <v>0</v>
      </c>
      <c r="YW89" s="45">
        <v>0</v>
      </c>
      <c r="YX89" s="45">
        <v>0</v>
      </c>
      <c r="YY89" s="45">
        <v>0</v>
      </c>
      <c r="YZ89" s="45">
        <v>0</v>
      </c>
      <c r="ZA89" s="45">
        <v>0</v>
      </c>
      <c r="ZB89" s="45">
        <v>0</v>
      </c>
      <c r="ZC89" s="45">
        <v>0</v>
      </c>
      <c r="ZD89" s="45">
        <v>0</v>
      </c>
      <c r="ZE89" s="45">
        <v>0</v>
      </c>
      <c r="ZF89" s="45">
        <v>0</v>
      </c>
      <c r="ZG89" s="45">
        <v>0</v>
      </c>
      <c r="ZH89" s="45">
        <v>0</v>
      </c>
      <c r="ZI89" s="45">
        <v>0</v>
      </c>
      <c r="ZJ89" s="45">
        <v>0</v>
      </c>
      <c r="ZK89" s="45">
        <v>0</v>
      </c>
      <c r="ZL89" s="45">
        <v>0</v>
      </c>
      <c r="ZM89" s="45">
        <v>0</v>
      </c>
      <c r="ZN89" s="45">
        <v>0</v>
      </c>
      <c r="ZO89" s="45">
        <v>0</v>
      </c>
      <c r="ZP89" s="45">
        <v>0</v>
      </c>
      <c r="ZQ89" s="45">
        <v>0</v>
      </c>
      <c r="ZR89" s="45">
        <v>0</v>
      </c>
      <c r="ZS89" s="45">
        <v>0</v>
      </c>
      <c r="ZT89" s="45">
        <v>0</v>
      </c>
      <c r="ZU89" s="45">
        <v>0</v>
      </c>
      <c r="ZV89" s="45">
        <v>0</v>
      </c>
      <c r="ZW89" s="45">
        <v>0</v>
      </c>
      <c r="ZX89" s="45">
        <v>0</v>
      </c>
      <c r="ZY89" s="45">
        <v>0</v>
      </c>
      <c r="ZZ89" s="45">
        <v>0</v>
      </c>
      <c r="AAA89" s="45">
        <v>0</v>
      </c>
      <c r="AAB89" s="45">
        <v>0</v>
      </c>
      <c r="AAC89" s="45">
        <v>0</v>
      </c>
      <c r="AAD89" s="45">
        <v>0</v>
      </c>
      <c r="AAE89" s="45">
        <v>0</v>
      </c>
      <c r="AAF89" s="45">
        <v>0</v>
      </c>
      <c r="AAG89" s="45">
        <v>0</v>
      </c>
      <c r="AAH89" s="45">
        <v>0</v>
      </c>
      <c r="AAI89" s="45">
        <v>0</v>
      </c>
      <c r="AAJ89" s="45">
        <v>0</v>
      </c>
      <c r="AAK89" s="45">
        <v>0</v>
      </c>
      <c r="AAL89" s="45">
        <v>0</v>
      </c>
      <c r="AAM89" s="45">
        <v>0</v>
      </c>
      <c r="AAN89" s="45">
        <v>0</v>
      </c>
      <c r="AAO89" s="45">
        <v>0</v>
      </c>
      <c r="AAP89" s="45">
        <v>0</v>
      </c>
      <c r="AAQ89" s="45">
        <f ca="1">IF(LEFT($C89,5)="Total",0,IF(COUNTIF(ENTRY!$G$3:$BM$3,AAQ$1)=0,"CopyPasteValue",IFERROR(HLOOKUP(AAQ$1,ENTRY!$G$3:$BI$133,SUMIFS(ENTRY!$A$2:$A$133,ENTRY!$B$2:$B$133,$B89,ENTRY!$C$2:$C$133,$C89)-2,FALSE),0)))</f>
        <v>0</v>
      </c>
      <c r="AAR89" s="45">
        <f ca="1">IF(LEFT($C89,5)="Total",0,IF(COUNTIF(ENTRY!$G$3:$BM$3,AAR$1)=0,"CopyPasteValue",IFERROR(HLOOKUP(AAR$1,ENTRY!$G$3:$BI$133,SUMIFS(ENTRY!$A$2:$A$133,ENTRY!$B$2:$B$133,$B89,ENTRY!$C$2:$C$133,$C89)-2,FALSE),0)))</f>
        <v>0</v>
      </c>
      <c r="AAS89" s="45">
        <f ca="1">IF(LEFT($C89,5)="Total",0,IF(COUNTIF(ENTRY!$G$3:$BM$3,AAS$1)=0,"CopyPasteValue",IFERROR(HLOOKUP(AAS$1,ENTRY!$G$3:$BI$133,SUMIFS(ENTRY!$A$2:$A$133,ENTRY!$B$2:$B$133,$B89,ENTRY!$C$2:$C$133,$C89)-2,FALSE),0)))</f>
        <v>0</v>
      </c>
      <c r="AAT89" s="45">
        <f ca="1">IF(LEFT($C89,5)="Total",0,IF(COUNTIF(ENTRY!$G$3:$BM$3,AAT$1)=0,"CopyPasteValue",IFERROR(HLOOKUP(AAT$1,ENTRY!$G$3:$BI$133,SUMIFS(ENTRY!$A$2:$A$133,ENTRY!$B$2:$B$133,$B89,ENTRY!$C$2:$C$133,$C89)-2,FALSE),0)))</f>
        <v>0</v>
      </c>
      <c r="AAU89" s="45">
        <f ca="1">IF(LEFT($C89,5)="Total",0,IF(COUNTIF(ENTRY!$G$3:$BM$3,AAU$1)=0,"CopyPasteValue",IFERROR(HLOOKUP(AAU$1,ENTRY!$G$3:$BI$133,SUMIFS(ENTRY!$A$2:$A$133,ENTRY!$B$2:$B$133,$B89,ENTRY!$C$2:$C$133,$C89)-2,FALSE),0)))</f>
        <v>0</v>
      </c>
      <c r="AAV89" s="45">
        <f ca="1">IF(LEFT($C89,5)="Total",0,IF(COUNTIF(ENTRY!$G$3:$BM$3,AAV$1)=0,"CopyPasteValue",IFERROR(HLOOKUP(AAV$1,ENTRY!$G$3:$BI$133,SUMIFS(ENTRY!$A$2:$A$133,ENTRY!$B$2:$B$133,$B89,ENTRY!$C$2:$C$133,$C89)-2,FALSE),0)))</f>
        <v>0</v>
      </c>
      <c r="AAW89" s="45">
        <f ca="1">IF(LEFT($C89,5)="Total",0,IF(COUNTIF(ENTRY!$G$3:$BM$3,AAW$1)=0,"CopyPasteValue",IFERROR(HLOOKUP(AAW$1,ENTRY!$G$3:$BI$133,SUMIFS(ENTRY!$A$2:$A$133,ENTRY!$B$2:$B$133,$B89,ENTRY!$C$2:$C$133,$C89)-2,FALSE),0)))</f>
        <v>0</v>
      </c>
      <c r="AAX89" s="45">
        <f ca="1">IF(LEFT($C89,5)="Total",0,IF(COUNTIF(ENTRY!$G$3:$BM$3,AAX$1)=0,"CopyPasteValue",IFERROR(HLOOKUP(AAX$1,ENTRY!$G$3:$BI$133,SUMIFS(ENTRY!$A$2:$A$133,ENTRY!$B$2:$B$133,$B89,ENTRY!$C$2:$C$133,$C89)-2,FALSE),0)))</f>
        <v>0</v>
      </c>
      <c r="AAY89" s="45">
        <f ca="1">IF(LEFT($C89,5)="Total",0,IF(COUNTIF(ENTRY!$G$3:$BM$3,AAY$1)=0,"CopyPasteValue",IFERROR(HLOOKUP(AAY$1,ENTRY!$G$3:$BI$133,SUMIFS(ENTRY!$A$2:$A$133,ENTRY!$B$2:$B$133,$B89,ENTRY!$C$2:$C$133,$C89)-2,FALSE),0)))</f>
        <v>0</v>
      </c>
      <c r="AAZ89" s="45">
        <f ca="1">IF(LEFT($C89,5)="Total",0,IF(COUNTIF(ENTRY!$G$3:$BM$3,AAZ$1)=0,"CopyPasteValue",IFERROR(HLOOKUP(AAZ$1,ENTRY!$G$3:$BI$133,SUMIFS(ENTRY!$A$2:$A$133,ENTRY!$B$2:$B$133,$B89,ENTRY!$C$2:$C$133,$C89)-2,FALSE),0)))</f>
        <v>0</v>
      </c>
      <c r="ABA89" s="45">
        <f ca="1">IF(LEFT($C89,5)="Total",0,IF(COUNTIF(ENTRY!$G$3:$BM$3,ABA$1)=0,"CopyPasteValue",IFERROR(HLOOKUP(ABA$1,ENTRY!$G$3:$BI$133,SUMIFS(ENTRY!$A$2:$A$133,ENTRY!$B$2:$B$133,$B89,ENTRY!$C$2:$C$133,$C89)-2,FALSE),0)))</f>
        <v>0</v>
      </c>
      <c r="ABB89" s="45">
        <f ca="1">IF(LEFT($C89,5)="Total",0,IF(COUNTIF(ENTRY!$G$3:$BM$3,ABB$1)=0,"CopyPasteValue",IFERROR(HLOOKUP(ABB$1,ENTRY!$G$3:$BI$133,SUMIFS(ENTRY!$A$2:$A$133,ENTRY!$B$2:$B$133,$B89,ENTRY!$C$2:$C$133,$C89)-2,FALSE),0)))</f>
        <v>0</v>
      </c>
      <c r="ABC89" s="45">
        <f ca="1">IF(LEFT($C89,5)="Total",0,IF(COUNTIF(ENTRY!$G$3:$BM$3,ABC$1)=0,"CopyPasteValue",IFERROR(HLOOKUP(ABC$1,ENTRY!$G$3:$BI$133,SUMIFS(ENTRY!$A$2:$A$133,ENTRY!$B$2:$B$133,$B89,ENTRY!$C$2:$C$133,$C89)-2,FALSE),0)))</f>
        <v>0</v>
      </c>
      <c r="ABD89" s="45">
        <f ca="1">IF(LEFT($C89,5)="Total",0,IF(COUNTIF(ENTRY!$G$3:$BM$3,ABD$1)=0,"CopyPasteValue",IFERROR(HLOOKUP(ABD$1,ENTRY!$G$3:$BI$133,SUMIFS(ENTRY!$A$2:$A$133,ENTRY!$B$2:$B$133,$B89,ENTRY!$C$2:$C$133,$C89)-2,FALSE),0)))</f>
        <v>0</v>
      </c>
      <c r="ABE89" s="45">
        <f ca="1">IF(LEFT($C89,5)="Total",0,IF(COUNTIF(ENTRY!$G$3:$BM$3,ABE$1)=0,"CopyPasteValue",IFERROR(HLOOKUP(ABE$1,ENTRY!$G$3:$BI$133,SUMIFS(ENTRY!$A$2:$A$133,ENTRY!$B$2:$B$133,$B89,ENTRY!$C$2:$C$133,$C89)-2,FALSE),0)))</f>
        <v>0</v>
      </c>
      <c r="ABF89" s="45">
        <f ca="1">IF(LEFT($C89,5)="Total",0,IF(COUNTIF(ENTRY!$G$3:$BM$3,ABF$1)=0,"CopyPasteValue",IFERROR(HLOOKUP(ABF$1,ENTRY!$G$3:$BI$133,SUMIFS(ENTRY!$A$2:$A$133,ENTRY!$B$2:$B$133,$B89,ENTRY!$C$2:$C$133,$C89)-2,FALSE),0)))</f>
        <v>0</v>
      </c>
      <c r="ABG89" s="45">
        <f ca="1">IF(LEFT($C89,5)="Total",0,IF(COUNTIF(ENTRY!$G$3:$BM$3,ABG$1)=0,"CopyPasteValue",IFERROR(HLOOKUP(ABG$1,ENTRY!$G$3:$BI$133,SUMIFS(ENTRY!$A$2:$A$133,ENTRY!$B$2:$B$133,$B89,ENTRY!$C$2:$C$133,$C89)-2,FALSE),0)))</f>
        <v>0</v>
      </c>
      <c r="ABH89" s="45">
        <f ca="1">IF(LEFT($C89,5)="Total",0,IF(COUNTIF(ENTRY!$G$3:$BM$3,ABH$1)=0,"CopyPasteValue",IFERROR(HLOOKUP(ABH$1,ENTRY!$G$3:$BI$133,SUMIFS(ENTRY!$A$2:$A$133,ENTRY!$B$2:$B$133,$B89,ENTRY!$C$2:$C$133,$C89)-2,FALSE),0)))</f>
        <v>0</v>
      </c>
    </row>
    <row r="90" spans="2:736" x14ac:dyDescent="0.35">
      <c r="B90" t="s">
        <v>27</v>
      </c>
      <c r="C90" t="s">
        <v>213</v>
      </c>
      <c r="D90" s="53">
        <f t="shared" ca="1" si="162"/>
        <v>90</v>
      </c>
      <c r="E90" s="72">
        <f>COUNTIF(ENTRY!C$4:C$294,C90)</f>
        <v>1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0</v>
      </c>
      <c r="U90" s="45">
        <v>0</v>
      </c>
      <c r="V90" s="45">
        <v>0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  <c r="AJ90" s="45">
        <v>0</v>
      </c>
      <c r="AK90" s="45">
        <v>0</v>
      </c>
      <c r="AL90" s="45">
        <v>0</v>
      </c>
      <c r="AM90" s="45">
        <v>0</v>
      </c>
      <c r="AN90" s="45">
        <v>0</v>
      </c>
      <c r="AO90" s="45">
        <v>0</v>
      </c>
      <c r="AP90" s="45">
        <v>0</v>
      </c>
      <c r="AQ90" s="45">
        <v>0</v>
      </c>
      <c r="AR90" s="45">
        <v>0</v>
      </c>
      <c r="AS90" s="45">
        <v>0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0</v>
      </c>
      <c r="BA90" s="45">
        <v>0</v>
      </c>
      <c r="BB90" s="45">
        <v>0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5">
        <v>0</v>
      </c>
      <c r="BO90" s="45">
        <v>0</v>
      </c>
      <c r="BP90" s="45">
        <v>0</v>
      </c>
      <c r="BQ90" s="45">
        <v>0</v>
      </c>
      <c r="BR90" s="45">
        <v>0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0</v>
      </c>
      <c r="CA90" s="45">
        <v>0</v>
      </c>
      <c r="CB90" s="45">
        <v>0</v>
      </c>
      <c r="CC90" s="45">
        <v>0</v>
      </c>
      <c r="CD90" s="45">
        <v>0</v>
      </c>
      <c r="CE90" s="45">
        <v>0</v>
      </c>
      <c r="CF90" s="45">
        <v>0</v>
      </c>
      <c r="CG90" s="45">
        <v>0</v>
      </c>
      <c r="CH90" s="45">
        <v>0</v>
      </c>
      <c r="CI90" s="45">
        <v>0</v>
      </c>
      <c r="CJ90" s="45">
        <v>0</v>
      </c>
      <c r="CK90" s="45">
        <v>0</v>
      </c>
      <c r="CL90" s="45">
        <v>0</v>
      </c>
      <c r="CM90" s="45">
        <v>0</v>
      </c>
      <c r="CN90" s="45">
        <v>0</v>
      </c>
      <c r="CO90" s="45">
        <v>0</v>
      </c>
      <c r="CP90" s="45">
        <v>0</v>
      </c>
      <c r="CQ90" s="45">
        <v>0</v>
      </c>
      <c r="CR90" s="45">
        <v>0</v>
      </c>
      <c r="CS90" s="45">
        <v>0</v>
      </c>
      <c r="CT90" s="45">
        <v>0</v>
      </c>
      <c r="CU90" s="45">
        <v>0</v>
      </c>
      <c r="CV90" s="45">
        <v>0</v>
      </c>
      <c r="CW90" s="45">
        <v>0</v>
      </c>
      <c r="CX90" s="45">
        <v>0</v>
      </c>
      <c r="CY90" s="45">
        <v>0</v>
      </c>
      <c r="CZ90" s="45">
        <v>0</v>
      </c>
      <c r="DA90" s="45">
        <v>0</v>
      </c>
      <c r="DB90" s="45">
        <v>0</v>
      </c>
      <c r="DC90" s="45">
        <v>0</v>
      </c>
      <c r="DD90" s="45">
        <v>0</v>
      </c>
      <c r="DE90" s="45">
        <v>0</v>
      </c>
      <c r="DF90" s="45">
        <v>0</v>
      </c>
      <c r="DG90" s="45">
        <v>0</v>
      </c>
      <c r="DH90" s="45">
        <v>0</v>
      </c>
      <c r="DI90" s="45">
        <v>0</v>
      </c>
      <c r="DJ90" s="45">
        <v>0</v>
      </c>
      <c r="DK90" s="45">
        <v>0</v>
      </c>
      <c r="DL90" s="45">
        <v>0</v>
      </c>
      <c r="DM90" s="45">
        <v>0</v>
      </c>
      <c r="DN90" s="45">
        <v>0</v>
      </c>
      <c r="DO90" s="45">
        <v>0</v>
      </c>
      <c r="DP90" s="45">
        <v>0</v>
      </c>
      <c r="DQ90" s="45">
        <v>0</v>
      </c>
      <c r="DR90" s="45">
        <v>0</v>
      </c>
      <c r="DS90" s="45">
        <v>0</v>
      </c>
      <c r="DT90" s="45">
        <v>0</v>
      </c>
      <c r="DU90" s="45">
        <v>0</v>
      </c>
      <c r="DV90" s="45">
        <v>0</v>
      </c>
      <c r="DW90" s="45">
        <v>0</v>
      </c>
      <c r="DX90" s="45">
        <v>0</v>
      </c>
      <c r="DY90" s="45">
        <v>0</v>
      </c>
      <c r="DZ90" s="45">
        <v>0</v>
      </c>
      <c r="EA90" s="45">
        <v>0</v>
      </c>
      <c r="EB90" s="45">
        <v>0</v>
      </c>
      <c r="EC90" s="45">
        <v>0</v>
      </c>
      <c r="ED90" s="45">
        <v>0</v>
      </c>
      <c r="EE90" s="45">
        <v>0</v>
      </c>
      <c r="EF90" s="45">
        <v>0</v>
      </c>
      <c r="EG90" s="45">
        <v>0</v>
      </c>
      <c r="EH90" s="45">
        <v>0</v>
      </c>
      <c r="EI90" s="45">
        <v>0</v>
      </c>
      <c r="EJ90" s="45">
        <v>0</v>
      </c>
      <c r="EK90" s="45">
        <v>0</v>
      </c>
      <c r="EL90" s="45">
        <v>0</v>
      </c>
      <c r="EM90" s="45">
        <v>0</v>
      </c>
      <c r="EN90" s="45">
        <v>0</v>
      </c>
      <c r="EO90" s="45">
        <v>0</v>
      </c>
      <c r="EP90" s="45">
        <v>0</v>
      </c>
      <c r="EQ90" s="45">
        <v>0</v>
      </c>
      <c r="ER90" s="45">
        <v>0</v>
      </c>
      <c r="ES90" s="45">
        <v>0</v>
      </c>
      <c r="ET90" s="45">
        <v>0</v>
      </c>
      <c r="EU90" s="45">
        <v>0</v>
      </c>
      <c r="EV90" s="45">
        <v>0</v>
      </c>
      <c r="EW90" s="45">
        <v>0</v>
      </c>
      <c r="EX90" s="45">
        <v>0</v>
      </c>
      <c r="EY90" s="45">
        <v>0</v>
      </c>
      <c r="EZ90" s="45">
        <v>0</v>
      </c>
      <c r="FA90" s="45">
        <v>0</v>
      </c>
      <c r="FB90" s="45">
        <v>0</v>
      </c>
      <c r="FC90" s="45">
        <v>0</v>
      </c>
      <c r="FD90" s="45">
        <v>0</v>
      </c>
      <c r="FE90" s="45">
        <v>0</v>
      </c>
      <c r="FF90" s="45">
        <v>0</v>
      </c>
      <c r="FG90" s="45">
        <v>0</v>
      </c>
      <c r="FH90" s="45">
        <v>0</v>
      </c>
      <c r="FI90" s="45">
        <v>0</v>
      </c>
      <c r="FJ90" s="45">
        <v>0</v>
      </c>
      <c r="FK90" s="45">
        <v>0</v>
      </c>
      <c r="FL90" s="45">
        <v>0</v>
      </c>
      <c r="FM90" s="45">
        <v>0</v>
      </c>
      <c r="FN90" s="45">
        <v>0</v>
      </c>
      <c r="FO90" s="45">
        <v>0</v>
      </c>
      <c r="FP90" s="45">
        <v>0</v>
      </c>
      <c r="FQ90" s="45">
        <v>0</v>
      </c>
      <c r="FR90" s="45">
        <v>0</v>
      </c>
      <c r="FS90" s="45">
        <v>0</v>
      </c>
      <c r="FT90" s="45">
        <v>0</v>
      </c>
      <c r="FU90" s="45">
        <v>0</v>
      </c>
      <c r="FV90" s="45">
        <v>0</v>
      </c>
      <c r="FW90" s="45">
        <v>0</v>
      </c>
      <c r="FX90" s="45">
        <v>0</v>
      </c>
      <c r="FY90" s="45">
        <v>0</v>
      </c>
      <c r="FZ90" s="45">
        <v>0</v>
      </c>
      <c r="GA90" s="45">
        <v>0</v>
      </c>
      <c r="GB90" s="45">
        <v>0</v>
      </c>
      <c r="GC90" s="45">
        <v>0</v>
      </c>
      <c r="GD90" s="45">
        <v>0</v>
      </c>
      <c r="GE90" s="45">
        <v>0</v>
      </c>
      <c r="GF90" s="45">
        <v>0</v>
      </c>
      <c r="GG90" s="45">
        <v>0</v>
      </c>
      <c r="GH90" s="45">
        <v>0</v>
      </c>
      <c r="GI90" s="45">
        <v>0</v>
      </c>
      <c r="GJ90" s="45">
        <v>0</v>
      </c>
      <c r="GK90" s="45">
        <v>0</v>
      </c>
      <c r="GL90" s="45">
        <v>0</v>
      </c>
      <c r="GM90" s="45">
        <v>0</v>
      </c>
      <c r="GN90" s="45">
        <v>0</v>
      </c>
      <c r="GO90" s="45">
        <v>0</v>
      </c>
      <c r="GP90" s="45">
        <v>0</v>
      </c>
      <c r="GQ90" s="45">
        <v>0</v>
      </c>
      <c r="GR90" s="45">
        <v>0</v>
      </c>
      <c r="GS90" s="45">
        <v>0</v>
      </c>
      <c r="GT90" s="45">
        <v>0</v>
      </c>
      <c r="GU90" s="45">
        <v>0</v>
      </c>
      <c r="GV90" s="45">
        <v>0</v>
      </c>
      <c r="GW90" s="45">
        <v>0</v>
      </c>
      <c r="GX90" s="45">
        <v>0</v>
      </c>
      <c r="GY90" s="45">
        <v>0</v>
      </c>
      <c r="GZ90" s="45">
        <v>0</v>
      </c>
      <c r="HA90" s="45">
        <v>0</v>
      </c>
      <c r="HB90" s="45">
        <v>0</v>
      </c>
      <c r="HC90" s="45">
        <v>0</v>
      </c>
      <c r="HD90" s="45">
        <v>0</v>
      </c>
      <c r="HE90" s="45">
        <v>0</v>
      </c>
      <c r="HF90" s="45">
        <v>0</v>
      </c>
      <c r="HG90" s="45">
        <v>0</v>
      </c>
      <c r="HH90" s="45">
        <v>0</v>
      </c>
      <c r="HI90" s="45">
        <v>0</v>
      </c>
      <c r="HJ90" s="45">
        <v>0</v>
      </c>
      <c r="HK90" s="45">
        <v>0</v>
      </c>
      <c r="HL90" s="45">
        <v>0</v>
      </c>
      <c r="HM90" s="45">
        <v>0</v>
      </c>
      <c r="HN90" s="45">
        <v>0</v>
      </c>
      <c r="HO90" s="45">
        <v>0</v>
      </c>
      <c r="HP90" s="45">
        <v>0</v>
      </c>
      <c r="HQ90" s="45">
        <v>0</v>
      </c>
      <c r="HR90" s="45">
        <v>0</v>
      </c>
      <c r="HS90" s="45">
        <v>0</v>
      </c>
      <c r="HT90" s="45">
        <v>0</v>
      </c>
      <c r="HU90" s="45">
        <v>0</v>
      </c>
      <c r="HV90" s="45">
        <v>0</v>
      </c>
      <c r="HW90" s="45">
        <v>0</v>
      </c>
      <c r="HX90" s="45">
        <v>0</v>
      </c>
      <c r="HY90" s="45">
        <v>0</v>
      </c>
      <c r="HZ90" s="45">
        <v>0</v>
      </c>
      <c r="IA90" s="45">
        <v>0</v>
      </c>
      <c r="IB90" s="45">
        <v>0</v>
      </c>
      <c r="IC90" s="45">
        <v>0</v>
      </c>
      <c r="ID90" s="45">
        <v>0</v>
      </c>
      <c r="IE90" s="45">
        <v>0</v>
      </c>
      <c r="IF90" s="45">
        <v>0</v>
      </c>
      <c r="IG90" s="45">
        <v>0</v>
      </c>
      <c r="IH90" s="45">
        <v>0</v>
      </c>
      <c r="II90" s="45">
        <v>0</v>
      </c>
      <c r="IJ90" s="45">
        <v>0</v>
      </c>
      <c r="IK90" s="45">
        <v>0</v>
      </c>
      <c r="IL90" s="45">
        <v>0</v>
      </c>
      <c r="IM90" s="45">
        <v>0</v>
      </c>
      <c r="IN90" s="45">
        <v>0</v>
      </c>
      <c r="IO90" s="45">
        <v>0</v>
      </c>
      <c r="IP90" s="45">
        <v>0</v>
      </c>
      <c r="IQ90" s="45">
        <v>0</v>
      </c>
      <c r="IR90" s="45">
        <v>0</v>
      </c>
      <c r="IS90" s="45">
        <v>0</v>
      </c>
      <c r="IT90" s="45">
        <v>0</v>
      </c>
      <c r="IU90" s="45">
        <v>0</v>
      </c>
      <c r="IV90" s="45">
        <v>0</v>
      </c>
      <c r="IW90" s="45">
        <v>0</v>
      </c>
      <c r="IX90" s="45">
        <v>0</v>
      </c>
      <c r="IY90" s="45">
        <v>0</v>
      </c>
      <c r="IZ90" s="45">
        <v>0</v>
      </c>
      <c r="JA90" s="45">
        <v>0</v>
      </c>
      <c r="JB90" s="45">
        <v>0</v>
      </c>
      <c r="JC90" s="45">
        <v>0</v>
      </c>
      <c r="JD90" s="45">
        <v>0</v>
      </c>
      <c r="JE90" s="45">
        <v>0</v>
      </c>
      <c r="JF90" s="45">
        <v>0</v>
      </c>
      <c r="JG90" s="45">
        <v>0</v>
      </c>
      <c r="JH90" s="45">
        <v>0</v>
      </c>
      <c r="JI90" s="45">
        <v>0</v>
      </c>
      <c r="JJ90" s="45">
        <v>0</v>
      </c>
      <c r="JK90" s="45">
        <v>0</v>
      </c>
      <c r="JL90" s="45">
        <v>0</v>
      </c>
      <c r="JM90" s="45">
        <v>0</v>
      </c>
      <c r="JN90" s="45">
        <v>0</v>
      </c>
      <c r="JO90" s="45">
        <v>0</v>
      </c>
      <c r="JP90" s="45">
        <v>0</v>
      </c>
      <c r="JQ90" s="45">
        <v>0</v>
      </c>
      <c r="JR90" s="45">
        <v>0</v>
      </c>
      <c r="JS90" s="45">
        <v>0</v>
      </c>
      <c r="JT90" s="45">
        <v>0</v>
      </c>
      <c r="JU90" s="45">
        <v>0</v>
      </c>
      <c r="JV90" s="45">
        <v>0</v>
      </c>
      <c r="JW90" s="45">
        <v>0</v>
      </c>
      <c r="JX90" s="45">
        <v>0</v>
      </c>
      <c r="JY90" s="45">
        <v>0</v>
      </c>
      <c r="JZ90" s="45">
        <v>0</v>
      </c>
      <c r="KA90" s="45">
        <v>0</v>
      </c>
      <c r="KB90" s="45">
        <v>0</v>
      </c>
      <c r="KC90" s="45">
        <v>0</v>
      </c>
      <c r="KD90" s="45">
        <v>0</v>
      </c>
      <c r="KE90" s="45">
        <v>0</v>
      </c>
      <c r="KF90" s="45">
        <v>0</v>
      </c>
      <c r="KG90" s="45">
        <v>0</v>
      </c>
      <c r="KH90" s="45">
        <v>0</v>
      </c>
      <c r="KI90" s="45">
        <v>0</v>
      </c>
      <c r="KJ90" s="45">
        <v>0</v>
      </c>
      <c r="KK90" s="45">
        <v>0</v>
      </c>
      <c r="KL90" s="45">
        <v>0</v>
      </c>
      <c r="KM90" s="45">
        <v>0</v>
      </c>
      <c r="KN90" s="45">
        <v>0</v>
      </c>
      <c r="KO90" s="45">
        <v>0</v>
      </c>
      <c r="KP90" s="45">
        <v>0</v>
      </c>
      <c r="KQ90" s="45">
        <v>0</v>
      </c>
      <c r="KR90" s="45">
        <v>0</v>
      </c>
      <c r="KS90" s="45">
        <v>0</v>
      </c>
      <c r="KT90" s="45">
        <v>0</v>
      </c>
      <c r="KU90" s="45">
        <v>0</v>
      </c>
      <c r="KV90" s="45">
        <v>0</v>
      </c>
      <c r="KW90" s="45">
        <v>0</v>
      </c>
      <c r="KX90" s="45">
        <v>0</v>
      </c>
      <c r="KY90" s="45">
        <v>0</v>
      </c>
      <c r="KZ90" s="45">
        <v>0</v>
      </c>
      <c r="LA90" s="45">
        <v>0</v>
      </c>
      <c r="LB90" s="45">
        <v>0</v>
      </c>
      <c r="LC90" s="45">
        <v>0</v>
      </c>
      <c r="LD90" s="45">
        <v>0</v>
      </c>
      <c r="LE90" s="45">
        <v>0</v>
      </c>
      <c r="LF90" s="45">
        <v>0</v>
      </c>
      <c r="LG90" s="45">
        <v>0</v>
      </c>
      <c r="LH90" s="45">
        <v>0</v>
      </c>
      <c r="LI90" s="45">
        <v>0</v>
      </c>
      <c r="LJ90" s="45">
        <v>0</v>
      </c>
      <c r="LK90" s="45">
        <v>0</v>
      </c>
      <c r="LL90" s="45">
        <v>0</v>
      </c>
      <c r="LM90" s="45">
        <v>0</v>
      </c>
      <c r="LN90" s="45">
        <v>0</v>
      </c>
      <c r="LO90" s="45">
        <v>0</v>
      </c>
      <c r="LP90" s="45">
        <v>0</v>
      </c>
      <c r="LQ90" s="45">
        <v>0</v>
      </c>
      <c r="LR90" s="45">
        <v>0</v>
      </c>
      <c r="LS90" s="45">
        <v>0</v>
      </c>
      <c r="LT90" s="45">
        <v>0</v>
      </c>
      <c r="LU90" s="45">
        <v>0</v>
      </c>
      <c r="LV90" s="45">
        <v>0</v>
      </c>
      <c r="LW90" s="45">
        <v>0</v>
      </c>
      <c r="LX90" s="45">
        <v>0</v>
      </c>
      <c r="LY90" s="45">
        <v>0</v>
      </c>
      <c r="LZ90" s="45">
        <v>0</v>
      </c>
      <c r="MA90" s="45">
        <v>0</v>
      </c>
      <c r="MB90" s="45">
        <v>0</v>
      </c>
      <c r="MC90" s="45">
        <v>0</v>
      </c>
      <c r="MD90" s="45">
        <v>0</v>
      </c>
      <c r="ME90" s="45">
        <v>0</v>
      </c>
      <c r="MF90" s="45">
        <v>0</v>
      </c>
      <c r="MG90" s="45">
        <v>0</v>
      </c>
      <c r="MH90" s="45">
        <v>0</v>
      </c>
      <c r="MI90" s="45">
        <v>0</v>
      </c>
      <c r="MJ90" s="45">
        <v>0</v>
      </c>
      <c r="MK90" s="45">
        <v>0</v>
      </c>
      <c r="ML90" s="45">
        <v>0</v>
      </c>
      <c r="MM90" s="45">
        <v>0</v>
      </c>
      <c r="MN90" s="45">
        <v>0</v>
      </c>
      <c r="MO90" s="45">
        <v>0</v>
      </c>
      <c r="MP90" s="45">
        <v>0</v>
      </c>
      <c r="MQ90" s="45">
        <v>0</v>
      </c>
      <c r="MR90" s="45">
        <v>0</v>
      </c>
      <c r="MS90" s="45">
        <v>0</v>
      </c>
      <c r="MT90" s="45">
        <v>0</v>
      </c>
      <c r="MU90" s="45">
        <v>0</v>
      </c>
      <c r="MV90" s="45">
        <v>0</v>
      </c>
      <c r="MW90" s="45">
        <v>0</v>
      </c>
      <c r="MX90" s="45">
        <v>0</v>
      </c>
      <c r="MY90" s="45">
        <v>0</v>
      </c>
      <c r="MZ90" s="45">
        <v>0</v>
      </c>
      <c r="NA90" s="45">
        <v>0</v>
      </c>
      <c r="NB90" s="45">
        <v>0</v>
      </c>
      <c r="NC90" s="45">
        <v>0</v>
      </c>
      <c r="ND90" s="45">
        <v>0</v>
      </c>
      <c r="NE90" s="45">
        <v>0</v>
      </c>
      <c r="NF90" s="45">
        <v>0</v>
      </c>
      <c r="NG90" s="45">
        <v>0</v>
      </c>
      <c r="NH90" s="45">
        <v>0</v>
      </c>
      <c r="NI90" s="45">
        <v>0</v>
      </c>
      <c r="NJ90" s="45">
        <v>0</v>
      </c>
      <c r="NK90" s="45">
        <v>0</v>
      </c>
      <c r="NL90" s="45">
        <v>0</v>
      </c>
      <c r="NM90" s="45">
        <v>0</v>
      </c>
      <c r="NN90" s="45">
        <v>0</v>
      </c>
      <c r="NO90" s="45">
        <v>0</v>
      </c>
      <c r="NP90" s="45">
        <v>0</v>
      </c>
      <c r="NQ90" s="45">
        <v>0</v>
      </c>
      <c r="NR90" s="45">
        <v>0</v>
      </c>
      <c r="NS90" s="45">
        <v>0</v>
      </c>
      <c r="NT90" s="45">
        <v>0</v>
      </c>
      <c r="NU90" s="45">
        <v>0</v>
      </c>
      <c r="NV90" s="45">
        <v>0</v>
      </c>
      <c r="NW90" s="45">
        <v>0</v>
      </c>
      <c r="NX90" s="45">
        <v>0</v>
      </c>
      <c r="NY90" s="45">
        <v>0</v>
      </c>
      <c r="NZ90" s="45">
        <v>0</v>
      </c>
      <c r="OA90" s="45">
        <v>0</v>
      </c>
      <c r="OB90" s="45">
        <v>0</v>
      </c>
      <c r="OC90" s="45">
        <v>0</v>
      </c>
      <c r="OD90" s="45">
        <v>0</v>
      </c>
      <c r="OE90" s="45">
        <v>0</v>
      </c>
      <c r="OF90" s="45">
        <v>0</v>
      </c>
      <c r="OG90" s="45">
        <v>0</v>
      </c>
      <c r="OH90" s="45">
        <v>0</v>
      </c>
      <c r="OI90" s="45">
        <v>0</v>
      </c>
      <c r="OJ90" s="45">
        <v>0</v>
      </c>
      <c r="OK90" s="45">
        <v>0</v>
      </c>
      <c r="OL90" s="45">
        <v>0</v>
      </c>
      <c r="OM90" s="45">
        <v>0</v>
      </c>
      <c r="ON90" s="45">
        <v>0</v>
      </c>
      <c r="OO90" s="45">
        <v>0</v>
      </c>
      <c r="OP90" s="45">
        <v>0</v>
      </c>
      <c r="OQ90" s="45">
        <v>0</v>
      </c>
      <c r="OR90" s="45">
        <v>0</v>
      </c>
      <c r="OS90" s="45">
        <v>0</v>
      </c>
      <c r="OT90" s="45">
        <v>0</v>
      </c>
      <c r="OU90" s="45">
        <v>0</v>
      </c>
      <c r="OV90" s="45">
        <v>0</v>
      </c>
      <c r="OW90" s="45">
        <v>0</v>
      </c>
      <c r="OX90" s="45">
        <v>0</v>
      </c>
      <c r="OY90" s="45">
        <v>0</v>
      </c>
      <c r="OZ90" s="45">
        <v>0</v>
      </c>
      <c r="PA90" s="45">
        <v>0</v>
      </c>
      <c r="PB90" s="45">
        <v>0</v>
      </c>
      <c r="PC90" s="45">
        <v>0</v>
      </c>
      <c r="PD90" s="45">
        <v>0</v>
      </c>
      <c r="PE90" s="45">
        <v>0</v>
      </c>
      <c r="PF90" s="45">
        <v>0</v>
      </c>
      <c r="PG90" s="45">
        <v>0</v>
      </c>
      <c r="PH90" s="45">
        <v>0</v>
      </c>
      <c r="PI90" s="45">
        <v>0</v>
      </c>
      <c r="PJ90" s="45">
        <v>0</v>
      </c>
      <c r="PK90" s="45">
        <v>0</v>
      </c>
      <c r="PL90" s="45">
        <v>0</v>
      </c>
      <c r="PM90" s="45">
        <v>0</v>
      </c>
      <c r="PN90" s="45">
        <v>0</v>
      </c>
      <c r="PO90" s="45">
        <v>0</v>
      </c>
      <c r="PP90" s="45">
        <v>0</v>
      </c>
      <c r="PQ90" s="45">
        <v>0</v>
      </c>
      <c r="PR90" s="45">
        <v>0</v>
      </c>
      <c r="PS90" s="45">
        <v>0</v>
      </c>
      <c r="PT90" s="45">
        <v>0</v>
      </c>
      <c r="PU90" s="45">
        <v>0</v>
      </c>
      <c r="PV90" s="45">
        <v>0</v>
      </c>
      <c r="PW90" s="45">
        <v>0</v>
      </c>
      <c r="PX90" s="45">
        <v>0</v>
      </c>
      <c r="PY90" s="45">
        <v>0</v>
      </c>
      <c r="PZ90" s="45">
        <v>0</v>
      </c>
      <c r="QA90" s="45">
        <v>0</v>
      </c>
      <c r="QB90" s="45">
        <v>0</v>
      </c>
      <c r="QC90" s="45">
        <v>0</v>
      </c>
      <c r="QD90" s="45">
        <v>0</v>
      </c>
      <c r="QE90" s="45">
        <v>0</v>
      </c>
      <c r="QF90" s="45">
        <v>0</v>
      </c>
      <c r="QG90" s="45">
        <v>0</v>
      </c>
      <c r="QH90" s="45">
        <v>0</v>
      </c>
      <c r="QI90" s="45">
        <v>0</v>
      </c>
      <c r="QJ90" s="45">
        <v>0</v>
      </c>
      <c r="QK90" s="45">
        <v>0</v>
      </c>
      <c r="QL90" s="45">
        <v>0</v>
      </c>
      <c r="QM90" s="45">
        <v>0</v>
      </c>
      <c r="QN90" s="45">
        <v>0</v>
      </c>
      <c r="QO90" s="45">
        <v>0</v>
      </c>
      <c r="QP90" s="45">
        <v>0</v>
      </c>
      <c r="QQ90" s="45">
        <v>0</v>
      </c>
      <c r="QR90" s="45">
        <v>0</v>
      </c>
      <c r="QS90" s="45">
        <v>0</v>
      </c>
      <c r="QT90" s="45">
        <v>0</v>
      </c>
      <c r="QU90" s="45">
        <v>0</v>
      </c>
      <c r="QV90" s="45">
        <v>0</v>
      </c>
      <c r="QW90" s="45">
        <v>0</v>
      </c>
      <c r="QX90" s="45">
        <v>0</v>
      </c>
      <c r="QY90" s="45">
        <v>0</v>
      </c>
      <c r="QZ90" s="45">
        <v>0</v>
      </c>
      <c r="RA90" s="45">
        <v>0</v>
      </c>
      <c r="RB90" s="45">
        <v>0</v>
      </c>
      <c r="RC90" s="45">
        <v>0</v>
      </c>
      <c r="RD90" s="45">
        <v>0</v>
      </c>
      <c r="RE90" s="45">
        <v>0</v>
      </c>
      <c r="RF90" s="45">
        <v>0</v>
      </c>
      <c r="RG90" s="45">
        <v>0</v>
      </c>
      <c r="RH90" s="45">
        <v>0</v>
      </c>
      <c r="RI90" s="45">
        <v>0</v>
      </c>
      <c r="RJ90" s="45">
        <v>0</v>
      </c>
      <c r="RK90" s="45">
        <v>0</v>
      </c>
      <c r="RL90" s="45">
        <v>0</v>
      </c>
      <c r="RM90" s="45">
        <v>0</v>
      </c>
      <c r="RN90" s="45">
        <v>0</v>
      </c>
      <c r="RO90" s="45">
        <v>0</v>
      </c>
      <c r="RP90" s="45">
        <v>0</v>
      </c>
      <c r="RQ90" s="45">
        <v>0</v>
      </c>
      <c r="RR90" s="45">
        <v>0</v>
      </c>
      <c r="RS90" s="45">
        <v>0</v>
      </c>
      <c r="RT90" s="45">
        <v>0</v>
      </c>
      <c r="RU90" s="45">
        <v>0</v>
      </c>
      <c r="RV90" s="45">
        <v>0</v>
      </c>
      <c r="RW90" s="45">
        <v>0</v>
      </c>
      <c r="RX90" s="45">
        <v>0</v>
      </c>
      <c r="RY90" s="45">
        <v>0</v>
      </c>
      <c r="RZ90" s="45">
        <v>0</v>
      </c>
      <c r="SA90" s="45">
        <v>0</v>
      </c>
      <c r="SB90" s="45">
        <v>0</v>
      </c>
      <c r="SC90" s="45">
        <v>0</v>
      </c>
      <c r="SD90" s="45">
        <v>0</v>
      </c>
      <c r="SE90" s="45">
        <v>0</v>
      </c>
      <c r="SF90" s="45">
        <v>0</v>
      </c>
      <c r="SG90" s="45">
        <v>0</v>
      </c>
      <c r="SH90" s="45">
        <v>0</v>
      </c>
      <c r="SI90" s="45">
        <v>0</v>
      </c>
      <c r="SJ90" s="45">
        <v>0</v>
      </c>
      <c r="SK90" s="45">
        <v>0</v>
      </c>
      <c r="SL90" s="45">
        <v>0</v>
      </c>
      <c r="SM90" s="45">
        <v>0</v>
      </c>
      <c r="SN90" s="45">
        <v>0</v>
      </c>
      <c r="SO90" s="45">
        <v>0</v>
      </c>
      <c r="SP90" s="45">
        <v>0</v>
      </c>
      <c r="SQ90" s="45">
        <v>0</v>
      </c>
      <c r="SR90" s="45">
        <v>0</v>
      </c>
      <c r="SS90" s="45">
        <v>0</v>
      </c>
      <c r="ST90" s="45">
        <v>0</v>
      </c>
      <c r="SU90" s="45">
        <v>0</v>
      </c>
      <c r="SV90" s="45">
        <v>0</v>
      </c>
      <c r="SW90" s="45">
        <v>0</v>
      </c>
      <c r="SX90" s="45">
        <v>0</v>
      </c>
      <c r="SY90" s="45">
        <v>0</v>
      </c>
      <c r="SZ90" s="45">
        <v>0</v>
      </c>
      <c r="TA90" s="45">
        <v>0</v>
      </c>
      <c r="TB90" s="45">
        <v>0</v>
      </c>
      <c r="TC90" s="45">
        <v>0</v>
      </c>
      <c r="TD90" s="45">
        <v>0</v>
      </c>
      <c r="TE90" s="45">
        <v>0</v>
      </c>
      <c r="TF90" s="45">
        <v>0</v>
      </c>
      <c r="TG90" s="45">
        <v>0</v>
      </c>
      <c r="TH90" s="45">
        <v>0</v>
      </c>
      <c r="TI90" s="45">
        <v>0</v>
      </c>
      <c r="TJ90" s="45">
        <v>0</v>
      </c>
      <c r="TK90" s="45">
        <v>0</v>
      </c>
      <c r="TL90" s="45">
        <v>0</v>
      </c>
      <c r="TM90" s="45">
        <v>0</v>
      </c>
      <c r="TN90" s="45">
        <v>0</v>
      </c>
      <c r="TO90" s="45">
        <v>0</v>
      </c>
      <c r="TP90" s="45">
        <v>0</v>
      </c>
      <c r="TQ90" s="45">
        <v>0</v>
      </c>
      <c r="TR90" s="45">
        <v>0</v>
      </c>
      <c r="TS90" s="45">
        <v>0</v>
      </c>
      <c r="TT90" s="45">
        <v>0</v>
      </c>
      <c r="TU90" s="45">
        <v>0</v>
      </c>
      <c r="TV90" s="45">
        <v>0</v>
      </c>
      <c r="TW90" s="45">
        <v>0</v>
      </c>
      <c r="TX90" s="45">
        <v>0</v>
      </c>
      <c r="TY90" s="45">
        <v>0</v>
      </c>
      <c r="TZ90" s="45">
        <v>0</v>
      </c>
      <c r="UA90" s="45">
        <v>0</v>
      </c>
      <c r="UB90" s="45">
        <v>0</v>
      </c>
      <c r="UC90" s="45">
        <v>0</v>
      </c>
      <c r="UD90" s="45">
        <v>0</v>
      </c>
      <c r="UE90" s="45">
        <v>0</v>
      </c>
      <c r="UF90" s="45">
        <v>0</v>
      </c>
      <c r="UG90" s="45">
        <v>0</v>
      </c>
      <c r="UH90" s="45">
        <v>0</v>
      </c>
      <c r="UI90" s="45">
        <v>0</v>
      </c>
      <c r="UJ90" s="45">
        <v>0</v>
      </c>
      <c r="UK90" s="45">
        <v>0</v>
      </c>
      <c r="UL90" s="45">
        <v>0</v>
      </c>
      <c r="UM90" s="45">
        <v>0</v>
      </c>
      <c r="UN90" s="45">
        <v>0</v>
      </c>
      <c r="UO90" s="45">
        <v>0</v>
      </c>
      <c r="UP90" s="45">
        <v>0</v>
      </c>
      <c r="UQ90" s="45">
        <v>0</v>
      </c>
      <c r="UR90" s="45">
        <v>0</v>
      </c>
      <c r="US90" s="45">
        <v>0</v>
      </c>
      <c r="UT90" s="45">
        <v>0</v>
      </c>
      <c r="UU90" s="45">
        <v>0</v>
      </c>
      <c r="UV90" s="45">
        <v>0</v>
      </c>
      <c r="UW90" s="45">
        <v>0</v>
      </c>
      <c r="UX90" s="45">
        <v>0</v>
      </c>
      <c r="UY90" s="45">
        <v>0</v>
      </c>
      <c r="UZ90" s="45">
        <v>0</v>
      </c>
      <c r="VA90" s="45">
        <v>0</v>
      </c>
      <c r="VB90" s="45">
        <v>0</v>
      </c>
      <c r="VC90" s="45">
        <v>0</v>
      </c>
      <c r="VD90" s="45">
        <v>0</v>
      </c>
      <c r="VE90" s="45">
        <v>0</v>
      </c>
      <c r="VF90" s="45">
        <v>0</v>
      </c>
      <c r="VG90" s="45">
        <v>0</v>
      </c>
      <c r="VH90" s="45">
        <v>0</v>
      </c>
      <c r="VI90" s="45">
        <v>0</v>
      </c>
      <c r="VJ90" s="45">
        <v>0</v>
      </c>
      <c r="VK90" s="45">
        <v>0</v>
      </c>
      <c r="VL90" s="45">
        <v>0</v>
      </c>
      <c r="VM90" s="45">
        <v>0</v>
      </c>
      <c r="VN90" s="45">
        <v>0</v>
      </c>
      <c r="VO90" s="45">
        <v>0</v>
      </c>
      <c r="VP90" s="45">
        <v>0</v>
      </c>
      <c r="VQ90" s="45">
        <v>0</v>
      </c>
      <c r="VR90" s="45">
        <v>0</v>
      </c>
      <c r="VS90" s="45">
        <v>0</v>
      </c>
      <c r="VT90" s="45">
        <v>0</v>
      </c>
      <c r="VU90" s="45">
        <v>0</v>
      </c>
      <c r="VV90" s="45">
        <v>0</v>
      </c>
      <c r="VW90" s="45">
        <v>0</v>
      </c>
      <c r="VX90" s="45">
        <v>0</v>
      </c>
      <c r="VY90" s="45">
        <v>0</v>
      </c>
      <c r="VZ90" s="45">
        <v>0</v>
      </c>
      <c r="WA90" s="45">
        <v>0</v>
      </c>
      <c r="WB90" s="45">
        <v>0</v>
      </c>
      <c r="WC90" s="45">
        <v>0</v>
      </c>
      <c r="WD90" s="45">
        <v>0</v>
      </c>
      <c r="WE90" s="45">
        <v>0</v>
      </c>
      <c r="WF90" s="45">
        <v>0</v>
      </c>
      <c r="WG90" s="45">
        <v>0</v>
      </c>
      <c r="WH90" s="45">
        <v>0</v>
      </c>
      <c r="WI90" s="45">
        <v>0</v>
      </c>
      <c r="WJ90" s="45">
        <v>0</v>
      </c>
      <c r="WK90" s="45">
        <v>0</v>
      </c>
      <c r="WL90" s="45">
        <v>0</v>
      </c>
      <c r="WM90" s="45">
        <v>0</v>
      </c>
      <c r="WN90" s="45">
        <v>0</v>
      </c>
      <c r="WO90" s="45">
        <v>0</v>
      </c>
      <c r="WP90" s="45">
        <v>0</v>
      </c>
      <c r="WQ90" s="45">
        <v>0</v>
      </c>
      <c r="WR90" s="45">
        <v>0</v>
      </c>
      <c r="WS90" s="45">
        <v>0</v>
      </c>
      <c r="WT90" s="45">
        <v>0</v>
      </c>
      <c r="WU90" s="45">
        <v>0</v>
      </c>
      <c r="WV90" s="45">
        <v>0</v>
      </c>
      <c r="WW90" s="45">
        <v>0</v>
      </c>
      <c r="WX90" s="45">
        <v>0</v>
      </c>
      <c r="WY90" s="45">
        <v>0</v>
      </c>
      <c r="WZ90" s="45">
        <v>0</v>
      </c>
      <c r="XA90" s="45">
        <v>0</v>
      </c>
      <c r="XB90" s="45">
        <v>0</v>
      </c>
      <c r="XC90" s="45">
        <v>0</v>
      </c>
      <c r="XD90" s="45">
        <v>0</v>
      </c>
      <c r="XE90" s="45">
        <v>0</v>
      </c>
      <c r="XF90" s="45">
        <v>0</v>
      </c>
      <c r="XG90" s="45">
        <v>0</v>
      </c>
      <c r="XH90" s="45">
        <v>0</v>
      </c>
      <c r="XI90" s="45">
        <v>0</v>
      </c>
      <c r="XJ90" s="45">
        <v>0</v>
      </c>
      <c r="XK90" s="45">
        <v>0</v>
      </c>
      <c r="XL90" s="45">
        <v>0</v>
      </c>
      <c r="XM90" s="45">
        <v>0</v>
      </c>
      <c r="XN90" s="45">
        <v>0</v>
      </c>
      <c r="XO90" s="45">
        <v>0</v>
      </c>
      <c r="XP90" s="45">
        <v>0</v>
      </c>
      <c r="XQ90" s="45">
        <v>0</v>
      </c>
      <c r="XR90" s="45">
        <v>0</v>
      </c>
      <c r="XS90" s="45">
        <v>0</v>
      </c>
      <c r="XT90" s="45">
        <v>0</v>
      </c>
      <c r="XU90" s="45">
        <v>0</v>
      </c>
      <c r="XV90" s="45">
        <v>0</v>
      </c>
      <c r="XW90" s="45">
        <v>0</v>
      </c>
      <c r="XX90" s="45">
        <v>0</v>
      </c>
      <c r="XY90" s="45">
        <v>0</v>
      </c>
      <c r="XZ90" s="45">
        <v>0</v>
      </c>
      <c r="YA90" s="45">
        <v>0</v>
      </c>
      <c r="YB90" s="45">
        <v>0</v>
      </c>
      <c r="YC90" s="45">
        <v>0</v>
      </c>
      <c r="YD90" s="45">
        <v>0</v>
      </c>
      <c r="YE90" s="45">
        <v>0</v>
      </c>
      <c r="YF90" s="45">
        <v>0</v>
      </c>
      <c r="YG90" s="45">
        <v>0</v>
      </c>
      <c r="YH90" s="45">
        <v>0</v>
      </c>
      <c r="YI90" s="45">
        <v>0</v>
      </c>
      <c r="YJ90" s="45">
        <v>0</v>
      </c>
      <c r="YK90" s="45">
        <v>0</v>
      </c>
      <c r="YL90" s="45">
        <v>0</v>
      </c>
      <c r="YM90" s="45">
        <v>0</v>
      </c>
      <c r="YN90" s="45">
        <v>0</v>
      </c>
      <c r="YO90" s="45">
        <v>0</v>
      </c>
      <c r="YP90" s="45">
        <v>0</v>
      </c>
      <c r="YQ90" s="45">
        <v>0</v>
      </c>
      <c r="YR90" s="45">
        <v>0</v>
      </c>
      <c r="YS90" s="45">
        <v>0</v>
      </c>
      <c r="YT90" s="45">
        <v>0</v>
      </c>
      <c r="YU90" s="45">
        <v>0</v>
      </c>
      <c r="YV90" s="45">
        <v>0</v>
      </c>
      <c r="YW90" s="45">
        <v>0</v>
      </c>
      <c r="YX90" s="45">
        <v>0</v>
      </c>
      <c r="YY90" s="45">
        <v>0</v>
      </c>
      <c r="YZ90" s="45">
        <v>0</v>
      </c>
      <c r="ZA90" s="45">
        <v>0</v>
      </c>
      <c r="ZB90" s="45">
        <v>0</v>
      </c>
      <c r="ZC90" s="45">
        <v>0</v>
      </c>
      <c r="ZD90" s="45">
        <v>0</v>
      </c>
      <c r="ZE90" s="45">
        <v>0</v>
      </c>
      <c r="ZF90" s="45">
        <v>0</v>
      </c>
      <c r="ZG90" s="45">
        <v>0</v>
      </c>
      <c r="ZH90" s="45">
        <v>0</v>
      </c>
      <c r="ZI90" s="45">
        <v>0</v>
      </c>
      <c r="ZJ90" s="45">
        <v>0</v>
      </c>
      <c r="ZK90" s="45">
        <v>0</v>
      </c>
      <c r="ZL90" s="45">
        <v>0</v>
      </c>
      <c r="ZM90" s="45">
        <v>0</v>
      </c>
      <c r="ZN90" s="45">
        <v>0</v>
      </c>
      <c r="ZO90" s="45">
        <v>0</v>
      </c>
      <c r="ZP90" s="45">
        <v>0</v>
      </c>
      <c r="ZQ90" s="45">
        <v>0</v>
      </c>
      <c r="ZR90" s="45">
        <v>0</v>
      </c>
      <c r="ZS90" s="45">
        <v>0</v>
      </c>
      <c r="ZT90" s="45">
        <v>0</v>
      </c>
      <c r="ZU90" s="45">
        <v>0</v>
      </c>
      <c r="ZV90" s="45">
        <v>0</v>
      </c>
      <c r="ZW90" s="45">
        <v>0</v>
      </c>
      <c r="ZX90" s="45">
        <v>0</v>
      </c>
      <c r="ZY90" s="45">
        <v>0</v>
      </c>
      <c r="ZZ90" s="45">
        <v>0</v>
      </c>
      <c r="AAA90" s="45">
        <v>0</v>
      </c>
      <c r="AAB90" s="45">
        <v>0</v>
      </c>
      <c r="AAC90" s="45">
        <v>0</v>
      </c>
      <c r="AAD90" s="45">
        <v>0</v>
      </c>
      <c r="AAE90" s="45">
        <v>0</v>
      </c>
      <c r="AAF90" s="45">
        <v>0</v>
      </c>
      <c r="AAG90" s="45">
        <v>0</v>
      </c>
      <c r="AAH90" s="45">
        <v>0</v>
      </c>
      <c r="AAI90" s="45">
        <v>0</v>
      </c>
      <c r="AAJ90" s="45">
        <v>0</v>
      </c>
      <c r="AAK90" s="45">
        <v>0</v>
      </c>
      <c r="AAL90" s="45">
        <v>0</v>
      </c>
      <c r="AAM90" s="45">
        <v>0</v>
      </c>
      <c r="AAN90" s="45">
        <v>0</v>
      </c>
      <c r="AAO90" s="45">
        <v>0</v>
      </c>
      <c r="AAP90" s="45">
        <v>0</v>
      </c>
      <c r="AAQ90" s="45">
        <f ca="1">IF(LEFT($C90,5)="Total",0,IF(COUNTIF(ENTRY!$G$3:$BM$3,AAQ$1)=0,"CopyPasteValue",IFERROR(HLOOKUP(AAQ$1,ENTRY!$G$3:$BI$133,SUMIFS(ENTRY!$A$2:$A$133,ENTRY!$B$2:$B$133,$B90,ENTRY!$C$2:$C$133,$C90)-2,FALSE),0)))</f>
        <v>0</v>
      </c>
      <c r="AAR90" s="45">
        <f ca="1">IF(LEFT($C90,5)="Total",0,IF(COUNTIF(ENTRY!$G$3:$BM$3,AAR$1)=0,"CopyPasteValue",IFERROR(HLOOKUP(AAR$1,ENTRY!$G$3:$BI$133,SUMIFS(ENTRY!$A$2:$A$133,ENTRY!$B$2:$B$133,$B90,ENTRY!$C$2:$C$133,$C90)-2,FALSE),0)))</f>
        <v>0</v>
      </c>
      <c r="AAS90" s="45">
        <f ca="1">IF(LEFT($C90,5)="Total",0,IF(COUNTIF(ENTRY!$G$3:$BM$3,AAS$1)=0,"CopyPasteValue",IFERROR(HLOOKUP(AAS$1,ENTRY!$G$3:$BI$133,SUMIFS(ENTRY!$A$2:$A$133,ENTRY!$B$2:$B$133,$B90,ENTRY!$C$2:$C$133,$C90)-2,FALSE),0)))</f>
        <v>0</v>
      </c>
      <c r="AAT90" s="45">
        <f ca="1">IF(LEFT($C90,5)="Total",0,IF(COUNTIF(ENTRY!$G$3:$BM$3,AAT$1)=0,"CopyPasteValue",IFERROR(HLOOKUP(AAT$1,ENTRY!$G$3:$BI$133,SUMIFS(ENTRY!$A$2:$A$133,ENTRY!$B$2:$B$133,$B90,ENTRY!$C$2:$C$133,$C90)-2,FALSE),0)))</f>
        <v>0</v>
      </c>
      <c r="AAU90" s="45">
        <f ca="1">IF(LEFT($C90,5)="Total",0,IF(COUNTIF(ENTRY!$G$3:$BM$3,AAU$1)=0,"CopyPasteValue",IFERROR(HLOOKUP(AAU$1,ENTRY!$G$3:$BI$133,SUMIFS(ENTRY!$A$2:$A$133,ENTRY!$B$2:$B$133,$B90,ENTRY!$C$2:$C$133,$C90)-2,FALSE),0)))</f>
        <v>0</v>
      </c>
      <c r="AAV90" s="45">
        <f ca="1">IF(LEFT($C90,5)="Total",0,IF(COUNTIF(ENTRY!$G$3:$BM$3,AAV$1)=0,"CopyPasteValue",IFERROR(HLOOKUP(AAV$1,ENTRY!$G$3:$BI$133,SUMIFS(ENTRY!$A$2:$A$133,ENTRY!$B$2:$B$133,$B90,ENTRY!$C$2:$C$133,$C90)-2,FALSE),0)))</f>
        <v>0</v>
      </c>
      <c r="AAW90" s="45">
        <f ca="1">IF(LEFT($C90,5)="Total",0,IF(COUNTIF(ENTRY!$G$3:$BM$3,AAW$1)=0,"CopyPasteValue",IFERROR(HLOOKUP(AAW$1,ENTRY!$G$3:$BI$133,SUMIFS(ENTRY!$A$2:$A$133,ENTRY!$B$2:$B$133,$B90,ENTRY!$C$2:$C$133,$C90)-2,FALSE),0)))</f>
        <v>0</v>
      </c>
      <c r="AAX90" s="45">
        <f ca="1">IF(LEFT($C90,5)="Total",0,IF(COUNTIF(ENTRY!$G$3:$BM$3,AAX$1)=0,"CopyPasteValue",IFERROR(HLOOKUP(AAX$1,ENTRY!$G$3:$BI$133,SUMIFS(ENTRY!$A$2:$A$133,ENTRY!$B$2:$B$133,$B90,ENTRY!$C$2:$C$133,$C90)-2,FALSE),0)))</f>
        <v>0</v>
      </c>
      <c r="AAY90" s="45">
        <f ca="1">IF(LEFT($C90,5)="Total",0,IF(COUNTIF(ENTRY!$G$3:$BM$3,AAY$1)=0,"CopyPasteValue",IFERROR(HLOOKUP(AAY$1,ENTRY!$G$3:$BI$133,SUMIFS(ENTRY!$A$2:$A$133,ENTRY!$B$2:$B$133,$B90,ENTRY!$C$2:$C$133,$C90)-2,FALSE),0)))</f>
        <v>0</v>
      </c>
      <c r="AAZ90" s="45">
        <f ca="1">IF(LEFT($C90,5)="Total",0,IF(COUNTIF(ENTRY!$G$3:$BM$3,AAZ$1)=0,"CopyPasteValue",IFERROR(HLOOKUP(AAZ$1,ENTRY!$G$3:$BI$133,SUMIFS(ENTRY!$A$2:$A$133,ENTRY!$B$2:$B$133,$B90,ENTRY!$C$2:$C$133,$C90)-2,FALSE),0)))</f>
        <v>0</v>
      </c>
      <c r="ABA90" s="45">
        <f ca="1">IF(LEFT($C90,5)="Total",0,IF(COUNTIF(ENTRY!$G$3:$BM$3,ABA$1)=0,"CopyPasteValue",IFERROR(HLOOKUP(ABA$1,ENTRY!$G$3:$BI$133,SUMIFS(ENTRY!$A$2:$A$133,ENTRY!$B$2:$B$133,$B90,ENTRY!$C$2:$C$133,$C90)-2,FALSE),0)))</f>
        <v>0</v>
      </c>
      <c r="ABB90" s="45">
        <f ca="1">IF(LEFT($C90,5)="Total",0,IF(COUNTIF(ENTRY!$G$3:$BM$3,ABB$1)=0,"CopyPasteValue",IFERROR(HLOOKUP(ABB$1,ENTRY!$G$3:$BI$133,SUMIFS(ENTRY!$A$2:$A$133,ENTRY!$B$2:$B$133,$B90,ENTRY!$C$2:$C$133,$C90)-2,FALSE),0)))</f>
        <v>0</v>
      </c>
      <c r="ABC90" s="45">
        <f ca="1">IF(LEFT($C90,5)="Total",0,IF(COUNTIF(ENTRY!$G$3:$BM$3,ABC$1)=0,"CopyPasteValue",IFERROR(HLOOKUP(ABC$1,ENTRY!$G$3:$BI$133,SUMIFS(ENTRY!$A$2:$A$133,ENTRY!$B$2:$B$133,$B90,ENTRY!$C$2:$C$133,$C90)-2,FALSE),0)))</f>
        <v>0</v>
      </c>
      <c r="ABD90" s="45">
        <f ca="1">IF(LEFT($C90,5)="Total",0,IF(COUNTIF(ENTRY!$G$3:$BM$3,ABD$1)=0,"CopyPasteValue",IFERROR(HLOOKUP(ABD$1,ENTRY!$G$3:$BI$133,SUMIFS(ENTRY!$A$2:$A$133,ENTRY!$B$2:$B$133,$B90,ENTRY!$C$2:$C$133,$C90)-2,FALSE),0)))</f>
        <v>0</v>
      </c>
      <c r="ABE90" s="45">
        <f ca="1">IF(LEFT($C90,5)="Total",0,IF(COUNTIF(ENTRY!$G$3:$BM$3,ABE$1)=0,"CopyPasteValue",IFERROR(HLOOKUP(ABE$1,ENTRY!$G$3:$BI$133,SUMIFS(ENTRY!$A$2:$A$133,ENTRY!$B$2:$B$133,$B90,ENTRY!$C$2:$C$133,$C90)-2,FALSE),0)))</f>
        <v>0</v>
      </c>
      <c r="ABF90" s="45">
        <f ca="1">IF(LEFT($C90,5)="Total",0,IF(COUNTIF(ENTRY!$G$3:$BM$3,ABF$1)=0,"CopyPasteValue",IFERROR(HLOOKUP(ABF$1,ENTRY!$G$3:$BI$133,SUMIFS(ENTRY!$A$2:$A$133,ENTRY!$B$2:$B$133,$B90,ENTRY!$C$2:$C$133,$C90)-2,FALSE),0)))</f>
        <v>0</v>
      </c>
      <c r="ABG90" s="45">
        <f ca="1">IF(LEFT($C90,5)="Total",0,IF(COUNTIF(ENTRY!$G$3:$BM$3,ABG$1)=0,"CopyPasteValue",IFERROR(HLOOKUP(ABG$1,ENTRY!$G$3:$BI$133,SUMIFS(ENTRY!$A$2:$A$133,ENTRY!$B$2:$B$133,$B90,ENTRY!$C$2:$C$133,$C90)-2,FALSE),0)))</f>
        <v>0</v>
      </c>
      <c r="ABH90" s="45">
        <f ca="1">IF(LEFT($C90,5)="Total",0,IF(COUNTIF(ENTRY!$G$3:$BM$3,ABH$1)=0,"CopyPasteValue",IFERROR(HLOOKUP(ABH$1,ENTRY!$G$3:$BI$133,SUMIFS(ENTRY!$A$2:$A$133,ENTRY!$B$2:$B$133,$B90,ENTRY!$C$2:$C$133,$C90)-2,FALSE),0)))</f>
        <v>0</v>
      </c>
    </row>
    <row r="91" spans="2:736" x14ac:dyDescent="0.35">
      <c r="B91" t="s">
        <v>27</v>
      </c>
      <c r="C91" t="s">
        <v>214</v>
      </c>
      <c r="D91" s="53">
        <f t="shared" ca="1" si="162"/>
        <v>91</v>
      </c>
      <c r="E91" s="72">
        <f>COUNTIF(ENTRY!C$4:C$294,C91)</f>
        <v>1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0</v>
      </c>
      <c r="T91" s="45">
        <v>0</v>
      </c>
      <c r="U91" s="45">
        <v>0</v>
      </c>
      <c r="V91" s="45">
        <v>0</v>
      </c>
      <c r="W91" s="45">
        <v>0</v>
      </c>
      <c r="X91" s="45">
        <v>0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  <c r="AJ91" s="45">
        <v>0</v>
      </c>
      <c r="AK91" s="45">
        <v>0</v>
      </c>
      <c r="AL91" s="45">
        <v>0</v>
      </c>
      <c r="AM91" s="45">
        <v>0</v>
      </c>
      <c r="AN91" s="45">
        <v>0</v>
      </c>
      <c r="AO91" s="45">
        <v>0</v>
      </c>
      <c r="AP91" s="45">
        <v>0</v>
      </c>
      <c r="AQ91" s="45">
        <v>0</v>
      </c>
      <c r="AR91" s="45">
        <v>0</v>
      </c>
      <c r="AS91" s="45">
        <v>0</v>
      </c>
      <c r="AT91" s="45">
        <v>0</v>
      </c>
      <c r="AU91" s="45">
        <v>0</v>
      </c>
      <c r="AV91" s="45">
        <v>0</v>
      </c>
      <c r="AW91" s="45">
        <v>0</v>
      </c>
      <c r="AX91" s="45">
        <v>0</v>
      </c>
      <c r="AY91" s="45">
        <v>0</v>
      </c>
      <c r="AZ91" s="45">
        <v>0</v>
      </c>
      <c r="BA91" s="45">
        <v>0</v>
      </c>
      <c r="BB91" s="45">
        <v>0</v>
      </c>
      <c r="BC91" s="45">
        <v>0</v>
      </c>
      <c r="BD91" s="45">
        <v>0</v>
      </c>
      <c r="BE91" s="45">
        <v>0</v>
      </c>
      <c r="BF91" s="45">
        <v>0</v>
      </c>
      <c r="BG91" s="45">
        <v>0</v>
      </c>
      <c r="BH91" s="45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5">
        <v>0</v>
      </c>
      <c r="BO91" s="45">
        <v>0</v>
      </c>
      <c r="BP91" s="45">
        <v>0</v>
      </c>
      <c r="BQ91" s="45">
        <v>0</v>
      </c>
      <c r="BR91" s="45">
        <v>0</v>
      </c>
      <c r="BS91" s="45">
        <v>0</v>
      </c>
      <c r="BT91" s="45">
        <v>0</v>
      </c>
      <c r="BU91" s="45">
        <v>0</v>
      </c>
      <c r="BV91" s="45">
        <v>0</v>
      </c>
      <c r="BW91" s="45">
        <v>0</v>
      </c>
      <c r="BX91" s="45">
        <v>0</v>
      </c>
      <c r="BY91" s="45">
        <v>0</v>
      </c>
      <c r="BZ91" s="45">
        <v>0</v>
      </c>
      <c r="CA91" s="45">
        <v>0</v>
      </c>
      <c r="CB91" s="45">
        <v>0</v>
      </c>
      <c r="CC91" s="45">
        <v>0</v>
      </c>
      <c r="CD91" s="45">
        <v>0</v>
      </c>
      <c r="CE91" s="45">
        <v>0</v>
      </c>
      <c r="CF91" s="45">
        <v>0</v>
      </c>
      <c r="CG91" s="45">
        <v>0</v>
      </c>
      <c r="CH91" s="45">
        <v>0</v>
      </c>
      <c r="CI91" s="45">
        <v>0</v>
      </c>
      <c r="CJ91" s="45">
        <v>0</v>
      </c>
      <c r="CK91" s="45">
        <v>0</v>
      </c>
      <c r="CL91" s="45">
        <v>0</v>
      </c>
      <c r="CM91" s="45">
        <v>0</v>
      </c>
      <c r="CN91" s="45">
        <v>0</v>
      </c>
      <c r="CO91" s="45">
        <v>0</v>
      </c>
      <c r="CP91" s="45">
        <v>0</v>
      </c>
      <c r="CQ91" s="45">
        <v>0</v>
      </c>
      <c r="CR91" s="45">
        <v>0</v>
      </c>
      <c r="CS91" s="45">
        <v>0</v>
      </c>
      <c r="CT91" s="45">
        <v>0</v>
      </c>
      <c r="CU91" s="45">
        <v>0</v>
      </c>
      <c r="CV91" s="45">
        <v>0</v>
      </c>
      <c r="CW91" s="45">
        <v>0</v>
      </c>
      <c r="CX91" s="45">
        <v>0</v>
      </c>
      <c r="CY91" s="45">
        <v>0</v>
      </c>
      <c r="CZ91" s="45">
        <v>0</v>
      </c>
      <c r="DA91" s="45">
        <v>0</v>
      </c>
      <c r="DB91" s="45">
        <v>0</v>
      </c>
      <c r="DC91" s="45">
        <v>0</v>
      </c>
      <c r="DD91" s="45">
        <v>0</v>
      </c>
      <c r="DE91" s="45">
        <v>0</v>
      </c>
      <c r="DF91" s="45">
        <v>0</v>
      </c>
      <c r="DG91" s="45">
        <v>0</v>
      </c>
      <c r="DH91" s="45">
        <v>0</v>
      </c>
      <c r="DI91" s="45">
        <v>0</v>
      </c>
      <c r="DJ91" s="45">
        <v>0</v>
      </c>
      <c r="DK91" s="45">
        <v>0</v>
      </c>
      <c r="DL91" s="45">
        <v>0</v>
      </c>
      <c r="DM91" s="45">
        <v>0</v>
      </c>
      <c r="DN91" s="45">
        <v>0</v>
      </c>
      <c r="DO91" s="45">
        <v>0</v>
      </c>
      <c r="DP91" s="45">
        <v>0</v>
      </c>
      <c r="DQ91" s="45">
        <v>0</v>
      </c>
      <c r="DR91" s="45">
        <v>0</v>
      </c>
      <c r="DS91" s="45">
        <v>0</v>
      </c>
      <c r="DT91" s="45">
        <v>0</v>
      </c>
      <c r="DU91" s="45">
        <v>0</v>
      </c>
      <c r="DV91" s="45">
        <v>0</v>
      </c>
      <c r="DW91" s="45">
        <v>0</v>
      </c>
      <c r="DX91" s="45">
        <v>0</v>
      </c>
      <c r="DY91" s="45">
        <v>0</v>
      </c>
      <c r="DZ91" s="45">
        <v>0</v>
      </c>
      <c r="EA91" s="45">
        <v>0</v>
      </c>
      <c r="EB91" s="45">
        <v>0</v>
      </c>
      <c r="EC91" s="45">
        <v>0</v>
      </c>
      <c r="ED91" s="45">
        <v>0</v>
      </c>
      <c r="EE91" s="45">
        <v>0</v>
      </c>
      <c r="EF91" s="45">
        <v>0</v>
      </c>
      <c r="EG91" s="45">
        <v>0</v>
      </c>
      <c r="EH91" s="45">
        <v>0</v>
      </c>
      <c r="EI91" s="45">
        <v>0</v>
      </c>
      <c r="EJ91" s="45">
        <v>0</v>
      </c>
      <c r="EK91" s="45">
        <v>0</v>
      </c>
      <c r="EL91" s="45">
        <v>0</v>
      </c>
      <c r="EM91" s="45">
        <v>0</v>
      </c>
      <c r="EN91" s="45">
        <v>0</v>
      </c>
      <c r="EO91" s="45">
        <v>0</v>
      </c>
      <c r="EP91" s="45">
        <v>0</v>
      </c>
      <c r="EQ91" s="45">
        <v>0</v>
      </c>
      <c r="ER91" s="45">
        <v>0</v>
      </c>
      <c r="ES91" s="45">
        <v>0</v>
      </c>
      <c r="ET91" s="45">
        <v>0</v>
      </c>
      <c r="EU91" s="45">
        <v>0</v>
      </c>
      <c r="EV91" s="45">
        <v>0</v>
      </c>
      <c r="EW91" s="45">
        <v>0</v>
      </c>
      <c r="EX91" s="45">
        <v>0</v>
      </c>
      <c r="EY91" s="45">
        <v>0</v>
      </c>
      <c r="EZ91" s="45">
        <v>0</v>
      </c>
      <c r="FA91" s="45">
        <v>0</v>
      </c>
      <c r="FB91" s="45">
        <v>0</v>
      </c>
      <c r="FC91" s="45">
        <v>0</v>
      </c>
      <c r="FD91" s="45">
        <v>0</v>
      </c>
      <c r="FE91" s="45">
        <v>0</v>
      </c>
      <c r="FF91" s="45">
        <v>0</v>
      </c>
      <c r="FG91" s="45">
        <v>0</v>
      </c>
      <c r="FH91" s="45">
        <v>0</v>
      </c>
      <c r="FI91" s="45">
        <v>0</v>
      </c>
      <c r="FJ91" s="45">
        <v>0</v>
      </c>
      <c r="FK91" s="45">
        <v>0</v>
      </c>
      <c r="FL91" s="45">
        <v>0</v>
      </c>
      <c r="FM91" s="45">
        <v>0</v>
      </c>
      <c r="FN91" s="45">
        <v>0</v>
      </c>
      <c r="FO91" s="45">
        <v>0</v>
      </c>
      <c r="FP91" s="45">
        <v>0</v>
      </c>
      <c r="FQ91" s="45">
        <v>0</v>
      </c>
      <c r="FR91" s="45">
        <v>0</v>
      </c>
      <c r="FS91" s="45">
        <v>0</v>
      </c>
      <c r="FT91" s="45">
        <v>0</v>
      </c>
      <c r="FU91" s="45">
        <v>0</v>
      </c>
      <c r="FV91" s="45">
        <v>0</v>
      </c>
      <c r="FW91" s="45">
        <v>0</v>
      </c>
      <c r="FX91" s="45">
        <v>0</v>
      </c>
      <c r="FY91" s="45">
        <v>0</v>
      </c>
      <c r="FZ91" s="45">
        <v>0</v>
      </c>
      <c r="GA91" s="45">
        <v>0</v>
      </c>
      <c r="GB91" s="45">
        <v>0</v>
      </c>
      <c r="GC91" s="45">
        <v>0</v>
      </c>
      <c r="GD91" s="45">
        <v>0</v>
      </c>
      <c r="GE91" s="45">
        <v>0</v>
      </c>
      <c r="GF91" s="45">
        <v>0</v>
      </c>
      <c r="GG91" s="45">
        <v>0</v>
      </c>
      <c r="GH91" s="45">
        <v>0</v>
      </c>
      <c r="GI91" s="45">
        <v>0</v>
      </c>
      <c r="GJ91" s="45">
        <v>0</v>
      </c>
      <c r="GK91" s="45">
        <v>0</v>
      </c>
      <c r="GL91" s="45">
        <v>0</v>
      </c>
      <c r="GM91" s="45">
        <v>0</v>
      </c>
      <c r="GN91" s="45">
        <v>0</v>
      </c>
      <c r="GO91" s="45">
        <v>0</v>
      </c>
      <c r="GP91" s="45">
        <v>0</v>
      </c>
      <c r="GQ91" s="45">
        <v>0</v>
      </c>
      <c r="GR91" s="45">
        <v>0</v>
      </c>
      <c r="GS91" s="45">
        <v>0</v>
      </c>
      <c r="GT91" s="45">
        <v>0</v>
      </c>
      <c r="GU91" s="45">
        <v>0</v>
      </c>
      <c r="GV91" s="45">
        <v>0</v>
      </c>
      <c r="GW91" s="45">
        <v>0</v>
      </c>
      <c r="GX91" s="45">
        <v>0</v>
      </c>
      <c r="GY91" s="45">
        <v>0</v>
      </c>
      <c r="GZ91" s="45">
        <v>0</v>
      </c>
      <c r="HA91" s="45">
        <v>0</v>
      </c>
      <c r="HB91" s="45">
        <v>0</v>
      </c>
      <c r="HC91" s="45">
        <v>0</v>
      </c>
      <c r="HD91" s="45">
        <v>0</v>
      </c>
      <c r="HE91" s="45">
        <v>0</v>
      </c>
      <c r="HF91" s="45">
        <v>0</v>
      </c>
      <c r="HG91" s="45">
        <v>0</v>
      </c>
      <c r="HH91" s="45">
        <v>0</v>
      </c>
      <c r="HI91" s="45">
        <v>0</v>
      </c>
      <c r="HJ91" s="45">
        <v>0</v>
      </c>
      <c r="HK91" s="45">
        <v>0</v>
      </c>
      <c r="HL91" s="45">
        <v>0</v>
      </c>
      <c r="HM91" s="45">
        <v>0</v>
      </c>
      <c r="HN91" s="45">
        <v>0</v>
      </c>
      <c r="HO91" s="45">
        <v>0</v>
      </c>
      <c r="HP91" s="45">
        <v>0</v>
      </c>
      <c r="HQ91" s="45">
        <v>0</v>
      </c>
      <c r="HR91" s="45">
        <v>0</v>
      </c>
      <c r="HS91" s="45">
        <v>0</v>
      </c>
      <c r="HT91" s="45">
        <v>0</v>
      </c>
      <c r="HU91" s="45">
        <v>0</v>
      </c>
      <c r="HV91" s="45">
        <v>0</v>
      </c>
      <c r="HW91" s="45">
        <v>0</v>
      </c>
      <c r="HX91" s="45">
        <v>0</v>
      </c>
      <c r="HY91" s="45">
        <v>0</v>
      </c>
      <c r="HZ91" s="45">
        <v>0</v>
      </c>
      <c r="IA91" s="45">
        <v>0</v>
      </c>
      <c r="IB91" s="45">
        <v>0</v>
      </c>
      <c r="IC91" s="45">
        <v>0</v>
      </c>
      <c r="ID91" s="45">
        <v>0</v>
      </c>
      <c r="IE91" s="45">
        <v>0</v>
      </c>
      <c r="IF91" s="45">
        <v>0</v>
      </c>
      <c r="IG91" s="45">
        <v>0</v>
      </c>
      <c r="IH91" s="45">
        <v>0</v>
      </c>
      <c r="II91" s="45">
        <v>0</v>
      </c>
      <c r="IJ91" s="45">
        <v>0</v>
      </c>
      <c r="IK91" s="45">
        <v>0</v>
      </c>
      <c r="IL91" s="45">
        <v>0</v>
      </c>
      <c r="IM91" s="45">
        <v>0</v>
      </c>
      <c r="IN91" s="45">
        <v>0</v>
      </c>
      <c r="IO91" s="45">
        <v>0</v>
      </c>
      <c r="IP91" s="45">
        <v>0</v>
      </c>
      <c r="IQ91" s="45">
        <v>0</v>
      </c>
      <c r="IR91" s="45">
        <v>0</v>
      </c>
      <c r="IS91" s="45">
        <v>0</v>
      </c>
      <c r="IT91" s="45">
        <v>0</v>
      </c>
      <c r="IU91" s="45">
        <v>0</v>
      </c>
      <c r="IV91" s="45">
        <v>0</v>
      </c>
      <c r="IW91" s="45">
        <v>0</v>
      </c>
      <c r="IX91" s="45">
        <v>0</v>
      </c>
      <c r="IY91" s="45">
        <v>0</v>
      </c>
      <c r="IZ91" s="45">
        <v>0</v>
      </c>
      <c r="JA91" s="45">
        <v>0</v>
      </c>
      <c r="JB91" s="45">
        <v>0</v>
      </c>
      <c r="JC91" s="45">
        <v>0</v>
      </c>
      <c r="JD91" s="45">
        <v>0</v>
      </c>
      <c r="JE91" s="45">
        <v>0</v>
      </c>
      <c r="JF91" s="45">
        <v>0</v>
      </c>
      <c r="JG91" s="45">
        <v>0</v>
      </c>
      <c r="JH91" s="45">
        <v>0</v>
      </c>
      <c r="JI91" s="45">
        <v>0</v>
      </c>
      <c r="JJ91" s="45">
        <v>0</v>
      </c>
      <c r="JK91" s="45">
        <v>0</v>
      </c>
      <c r="JL91" s="45">
        <v>0</v>
      </c>
      <c r="JM91" s="45">
        <v>0</v>
      </c>
      <c r="JN91" s="45">
        <v>0</v>
      </c>
      <c r="JO91" s="45">
        <v>0</v>
      </c>
      <c r="JP91" s="45">
        <v>0</v>
      </c>
      <c r="JQ91" s="45">
        <v>0</v>
      </c>
      <c r="JR91" s="45">
        <v>0</v>
      </c>
      <c r="JS91" s="45">
        <v>0</v>
      </c>
      <c r="JT91" s="45">
        <v>0</v>
      </c>
      <c r="JU91" s="45">
        <v>0</v>
      </c>
      <c r="JV91" s="45">
        <v>0</v>
      </c>
      <c r="JW91" s="45">
        <v>0</v>
      </c>
      <c r="JX91" s="45">
        <v>0</v>
      </c>
      <c r="JY91" s="45">
        <v>0</v>
      </c>
      <c r="JZ91" s="45">
        <v>0</v>
      </c>
      <c r="KA91" s="45">
        <v>0</v>
      </c>
      <c r="KB91" s="45">
        <v>0</v>
      </c>
      <c r="KC91" s="45">
        <v>0</v>
      </c>
      <c r="KD91" s="45">
        <v>0</v>
      </c>
      <c r="KE91" s="45">
        <v>0</v>
      </c>
      <c r="KF91" s="45">
        <v>0</v>
      </c>
      <c r="KG91" s="45">
        <v>0</v>
      </c>
      <c r="KH91" s="45">
        <v>0</v>
      </c>
      <c r="KI91" s="45">
        <v>0</v>
      </c>
      <c r="KJ91" s="45">
        <v>0</v>
      </c>
      <c r="KK91" s="45">
        <v>0</v>
      </c>
      <c r="KL91" s="45">
        <v>0</v>
      </c>
      <c r="KM91" s="45">
        <v>0</v>
      </c>
      <c r="KN91" s="45">
        <v>0</v>
      </c>
      <c r="KO91" s="45">
        <v>0</v>
      </c>
      <c r="KP91" s="45">
        <v>0</v>
      </c>
      <c r="KQ91" s="45">
        <v>0</v>
      </c>
      <c r="KR91" s="45">
        <v>0</v>
      </c>
      <c r="KS91" s="45">
        <v>0</v>
      </c>
      <c r="KT91" s="45">
        <v>0</v>
      </c>
      <c r="KU91" s="45">
        <v>0</v>
      </c>
      <c r="KV91" s="45">
        <v>0</v>
      </c>
      <c r="KW91" s="45">
        <v>0</v>
      </c>
      <c r="KX91" s="45">
        <v>0</v>
      </c>
      <c r="KY91" s="45">
        <v>0</v>
      </c>
      <c r="KZ91" s="45">
        <v>0</v>
      </c>
      <c r="LA91" s="45">
        <v>0</v>
      </c>
      <c r="LB91" s="45">
        <v>0</v>
      </c>
      <c r="LC91" s="45">
        <v>0</v>
      </c>
      <c r="LD91" s="45">
        <v>0</v>
      </c>
      <c r="LE91" s="45">
        <v>0</v>
      </c>
      <c r="LF91" s="45">
        <v>0</v>
      </c>
      <c r="LG91" s="45">
        <v>0</v>
      </c>
      <c r="LH91" s="45">
        <v>0</v>
      </c>
      <c r="LI91" s="45">
        <v>0</v>
      </c>
      <c r="LJ91" s="45">
        <v>0</v>
      </c>
      <c r="LK91" s="45">
        <v>0</v>
      </c>
      <c r="LL91" s="45">
        <v>0</v>
      </c>
      <c r="LM91" s="45">
        <v>0</v>
      </c>
      <c r="LN91" s="45">
        <v>0</v>
      </c>
      <c r="LO91" s="45">
        <v>0</v>
      </c>
      <c r="LP91" s="45">
        <v>0</v>
      </c>
      <c r="LQ91" s="45">
        <v>0</v>
      </c>
      <c r="LR91" s="45">
        <v>0</v>
      </c>
      <c r="LS91" s="45">
        <v>0</v>
      </c>
      <c r="LT91" s="45">
        <v>0</v>
      </c>
      <c r="LU91" s="45">
        <v>0</v>
      </c>
      <c r="LV91" s="45">
        <v>0</v>
      </c>
      <c r="LW91" s="45">
        <v>0</v>
      </c>
      <c r="LX91" s="45">
        <v>0</v>
      </c>
      <c r="LY91" s="45">
        <v>0</v>
      </c>
      <c r="LZ91" s="45">
        <v>0</v>
      </c>
      <c r="MA91" s="45">
        <v>0</v>
      </c>
      <c r="MB91" s="45">
        <v>0</v>
      </c>
      <c r="MC91" s="45">
        <v>0</v>
      </c>
      <c r="MD91" s="45">
        <v>0</v>
      </c>
      <c r="ME91" s="45">
        <v>0</v>
      </c>
      <c r="MF91" s="45">
        <v>0</v>
      </c>
      <c r="MG91" s="45">
        <v>0</v>
      </c>
      <c r="MH91" s="45">
        <v>0</v>
      </c>
      <c r="MI91" s="45">
        <v>0</v>
      </c>
      <c r="MJ91" s="45">
        <v>0</v>
      </c>
      <c r="MK91" s="45">
        <v>0</v>
      </c>
      <c r="ML91" s="45">
        <v>0</v>
      </c>
      <c r="MM91" s="45">
        <v>0</v>
      </c>
      <c r="MN91" s="45">
        <v>0</v>
      </c>
      <c r="MO91" s="45">
        <v>0</v>
      </c>
      <c r="MP91" s="45">
        <v>0</v>
      </c>
      <c r="MQ91" s="45">
        <v>0</v>
      </c>
      <c r="MR91" s="45">
        <v>0</v>
      </c>
      <c r="MS91" s="45">
        <v>0</v>
      </c>
      <c r="MT91" s="45">
        <v>0</v>
      </c>
      <c r="MU91" s="45">
        <v>0</v>
      </c>
      <c r="MV91" s="45">
        <v>0</v>
      </c>
      <c r="MW91" s="45">
        <v>0</v>
      </c>
      <c r="MX91" s="45">
        <v>0</v>
      </c>
      <c r="MY91" s="45">
        <v>0</v>
      </c>
      <c r="MZ91" s="45">
        <v>0</v>
      </c>
      <c r="NA91" s="45">
        <v>0</v>
      </c>
      <c r="NB91" s="45">
        <v>0</v>
      </c>
      <c r="NC91" s="45">
        <v>0</v>
      </c>
      <c r="ND91" s="45">
        <v>0</v>
      </c>
      <c r="NE91" s="45">
        <v>0</v>
      </c>
      <c r="NF91" s="45">
        <v>0</v>
      </c>
      <c r="NG91" s="45">
        <v>0</v>
      </c>
      <c r="NH91" s="45">
        <v>0</v>
      </c>
      <c r="NI91" s="45">
        <v>0</v>
      </c>
      <c r="NJ91" s="45">
        <v>0</v>
      </c>
      <c r="NK91" s="45">
        <v>0</v>
      </c>
      <c r="NL91" s="45">
        <v>0</v>
      </c>
      <c r="NM91" s="45">
        <v>0</v>
      </c>
      <c r="NN91" s="45">
        <v>0</v>
      </c>
      <c r="NO91" s="45">
        <v>0</v>
      </c>
      <c r="NP91" s="45">
        <v>0</v>
      </c>
      <c r="NQ91" s="45">
        <v>0</v>
      </c>
      <c r="NR91" s="45">
        <v>0</v>
      </c>
      <c r="NS91" s="45">
        <v>0</v>
      </c>
      <c r="NT91" s="45">
        <v>0</v>
      </c>
      <c r="NU91" s="45">
        <v>0</v>
      </c>
      <c r="NV91" s="45">
        <v>0</v>
      </c>
      <c r="NW91" s="45">
        <v>0</v>
      </c>
      <c r="NX91" s="45">
        <v>0</v>
      </c>
      <c r="NY91" s="45">
        <v>0</v>
      </c>
      <c r="NZ91" s="45">
        <v>0</v>
      </c>
      <c r="OA91" s="45">
        <v>0</v>
      </c>
      <c r="OB91" s="45">
        <v>0</v>
      </c>
      <c r="OC91" s="45">
        <v>0</v>
      </c>
      <c r="OD91" s="45">
        <v>0</v>
      </c>
      <c r="OE91" s="45">
        <v>0</v>
      </c>
      <c r="OF91" s="45">
        <v>0</v>
      </c>
      <c r="OG91" s="45">
        <v>0</v>
      </c>
      <c r="OH91" s="45">
        <v>0</v>
      </c>
      <c r="OI91" s="45">
        <v>0</v>
      </c>
      <c r="OJ91" s="45">
        <v>0</v>
      </c>
      <c r="OK91" s="45">
        <v>0</v>
      </c>
      <c r="OL91" s="45">
        <v>0</v>
      </c>
      <c r="OM91" s="45">
        <v>0</v>
      </c>
      <c r="ON91" s="45">
        <v>0</v>
      </c>
      <c r="OO91" s="45">
        <v>0</v>
      </c>
      <c r="OP91" s="45">
        <v>0</v>
      </c>
      <c r="OQ91" s="45">
        <v>0</v>
      </c>
      <c r="OR91" s="45">
        <v>0</v>
      </c>
      <c r="OS91" s="45">
        <v>0</v>
      </c>
      <c r="OT91" s="45">
        <v>0</v>
      </c>
      <c r="OU91" s="45">
        <v>0</v>
      </c>
      <c r="OV91" s="45">
        <v>0</v>
      </c>
      <c r="OW91" s="45">
        <v>0</v>
      </c>
      <c r="OX91" s="45">
        <v>0</v>
      </c>
      <c r="OY91" s="45">
        <v>0</v>
      </c>
      <c r="OZ91" s="45">
        <v>0</v>
      </c>
      <c r="PA91" s="45">
        <v>0</v>
      </c>
      <c r="PB91" s="45">
        <v>0</v>
      </c>
      <c r="PC91" s="45">
        <v>0</v>
      </c>
      <c r="PD91" s="45">
        <v>0</v>
      </c>
      <c r="PE91" s="45">
        <v>0</v>
      </c>
      <c r="PF91" s="45">
        <v>0</v>
      </c>
      <c r="PG91" s="45">
        <v>0</v>
      </c>
      <c r="PH91" s="45">
        <v>0</v>
      </c>
      <c r="PI91" s="45">
        <v>0</v>
      </c>
      <c r="PJ91" s="45">
        <v>0</v>
      </c>
      <c r="PK91" s="45">
        <v>0</v>
      </c>
      <c r="PL91" s="45">
        <v>0</v>
      </c>
      <c r="PM91" s="45">
        <v>0</v>
      </c>
      <c r="PN91" s="45">
        <v>0</v>
      </c>
      <c r="PO91" s="45">
        <v>0</v>
      </c>
      <c r="PP91" s="45">
        <v>0</v>
      </c>
      <c r="PQ91" s="45">
        <v>0</v>
      </c>
      <c r="PR91" s="45">
        <v>0</v>
      </c>
      <c r="PS91" s="45">
        <v>0</v>
      </c>
      <c r="PT91" s="45">
        <v>0</v>
      </c>
      <c r="PU91" s="45">
        <v>0</v>
      </c>
      <c r="PV91" s="45">
        <v>0</v>
      </c>
      <c r="PW91" s="45">
        <v>0</v>
      </c>
      <c r="PX91" s="45">
        <v>0</v>
      </c>
      <c r="PY91" s="45">
        <v>0</v>
      </c>
      <c r="PZ91" s="45">
        <v>0</v>
      </c>
      <c r="QA91" s="45">
        <v>0</v>
      </c>
      <c r="QB91" s="45">
        <v>0</v>
      </c>
      <c r="QC91" s="45">
        <v>0</v>
      </c>
      <c r="QD91" s="45">
        <v>0</v>
      </c>
      <c r="QE91" s="45">
        <v>0</v>
      </c>
      <c r="QF91" s="45">
        <v>0</v>
      </c>
      <c r="QG91" s="45">
        <v>0</v>
      </c>
      <c r="QH91" s="45">
        <v>0</v>
      </c>
      <c r="QI91" s="45">
        <v>0</v>
      </c>
      <c r="QJ91" s="45">
        <v>0</v>
      </c>
      <c r="QK91" s="45">
        <v>0</v>
      </c>
      <c r="QL91" s="45">
        <v>0</v>
      </c>
      <c r="QM91" s="45">
        <v>0</v>
      </c>
      <c r="QN91" s="45">
        <v>0</v>
      </c>
      <c r="QO91" s="45">
        <v>0</v>
      </c>
      <c r="QP91" s="45">
        <v>0</v>
      </c>
      <c r="QQ91" s="45">
        <v>0</v>
      </c>
      <c r="QR91" s="45">
        <v>0</v>
      </c>
      <c r="QS91" s="45">
        <v>0</v>
      </c>
      <c r="QT91" s="45">
        <v>0</v>
      </c>
      <c r="QU91" s="45">
        <v>0</v>
      </c>
      <c r="QV91" s="45">
        <v>0</v>
      </c>
      <c r="QW91" s="45">
        <v>0</v>
      </c>
      <c r="QX91" s="45">
        <v>0</v>
      </c>
      <c r="QY91" s="45">
        <v>0</v>
      </c>
      <c r="QZ91" s="45">
        <v>0</v>
      </c>
      <c r="RA91" s="45">
        <v>0</v>
      </c>
      <c r="RB91" s="45">
        <v>0</v>
      </c>
      <c r="RC91" s="45">
        <v>0</v>
      </c>
      <c r="RD91" s="45">
        <v>0</v>
      </c>
      <c r="RE91" s="45">
        <v>0</v>
      </c>
      <c r="RF91" s="45">
        <v>0</v>
      </c>
      <c r="RG91" s="45">
        <v>0</v>
      </c>
      <c r="RH91" s="45">
        <v>0</v>
      </c>
      <c r="RI91" s="45">
        <v>0</v>
      </c>
      <c r="RJ91" s="45">
        <v>0</v>
      </c>
      <c r="RK91" s="45">
        <v>0</v>
      </c>
      <c r="RL91" s="45">
        <v>0</v>
      </c>
      <c r="RM91" s="45">
        <v>0</v>
      </c>
      <c r="RN91" s="45">
        <v>0</v>
      </c>
      <c r="RO91" s="45">
        <v>0</v>
      </c>
      <c r="RP91" s="45">
        <v>0</v>
      </c>
      <c r="RQ91" s="45">
        <v>0</v>
      </c>
      <c r="RR91" s="45">
        <v>0</v>
      </c>
      <c r="RS91" s="45">
        <v>0</v>
      </c>
      <c r="RT91" s="45">
        <v>0</v>
      </c>
      <c r="RU91" s="45">
        <v>0</v>
      </c>
      <c r="RV91" s="45">
        <v>0</v>
      </c>
      <c r="RW91" s="45">
        <v>0</v>
      </c>
      <c r="RX91" s="45">
        <v>0</v>
      </c>
      <c r="RY91" s="45">
        <v>0</v>
      </c>
      <c r="RZ91" s="45">
        <v>0</v>
      </c>
      <c r="SA91" s="45">
        <v>0</v>
      </c>
      <c r="SB91" s="45">
        <v>0</v>
      </c>
      <c r="SC91" s="45">
        <v>0</v>
      </c>
      <c r="SD91" s="45">
        <v>0</v>
      </c>
      <c r="SE91" s="45">
        <v>0</v>
      </c>
      <c r="SF91" s="45">
        <v>0</v>
      </c>
      <c r="SG91" s="45">
        <v>0</v>
      </c>
      <c r="SH91" s="45">
        <v>0</v>
      </c>
      <c r="SI91" s="45">
        <v>0</v>
      </c>
      <c r="SJ91" s="45">
        <v>0</v>
      </c>
      <c r="SK91" s="45">
        <v>0</v>
      </c>
      <c r="SL91" s="45">
        <v>0</v>
      </c>
      <c r="SM91" s="45">
        <v>0</v>
      </c>
      <c r="SN91" s="45">
        <v>0</v>
      </c>
      <c r="SO91" s="45">
        <v>0</v>
      </c>
      <c r="SP91" s="45">
        <v>0</v>
      </c>
      <c r="SQ91" s="45">
        <v>0</v>
      </c>
      <c r="SR91" s="45">
        <v>0</v>
      </c>
      <c r="SS91" s="45">
        <v>0</v>
      </c>
      <c r="ST91" s="45">
        <v>0</v>
      </c>
      <c r="SU91" s="45">
        <v>0</v>
      </c>
      <c r="SV91" s="45">
        <v>0</v>
      </c>
      <c r="SW91" s="45">
        <v>0</v>
      </c>
      <c r="SX91" s="45">
        <v>0</v>
      </c>
      <c r="SY91" s="45">
        <v>0</v>
      </c>
      <c r="SZ91" s="45">
        <v>0</v>
      </c>
      <c r="TA91" s="45">
        <v>0</v>
      </c>
      <c r="TB91" s="45">
        <v>0</v>
      </c>
      <c r="TC91" s="45">
        <v>0</v>
      </c>
      <c r="TD91" s="45">
        <v>0</v>
      </c>
      <c r="TE91" s="45">
        <v>0</v>
      </c>
      <c r="TF91" s="45">
        <v>0</v>
      </c>
      <c r="TG91" s="45">
        <v>0</v>
      </c>
      <c r="TH91" s="45">
        <v>0</v>
      </c>
      <c r="TI91" s="45">
        <v>0</v>
      </c>
      <c r="TJ91" s="45">
        <v>0</v>
      </c>
      <c r="TK91" s="45">
        <v>0</v>
      </c>
      <c r="TL91" s="45">
        <v>0</v>
      </c>
      <c r="TM91" s="45">
        <v>0</v>
      </c>
      <c r="TN91" s="45">
        <v>0</v>
      </c>
      <c r="TO91" s="45">
        <v>0</v>
      </c>
      <c r="TP91" s="45">
        <v>0</v>
      </c>
      <c r="TQ91" s="45">
        <v>0</v>
      </c>
      <c r="TR91" s="45">
        <v>0</v>
      </c>
      <c r="TS91" s="45">
        <v>0</v>
      </c>
      <c r="TT91" s="45">
        <v>0</v>
      </c>
      <c r="TU91" s="45">
        <v>0</v>
      </c>
      <c r="TV91" s="45">
        <v>0</v>
      </c>
      <c r="TW91" s="45">
        <v>0</v>
      </c>
      <c r="TX91" s="45">
        <v>0</v>
      </c>
      <c r="TY91" s="45">
        <v>0</v>
      </c>
      <c r="TZ91" s="45">
        <v>0</v>
      </c>
      <c r="UA91" s="45">
        <v>0</v>
      </c>
      <c r="UB91" s="45">
        <v>0</v>
      </c>
      <c r="UC91" s="45">
        <v>0</v>
      </c>
      <c r="UD91" s="45">
        <v>0</v>
      </c>
      <c r="UE91" s="45">
        <v>0</v>
      </c>
      <c r="UF91" s="45">
        <v>0</v>
      </c>
      <c r="UG91" s="45">
        <v>0</v>
      </c>
      <c r="UH91" s="45">
        <v>0</v>
      </c>
      <c r="UI91" s="45">
        <v>0</v>
      </c>
      <c r="UJ91" s="45">
        <v>0</v>
      </c>
      <c r="UK91" s="45">
        <v>0</v>
      </c>
      <c r="UL91" s="45">
        <v>0</v>
      </c>
      <c r="UM91" s="45">
        <v>0</v>
      </c>
      <c r="UN91" s="45">
        <v>0</v>
      </c>
      <c r="UO91" s="45">
        <v>0</v>
      </c>
      <c r="UP91" s="45">
        <v>0</v>
      </c>
      <c r="UQ91" s="45">
        <v>0</v>
      </c>
      <c r="UR91" s="45">
        <v>0</v>
      </c>
      <c r="US91" s="45">
        <v>0</v>
      </c>
      <c r="UT91" s="45">
        <v>0</v>
      </c>
      <c r="UU91" s="45">
        <v>0</v>
      </c>
      <c r="UV91" s="45">
        <v>0</v>
      </c>
      <c r="UW91" s="45">
        <v>0</v>
      </c>
      <c r="UX91" s="45">
        <v>0</v>
      </c>
      <c r="UY91" s="45">
        <v>0</v>
      </c>
      <c r="UZ91" s="45">
        <v>0</v>
      </c>
      <c r="VA91" s="45">
        <v>0</v>
      </c>
      <c r="VB91" s="45">
        <v>0</v>
      </c>
      <c r="VC91" s="45">
        <v>0</v>
      </c>
      <c r="VD91" s="45">
        <v>0</v>
      </c>
      <c r="VE91" s="45">
        <v>0</v>
      </c>
      <c r="VF91" s="45">
        <v>0</v>
      </c>
      <c r="VG91" s="45">
        <v>0</v>
      </c>
      <c r="VH91" s="45">
        <v>0</v>
      </c>
      <c r="VI91" s="45">
        <v>0</v>
      </c>
      <c r="VJ91" s="45">
        <v>0</v>
      </c>
      <c r="VK91" s="45">
        <v>0</v>
      </c>
      <c r="VL91" s="45">
        <v>0</v>
      </c>
      <c r="VM91" s="45">
        <v>0</v>
      </c>
      <c r="VN91" s="45">
        <v>0</v>
      </c>
      <c r="VO91" s="45">
        <v>0</v>
      </c>
      <c r="VP91" s="45">
        <v>0</v>
      </c>
      <c r="VQ91" s="45">
        <v>0</v>
      </c>
      <c r="VR91" s="45">
        <v>0</v>
      </c>
      <c r="VS91" s="45">
        <v>0</v>
      </c>
      <c r="VT91" s="45">
        <v>0</v>
      </c>
      <c r="VU91" s="45">
        <v>0</v>
      </c>
      <c r="VV91" s="45">
        <v>0</v>
      </c>
      <c r="VW91" s="45">
        <v>0</v>
      </c>
      <c r="VX91" s="45">
        <v>0</v>
      </c>
      <c r="VY91" s="45">
        <v>0</v>
      </c>
      <c r="VZ91" s="45">
        <v>0</v>
      </c>
      <c r="WA91" s="45">
        <v>0</v>
      </c>
      <c r="WB91" s="45">
        <v>0</v>
      </c>
      <c r="WC91" s="45">
        <v>0</v>
      </c>
      <c r="WD91" s="45">
        <v>0</v>
      </c>
      <c r="WE91" s="45">
        <v>0</v>
      </c>
      <c r="WF91" s="45">
        <v>0</v>
      </c>
      <c r="WG91" s="45">
        <v>0</v>
      </c>
      <c r="WH91" s="45">
        <v>0</v>
      </c>
      <c r="WI91" s="45">
        <v>0</v>
      </c>
      <c r="WJ91" s="45">
        <v>0</v>
      </c>
      <c r="WK91" s="45">
        <v>0</v>
      </c>
      <c r="WL91" s="45">
        <v>0</v>
      </c>
      <c r="WM91" s="45">
        <v>0</v>
      </c>
      <c r="WN91" s="45">
        <v>0</v>
      </c>
      <c r="WO91" s="45">
        <v>0</v>
      </c>
      <c r="WP91" s="45">
        <v>0</v>
      </c>
      <c r="WQ91" s="45">
        <v>0</v>
      </c>
      <c r="WR91" s="45">
        <v>0</v>
      </c>
      <c r="WS91" s="45">
        <v>0</v>
      </c>
      <c r="WT91" s="45">
        <v>0</v>
      </c>
      <c r="WU91" s="45">
        <v>0</v>
      </c>
      <c r="WV91" s="45">
        <v>0</v>
      </c>
      <c r="WW91" s="45">
        <v>0</v>
      </c>
      <c r="WX91" s="45">
        <v>0</v>
      </c>
      <c r="WY91" s="45">
        <v>0</v>
      </c>
      <c r="WZ91" s="45">
        <v>0</v>
      </c>
      <c r="XA91" s="45">
        <v>0</v>
      </c>
      <c r="XB91" s="45">
        <v>0</v>
      </c>
      <c r="XC91" s="45">
        <v>0</v>
      </c>
      <c r="XD91" s="45">
        <v>0</v>
      </c>
      <c r="XE91" s="45">
        <v>0</v>
      </c>
      <c r="XF91" s="45">
        <v>0</v>
      </c>
      <c r="XG91" s="45">
        <v>0</v>
      </c>
      <c r="XH91" s="45">
        <v>0</v>
      </c>
      <c r="XI91" s="45">
        <v>0</v>
      </c>
      <c r="XJ91" s="45">
        <v>0</v>
      </c>
      <c r="XK91" s="45">
        <v>0</v>
      </c>
      <c r="XL91" s="45">
        <v>0</v>
      </c>
      <c r="XM91" s="45">
        <v>0</v>
      </c>
      <c r="XN91" s="45">
        <v>0</v>
      </c>
      <c r="XO91" s="45">
        <v>0</v>
      </c>
      <c r="XP91" s="45">
        <v>0</v>
      </c>
      <c r="XQ91" s="45">
        <v>0</v>
      </c>
      <c r="XR91" s="45">
        <v>0</v>
      </c>
      <c r="XS91" s="45">
        <v>0</v>
      </c>
      <c r="XT91" s="45">
        <v>0</v>
      </c>
      <c r="XU91" s="45">
        <v>0</v>
      </c>
      <c r="XV91" s="45">
        <v>0</v>
      </c>
      <c r="XW91" s="45">
        <v>0</v>
      </c>
      <c r="XX91" s="45">
        <v>0</v>
      </c>
      <c r="XY91" s="45">
        <v>0</v>
      </c>
      <c r="XZ91" s="45">
        <v>0</v>
      </c>
      <c r="YA91" s="45">
        <v>0</v>
      </c>
      <c r="YB91" s="45">
        <v>0</v>
      </c>
      <c r="YC91" s="45">
        <v>0</v>
      </c>
      <c r="YD91" s="45">
        <v>0</v>
      </c>
      <c r="YE91" s="45">
        <v>0</v>
      </c>
      <c r="YF91" s="45">
        <v>0</v>
      </c>
      <c r="YG91" s="45">
        <v>0</v>
      </c>
      <c r="YH91" s="45">
        <v>0</v>
      </c>
      <c r="YI91" s="45">
        <v>0</v>
      </c>
      <c r="YJ91" s="45">
        <v>0</v>
      </c>
      <c r="YK91" s="45">
        <v>0</v>
      </c>
      <c r="YL91" s="45">
        <v>0</v>
      </c>
      <c r="YM91" s="45">
        <v>0</v>
      </c>
      <c r="YN91" s="45">
        <v>0</v>
      </c>
      <c r="YO91" s="45">
        <v>0</v>
      </c>
      <c r="YP91" s="45">
        <v>0</v>
      </c>
      <c r="YQ91" s="45">
        <v>0</v>
      </c>
      <c r="YR91" s="45">
        <v>0</v>
      </c>
      <c r="YS91" s="45">
        <v>0</v>
      </c>
      <c r="YT91" s="45">
        <v>0</v>
      </c>
      <c r="YU91" s="45">
        <v>0</v>
      </c>
      <c r="YV91" s="45">
        <v>0</v>
      </c>
      <c r="YW91" s="45">
        <v>0</v>
      </c>
      <c r="YX91" s="45">
        <v>0</v>
      </c>
      <c r="YY91" s="45">
        <v>0</v>
      </c>
      <c r="YZ91" s="45">
        <v>0</v>
      </c>
      <c r="ZA91" s="45">
        <v>0</v>
      </c>
      <c r="ZB91" s="45">
        <v>0</v>
      </c>
      <c r="ZC91" s="45">
        <v>0</v>
      </c>
      <c r="ZD91" s="45">
        <v>0</v>
      </c>
      <c r="ZE91" s="45">
        <v>0</v>
      </c>
      <c r="ZF91" s="45">
        <v>0</v>
      </c>
      <c r="ZG91" s="45">
        <v>0</v>
      </c>
      <c r="ZH91" s="45">
        <v>0</v>
      </c>
      <c r="ZI91" s="45">
        <v>0</v>
      </c>
      <c r="ZJ91" s="45">
        <v>0</v>
      </c>
      <c r="ZK91" s="45">
        <v>0</v>
      </c>
      <c r="ZL91" s="45">
        <v>0</v>
      </c>
      <c r="ZM91" s="45">
        <v>0</v>
      </c>
      <c r="ZN91" s="45">
        <v>0</v>
      </c>
      <c r="ZO91" s="45">
        <v>0</v>
      </c>
      <c r="ZP91" s="45">
        <v>0</v>
      </c>
      <c r="ZQ91" s="45">
        <v>0</v>
      </c>
      <c r="ZR91" s="45">
        <v>0</v>
      </c>
      <c r="ZS91" s="45">
        <v>0</v>
      </c>
      <c r="ZT91" s="45">
        <v>0</v>
      </c>
      <c r="ZU91" s="45">
        <v>0</v>
      </c>
      <c r="ZV91" s="45">
        <v>0</v>
      </c>
      <c r="ZW91" s="45">
        <v>0</v>
      </c>
      <c r="ZX91" s="45">
        <v>0</v>
      </c>
      <c r="ZY91" s="45">
        <v>0</v>
      </c>
      <c r="ZZ91" s="45">
        <v>0</v>
      </c>
      <c r="AAA91" s="45">
        <v>0</v>
      </c>
      <c r="AAB91" s="45">
        <v>0</v>
      </c>
      <c r="AAC91" s="45">
        <v>0</v>
      </c>
      <c r="AAD91" s="45">
        <v>0</v>
      </c>
      <c r="AAE91" s="45">
        <v>0</v>
      </c>
      <c r="AAF91" s="45">
        <v>0</v>
      </c>
      <c r="AAG91" s="45">
        <v>0</v>
      </c>
      <c r="AAH91" s="45">
        <v>0</v>
      </c>
      <c r="AAI91" s="45">
        <v>0</v>
      </c>
      <c r="AAJ91" s="45">
        <v>0</v>
      </c>
      <c r="AAK91" s="45">
        <v>0</v>
      </c>
      <c r="AAL91" s="45">
        <v>0</v>
      </c>
      <c r="AAM91" s="45">
        <v>0</v>
      </c>
      <c r="AAN91" s="45">
        <v>0</v>
      </c>
      <c r="AAO91" s="45">
        <v>0</v>
      </c>
      <c r="AAP91" s="45">
        <v>0</v>
      </c>
      <c r="AAQ91" s="45">
        <f ca="1">IF(LEFT($C91,5)="Total",0,IF(COUNTIF(ENTRY!$G$3:$BM$3,AAQ$1)=0,"CopyPasteValue",IFERROR(HLOOKUP(AAQ$1,ENTRY!$G$3:$BI$133,SUMIFS(ENTRY!$A$2:$A$133,ENTRY!$B$2:$B$133,$B91,ENTRY!$C$2:$C$133,$C91)-2,FALSE),0)))</f>
        <v>0</v>
      </c>
      <c r="AAR91" s="45">
        <f ca="1">IF(LEFT($C91,5)="Total",0,IF(COUNTIF(ENTRY!$G$3:$BM$3,AAR$1)=0,"CopyPasteValue",IFERROR(HLOOKUP(AAR$1,ENTRY!$G$3:$BI$133,SUMIFS(ENTRY!$A$2:$A$133,ENTRY!$B$2:$B$133,$B91,ENTRY!$C$2:$C$133,$C91)-2,FALSE),0)))</f>
        <v>0</v>
      </c>
      <c r="AAS91" s="45">
        <f ca="1">IF(LEFT($C91,5)="Total",0,IF(COUNTIF(ENTRY!$G$3:$BM$3,AAS$1)=0,"CopyPasteValue",IFERROR(HLOOKUP(AAS$1,ENTRY!$G$3:$BI$133,SUMIFS(ENTRY!$A$2:$A$133,ENTRY!$B$2:$B$133,$B91,ENTRY!$C$2:$C$133,$C91)-2,FALSE),0)))</f>
        <v>0</v>
      </c>
      <c r="AAT91" s="45">
        <f ca="1">IF(LEFT($C91,5)="Total",0,IF(COUNTIF(ENTRY!$G$3:$BM$3,AAT$1)=0,"CopyPasteValue",IFERROR(HLOOKUP(AAT$1,ENTRY!$G$3:$BI$133,SUMIFS(ENTRY!$A$2:$A$133,ENTRY!$B$2:$B$133,$B91,ENTRY!$C$2:$C$133,$C91)-2,FALSE),0)))</f>
        <v>0</v>
      </c>
      <c r="AAU91" s="45">
        <f ca="1">IF(LEFT($C91,5)="Total",0,IF(COUNTIF(ENTRY!$G$3:$BM$3,AAU$1)=0,"CopyPasteValue",IFERROR(HLOOKUP(AAU$1,ENTRY!$G$3:$BI$133,SUMIFS(ENTRY!$A$2:$A$133,ENTRY!$B$2:$B$133,$B91,ENTRY!$C$2:$C$133,$C91)-2,FALSE),0)))</f>
        <v>0</v>
      </c>
      <c r="AAV91" s="45">
        <f ca="1">IF(LEFT($C91,5)="Total",0,IF(COUNTIF(ENTRY!$G$3:$BM$3,AAV$1)=0,"CopyPasteValue",IFERROR(HLOOKUP(AAV$1,ENTRY!$G$3:$BI$133,SUMIFS(ENTRY!$A$2:$A$133,ENTRY!$B$2:$B$133,$B91,ENTRY!$C$2:$C$133,$C91)-2,FALSE),0)))</f>
        <v>0</v>
      </c>
      <c r="AAW91" s="45">
        <f ca="1">IF(LEFT($C91,5)="Total",0,IF(COUNTIF(ENTRY!$G$3:$BM$3,AAW$1)=0,"CopyPasteValue",IFERROR(HLOOKUP(AAW$1,ENTRY!$G$3:$BI$133,SUMIFS(ENTRY!$A$2:$A$133,ENTRY!$B$2:$B$133,$B91,ENTRY!$C$2:$C$133,$C91)-2,FALSE),0)))</f>
        <v>0</v>
      </c>
      <c r="AAX91" s="45">
        <f ca="1">IF(LEFT($C91,5)="Total",0,IF(COUNTIF(ENTRY!$G$3:$BM$3,AAX$1)=0,"CopyPasteValue",IFERROR(HLOOKUP(AAX$1,ENTRY!$G$3:$BI$133,SUMIFS(ENTRY!$A$2:$A$133,ENTRY!$B$2:$B$133,$B91,ENTRY!$C$2:$C$133,$C91)-2,FALSE),0)))</f>
        <v>0</v>
      </c>
      <c r="AAY91" s="45">
        <f ca="1">IF(LEFT($C91,5)="Total",0,IF(COUNTIF(ENTRY!$G$3:$BM$3,AAY$1)=0,"CopyPasteValue",IFERROR(HLOOKUP(AAY$1,ENTRY!$G$3:$BI$133,SUMIFS(ENTRY!$A$2:$A$133,ENTRY!$B$2:$B$133,$B91,ENTRY!$C$2:$C$133,$C91)-2,FALSE),0)))</f>
        <v>0</v>
      </c>
      <c r="AAZ91" s="45">
        <f ca="1">IF(LEFT($C91,5)="Total",0,IF(COUNTIF(ENTRY!$G$3:$BM$3,AAZ$1)=0,"CopyPasteValue",IFERROR(HLOOKUP(AAZ$1,ENTRY!$G$3:$BI$133,SUMIFS(ENTRY!$A$2:$A$133,ENTRY!$B$2:$B$133,$B91,ENTRY!$C$2:$C$133,$C91)-2,FALSE),0)))</f>
        <v>0</v>
      </c>
      <c r="ABA91" s="45">
        <f ca="1">IF(LEFT($C91,5)="Total",0,IF(COUNTIF(ENTRY!$G$3:$BM$3,ABA$1)=0,"CopyPasteValue",IFERROR(HLOOKUP(ABA$1,ENTRY!$G$3:$BI$133,SUMIFS(ENTRY!$A$2:$A$133,ENTRY!$B$2:$B$133,$B91,ENTRY!$C$2:$C$133,$C91)-2,FALSE),0)))</f>
        <v>0</v>
      </c>
      <c r="ABB91" s="45">
        <f ca="1">IF(LEFT($C91,5)="Total",0,IF(COUNTIF(ENTRY!$G$3:$BM$3,ABB$1)=0,"CopyPasteValue",IFERROR(HLOOKUP(ABB$1,ENTRY!$G$3:$BI$133,SUMIFS(ENTRY!$A$2:$A$133,ENTRY!$B$2:$B$133,$B91,ENTRY!$C$2:$C$133,$C91)-2,FALSE),0)))</f>
        <v>0</v>
      </c>
      <c r="ABC91" s="45">
        <f ca="1">IF(LEFT($C91,5)="Total",0,IF(COUNTIF(ENTRY!$G$3:$BM$3,ABC$1)=0,"CopyPasteValue",IFERROR(HLOOKUP(ABC$1,ENTRY!$G$3:$BI$133,SUMIFS(ENTRY!$A$2:$A$133,ENTRY!$B$2:$B$133,$B91,ENTRY!$C$2:$C$133,$C91)-2,FALSE),0)))</f>
        <v>0</v>
      </c>
      <c r="ABD91" s="45">
        <f ca="1">IF(LEFT($C91,5)="Total",0,IF(COUNTIF(ENTRY!$G$3:$BM$3,ABD$1)=0,"CopyPasteValue",IFERROR(HLOOKUP(ABD$1,ENTRY!$G$3:$BI$133,SUMIFS(ENTRY!$A$2:$A$133,ENTRY!$B$2:$B$133,$B91,ENTRY!$C$2:$C$133,$C91)-2,FALSE),0)))</f>
        <v>0</v>
      </c>
      <c r="ABE91" s="45">
        <f ca="1">IF(LEFT($C91,5)="Total",0,IF(COUNTIF(ENTRY!$G$3:$BM$3,ABE$1)=0,"CopyPasteValue",IFERROR(HLOOKUP(ABE$1,ENTRY!$G$3:$BI$133,SUMIFS(ENTRY!$A$2:$A$133,ENTRY!$B$2:$B$133,$B91,ENTRY!$C$2:$C$133,$C91)-2,FALSE),0)))</f>
        <v>0</v>
      </c>
      <c r="ABF91" s="45">
        <f ca="1">IF(LEFT($C91,5)="Total",0,IF(COUNTIF(ENTRY!$G$3:$BM$3,ABF$1)=0,"CopyPasteValue",IFERROR(HLOOKUP(ABF$1,ENTRY!$G$3:$BI$133,SUMIFS(ENTRY!$A$2:$A$133,ENTRY!$B$2:$B$133,$B91,ENTRY!$C$2:$C$133,$C91)-2,FALSE),0)))</f>
        <v>0</v>
      </c>
      <c r="ABG91" s="45">
        <f ca="1">IF(LEFT($C91,5)="Total",0,IF(COUNTIF(ENTRY!$G$3:$BM$3,ABG$1)=0,"CopyPasteValue",IFERROR(HLOOKUP(ABG$1,ENTRY!$G$3:$BI$133,SUMIFS(ENTRY!$A$2:$A$133,ENTRY!$B$2:$B$133,$B91,ENTRY!$C$2:$C$133,$C91)-2,FALSE),0)))</f>
        <v>0</v>
      </c>
      <c r="ABH91" s="45">
        <f ca="1">IF(LEFT($C91,5)="Total",0,IF(COUNTIF(ENTRY!$G$3:$BM$3,ABH$1)=0,"CopyPasteValue",IFERROR(HLOOKUP(ABH$1,ENTRY!$G$3:$BI$133,SUMIFS(ENTRY!$A$2:$A$133,ENTRY!$B$2:$B$133,$B91,ENTRY!$C$2:$C$133,$C91)-2,FALSE),0)))</f>
        <v>0</v>
      </c>
    </row>
    <row r="92" spans="2:736" x14ac:dyDescent="0.35">
      <c r="B92" t="s">
        <v>27</v>
      </c>
      <c r="C92" t="s">
        <v>215</v>
      </c>
      <c r="D92" s="53">
        <f t="shared" ca="1" si="162"/>
        <v>92</v>
      </c>
      <c r="E92" s="72">
        <f>COUNTIF(ENTRY!C$4:C$294,C92)</f>
        <v>1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v>0</v>
      </c>
      <c r="Q92" s="45">
        <v>0</v>
      </c>
      <c r="R92" s="45">
        <v>0</v>
      </c>
      <c r="S92" s="45">
        <v>0</v>
      </c>
      <c r="T92" s="45">
        <v>0</v>
      </c>
      <c r="U92" s="45">
        <v>0</v>
      </c>
      <c r="V92" s="45">
        <v>0</v>
      </c>
      <c r="W92" s="45">
        <v>0</v>
      </c>
      <c r="X92" s="45">
        <v>0</v>
      </c>
      <c r="Y92" s="45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0</v>
      </c>
      <c r="AH92" s="45">
        <v>0</v>
      </c>
      <c r="AI92" s="45">
        <v>0</v>
      </c>
      <c r="AJ92" s="45">
        <v>0</v>
      </c>
      <c r="AK92" s="45">
        <v>0</v>
      </c>
      <c r="AL92" s="45">
        <v>0</v>
      </c>
      <c r="AM92" s="45">
        <v>0</v>
      </c>
      <c r="AN92" s="45">
        <v>0</v>
      </c>
      <c r="AO92" s="45">
        <v>0</v>
      </c>
      <c r="AP92" s="45">
        <v>0</v>
      </c>
      <c r="AQ92" s="45">
        <v>0</v>
      </c>
      <c r="AR92" s="45">
        <v>0</v>
      </c>
      <c r="AS92" s="45">
        <v>0</v>
      </c>
      <c r="AT92" s="45">
        <v>0</v>
      </c>
      <c r="AU92" s="45">
        <v>0</v>
      </c>
      <c r="AV92" s="45">
        <v>0</v>
      </c>
      <c r="AW92" s="45">
        <v>0</v>
      </c>
      <c r="AX92" s="45">
        <v>0</v>
      </c>
      <c r="AY92" s="45">
        <v>0</v>
      </c>
      <c r="AZ92" s="45">
        <v>0</v>
      </c>
      <c r="BA92" s="45">
        <v>0</v>
      </c>
      <c r="BB92" s="45">
        <v>0</v>
      </c>
      <c r="BC92" s="45">
        <v>0</v>
      </c>
      <c r="BD92" s="45">
        <v>0</v>
      </c>
      <c r="BE92" s="45">
        <v>0</v>
      </c>
      <c r="BF92" s="45">
        <v>0</v>
      </c>
      <c r="BG92" s="45">
        <v>0</v>
      </c>
      <c r="BH92" s="45">
        <v>0</v>
      </c>
      <c r="BI92" s="45">
        <v>0</v>
      </c>
      <c r="BJ92" s="45">
        <v>0</v>
      </c>
      <c r="BK92" s="45">
        <v>0</v>
      </c>
      <c r="BL92" s="45">
        <v>0</v>
      </c>
      <c r="BM92" s="45">
        <v>0</v>
      </c>
      <c r="BN92" s="45">
        <v>0</v>
      </c>
      <c r="BO92" s="45">
        <v>0</v>
      </c>
      <c r="BP92" s="45">
        <v>0</v>
      </c>
      <c r="BQ92" s="45">
        <v>0</v>
      </c>
      <c r="BR92" s="45">
        <v>0</v>
      </c>
      <c r="BS92" s="45">
        <v>0</v>
      </c>
      <c r="BT92" s="45">
        <v>0</v>
      </c>
      <c r="BU92" s="45">
        <v>0</v>
      </c>
      <c r="BV92" s="45">
        <v>0</v>
      </c>
      <c r="BW92" s="45">
        <v>0</v>
      </c>
      <c r="BX92" s="45">
        <v>0</v>
      </c>
      <c r="BY92" s="45">
        <v>0</v>
      </c>
      <c r="BZ92" s="45">
        <v>0</v>
      </c>
      <c r="CA92" s="45">
        <v>0</v>
      </c>
      <c r="CB92" s="45">
        <v>0</v>
      </c>
      <c r="CC92" s="45">
        <v>0</v>
      </c>
      <c r="CD92" s="45">
        <v>0</v>
      </c>
      <c r="CE92" s="45">
        <v>0</v>
      </c>
      <c r="CF92" s="45">
        <v>0</v>
      </c>
      <c r="CG92" s="45">
        <v>0</v>
      </c>
      <c r="CH92" s="45">
        <v>0</v>
      </c>
      <c r="CI92" s="45">
        <v>0</v>
      </c>
      <c r="CJ92" s="45">
        <v>0</v>
      </c>
      <c r="CK92" s="45">
        <v>0</v>
      </c>
      <c r="CL92" s="45">
        <v>0</v>
      </c>
      <c r="CM92" s="45">
        <v>0</v>
      </c>
      <c r="CN92" s="45">
        <v>0</v>
      </c>
      <c r="CO92" s="45">
        <v>0</v>
      </c>
      <c r="CP92" s="45">
        <v>0</v>
      </c>
      <c r="CQ92" s="45">
        <v>0</v>
      </c>
      <c r="CR92" s="45">
        <v>0</v>
      </c>
      <c r="CS92" s="45">
        <v>0</v>
      </c>
      <c r="CT92" s="45">
        <v>0</v>
      </c>
      <c r="CU92" s="45">
        <v>0</v>
      </c>
      <c r="CV92" s="45">
        <v>0</v>
      </c>
      <c r="CW92" s="45">
        <v>0</v>
      </c>
      <c r="CX92" s="45">
        <v>0</v>
      </c>
      <c r="CY92" s="45">
        <v>0</v>
      </c>
      <c r="CZ92" s="45">
        <v>0</v>
      </c>
      <c r="DA92" s="45">
        <v>0</v>
      </c>
      <c r="DB92" s="45">
        <v>0</v>
      </c>
      <c r="DC92" s="45">
        <v>0</v>
      </c>
      <c r="DD92" s="45">
        <v>0</v>
      </c>
      <c r="DE92" s="45">
        <v>0</v>
      </c>
      <c r="DF92" s="45">
        <v>0</v>
      </c>
      <c r="DG92" s="45">
        <v>0</v>
      </c>
      <c r="DH92" s="45">
        <v>0</v>
      </c>
      <c r="DI92" s="45">
        <v>0</v>
      </c>
      <c r="DJ92" s="45">
        <v>0</v>
      </c>
      <c r="DK92" s="45">
        <v>0</v>
      </c>
      <c r="DL92" s="45">
        <v>0</v>
      </c>
      <c r="DM92" s="45">
        <v>0</v>
      </c>
      <c r="DN92" s="45">
        <v>0</v>
      </c>
      <c r="DO92" s="45">
        <v>0</v>
      </c>
      <c r="DP92" s="45">
        <v>0</v>
      </c>
      <c r="DQ92" s="45">
        <v>0</v>
      </c>
      <c r="DR92" s="45">
        <v>0</v>
      </c>
      <c r="DS92" s="45">
        <v>0</v>
      </c>
      <c r="DT92" s="45">
        <v>0</v>
      </c>
      <c r="DU92" s="45">
        <v>0</v>
      </c>
      <c r="DV92" s="45">
        <v>0</v>
      </c>
      <c r="DW92" s="45">
        <v>0</v>
      </c>
      <c r="DX92" s="45">
        <v>0</v>
      </c>
      <c r="DY92" s="45">
        <v>0</v>
      </c>
      <c r="DZ92" s="45">
        <v>0</v>
      </c>
      <c r="EA92" s="45">
        <v>0</v>
      </c>
      <c r="EB92" s="45">
        <v>0</v>
      </c>
      <c r="EC92" s="45">
        <v>0</v>
      </c>
      <c r="ED92" s="45">
        <v>0</v>
      </c>
      <c r="EE92" s="45">
        <v>0</v>
      </c>
      <c r="EF92" s="45">
        <v>0</v>
      </c>
      <c r="EG92" s="45">
        <v>0</v>
      </c>
      <c r="EH92" s="45">
        <v>0</v>
      </c>
      <c r="EI92" s="45">
        <v>0</v>
      </c>
      <c r="EJ92" s="45">
        <v>0</v>
      </c>
      <c r="EK92" s="45">
        <v>0</v>
      </c>
      <c r="EL92" s="45">
        <v>0</v>
      </c>
      <c r="EM92" s="45">
        <v>0</v>
      </c>
      <c r="EN92" s="45">
        <v>0</v>
      </c>
      <c r="EO92" s="45">
        <v>0</v>
      </c>
      <c r="EP92" s="45">
        <v>0</v>
      </c>
      <c r="EQ92" s="45">
        <v>0</v>
      </c>
      <c r="ER92" s="45">
        <v>0</v>
      </c>
      <c r="ES92" s="45">
        <v>0</v>
      </c>
      <c r="ET92" s="45">
        <v>0</v>
      </c>
      <c r="EU92" s="45">
        <v>0</v>
      </c>
      <c r="EV92" s="45">
        <v>0</v>
      </c>
      <c r="EW92" s="45">
        <v>0</v>
      </c>
      <c r="EX92" s="45">
        <v>0</v>
      </c>
      <c r="EY92" s="45">
        <v>0</v>
      </c>
      <c r="EZ92" s="45">
        <v>0</v>
      </c>
      <c r="FA92" s="45">
        <v>0</v>
      </c>
      <c r="FB92" s="45">
        <v>0</v>
      </c>
      <c r="FC92" s="45">
        <v>0</v>
      </c>
      <c r="FD92" s="45">
        <v>0</v>
      </c>
      <c r="FE92" s="45">
        <v>0</v>
      </c>
      <c r="FF92" s="45">
        <v>0</v>
      </c>
      <c r="FG92" s="45">
        <v>0</v>
      </c>
      <c r="FH92" s="45">
        <v>0</v>
      </c>
      <c r="FI92" s="45">
        <v>0</v>
      </c>
      <c r="FJ92" s="45">
        <v>0</v>
      </c>
      <c r="FK92" s="45">
        <v>0</v>
      </c>
      <c r="FL92" s="45">
        <v>0</v>
      </c>
      <c r="FM92" s="45">
        <v>0</v>
      </c>
      <c r="FN92" s="45">
        <v>0</v>
      </c>
      <c r="FO92" s="45">
        <v>0</v>
      </c>
      <c r="FP92" s="45">
        <v>0</v>
      </c>
      <c r="FQ92" s="45">
        <v>0</v>
      </c>
      <c r="FR92" s="45">
        <v>0</v>
      </c>
      <c r="FS92" s="45">
        <v>0</v>
      </c>
      <c r="FT92" s="45">
        <v>0</v>
      </c>
      <c r="FU92" s="45">
        <v>0</v>
      </c>
      <c r="FV92" s="45">
        <v>0</v>
      </c>
      <c r="FW92" s="45">
        <v>0</v>
      </c>
      <c r="FX92" s="45">
        <v>0</v>
      </c>
      <c r="FY92" s="45">
        <v>0</v>
      </c>
      <c r="FZ92" s="45">
        <v>0</v>
      </c>
      <c r="GA92" s="45">
        <v>0</v>
      </c>
      <c r="GB92" s="45">
        <v>0</v>
      </c>
      <c r="GC92" s="45">
        <v>0</v>
      </c>
      <c r="GD92" s="45">
        <v>0</v>
      </c>
      <c r="GE92" s="45">
        <v>0</v>
      </c>
      <c r="GF92" s="45">
        <v>0</v>
      </c>
      <c r="GG92" s="45">
        <v>0</v>
      </c>
      <c r="GH92" s="45">
        <v>0</v>
      </c>
      <c r="GI92" s="45">
        <v>0</v>
      </c>
      <c r="GJ92" s="45">
        <v>0</v>
      </c>
      <c r="GK92" s="45">
        <v>0</v>
      </c>
      <c r="GL92" s="45">
        <v>0</v>
      </c>
      <c r="GM92" s="45">
        <v>0</v>
      </c>
      <c r="GN92" s="45">
        <v>0</v>
      </c>
      <c r="GO92" s="45">
        <v>0</v>
      </c>
      <c r="GP92" s="45">
        <v>0</v>
      </c>
      <c r="GQ92" s="45">
        <v>0</v>
      </c>
      <c r="GR92" s="45">
        <v>0</v>
      </c>
      <c r="GS92" s="45">
        <v>0</v>
      </c>
      <c r="GT92" s="45">
        <v>0</v>
      </c>
      <c r="GU92" s="45">
        <v>0</v>
      </c>
      <c r="GV92" s="45">
        <v>0</v>
      </c>
      <c r="GW92" s="45">
        <v>0</v>
      </c>
      <c r="GX92" s="45">
        <v>0</v>
      </c>
      <c r="GY92" s="45">
        <v>0</v>
      </c>
      <c r="GZ92" s="45">
        <v>0</v>
      </c>
      <c r="HA92" s="45">
        <v>0</v>
      </c>
      <c r="HB92" s="45">
        <v>0</v>
      </c>
      <c r="HC92" s="45">
        <v>0</v>
      </c>
      <c r="HD92" s="45">
        <v>0</v>
      </c>
      <c r="HE92" s="45">
        <v>0</v>
      </c>
      <c r="HF92" s="45">
        <v>0</v>
      </c>
      <c r="HG92" s="45">
        <v>0</v>
      </c>
      <c r="HH92" s="45">
        <v>0</v>
      </c>
      <c r="HI92" s="45">
        <v>0</v>
      </c>
      <c r="HJ92" s="45">
        <v>0</v>
      </c>
      <c r="HK92" s="45">
        <v>0</v>
      </c>
      <c r="HL92" s="45">
        <v>0</v>
      </c>
      <c r="HM92" s="45">
        <v>0</v>
      </c>
      <c r="HN92" s="45">
        <v>0</v>
      </c>
      <c r="HO92" s="45">
        <v>0</v>
      </c>
      <c r="HP92" s="45">
        <v>0</v>
      </c>
      <c r="HQ92" s="45">
        <v>0</v>
      </c>
      <c r="HR92" s="45">
        <v>0</v>
      </c>
      <c r="HS92" s="45">
        <v>0</v>
      </c>
      <c r="HT92" s="45">
        <v>0</v>
      </c>
      <c r="HU92" s="45">
        <v>0</v>
      </c>
      <c r="HV92" s="45">
        <v>0</v>
      </c>
      <c r="HW92" s="45">
        <v>0</v>
      </c>
      <c r="HX92" s="45">
        <v>0</v>
      </c>
      <c r="HY92" s="45">
        <v>0</v>
      </c>
      <c r="HZ92" s="45">
        <v>0</v>
      </c>
      <c r="IA92" s="45">
        <v>0</v>
      </c>
      <c r="IB92" s="45">
        <v>0</v>
      </c>
      <c r="IC92" s="45">
        <v>0</v>
      </c>
      <c r="ID92" s="45">
        <v>0</v>
      </c>
      <c r="IE92" s="45">
        <v>0</v>
      </c>
      <c r="IF92" s="45">
        <v>0</v>
      </c>
      <c r="IG92" s="45">
        <v>0</v>
      </c>
      <c r="IH92" s="45">
        <v>0</v>
      </c>
      <c r="II92" s="45">
        <v>0</v>
      </c>
      <c r="IJ92" s="45">
        <v>0</v>
      </c>
      <c r="IK92" s="45">
        <v>0</v>
      </c>
      <c r="IL92" s="45">
        <v>0</v>
      </c>
      <c r="IM92" s="45">
        <v>0</v>
      </c>
      <c r="IN92" s="45">
        <v>0</v>
      </c>
      <c r="IO92" s="45">
        <v>0</v>
      </c>
      <c r="IP92" s="45">
        <v>0</v>
      </c>
      <c r="IQ92" s="45">
        <v>0</v>
      </c>
      <c r="IR92" s="45">
        <v>0</v>
      </c>
      <c r="IS92" s="45">
        <v>0</v>
      </c>
      <c r="IT92" s="45">
        <v>0</v>
      </c>
      <c r="IU92" s="45">
        <v>0</v>
      </c>
      <c r="IV92" s="45">
        <v>0</v>
      </c>
      <c r="IW92" s="45">
        <v>0</v>
      </c>
      <c r="IX92" s="45">
        <v>0</v>
      </c>
      <c r="IY92" s="45">
        <v>0</v>
      </c>
      <c r="IZ92" s="45">
        <v>0</v>
      </c>
      <c r="JA92" s="45">
        <v>0</v>
      </c>
      <c r="JB92" s="45">
        <v>0</v>
      </c>
      <c r="JC92" s="45">
        <v>0</v>
      </c>
      <c r="JD92" s="45">
        <v>0</v>
      </c>
      <c r="JE92" s="45">
        <v>0</v>
      </c>
      <c r="JF92" s="45">
        <v>0</v>
      </c>
      <c r="JG92" s="45">
        <v>0</v>
      </c>
      <c r="JH92" s="45">
        <v>0</v>
      </c>
      <c r="JI92" s="45">
        <v>0</v>
      </c>
      <c r="JJ92" s="45">
        <v>0</v>
      </c>
      <c r="JK92" s="45">
        <v>0</v>
      </c>
      <c r="JL92" s="45">
        <v>0</v>
      </c>
      <c r="JM92" s="45">
        <v>0</v>
      </c>
      <c r="JN92" s="45">
        <v>0</v>
      </c>
      <c r="JO92" s="45">
        <v>0</v>
      </c>
      <c r="JP92" s="45">
        <v>0</v>
      </c>
      <c r="JQ92" s="45">
        <v>0</v>
      </c>
      <c r="JR92" s="45">
        <v>0</v>
      </c>
      <c r="JS92" s="45">
        <v>0</v>
      </c>
      <c r="JT92" s="45">
        <v>0</v>
      </c>
      <c r="JU92" s="45">
        <v>0</v>
      </c>
      <c r="JV92" s="45">
        <v>0</v>
      </c>
      <c r="JW92" s="45">
        <v>0</v>
      </c>
      <c r="JX92" s="45">
        <v>0</v>
      </c>
      <c r="JY92" s="45">
        <v>0</v>
      </c>
      <c r="JZ92" s="45">
        <v>0</v>
      </c>
      <c r="KA92" s="45">
        <v>0</v>
      </c>
      <c r="KB92" s="45">
        <v>0</v>
      </c>
      <c r="KC92" s="45">
        <v>0</v>
      </c>
      <c r="KD92" s="45">
        <v>0</v>
      </c>
      <c r="KE92" s="45">
        <v>0</v>
      </c>
      <c r="KF92" s="45">
        <v>0</v>
      </c>
      <c r="KG92" s="45">
        <v>0</v>
      </c>
      <c r="KH92" s="45">
        <v>0</v>
      </c>
      <c r="KI92" s="45">
        <v>0</v>
      </c>
      <c r="KJ92" s="45">
        <v>0</v>
      </c>
      <c r="KK92" s="45">
        <v>0</v>
      </c>
      <c r="KL92" s="45">
        <v>0</v>
      </c>
      <c r="KM92" s="45">
        <v>0</v>
      </c>
      <c r="KN92" s="45">
        <v>0</v>
      </c>
      <c r="KO92" s="45">
        <v>0</v>
      </c>
      <c r="KP92" s="45">
        <v>0</v>
      </c>
      <c r="KQ92" s="45">
        <v>0</v>
      </c>
      <c r="KR92" s="45">
        <v>0</v>
      </c>
      <c r="KS92" s="45">
        <v>0</v>
      </c>
      <c r="KT92" s="45">
        <v>0</v>
      </c>
      <c r="KU92" s="45">
        <v>0</v>
      </c>
      <c r="KV92" s="45">
        <v>0</v>
      </c>
      <c r="KW92" s="45">
        <v>0</v>
      </c>
      <c r="KX92" s="45">
        <v>0</v>
      </c>
      <c r="KY92" s="45">
        <v>0</v>
      </c>
      <c r="KZ92" s="45">
        <v>0</v>
      </c>
      <c r="LA92" s="45">
        <v>0</v>
      </c>
      <c r="LB92" s="45">
        <v>0</v>
      </c>
      <c r="LC92" s="45">
        <v>0</v>
      </c>
      <c r="LD92" s="45">
        <v>0</v>
      </c>
      <c r="LE92" s="45">
        <v>0</v>
      </c>
      <c r="LF92" s="45">
        <v>0</v>
      </c>
      <c r="LG92" s="45">
        <v>0</v>
      </c>
      <c r="LH92" s="45">
        <v>0</v>
      </c>
      <c r="LI92" s="45">
        <v>0</v>
      </c>
      <c r="LJ92" s="45">
        <v>0</v>
      </c>
      <c r="LK92" s="45">
        <v>0</v>
      </c>
      <c r="LL92" s="45">
        <v>0</v>
      </c>
      <c r="LM92" s="45">
        <v>0</v>
      </c>
      <c r="LN92" s="45">
        <v>0</v>
      </c>
      <c r="LO92" s="45">
        <v>0</v>
      </c>
      <c r="LP92" s="45">
        <v>0</v>
      </c>
      <c r="LQ92" s="45">
        <v>0</v>
      </c>
      <c r="LR92" s="45">
        <v>0</v>
      </c>
      <c r="LS92" s="45">
        <v>0</v>
      </c>
      <c r="LT92" s="45">
        <v>0</v>
      </c>
      <c r="LU92" s="45">
        <v>0</v>
      </c>
      <c r="LV92" s="45">
        <v>0</v>
      </c>
      <c r="LW92" s="45">
        <v>0</v>
      </c>
      <c r="LX92" s="45">
        <v>0</v>
      </c>
      <c r="LY92" s="45">
        <v>0</v>
      </c>
      <c r="LZ92" s="45">
        <v>0</v>
      </c>
      <c r="MA92" s="45">
        <v>0</v>
      </c>
      <c r="MB92" s="45">
        <v>0</v>
      </c>
      <c r="MC92" s="45">
        <v>0</v>
      </c>
      <c r="MD92" s="45">
        <v>0</v>
      </c>
      <c r="ME92" s="45">
        <v>0</v>
      </c>
      <c r="MF92" s="45">
        <v>0</v>
      </c>
      <c r="MG92" s="45">
        <v>0</v>
      </c>
      <c r="MH92" s="45">
        <v>0</v>
      </c>
      <c r="MI92" s="45">
        <v>0</v>
      </c>
      <c r="MJ92" s="45">
        <v>0</v>
      </c>
      <c r="MK92" s="45">
        <v>0</v>
      </c>
      <c r="ML92" s="45">
        <v>0</v>
      </c>
      <c r="MM92" s="45">
        <v>0</v>
      </c>
      <c r="MN92" s="45">
        <v>0</v>
      </c>
      <c r="MO92" s="45">
        <v>0</v>
      </c>
      <c r="MP92" s="45">
        <v>0</v>
      </c>
      <c r="MQ92" s="45">
        <v>0</v>
      </c>
      <c r="MR92" s="45">
        <v>0</v>
      </c>
      <c r="MS92" s="45">
        <v>0</v>
      </c>
      <c r="MT92" s="45">
        <v>0</v>
      </c>
      <c r="MU92" s="45">
        <v>0</v>
      </c>
      <c r="MV92" s="45">
        <v>0</v>
      </c>
      <c r="MW92" s="45">
        <v>0</v>
      </c>
      <c r="MX92" s="45">
        <v>0</v>
      </c>
      <c r="MY92" s="45">
        <v>0</v>
      </c>
      <c r="MZ92" s="45">
        <v>0</v>
      </c>
      <c r="NA92" s="45">
        <v>0</v>
      </c>
      <c r="NB92" s="45">
        <v>0</v>
      </c>
      <c r="NC92" s="45">
        <v>0</v>
      </c>
      <c r="ND92" s="45">
        <v>0</v>
      </c>
      <c r="NE92" s="45">
        <v>0</v>
      </c>
      <c r="NF92" s="45">
        <v>0</v>
      </c>
      <c r="NG92" s="45">
        <v>0</v>
      </c>
      <c r="NH92" s="45">
        <v>0</v>
      </c>
      <c r="NI92" s="45">
        <v>0</v>
      </c>
      <c r="NJ92" s="45">
        <v>0</v>
      </c>
      <c r="NK92" s="45">
        <v>0</v>
      </c>
      <c r="NL92" s="45">
        <v>0</v>
      </c>
      <c r="NM92" s="45">
        <v>0</v>
      </c>
      <c r="NN92" s="45">
        <v>0</v>
      </c>
      <c r="NO92" s="45">
        <v>0</v>
      </c>
      <c r="NP92" s="45">
        <v>0</v>
      </c>
      <c r="NQ92" s="45">
        <v>0</v>
      </c>
      <c r="NR92" s="45">
        <v>0</v>
      </c>
      <c r="NS92" s="45">
        <v>0</v>
      </c>
      <c r="NT92" s="45">
        <v>0</v>
      </c>
      <c r="NU92" s="45">
        <v>0</v>
      </c>
      <c r="NV92" s="45">
        <v>0</v>
      </c>
      <c r="NW92" s="45">
        <v>0</v>
      </c>
      <c r="NX92" s="45">
        <v>0</v>
      </c>
      <c r="NY92" s="45">
        <v>0</v>
      </c>
      <c r="NZ92" s="45">
        <v>0</v>
      </c>
      <c r="OA92" s="45">
        <v>0</v>
      </c>
      <c r="OB92" s="45">
        <v>0</v>
      </c>
      <c r="OC92" s="45">
        <v>0</v>
      </c>
      <c r="OD92" s="45">
        <v>0</v>
      </c>
      <c r="OE92" s="45">
        <v>0</v>
      </c>
      <c r="OF92" s="45">
        <v>0</v>
      </c>
      <c r="OG92" s="45">
        <v>0</v>
      </c>
      <c r="OH92" s="45">
        <v>0</v>
      </c>
      <c r="OI92" s="45">
        <v>0</v>
      </c>
      <c r="OJ92" s="45">
        <v>0</v>
      </c>
      <c r="OK92" s="45">
        <v>0</v>
      </c>
      <c r="OL92" s="45">
        <v>0</v>
      </c>
      <c r="OM92" s="45">
        <v>0</v>
      </c>
      <c r="ON92" s="45">
        <v>0</v>
      </c>
      <c r="OO92" s="45">
        <v>0</v>
      </c>
      <c r="OP92" s="45">
        <v>0</v>
      </c>
      <c r="OQ92" s="45">
        <v>0</v>
      </c>
      <c r="OR92" s="45">
        <v>0</v>
      </c>
      <c r="OS92" s="45">
        <v>0</v>
      </c>
      <c r="OT92" s="45">
        <v>0</v>
      </c>
      <c r="OU92" s="45">
        <v>0</v>
      </c>
      <c r="OV92" s="45">
        <v>0</v>
      </c>
      <c r="OW92" s="45">
        <v>0</v>
      </c>
      <c r="OX92" s="45">
        <v>0</v>
      </c>
      <c r="OY92" s="45">
        <v>0</v>
      </c>
      <c r="OZ92" s="45">
        <v>0</v>
      </c>
      <c r="PA92" s="45">
        <v>0</v>
      </c>
      <c r="PB92" s="45">
        <v>0</v>
      </c>
      <c r="PC92" s="45">
        <v>0</v>
      </c>
      <c r="PD92" s="45">
        <v>0</v>
      </c>
      <c r="PE92" s="45">
        <v>0</v>
      </c>
      <c r="PF92" s="45">
        <v>0</v>
      </c>
      <c r="PG92" s="45">
        <v>0</v>
      </c>
      <c r="PH92" s="45">
        <v>0</v>
      </c>
      <c r="PI92" s="45">
        <v>0</v>
      </c>
      <c r="PJ92" s="45">
        <v>0</v>
      </c>
      <c r="PK92" s="45">
        <v>0</v>
      </c>
      <c r="PL92" s="45">
        <v>0</v>
      </c>
      <c r="PM92" s="45">
        <v>0</v>
      </c>
      <c r="PN92" s="45">
        <v>0</v>
      </c>
      <c r="PO92" s="45">
        <v>0</v>
      </c>
      <c r="PP92" s="45">
        <v>0</v>
      </c>
      <c r="PQ92" s="45">
        <v>0</v>
      </c>
      <c r="PR92" s="45">
        <v>0</v>
      </c>
      <c r="PS92" s="45">
        <v>0</v>
      </c>
      <c r="PT92" s="45">
        <v>0</v>
      </c>
      <c r="PU92" s="45">
        <v>0</v>
      </c>
      <c r="PV92" s="45">
        <v>0</v>
      </c>
      <c r="PW92" s="45">
        <v>0</v>
      </c>
      <c r="PX92" s="45">
        <v>0</v>
      </c>
      <c r="PY92" s="45">
        <v>0</v>
      </c>
      <c r="PZ92" s="45">
        <v>0</v>
      </c>
      <c r="QA92" s="45">
        <v>0</v>
      </c>
      <c r="QB92" s="45">
        <v>0</v>
      </c>
      <c r="QC92" s="45">
        <v>0</v>
      </c>
      <c r="QD92" s="45">
        <v>0</v>
      </c>
      <c r="QE92" s="45">
        <v>0</v>
      </c>
      <c r="QF92" s="45">
        <v>0</v>
      </c>
      <c r="QG92" s="45">
        <v>0</v>
      </c>
      <c r="QH92" s="45">
        <v>0</v>
      </c>
      <c r="QI92" s="45">
        <v>0</v>
      </c>
      <c r="QJ92" s="45">
        <v>0</v>
      </c>
      <c r="QK92" s="45">
        <v>0</v>
      </c>
      <c r="QL92" s="45">
        <v>0</v>
      </c>
      <c r="QM92" s="45">
        <v>0</v>
      </c>
      <c r="QN92" s="45">
        <v>0</v>
      </c>
      <c r="QO92" s="45">
        <v>0</v>
      </c>
      <c r="QP92" s="45">
        <v>0</v>
      </c>
      <c r="QQ92" s="45">
        <v>0</v>
      </c>
      <c r="QR92" s="45">
        <v>0</v>
      </c>
      <c r="QS92" s="45">
        <v>0</v>
      </c>
      <c r="QT92" s="45">
        <v>0</v>
      </c>
      <c r="QU92" s="45">
        <v>0</v>
      </c>
      <c r="QV92" s="45">
        <v>0</v>
      </c>
      <c r="QW92" s="45">
        <v>0</v>
      </c>
      <c r="QX92" s="45">
        <v>0</v>
      </c>
      <c r="QY92" s="45">
        <v>0</v>
      </c>
      <c r="QZ92" s="45">
        <v>0</v>
      </c>
      <c r="RA92" s="45">
        <v>0</v>
      </c>
      <c r="RB92" s="45">
        <v>0</v>
      </c>
      <c r="RC92" s="45">
        <v>0</v>
      </c>
      <c r="RD92" s="45">
        <v>0</v>
      </c>
      <c r="RE92" s="45">
        <v>0</v>
      </c>
      <c r="RF92" s="45">
        <v>0</v>
      </c>
      <c r="RG92" s="45">
        <v>0</v>
      </c>
      <c r="RH92" s="45">
        <v>0</v>
      </c>
      <c r="RI92" s="45">
        <v>0</v>
      </c>
      <c r="RJ92" s="45">
        <v>0</v>
      </c>
      <c r="RK92" s="45">
        <v>0</v>
      </c>
      <c r="RL92" s="45">
        <v>0</v>
      </c>
      <c r="RM92" s="45">
        <v>0</v>
      </c>
      <c r="RN92" s="45">
        <v>0</v>
      </c>
      <c r="RO92" s="45">
        <v>0</v>
      </c>
      <c r="RP92" s="45">
        <v>0</v>
      </c>
      <c r="RQ92" s="45">
        <v>0</v>
      </c>
      <c r="RR92" s="45">
        <v>0</v>
      </c>
      <c r="RS92" s="45">
        <v>0</v>
      </c>
      <c r="RT92" s="45">
        <v>0</v>
      </c>
      <c r="RU92" s="45">
        <v>0</v>
      </c>
      <c r="RV92" s="45">
        <v>0</v>
      </c>
      <c r="RW92" s="45">
        <v>0</v>
      </c>
      <c r="RX92" s="45">
        <v>0</v>
      </c>
      <c r="RY92" s="45">
        <v>0</v>
      </c>
      <c r="RZ92" s="45">
        <v>0</v>
      </c>
      <c r="SA92" s="45">
        <v>0</v>
      </c>
      <c r="SB92" s="45">
        <v>0</v>
      </c>
      <c r="SC92" s="45">
        <v>0</v>
      </c>
      <c r="SD92" s="45">
        <v>0</v>
      </c>
      <c r="SE92" s="45">
        <v>0</v>
      </c>
      <c r="SF92" s="45">
        <v>0</v>
      </c>
      <c r="SG92" s="45">
        <v>0</v>
      </c>
      <c r="SH92" s="45">
        <v>0</v>
      </c>
      <c r="SI92" s="45">
        <v>0</v>
      </c>
      <c r="SJ92" s="45">
        <v>0</v>
      </c>
      <c r="SK92" s="45">
        <v>0</v>
      </c>
      <c r="SL92" s="45">
        <v>0</v>
      </c>
      <c r="SM92" s="45">
        <v>0</v>
      </c>
      <c r="SN92" s="45">
        <v>0</v>
      </c>
      <c r="SO92" s="45">
        <v>0</v>
      </c>
      <c r="SP92" s="45">
        <v>0</v>
      </c>
      <c r="SQ92" s="45">
        <v>0</v>
      </c>
      <c r="SR92" s="45">
        <v>0</v>
      </c>
      <c r="SS92" s="45">
        <v>0</v>
      </c>
      <c r="ST92" s="45">
        <v>0</v>
      </c>
      <c r="SU92" s="45">
        <v>0</v>
      </c>
      <c r="SV92" s="45">
        <v>0</v>
      </c>
      <c r="SW92" s="45">
        <v>0</v>
      </c>
      <c r="SX92" s="45">
        <v>0</v>
      </c>
      <c r="SY92" s="45">
        <v>0</v>
      </c>
      <c r="SZ92" s="45">
        <v>0</v>
      </c>
      <c r="TA92" s="45">
        <v>0</v>
      </c>
      <c r="TB92" s="45">
        <v>0</v>
      </c>
      <c r="TC92" s="45">
        <v>0</v>
      </c>
      <c r="TD92" s="45">
        <v>0</v>
      </c>
      <c r="TE92" s="45">
        <v>0</v>
      </c>
      <c r="TF92" s="45">
        <v>0</v>
      </c>
      <c r="TG92" s="45">
        <v>0</v>
      </c>
      <c r="TH92" s="45">
        <v>0</v>
      </c>
      <c r="TI92" s="45">
        <v>0</v>
      </c>
      <c r="TJ92" s="45">
        <v>0</v>
      </c>
      <c r="TK92" s="45">
        <v>0</v>
      </c>
      <c r="TL92" s="45">
        <v>0</v>
      </c>
      <c r="TM92" s="45">
        <v>0</v>
      </c>
      <c r="TN92" s="45">
        <v>0</v>
      </c>
      <c r="TO92" s="45">
        <v>0</v>
      </c>
      <c r="TP92" s="45">
        <v>0</v>
      </c>
      <c r="TQ92" s="45">
        <v>0</v>
      </c>
      <c r="TR92" s="45">
        <v>0</v>
      </c>
      <c r="TS92" s="45">
        <v>0</v>
      </c>
      <c r="TT92" s="45">
        <v>0</v>
      </c>
      <c r="TU92" s="45">
        <v>0</v>
      </c>
      <c r="TV92" s="45">
        <v>0</v>
      </c>
      <c r="TW92" s="45">
        <v>0</v>
      </c>
      <c r="TX92" s="45">
        <v>0</v>
      </c>
      <c r="TY92" s="45">
        <v>0</v>
      </c>
      <c r="TZ92" s="45">
        <v>0</v>
      </c>
      <c r="UA92" s="45">
        <v>0</v>
      </c>
      <c r="UB92" s="45">
        <v>0</v>
      </c>
      <c r="UC92" s="45">
        <v>0</v>
      </c>
      <c r="UD92" s="45">
        <v>0</v>
      </c>
      <c r="UE92" s="45">
        <v>0</v>
      </c>
      <c r="UF92" s="45">
        <v>0</v>
      </c>
      <c r="UG92" s="45">
        <v>0</v>
      </c>
      <c r="UH92" s="45">
        <v>0</v>
      </c>
      <c r="UI92" s="45">
        <v>0</v>
      </c>
      <c r="UJ92" s="45">
        <v>0</v>
      </c>
      <c r="UK92" s="45">
        <v>0</v>
      </c>
      <c r="UL92" s="45">
        <v>0</v>
      </c>
      <c r="UM92" s="45">
        <v>0</v>
      </c>
      <c r="UN92" s="45">
        <v>0</v>
      </c>
      <c r="UO92" s="45">
        <v>0</v>
      </c>
      <c r="UP92" s="45">
        <v>0</v>
      </c>
      <c r="UQ92" s="45">
        <v>0</v>
      </c>
      <c r="UR92" s="45">
        <v>0</v>
      </c>
      <c r="US92" s="45">
        <v>0</v>
      </c>
      <c r="UT92" s="45">
        <v>0</v>
      </c>
      <c r="UU92" s="45">
        <v>0</v>
      </c>
      <c r="UV92" s="45">
        <v>0</v>
      </c>
      <c r="UW92" s="45">
        <v>0</v>
      </c>
      <c r="UX92" s="45">
        <v>0</v>
      </c>
      <c r="UY92" s="45">
        <v>0</v>
      </c>
      <c r="UZ92" s="45">
        <v>0</v>
      </c>
      <c r="VA92" s="45">
        <v>0</v>
      </c>
      <c r="VB92" s="45">
        <v>0</v>
      </c>
      <c r="VC92" s="45">
        <v>0</v>
      </c>
      <c r="VD92" s="45">
        <v>0</v>
      </c>
      <c r="VE92" s="45">
        <v>0</v>
      </c>
      <c r="VF92" s="45">
        <v>0</v>
      </c>
      <c r="VG92" s="45">
        <v>0</v>
      </c>
      <c r="VH92" s="45">
        <v>0</v>
      </c>
      <c r="VI92" s="45">
        <v>0</v>
      </c>
      <c r="VJ92" s="45">
        <v>0</v>
      </c>
      <c r="VK92" s="45">
        <v>0</v>
      </c>
      <c r="VL92" s="45">
        <v>0</v>
      </c>
      <c r="VM92" s="45">
        <v>0</v>
      </c>
      <c r="VN92" s="45">
        <v>0</v>
      </c>
      <c r="VO92" s="45">
        <v>0</v>
      </c>
      <c r="VP92" s="45">
        <v>0</v>
      </c>
      <c r="VQ92" s="45">
        <v>0</v>
      </c>
      <c r="VR92" s="45">
        <v>0</v>
      </c>
      <c r="VS92" s="45">
        <v>0</v>
      </c>
      <c r="VT92" s="45">
        <v>0</v>
      </c>
      <c r="VU92" s="45">
        <v>0</v>
      </c>
      <c r="VV92" s="45">
        <v>0</v>
      </c>
      <c r="VW92" s="45">
        <v>0</v>
      </c>
      <c r="VX92" s="45">
        <v>0</v>
      </c>
      <c r="VY92" s="45">
        <v>0</v>
      </c>
      <c r="VZ92" s="45">
        <v>0</v>
      </c>
      <c r="WA92" s="45">
        <v>0</v>
      </c>
      <c r="WB92" s="45">
        <v>0</v>
      </c>
      <c r="WC92" s="45">
        <v>0</v>
      </c>
      <c r="WD92" s="45">
        <v>0</v>
      </c>
      <c r="WE92" s="45">
        <v>0</v>
      </c>
      <c r="WF92" s="45">
        <v>0</v>
      </c>
      <c r="WG92" s="45">
        <v>0</v>
      </c>
      <c r="WH92" s="45">
        <v>0</v>
      </c>
      <c r="WI92" s="45">
        <v>0</v>
      </c>
      <c r="WJ92" s="45">
        <v>0</v>
      </c>
      <c r="WK92" s="45">
        <v>0</v>
      </c>
      <c r="WL92" s="45">
        <v>0</v>
      </c>
      <c r="WM92" s="45">
        <v>0</v>
      </c>
      <c r="WN92" s="45">
        <v>0</v>
      </c>
      <c r="WO92" s="45">
        <v>0</v>
      </c>
      <c r="WP92" s="45">
        <v>0</v>
      </c>
      <c r="WQ92" s="45">
        <v>0</v>
      </c>
      <c r="WR92" s="45">
        <v>0</v>
      </c>
      <c r="WS92" s="45">
        <v>0</v>
      </c>
      <c r="WT92" s="45">
        <v>0</v>
      </c>
      <c r="WU92" s="45">
        <v>0</v>
      </c>
      <c r="WV92" s="45">
        <v>0</v>
      </c>
      <c r="WW92" s="45">
        <v>0</v>
      </c>
      <c r="WX92" s="45">
        <v>0</v>
      </c>
      <c r="WY92" s="45">
        <v>0</v>
      </c>
      <c r="WZ92" s="45">
        <v>0</v>
      </c>
      <c r="XA92" s="45">
        <v>0</v>
      </c>
      <c r="XB92" s="45">
        <v>0</v>
      </c>
      <c r="XC92" s="45">
        <v>0</v>
      </c>
      <c r="XD92" s="45">
        <v>0</v>
      </c>
      <c r="XE92" s="45">
        <v>0</v>
      </c>
      <c r="XF92" s="45">
        <v>0</v>
      </c>
      <c r="XG92" s="45">
        <v>0</v>
      </c>
      <c r="XH92" s="45">
        <v>0</v>
      </c>
      <c r="XI92" s="45">
        <v>0</v>
      </c>
      <c r="XJ92" s="45">
        <v>0</v>
      </c>
      <c r="XK92" s="45">
        <v>0</v>
      </c>
      <c r="XL92" s="45">
        <v>0</v>
      </c>
      <c r="XM92" s="45">
        <v>0</v>
      </c>
      <c r="XN92" s="45">
        <v>0</v>
      </c>
      <c r="XO92" s="45">
        <v>0</v>
      </c>
      <c r="XP92" s="45">
        <v>0</v>
      </c>
      <c r="XQ92" s="45">
        <v>0</v>
      </c>
      <c r="XR92" s="45">
        <v>0</v>
      </c>
      <c r="XS92" s="45">
        <v>0</v>
      </c>
      <c r="XT92" s="45">
        <v>0</v>
      </c>
      <c r="XU92" s="45">
        <v>0</v>
      </c>
      <c r="XV92" s="45">
        <v>0</v>
      </c>
      <c r="XW92" s="45">
        <v>0</v>
      </c>
      <c r="XX92" s="45">
        <v>0</v>
      </c>
      <c r="XY92" s="45">
        <v>0</v>
      </c>
      <c r="XZ92" s="45">
        <v>0</v>
      </c>
      <c r="YA92" s="45">
        <v>0</v>
      </c>
      <c r="YB92" s="45">
        <v>0</v>
      </c>
      <c r="YC92" s="45">
        <v>0</v>
      </c>
      <c r="YD92" s="45">
        <v>0</v>
      </c>
      <c r="YE92" s="45">
        <v>0</v>
      </c>
      <c r="YF92" s="45">
        <v>0</v>
      </c>
      <c r="YG92" s="45">
        <v>0</v>
      </c>
      <c r="YH92" s="45">
        <v>0</v>
      </c>
      <c r="YI92" s="45">
        <v>0</v>
      </c>
      <c r="YJ92" s="45">
        <v>0</v>
      </c>
      <c r="YK92" s="45">
        <v>0</v>
      </c>
      <c r="YL92" s="45">
        <v>0</v>
      </c>
      <c r="YM92" s="45">
        <v>0</v>
      </c>
      <c r="YN92" s="45">
        <v>0</v>
      </c>
      <c r="YO92" s="45">
        <v>0</v>
      </c>
      <c r="YP92" s="45">
        <v>0</v>
      </c>
      <c r="YQ92" s="45">
        <v>0</v>
      </c>
      <c r="YR92" s="45">
        <v>0</v>
      </c>
      <c r="YS92" s="45">
        <v>0</v>
      </c>
      <c r="YT92" s="45">
        <v>0</v>
      </c>
      <c r="YU92" s="45">
        <v>0</v>
      </c>
      <c r="YV92" s="45">
        <v>0</v>
      </c>
      <c r="YW92" s="45">
        <v>0</v>
      </c>
      <c r="YX92" s="45">
        <v>0</v>
      </c>
      <c r="YY92" s="45">
        <v>0</v>
      </c>
      <c r="YZ92" s="45">
        <v>0</v>
      </c>
      <c r="ZA92" s="45">
        <v>0</v>
      </c>
      <c r="ZB92" s="45">
        <v>0</v>
      </c>
      <c r="ZC92" s="45">
        <v>0</v>
      </c>
      <c r="ZD92" s="45">
        <v>0</v>
      </c>
      <c r="ZE92" s="45">
        <v>0</v>
      </c>
      <c r="ZF92" s="45">
        <v>0</v>
      </c>
      <c r="ZG92" s="45">
        <v>0</v>
      </c>
      <c r="ZH92" s="45">
        <v>0</v>
      </c>
      <c r="ZI92" s="45">
        <v>0</v>
      </c>
      <c r="ZJ92" s="45">
        <v>0</v>
      </c>
      <c r="ZK92" s="45">
        <v>0</v>
      </c>
      <c r="ZL92" s="45">
        <v>0</v>
      </c>
      <c r="ZM92" s="45">
        <v>0</v>
      </c>
      <c r="ZN92" s="45">
        <v>0</v>
      </c>
      <c r="ZO92" s="45">
        <v>0</v>
      </c>
      <c r="ZP92" s="45">
        <v>0</v>
      </c>
      <c r="ZQ92" s="45">
        <v>0</v>
      </c>
      <c r="ZR92" s="45">
        <v>0</v>
      </c>
      <c r="ZS92" s="45">
        <v>0</v>
      </c>
      <c r="ZT92" s="45">
        <v>0</v>
      </c>
      <c r="ZU92" s="45">
        <v>0</v>
      </c>
      <c r="ZV92" s="45">
        <v>0</v>
      </c>
      <c r="ZW92" s="45">
        <v>0</v>
      </c>
      <c r="ZX92" s="45">
        <v>0</v>
      </c>
      <c r="ZY92" s="45">
        <v>0</v>
      </c>
      <c r="ZZ92" s="45">
        <v>0</v>
      </c>
      <c r="AAA92" s="45">
        <v>0</v>
      </c>
      <c r="AAB92" s="45">
        <v>0</v>
      </c>
      <c r="AAC92" s="45">
        <v>0</v>
      </c>
      <c r="AAD92" s="45">
        <v>0</v>
      </c>
      <c r="AAE92" s="45">
        <v>0</v>
      </c>
      <c r="AAF92" s="45">
        <v>0</v>
      </c>
      <c r="AAG92" s="45">
        <v>0</v>
      </c>
      <c r="AAH92" s="45">
        <v>0</v>
      </c>
      <c r="AAI92" s="45">
        <v>0</v>
      </c>
      <c r="AAJ92" s="45">
        <v>0</v>
      </c>
      <c r="AAK92" s="45">
        <v>0</v>
      </c>
      <c r="AAL92" s="45">
        <v>0</v>
      </c>
      <c r="AAM92" s="45">
        <v>0</v>
      </c>
      <c r="AAN92" s="45">
        <v>0</v>
      </c>
      <c r="AAO92" s="45">
        <v>0</v>
      </c>
      <c r="AAP92" s="45">
        <v>0</v>
      </c>
      <c r="AAQ92" s="45">
        <f ca="1">IF(LEFT($C92,5)="Total",0,IF(COUNTIF(ENTRY!$G$3:$BM$3,AAQ$1)=0,"CopyPasteValue",IFERROR(HLOOKUP(AAQ$1,ENTRY!$G$3:$BI$133,SUMIFS(ENTRY!$A$2:$A$133,ENTRY!$B$2:$B$133,$B92,ENTRY!$C$2:$C$133,$C92)-2,FALSE),0)))</f>
        <v>0</v>
      </c>
      <c r="AAR92" s="45">
        <f ca="1">IF(LEFT($C92,5)="Total",0,IF(COUNTIF(ENTRY!$G$3:$BM$3,AAR$1)=0,"CopyPasteValue",IFERROR(HLOOKUP(AAR$1,ENTRY!$G$3:$BI$133,SUMIFS(ENTRY!$A$2:$A$133,ENTRY!$B$2:$B$133,$B92,ENTRY!$C$2:$C$133,$C92)-2,FALSE),0)))</f>
        <v>0</v>
      </c>
      <c r="AAS92" s="45">
        <f ca="1">IF(LEFT($C92,5)="Total",0,IF(COUNTIF(ENTRY!$G$3:$BM$3,AAS$1)=0,"CopyPasteValue",IFERROR(HLOOKUP(AAS$1,ENTRY!$G$3:$BI$133,SUMIFS(ENTRY!$A$2:$A$133,ENTRY!$B$2:$B$133,$B92,ENTRY!$C$2:$C$133,$C92)-2,FALSE),0)))</f>
        <v>0</v>
      </c>
      <c r="AAT92" s="45">
        <f ca="1">IF(LEFT($C92,5)="Total",0,IF(COUNTIF(ENTRY!$G$3:$BM$3,AAT$1)=0,"CopyPasteValue",IFERROR(HLOOKUP(AAT$1,ENTRY!$G$3:$BI$133,SUMIFS(ENTRY!$A$2:$A$133,ENTRY!$B$2:$B$133,$B92,ENTRY!$C$2:$C$133,$C92)-2,FALSE),0)))</f>
        <v>0</v>
      </c>
      <c r="AAU92" s="45">
        <f ca="1">IF(LEFT($C92,5)="Total",0,IF(COUNTIF(ENTRY!$G$3:$BM$3,AAU$1)=0,"CopyPasteValue",IFERROR(HLOOKUP(AAU$1,ENTRY!$G$3:$BI$133,SUMIFS(ENTRY!$A$2:$A$133,ENTRY!$B$2:$B$133,$B92,ENTRY!$C$2:$C$133,$C92)-2,FALSE),0)))</f>
        <v>0</v>
      </c>
      <c r="AAV92" s="45">
        <f ca="1">IF(LEFT($C92,5)="Total",0,IF(COUNTIF(ENTRY!$G$3:$BM$3,AAV$1)=0,"CopyPasteValue",IFERROR(HLOOKUP(AAV$1,ENTRY!$G$3:$BI$133,SUMIFS(ENTRY!$A$2:$A$133,ENTRY!$B$2:$B$133,$B92,ENTRY!$C$2:$C$133,$C92)-2,FALSE),0)))</f>
        <v>0</v>
      </c>
      <c r="AAW92" s="45">
        <f ca="1">IF(LEFT($C92,5)="Total",0,IF(COUNTIF(ENTRY!$G$3:$BM$3,AAW$1)=0,"CopyPasteValue",IFERROR(HLOOKUP(AAW$1,ENTRY!$G$3:$BI$133,SUMIFS(ENTRY!$A$2:$A$133,ENTRY!$B$2:$B$133,$B92,ENTRY!$C$2:$C$133,$C92)-2,FALSE),0)))</f>
        <v>0</v>
      </c>
      <c r="AAX92" s="45">
        <f ca="1">IF(LEFT($C92,5)="Total",0,IF(COUNTIF(ENTRY!$G$3:$BM$3,AAX$1)=0,"CopyPasteValue",IFERROR(HLOOKUP(AAX$1,ENTRY!$G$3:$BI$133,SUMIFS(ENTRY!$A$2:$A$133,ENTRY!$B$2:$B$133,$B92,ENTRY!$C$2:$C$133,$C92)-2,FALSE),0)))</f>
        <v>0</v>
      </c>
      <c r="AAY92" s="45">
        <f ca="1">IF(LEFT($C92,5)="Total",0,IF(COUNTIF(ENTRY!$G$3:$BM$3,AAY$1)=0,"CopyPasteValue",IFERROR(HLOOKUP(AAY$1,ENTRY!$G$3:$BI$133,SUMIFS(ENTRY!$A$2:$A$133,ENTRY!$B$2:$B$133,$B92,ENTRY!$C$2:$C$133,$C92)-2,FALSE),0)))</f>
        <v>0</v>
      </c>
      <c r="AAZ92" s="45">
        <f ca="1">IF(LEFT($C92,5)="Total",0,IF(COUNTIF(ENTRY!$G$3:$BM$3,AAZ$1)=0,"CopyPasteValue",IFERROR(HLOOKUP(AAZ$1,ENTRY!$G$3:$BI$133,SUMIFS(ENTRY!$A$2:$A$133,ENTRY!$B$2:$B$133,$B92,ENTRY!$C$2:$C$133,$C92)-2,FALSE),0)))</f>
        <v>0</v>
      </c>
      <c r="ABA92" s="45">
        <f ca="1">IF(LEFT($C92,5)="Total",0,IF(COUNTIF(ENTRY!$G$3:$BM$3,ABA$1)=0,"CopyPasteValue",IFERROR(HLOOKUP(ABA$1,ENTRY!$G$3:$BI$133,SUMIFS(ENTRY!$A$2:$A$133,ENTRY!$B$2:$B$133,$B92,ENTRY!$C$2:$C$133,$C92)-2,FALSE),0)))</f>
        <v>0</v>
      </c>
      <c r="ABB92" s="45">
        <f ca="1">IF(LEFT($C92,5)="Total",0,IF(COUNTIF(ENTRY!$G$3:$BM$3,ABB$1)=0,"CopyPasteValue",IFERROR(HLOOKUP(ABB$1,ENTRY!$G$3:$BI$133,SUMIFS(ENTRY!$A$2:$A$133,ENTRY!$B$2:$B$133,$B92,ENTRY!$C$2:$C$133,$C92)-2,FALSE),0)))</f>
        <v>0</v>
      </c>
      <c r="ABC92" s="45">
        <f ca="1">IF(LEFT($C92,5)="Total",0,IF(COUNTIF(ENTRY!$G$3:$BM$3,ABC$1)=0,"CopyPasteValue",IFERROR(HLOOKUP(ABC$1,ENTRY!$G$3:$BI$133,SUMIFS(ENTRY!$A$2:$A$133,ENTRY!$B$2:$B$133,$B92,ENTRY!$C$2:$C$133,$C92)-2,FALSE),0)))</f>
        <v>0</v>
      </c>
      <c r="ABD92" s="45">
        <f ca="1">IF(LEFT($C92,5)="Total",0,IF(COUNTIF(ENTRY!$G$3:$BM$3,ABD$1)=0,"CopyPasteValue",IFERROR(HLOOKUP(ABD$1,ENTRY!$G$3:$BI$133,SUMIFS(ENTRY!$A$2:$A$133,ENTRY!$B$2:$B$133,$B92,ENTRY!$C$2:$C$133,$C92)-2,FALSE),0)))</f>
        <v>0</v>
      </c>
      <c r="ABE92" s="45">
        <f ca="1">IF(LEFT($C92,5)="Total",0,IF(COUNTIF(ENTRY!$G$3:$BM$3,ABE$1)=0,"CopyPasteValue",IFERROR(HLOOKUP(ABE$1,ENTRY!$G$3:$BI$133,SUMIFS(ENTRY!$A$2:$A$133,ENTRY!$B$2:$B$133,$B92,ENTRY!$C$2:$C$133,$C92)-2,FALSE),0)))</f>
        <v>0</v>
      </c>
      <c r="ABF92" s="45">
        <f ca="1">IF(LEFT($C92,5)="Total",0,IF(COUNTIF(ENTRY!$G$3:$BM$3,ABF$1)=0,"CopyPasteValue",IFERROR(HLOOKUP(ABF$1,ENTRY!$G$3:$BI$133,SUMIFS(ENTRY!$A$2:$A$133,ENTRY!$B$2:$B$133,$B92,ENTRY!$C$2:$C$133,$C92)-2,FALSE),0)))</f>
        <v>0</v>
      </c>
      <c r="ABG92" s="45">
        <f ca="1">IF(LEFT($C92,5)="Total",0,IF(COUNTIF(ENTRY!$G$3:$BM$3,ABG$1)=0,"CopyPasteValue",IFERROR(HLOOKUP(ABG$1,ENTRY!$G$3:$BI$133,SUMIFS(ENTRY!$A$2:$A$133,ENTRY!$B$2:$B$133,$B92,ENTRY!$C$2:$C$133,$C92)-2,FALSE),0)))</f>
        <v>0</v>
      </c>
      <c r="ABH92" s="45">
        <f ca="1">IF(LEFT($C92,5)="Total",0,IF(COUNTIF(ENTRY!$G$3:$BM$3,ABH$1)=0,"CopyPasteValue",IFERROR(HLOOKUP(ABH$1,ENTRY!$G$3:$BI$133,SUMIFS(ENTRY!$A$2:$A$133,ENTRY!$B$2:$B$133,$B92,ENTRY!$C$2:$C$133,$C92)-2,FALSE),0)))</f>
        <v>0</v>
      </c>
    </row>
    <row r="93" spans="2:736" x14ac:dyDescent="0.35">
      <c r="B93" t="s">
        <v>27</v>
      </c>
      <c r="C93" t="s">
        <v>216</v>
      </c>
      <c r="D93" s="53">
        <f t="shared" ca="1" si="162"/>
        <v>93</v>
      </c>
      <c r="E93" s="72">
        <f>COUNTIF(ENTRY!C$4:C$294,C93)</f>
        <v>1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v>0</v>
      </c>
      <c r="Q93" s="45">
        <v>0</v>
      </c>
      <c r="R93" s="45">
        <v>0</v>
      </c>
      <c r="S93" s="45">
        <v>0</v>
      </c>
      <c r="T93" s="45">
        <v>0</v>
      </c>
      <c r="U93" s="45">
        <v>0</v>
      </c>
      <c r="V93" s="45">
        <v>0</v>
      </c>
      <c r="W93" s="45">
        <v>0</v>
      </c>
      <c r="X93" s="45">
        <v>0</v>
      </c>
      <c r="Y93" s="45">
        <v>0</v>
      </c>
      <c r="Z93" s="45">
        <v>0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0</v>
      </c>
      <c r="AH93" s="45">
        <v>0</v>
      </c>
      <c r="AI93" s="45">
        <v>0</v>
      </c>
      <c r="AJ93" s="45">
        <v>0</v>
      </c>
      <c r="AK93" s="45">
        <v>0</v>
      </c>
      <c r="AL93" s="45">
        <v>0</v>
      </c>
      <c r="AM93" s="45">
        <v>0</v>
      </c>
      <c r="AN93" s="45">
        <v>0</v>
      </c>
      <c r="AO93" s="45">
        <v>0</v>
      </c>
      <c r="AP93" s="45">
        <v>0</v>
      </c>
      <c r="AQ93" s="45">
        <v>0</v>
      </c>
      <c r="AR93" s="45">
        <v>0</v>
      </c>
      <c r="AS93" s="45">
        <v>0</v>
      </c>
      <c r="AT93" s="45">
        <v>0</v>
      </c>
      <c r="AU93" s="45">
        <v>0</v>
      </c>
      <c r="AV93" s="45">
        <v>0</v>
      </c>
      <c r="AW93" s="45">
        <v>0</v>
      </c>
      <c r="AX93" s="45">
        <v>0</v>
      </c>
      <c r="AY93" s="45">
        <v>0</v>
      </c>
      <c r="AZ93" s="45">
        <v>0</v>
      </c>
      <c r="BA93" s="45">
        <v>0</v>
      </c>
      <c r="BB93" s="45">
        <v>0</v>
      </c>
      <c r="BC93" s="45">
        <v>0</v>
      </c>
      <c r="BD93" s="45">
        <v>0</v>
      </c>
      <c r="BE93" s="45">
        <v>0</v>
      </c>
      <c r="BF93" s="45">
        <v>0</v>
      </c>
      <c r="BG93" s="45">
        <v>0</v>
      </c>
      <c r="BH93" s="45">
        <v>0</v>
      </c>
      <c r="BI93" s="45">
        <v>0</v>
      </c>
      <c r="BJ93" s="45">
        <v>0</v>
      </c>
      <c r="BK93" s="45">
        <v>0</v>
      </c>
      <c r="BL93" s="45">
        <v>0</v>
      </c>
      <c r="BM93" s="45">
        <v>0</v>
      </c>
      <c r="BN93" s="45">
        <v>0</v>
      </c>
      <c r="BO93" s="45">
        <v>0</v>
      </c>
      <c r="BP93" s="45">
        <v>0</v>
      </c>
      <c r="BQ93" s="45">
        <v>0</v>
      </c>
      <c r="BR93" s="45">
        <v>0</v>
      </c>
      <c r="BS93" s="45">
        <v>0</v>
      </c>
      <c r="BT93" s="45">
        <v>0</v>
      </c>
      <c r="BU93" s="45">
        <v>0</v>
      </c>
      <c r="BV93" s="45">
        <v>0</v>
      </c>
      <c r="BW93" s="45">
        <v>0</v>
      </c>
      <c r="BX93" s="45">
        <v>0</v>
      </c>
      <c r="BY93" s="45">
        <v>0</v>
      </c>
      <c r="BZ93" s="45">
        <v>0</v>
      </c>
      <c r="CA93" s="45">
        <v>0</v>
      </c>
      <c r="CB93" s="45">
        <v>0</v>
      </c>
      <c r="CC93" s="45">
        <v>0</v>
      </c>
      <c r="CD93" s="45">
        <v>0</v>
      </c>
      <c r="CE93" s="45">
        <v>0</v>
      </c>
      <c r="CF93" s="45">
        <v>0</v>
      </c>
      <c r="CG93" s="45">
        <v>0</v>
      </c>
      <c r="CH93" s="45">
        <v>0</v>
      </c>
      <c r="CI93" s="45">
        <v>0</v>
      </c>
      <c r="CJ93" s="45">
        <v>0</v>
      </c>
      <c r="CK93" s="45">
        <v>0</v>
      </c>
      <c r="CL93" s="45">
        <v>0</v>
      </c>
      <c r="CM93" s="45">
        <v>0</v>
      </c>
      <c r="CN93" s="45">
        <v>0</v>
      </c>
      <c r="CO93" s="45">
        <v>0</v>
      </c>
      <c r="CP93" s="45">
        <v>0</v>
      </c>
      <c r="CQ93" s="45">
        <v>0</v>
      </c>
      <c r="CR93" s="45">
        <v>0</v>
      </c>
      <c r="CS93" s="45">
        <v>0</v>
      </c>
      <c r="CT93" s="45">
        <v>0</v>
      </c>
      <c r="CU93" s="45">
        <v>0</v>
      </c>
      <c r="CV93" s="45">
        <v>0</v>
      </c>
      <c r="CW93" s="45">
        <v>0</v>
      </c>
      <c r="CX93" s="45">
        <v>0</v>
      </c>
      <c r="CY93" s="45">
        <v>0</v>
      </c>
      <c r="CZ93" s="45">
        <v>0</v>
      </c>
      <c r="DA93" s="45">
        <v>0</v>
      </c>
      <c r="DB93" s="45">
        <v>0</v>
      </c>
      <c r="DC93" s="45">
        <v>0</v>
      </c>
      <c r="DD93" s="45">
        <v>0</v>
      </c>
      <c r="DE93" s="45">
        <v>0</v>
      </c>
      <c r="DF93" s="45">
        <v>0</v>
      </c>
      <c r="DG93" s="45">
        <v>0</v>
      </c>
      <c r="DH93" s="45">
        <v>0</v>
      </c>
      <c r="DI93" s="45">
        <v>0</v>
      </c>
      <c r="DJ93" s="45">
        <v>0</v>
      </c>
      <c r="DK93" s="45">
        <v>0</v>
      </c>
      <c r="DL93" s="45">
        <v>0</v>
      </c>
      <c r="DM93" s="45">
        <v>0</v>
      </c>
      <c r="DN93" s="45">
        <v>0</v>
      </c>
      <c r="DO93" s="45">
        <v>0</v>
      </c>
      <c r="DP93" s="45">
        <v>0</v>
      </c>
      <c r="DQ93" s="45">
        <v>0</v>
      </c>
      <c r="DR93" s="45">
        <v>0</v>
      </c>
      <c r="DS93" s="45">
        <v>0</v>
      </c>
      <c r="DT93" s="45">
        <v>0</v>
      </c>
      <c r="DU93" s="45">
        <v>0</v>
      </c>
      <c r="DV93" s="45">
        <v>0</v>
      </c>
      <c r="DW93" s="45">
        <v>0</v>
      </c>
      <c r="DX93" s="45">
        <v>0</v>
      </c>
      <c r="DY93" s="45">
        <v>0</v>
      </c>
      <c r="DZ93" s="45">
        <v>0</v>
      </c>
      <c r="EA93" s="45">
        <v>0</v>
      </c>
      <c r="EB93" s="45">
        <v>0</v>
      </c>
      <c r="EC93" s="45">
        <v>0</v>
      </c>
      <c r="ED93" s="45">
        <v>0</v>
      </c>
      <c r="EE93" s="45">
        <v>0</v>
      </c>
      <c r="EF93" s="45">
        <v>0</v>
      </c>
      <c r="EG93" s="45">
        <v>0</v>
      </c>
      <c r="EH93" s="45">
        <v>0</v>
      </c>
      <c r="EI93" s="45">
        <v>0</v>
      </c>
      <c r="EJ93" s="45">
        <v>0</v>
      </c>
      <c r="EK93" s="45">
        <v>0</v>
      </c>
      <c r="EL93" s="45">
        <v>0</v>
      </c>
      <c r="EM93" s="45">
        <v>0</v>
      </c>
      <c r="EN93" s="45">
        <v>0</v>
      </c>
      <c r="EO93" s="45">
        <v>0</v>
      </c>
      <c r="EP93" s="45">
        <v>0</v>
      </c>
      <c r="EQ93" s="45">
        <v>0</v>
      </c>
      <c r="ER93" s="45">
        <v>0</v>
      </c>
      <c r="ES93" s="45">
        <v>0</v>
      </c>
      <c r="ET93" s="45">
        <v>0</v>
      </c>
      <c r="EU93" s="45">
        <v>0</v>
      </c>
      <c r="EV93" s="45">
        <v>0</v>
      </c>
      <c r="EW93" s="45">
        <v>0</v>
      </c>
      <c r="EX93" s="45">
        <v>0</v>
      </c>
      <c r="EY93" s="45">
        <v>0</v>
      </c>
      <c r="EZ93" s="45">
        <v>0</v>
      </c>
      <c r="FA93" s="45">
        <v>0</v>
      </c>
      <c r="FB93" s="45">
        <v>0</v>
      </c>
      <c r="FC93" s="45">
        <v>0</v>
      </c>
      <c r="FD93" s="45">
        <v>0</v>
      </c>
      <c r="FE93" s="45">
        <v>0</v>
      </c>
      <c r="FF93" s="45">
        <v>0</v>
      </c>
      <c r="FG93" s="45">
        <v>0</v>
      </c>
      <c r="FH93" s="45">
        <v>0</v>
      </c>
      <c r="FI93" s="45">
        <v>0</v>
      </c>
      <c r="FJ93" s="45">
        <v>0</v>
      </c>
      <c r="FK93" s="45">
        <v>0</v>
      </c>
      <c r="FL93" s="45">
        <v>0</v>
      </c>
      <c r="FM93" s="45">
        <v>0</v>
      </c>
      <c r="FN93" s="45">
        <v>0</v>
      </c>
      <c r="FO93" s="45">
        <v>0</v>
      </c>
      <c r="FP93" s="45">
        <v>0</v>
      </c>
      <c r="FQ93" s="45">
        <v>0</v>
      </c>
      <c r="FR93" s="45">
        <v>0</v>
      </c>
      <c r="FS93" s="45">
        <v>0</v>
      </c>
      <c r="FT93" s="45">
        <v>0</v>
      </c>
      <c r="FU93" s="45">
        <v>0</v>
      </c>
      <c r="FV93" s="45">
        <v>0</v>
      </c>
      <c r="FW93" s="45">
        <v>0</v>
      </c>
      <c r="FX93" s="45">
        <v>0</v>
      </c>
      <c r="FY93" s="45">
        <v>0</v>
      </c>
      <c r="FZ93" s="45">
        <v>0</v>
      </c>
      <c r="GA93" s="45">
        <v>0</v>
      </c>
      <c r="GB93" s="45">
        <v>0</v>
      </c>
      <c r="GC93" s="45">
        <v>0</v>
      </c>
      <c r="GD93" s="45">
        <v>0</v>
      </c>
      <c r="GE93" s="45">
        <v>0</v>
      </c>
      <c r="GF93" s="45">
        <v>0</v>
      </c>
      <c r="GG93" s="45">
        <v>0</v>
      </c>
      <c r="GH93" s="45">
        <v>0</v>
      </c>
      <c r="GI93" s="45">
        <v>0</v>
      </c>
      <c r="GJ93" s="45">
        <v>0</v>
      </c>
      <c r="GK93" s="45">
        <v>0</v>
      </c>
      <c r="GL93" s="45">
        <v>0</v>
      </c>
      <c r="GM93" s="45">
        <v>0</v>
      </c>
      <c r="GN93" s="45">
        <v>0</v>
      </c>
      <c r="GO93" s="45">
        <v>0</v>
      </c>
      <c r="GP93" s="45">
        <v>0</v>
      </c>
      <c r="GQ93" s="45">
        <v>0</v>
      </c>
      <c r="GR93" s="45">
        <v>0</v>
      </c>
      <c r="GS93" s="45">
        <v>0</v>
      </c>
      <c r="GT93" s="45">
        <v>0</v>
      </c>
      <c r="GU93" s="45">
        <v>0</v>
      </c>
      <c r="GV93" s="45">
        <v>0</v>
      </c>
      <c r="GW93" s="45">
        <v>0</v>
      </c>
      <c r="GX93" s="45">
        <v>0</v>
      </c>
      <c r="GY93" s="45">
        <v>0</v>
      </c>
      <c r="GZ93" s="45">
        <v>0</v>
      </c>
      <c r="HA93" s="45">
        <v>0</v>
      </c>
      <c r="HB93" s="45">
        <v>0</v>
      </c>
      <c r="HC93" s="45">
        <v>0</v>
      </c>
      <c r="HD93" s="45">
        <v>0</v>
      </c>
      <c r="HE93" s="45">
        <v>0</v>
      </c>
      <c r="HF93" s="45">
        <v>0</v>
      </c>
      <c r="HG93" s="45">
        <v>0</v>
      </c>
      <c r="HH93" s="45">
        <v>0</v>
      </c>
      <c r="HI93" s="45">
        <v>0</v>
      </c>
      <c r="HJ93" s="45">
        <v>0</v>
      </c>
      <c r="HK93" s="45">
        <v>0</v>
      </c>
      <c r="HL93" s="45">
        <v>0</v>
      </c>
      <c r="HM93" s="45">
        <v>0</v>
      </c>
      <c r="HN93" s="45">
        <v>0</v>
      </c>
      <c r="HO93" s="45">
        <v>0</v>
      </c>
      <c r="HP93" s="45">
        <v>0</v>
      </c>
      <c r="HQ93" s="45">
        <v>0</v>
      </c>
      <c r="HR93" s="45">
        <v>0</v>
      </c>
      <c r="HS93" s="45">
        <v>0</v>
      </c>
      <c r="HT93" s="45">
        <v>0</v>
      </c>
      <c r="HU93" s="45">
        <v>0</v>
      </c>
      <c r="HV93" s="45">
        <v>0</v>
      </c>
      <c r="HW93" s="45">
        <v>0</v>
      </c>
      <c r="HX93" s="45">
        <v>0</v>
      </c>
      <c r="HY93" s="45">
        <v>0</v>
      </c>
      <c r="HZ93" s="45">
        <v>0</v>
      </c>
      <c r="IA93" s="45">
        <v>0</v>
      </c>
      <c r="IB93" s="45">
        <v>0</v>
      </c>
      <c r="IC93" s="45">
        <v>0</v>
      </c>
      <c r="ID93" s="45">
        <v>0</v>
      </c>
      <c r="IE93" s="45">
        <v>0</v>
      </c>
      <c r="IF93" s="45">
        <v>0</v>
      </c>
      <c r="IG93" s="45">
        <v>0</v>
      </c>
      <c r="IH93" s="45">
        <v>0</v>
      </c>
      <c r="II93" s="45">
        <v>0</v>
      </c>
      <c r="IJ93" s="45">
        <v>0</v>
      </c>
      <c r="IK93" s="45">
        <v>0</v>
      </c>
      <c r="IL93" s="45">
        <v>0</v>
      </c>
      <c r="IM93" s="45">
        <v>0</v>
      </c>
      <c r="IN93" s="45">
        <v>0</v>
      </c>
      <c r="IO93" s="45">
        <v>0</v>
      </c>
      <c r="IP93" s="45">
        <v>0</v>
      </c>
      <c r="IQ93" s="45">
        <v>0</v>
      </c>
      <c r="IR93" s="45">
        <v>0</v>
      </c>
      <c r="IS93" s="45">
        <v>0</v>
      </c>
      <c r="IT93" s="45">
        <v>0</v>
      </c>
      <c r="IU93" s="45">
        <v>0</v>
      </c>
      <c r="IV93" s="45">
        <v>0</v>
      </c>
      <c r="IW93" s="45">
        <v>0</v>
      </c>
      <c r="IX93" s="45">
        <v>0</v>
      </c>
      <c r="IY93" s="45">
        <v>0</v>
      </c>
      <c r="IZ93" s="45">
        <v>0</v>
      </c>
      <c r="JA93" s="45">
        <v>0</v>
      </c>
      <c r="JB93" s="45">
        <v>0</v>
      </c>
      <c r="JC93" s="45">
        <v>0</v>
      </c>
      <c r="JD93" s="45">
        <v>0</v>
      </c>
      <c r="JE93" s="45">
        <v>0</v>
      </c>
      <c r="JF93" s="45">
        <v>0</v>
      </c>
      <c r="JG93" s="45">
        <v>0</v>
      </c>
      <c r="JH93" s="45">
        <v>0</v>
      </c>
      <c r="JI93" s="45">
        <v>0</v>
      </c>
      <c r="JJ93" s="45">
        <v>0</v>
      </c>
      <c r="JK93" s="45">
        <v>0</v>
      </c>
      <c r="JL93" s="45">
        <v>0</v>
      </c>
      <c r="JM93" s="45">
        <v>0</v>
      </c>
      <c r="JN93" s="45">
        <v>0</v>
      </c>
      <c r="JO93" s="45">
        <v>0</v>
      </c>
      <c r="JP93" s="45">
        <v>0</v>
      </c>
      <c r="JQ93" s="45">
        <v>0</v>
      </c>
      <c r="JR93" s="45">
        <v>0</v>
      </c>
      <c r="JS93" s="45">
        <v>0</v>
      </c>
      <c r="JT93" s="45">
        <v>0</v>
      </c>
      <c r="JU93" s="45">
        <v>0</v>
      </c>
      <c r="JV93" s="45">
        <v>0</v>
      </c>
      <c r="JW93" s="45">
        <v>0</v>
      </c>
      <c r="JX93" s="45">
        <v>0</v>
      </c>
      <c r="JY93" s="45">
        <v>0</v>
      </c>
      <c r="JZ93" s="45">
        <v>0</v>
      </c>
      <c r="KA93" s="45">
        <v>0</v>
      </c>
      <c r="KB93" s="45">
        <v>0</v>
      </c>
      <c r="KC93" s="45">
        <v>0</v>
      </c>
      <c r="KD93" s="45">
        <v>0</v>
      </c>
      <c r="KE93" s="45">
        <v>0</v>
      </c>
      <c r="KF93" s="45">
        <v>0</v>
      </c>
      <c r="KG93" s="45">
        <v>0</v>
      </c>
      <c r="KH93" s="45">
        <v>0</v>
      </c>
      <c r="KI93" s="45">
        <v>0</v>
      </c>
      <c r="KJ93" s="45">
        <v>0</v>
      </c>
      <c r="KK93" s="45">
        <v>0</v>
      </c>
      <c r="KL93" s="45">
        <v>0</v>
      </c>
      <c r="KM93" s="45">
        <v>0</v>
      </c>
      <c r="KN93" s="45">
        <v>0</v>
      </c>
      <c r="KO93" s="45">
        <v>0</v>
      </c>
      <c r="KP93" s="45">
        <v>0</v>
      </c>
      <c r="KQ93" s="45">
        <v>0</v>
      </c>
      <c r="KR93" s="45">
        <v>0</v>
      </c>
      <c r="KS93" s="45">
        <v>0</v>
      </c>
      <c r="KT93" s="45">
        <v>0</v>
      </c>
      <c r="KU93" s="45">
        <v>0</v>
      </c>
      <c r="KV93" s="45">
        <v>0</v>
      </c>
      <c r="KW93" s="45">
        <v>0</v>
      </c>
      <c r="KX93" s="45">
        <v>0</v>
      </c>
      <c r="KY93" s="45">
        <v>0</v>
      </c>
      <c r="KZ93" s="45">
        <v>0</v>
      </c>
      <c r="LA93" s="45">
        <v>0</v>
      </c>
      <c r="LB93" s="45">
        <v>0</v>
      </c>
      <c r="LC93" s="45">
        <v>0</v>
      </c>
      <c r="LD93" s="45">
        <v>0</v>
      </c>
      <c r="LE93" s="45">
        <v>0</v>
      </c>
      <c r="LF93" s="45">
        <v>0</v>
      </c>
      <c r="LG93" s="45">
        <v>0</v>
      </c>
      <c r="LH93" s="45">
        <v>0</v>
      </c>
      <c r="LI93" s="45">
        <v>0</v>
      </c>
      <c r="LJ93" s="45">
        <v>0</v>
      </c>
      <c r="LK93" s="45">
        <v>0</v>
      </c>
      <c r="LL93" s="45">
        <v>0</v>
      </c>
      <c r="LM93" s="45">
        <v>0</v>
      </c>
      <c r="LN93" s="45">
        <v>0</v>
      </c>
      <c r="LO93" s="45">
        <v>0</v>
      </c>
      <c r="LP93" s="45">
        <v>0</v>
      </c>
      <c r="LQ93" s="45">
        <v>0</v>
      </c>
      <c r="LR93" s="45">
        <v>0</v>
      </c>
      <c r="LS93" s="45">
        <v>0</v>
      </c>
      <c r="LT93" s="45">
        <v>0</v>
      </c>
      <c r="LU93" s="45">
        <v>0</v>
      </c>
      <c r="LV93" s="45">
        <v>0</v>
      </c>
      <c r="LW93" s="45">
        <v>0</v>
      </c>
      <c r="LX93" s="45">
        <v>0</v>
      </c>
      <c r="LY93" s="45">
        <v>0</v>
      </c>
      <c r="LZ93" s="45">
        <v>0</v>
      </c>
      <c r="MA93" s="45">
        <v>0</v>
      </c>
      <c r="MB93" s="45">
        <v>0</v>
      </c>
      <c r="MC93" s="45">
        <v>0</v>
      </c>
      <c r="MD93" s="45">
        <v>0</v>
      </c>
      <c r="ME93" s="45">
        <v>0</v>
      </c>
      <c r="MF93" s="45">
        <v>0</v>
      </c>
      <c r="MG93" s="45">
        <v>0</v>
      </c>
      <c r="MH93" s="45">
        <v>0</v>
      </c>
      <c r="MI93" s="45">
        <v>0</v>
      </c>
      <c r="MJ93" s="45">
        <v>0</v>
      </c>
      <c r="MK93" s="45">
        <v>0</v>
      </c>
      <c r="ML93" s="45">
        <v>0</v>
      </c>
      <c r="MM93" s="45">
        <v>0</v>
      </c>
      <c r="MN93" s="45">
        <v>0</v>
      </c>
      <c r="MO93" s="45">
        <v>0</v>
      </c>
      <c r="MP93" s="45">
        <v>0</v>
      </c>
      <c r="MQ93" s="45">
        <v>0</v>
      </c>
      <c r="MR93" s="45">
        <v>0</v>
      </c>
      <c r="MS93" s="45">
        <v>0</v>
      </c>
      <c r="MT93" s="45">
        <v>0</v>
      </c>
      <c r="MU93" s="45">
        <v>0</v>
      </c>
      <c r="MV93" s="45">
        <v>0</v>
      </c>
      <c r="MW93" s="45">
        <v>0</v>
      </c>
      <c r="MX93" s="45">
        <v>0</v>
      </c>
      <c r="MY93" s="45">
        <v>0</v>
      </c>
      <c r="MZ93" s="45">
        <v>0</v>
      </c>
      <c r="NA93" s="45">
        <v>0</v>
      </c>
      <c r="NB93" s="45">
        <v>0</v>
      </c>
      <c r="NC93" s="45">
        <v>0</v>
      </c>
      <c r="ND93" s="45">
        <v>0</v>
      </c>
      <c r="NE93" s="45">
        <v>0</v>
      </c>
      <c r="NF93" s="45">
        <v>0</v>
      </c>
      <c r="NG93" s="45">
        <v>0</v>
      </c>
      <c r="NH93" s="45">
        <v>0</v>
      </c>
      <c r="NI93" s="45">
        <v>0</v>
      </c>
      <c r="NJ93" s="45">
        <v>0</v>
      </c>
      <c r="NK93" s="45">
        <v>0</v>
      </c>
      <c r="NL93" s="45">
        <v>0</v>
      </c>
      <c r="NM93" s="45">
        <v>0</v>
      </c>
      <c r="NN93" s="45">
        <v>0</v>
      </c>
      <c r="NO93" s="45">
        <v>0</v>
      </c>
      <c r="NP93" s="45">
        <v>0</v>
      </c>
      <c r="NQ93" s="45">
        <v>0</v>
      </c>
      <c r="NR93" s="45">
        <v>0</v>
      </c>
      <c r="NS93" s="45">
        <v>0</v>
      </c>
      <c r="NT93" s="45">
        <v>0</v>
      </c>
      <c r="NU93" s="45">
        <v>0</v>
      </c>
      <c r="NV93" s="45">
        <v>0</v>
      </c>
      <c r="NW93" s="45">
        <v>0</v>
      </c>
      <c r="NX93" s="45">
        <v>0</v>
      </c>
      <c r="NY93" s="45">
        <v>0</v>
      </c>
      <c r="NZ93" s="45">
        <v>0</v>
      </c>
      <c r="OA93" s="45">
        <v>0</v>
      </c>
      <c r="OB93" s="45">
        <v>0</v>
      </c>
      <c r="OC93" s="45">
        <v>0</v>
      </c>
      <c r="OD93" s="45">
        <v>0</v>
      </c>
      <c r="OE93" s="45">
        <v>0</v>
      </c>
      <c r="OF93" s="45">
        <v>0</v>
      </c>
      <c r="OG93" s="45">
        <v>0</v>
      </c>
      <c r="OH93" s="45">
        <v>0</v>
      </c>
      <c r="OI93" s="45">
        <v>0</v>
      </c>
      <c r="OJ93" s="45">
        <v>0</v>
      </c>
      <c r="OK93" s="45">
        <v>0</v>
      </c>
      <c r="OL93" s="45">
        <v>0</v>
      </c>
      <c r="OM93" s="45">
        <v>0</v>
      </c>
      <c r="ON93" s="45">
        <v>0</v>
      </c>
      <c r="OO93" s="45">
        <v>0</v>
      </c>
      <c r="OP93" s="45">
        <v>0</v>
      </c>
      <c r="OQ93" s="45">
        <v>0</v>
      </c>
      <c r="OR93" s="45">
        <v>0</v>
      </c>
      <c r="OS93" s="45">
        <v>0</v>
      </c>
      <c r="OT93" s="45">
        <v>0</v>
      </c>
      <c r="OU93" s="45">
        <v>0</v>
      </c>
      <c r="OV93" s="45">
        <v>0</v>
      </c>
      <c r="OW93" s="45">
        <v>0</v>
      </c>
      <c r="OX93" s="45">
        <v>0</v>
      </c>
      <c r="OY93" s="45">
        <v>0</v>
      </c>
      <c r="OZ93" s="45">
        <v>0</v>
      </c>
      <c r="PA93" s="45">
        <v>0</v>
      </c>
      <c r="PB93" s="45">
        <v>0</v>
      </c>
      <c r="PC93" s="45">
        <v>0</v>
      </c>
      <c r="PD93" s="45">
        <v>0</v>
      </c>
      <c r="PE93" s="45">
        <v>0</v>
      </c>
      <c r="PF93" s="45">
        <v>0</v>
      </c>
      <c r="PG93" s="45">
        <v>0</v>
      </c>
      <c r="PH93" s="45">
        <v>0</v>
      </c>
      <c r="PI93" s="45">
        <v>0</v>
      </c>
      <c r="PJ93" s="45">
        <v>0</v>
      </c>
      <c r="PK93" s="45">
        <v>0</v>
      </c>
      <c r="PL93" s="45">
        <v>0</v>
      </c>
      <c r="PM93" s="45">
        <v>0</v>
      </c>
      <c r="PN93" s="45">
        <v>0</v>
      </c>
      <c r="PO93" s="45">
        <v>0</v>
      </c>
      <c r="PP93" s="45">
        <v>0</v>
      </c>
      <c r="PQ93" s="45">
        <v>0</v>
      </c>
      <c r="PR93" s="45">
        <v>0</v>
      </c>
      <c r="PS93" s="45">
        <v>0</v>
      </c>
      <c r="PT93" s="45">
        <v>0</v>
      </c>
      <c r="PU93" s="45">
        <v>0</v>
      </c>
      <c r="PV93" s="45">
        <v>0</v>
      </c>
      <c r="PW93" s="45">
        <v>0</v>
      </c>
      <c r="PX93" s="45">
        <v>0</v>
      </c>
      <c r="PY93" s="45">
        <v>0</v>
      </c>
      <c r="PZ93" s="45">
        <v>0</v>
      </c>
      <c r="QA93" s="45">
        <v>0</v>
      </c>
      <c r="QB93" s="45">
        <v>0</v>
      </c>
      <c r="QC93" s="45">
        <v>0</v>
      </c>
      <c r="QD93" s="45">
        <v>0</v>
      </c>
      <c r="QE93" s="45">
        <v>0</v>
      </c>
      <c r="QF93" s="45">
        <v>0</v>
      </c>
      <c r="QG93" s="45">
        <v>0</v>
      </c>
      <c r="QH93" s="45">
        <v>0</v>
      </c>
      <c r="QI93" s="45">
        <v>0</v>
      </c>
      <c r="QJ93" s="45">
        <v>0</v>
      </c>
      <c r="QK93" s="45">
        <v>0</v>
      </c>
      <c r="QL93" s="45">
        <v>0</v>
      </c>
      <c r="QM93" s="45">
        <v>0</v>
      </c>
      <c r="QN93" s="45">
        <v>0</v>
      </c>
      <c r="QO93" s="45">
        <v>0</v>
      </c>
      <c r="QP93" s="45">
        <v>0</v>
      </c>
      <c r="QQ93" s="45">
        <v>0</v>
      </c>
      <c r="QR93" s="45">
        <v>0</v>
      </c>
      <c r="QS93" s="45">
        <v>0</v>
      </c>
      <c r="QT93" s="45">
        <v>0</v>
      </c>
      <c r="QU93" s="45">
        <v>0</v>
      </c>
      <c r="QV93" s="45">
        <v>0</v>
      </c>
      <c r="QW93" s="45">
        <v>0</v>
      </c>
      <c r="QX93" s="45">
        <v>0</v>
      </c>
      <c r="QY93" s="45">
        <v>0</v>
      </c>
      <c r="QZ93" s="45">
        <v>0</v>
      </c>
      <c r="RA93" s="45">
        <v>0</v>
      </c>
      <c r="RB93" s="45">
        <v>0</v>
      </c>
      <c r="RC93" s="45">
        <v>0</v>
      </c>
      <c r="RD93" s="45">
        <v>0</v>
      </c>
      <c r="RE93" s="45">
        <v>0</v>
      </c>
      <c r="RF93" s="45">
        <v>0</v>
      </c>
      <c r="RG93" s="45">
        <v>0</v>
      </c>
      <c r="RH93" s="45">
        <v>0</v>
      </c>
      <c r="RI93" s="45">
        <v>0</v>
      </c>
      <c r="RJ93" s="45">
        <v>0</v>
      </c>
      <c r="RK93" s="45">
        <v>0</v>
      </c>
      <c r="RL93" s="45">
        <v>0</v>
      </c>
      <c r="RM93" s="45">
        <v>0</v>
      </c>
      <c r="RN93" s="45">
        <v>0</v>
      </c>
      <c r="RO93" s="45">
        <v>0</v>
      </c>
      <c r="RP93" s="45">
        <v>0</v>
      </c>
      <c r="RQ93" s="45">
        <v>0</v>
      </c>
      <c r="RR93" s="45">
        <v>0</v>
      </c>
      <c r="RS93" s="45">
        <v>0</v>
      </c>
      <c r="RT93" s="45">
        <v>0</v>
      </c>
      <c r="RU93" s="45">
        <v>0</v>
      </c>
      <c r="RV93" s="45">
        <v>0</v>
      </c>
      <c r="RW93" s="45">
        <v>0</v>
      </c>
      <c r="RX93" s="45">
        <v>0</v>
      </c>
      <c r="RY93" s="45">
        <v>0</v>
      </c>
      <c r="RZ93" s="45">
        <v>0</v>
      </c>
      <c r="SA93" s="45">
        <v>0</v>
      </c>
      <c r="SB93" s="45">
        <v>0</v>
      </c>
      <c r="SC93" s="45">
        <v>0</v>
      </c>
      <c r="SD93" s="45">
        <v>0</v>
      </c>
      <c r="SE93" s="45">
        <v>0</v>
      </c>
      <c r="SF93" s="45">
        <v>0</v>
      </c>
      <c r="SG93" s="45">
        <v>0</v>
      </c>
      <c r="SH93" s="45">
        <v>0</v>
      </c>
      <c r="SI93" s="45">
        <v>0</v>
      </c>
      <c r="SJ93" s="45">
        <v>0</v>
      </c>
      <c r="SK93" s="45">
        <v>0</v>
      </c>
      <c r="SL93" s="45">
        <v>0</v>
      </c>
      <c r="SM93" s="45">
        <v>0</v>
      </c>
      <c r="SN93" s="45">
        <v>0</v>
      </c>
      <c r="SO93" s="45">
        <v>0</v>
      </c>
      <c r="SP93" s="45">
        <v>0</v>
      </c>
      <c r="SQ93" s="45">
        <v>0</v>
      </c>
      <c r="SR93" s="45">
        <v>0</v>
      </c>
      <c r="SS93" s="45">
        <v>0</v>
      </c>
      <c r="ST93" s="45">
        <v>0</v>
      </c>
      <c r="SU93" s="45">
        <v>0</v>
      </c>
      <c r="SV93" s="45">
        <v>0</v>
      </c>
      <c r="SW93" s="45">
        <v>0</v>
      </c>
      <c r="SX93" s="45">
        <v>0</v>
      </c>
      <c r="SY93" s="45">
        <v>0</v>
      </c>
      <c r="SZ93" s="45">
        <v>0</v>
      </c>
      <c r="TA93" s="45">
        <v>0</v>
      </c>
      <c r="TB93" s="45">
        <v>0</v>
      </c>
      <c r="TC93" s="45">
        <v>0</v>
      </c>
      <c r="TD93" s="45">
        <v>0</v>
      </c>
      <c r="TE93" s="45">
        <v>0</v>
      </c>
      <c r="TF93" s="45">
        <v>0</v>
      </c>
      <c r="TG93" s="45">
        <v>0</v>
      </c>
      <c r="TH93" s="45">
        <v>0</v>
      </c>
      <c r="TI93" s="45">
        <v>0</v>
      </c>
      <c r="TJ93" s="45">
        <v>0</v>
      </c>
      <c r="TK93" s="45">
        <v>0</v>
      </c>
      <c r="TL93" s="45">
        <v>0</v>
      </c>
      <c r="TM93" s="45">
        <v>0</v>
      </c>
      <c r="TN93" s="45">
        <v>0</v>
      </c>
      <c r="TO93" s="45">
        <v>0</v>
      </c>
      <c r="TP93" s="45">
        <v>0</v>
      </c>
      <c r="TQ93" s="45">
        <v>0</v>
      </c>
      <c r="TR93" s="45">
        <v>0</v>
      </c>
      <c r="TS93" s="45">
        <v>0</v>
      </c>
      <c r="TT93" s="45">
        <v>0</v>
      </c>
      <c r="TU93" s="45">
        <v>0</v>
      </c>
      <c r="TV93" s="45">
        <v>0</v>
      </c>
      <c r="TW93" s="45">
        <v>0</v>
      </c>
      <c r="TX93" s="45">
        <v>0</v>
      </c>
      <c r="TY93" s="45">
        <v>0</v>
      </c>
      <c r="TZ93" s="45">
        <v>0</v>
      </c>
      <c r="UA93" s="45">
        <v>0</v>
      </c>
      <c r="UB93" s="45">
        <v>0</v>
      </c>
      <c r="UC93" s="45">
        <v>0</v>
      </c>
      <c r="UD93" s="45">
        <v>0</v>
      </c>
      <c r="UE93" s="45">
        <v>0</v>
      </c>
      <c r="UF93" s="45">
        <v>0</v>
      </c>
      <c r="UG93" s="45">
        <v>0</v>
      </c>
      <c r="UH93" s="45">
        <v>0</v>
      </c>
      <c r="UI93" s="45">
        <v>0</v>
      </c>
      <c r="UJ93" s="45">
        <v>0</v>
      </c>
      <c r="UK93" s="45">
        <v>0</v>
      </c>
      <c r="UL93" s="45">
        <v>0</v>
      </c>
      <c r="UM93" s="45">
        <v>0</v>
      </c>
      <c r="UN93" s="45">
        <v>0</v>
      </c>
      <c r="UO93" s="45">
        <v>0</v>
      </c>
      <c r="UP93" s="45">
        <v>0</v>
      </c>
      <c r="UQ93" s="45">
        <v>0</v>
      </c>
      <c r="UR93" s="45">
        <v>0</v>
      </c>
      <c r="US93" s="45">
        <v>0</v>
      </c>
      <c r="UT93" s="45">
        <v>0</v>
      </c>
      <c r="UU93" s="45">
        <v>0</v>
      </c>
      <c r="UV93" s="45">
        <v>0</v>
      </c>
      <c r="UW93" s="45">
        <v>0</v>
      </c>
      <c r="UX93" s="45">
        <v>0</v>
      </c>
      <c r="UY93" s="45">
        <v>0</v>
      </c>
      <c r="UZ93" s="45">
        <v>0</v>
      </c>
      <c r="VA93" s="45">
        <v>0</v>
      </c>
      <c r="VB93" s="45">
        <v>0</v>
      </c>
      <c r="VC93" s="45">
        <v>0</v>
      </c>
      <c r="VD93" s="45">
        <v>0</v>
      </c>
      <c r="VE93" s="45">
        <v>0</v>
      </c>
      <c r="VF93" s="45">
        <v>0</v>
      </c>
      <c r="VG93" s="45">
        <v>0</v>
      </c>
      <c r="VH93" s="45">
        <v>0</v>
      </c>
      <c r="VI93" s="45">
        <v>0</v>
      </c>
      <c r="VJ93" s="45">
        <v>0</v>
      </c>
      <c r="VK93" s="45">
        <v>0</v>
      </c>
      <c r="VL93" s="45">
        <v>0</v>
      </c>
      <c r="VM93" s="45">
        <v>0</v>
      </c>
      <c r="VN93" s="45">
        <v>0</v>
      </c>
      <c r="VO93" s="45">
        <v>0</v>
      </c>
      <c r="VP93" s="45">
        <v>0</v>
      </c>
      <c r="VQ93" s="45">
        <v>0</v>
      </c>
      <c r="VR93" s="45">
        <v>0</v>
      </c>
      <c r="VS93" s="45">
        <v>0</v>
      </c>
      <c r="VT93" s="45">
        <v>0</v>
      </c>
      <c r="VU93" s="45">
        <v>0</v>
      </c>
      <c r="VV93" s="45">
        <v>0</v>
      </c>
      <c r="VW93" s="45">
        <v>0</v>
      </c>
      <c r="VX93" s="45">
        <v>0</v>
      </c>
      <c r="VY93" s="45">
        <v>0</v>
      </c>
      <c r="VZ93" s="45">
        <v>0</v>
      </c>
      <c r="WA93" s="45">
        <v>0</v>
      </c>
      <c r="WB93" s="45">
        <v>0</v>
      </c>
      <c r="WC93" s="45">
        <v>0</v>
      </c>
      <c r="WD93" s="45">
        <v>0</v>
      </c>
      <c r="WE93" s="45">
        <v>0</v>
      </c>
      <c r="WF93" s="45">
        <v>0</v>
      </c>
      <c r="WG93" s="45">
        <v>0</v>
      </c>
      <c r="WH93" s="45">
        <v>0</v>
      </c>
      <c r="WI93" s="45">
        <v>0</v>
      </c>
      <c r="WJ93" s="45">
        <v>0</v>
      </c>
      <c r="WK93" s="45">
        <v>0</v>
      </c>
      <c r="WL93" s="45">
        <v>0</v>
      </c>
      <c r="WM93" s="45">
        <v>0</v>
      </c>
      <c r="WN93" s="45">
        <v>0</v>
      </c>
      <c r="WO93" s="45">
        <v>0</v>
      </c>
      <c r="WP93" s="45">
        <v>0</v>
      </c>
      <c r="WQ93" s="45">
        <v>0</v>
      </c>
      <c r="WR93" s="45">
        <v>0</v>
      </c>
      <c r="WS93" s="45">
        <v>0</v>
      </c>
      <c r="WT93" s="45">
        <v>0</v>
      </c>
      <c r="WU93" s="45">
        <v>0</v>
      </c>
      <c r="WV93" s="45">
        <v>0</v>
      </c>
      <c r="WW93" s="45">
        <v>0</v>
      </c>
      <c r="WX93" s="45">
        <v>0</v>
      </c>
      <c r="WY93" s="45">
        <v>0</v>
      </c>
      <c r="WZ93" s="45">
        <v>0</v>
      </c>
      <c r="XA93" s="45">
        <v>0</v>
      </c>
      <c r="XB93" s="45">
        <v>0</v>
      </c>
      <c r="XC93" s="45">
        <v>0</v>
      </c>
      <c r="XD93" s="45">
        <v>0</v>
      </c>
      <c r="XE93" s="45">
        <v>0</v>
      </c>
      <c r="XF93" s="45">
        <v>0</v>
      </c>
      <c r="XG93" s="45">
        <v>0</v>
      </c>
      <c r="XH93" s="45">
        <v>0</v>
      </c>
      <c r="XI93" s="45">
        <v>0</v>
      </c>
      <c r="XJ93" s="45">
        <v>0</v>
      </c>
      <c r="XK93" s="45">
        <v>0</v>
      </c>
      <c r="XL93" s="45">
        <v>0</v>
      </c>
      <c r="XM93" s="45">
        <v>0</v>
      </c>
      <c r="XN93" s="45">
        <v>0</v>
      </c>
      <c r="XO93" s="45">
        <v>0</v>
      </c>
      <c r="XP93" s="45">
        <v>0</v>
      </c>
      <c r="XQ93" s="45">
        <v>0</v>
      </c>
      <c r="XR93" s="45">
        <v>0</v>
      </c>
      <c r="XS93" s="45">
        <v>0</v>
      </c>
      <c r="XT93" s="45">
        <v>0</v>
      </c>
      <c r="XU93" s="45">
        <v>0</v>
      </c>
      <c r="XV93" s="45">
        <v>0</v>
      </c>
      <c r="XW93" s="45">
        <v>0</v>
      </c>
      <c r="XX93" s="45">
        <v>0</v>
      </c>
      <c r="XY93" s="45">
        <v>0</v>
      </c>
      <c r="XZ93" s="45">
        <v>0</v>
      </c>
      <c r="YA93" s="45">
        <v>0</v>
      </c>
      <c r="YB93" s="45">
        <v>0</v>
      </c>
      <c r="YC93" s="45">
        <v>0</v>
      </c>
      <c r="YD93" s="45">
        <v>0</v>
      </c>
      <c r="YE93" s="45">
        <v>0</v>
      </c>
      <c r="YF93" s="45">
        <v>0</v>
      </c>
      <c r="YG93" s="45">
        <v>0</v>
      </c>
      <c r="YH93" s="45">
        <v>0</v>
      </c>
      <c r="YI93" s="45">
        <v>0</v>
      </c>
      <c r="YJ93" s="45">
        <v>0</v>
      </c>
      <c r="YK93" s="45">
        <v>0</v>
      </c>
      <c r="YL93" s="45">
        <v>0</v>
      </c>
      <c r="YM93" s="45">
        <v>0</v>
      </c>
      <c r="YN93" s="45">
        <v>0</v>
      </c>
      <c r="YO93" s="45">
        <v>0</v>
      </c>
      <c r="YP93" s="45">
        <v>0</v>
      </c>
      <c r="YQ93" s="45">
        <v>0</v>
      </c>
      <c r="YR93" s="45">
        <v>0</v>
      </c>
      <c r="YS93" s="45">
        <v>0</v>
      </c>
      <c r="YT93" s="45">
        <v>0</v>
      </c>
      <c r="YU93" s="45">
        <v>0</v>
      </c>
      <c r="YV93" s="45">
        <v>0</v>
      </c>
      <c r="YW93" s="45">
        <v>0</v>
      </c>
      <c r="YX93" s="45">
        <v>0</v>
      </c>
      <c r="YY93" s="45">
        <v>0</v>
      </c>
      <c r="YZ93" s="45">
        <v>0</v>
      </c>
      <c r="ZA93" s="45">
        <v>0</v>
      </c>
      <c r="ZB93" s="45">
        <v>0</v>
      </c>
      <c r="ZC93" s="45">
        <v>0</v>
      </c>
      <c r="ZD93" s="45">
        <v>0</v>
      </c>
      <c r="ZE93" s="45">
        <v>0</v>
      </c>
      <c r="ZF93" s="45">
        <v>0</v>
      </c>
      <c r="ZG93" s="45">
        <v>0</v>
      </c>
      <c r="ZH93" s="45">
        <v>0</v>
      </c>
      <c r="ZI93" s="45">
        <v>0</v>
      </c>
      <c r="ZJ93" s="45">
        <v>0</v>
      </c>
      <c r="ZK93" s="45">
        <v>0</v>
      </c>
      <c r="ZL93" s="45">
        <v>0</v>
      </c>
      <c r="ZM93" s="45">
        <v>0</v>
      </c>
      <c r="ZN93" s="45">
        <v>0</v>
      </c>
      <c r="ZO93" s="45">
        <v>0</v>
      </c>
      <c r="ZP93" s="45">
        <v>0</v>
      </c>
      <c r="ZQ93" s="45">
        <v>0</v>
      </c>
      <c r="ZR93" s="45">
        <v>0</v>
      </c>
      <c r="ZS93" s="45">
        <v>0</v>
      </c>
      <c r="ZT93" s="45">
        <v>0</v>
      </c>
      <c r="ZU93" s="45">
        <v>0</v>
      </c>
      <c r="ZV93" s="45">
        <v>0</v>
      </c>
      <c r="ZW93" s="45">
        <v>0</v>
      </c>
      <c r="ZX93" s="45">
        <v>0</v>
      </c>
      <c r="ZY93" s="45">
        <v>0</v>
      </c>
      <c r="ZZ93" s="45">
        <v>0</v>
      </c>
      <c r="AAA93" s="45">
        <v>0</v>
      </c>
      <c r="AAB93" s="45">
        <v>0</v>
      </c>
      <c r="AAC93" s="45">
        <v>0</v>
      </c>
      <c r="AAD93" s="45">
        <v>0</v>
      </c>
      <c r="AAE93" s="45">
        <v>0</v>
      </c>
      <c r="AAF93" s="45">
        <v>0</v>
      </c>
      <c r="AAG93" s="45">
        <v>0</v>
      </c>
      <c r="AAH93" s="45">
        <v>0</v>
      </c>
      <c r="AAI93" s="45">
        <v>0</v>
      </c>
      <c r="AAJ93" s="45">
        <v>0</v>
      </c>
      <c r="AAK93" s="45">
        <v>0</v>
      </c>
      <c r="AAL93" s="45">
        <v>0</v>
      </c>
      <c r="AAM93" s="45">
        <v>0</v>
      </c>
      <c r="AAN93" s="45">
        <v>0</v>
      </c>
      <c r="AAO93" s="45">
        <v>0</v>
      </c>
      <c r="AAP93" s="45">
        <v>0</v>
      </c>
      <c r="AAQ93" s="45">
        <f ca="1">IF(LEFT($C93,5)="Total",0,IF(COUNTIF(ENTRY!$G$3:$BM$3,AAQ$1)=0,"CopyPasteValue",IFERROR(HLOOKUP(AAQ$1,ENTRY!$G$3:$BI$133,SUMIFS(ENTRY!$A$2:$A$133,ENTRY!$B$2:$B$133,$B93,ENTRY!$C$2:$C$133,$C93)-2,FALSE),0)))</f>
        <v>0</v>
      </c>
      <c r="AAR93" s="45">
        <f ca="1">IF(LEFT($C93,5)="Total",0,IF(COUNTIF(ENTRY!$G$3:$BM$3,AAR$1)=0,"CopyPasteValue",IFERROR(HLOOKUP(AAR$1,ENTRY!$G$3:$BI$133,SUMIFS(ENTRY!$A$2:$A$133,ENTRY!$B$2:$B$133,$B93,ENTRY!$C$2:$C$133,$C93)-2,FALSE),0)))</f>
        <v>0</v>
      </c>
      <c r="AAS93" s="45">
        <f ca="1">IF(LEFT($C93,5)="Total",0,IF(COUNTIF(ENTRY!$G$3:$BM$3,AAS$1)=0,"CopyPasteValue",IFERROR(HLOOKUP(AAS$1,ENTRY!$G$3:$BI$133,SUMIFS(ENTRY!$A$2:$A$133,ENTRY!$B$2:$B$133,$B93,ENTRY!$C$2:$C$133,$C93)-2,FALSE),0)))</f>
        <v>0</v>
      </c>
      <c r="AAT93" s="45">
        <f ca="1">IF(LEFT($C93,5)="Total",0,IF(COUNTIF(ENTRY!$G$3:$BM$3,AAT$1)=0,"CopyPasteValue",IFERROR(HLOOKUP(AAT$1,ENTRY!$G$3:$BI$133,SUMIFS(ENTRY!$A$2:$A$133,ENTRY!$B$2:$B$133,$B93,ENTRY!$C$2:$C$133,$C93)-2,FALSE),0)))</f>
        <v>0</v>
      </c>
      <c r="AAU93" s="45">
        <f ca="1">IF(LEFT($C93,5)="Total",0,IF(COUNTIF(ENTRY!$G$3:$BM$3,AAU$1)=0,"CopyPasteValue",IFERROR(HLOOKUP(AAU$1,ENTRY!$G$3:$BI$133,SUMIFS(ENTRY!$A$2:$A$133,ENTRY!$B$2:$B$133,$B93,ENTRY!$C$2:$C$133,$C93)-2,FALSE),0)))</f>
        <v>0</v>
      </c>
      <c r="AAV93" s="45">
        <f ca="1">IF(LEFT($C93,5)="Total",0,IF(COUNTIF(ENTRY!$G$3:$BM$3,AAV$1)=0,"CopyPasteValue",IFERROR(HLOOKUP(AAV$1,ENTRY!$G$3:$BI$133,SUMIFS(ENTRY!$A$2:$A$133,ENTRY!$B$2:$B$133,$B93,ENTRY!$C$2:$C$133,$C93)-2,FALSE),0)))</f>
        <v>0</v>
      </c>
      <c r="AAW93" s="45">
        <f ca="1">IF(LEFT($C93,5)="Total",0,IF(COUNTIF(ENTRY!$G$3:$BM$3,AAW$1)=0,"CopyPasteValue",IFERROR(HLOOKUP(AAW$1,ENTRY!$G$3:$BI$133,SUMIFS(ENTRY!$A$2:$A$133,ENTRY!$B$2:$B$133,$B93,ENTRY!$C$2:$C$133,$C93)-2,FALSE),0)))</f>
        <v>0</v>
      </c>
      <c r="AAX93" s="45">
        <f ca="1">IF(LEFT($C93,5)="Total",0,IF(COUNTIF(ENTRY!$G$3:$BM$3,AAX$1)=0,"CopyPasteValue",IFERROR(HLOOKUP(AAX$1,ENTRY!$G$3:$BI$133,SUMIFS(ENTRY!$A$2:$A$133,ENTRY!$B$2:$B$133,$B93,ENTRY!$C$2:$C$133,$C93)-2,FALSE),0)))</f>
        <v>0</v>
      </c>
      <c r="AAY93" s="45">
        <f ca="1">IF(LEFT($C93,5)="Total",0,IF(COUNTIF(ENTRY!$G$3:$BM$3,AAY$1)=0,"CopyPasteValue",IFERROR(HLOOKUP(AAY$1,ENTRY!$G$3:$BI$133,SUMIFS(ENTRY!$A$2:$A$133,ENTRY!$B$2:$B$133,$B93,ENTRY!$C$2:$C$133,$C93)-2,FALSE),0)))</f>
        <v>0</v>
      </c>
      <c r="AAZ93" s="45">
        <f ca="1">IF(LEFT($C93,5)="Total",0,IF(COUNTIF(ENTRY!$G$3:$BM$3,AAZ$1)=0,"CopyPasteValue",IFERROR(HLOOKUP(AAZ$1,ENTRY!$G$3:$BI$133,SUMIFS(ENTRY!$A$2:$A$133,ENTRY!$B$2:$B$133,$B93,ENTRY!$C$2:$C$133,$C93)-2,FALSE),0)))</f>
        <v>0</v>
      </c>
      <c r="ABA93" s="45">
        <f ca="1">IF(LEFT($C93,5)="Total",0,IF(COUNTIF(ENTRY!$G$3:$BM$3,ABA$1)=0,"CopyPasteValue",IFERROR(HLOOKUP(ABA$1,ENTRY!$G$3:$BI$133,SUMIFS(ENTRY!$A$2:$A$133,ENTRY!$B$2:$B$133,$B93,ENTRY!$C$2:$C$133,$C93)-2,FALSE),0)))</f>
        <v>0</v>
      </c>
      <c r="ABB93" s="45">
        <f ca="1">IF(LEFT($C93,5)="Total",0,IF(COUNTIF(ENTRY!$G$3:$BM$3,ABB$1)=0,"CopyPasteValue",IFERROR(HLOOKUP(ABB$1,ENTRY!$G$3:$BI$133,SUMIFS(ENTRY!$A$2:$A$133,ENTRY!$B$2:$B$133,$B93,ENTRY!$C$2:$C$133,$C93)-2,FALSE),0)))</f>
        <v>0</v>
      </c>
      <c r="ABC93" s="45">
        <f ca="1">IF(LEFT($C93,5)="Total",0,IF(COUNTIF(ENTRY!$G$3:$BM$3,ABC$1)=0,"CopyPasteValue",IFERROR(HLOOKUP(ABC$1,ENTRY!$G$3:$BI$133,SUMIFS(ENTRY!$A$2:$A$133,ENTRY!$B$2:$B$133,$B93,ENTRY!$C$2:$C$133,$C93)-2,FALSE),0)))</f>
        <v>0</v>
      </c>
      <c r="ABD93" s="45">
        <f ca="1">IF(LEFT($C93,5)="Total",0,IF(COUNTIF(ENTRY!$G$3:$BM$3,ABD$1)=0,"CopyPasteValue",IFERROR(HLOOKUP(ABD$1,ENTRY!$G$3:$BI$133,SUMIFS(ENTRY!$A$2:$A$133,ENTRY!$B$2:$B$133,$B93,ENTRY!$C$2:$C$133,$C93)-2,FALSE),0)))</f>
        <v>0</v>
      </c>
      <c r="ABE93" s="45">
        <f ca="1">IF(LEFT($C93,5)="Total",0,IF(COUNTIF(ENTRY!$G$3:$BM$3,ABE$1)=0,"CopyPasteValue",IFERROR(HLOOKUP(ABE$1,ENTRY!$G$3:$BI$133,SUMIFS(ENTRY!$A$2:$A$133,ENTRY!$B$2:$B$133,$B93,ENTRY!$C$2:$C$133,$C93)-2,FALSE),0)))</f>
        <v>0</v>
      </c>
      <c r="ABF93" s="45">
        <f ca="1">IF(LEFT($C93,5)="Total",0,IF(COUNTIF(ENTRY!$G$3:$BM$3,ABF$1)=0,"CopyPasteValue",IFERROR(HLOOKUP(ABF$1,ENTRY!$G$3:$BI$133,SUMIFS(ENTRY!$A$2:$A$133,ENTRY!$B$2:$B$133,$B93,ENTRY!$C$2:$C$133,$C93)-2,FALSE),0)))</f>
        <v>0</v>
      </c>
      <c r="ABG93" s="45">
        <f ca="1">IF(LEFT($C93,5)="Total",0,IF(COUNTIF(ENTRY!$G$3:$BM$3,ABG$1)=0,"CopyPasteValue",IFERROR(HLOOKUP(ABG$1,ENTRY!$G$3:$BI$133,SUMIFS(ENTRY!$A$2:$A$133,ENTRY!$B$2:$B$133,$B93,ENTRY!$C$2:$C$133,$C93)-2,FALSE),0)))</f>
        <v>0</v>
      </c>
      <c r="ABH93" s="45">
        <f ca="1">IF(LEFT($C93,5)="Total",0,IF(COUNTIF(ENTRY!$G$3:$BM$3,ABH$1)=0,"CopyPasteValue",IFERROR(HLOOKUP(ABH$1,ENTRY!$G$3:$BI$133,SUMIFS(ENTRY!$A$2:$A$133,ENTRY!$B$2:$B$133,$B93,ENTRY!$C$2:$C$133,$C93)-2,FALSE),0)))</f>
        <v>0</v>
      </c>
    </row>
    <row r="94" spans="2:736" x14ac:dyDescent="0.35">
      <c r="B94" t="s">
        <v>27</v>
      </c>
      <c r="C94" t="s">
        <v>79</v>
      </c>
      <c r="D94" s="53">
        <f t="shared" ca="1" si="162"/>
        <v>94</v>
      </c>
      <c r="E94" s="72">
        <f>COUNTIF(ENTRY!C$4:C$294,C94)</f>
        <v>1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1</v>
      </c>
      <c r="O94" s="45">
        <v>0</v>
      </c>
      <c r="P94" s="45">
        <v>0</v>
      </c>
      <c r="Q94" s="45">
        <v>0</v>
      </c>
      <c r="R94" s="45">
        <v>0</v>
      </c>
      <c r="S94" s="45">
        <v>0</v>
      </c>
      <c r="T94" s="45">
        <v>0</v>
      </c>
      <c r="U94" s="45">
        <v>0</v>
      </c>
      <c r="V94" s="45">
        <v>0</v>
      </c>
      <c r="W94" s="45">
        <v>0</v>
      </c>
      <c r="X94" s="45">
        <v>0</v>
      </c>
      <c r="Y94" s="45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0</v>
      </c>
      <c r="AH94" s="45">
        <v>0</v>
      </c>
      <c r="AI94" s="45">
        <v>0</v>
      </c>
      <c r="AJ94" s="45">
        <v>0</v>
      </c>
      <c r="AK94" s="45">
        <v>0</v>
      </c>
      <c r="AL94" s="45">
        <v>1</v>
      </c>
      <c r="AM94" s="45">
        <v>0</v>
      </c>
      <c r="AN94" s="45">
        <v>0</v>
      </c>
      <c r="AO94" s="45">
        <v>0</v>
      </c>
      <c r="AP94" s="45">
        <v>0</v>
      </c>
      <c r="AQ94" s="45">
        <v>0</v>
      </c>
      <c r="AR94" s="45">
        <v>0</v>
      </c>
      <c r="AS94" s="45">
        <v>0</v>
      </c>
      <c r="AT94" s="45">
        <v>0</v>
      </c>
      <c r="AU94" s="45">
        <v>0</v>
      </c>
      <c r="AV94" s="45">
        <v>0</v>
      </c>
      <c r="AW94" s="45">
        <v>0</v>
      </c>
      <c r="AX94" s="45">
        <v>0</v>
      </c>
      <c r="AY94" s="45">
        <v>0</v>
      </c>
      <c r="AZ94" s="45">
        <v>0</v>
      </c>
      <c r="BA94" s="45">
        <v>0</v>
      </c>
      <c r="BB94" s="45">
        <v>0</v>
      </c>
      <c r="BC94" s="45">
        <v>0</v>
      </c>
      <c r="BD94" s="45">
        <v>0</v>
      </c>
      <c r="BE94" s="45">
        <v>0</v>
      </c>
      <c r="BF94" s="45">
        <v>0</v>
      </c>
      <c r="BG94" s="45">
        <v>0</v>
      </c>
      <c r="BH94" s="45">
        <v>1</v>
      </c>
      <c r="BI94" s="45">
        <v>0</v>
      </c>
      <c r="BJ94" s="45">
        <v>0</v>
      </c>
      <c r="BK94" s="45">
        <v>0</v>
      </c>
      <c r="BL94" s="45">
        <v>0</v>
      </c>
      <c r="BM94" s="45">
        <v>0</v>
      </c>
      <c r="BN94" s="45">
        <v>1</v>
      </c>
      <c r="BO94" s="45">
        <v>0</v>
      </c>
      <c r="BP94" s="45">
        <v>0</v>
      </c>
      <c r="BQ94" s="45">
        <v>0</v>
      </c>
      <c r="BR94" s="45">
        <v>0</v>
      </c>
      <c r="BS94" s="45">
        <v>1</v>
      </c>
      <c r="BT94" s="45">
        <v>0</v>
      </c>
      <c r="BU94" s="45">
        <v>0</v>
      </c>
      <c r="BV94" s="45">
        <v>0</v>
      </c>
      <c r="BW94" s="45">
        <v>0</v>
      </c>
      <c r="BX94" s="45">
        <v>0</v>
      </c>
      <c r="BY94" s="45">
        <v>0</v>
      </c>
      <c r="BZ94" s="45">
        <v>1</v>
      </c>
      <c r="CA94" s="45">
        <v>0</v>
      </c>
      <c r="CB94" s="45">
        <v>0</v>
      </c>
      <c r="CC94" s="45">
        <v>0</v>
      </c>
      <c r="CD94" s="45">
        <v>0</v>
      </c>
      <c r="CE94" s="45">
        <v>0</v>
      </c>
      <c r="CF94" s="45">
        <v>0</v>
      </c>
      <c r="CG94" s="45">
        <v>0</v>
      </c>
      <c r="CH94" s="45">
        <v>0</v>
      </c>
      <c r="CI94" s="45">
        <v>0</v>
      </c>
      <c r="CJ94" s="45">
        <v>0</v>
      </c>
      <c r="CK94" s="45">
        <v>0</v>
      </c>
      <c r="CL94" s="45">
        <v>0</v>
      </c>
      <c r="CM94" s="45">
        <v>0</v>
      </c>
      <c r="CN94" s="45">
        <v>0</v>
      </c>
      <c r="CO94" s="45">
        <v>0</v>
      </c>
      <c r="CP94" s="45">
        <v>0</v>
      </c>
      <c r="CQ94" s="45">
        <v>0</v>
      </c>
      <c r="CR94" s="45">
        <v>0</v>
      </c>
      <c r="CS94" s="45">
        <v>0</v>
      </c>
      <c r="CT94" s="45">
        <v>0</v>
      </c>
      <c r="CU94" s="45">
        <v>0</v>
      </c>
      <c r="CV94" s="45">
        <v>1</v>
      </c>
      <c r="CW94" s="45">
        <v>0</v>
      </c>
      <c r="CX94" s="45">
        <v>0</v>
      </c>
      <c r="CY94" s="45">
        <v>0</v>
      </c>
      <c r="CZ94" s="45">
        <v>0</v>
      </c>
      <c r="DA94" s="45">
        <v>1</v>
      </c>
      <c r="DB94" s="45">
        <v>1</v>
      </c>
      <c r="DC94" s="45">
        <v>0</v>
      </c>
      <c r="DD94" s="45">
        <v>0</v>
      </c>
      <c r="DE94" s="45">
        <v>0</v>
      </c>
      <c r="DF94" s="45">
        <v>0</v>
      </c>
      <c r="DG94" s="45">
        <v>0</v>
      </c>
      <c r="DH94" s="45">
        <v>0</v>
      </c>
      <c r="DI94" s="45">
        <v>0</v>
      </c>
      <c r="DJ94" s="45">
        <v>0</v>
      </c>
      <c r="DK94" s="45">
        <v>1</v>
      </c>
      <c r="DL94" s="45">
        <v>1</v>
      </c>
      <c r="DM94" s="45">
        <v>0</v>
      </c>
      <c r="DN94" s="45">
        <v>0</v>
      </c>
      <c r="DO94" s="45">
        <v>0</v>
      </c>
      <c r="DP94" s="45">
        <v>0</v>
      </c>
      <c r="DQ94" s="45">
        <v>0</v>
      </c>
      <c r="DR94" s="45">
        <v>0</v>
      </c>
      <c r="DS94" s="45">
        <v>0</v>
      </c>
      <c r="DT94" s="45">
        <v>0</v>
      </c>
      <c r="DU94" s="45">
        <v>0</v>
      </c>
      <c r="DV94" s="45">
        <v>0</v>
      </c>
      <c r="DW94" s="45">
        <v>0</v>
      </c>
      <c r="DX94" s="45">
        <v>0</v>
      </c>
      <c r="DY94" s="45">
        <v>0</v>
      </c>
      <c r="DZ94" s="45">
        <v>0</v>
      </c>
      <c r="EA94" s="45">
        <v>0</v>
      </c>
      <c r="EB94" s="45">
        <v>2</v>
      </c>
      <c r="EC94" s="45">
        <v>0</v>
      </c>
      <c r="ED94" s="45">
        <v>0</v>
      </c>
      <c r="EE94" s="45">
        <v>2</v>
      </c>
      <c r="EF94" s="45">
        <v>0</v>
      </c>
      <c r="EG94" s="45">
        <v>0</v>
      </c>
      <c r="EH94" s="45">
        <v>0</v>
      </c>
      <c r="EI94" s="45">
        <v>4</v>
      </c>
      <c r="EJ94" s="45">
        <v>1</v>
      </c>
      <c r="EK94" s="45">
        <v>0</v>
      </c>
      <c r="EL94" s="45">
        <v>0</v>
      </c>
      <c r="EM94" s="45">
        <v>0</v>
      </c>
      <c r="EN94" s="45">
        <v>0</v>
      </c>
      <c r="EO94" s="45">
        <v>0</v>
      </c>
      <c r="EP94" s="45">
        <v>0</v>
      </c>
      <c r="EQ94" s="45">
        <v>0</v>
      </c>
      <c r="ER94" s="45">
        <v>1</v>
      </c>
      <c r="ES94" s="45">
        <v>3</v>
      </c>
      <c r="ET94" s="45">
        <v>0</v>
      </c>
      <c r="EU94" s="45">
        <v>0</v>
      </c>
      <c r="EV94" s="45">
        <v>0</v>
      </c>
      <c r="EW94" s="45">
        <v>0</v>
      </c>
      <c r="EX94" s="45">
        <v>0</v>
      </c>
      <c r="EY94" s="45">
        <v>0</v>
      </c>
      <c r="EZ94" s="45">
        <v>0</v>
      </c>
      <c r="FA94" s="45">
        <v>0</v>
      </c>
      <c r="FB94" s="45">
        <v>0</v>
      </c>
      <c r="FC94" s="45">
        <v>0</v>
      </c>
      <c r="FD94" s="45">
        <v>0</v>
      </c>
      <c r="FE94" s="45">
        <v>0</v>
      </c>
      <c r="FF94" s="45">
        <v>0</v>
      </c>
      <c r="FG94" s="45">
        <v>0</v>
      </c>
      <c r="FH94" s="45">
        <v>1</v>
      </c>
      <c r="FI94" s="45">
        <v>0</v>
      </c>
      <c r="FJ94" s="45">
        <v>0</v>
      </c>
      <c r="FK94" s="45">
        <v>1</v>
      </c>
      <c r="FL94" s="45">
        <v>0</v>
      </c>
      <c r="FM94" s="45">
        <v>1</v>
      </c>
      <c r="FN94" s="45">
        <v>1</v>
      </c>
      <c r="FO94" s="45">
        <v>0</v>
      </c>
      <c r="FP94" s="45">
        <v>0</v>
      </c>
      <c r="FQ94" s="45">
        <v>0</v>
      </c>
      <c r="FR94" s="45">
        <v>0</v>
      </c>
      <c r="FS94" s="45">
        <v>0</v>
      </c>
      <c r="FT94" s="45">
        <v>1</v>
      </c>
      <c r="FU94" s="45">
        <v>0</v>
      </c>
      <c r="FV94" s="45">
        <v>0</v>
      </c>
      <c r="FW94" s="45">
        <v>0</v>
      </c>
      <c r="FX94" s="45">
        <v>0</v>
      </c>
      <c r="FY94" s="45">
        <v>0</v>
      </c>
      <c r="FZ94" s="45">
        <v>2</v>
      </c>
      <c r="GA94" s="45">
        <v>0</v>
      </c>
      <c r="GB94" s="45">
        <v>0</v>
      </c>
      <c r="GC94" s="45">
        <v>2</v>
      </c>
      <c r="GD94" s="45">
        <v>0</v>
      </c>
      <c r="GE94" s="45">
        <v>0</v>
      </c>
      <c r="GF94" s="45">
        <v>6</v>
      </c>
      <c r="GG94" s="45">
        <v>0</v>
      </c>
      <c r="GH94" s="45">
        <v>4</v>
      </c>
      <c r="GI94" s="45">
        <v>2</v>
      </c>
      <c r="GJ94" s="45">
        <v>0</v>
      </c>
      <c r="GK94" s="45">
        <v>0</v>
      </c>
      <c r="GL94" s="45">
        <v>0</v>
      </c>
      <c r="GM94" s="45">
        <v>0</v>
      </c>
      <c r="GN94" s="45">
        <v>0</v>
      </c>
      <c r="GO94" s="45">
        <v>2</v>
      </c>
      <c r="GP94" s="45">
        <v>0</v>
      </c>
      <c r="GQ94" s="45">
        <v>2</v>
      </c>
      <c r="GR94" s="45">
        <v>0</v>
      </c>
      <c r="GS94" s="45">
        <v>0</v>
      </c>
      <c r="GT94" s="45">
        <v>4</v>
      </c>
      <c r="GU94" s="45">
        <v>2</v>
      </c>
      <c r="GV94" s="45">
        <v>1</v>
      </c>
      <c r="GW94" s="45">
        <v>2</v>
      </c>
      <c r="GX94" s="45">
        <v>0</v>
      </c>
      <c r="GY94" s="45">
        <v>3</v>
      </c>
      <c r="GZ94" s="45">
        <v>0</v>
      </c>
      <c r="HA94" s="45">
        <v>2</v>
      </c>
      <c r="HB94" s="45">
        <v>0</v>
      </c>
      <c r="HC94" s="45">
        <v>1</v>
      </c>
      <c r="HD94" s="45">
        <v>0</v>
      </c>
      <c r="HE94" s="45">
        <v>0</v>
      </c>
      <c r="HF94" s="45">
        <v>1</v>
      </c>
      <c r="HG94" s="45">
        <v>0</v>
      </c>
      <c r="HH94" s="45">
        <v>5</v>
      </c>
      <c r="HI94" s="45">
        <v>2</v>
      </c>
      <c r="HJ94" s="45">
        <v>0</v>
      </c>
      <c r="HK94" s="45">
        <v>0</v>
      </c>
      <c r="HL94" s="45">
        <v>0</v>
      </c>
      <c r="HM94" s="45">
        <v>0</v>
      </c>
      <c r="HN94" s="45">
        <v>0</v>
      </c>
      <c r="HO94" s="45">
        <v>0</v>
      </c>
      <c r="HP94" s="45">
        <v>0</v>
      </c>
      <c r="HQ94" s="45">
        <v>0</v>
      </c>
      <c r="HR94" s="45">
        <v>0</v>
      </c>
      <c r="HS94" s="45">
        <v>0</v>
      </c>
      <c r="HT94" s="45">
        <v>0</v>
      </c>
      <c r="HU94" s="45">
        <v>0</v>
      </c>
      <c r="HV94" s="45">
        <v>0</v>
      </c>
      <c r="HW94" s="45">
        <v>0</v>
      </c>
      <c r="HX94" s="45">
        <v>0</v>
      </c>
      <c r="HY94" s="45">
        <v>0</v>
      </c>
      <c r="HZ94" s="45">
        <v>0</v>
      </c>
      <c r="IA94" s="45">
        <v>0</v>
      </c>
      <c r="IB94" s="45">
        <v>0</v>
      </c>
      <c r="IC94" s="45">
        <v>0</v>
      </c>
      <c r="ID94" s="45">
        <v>0</v>
      </c>
      <c r="IE94" s="45">
        <v>0</v>
      </c>
      <c r="IF94" s="45">
        <v>0</v>
      </c>
      <c r="IG94" s="45">
        <v>0</v>
      </c>
      <c r="IH94" s="45">
        <v>0</v>
      </c>
      <c r="II94" s="45">
        <v>0</v>
      </c>
      <c r="IJ94" s="45">
        <v>0</v>
      </c>
      <c r="IK94" s="45">
        <v>0</v>
      </c>
      <c r="IL94" s="45">
        <v>0</v>
      </c>
      <c r="IM94" s="45">
        <v>0</v>
      </c>
      <c r="IN94" s="45">
        <v>0</v>
      </c>
      <c r="IO94" s="45">
        <v>0</v>
      </c>
      <c r="IP94" s="45">
        <v>0</v>
      </c>
      <c r="IQ94" s="45">
        <v>0</v>
      </c>
      <c r="IR94" s="45">
        <v>0</v>
      </c>
      <c r="IS94" s="45">
        <v>0</v>
      </c>
      <c r="IT94" s="45">
        <v>0</v>
      </c>
      <c r="IU94" s="45">
        <v>0</v>
      </c>
      <c r="IV94" s="45">
        <v>0</v>
      </c>
      <c r="IW94" s="45">
        <v>0</v>
      </c>
      <c r="IX94" s="45">
        <v>0</v>
      </c>
      <c r="IY94" s="45">
        <v>0</v>
      </c>
      <c r="IZ94" s="45">
        <v>0</v>
      </c>
      <c r="JA94" s="45">
        <v>0</v>
      </c>
      <c r="JB94" s="45">
        <v>0</v>
      </c>
      <c r="JC94" s="45">
        <v>0</v>
      </c>
      <c r="JD94" s="45">
        <v>0</v>
      </c>
      <c r="JE94" s="45">
        <v>0</v>
      </c>
      <c r="JF94" s="45">
        <v>0</v>
      </c>
      <c r="JG94" s="45">
        <v>0</v>
      </c>
      <c r="JH94" s="45">
        <v>0</v>
      </c>
      <c r="JI94" s="45">
        <v>0</v>
      </c>
      <c r="JJ94" s="45">
        <v>0</v>
      </c>
      <c r="JK94" s="45">
        <v>0</v>
      </c>
      <c r="JL94" s="45">
        <v>0</v>
      </c>
      <c r="JM94" s="45">
        <v>0</v>
      </c>
      <c r="JN94" s="45">
        <v>0</v>
      </c>
      <c r="JO94" s="45">
        <v>0</v>
      </c>
      <c r="JP94" s="45">
        <v>0</v>
      </c>
      <c r="JQ94" s="45">
        <v>0</v>
      </c>
      <c r="JR94" s="45">
        <v>0</v>
      </c>
      <c r="JS94" s="45">
        <v>0</v>
      </c>
      <c r="JT94" s="45">
        <v>0</v>
      </c>
      <c r="JU94" s="45">
        <v>0</v>
      </c>
      <c r="JV94" s="45">
        <v>0</v>
      </c>
      <c r="JW94" s="45">
        <v>0</v>
      </c>
      <c r="JX94" s="45">
        <v>0</v>
      </c>
      <c r="JY94" s="45">
        <v>0</v>
      </c>
      <c r="JZ94" s="45">
        <v>0</v>
      </c>
      <c r="KA94" s="45">
        <v>0</v>
      </c>
      <c r="KB94" s="45">
        <v>0</v>
      </c>
      <c r="KC94" s="45">
        <v>0</v>
      </c>
      <c r="KD94" s="45">
        <v>0</v>
      </c>
      <c r="KE94" s="45">
        <v>0</v>
      </c>
      <c r="KF94" s="45">
        <v>0</v>
      </c>
      <c r="KG94" s="45">
        <v>0</v>
      </c>
      <c r="KH94" s="45">
        <v>0</v>
      </c>
      <c r="KI94" s="45">
        <v>0</v>
      </c>
      <c r="KJ94" s="45">
        <v>0</v>
      </c>
      <c r="KK94" s="45">
        <v>4</v>
      </c>
      <c r="KL94" s="45">
        <v>1</v>
      </c>
      <c r="KM94" s="45">
        <v>0</v>
      </c>
      <c r="KN94" s="45">
        <v>0</v>
      </c>
      <c r="KO94" s="45">
        <v>0</v>
      </c>
      <c r="KP94" s="45">
        <v>0</v>
      </c>
      <c r="KQ94" s="45">
        <v>0</v>
      </c>
      <c r="KR94" s="45">
        <v>0</v>
      </c>
      <c r="KS94" s="45">
        <v>0</v>
      </c>
      <c r="KT94" s="45">
        <v>0</v>
      </c>
      <c r="KU94" s="45">
        <v>0</v>
      </c>
      <c r="KV94" s="45">
        <v>0</v>
      </c>
      <c r="KW94" s="45">
        <v>0</v>
      </c>
      <c r="KX94" s="45">
        <v>0</v>
      </c>
      <c r="KY94" s="45">
        <v>0</v>
      </c>
      <c r="KZ94" s="45">
        <v>0</v>
      </c>
      <c r="LA94" s="45">
        <v>0</v>
      </c>
      <c r="LB94" s="45">
        <v>0</v>
      </c>
      <c r="LC94" s="45">
        <v>0</v>
      </c>
      <c r="LD94" s="45">
        <v>0</v>
      </c>
      <c r="LE94" s="45">
        <v>0</v>
      </c>
      <c r="LF94" s="45">
        <v>0</v>
      </c>
      <c r="LG94" s="45">
        <v>0</v>
      </c>
      <c r="LH94" s="45">
        <v>0</v>
      </c>
      <c r="LI94" s="45">
        <v>5</v>
      </c>
      <c r="LJ94" s="45">
        <v>0</v>
      </c>
      <c r="LK94" s="45">
        <v>0</v>
      </c>
      <c r="LL94" s="45">
        <v>0</v>
      </c>
      <c r="LM94" s="45">
        <v>0</v>
      </c>
      <c r="LN94" s="45">
        <v>0</v>
      </c>
      <c r="LO94" s="45">
        <v>0</v>
      </c>
      <c r="LP94" s="45">
        <v>2</v>
      </c>
      <c r="LQ94" s="45">
        <v>0</v>
      </c>
      <c r="LR94" s="45">
        <v>0</v>
      </c>
      <c r="LS94" s="45">
        <v>0</v>
      </c>
      <c r="LT94" s="45">
        <v>1</v>
      </c>
      <c r="LU94" s="45">
        <v>0</v>
      </c>
      <c r="LV94" s="45">
        <v>0</v>
      </c>
      <c r="LW94" s="45">
        <v>0</v>
      </c>
      <c r="LX94" s="45">
        <v>2</v>
      </c>
      <c r="LY94" s="45">
        <v>3</v>
      </c>
      <c r="LZ94" s="45">
        <v>0</v>
      </c>
      <c r="MA94" s="45">
        <v>0</v>
      </c>
      <c r="MB94" s="45">
        <v>0</v>
      </c>
      <c r="MC94" s="45">
        <v>0</v>
      </c>
      <c r="MD94" s="45">
        <v>1</v>
      </c>
      <c r="ME94" s="45">
        <v>0</v>
      </c>
      <c r="MF94" s="45">
        <v>1</v>
      </c>
      <c r="MG94" s="45">
        <v>0</v>
      </c>
      <c r="MH94" s="45">
        <v>0</v>
      </c>
      <c r="MI94" s="45">
        <v>0</v>
      </c>
      <c r="MJ94" s="45">
        <v>0</v>
      </c>
      <c r="MK94" s="45">
        <v>0</v>
      </c>
      <c r="ML94" s="45">
        <v>0</v>
      </c>
      <c r="MM94" s="45">
        <v>0</v>
      </c>
      <c r="MN94" s="45">
        <v>0</v>
      </c>
      <c r="MO94" s="45">
        <v>0</v>
      </c>
      <c r="MP94" s="45">
        <v>0</v>
      </c>
      <c r="MQ94" s="45">
        <v>0</v>
      </c>
      <c r="MR94" s="45">
        <v>0</v>
      </c>
      <c r="MS94" s="45">
        <v>0</v>
      </c>
      <c r="MT94" s="45">
        <v>0</v>
      </c>
      <c r="MU94" s="45">
        <v>0</v>
      </c>
      <c r="MV94" s="45">
        <v>0</v>
      </c>
      <c r="MW94" s="45">
        <v>0</v>
      </c>
      <c r="MX94" s="45">
        <v>0</v>
      </c>
      <c r="MY94" s="45">
        <v>3</v>
      </c>
      <c r="MZ94" s="45">
        <v>1</v>
      </c>
      <c r="NA94" s="45">
        <v>0</v>
      </c>
      <c r="NB94" s="45">
        <v>0</v>
      </c>
      <c r="NC94" s="45">
        <v>0</v>
      </c>
      <c r="ND94" s="45">
        <v>3</v>
      </c>
      <c r="NE94" s="45">
        <v>0</v>
      </c>
      <c r="NF94" s="45">
        <v>0</v>
      </c>
      <c r="NG94" s="45">
        <v>0</v>
      </c>
      <c r="NH94" s="45">
        <v>0</v>
      </c>
      <c r="NI94" s="45">
        <v>0</v>
      </c>
      <c r="NJ94" s="45">
        <v>0</v>
      </c>
      <c r="NK94" s="45">
        <v>0</v>
      </c>
      <c r="NL94" s="45">
        <v>0</v>
      </c>
      <c r="NM94" s="45">
        <v>1</v>
      </c>
      <c r="NN94" s="45">
        <v>0</v>
      </c>
      <c r="NO94" s="45">
        <v>0</v>
      </c>
      <c r="NP94" s="45">
        <v>0</v>
      </c>
      <c r="NQ94" s="45">
        <v>0</v>
      </c>
      <c r="NR94" s="45">
        <v>0</v>
      </c>
      <c r="NS94" s="45">
        <v>0</v>
      </c>
      <c r="NT94" s="45">
        <v>0</v>
      </c>
      <c r="NU94" s="45">
        <v>2</v>
      </c>
      <c r="NV94" s="45">
        <v>0</v>
      </c>
      <c r="NW94" s="45">
        <v>0</v>
      </c>
      <c r="NX94" s="45">
        <v>0</v>
      </c>
      <c r="NY94" s="45">
        <v>1</v>
      </c>
      <c r="NZ94" s="45">
        <v>0</v>
      </c>
      <c r="OA94" s="45">
        <v>1</v>
      </c>
      <c r="OB94" s="45">
        <v>1</v>
      </c>
      <c r="OC94" s="45">
        <v>0</v>
      </c>
      <c r="OD94" s="45">
        <v>0</v>
      </c>
      <c r="OE94" s="45">
        <v>0</v>
      </c>
      <c r="OF94" s="45">
        <v>0</v>
      </c>
      <c r="OG94" s="45">
        <v>0</v>
      </c>
      <c r="OH94" s="45">
        <v>0</v>
      </c>
      <c r="OI94" s="45">
        <v>0</v>
      </c>
      <c r="OJ94" s="45">
        <v>2</v>
      </c>
      <c r="OK94" s="45">
        <v>0</v>
      </c>
      <c r="OL94" s="45">
        <v>3</v>
      </c>
      <c r="OM94" s="45">
        <v>0</v>
      </c>
      <c r="ON94" s="45">
        <v>0</v>
      </c>
      <c r="OO94" s="45">
        <v>0</v>
      </c>
      <c r="OP94" s="45">
        <v>0</v>
      </c>
      <c r="OQ94" s="45">
        <v>0</v>
      </c>
      <c r="OR94" s="45">
        <v>0</v>
      </c>
      <c r="OS94" s="45">
        <v>0</v>
      </c>
      <c r="OT94" s="45">
        <v>0</v>
      </c>
      <c r="OU94" s="45">
        <v>0</v>
      </c>
      <c r="OV94" s="45">
        <v>5</v>
      </c>
      <c r="OW94" s="45">
        <v>1</v>
      </c>
      <c r="OX94" s="45">
        <v>0</v>
      </c>
      <c r="OY94" s="45">
        <v>0</v>
      </c>
      <c r="OZ94" s="45">
        <v>0</v>
      </c>
      <c r="PA94" s="45">
        <v>2</v>
      </c>
      <c r="PB94" s="45">
        <v>0</v>
      </c>
      <c r="PC94" s="45">
        <v>0</v>
      </c>
      <c r="PD94" s="45">
        <v>0</v>
      </c>
      <c r="PE94" s="45">
        <v>0</v>
      </c>
      <c r="PF94" s="45">
        <v>0</v>
      </c>
      <c r="PG94" s="45">
        <v>0</v>
      </c>
      <c r="PH94" s="45">
        <v>0</v>
      </c>
      <c r="PI94" s="45">
        <v>0</v>
      </c>
      <c r="PJ94" s="45">
        <v>0</v>
      </c>
      <c r="PK94" s="45">
        <v>0</v>
      </c>
      <c r="PL94" s="45">
        <v>2</v>
      </c>
      <c r="PM94" s="45">
        <v>0</v>
      </c>
      <c r="PN94" s="45">
        <v>0</v>
      </c>
      <c r="PO94" s="45">
        <v>0</v>
      </c>
      <c r="PP94" s="45">
        <v>0</v>
      </c>
      <c r="PQ94" s="45">
        <v>5</v>
      </c>
      <c r="PR94" s="45">
        <v>0</v>
      </c>
      <c r="PS94" s="45">
        <v>0</v>
      </c>
      <c r="PT94" s="45">
        <v>1</v>
      </c>
      <c r="PU94" s="45">
        <v>1</v>
      </c>
      <c r="PV94" s="45">
        <v>0</v>
      </c>
      <c r="PW94" s="45">
        <v>0</v>
      </c>
      <c r="PX94" s="45">
        <v>0</v>
      </c>
      <c r="PY94" s="45">
        <v>1</v>
      </c>
      <c r="PZ94" s="45">
        <v>0</v>
      </c>
      <c r="QA94" s="45">
        <v>0</v>
      </c>
      <c r="QB94" s="45">
        <v>1</v>
      </c>
      <c r="QC94" s="45">
        <v>0</v>
      </c>
      <c r="QD94" s="45">
        <v>0</v>
      </c>
      <c r="QE94" s="45">
        <v>0</v>
      </c>
      <c r="QF94" s="45">
        <v>0</v>
      </c>
      <c r="QG94" s="45">
        <v>1</v>
      </c>
      <c r="QH94" s="45">
        <v>0</v>
      </c>
      <c r="QI94" s="45">
        <v>0</v>
      </c>
      <c r="QJ94" s="45">
        <v>0</v>
      </c>
      <c r="QK94" s="45">
        <v>0</v>
      </c>
      <c r="QL94" s="45">
        <v>5</v>
      </c>
      <c r="QM94" s="45">
        <v>0</v>
      </c>
      <c r="QN94" s="45">
        <v>0</v>
      </c>
      <c r="QO94" s="45">
        <v>0</v>
      </c>
      <c r="QP94" s="45">
        <v>0</v>
      </c>
      <c r="QQ94" s="45">
        <v>0</v>
      </c>
      <c r="QR94" s="45">
        <v>0</v>
      </c>
      <c r="QS94" s="45">
        <v>0</v>
      </c>
      <c r="QT94" s="45">
        <v>1</v>
      </c>
      <c r="QU94" s="45">
        <v>2</v>
      </c>
      <c r="QV94" s="45">
        <v>0</v>
      </c>
      <c r="QW94" s="45">
        <v>1</v>
      </c>
      <c r="QX94" s="45">
        <v>0</v>
      </c>
      <c r="QY94" s="45">
        <v>0</v>
      </c>
      <c r="QZ94" s="45">
        <v>0</v>
      </c>
      <c r="RA94" s="45">
        <v>0</v>
      </c>
      <c r="RB94" s="45">
        <v>0</v>
      </c>
      <c r="RC94" s="45">
        <v>1</v>
      </c>
      <c r="RD94" s="45">
        <v>0</v>
      </c>
      <c r="RE94" s="45">
        <v>0</v>
      </c>
      <c r="RF94" s="45">
        <v>0</v>
      </c>
      <c r="RG94" s="45">
        <v>0</v>
      </c>
      <c r="RH94" s="45">
        <v>0</v>
      </c>
      <c r="RI94" s="45">
        <v>0</v>
      </c>
      <c r="RJ94" s="45">
        <v>0</v>
      </c>
      <c r="RK94" s="45">
        <v>0</v>
      </c>
      <c r="RL94" s="45">
        <v>0</v>
      </c>
      <c r="RM94" s="45">
        <v>0</v>
      </c>
      <c r="RN94" s="45">
        <v>0</v>
      </c>
      <c r="RO94" s="45">
        <v>0</v>
      </c>
      <c r="RP94" s="45">
        <v>2</v>
      </c>
      <c r="RQ94" s="45">
        <v>0</v>
      </c>
      <c r="RR94" s="45">
        <v>0</v>
      </c>
      <c r="RS94" s="45">
        <v>0</v>
      </c>
      <c r="RT94" s="45">
        <v>0</v>
      </c>
      <c r="RU94" s="45">
        <v>0</v>
      </c>
      <c r="RV94" s="45">
        <v>0</v>
      </c>
      <c r="RW94" s="45">
        <v>2</v>
      </c>
      <c r="RX94" s="45">
        <v>0</v>
      </c>
      <c r="RY94" s="45">
        <v>0</v>
      </c>
      <c r="RZ94" s="45">
        <v>0</v>
      </c>
      <c r="SA94" s="45">
        <v>0</v>
      </c>
      <c r="SB94" s="45">
        <v>0</v>
      </c>
      <c r="SC94" s="45">
        <v>0</v>
      </c>
      <c r="SD94" s="45">
        <v>0</v>
      </c>
      <c r="SE94" s="45">
        <v>2</v>
      </c>
      <c r="SF94" s="45">
        <v>0</v>
      </c>
      <c r="SG94" s="45">
        <v>0</v>
      </c>
      <c r="SH94" s="45">
        <v>0</v>
      </c>
      <c r="SI94" s="45">
        <v>0</v>
      </c>
      <c r="SJ94" s="45">
        <v>0</v>
      </c>
      <c r="SK94" s="45">
        <v>0</v>
      </c>
      <c r="SL94" s="45">
        <v>0</v>
      </c>
      <c r="SM94" s="45">
        <v>0</v>
      </c>
      <c r="SN94" s="45">
        <v>0</v>
      </c>
      <c r="SO94" s="45">
        <v>0</v>
      </c>
      <c r="SP94" s="45">
        <v>0</v>
      </c>
      <c r="SQ94" s="45">
        <v>0</v>
      </c>
      <c r="SR94" s="45">
        <v>0</v>
      </c>
      <c r="SS94" s="45">
        <v>0</v>
      </c>
      <c r="ST94" s="45">
        <v>0</v>
      </c>
      <c r="SU94" s="45">
        <v>0</v>
      </c>
      <c r="SV94" s="45">
        <v>0</v>
      </c>
      <c r="SW94" s="45">
        <v>0</v>
      </c>
      <c r="SX94" s="45">
        <v>0</v>
      </c>
      <c r="SY94" s="45">
        <v>0</v>
      </c>
      <c r="SZ94" s="45">
        <v>0</v>
      </c>
      <c r="TA94" s="45">
        <v>0</v>
      </c>
      <c r="TB94" s="45">
        <v>0</v>
      </c>
      <c r="TC94" s="45">
        <v>0</v>
      </c>
      <c r="TD94" s="45">
        <v>0</v>
      </c>
      <c r="TE94" s="45">
        <v>0</v>
      </c>
      <c r="TF94" s="45">
        <v>0</v>
      </c>
      <c r="TG94" s="45">
        <v>0</v>
      </c>
      <c r="TH94" s="45">
        <v>0</v>
      </c>
      <c r="TI94" s="45">
        <v>0</v>
      </c>
      <c r="TJ94" s="45">
        <v>0</v>
      </c>
      <c r="TK94" s="45">
        <v>0</v>
      </c>
      <c r="TL94" s="45">
        <v>0</v>
      </c>
      <c r="TM94" s="45">
        <v>0</v>
      </c>
      <c r="TN94" s="45">
        <v>0</v>
      </c>
      <c r="TO94" s="45">
        <v>0</v>
      </c>
      <c r="TP94" s="45">
        <v>0</v>
      </c>
      <c r="TQ94" s="45">
        <v>0</v>
      </c>
      <c r="TR94" s="45">
        <v>0</v>
      </c>
      <c r="TS94" s="45">
        <v>0</v>
      </c>
      <c r="TT94" s="45">
        <v>0</v>
      </c>
      <c r="TU94" s="45">
        <v>0</v>
      </c>
      <c r="TV94" s="45">
        <v>0</v>
      </c>
      <c r="TW94" s="45">
        <v>2</v>
      </c>
      <c r="TX94" s="45">
        <v>0</v>
      </c>
      <c r="TY94" s="45">
        <v>0</v>
      </c>
      <c r="TZ94" s="45">
        <v>0</v>
      </c>
      <c r="UA94" s="45">
        <v>0</v>
      </c>
      <c r="UB94" s="45">
        <v>0</v>
      </c>
      <c r="UC94" s="45">
        <v>0</v>
      </c>
      <c r="UD94" s="45">
        <v>0</v>
      </c>
      <c r="UE94" s="45">
        <v>0</v>
      </c>
      <c r="UF94" s="45">
        <v>0</v>
      </c>
      <c r="UG94" s="45">
        <v>0</v>
      </c>
      <c r="UH94" s="45">
        <v>0</v>
      </c>
      <c r="UI94" s="45">
        <v>0</v>
      </c>
      <c r="UJ94" s="45">
        <v>0</v>
      </c>
      <c r="UK94" s="45">
        <v>0</v>
      </c>
      <c r="UL94" s="45">
        <v>0</v>
      </c>
      <c r="UM94" s="45">
        <v>0</v>
      </c>
      <c r="UN94" s="45">
        <v>0</v>
      </c>
      <c r="UO94" s="45">
        <v>0</v>
      </c>
      <c r="UP94" s="45">
        <v>0</v>
      </c>
      <c r="UQ94" s="45">
        <v>0</v>
      </c>
      <c r="UR94" s="45">
        <v>0</v>
      </c>
      <c r="US94" s="45">
        <v>0</v>
      </c>
      <c r="UT94" s="45">
        <v>0</v>
      </c>
      <c r="UU94" s="45">
        <v>0</v>
      </c>
      <c r="UV94" s="45">
        <v>1</v>
      </c>
      <c r="UW94" s="45">
        <v>1</v>
      </c>
      <c r="UX94" s="45">
        <v>0</v>
      </c>
      <c r="UY94" s="45">
        <v>0</v>
      </c>
      <c r="UZ94" s="45">
        <v>0</v>
      </c>
      <c r="VA94" s="45">
        <v>2</v>
      </c>
      <c r="VB94" s="45">
        <v>0</v>
      </c>
      <c r="VC94" s="45">
        <v>1</v>
      </c>
      <c r="VD94" s="45">
        <v>0</v>
      </c>
      <c r="VE94" s="45">
        <v>0</v>
      </c>
      <c r="VF94" s="45">
        <v>0</v>
      </c>
      <c r="VG94" s="45">
        <v>0</v>
      </c>
      <c r="VH94" s="45">
        <v>2</v>
      </c>
      <c r="VI94" s="45">
        <v>1</v>
      </c>
      <c r="VJ94" s="45">
        <v>0</v>
      </c>
      <c r="VK94" s="45">
        <v>0</v>
      </c>
      <c r="VL94" s="45">
        <v>0</v>
      </c>
      <c r="VM94" s="45">
        <v>0</v>
      </c>
      <c r="VN94" s="45">
        <v>1</v>
      </c>
      <c r="VO94" s="45">
        <v>0</v>
      </c>
      <c r="VP94" s="45">
        <v>0</v>
      </c>
      <c r="VQ94" s="45">
        <v>0</v>
      </c>
      <c r="VR94" s="45">
        <v>0</v>
      </c>
      <c r="VS94" s="45">
        <v>0</v>
      </c>
      <c r="VT94" s="45">
        <v>0</v>
      </c>
      <c r="VU94" s="45">
        <v>0</v>
      </c>
      <c r="VV94" s="45">
        <v>0</v>
      </c>
      <c r="VW94" s="45">
        <v>0</v>
      </c>
      <c r="VX94" s="45">
        <v>1</v>
      </c>
      <c r="VY94" s="45">
        <v>0</v>
      </c>
      <c r="VZ94" s="45">
        <v>0</v>
      </c>
      <c r="WA94" s="45">
        <v>0</v>
      </c>
      <c r="WB94" s="45">
        <v>0</v>
      </c>
      <c r="WC94" s="45">
        <v>0</v>
      </c>
      <c r="WD94" s="45">
        <v>0</v>
      </c>
      <c r="WE94" s="45">
        <v>1</v>
      </c>
      <c r="WF94" s="45">
        <v>3</v>
      </c>
      <c r="WG94" s="45">
        <v>0</v>
      </c>
      <c r="WH94" s="45">
        <v>0</v>
      </c>
      <c r="WI94" s="45">
        <v>0</v>
      </c>
      <c r="WJ94" s="45">
        <v>0</v>
      </c>
      <c r="WK94" s="45">
        <v>0</v>
      </c>
      <c r="WL94" s="45">
        <v>1</v>
      </c>
      <c r="WM94" s="45">
        <v>0</v>
      </c>
      <c r="WN94" s="45">
        <v>4</v>
      </c>
      <c r="WO94" s="45">
        <v>0</v>
      </c>
      <c r="WP94" s="45">
        <v>0</v>
      </c>
      <c r="WQ94" s="45">
        <v>0</v>
      </c>
      <c r="WR94" s="45">
        <v>0</v>
      </c>
      <c r="WS94" s="45">
        <v>3</v>
      </c>
      <c r="WT94" s="45">
        <v>0</v>
      </c>
      <c r="WU94" s="45">
        <v>0</v>
      </c>
      <c r="WV94" s="45">
        <v>0</v>
      </c>
      <c r="WW94" s="45">
        <v>0</v>
      </c>
      <c r="WX94" s="45">
        <v>0</v>
      </c>
      <c r="WY94" s="45">
        <v>0</v>
      </c>
      <c r="WZ94" s="45">
        <v>1</v>
      </c>
      <c r="XA94" s="45">
        <v>0</v>
      </c>
      <c r="XB94" s="45">
        <v>0</v>
      </c>
      <c r="XC94" s="45">
        <v>0</v>
      </c>
      <c r="XD94" s="45">
        <v>0</v>
      </c>
      <c r="XE94" s="45">
        <v>0</v>
      </c>
      <c r="XF94" s="45">
        <v>0</v>
      </c>
      <c r="XG94" s="45">
        <v>1</v>
      </c>
      <c r="XH94" s="45">
        <v>0</v>
      </c>
      <c r="XI94" s="45">
        <v>0</v>
      </c>
      <c r="XJ94" s="45">
        <v>1</v>
      </c>
      <c r="XK94" s="45">
        <v>2</v>
      </c>
      <c r="XL94" s="45">
        <v>0</v>
      </c>
      <c r="XM94" s="45">
        <v>0</v>
      </c>
      <c r="XN94" s="45">
        <v>0</v>
      </c>
      <c r="XO94" s="45">
        <v>0</v>
      </c>
      <c r="XP94" s="45">
        <v>0</v>
      </c>
      <c r="XQ94" s="45">
        <v>1</v>
      </c>
      <c r="XR94" s="45">
        <v>1</v>
      </c>
      <c r="XS94" s="45">
        <v>1</v>
      </c>
      <c r="XT94" s="45">
        <v>0</v>
      </c>
      <c r="XU94" s="45">
        <v>0</v>
      </c>
      <c r="XV94" s="45">
        <v>1</v>
      </c>
      <c r="XW94" s="45">
        <v>0</v>
      </c>
      <c r="XX94" s="45">
        <v>0</v>
      </c>
      <c r="XY94" s="45">
        <v>0</v>
      </c>
      <c r="XZ94" s="45">
        <v>2</v>
      </c>
      <c r="YA94" s="45">
        <v>0</v>
      </c>
      <c r="YB94" s="45">
        <v>2</v>
      </c>
      <c r="YC94" s="45">
        <v>0</v>
      </c>
      <c r="YD94" s="45">
        <v>1</v>
      </c>
      <c r="YE94" s="45">
        <v>0</v>
      </c>
      <c r="YF94" s="45">
        <v>0</v>
      </c>
      <c r="YG94" s="45">
        <v>1</v>
      </c>
      <c r="YH94" s="45">
        <v>0</v>
      </c>
      <c r="YI94" s="45">
        <v>0</v>
      </c>
      <c r="YJ94" s="45">
        <v>0</v>
      </c>
      <c r="YK94" s="45">
        <v>0</v>
      </c>
      <c r="YL94" s="45">
        <v>3</v>
      </c>
      <c r="YM94" s="45">
        <v>0</v>
      </c>
      <c r="YN94" s="45">
        <v>0</v>
      </c>
      <c r="YO94" s="45">
        <v>0</v>
      </c>
      <c r="YP94" s="45">
        <v>4</v>
      </c>
      <c r="YQ94" s="45">
        <v>0</v>
      </c>
      <c r="YR94" s="45">
        <v>0</v>
      </c>
      <c r="YS94" s="45">
        <v>1</v>
      </c>
      <c r="YT94" s="45">
        <v>0</v>
      </c>
      <c r="YU94" s="45">
        <v>0</v>
      </c>
      <c r="YV94" s="45">
        <v>0</v>
      </c>
      <c r="YW94" s="45">
        <v>0</v>
      </c>
      <c r="YX94" s="45">
        <v>0</v>
      </c>
      <c r="YY94" s="45">
        <v>2</v>
      </c>
      <c r="YZ94" s="45">
        <v>0</v>
      </c>
      <c r="ZA94" s="45">
        <v>0</v>
      </c>
      <c r="ZB94" s="45">
        <v>0</v>
      </c>
      <c r="ZC94" s="45">
        <v>0</v>
      </c>
      <c r="ZD94" s="45">
        <v>0</v>
      </c>
      <c r="ZE94" s="45">
        <v>2</v>
      </c>
      <c r="ZF94" s="45">
        <v>0</v>
      </c>
      <c r="ZG94" s="45">
        <v>4</v>
      </c>
      <c r="ZH94" s="45">
        <v>0</v>
      </c>
      <c r="ZI94" s="45">
        <v>0</v>
      </c>
      <c r="ZJ94" s="45">
        <v>0</v>
      </c>
      <c r="ZK94" s="45">
        <v>1</v>
      </c>
      <c r="ZL94" s="45">
        <v>0</v>
      </c>
      <c r="ZM94" s="45">
        <v>0</v>
      </c>
      <c r="ZN94" s="45">
        <v>0</v>
      </c>
      <c r="ZO94" s="45">
        <v>0</v>
      </c>
      <c r="ZP94" s="45">
        <v>0</v>
      </c>
      <c r="ZQ94" s="45">
        <v>0</v>
      </c>
      <c r="ZR94" s="45">
        <v>1</v>
      </c>
      <c r="ZS94" s="45">
        <v>0</v>
      </c>
      <c r="ZT94" s="45">
        <v>0</v>
      </c>
      <c r="ZU94" s="45">
        <v>0</v>
      </c>
      <c r="ZV94" s="45">
        <v>0</v>
      </c>
      <c r="ZW94" s="45">
        <v>0</v>
      </c>
      <c r="ZX94" s="45">
        <v>0</v>
      </c>
      <c r="ZY94" s="45">
        <v>1</v>
      </c>
      <c r="ZZ94" s="45">
        <v>0</v>
      </c>
      <c r="AAA94" s="45">
        <v>0</v>
      </c>
      <c r="AAB94" s="45">
        <v>0</v>
      </c>
      <c r="AAC94" s="45">
        <v>1</v>
      </c>
      <c r="AAD94" s="45">
        <v>0</v>
      </c>
      <c r="AAE94" s="45">
        <v>0</v>
      </c>
      <c r="AAF94" s="45">
        <v>1</v>
      </c>
      <c r="AAG94" s="45">
        <v>0</v>
      </c>
      <c r="AAH94" s="45">
        <v>0</v>
      </c>
      <c r="AAI94" s="45">
        <v>1</v>
      </c>
      <c r="AAJ94" s="45">
        <v>2</v>
      </c>
      <c r="AAK94" s="45">
        <v>0</v>
      </c>
      <c r="AAL94" s="45">
        <v>0</v>
      </c>
      <c r="AAM94" s="45">
        <v>0</v>
      </c>
      <c r="AAN94" s="45">
        <v>2</v>
      </c>
      <c r="AAO94" s="45">
        <v>1</v>
      </c>
      <c r="AAP94" s="45">
        <v>0</v>
      </c>
      <c r="AAQ94" s="45">
        <f ca="1">IF(LEFT($C94,5)="Total",0,IF(COUNTIF(ENTRY!$G$3:$BM$3,AAQ$1)=0,"CopyPasteValue",IFERROR(HLOOKUP(AAQ$1,ENTRY!$G$3:$BI$133,SUMIFS(ENTRY!$A$2:$A$133,ENTRY!$B$2:$B$133,$B94,ENTRY!$C$2:$C$133,$C94)-2,FALSE),0)))</f>
        <v>1</v>
      </c>
      <c r="AAR94" s="45">
        <f ca="1">IF(LEFT($C94,5)="Total",0,IF(COUNTIF(ENTRY!$G$3:$BM$3,AAR$1)=0,"CopyPasteValue",IFERROR(HLOOKUP(AAR$1,ENTRY!$G$3:$BI$133,SUMIFS(ENTRY!$A$2:$A$133,ENTRY!$B$2:$B$133,$B94,ENTRY!$C$2:$C$133,$C94)-2,FALSE),0)))</f>
        <v>0</v>
      </c>
      <c r="AAS94" s="45">
        <f ca="1">IF(LEFT($C94,5)="Total",0,IF(COUNTIF(ENTRY!$G$3:$BM$3,AAS$1)=0,"CopyPasteValue",IFERROR(HLOOKUP(AAS$1,ENTRY!$G$3:$BI$133,SUMIFS(ENTRY!$A$2:$A$133,ENTRY!$B$2:$B$133,$B94,ENTRY!$C$2:$C$133,$C94)-2,FALSE),0)))</f>
        <v>0</v>
      </c>
      <c r="AAT94" s="45">
        <f ca="1">IF(LEFT($C94,5)="Total",0,IF(COUNTIF(ENTRY!$G$3:$BM$3,AAT$1)=0,"CopyPasteValue",IFERROR(HLOOKUP(AAT$1,ENTRY!$G$3:$BI$133,SUMIFS(ENTRY!$A$2:$A$133,ENTRY!$B$2:$B$133,$B94,ENTRY!$C$2:$C$133,$C94)-2,FALSE),0)))</f>
        <v>3</v>
      </c>
      <c r="AAU94" s="45">
        <f ca="1">IF(LEFT($C94,5)="Total",0,IF(COUNTIF(ENTRY!$G$3:$BM$3,AAU$1)=0,"CopyPasteValue",IFERROR(HLOOKUP(AAU$1,ENTRY!$G$3:$BI$133,SUMIFS(ENTRY!$A$2:$A$133,ENTRY!$B$2:$B$133,$B94,ENTRY!$C$2:$C$133,$C94)-2,FALSE),0)))</f>
        <v>0</v>
      </c>
      <c r="AAV94" s="45">
        <f ca="1">IF(LEFT($C94,5)="Total",0,IF(COUNTIF(ENTRY!$G$3:$BM$3,AAV$1)=0,"CopyPasteValue",IFERROR(HLOOKUP(AAV$1,ENTRY!$G$3:$BI$133,SUMIFS(ENTRY!$A$2:$A$133,ENTRY!$B$2:$B$133,$B94,ENTRY!$C$2:$C$133,$C94)-2,FALSE),0)))</f>
        <v>0</v>
      </c>
      <c r="AAW94" s="45">
        <f ca="1">IF(LEFT($C94,5)="Total",0,IF(COUNTIF(ENTRY!$G$3:$BM$3,AAW$1)=0,"CopyPasteValue",IFERROR(HLOOKUP(AAW$1,ENTRY!$G$3:$BI$133,SUMIFS(ENTRY!$A$2:$A$133,ENTRY!$B$2:$B$133,$B94,ENTRY!$C$2:$C$133,$C94)-2,FALSE),0)))</f>
        <v>0</v>
      </c>
      <c r="AAX94" s="45">
        <f ca="1">IF(LEFT($C94,5)="Total",0,IF(COUNTIF(ENTRY!$G$3:$BM$3,AAX$1)=0,"CopyPasteValue",IFERROR(HLOOKUP(AAX$1,ENTRY!$G$3:$BI$133,SUMIFS(ENTRY!$A$2:$A$133,ENTRY!$B$2:$B$133,$B94,ENTRY!$C$2:$C$133,$C94)-2,FALSE),0)))</f>
        <v>1</v>
      </c>
      <c r="AAY94" s="45">
        <f ca="1">IF(LEFT($C94,5)="Total",0,IF(COUNTIF(ENTRY!$G$3:$BM$3,AAY$1)=0,"CopyPasteValue",IFERROR(HLOOKUP(AAY$1,ENTRY!$G$3:$BI$133,SUMIFS(ENTRY!$A$2:$A$133,ENTRY!$B$2:$B$133,$B94,ENTRY!$C$2:$C$133,$C94)-2,FALSE),0)))</f>
        <v>1</v>
      </c>
      <c r="AAZ94" s="45">
        <f ca="1">IF(LEFT($C94,5)="Total",0,IF(COUNTIF(ENTRY!$G$3:$BM$3,AAZ$1)=0,"CopyPasteValue",IFERROR(HLOOKUP(AAZ$1,ENTRY!$G$3:$BI$133,SUMIFS(ENTRY!$A$2:$A$133,ENTRY!$B$2:$B$133,$B94,ENTRY!$C$2:$C$133,$C94)-2,FALSE),0)))</f>
        <v>0</v>
      </c>
      <c r="ABA94" s="45">
        <f ca="1">IF(LEFT($C94,5)="Total",0,IF(COUNTIF(ENTRY!$G$3:$BM$3,ABA$1)=0,"CopyPasteValue",IFERROR(HLOOKUP(ABA$1,ENTRY!$G$3:$BI$133,SUMIFS(ENTRY!$A$2:$A$133,ENTRY!$B$2:$B$133,$B94,ENTRY!$C$2:$C$133,$C94)-2,FALSE),0)))</f>
        <v>0</v>
      </c>
      <c r="ABB94" s="45">
        <f ca="1">IF(LEFT($C94,5)="Total",0,IF(COUNTIF(ENTRY!$G$3:$BM$3,ABB$1)=0,"CopyPasteValue",IFERROR(HLOOKUP(ABB$1,ENTRY!$G$3:$BI$133,SUMIFS(ENTRY!$A$2:$A$133,ENTRY!$B$2:$B$133,$B94,ENTRY!$C$2:$C$133,$C94)-2,FALSE),0)))</f>
        <v>0</v>
      </c>
      <c r="ABC94" s="45">
        <f ca="1">IF(LEFT($C94,5)="Total",0,IF(COUNTIF(ENTRY!$G$3:$BM$3,ABC$1)=0,"CopyPasteValue",IFERROR(HLOOKUP(ABC$1,ENTRY!$G$3:$BI$133,SUMIFS(ENTRY!$A$2:$A$133,ENTRY!$B$2:$B$133,$B94,ENTRY!$C$2:$C$133,$C94)-2,FALSE),0)))</f>
        <v>0</v>
      </c>
      <c r="ABD94" s="45">
        <f ca="1">IF(LEFT($C94,5)="Total",0,IF(COUNTIF(ENTRY!$G$3:$BM$3,ABD$1)=0,"CopyPasteValue",IFERROR(HLOOKUP(ABD$1,ENTRY!$G$3:$BI$133,SUMIFS(ENTRY!$A$2:$A$133,ENTRY!$B$2:$B$133,$B94,ENTRY!$C$2:$C$133,$C94)-2,FALSE),0)))</f>
        <v>0</v>
      </c>
      <c r="ABE94" s="45">
        <f ca="1">IF(LEFT($C94,5)="Total",0,IF(COUNTIF(ENTRY!$G$3:$BM$3,ABE$1)=0,"CopyPasteValue",IFERROR(HLOOKUP(ABE$1,ENTRY!$G$3:$BI$133,SUMIFS(ENTRY!$A$2:$A$133,ENTRY!$B$2:$B$133,$B94,ENTRY!$C$2:$C$133,$C94)-2,FALSE),0)))</f>
        <v>0</v>
      </c>
      <c r="ABF94" s="45">
        <f ca="1">IF(LEFT($C94,5)="Total",0,IF(COUNTIF(ENTRY!$G$3:$BM$3,ABF$1)=0,"CopyPasteValue",IFERROR(HLOOKUP(ABF$1,ENTRY!$G$3:$BI$133,SUMIFS(ENTRY!$A$2:$A$133,ENTRY!$B$2:$B$133,$B94,ENTRY!$C$2:$C$133,$C94)-2,FALSE),0)))</f>
        <v>0</v>
      </c>
      <c r="ABG94" s="45">
        <f ca="1">IF(LEFT($C94,5)="Total",0,IF(COUNTIF(ENTRY!$G$3:$BM$3,ABG$1)=0,"CopyPasteValue",IFERROR(HLOOKUP(ABG$1,ENTRY!$G$3:$BI$133,SUMIFS(ENTRY!$A$2:$A$133,ENTRY!$B$2:$B$133,$B94,ENTRY!$C$2:$C$133,$C94)-2,FALSE),0)))</f>
        <v>0</v>
      </c>
      <c r="ABH94" s="45">
        <f ca="1">IF(LEFT($C94,5)="Total",0,IF(COUNTIF(ENTRY!$G$3:$BM$3,ABH$1)=0,"CopyPasteValue",IFERROR(HLOOKUP(ABH$1,ENTRY!$G$3:$BI$133,SUMIFS(ENTRY!$A$2:$A$133,ENTRY!$B$2:$B$133,$B94,ENTRY!$C$2:$C$133,$C94)-2,FALSE),0)))</f>
        <v>0</v>
      </c>
    </row>
    <row r="95" spans="2:736" x14ac:dyDescent="0.35">
      <c r="B95" t="s">
        <v>27</v>
      </c>
      <c r="C95" t="s">
        <v>210</v>
      </c>
      <c r="D95" s="53">
        <f t="shared" ca="1" si="162"/>
        <v>95</v>
      </c>
      <c r="E95" s="72">
        <f>COUNTIF(ENTRY!C$4:C$294,C95)</f>
        <v>1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v>0</v>
      </c>
      <c r="Q95" s="45">
        <v>0</v>
      </c>
      <c r="R95" s="45">
        <v>0</v>
      </c>
      <c r="S95" s="45">
        <v>0</v>
      </c>
      <c r="T95" s="45">
        <v>0</v>
      </c>
      <c r="U95" s="45">
        <v>0</v>
      </c>
      <c r="V95" s="45">
        <v>0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  <c r="AJ95" s="45">
        <v>0</v>
      </c>
      <c r="AK95" s="45">
        <v>0</v>
      </c>
      <c r="AL95" s="45">
        <v>0</v>
      </c>
      <c r="AM95" s="45">
        <v>0</v>
      </c>
      <c r="AN95" s="45">
        <v>0</v>
      </c>
      <c r="AO95" s="45">
        <v>0</v>
      </c>
      <c r="AP95" s="45">
        <v>0</v>
      </c>
      <c r="AQ95" s="45">
        <v>0</v>
      </c>
      <c r="AR95" s="45">
        <v>0</v>
      </c>
      <c r="AS95" s="45">
        <v>0</v>
      </c>
      <c r="AT95" s="45">
        <v>0</v>
      </c>
      <c r="AU95" s="45">
        <v>0</v>
      </c>
      <c r="AV95" s="45">
        <v>0</v>
      </c>
      <c r="AW95" s="45">
        <v>0</v>
      </c>
      <c r="AX95" s="45">
        <v>0</v>
      </c>
      <c r="AY95" s="45">
        <v>0</v>
      </c>
      <c r="AZ95" s="45">
        <v>0</v>
      </c>
      <c r="BA95" s="45">
        <v>0</v>
      </c>
      <c r="BB95" s="45">
        <v>0</v>
      </c>
      <c r="BC95" s="45">
        <v>0</v>
      </c>
      <c r="BD95" s="45">
        <v>0</v>
      </c>
      <c r="BE95" s="45">
        <v>0</v>
      </c>
      <c r="BF95" s="45">
        <v>0</v>
      </c>
      <c r="BG95" s="45">
        <v>0</v>
      </c>
      <c r="BH95" s="45">
        <v>0</v>
      </c>
      <c r="BI95" s="45">
        <v>0</v>
      </c>
      <c r="BJ95" s="45">
        <v>0</v>
      </c>
      <c r="BK95" s="45">
        <v>0</v>
      </c>
      <c r="BL95" s="45">
        <v>0</v>
      </c>
      <c r="BM95" s="45">
        <v>0</v>
      </c>
      <c r="BN95" s="45">
        <v>0</v>
      </c>
      <c r="BO95" s="45">
        <v>0</v>
      </c>
      <c r="BP95" s="45">
        <v>0</v>
      </c>
      <c r="BQ95" s="45">
        <v>0</v>
      </c>
      <c r="BR95" s="45">
        <v>0</v>
      </c>
      <c r="BS95" s="45">
        <v>0</v>
      </c>
      <c r="BT95" s="45">
        <v>0</v>
      </c>
      <c r="BU95" s="45">
        <v>0</v>
      </c>
      <c r="BV95" s="45">
        <v>0</v>
      </c>
      <c r="BW95" s="45">
        <v>0</v>
      </c>
      <c r="BX95" s="45">
        <v>0</v>
      </c>
      <c r="BY95" s="45">
        <v>0</v>
      </c>
      <c r="BZ95" s="45">
        <v>0</v>
      </c>
      <c r="CA95" s="45">
        <v>0</v>
      </c>
      <c r="CB95" s="45">
        <v>0</v>
      </c>
      <c r="CC95" s="45">
        <v>0</v>
      </c>
      <c r="CD95" s="45">
        <v>0</v>
      </c>
      <c r="CE95" s="45">
        <v>0</v>
      </c>
      <c r="CF95" s="45">
        <v>0</v>
      </c>
      <c r="CG95" s="45">
        <v>0</v>
      </c>
      <c r="CH95" s="45">
        <v>0</v>
      </c>
      <c r="CI95" s="45">
        <v>0</v>
      </c>
      <c r="CJ95" s="45">
        <v>0</v>
      </c>
      <c r="CK95" s="45">
        <v>0</v>
      </c>
      <c r="CL95" s="45">
        <v>0</v>
      </c>
      <c r="CM95" s="45">
        <v>0</v>
      </c>
      <c r="CN95" s="45">
        <v>0</v>
      </c>
      <c r="CO95" s="45">
        <v>0</v>
      </c>
      <c r="CP95" s="45">
        <v>0</v>
      </c>
      <c r="CQ95" s="45">
        <v>0</v>
      </c>
      <c r="CR95" s="45">
        <v>0</v>
      </c>
      <c r="CS95" s="45">
        <v>0</v>
      </c>
      <c r="CT95" s="45">
        <v>0</v>
      </c>
      <c r="CU95" s="45">
        <v>0</v>
      </c>
      <c r="CV95" s="45">
        <v>0</v>
      </c>
      <c r="CW95" s="45">
        <v>0</v>
      </c>
      <c r="CX95" s="45">
        <v>0</v>
      </c>
      <c r="CY95" s="45">
        <v>0</v>
      </c>
      <c r="CZ95" s="45">
        <v>0</v>
      </c>
      <c r="DA95" s="45">
        <v>0</v>
      </c>
      <c r="DB95" s="45">
        <v>0</v>
      </c>
      <c r="DC95" s="45">
        <v>0</v>
      </c>
      <c r="DD95" s="45">
        <v>0</v>
      </c>
      <c r="DE95" s="45">
        <v>0</v>
      </c>
      <c r="DF95" s="45">
        <v>0</v>
      </c>
      <c r="DG95" s="45">
        <v>0</v>
      </c>
      <c r="DH95" s="45">
        <v>0</v>
      </c>
      <c r="DI95" s="45">
        <v>0</v>
      </c>
      <c r="DJ95" s="45">
        <v>0</v>
      </c>
      <c r="DK95" s="45">
        <v>0</v>
      </c>
      <c r="DL95" s="45">
        <v>0</v>
      </c>
      <c r="DM95" s="45">
        <v>0</v>
      </c>
      <c r="DN95" s="45">
        <v>0</v>
      </c>
      <c r="DO95" s="45">
        <v>0</v>
      </c>
      <c r="DP95" s="45">
        <v>0</v>
      </c>
      <c r="DQ95" s="45">
        <v>0</v>
      </c>
      <c r="DR95" s="45">
        <v>0</v>
      </c>
      <c r="DS95" s="45">
        <v>0</v>
      </c>
      <c r="DT95" s="45">
        <v>0</v>
      </c>
      <c r="DU95" s="45">
        <v>0</v>
      </c>
      <c r="DV95" s="45">
        <v>0</v>
      </c>
      <c r="DW95" s="45">
        <v>0</v>
      </c>
      <c r="DX95" s="45">
        <v>0</v>
      </c>
      <c r="DY95" s="45">
        <v>0</v>
      </c>
      <c r="DZ95" s="45">
        <v>0</v>
      </c>
      <c r="EA95" s="45">
        <v>0</v>
      </c>
      <c r="EB95" s="45">
        <v>0</v>
      </c>
      <c r="EC95" s="45">
        <v>0</v>
      </c>
      <c r="ED95" s="45">
        <v>0</v>
      </c>
      <c r="EE95" s="45">
        <v>0</v>
      </c>
      <c r="EF95" s="45">
        <v>0</v>
      </c>
      <c r="EG95" s="45">
        <v>0</v>
      </c>
      <c r="EH95" s="45">
        <v>0</v>
      </c>
      <c r="EI95" s="45">
        <v>0</v>
      </c>
      <c r="EJ95" s="45">
        <v>0</v>
      </c>
      <c r="EK95" s="45">
        <v>0</v>
      </c>
      <c r="EL95" s="45">
        <v>0</v>
      </c>
      <c r="EM95" s="45">
        <v>0</v>
      </c>
      <c r="EN95" s="45">
        <v>0</v>
      </c>
      <c r="EO95" s="45">
        <v>0</v>
      </c>
      <c r="EP95" s="45">
        <v>0</v>
      </c>
      <c r="EQ95" s="45">
        <v>0</v>
      </c>
      <c r="ER95" s="45">
        <v>0</v>
      </c>
      <c r="ES95" s="45">
        <v>0</v>
      </c>
      <c r="ET95" s="45">
        <v>0</v>
      </c>
      <c r="EU95" s="45">
        <v>0</v>
      </c>
      <c r="EV95" s="45">
        <v>0</v>
      </c>
      <c r="EW95" s="45">
        <v>0</v>
      </c>
      <c r="EX95" s="45">
        <v>0</v>
      </c>
      <c r="EY95" s="45">
        <v>0</v>
      </c>
      <c r="EZ95" s="45">
        <v>0</v>
      </c>
      <c r="FA95" s="45">
        <v>0</v>
      </c>
      <c r="FB95" s="45">
        <v>0</v>
      </c>
      <c r="FC95" s="45">
        <v>0</v>
      </c>
      <c r="FD95" s="45">
        <v>0</v>
      </c>
      <c r="FE95" s="45">
        <v>0</v>
      </c>
      <c r="FF95" s="45">
        <v>0</v>
      </c>
      <c r="FG95" s="45">
        <v>0</v>
      </c>
      <c r="FH95" s="45">
        <v>0</v>
      </c>
      <c r="FI95" s="45">
        <v>0</v>
      </c>
      <c r="FJ95" s="45">
        <v>0</v>
      </c>
      <c r="FK95" s="45">
        <v>0</v>
      </c>
      <c r="FL95" s="45">
        <v>0</v>
      </c>
      <c r="FM95" s="45">
        <v>0</v>
      </c>
      <c r="FN95" s="45">
        <v>0</v>
      </c>
      <c r="FO95" s="45">
        <v>0</v>
      </c>
      <c r="FP95" s="45">
        <v>0</v>
      </c>
      <c r="FQ95" s="45">
        <v>0</v>
      </c>
      <c r="FR95" s="45">
        <v>0</v>
      </c>
      <c r="FS95" s="45">
        <v>0</v>
      </c>
      <c r="FT95" s="45">
        <v>0</v>
      </c>
      <c r="FU95" s="45">
        <v>0</v>
      </c>
      <c r="FV95" s="45">
        <v>0</v>
      </c>
      <c r="FW95" s="45">
        <v>0</v>
      </c>
      <c r="FX95" s="45">
        <v>0</v>
      </c>
      <c r="FY95" s="45">
        <v>0</v>
      </c>
      <c r="FZ95" s="45">
        <v>0</v>
      </c>
      <c r="GA95" s="45">
        <v>0</v>
      </c>
      <c r="GB95" s="45">
        <v>0</v>
      </c>
      <c r="GC95" s="45">
        <v>0</v>
      </c>
      <c r="GD95" s="45">
        <v>0</v>
      </c>
      <c r="GE95" s="45">
        <v>0</v>
      </c>
      <c r="GF95" s="45">
        <v>0</v>
      </c>
      <c r="GG95" s="45">
        <v>0</v>
      </c>
      <c r="GH95" s="45">
        <v>0</v>
      </c>
      <c r="GI95" s="45">
        <v>0</v>
      </c>
      <c r="GJ95" s="45">
        <v>0</v>
      </c>
      <c r="GK95" s="45">
        <v>0</v>
      </c>
      <c r="GL95" s="45">
        <v>0</v>
      </c>
      <c r="GM95" s="45">
        <v>0</v>
      </c>
      <c r="GN95" s="45">
        <v>0</v>
      </c>
      <c r="GO95" s="45">
        <v>0</v>
      </c>
      <c r="GP95" s="45">
        <v>0</v>
      </c>
      <c r="GQ95" s="45">
        <v>0</v>
      </c>
      <c r="GR95" s="45">
        <v>0</v>
      </c>
      <c r="GS95" s="45">
        <v>0</v>
      </c>
      <c r="GT95" s="45">
        <v>0</v>
      </c>
      <c r="GU95" s="45">
        <v>0</v>
      </c>
      <c r="GV95" s="45">
        <v>0</v>
      </c>
      <c r="GW95" s="45">
        <v>0</v>
      </c>
      <c r="GX95" s="45">
        <v>0</v>
      </c>
      <c r="GY95" s="45">
        <v>0</v>
      </c>
      <c r="GZ95" s="45">
        <v>0</v>
      </c>
      <c r="HA95" s="45">
        <v>0</v>
      </c>
      <c r="HB95" s="45">
        <v>0</v>
      </c>
      <c r="HC95" s="45">
        <v>0</v>
      </c>
      <c r="HD95" s="45">
        <v>0</v>
      </c>
      <c r="HE95" s="45">
        <v>0</v>
      </c>
      <c r="HF95" s="45">
        <v>0</v>
      </c>
      <c r="HG95" s="45">
        <v>0</v>
      </c>
      <c r="HH95" s="45">
        <v>0</v>
      </c>
      <c r="HI95" s="45">
        <v>0</v>
      </c>
      <c r="HJ95" s="45">
        <v>0</v>
      </c>
      <c r="HK95" s="45">
        <v>0</v>
      </c>
      <c r="HL95" s="45">
        <v>0</v>
      </c>
      <c r="HM95" s="45">
        <v>0</v>
      </c>
      <c r="HN95" s="45">
        <v>0</v>
      </c>
      <c r="HO95" s="45">
        <v>0</v>
      </c>
      <c r="HP95" s="45">
        <v>0</v>
      </c>
      <c r="HQ95" s="45">
        <v>0</v>
      </c>
      <c r="HR95" s="45">
        <v>0</v>
      </c>
      <c r="HS95" s="45">
        <v>0</v>
      </c>
      <c r="HT95" s="45">
        <v>0</v>
      </c>
      <c r="HU95" s="45">
        <v>0</v>
      </c>
      <c r="HV95" s="45">
        <v>0</v>
      </c>
      <c r="HW95" s="45">
        <v>0</v>
      </c>
      <c r="HX95" s="45">
        <v>0</v>
      </c>
      <c r="HY95" s="45">
        <v>0</v>
      </c>
      <c r="HZ95" s="45">
        <v>0</v>
      </c>
      <c r="IA95" s="45">
        <v>0</v>
      </c>
      <c r="IB95" s="45">
        <v>0</v>
      </c>
      <c r="IC95" s="45">
        <v>0</v>
      </c>
      <c r="ID95" s="45">
        <v>0</v>
      </c>
      <c r="IE95" s="45">
        <v>0</v>
      </c>
      <c r="IF95" s="45">
        <v>0</v>
      </c>
      <c r="IG95" s="45">
        <v>0</v>
      </c>
      <c r="IH95" s="45">
        <v>0</v>
      </c>
      <c r="II95" s="45">
        <v>0</v>
      </c>
      <c r="IJ95" s="45">
        <v>0</v>
      </c>
      <c r="IK95" s="45">
        <v>0</v>
      </c>
      <c r="IL95" s="45">
        <v>0</v>
      </c>
      <c r="IM95" s="45">
        <v>0</v>
      </c>
      <c r="IN95" s="45">
        <v>0</v>
      </c>
      <c r="IO95" s="45">
        <v>0</v>
      </c>
      <c r="IP95" s="45">
        <v>0</v>
      </c>
      <c r="IQ95" s="45">
        <v>0</v>
      </c>
      <c r="IR95" s="45">
        <v>0</v>
      </c>
      <c r="IS95" s="45">
        <v>0</v>
      </c>
      <c r="IT95" s="45">
        <v>0</v>
      </c>
      <c r="IU95" s="45">
        <v>0</v>
      </c>
      <c r="IV95" s="45">
        <v>0</v>
      </c>
      <c r="IW95" s="45">
        <v>0</v>
      </c>
      <c r="IX95" s="45">
        <v>0</v>
      </c>
      <c r="IY95" s="45">
        <v>0</v>
      </c>
      <c r="IZ95" s="45">
        <v>0</v>
      </c>
      <c r="JA95" s="45">
        <v>0</v>
      </c>
      <c r="JB95" s="45">
        <v>0</v>
      </c>
      <c r="JC95" s="45">
        <v>0</v>
      </c>
      <c r="JD95" s="45">
        <v>0</v>
      </c>
      <c r="JE95" s="45">
        <v>0</v>
      </c>
      <c r="JF95" s="45">
        <v>0</v>
      </c>
      <c r="JG95" s="45">
        <v>0</v>
      </c>
      <c r="JH95" s="45">
        <v>0</v>
      </c>
      <c r="JI95" s="45">
        <v>0</v>
      </c>
      <c r="JJ95" s="45">
        <v>0</v>
      </c>
      <c r="JK95" s="45">
        <v>0</v>
      </c>
      <c r="JL95" s="45">
        <v>0</v>
      </c>
      <c r="JM95" s="45">
        <v>0</v>
      </c>
      <c r="JN95" s="45">
        <v>0</v>
      </c>
      <c r="JO95" s="45">
        <v>0</v>
      </c>
      <c r="JP95" s="45">
        <v>0</v>
      </c>
      <c r="JQ95" s="45">
        <v>0</v>
      </c>
      <c r="JR95" s="45">
        <v>0</v>
      </c>
      <c r="JS95" s="45">
        <v>0</v>
      </c>
      <c r="JT95" s="45">
        <v>0</v>
      </c>
      <c r="JU95" s="45">
        <v>0</v>
      </c>
      <c r="JV95" s="45">
        <v>0</v>
      </c>
      <c r="JW95" s="45">
        <v>0</v>
      </c>
      <c r="JX95" s="45">
        <v>0</v>
      </c>
      <c r="JY95" s="45">
        <v>0</v>
      </c>
      <c r="JZ95" s="45">
        <v>0</v>
      </c>
      <c r="KA95" s="45">
        <v>0</v>
      </c>
      <c r="KB95" s="45">
        <v>0</v>
      </c>
      <c r="KC95" s="45">
        <v>0</v>
      </c>
      <c r="KD95" s="45">
        <v>0</v>
      </c>
      <c r="KE95" s="45">
        <v>0</v>
      </c>
      <c r="KF95" s="45">
        <v>0</v>
      </c>
      <c r="KG95" s="45">
        <v>0</v>
      </c>
      <c r="KH95" s="45">
        <v>0</v>
      </c>
      <c r="KI95" s="45">
        <v>0</v>
      </c>
      <c r="KJ95" s="45">
        <v>0</v>
      </c>
      <c r="KK95" s="45">
        <v>0</v>
      </c>
      <c r="KL95" s="45">
        <v>0</v>
      </c>
      <c r="KM95" s="45">
        <v>0</v>
      </c>
      <c r="KN95" s="45">
        <v>0</v>
      </c>
      <c r="KO95" s="45">
        <v>0</v>
      </c>
      <c r="KP95" s="45">
        <v>0</v>
      </c>
      <c r="KQ95" s="45">
        <v>0</v>
      </c>
      <c r="KR95" s="45">
        <v>0</v>
      </c>
      <c r="KS95" s="45">
        <v>0</v>
      </c>
      <c r="KT95" s="45">
        <v>0</v>
      </c>
      <c r="KU95" s="45">
        <v>0</v>
      </c>
      <c r="KV95" s="45">
        <v>0</v>
      </c>
      <c r="KW95" s="45">
        <v>0</v>
      </c>
      <c r="KX95" s="45">
        <v>0</v>
      </c>
      <c r="KY95" s="45">
        <v>0</v>
      </c>
      <c r="KZ95" s="45">
        <v>0</v>
      </c>
      <c r="LA95" s="45">
        <v>0</v>
      </c>
      <c r="LB95" s="45">
        <v>0</v>
      </c>
      <c r="LC95" s="45">
        <v>0</v>
      </c>
      <c r="LD95" s="45">
        <v>0</v>
      </c>
      <c r="LE95" s="45">
        <v>0</v>
      </c>
      <c r="LF95" s="45">
        <v>0</v>
      </c>
      <c r="LG95" s="45">
        <v>0</v>
      </c>
      <c r="LH95" s="45">
        <v>0</v>
      </c>
      <c r="LI95" s="45">
        <v>0</v>
      </c>
      <c r="LJ95" s="45">
        <v>0</v>
      </c>
      <c r="LK95" s="45">
        <v>0</v>
      </c>
      <c r="LL95" s="45">
        <v>0</v>
      </c>
      <c r="LM95" s="45">
        <v>0</v>
      </c>
      <c r="LN95" s="45">
        <v>0</v>
      </c>
      <c r="LO95" s="45">
        <v>0</v>
      </c>
      <c r="LP95" s="45">
        <v>0</v>
      </c>
      <c r="LQ95" s="45">
        <v>0</v>
      </c>
      <c r="LR95" s="45">
        <v>0</v>
      </c>
      <c r="LS95" s="45">
        <v>0</v>
      </c>
      <c r="LT95" s="45">
        <v>0</v>
      </c>
      <c r="LU95" s="45">
        <v>0</v>
      </c>
      <c r="LV95" s="45">
        <v>0</v>
      </c>
      <c r="LW95" s="45">
        <v>0</v>
      </c>
      <c r="LX95" s="45">
        <v>0</v>
      </c>
      <c r="LY95" s="45">
        <v>0</v>
      </c>
      <c r="LZ95" s="45">
        <v>0</v>
      </c>
      <c r="MA95" s="45">
        <v>0</v>
      </c>
      <c r="MB95" s="45">
        <v>0</v>
      </c>
      <c r="MC95" s="45">
        <v>0</v>
      </c>
      <c r="MD95" s="45">
        <v>0</v>
      </c>
      <c r="ME95" s="45">
        <v>0</v>
      </c>
      <c r="MF95" s="45">
        <v>0</v>
      </c>
      <c r="MG95" s="45">
        <v>0</v>
      </c>
      <c r="MH95" s="45">
        <v>0</v>
      </c>
      <c r="MI95" s="45">
        <v>0</v>
      </c>
      <c r="MJ95" s="45">
        <v>0</v>
      </c>
      <c r="MK95" s="45">
        <v>0</v>
      </c>
      <c r="ML95" s="45">
        <v>0</v>
      </c>
      <c r="MM95" s="45">
        <v>0</v>
      </c>
      <c r="MN95" s="45">
        <v>0</v>
      </c>
      <c r="MO95" s="45">
        <v>0</v>
      </c>
      <c r="MP95" s="45">
        <v>0</v>
      </c>
      <c r="MQ95" s="45">
        <v>0</v>
      </c>
      <c r="MR95" s="45">
        <v>0</v>
      </c>
      <c r="MS95" s="45">
        <v>0</v>
      </c>
      <c r="MT95" s="45">
        <v>0</v>
      </c>
      <c r="MU95" s="45">
        <v>1</v>
      </c>
      <c r="MV95" s="45">
        <v>0</v>
      </c>
      <c r="MW95" s="45">
        <v>0</v>
      </c>
      <c r="MX95" s="45">
        <v>0</v>
      </c>
      <c r="MY95" s="45">
        <v>0</v>
      </c>
      <c r="MZ95" s="45">
        <v>0</v>
      </c>
      <c r="NA95" s="45">
        <v>0</v>
      </c>
      <c r="NB95" s="45">
        <v>1</v>
      </c>
      <c r="NC95" s="45">
        <v>0</v>
      </c>
      <c r="ND95" s="45">
        <v>0</v>
      </c>
      <c r="NE95" s="45">
        <v>0</v>
      </c>
      <c r="NF95" s="45">
        <v>0</v>
      </c>
      <c r="NG95" s="45">
        <v>0</v>
      </c>
      <c r="NH95" s="45">
        <v>0</v>
      </c>
      <c r="NI95" s="45">
        <v>0</v>
      </c>
      <c r="NJ95" s="45">
        <v>0</v>
      </c>
      <c r="NK95" s="45">
        <v>0</v>
      </c>
      <c r="NL95" s="45">
        <v>0</v>
      </c>
      <c r="NM95" s="45">
        <v>1</v>
      </c>
      <c r="NN95" s="45">
        <v>2</v>
      </c>
      <c r="NO95" s="45">
        <v>0</v>
      </c>
      <c r="NP95" s="45">
        <v>1</v>
      </c>
      <c r="NQ95" s="45">
        <v>0</v>
      </c>
      <c r="NR95" s="45">
        <v>1</v>
      </c>
      <c r="NS95" s="45">
        <v>0</v>
      </c>
      <c r="NT95" s="45">
        <v>0</v>
      </c>
      <c r="NU95" s="45">
        <v>2</v>
      </c>
      <c r="NV95" s="45">
        <v>0</v>
      </c>
      <c r="NW95" s="45">
        <v>0</v>
      </c>
      <c r="NX95" s="45">
        <v>0</v>
      </c>
      <c r="NY95" s="45">
        <v>0</v>
      </c>
      <c r="NZ95" s="45">
        <v>0</v>
      </c>
      <c r="OA95" s="45">
        <v>0</v>
      </c>
      <c r="OB95" s="45">
        <v>0</v>
      </c>
      <c r="OC95" s="45">
        <v>0</v>
      </c>
      <c r="OD95" s="45">
        <v>0</v>
      </c>
      <c r="OE95" s="45">
        <v>0</v>
      </c>
      <c r="OF95" s="45">
        <v>0</v>
      </c>
      <c r="OG95" s="45">
        <v>0</v>
      </c>
      <c r="OH95" s="45">
        <v>0</v>
      </c>
      <c r="OI95" s="45">
        <v>0</v>
      </c>
      <c r="OJ95" s="45">
        <v>0</v>
      </c>
      <c r="OK95" s="45">
        <v>0</v>
      </c>
      <c r="OL95" s="45">
        <v>0</v>
      </c>
      <c r="OM95" s="45">
        <v>0</v>
      </c>
      <c r="ON95" s="45">
        <v>0</v>
      </c>
      <c r="OO95" s="45">
        <v>0</v>
      </c>
      <c r="OP95" s="45">
        <v>0</v>
      </c>
      <c r="OQ95" s="45">
        <v>0</v>
      </c>
      <c r="OR95" s="45">
        <v>0</v>
      </c>
      <c r="OS95" s="45">
        <v>0</v>
      </c>
      <c r="OT95" s="45">
        <v>0</v>
      </c>
      <c r="OU95" s="45">
        <v>0</v>
      </c>
      <c r="OV95" s="45">
        <v>0</v>
      </c>
      <c r="OW95" s="45">
        <v>0</v>
      </c>
      <c r="OX95" s="45">
        <v>0</v>
      </c>
      <c r="OY95" s="45">
        <v>0</v>
      </c>
      <c r="OZ95" s="45">
        <v>0</v>
      </c>
      <c r="PA95" s="45">
        <v>0</v>
      </c>
      <c r="PB95" s="45">
        <v>0</v>
      </c>
      <c r="PC95" s="45">
        <v>0</v>
      </c>
      <c r="PD95" s="45">
        <v>0</v>
      </c>
      <c r="PE95" s="45">
        <v>0</v>
      </c>
      <c r="PF95" s="45">
        <v>0</v>
      </c>
      <c r="PG95" s="45">
        <v>0</v>
      </c>
      <c r="PH95" s="45">
        <v>0</v>
      </c>
      <c r="PI95" s="45">
        <v>0</v>
      </c>
      <c r="PJ95" s="45">
        <v>0</v>
      </c>
      <c r="PK95" s="45">
        <v>0</v>
      </c>
      <c r="PL95" s="45">
        <v>0</v>
      </c>
      <c r="PM95" s="45">
        <v>0</v>
      </c>
      <c r="PN95" s="45">
        <v>0</v>
      </c>
      <c r="PO95" s="45">
        <v>0</v>
      </c>
      <c r="PP95" s="45">
        <v>0</v>
      </c>
      <c r="PQ95" s="45">
        <v>0</v>
      </c>
      <c r="PR95" s="45">
        <v>0</v>
      </c>
      <c r="PS95" s="45">
        <v>0</v>
      </c>
      <c r="PT95" s="45">
        <v>0</v>
      </c>
      <c r="PU95" s="45">
        <v>0</v>
      </c>
      <c r="PV95" s="45">
        <v>0</v>
      </c>
      <c r="PW95" s="45">
        <v>0</v>
      </c>
      <c r="PX95" s="45">
        <v>1</v>
      </c>
      <c r="PY95" s="45">
        <v>0</v>
      </c>
      <c r="PZ95" s="45">
        <v>0</v>
      </c>
      <c r="QA95" s="45">
        <v>0</v>
      </c>
      <c r="QB95" s="45">
        <v>1</v>
      </c>
      <c r="QC95" s="45">
        <v>0</v>
      </c>
      <c r="QD95" s="45">
        <v>0</v>
      </c>
      <c r="QE95" s="45">
        <v>0</v>
      </c>
      <c r="QF95" s="45">
        <v>0</v>
      </c>
      <c r="QG95" s="45">
        <v>0</v>
      </c>
      <c r="QH95" s="45">
        <v>0</v>
      </c>
      <c r="QI95" s="45">
        <v>0</v>
      </c>
      <c r="QJ95" s="45">
        <v>0</v>
      </c>
      <c r="QK95" s="45">
        <v>0</v>
      </c>
      <c r="QL95" s="45">
        <v>0</v>
      </c>
      <c r="QM95" s="45">
        <v>0</v>
      </c>
      <c r="QN95" s="45">
        <v>0</v>
      </c>
      <c r="QO95" s="45">
        <v>0</v>
      </c>
      <c r="QP95" s="45">
        <v>0</v>
      </c>
      <c r="QQ95" s="45">
        <v>0</v>
      </c>
      <c r="QR95" s="45">
        <v>0</v>
      </c>
      <c r="QS95" s="45">
        <v>0</v>
      </c>
      <c r="QT95" s="45">
        <v>0</v>
      </c>
      <c r="QU95" s="45">
        <v>0</v>
      </c>
      <c r="QV95" s="45">
        <v>1</v>
      </c>
      <c r="QW95" s="45">
        <v>0</v>
      </c>
      <c r="QX95" s="45">
        <v>0</v>
      </c>
      <c r="QY95" s="45">
        <v>0</v>
      </c>
      <c r="QZ95" s="45">
        <v>0</v>
      </c>
      <c r="RA95" s="45">
        <v>0</v>
      </c>
      <c r="RB95" s="45">
        <v>0</v>
      </c>
      <c r="RC95" s="45">
        <v>0</v>
      </c>
      <c r="RD95" s="45">
        <v>0</v>
      </c>
      <c r="RE95" s="45">
        <v>0</v>
      </c>
      <c r="RF95" s="45">
        <v>0</v>
      </c>
      <c r="RG95" s="45">
        <v>0</v>
      </c>
      <c r="RH95" s="45">
        <v>0</v>
      </c>
      <c r="RI95" s="45">
        <v>0</v>
      </c>
      <c r="RJ95" s="45">
        <v>0</v>
      </c>
      <c r="RK95" s="45">
        <v>0</v>
      </c>
      <c r="RL95" s="45">
        <v>0</v>
      </c>
      <c r="RM95" s="45">
        <v>0</v>
      </c>
      <c r="RN95" s="45">
        <v>0</v>
      </c>
      <c r="RO95" s="45">
        <v>0</v>
      </c>
      <c r="RP95" s="45">
        <v>0</v>
      </c>
      <c r="RQ95" s="45">
        <v>0</v>
      </c>
      <c r="RR95" s="45">
        <v>0</v>
      </c>
      <c r="RS95" s="45">
        <v>0</v>
      </c>
      <c r="RT95" s="45">
        <v>0</v>
      </c>
      <c r="RU95" s="45">
        <v>0</v>
      </c>
      <c r="RV95" s="45">
        <v>0</v>
      </c>
      <c r="RW95" s="45">
        <v>0</v>
      </c>
      <c r="RX95" s="45">
        <v>0</v>
      </c>
      <c r="RY95" s="45">
        <v>0</v>
      </c>
      <c r="RZ95" s="45">
        <v>0</v>
      </c>
      <c r="SA95" s="45">
        <v>0</v>
      </c>
      <c r="SB95" s="45">
        <v>2</v>
      </c>
      <c r="SC95" s="45">
        <v>0</v>
      </c>
      <c r="SD95" s="45">
        <v>0</v>
      </c>
      <c r="SE95" s="45">
        <v>0</v>
      </c>
      <c r="SF95" s="45">
        <v>0</v>
      </c>
      <c r="SG95" s="45">
        <v>0</v>
      </c>
      <c r="SH95" s="45">
        <v>0</v>
      </c>
      <c r="SI95" s="45">
        <v>0</v>
      </c>
      <c r="SJ95" s="45">
        <v>0</v>
      </c>
      <c r="SK95" s="45">
        <v>0</v>
      </c>
      <c r="SL95" s="45">
        <v>0</v>
      </c>
      <c r="SM95" s="45">
        <v>0</v>
      </c>
      <c r="SN95" s="45">
        <v>0</v>
      </c>
      <c r="SO95" s="45">
        <v>0</v>
      </c>
      <c r="SP95" s="45">
        <v>0</v>
      </c>
      <c r="SQ95" s="45">
        <v>0</v>
      </c>
      <c r="SR95" s="45">
        <v>0</v>
      </c>
      <c r="SS95" s="45">
        <v>0</v>
      </c>
      <c r="ST95" s="45">
        <v>0</v>
      </c>
      <c r="SU95" s="45">
        <v>0</v>
      </c>
      <c r="SV95" s="45">
        <v>0</v>
      </c>
      <c r="SW95" s="45">
        <v>0</v>
      </c>
      <c r="SX95" s="45">
        <v>0</v>
      </c>
      <c r="SY95" s="45">
        <v>1</v>
      </c>
      <c r="SZ95" s="45">
        <v>0</v>
      </c>
      <c r="TA95" s="45">
        <v>0</v>
      </c>
      <c r="TB95" s="45">
        <v>0</v>
      </c>
      <c r="TC95" s="45">
        <v>0</v>
      </c>
      <c r="TD95" s="45">
        <v>0</v>
      </c>
      <c r="TE95" s="45">
        <v>0</v>
      </c>
      <c r="TF95" s="45">
        <v>0</v>
      </c>
      <c r="TG95" s="45">
        <v>0</v>
      </c>
      <c r="TH95" s="45">
        <v>0</v>
      </c>
      <c r="TI95" s="45">
        <v>0</v>
      </c>
      <c r="TJ95" s="45">
        <v>0</v>
      </c>
      <c r="TK95" s="45">
        <v>0</v>
      </c>
      <c r="TL95" s="45">
        <v>0</v>
      </c>
      <c r="TM95" s="45">
        <v>0</v>
      </c>
      <c r="TN95" s="45">
        <v>0</v>
      </c>
      <c r="TO95" s="45">
        <v>0</v>
      </c>
      <c r="TP95" s="45">
        <v>0</v>
      </c>
      <c r="TQ95" s="45">
        <v>0</v>
      </c>
      <c r="TR95" s="45">
        <v>0</v>
      </c>
      <c r="TS95" s="45">
        <v>0</v>
      </c>
      <c r="TT95" s="45">
        <v>0</v>
      </c>
      <c r="TU95" s="45">
        <v>0</v>
      </c>
      <c r="TV95" s="45">
        <v>0</v>
      </c>
      <c r="TW95" s="45">
        <v>0</v>
      </c>
      <c r="TX95" s="45">
        <v>0</v>
      </c>
      <c r="TY95" s="45">
        <v>0</v>
      </c>
      <c r="TZ95" s="45">
        <v>0</v>
      </c>
      <c r="UA95" s="45">
        <v>0</v>
      </c>
      <c r="UB95" s="45">
        <v>0</v>
      </c>
      <c r="UC95" s="45">
        <v>0</v>
      </c>
      <c r="UD95" s="45">
        <v>0</v>
      </c>
      <c r="UE95" s="45">
        <v>0</v>
      </c>
      <c r="UF95" s="45">
        <v>0</v>
      </c>
      <c r="UG95" s="45">
        <v>0</v>
      </c>
      <c r="UH95" s="45">
        <v>0</v>
      </c>
      <c r="UI95" s="45">
        <v>0</v>
      </c>
      <c r="UJ95" s="45">
        <v>0</v>
      </c>
      <c r="UK95" s="45">
        <v>0</v>
      </c>
      <c r="UL95" s="45">
        <v>0</v>
      </c>
      <c r="UM95" s="45">
        <v>0</v>
      </c>
      <c r="UN95" s="45">
        <v>0</v>
      </c>
      <c r="UO95" s="45">
        <v>0</v>
      </c>
      <c r="UP95" s="45">
        <v>0</v>
      </c>
      <c r="UQ95" s="45">
        <v>0</v>
      </c>
      <c r="UR95" s="45">
        <v>0</v>
      </c>
      <c r="US95" s="45">
        <v>0</v>
      </c>
      <c r="UT95" s="45">
        <v>0</v>
      </c>
      <c r="UU95" s="45">
        <v>0</v>
      </c>
      <c r="UV95" s="45">
        <v>0</v>
      </c>
      <c r="UW95" s="45">
        <v>0</v>
      </c>
      <c r="UX95" s="45">
        <v>0</v>
      </c>
      <c r="UY95" s="45">
        <v>0</v>
      </c>
      <c r="UZ95" s="45">
        <v>0</v>
      </c>
      <c r="VA95" s="45">
        <v>0</v>
      </c>
      <c r="VB95" s="45">
        <v>0</v>
      </c>
      <c r="VC95" s="45">
        <v>0</v>
      </c>
      <c r="VD95" s="45">
        <v>0</v>
      </c>
      <c r="VE95" s="45">
        <v>0</v>
      </c>
      <c r="VF95" s="45">
        <v>0</v>
      </c>
      <c r="VG95" s="45">
        <v>0</v>
      </c>
      <c r="VH95" s="45">
        <v>0</v>
      </c>
      <c r="VI95" s="45">
        <v>0</v>
      </c>
      <c r="VJ95" s="45">
        <v>0</v>
      </c>
      <c r="VK95" s="45">
        <v>0</v>
      </c>
      <c r="VL95" s="45">
        <v>0</v>
      </c>
      <c r="VM95" s="45">
        <v>0</v>
      </c>
      <c r="VN95" s="45">
        <v>0</v>
      </c>
      <c r="VO95" s="45">
        <v>0</v>
      </c>
      <c r="VP95" s="45">
        <v>0</v>
      </c>
      <c r="VQ95" s="45">
        <v>1</v>
      </c>
      <c r="VR95" s="45">
        <v>0</v>
      </c>
      <c r="VS95" s="45">
        <v>0</v>
      </c>
      <c r="VT95" s="45">
        <v>0</v>
      </c>
      <c r="VU95" s="45">
        <v>0</v>
      </c>
      <c r="VV95" s="45">
        <v>0</v>
      </c>
      <c r="VW95" s="45">
        <v>0</v>
      </c>
      <c r="VX95" s="45">
        <v>0</v>
      </c>
      <c r="VY95" s="45">
        <v>0</v>
      </c>
      <c r="VZ95" s="45">
        <v>0</v>
      </c>
      <c r="WA95" s="45">
        <v>0</v>
      </c>
      <c r="WB95" s="45">
        <v>0</v>
      </c>
      <c r="WC95" s="45">
        <v>0</v>
      </c>
      <c r="WD95" s="45">
        <v>0</v>
      </c>
      <c r="WE95" s="45">
        <v>0</v>
      </c>
      <c r="WF95" s="45">
        <v>0</v>
      </c>
      <c r="WG95" s="45">
        <v>0</v>
      </c>
      <c r="WH95" s="45">
        <v>0</v>
      </c>
      <c r="WI95" s="45">
        <v>1</v>
      </c>
      <c r="WJ95" s="45">
        <v>0</v>
      </c>
      <c r="WK95" s="45">
        <v>0</v>
      </c>
      <c r="WL95" s="45">
        <v>0</v>
      </c>
      <c r="WM95" s="45">
        <v>0</v>
      </c>
      <c r="WN95" s="45">
        <v>0</v>
      </c>
      <c r="WO95" s="45">
        <v>0</v>
      </c>
      <c r="WP95" s="45">
        <v>0</v>
      </c>
      <c r="WQ95" s="45">
        <v>0</v>
      </c>
      <c r="WR95" s="45">
        <v>0</v>
      </c>
      <c r="WS95" s="45">
        <v>0</v>
      </c>
      <c r="WT95" s="45">
        <v>0</v>
      </c>
      <c r="WU95" s="45">
        <v>0</v>
      </c>
      <c r="WV95" s="45">
        <v>0</v>
      </c>
      <c r="WW95" s="45">
        <v>0</v>
      </c>
      <c r="WX95" s="45">
        <v>0</v>
      </c>
      <c r="WY95" s="45">
        <v>0</v>
      </c>
      <c r="WZ95" s="45">
        <v>0</v>
      </c>
      <c r="XA95" s="45">
        <v>0</v>
      </c>
      <c r="XB95" s="45">
        <v>0</v>
      </c>
      <c r="XC95" s="45">
        <v>0</v>
      </c>
      <c r="XD95" s="45">
        <v>0</v>
      </c>
      <c r="XE95" s="45">
        <v>0</v>
      </c>
      <c r="XF95" s="45">
        <v>0</v>
      </c>
      <c r="XG95" s="45">
        <v>0</v>
      </c>
      <c r="XH95" s="45">
        <v>0</v>
      </c>
      <c r="XI95" s="45">
        <v>0</v>
      </c>
      <c r="XJ95" s="45">
        <v>0</v>
      </c>
      <c r="XK95" s="45">
        <v>0</v>
      </c>
      <c r="XL95" s="45">
        <v>0</v>
      </c>
      <c r="XM95" s="45">
        <v>0</v>
      </c>
      <c r="XN95" s="45">
        <v>0</v>
      </c>
      <c r="XO95" s="45">
        <v>0</v>
      </c>
      <c r="XP95" s="45">
        <v>2</v>
      </c>
      <c r="XQ95" s="45">
        <v>0</v>
      </c>
      <c r="XR95" s="45">
        <v>0</v>
      </c>
      <c r="XS95" s="45">
        <v>0</v>
      </c>
      <c r="XT95" s="45">
        <v>0</v>
      </c>
      <c r="XU95" s="45">
        <v>1</v>
      </c>
      <c r="XV95" s="45">
        <v>0</v>
      </c>
      <c r="XW95" s="45">
        <v>0</v>
      </c>
      <c r="XX95" s="45">
        <v>0</v>
      </c>
      <c r="XY95" s="45">
        <v>0</v>
      </c>
      <c r="XZ95" s="45">
        <v>0</v>
      </c>
      <c r="YA95" s="45">
        <v>0</v>
      </c>
      <c r="YB95" s="45">
        <v>0</v>
      </c>
      <c r="YC95" s="45">
        <v>0</v>
      </c>
      <c r="YD95" s="45">
        <v>0</v>
      </c>
      <c r="YE95" s="45">
        <v>0</v>
      </c>
      <c r="YF95" s="45">
        <v>0</v>
      </c>
      <c r="YG95" s="45">
        <v>0</v>
      </c>
      <c r="YH95" s="45">
        <v>0</v>
      </c>
      <c r="YI95" s="45">
        <v>0</v>
      </c>
      <c r="YJ95" s="45">
        <v>0</v>
      </c>
      <c r="YK95" s="45">
        <v>1</v>
      </c>
      <c r="YL95" s="45">
        <v>0</v>
      </c>
      <c r="YM95" s="45">
        <v>0</v>
      </c>
      <c r="YN95" s="45">
        <v>0</v>
      </c>
      <c r="YO95" s="45">
        <v>0</v>
      </c>
      <c r="YP95" s="45">
        <v>0</v>
      </c>
      <c r="YQ95" s="45">
        <v>0</v>
      </c>
      <c r="YR95" s="45">
        <v>0</v>
      </c>
      <c r="YS95" s="45">
        <v>0</v>
      </c>
      <c r="YT95" s="45">
        <v>0</v>
      </c>
      <c r="YU95" s="45">
        <v>1</v>
      </c>
      <c r="YV95" s="45">
        <v>0</v>
      </c>
      <c r="YW95" s="45">
        <v>0</v>
      </c>
      <c r="YX95" s="45">
        <v>0</v>
      </c>
      <c r="YY95" s="45">
        <v>0</v>
      </c>
      <c r="YZ95" s="45">
        <v>0</v>
      </c>
      <c r="ZA95" s="45">
        <v>0</v>
      </c>
      <c r="ZB95" s="45">
        <v>0</v>
      </c>
      <c r="ZC95" s="45">
        <v>0</v>
      </c>
      <c r="ZD95" s="45">
        <v>0</v>
      </c>
      <c r="ZE95" s="45">
        <v>0</v>
      </c>
      <c r="ZF95" s="45">
        <v>0</v>
      </c>
      <c r="ZG95" s="45">
        <v>0</v>
      </c>
      <c r="ZH95" s="45">
        <v>0</v>
      </c>
      <c r="ZI95" s="45">
        <v>0</v>
      </c>
      <c r="ZJ95" s="45">
        <v>0</v>
      </c>
      <c r="ZK95" s="45">
        <v>0</v>
      </c>
      <c r="ZL95" s="45">
        <v>0</v>
      </c>
      <c r="ZM95" s="45">
        <v>0</v>
      </c>
      <c r="ZN95" s="45">
        <v>0</v>
      </c>
      <c r="ZO95" s="45">
        <v>0</v>
      </c>
      <c r="ZP95" s="45">
        <v>0</v>
      </c>
      <c r="ZQ95" s="45">
        <v>0</v>
      </c>
      <c r="ZR95" s="45">
        <v>0</v>
      </c>
      <c r="ZS95" s="45">
        <v>0</v>
      </c>
      <c r="ZT95" s="45">
        <v>0</v>
      </c>
      <c r="ZU95" s="45">
        <v>0</v>
      </c>
      <c r="ZV95" s="45">
        <v>0</v>
      </c>
      <c r="ZW95" s="45">
        <v>0</v>
      </c>
      <c r="ZX95" s="45">
        <v>0</v>
      </c>
      <c r="ZY95" s="45">
        <v>0</v>
      </c>
      <c r="ZZ95" s="45">
        <v>0</v>
      </c>
      <c r="AAA95" s="45">
        <v>0</v>
      </c>
      <c r="AAB95" s="45">
        <v>0</v>
      </c>
      <c r="AAC95" s="45">
        <v>0</v>
      </c>
      <c r="AAD95" s="45">
        <v>0</v>
      </c>
      <c r="AAE95" s="45">
        <v>0</v>
      </c>
      <c r="AAF95" s="45">
        <v>1</v>
      </c>
      <c r="AAG95" s="45">
        <v>0</v>
      </c>
      <c r="AAH95" s="45">
        <v>0</v>
      </c>
      <c r="AAI95" s="45">
        <v>0</v>
      </c>
      <c r="AAJ95" s="45">
        <v>0</v>
      </c>
      <c r="AAK95" s="45">
        <v>0</v>
      </c>
      <c r="AAL95" s="45">
        <v>0</v>
      </c>
      <c r="AAM95" s="45">
        <v>0</v>
      </c>
      <c r="AAN95" s="45">
        <v>0</v>
      </c>
      <c r="AAO95" s="45">
        <v>0</v>
      </c>
      <c r="AAP95" s="45">
        <v>0</v>
      </c>
      <c r="AAQ95" s="45">
        <f ca="1">IF(LEFT($C95,5)="Total",0,IF(COUNTIF(ENTRY!$G$3:$BM$3,AAQ$1)=0,"CopyPasteValue",IFERROR(HLOOKUP(AAQ$1,ENTRY!$G$3:$BI$133,SUMIFS(ENTRY!$A$2:$A$133,ENTRY!$B$2:$B$133,$B95,ENTRY!$C$2:$C$133,$C95)-2,FALSE),0)))</f>
        <v>0</v>
      </c>
      <c r="AAR95" s="45">
        <f ca="1">IF(LEFT($C95,5)="Total",0,IF(COUNTIF(ENTRY!$G$3:$BM$3,AAR$1)=0,"CopyPasteValue",IFERROR(HLOOKUP(AAR$1,ENTRY!$G$3:$BI$133,SUMIFS(ENTRY!$A$2:$A$133,ENTRY!$B$2:$B$133,$B95,ENTRY!$C$2:$C$133,$C95)-2,FALSE),0)))</f>
        <v>0</v>
      </c>
      <c r="AAS95" s="45">
        <f ca="1">IF(LEFT($C95,5)="Total",0,IF(COUNTIF(ENTRY!$G$3:$BM$3,AAS$1)=0,"CopyPasteValue",IFERROR(HLOOKUP(AAS$1,ENTRY!$G$3:$BI$133,SUMIFS(ENTRY!$A$2:$A$133,ENTRY!$B$2:$B$133,$B95,ENTRY!$C$2:$C$133,$C95)-2,FALSE),0)))</f>
        <v>0</v>
      </c>
      <c r="AAT95" s="45">
        <f ca="1">IF(LEFT($C95,5)="Total",0,IF(COUNTIF(ENTRY!$G$3:$BM$3,AAT$1)=0,"CopyPasteValue",IFERROR(HLOOKUP(AAT$1,ENTRY!$G$3:$BI$133,SUMIFS(ENTRY!$A$2:$A$133,ENTRY!$B$2:$B$133,$B95,ENTRY!$C$2:$C$133,$C95)-2,FALSE),0)))</f>
        <v>0</v>
      </c>
      <c r="AAU95" s="45">
        <f ca="1">IF(LEFT($C95,5)="Total",0,IF(COUNTIF(ENTRY!$G$3:$BM$3,AAU$1)=0,"CopyPasteValue",IFERROR(HLOOKUP(AAU$1,ENTRY!$G$3:$BI$133,SUMIFS(ENTRY!$A$2:$A$133,ENTRY!$B$2:$B$133,$B95,ENTRY!$C$2:$C$133,$C95)-2,FALSE),0)))</f>
        <v>0</v>
      </c>
      <c r="AAV95" s="45">
        <f ca="1">IF(LEFT($C95,5)="Total",0,IF(COUNTIF(ENTRY!$G$3:$BM$3,AAV$1)=0,"CopyPasteValue",IFERROR(HLOOKUP(AAV$1,ENTRY!$G$3:$BI$133,SUMIFS(ENTRY!$A$2:$A$133,ENTRY!$B$2:$B$133,$B95,ENTRY!$C$2:$C$133,$C95)-2,FALSE),0)))</f>
        <v>0</v>
      </c>
      <c r="AAW95" s="45">
        <f ca="1">IF(LEFT($C95,5)="Total",0,IF(COUNTIF(ENTRY!$G$3:$BM$3,AAW$1)=0,"CopyPasteValue",IFERROR(HLOOKUP(AAW$1,ENTRY!$G$3:$BI$133,SUMIFS(ENTRY!$A$2:$A$133,ENTRY!$B$2:$B$133,$B95,ENTRY!$C$2:$C$133,$C95)-2,FALSE),0)))</f>
        <v>0</v>
      </c>
      <c r="AAX95" s="45">
        <f ca="1">IF(LEFT($C95,5)="Total",0,IF(COUNTIF(ENTRY!$G$3:$BM$3,AAX$1)=0,"CopyPasteValue",IFERROR(HLOOKUP(AAX$1,ENTRY!$G$3:$BI$133,SUMIFS(ENTRY!$A$2:$A$133,ENTRY!$B$2:$B$133,$B95,ENTRY!$C$2:$C$133,$C95)-2,FALSE),0)))</f>
        <v>0</v>
      </c>
      <c r="AAY95" s="45">
        <f ca="1">IF(LEFT($C95,5)="Total",0,IF(COUNTIF(ENTRY!$G$3:$BM$3,AAY$1)=0,"CopyPasteValue",IFERROR(HLOOKUP(AAY$1,ENTRY!$G$3:$BI$133,SUMIFS(ENTRY!$A$2:$A$133,ENTRY!$B$2:$B$133,$B95,ENTRY!$C$2:$C$133,$C95)-2,FALSE),0)))</f>
        <v>0</v>
      </c>
      <c r="AAZ95" s="45">
        <f ca="1">IF(LEFT($C95,5)="Total",0,IF(COUNTIF(ENTRY!$G$3:$BM$3,AAZ$1)=0,"CopyPasteValue",IFERROR(HLOOKUP(AAZ$1,ENTRY!$G$3:$BI$133,SUMIFS(ENTRY!$A$2:$A$133,ENTRY!$B$2:$B$133,$B95,ENTRY!$C$2:$C$133,$C95)-2,FALSE),0)))</f>
        <v>0</v>
      </c>
      <c r="ABA95" s="45">
        <f ca="1">IF(LEFT($C95,5)="Total",0,IF(COUNTIF(ENTRY!$G$3:$BM$3,ABA$1)=0,"CopyPasteValue",IFERROR(HLOOKUP(ABA$1,ENTRY!$G$3:$BI$133,SUMIFS(ENTRY!$A$2:$A$133,ENTRY!$B$2:$B$133,$B95,ENTRY!$C$2:$C$133,$C95)-2,FALSE),0)))</f>
        <v>0</v>
      </c>
      <c r="ABB95" s="45">
        <f ca="1">IF(LEFT($C95,5)="Total",0,IF(COUNTIF(ENTRY!$G$3:$BM$3,ABB$1)=0,"CopyPasteValue",IFERROR(HLOOKUP(ABB$1,ENTRY!$G$3:$BI$133,SUMIFS(ENTRY!$A$2:$A$133,ENTRY!$B$2:$B$133,$B95,ENTRY!$C$2:$C$133,$C95)-2,FALSE),0)))</f>
        <v>0</v>
      </c>
      <c r="ABC95" s="45">
        <f ca="1">IF(LEFT($C95,5)="Total",0,IF(COUNTIF(ENTRY!$G$3:$BM$3,ABC$1)=0,"CopyPasteValue",IFERROR(HLOOKUP(ABC$1,ENTRY!$G$3:$BI$133,SUMIFS(ENTRY!$A$2:$A$133,ENTRY!$B$2:$B$133,$B95,ENTRY!$C$2:$C$133,$C95)-2,FALSE),0)))</f>
        <v>0</v>
      </c>
      <c r="ABD95" s="45">
        <f ca="1">IF(LEFT($C95,5)="Total",0,IF(COUNTIF(ENTRY!$G$3:$BM$3,ABD$1)=0,"CopyPasteValue",IFERROR(HLOOKUP(ABD$1,ENTRY!$G$3:$BI$133,SUMIFS(ENTRY!$A$2:$A$133,ENTRY!$B$2:$B$133,$B95,ENTRY!$C$2:$C$133,$C95)-2,FALSE),0)))</f>
        <v>0</v>
      </c>
      <c r="ABE95" s="45">
        <f ca="1">IF(LEFT($C95,5)="Total",0,IF(COUNTIF(ENTRY!$G$3:$BM$3,ABE$1)=0,"CopyPasteValue",IFERROR(HLOOKUP(ABE$1,ENTRY!$G$3:$BI$133,SUMIFS(ENTRY!$A$2:$A$133,ENTRY!$B$2:$B$133,$B95,ENTRY!$C$2:$C$133,$C95)-2,FALSE),0)))</f>
        <v>0</v>
      </c>
      <c r="ABF95" s="45">
        <f ca="1">IF(LEFT($C95,5)="Total",0,IF(COUNTIF(ENTRY!$G$3:$BM$3,ABF$1)=0,"CopyPasteValue",IFERROR(HLOOKUP(ABF$1,ENTRY!$G$3:$BI$133,SUMIFS(ENTRY!$A$2:$A$133,ENTRY!$B$2:$B$133,$B95,ENTRY!$C$2:$C$133,$C95)-2,FALSE),0)))</f>
        <v>0</v>
      </c>
      <c r="ABG95" s="45">
        <f ca="1">IF(LEFT($C95,5)="Total",0,IF(COUNTIF(ENTRY!$G$3:$BM$3,ABG$1)=0,"CopyPasteValue",IFERROR(HLOOKUP(ABG$1,ENTRY!$G$3:$BI$133,SUMIFS(ENTRY!$A$2:$A$133,ENTRY!$B$2:$B$133,$B95,ENTRY!$C$2:$C$133,$C95)-2,FALSE),0)))</f>
        <v>0</v>
      </c>
      <c r="ABH95" s="45">
        <f ca="1">IF(LEFT($C95,5)="Total",0,IF(COUNTIF(ENTRY!$G$3:$BM$3,ABH$1)=0,"CopyPasteValue",IFERROR(HLOOKUP(ABH$1,ENTRY!$G$3:$BI$133,SUMIFS(ENTRY!$A$2:$A$133,ENTRY!$B$2:$B$133,$B95,ENTRY!$C$2:$C$133,$C95)-2,FALSE),0)))</f>
        <v>0</v>
      </c>
    </row>
    <row r="96" spans="2:736" x14ac:dyDescent="0.35">
      <c r="B96" t="s">
        <v>27</v>
      </c>
      <c r="C96" t="s">
        <v>267</v>
      </c>
      <c r="D96" s="53">
        <f t="shared" ca="1" si="162"/>
        <v>96</v>
      </c>
      <c r="E96" s="72">
        <f>COUNTIF(ENTRY!C$4:C$294,C96)</f>
        <v>1</v>
      </c>
      <c r="F96" s="45">
        <v>0</v>
      </c>
      <c r="G96" s="45">
        <v>2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5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  <c r="S96" s="45">
        <v>0</v>
      </c>
      <c r="T96" s="45">
        <v>1</v>
      </c>
      <c r="U96" s="45">
        <v>0</v>
      </c>
      <c r="V96" s="45">
        <v>0</v>
      </c>
      <c r="W96" s="45">
        <v>0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  <c r="AJ96" s="45">
        <v>3</v>
      </c>
      <c r="AK96" s="45">
        <v>1</v>
      </c>
      <c r="AL96" s="45">
        <v>0</v>
      </c>
      <c r="AM96" s="45">
        <v>0</v>
      </c>
      <c r="AN96" s="45">
        <v>0</v>
      </c>
      <c r="AO96" s="45">
        <v>0</v>
      </c>
      <c r="AP96" s="45">
        <v>0</v>
      </c>
      <c r="AQ96" s="45">
        <v>0</v>
      </c>
      <c r="AR96" s="45">
        <v>0</v>
      </c>
      <c r="AS96" s="45">
        <v>0</v>
      </c>
      <c r="AT96" s="45">
        <v>0</v>
      </c>
      <c r="AU96" s="45">
        <v>0</v>
      </c>
      <c r="AV96" s="45">
        <v>0</v>
      </c>
      <c r="AW96" s="45">
        <v>0</v>
      </c>
      <c r="AX96" s="45">
        <v>1</v>
      </c>
      <c r="AY96" s="45">
        <v>0</v>
      </c>
      <c r="AZ96" s="45">
        <v>0</v>
      </c>
      <c r="BA96" s="45">
        <v>0</v>
      </c>
      <c r="BB96" s="45">
        <v>0</v>
      </c>
      <c r="BC96" s="45">
        <v>0</v>
      </c>
      <c r="BD96" s="45">
        <v>0</v>
      </c>
      <c r="BE96" s="45">
        <v>0</v>
      </c>
      <c r="BF96" s="45">
        <v>4</v>
      </c>
      <c r="BG96" s="45">
        <v>0</v>
      </c>
      <c r="BH96" s="45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5">
        <v>0</v>
      </c>
      <c r="BO96" s="45">
        <v>0</v>
      </c>
      <c r="BP96" s="45">
        <v>0</v>
      </c>
      <c r="BQ96" s="45">
        <v>0</v>
      </c>
      <c r="BR96" s="45">
        <v>0</v>
      </c>
      <c r="BS96" s="45">
        <v>0</v>
      </c>
      <c r="BT96" s="45">
        <v>0</v>
      </c>
      <c r="BU96" s="45">
        <v>0</v>
      </c>
      <c r="BV96" s="45">
        <v>0</v>
      </c>
      <c r="BW96" s="45">
        <v>0</v>
      </c>
      <c r="BX96" s="45">
        <v>0</v>
      </c>
      <c r="BY96" s="45">
        <v>0</v>
      </c>
      <c r="BZ96" s="45">
        <v>0</v>
      </c>
      <c r="CA96" s="45">
        <v>0</v>
      </c>
      <c r="CB96" s="45">
        <v>0</v>
      </c>
      <c r="CC96" s="45">
        <v>0</v>
      </c>
      <c r="CD96" s="45">
        <v>0</v>
      </c>
      <c r="CE96" s="45">
        <v>0</v>
      </c>
      <c r="CF96" s="45">
        <v>0</v>
      </c>
      <c r="CG96" s="45">
        <v>0</v>
      </c>
      <c r="CH96" s="45">
        <v>0</v>
      </c>
      <c r="CI96" s="45">
        <v>2</v>
      </c>
      <c r="CJ96" s="45">
        <v>0</v>
      </c>
      <c r="CK96" s="45">
        <v>0</v>
      </c>
      <c r="CL96" s="45">
        <v>0</v>
      </c>
      <c r="CM96" s="45">
        <v>0</v>
      </c>
      <c r="CN96" s="45">
        <v>0</v>
      </c>
      <c r="CO96" s="45">
        <v>0</v>
      </c>
      <c r="CP96" s="45">
        <v>0</v>
      </c>
      <c r="CQ96" s="45">
        <v>0</v>
      </c>
      <c r="CR96" s="45">
        <v>0</v>
      </c>
      <c r="CS96" s="45">
        <v>3</v>
      </c>
      <c r="CT96" s="45">
        <v>0</v>
      </c>
      <c r="CU96" s="45">
        <v>0</v>
      </c>
      <c r="CV96" s="45">
        <v>0</v>
      </c>
      <c r="CW96" s="45">
        <v>0</v>
      </c>
      <c r="CX96" s="45">
        <v>0</v>
      </c>
      <c r="CY96" s="45">
        <v>0</v>
      </c>
      <c r="CZ96" s="45">
        <v>0</v>
      </c>
      <c r="DA96" s="45">
        <v>0</v>
      </c>
      <c r="DB96" s="45">
        <v>0</v>
      </c>
      <c r="DC96" s="45">
        <v>0</v>
      </c>
      <c r="DD96" s="45">
        <v>0</v>
      </c>
      <c r="DE96" s="45">
        <v>0</v>
      </c>
      <c r="DF96" s="45">
        <v>0</v>
      </c>
      <c r="DG96" s="45">
        <v>0</v>
      </c>
      <c r="DH96" s="45">
        <v>0</v>
      </c>
      <c r="DI96" s="45">
        <v>0</v>
      </c>
      <c r="DJ96" s="45">
        <v>0</v>
      </c>
      <c r="DK96" s="45">
        <v>0</v>
      </c>
      <c r="DL96" s="45">
        <v>0</v>
      </c>
      <c r="DM96" s="45">
        <v>0</v>
      </c>
      <c r="DN96" s="45">
        <v>0</v>
      </c>
      <c r="DO96" s="45">
        <v>0</v>
      </c>
      <c r="DP96" s="45">
        <v>0</v>
      </c>
      <c r="DQ96" s="45">
        <v>0</v>
      </c>
      <c r="DR96" s="45">
        <v>0</v>
      </c>
      <c r="DS96" s="45">
        <v>0</v>
      </c>
      <c r="DT96" s="45">
        <v>0</v>
      </c>
      <c r="DU96" s="45">
        <v>0</v>
      </c>
      <c r="DV96" s="45">
        <v>0</v>
      </c>
      <c r="DW96" s="45">
        <v>0</v>
      </c>
      <c r="DX96" s="45">
        <v>0</v>
      </c>
      <c r="DY96" s="45">
        <v>0</v>
      </c>
      <c r="DZ96" s="45">
        <v>0</v>
      </c>
      <c r="EA96" s="45">
        <v>0</v>
      </c>
      <c r="EB96" s="45">
        <v>0</v>
      </c>
      <c r="EC96" s="45">
        <v>0</v>
      </c>
      <c r="ED96" s="45">
        <v>0</v>
      </c>
      <c r="EE96" s="45">
        <v>0</v>
      </c>
      <c r="EF96" s="45">
        <v>0</v>
      </c>
      <c r="EG96" s="45">
        <v>0</v>
      </c>
      <c r="EH96" s="45">
        <v>0</v>
      </c>
      <c r="EI96" s="45">
        <v>0</v>
      </c>
      <c r="EJ96" s="45">
        <v>0</v>
      </c>
      <c r="EK96" s="45">
        <v>0</v>
      </c>
      <c r="EL96" s="45">
        <v>0</v>
      </c>
      <c r="EM96" s="45">
        <v>0</v>
      </c>
      <c r="EN96" s="45">
        <v>0</v>
      </c>
      <c r="EO96" s="45">
        <v>0</v>
      </c>
      <c r="EP96" s="45">
        <v>0</v>
      </c>
      <c r="EQ96" s="45">
        <v>0</v>
      </c>
      <c r="ER96" s="45">
        <v>0</v>
      </c>
      <c r="ES96" s="45">
        <v>0</v>
      </c>
      <c r="ET96" s="45">
        <v>0</v>
      </c>
      <c r="EU96" s="45">
        <v>0</v>
      </c>
      <c r="EV96" s="45">
        <v>0</v>
      </c>
      <c r="EW96" s="45">
        <v>0</v>
      </c>
      <c r="EX96" s="45">
        <v>0</v>
      </c>
      <c r="EY96" s="45">
        <v>0</v>
      </c>
      <c r="EZ96" s="45">
        <v>0</v>
      </c>
      <c r="FA96" s="45">
        <v>0</v>
      </c>
      <c r="FB96" s="45">
        <v>0</v>
      </c>
      <c r="FC96" s="45">
        <v>0</v>
      </c>
      <c r="FD96" s="45">
        <v>0</v>
      </c>
      <c r="FE96" s="45">
        <v>0</v>
      </c>
      <c r="FF96" s="45">
        <v>0</v>
      </c>
      <c r="FG96" s="45">
        <v>0</v>
      </c>
      <c r="FH96" s="45">
        <v>0</v>
      </c>
      <c r="FI96" s="45">
        <v>0</v>
      </c>
      <c r="FJ96" s="45">
        <v>0</v>
      </c>
      <c r="FK96" s="45">
        <v>0</v>
      </c>
      <c r="FL96" s="45">
        <v>0</v>
      </c>
      <c r="FM96" s="45">
        <v>0</v>
      </c>
      <c r="FN96" s="45">
        <v>0</v>
      </c>
      <c r="FO96" s="45">
        <v>0</v>
      </c>
      <c r="FP96" s="45">
        <v>0</v>
      </c>
      <c r="FQ96" s="45">
        <v>0</v>
      </c>
      <c r="FR96" s="45">
        <v>0</v>
      </c>
      <c r="FS96" s="45">
        <v>0</v>
      </c>
      <c r="FT96" s="45">
        <v>0</v>
      </c>
      <c r="FU96" s="45">
        <v>0</v>
      </c>
      <c r="FV96" s="45">
        <v>0</v>
      </c>
      <c r="FW96" s="45">
        <v>0</v>
      </c>
      <c r="FX96" s="45">
        <v>0</v>
      </c>
      <c r="FY96" s="45">
        <v>4</v>
      </c>
      <c r="FZ96" s="45">
        <v>0</v>
      </c>
      <c r="GA96" s="45">
        <v>0</v>
      </c>
      <c r="GB96" s="45">
        <v>0</v>
      </c>
      <c r="GC96" s="45">
        <v>0</v>
      </c>
      <c r="GD96" s="45">
        <v>0</v>
      </c>
      <c r="GE96" s="45">
        <v>0</v>
      </c>
      <c r="GF96" s="45">
        <v>6</v>
      </c>
      <c r="GG96" s="45">
        <v>0</v>
      </c>
      <c r="GH96" s="45">
        <v>0</v>
      </c>
      <c r="GI96" s="45">
        <v>0</v>
      </c>
      <c r="GJ96" s="45">
        <v>0</v>
      </c>
      <c r="GK96" s="45">
        <v>0</v>
      </c>
      <c r="GL96" s="45">
        <v>0</v>
      </c>
      <c r="GM96" s="45">
        <v>0</v>
      </c>
      <c r="GN96" s="45">
        <v>0</v>
      </c>
      <c r="GO96" s="45">
        <v>0</v>
      </c>
      <c r="GP96" s="45">
        <v>0</v>
      </c>
      <c r="GQ96" s="45">
        <v>0</v>
      </c>
      <c r="GR96" s="45">
        <v>0</v>
      </c>
      <c r="GS96" s="45">
        <v>0</v>
      </c>
      <c r="GT96" s="45">
        <v>0</v>
      </c>
      <c r="GU96" s="45">
        <v>0</v>
      </c>
      <c r="GV96" s="45">
        <v>0</v>
      </c>
      <c r="GW96" s="45">
        <v>0</v>
      </c>
      <c r="GX96" s="45">
        <v>0</v>
      </c>
      <c r="GY96" s="45">
        <v>0</v>
      </c>
      <c r="GZ96" s="45">
        <v>0</v>
      </c>
      <c r="HA96" s="45">
        <v>0</v>
      </c>
      <c r="HB96" s="45">
        <v>1</v>
      </c>
      <c r="HC96" s="45">
        <v>0</v>
      </c>
      <c r="HD96" s="45">
        <v>1</v>
      </c>
      <c r="HE96" s="45">
        <v>0</v>
      </c>
      <c r="HF96" s="45">
        <v>0</v>
      </c>
      <c r="HG96" s="45">
        <v>0</v>
      </c>
      <c r="HH96" s="45">
        <v>0</v>
      </c>
      <c r="HI96" s="45">
        <v>0</v>
      </c>
      <c r="HJ96" s="45">
        <v>0</v>
      </c>
      <c r="HK96" s="45">
        <v>0</v>
      </c>
      <c r="HL96" s="45">
        <v>1</v>
      </c>
      <c r="HM96" s="45">
        <v>0</v>
      </c>
      <c r="HN96" s="45">
        <v>0</v>
      </c>
      <c r="HO96" s="45">
        <v>0</v>
      </c>
      <c r="HP96" s="45">
        <v>0</v>
      </c>
      <c r="HQ96" s="45">
        <v>2</v>
      </c>
      <c r="HR96" s="45">
        <v>1</v>
      </c>
      <c r="HS96" s="45">
        <v>0</v>
      </c>
      <c r="HT96" s="45">
        <v>0</v>
      </c>
      <c r="HU96" s="45">
        <v>0</v>
      </c>
      <c r="HV96" s="45">
        <v>0</v>
      </c>
      <c r="HW96" s="45">
        <v>0</v>
      </c>
      <c r="HX96" s="45">
        <v>0</v>
      </c>
      <c r="HY96" s="45">
        <v>0</v>
      </c>
      <c r="HZ96" s="45">
        <v>0</v>
      </c>
      <c r="IA96" s="45">
        <v>0</v>
      </c>
      <c r="IB96" s="45">
        <v>0</v>
      </c>
      <c r="IC96" s="45">
        <v>0</v>
      </c>
      <c r="ID96" s="45">
        <v>0</v>
      </c>
      <c r="IE96" s="45">
        <v>0</v>
      </c>
      <c r="IF96" s="45">
        <v>0</v>
      </c>
      <c r="IG96" s="45">
        <v>0</v>
      </c>
      <c r="IH96" s="45">
        <v>0</v>
      </c>
      <c r="II96" s="45">
        <v>0</v>
      </c>
      <c r="IJ96" s="45">
        <v>0</v>
      </c>
      <c r="IK96" s="45">
        <v>0</v>
      </c>
      <c r="IL96" s="45">
        <v>0</v>
      </c>
      <c r="IM96" s="45">
        <v>0</v>
      </c>
      <c r="IN96" s="45">
        <v>0</v>
      </c>
      <c r="IO96" s="45">
        <v>0</v>
      </c>
      <c r="IP96" s="45">
        <v>0</v>
      </c>
      <c r="IQ96" s="45">
        <v>0</v>
      </c>
      <c r="IR96" s="45">
        <v>0</v>
      </c>
      <c r="IS96" s="45">
        <v>0</v>
      </c>
      <c r="IT96" s="45">
        <v>0</v>
      </c>
      <c r="IU96" s="45">
        <v>0</v>
      </c>
      <c r="IV96" s="45">
        <v>0</v>
      </c>
      <c r="IW96" s="45">
        <v>0</v>
      </c>
      <c r="IX96" s="45">
        <v>0</v>
      </c>
      <c r="IY96" s="45">
        <v>0</v>
      </c>
      <c r="IZ96" s="45">
        <v>0</v>
      </c>
      <c r="JA96" s="45">
        <v>0</v>
      </c>
      <c r="JB96" s="45">
        <v>0</v>
      </c>
      <c r="JC96" s="45">
        <v>0</v>
      </c>
      <c r="JD96" s="45">
        <v>0</v>
      </c>
      <c r="JE96" s="45">
        <v>0</v>
      </c>
      <c r="JF96" s="45">
        <v>0</v>
      </c>
      <c r="JG96" s="45">
        <v>0</v>
      </c>
      <c r="JH96" s="45">
        <v>0</v>
      </c>
      <c r="JI96" s="45">
        <v>0</v>
      </c>
      <c r="JJ96" s="45">
        <v>0</v>
      </c>
      <c r="JK96" s="45">
        <v>0</v>
      </c>
      <c r="JL96" s="45">
        <v>0</v>
      </c>
      <c r="JM96" s="45">
        <v>0</v>
      </c>
      <c r="JN96" s="45">
        <v>0</v>
      </c>
      <c r="JO96" s="45">
        <v>0</v>
      </c>
      <c r="JP96" s="45">
        <v>0</v>
      </c>
      <c r="JQ96" s="45">
        <v>0</v>
      </c>
      <c r="JR96" s="45">
        <v>0</v>
      </c>
      <c r="JS96" s="45">
        <v>0</v>
      </c>
      <c r="JT96" s="45">
        <v>0</v>
      </c>
      <c r="JU96" s="45">
        <v>0</v>
      </c>
      <c r="JV96" s="45">
        <v>0</v>
      </c>
      <c r="JW96" s="45">
        <v>0</v>
      </c>
      <c r="JX96" s="45">
        <v>0</v>
      </c>
      <c r="JY96" s="45">
        <v>0</v>
      </c>
      <c r="JZ96" s="45">
        <v>0</v>
      </c>
      <c r="KA96" s="45">
        <v>0</v>
      </c>
      <c r="KB96" s="45">
        <v>0</v>
      </c>
      <c r="KC96" s="45">
        <v>0</v>
      </c>
      <c r="KD96" s="45">
        <v>0</v>
      </c>
      <c r="KE96" s="45">
        <v>0</v>
      </c>
      <c r="KF96" s="45">
        <v>0</v>
      </c>
      <c r="KG96" s="45">
        <v>0</v>
      </c>
      <c r="KH96" s="45">
        <v>0</v>
      </c>
      <c r="KI96" s="45">
        <v>0</v>
      </c>
      <c r="KJ96" s="45">
        <v>0</v>
      </c>
      <c r="KK96" s="45">
        <v>0</v>
      </c>
      <c r="KL96" s="45">
        <v>0</v>
      </c>
      <c r="KM96" s="45">
        <v>0</v>
      </c>
      <c r="KN96" s="45">
        <v>0</v>
      </c>
      <c r="KO96" s="45">
        <v>0</v>
      </c>
      <c r="KP96" s="45">
        <v>0</v>
      </c>
      <c r="KQ96" s="45">
        <v>0</v>
      </c>
      <c r="KR96" s="45">
        <v>0</v>
      </c>
      <c r="KS96" s="45">
        <v>0</v>
      </c>
      <c r="KT96" s="45">
        <v>0</v>
      </c>
      <c r="KU96" s="45">
        <v>0</v>
      </c>
      <c r="KV96" s="45">
        <v>1</v>
      </c>
      <c r="KW96" s="45">
        <v>0</v>
      </c>
      <c r="KX96" s="45">
        <v>0</v>
      </c>
      <c r="KY96" s="45">
        <v>1</v>
      </c>
      <c r="KZ96" s="45">
        <v>0</v>
      </c>
      <c r="LA96" s="45">
        <v>0</v>
      </c>
      <c r="LB96" s="45">
        <v>0</v>
      </c>
      <c r="LC96" s="45">
        <v>0</v>
      </c>
      <c r="LD96" s="45">
        <v>2</v>
      </c>
      <c r="LE96" s="45">
        <v>0</v>
      </c>
      <c r="LF96" s="45">
        <v>0</v>
      </c>
      <c r="LG96" s="45">
        <v>0</v>
      </c>
      <c r="LH96" s="45">
        <v>0</v>
      </c>
      <c r="LI96" s="45">
        <v>0</v>
      </c>
      <c r="LJ96" s="45">
        <v>2</v>
      </c>
      <c r="LK96" s="45">
        <v>0</v>
      </c>
      <c r="LL96" s="45">
        <v>0</v>
      </c>
      <c r="LM96" s="45">
        <v>0</v>
      </c>
      <c r="LN96" s="45">
        <v>0</v>
      </c>
      <c r="LO96" s="45">
        <v>0</v>
      </c>
      <c r="LP96" s="45">
        <v>2</v>
      </c>
      <c r="LQ96" s="45">
        <v>0</v>
      </c>
      <c r="LR96" s="45">
        <v>0</v>
      </c>
      <c r="LS96" s="45">
        <v>0</v>
      </c>
      <c r="LT96" s="45">
        <v>0</v>
      </c>
      <c r="LU96" s="45">
        <v>0</v>
      </c>
      <c r="LV96" s="45">
        <v>0</v>
      </c>
      <c r="LW96" s="45">
        <v>0</v>
      </c>
      <c r="LX96" s="45">
        <v>0</v>
      </c>
      <c r="LY96" s="45">
        <v>0</v>
      </c>
      <c r="LZ96" s="45">
        <v>0</v>
      </c>
      <c r="MA96" s="45">
        <v>0</v>
      </c>
      <c r="MB96" s="45">
        <v>0</v>
      </c>
      <c r="MC96" s="45">
        <v>0</v>
      </c>
      <c r="MD96" s="45">
        <v>0</v>
      </c>
      <c r="ME96" s="45">
        <v>0</v>
      </c>
      <c r="MF96" s="45">
        <v>0</v>
      </c>
      <c r="MG96" s="45">
        <v>0</v>
      </c>
      <c r="MH96" s="45">
        <v>0</v>
      </c>
      <c r="MI96" s="45">
        <v>0</v>
      </c>
      <c r="MJ96" s="45">
        <v>0</v>
      </c>
      <c r="MK96" s="45">
        <v>0</v>
      </c>
      <c r="ML96" s="45">
        <v>0</v>
      </c>
      <c r="MM96" s="45">
        <v>0</v>
      </c>
      <c r="MN96" s="45">
        <v>0</v>
      </c>
      <c r="MO96" s="45">
        <v>2</v>
      </c>
      <c r="MP96" s="45">
        <v>0</v>
      </c>
      <c r="MQ96" s="45">
        <v>0</v>
      </c>
      <c r="MR96" s="45">
        <v>0</v>
      </c>
      <c r="MS96" s="45">
        <v>0</v>
      </c>
      <c r="MT96" s="45">
        <v>0</v>
      </c>
      <c r="MU96" s="45">
        <v>0</v>
      </c>
      <c r="MV96" s="45">
        <v>0</v>
      </c>
      <c r="MW96" s="45">
        <v>0</v>
      </c>
      <c r="MX96" s="45">
        <v>0</v>
      </c>
      <c r="MY96" s="45">
        <v>0</v>
      </c>
      <c r="MZ96" s="45">
        <v>2</v>
      </c>
      <c r="NA96" s="45">
        <v>0</v>
      </c>
      <c r="NB96" s="45">
        <v>0</v>
      </c>
      <c r="NC96" s="45">
        <v>0</v>
      </c>
      <c r="ND96" s="45">
        <v>0</v>
      </c>
      <c r="NE96" s="45">
        <v>0</v>
      </c>
      <c r="NF96" s="45">
        <v>0</v>
      </c>
      <c r="NG96" s="45">
        <v>1</v>
      </c>
      <c r="NH96" s="45">
        <v>0</v>
      </c>
      <c r="NI96" s="45">
        <v>0</v>
      </c>
      <c r="NJ96" s="45">
        <v>0</v>
      </c>
      <c r="NK96" s="45">
        <v>0</v>
      </c>
      <c r="NL96" s="45">
        <v>0</v>
      </c>
      <c r="NM96" s="45">
        <v>0</v>
      </c>
      <c r="NN96" s="45">
        <v>0</v>
      </c>
      <c r="NO96" s="45">
        <v>0</v>
      </c>
      <c r="NP96" s="45">
        <v>0</v>
      </c>
      <c r="NQ96" s="45">
        <v>0</v>
      </c>
      <c r="NR96" s="45">
        <v>1</v>
      </c>
      <c r="NS96" s="45">
        <v>0</v>
      </c>
      <c r="NT96" s="45">
        <v>0</v>
      </c>
      <c r="NU96" s="45">
        <v>0</v>
      </c>
      <c r="NV96" s="45">
        <v>0</v>
      </c>
      <c r="NW96" s="45">
        <v>0</v>
      </c>
      <c r="NX96" s="45">
        <v>0</v>
      </c>
      <c r="NY96" s="45">
        <v>1</v>
      </c>
      <c r="NZ96" s="45">
        <v>0</v>
      </c>
      <c r="OA96" s="45">
        <v>0</v>
      </c>
      <c r="OB96" s="45">
        <v>0</v>
      </c>
      <c r="OC96" s="45">
        <v>0</v>
      </c>
      <c r="OD96" s="45">
        <v>0</v>
      </c>
      <c r="OE96" s="45">
        <v>0</v>
      </c>
      <c r="OF96" s="45">
        <v>0</v>
      </c>
      <c r="OG96" s="45">
        <v>0</v>
      </c>
      <c r="OH96" s="45">
        <v>0</v>
      </c>
      <c r="OI96" s="45">
        <v>0</v>
      </c>
      <c r="OJ96" s="45">
        <v>0</v>
      </c>
      <c r="OK96" s="45">
        <v>0</v>
      </c>
      <c r="OL96" s="45">
        <v>0</v>
      </c>
      <c r="OM96" s="45">
        <v>0</v>
      </c>
      <c r="ON96" s="45">
        <v>0</v>
      </c>
      <c r="OO96" s="45">
        <v>0</v>
      </c>
      <c r="OP96" s="45">
        <v>0</v>
      </c>
      <c r="OQ96" s="45">
        <v>0</v>
      </c>
      <c r="OR96" s="45">
        <v>0</v>
      </c>
      <c r="OS96" s="45">
        <v>0</v>
      </c>
      <c r="OT96" s="45">
        <v>0</v>
      </c>
      <c r="OU96" s="45">
        <v>0</v>
      </c>
      <c r="OV96" s="45">
        <v>0</v>
      </c>
      <c r="OW96" s="45">
        <v>0</v>
      </c>
      <c r="OX96" s="45">
        <v>0</v>
      </c>
      <c r="OY96" s="45">
        <v>0</v>
      </c>
      <c r="OZ96" s="45">
        <v>0</v>
      </c>
      <c r="PA96" s="45">
        <v>0</v>
      </c>
      <c r="PB96" s="45">
        <v>0</v>
      </c>
      <c r="PC96" s="45">
        <v>0</v>
      </c>
      <c r="PD96" s="45">
        <v>0</v>
      </c>
      <c r="PE96" s="45">
        <v>0</v>
      </c>
      <c r="PF96" s="45">
        <v>0</v>
      </c>
      <c r="PG96" s="45">
        <v>0</v>
      </c>
      <c r="PH96" s="45">
        <v>0</v>
      </c>
      <c r="PI96" s="45">
        <v>0</v>
      </c>
      <c r="PJ96" s="45">
        <v>1</v>
      </c>
      <c r="PK96" s="45">
        <v>0</v>
      </c>
      <c r="PL96" s="45">
        <v>0</v>
      </c>
      <c r="PM96" s="45">
        <v>0</v>
      </c>
      <c r="PN96" s="45">
        <v>0</v>
      </c>
      <c r="PO96" s="45">
        <v>0</v>
      </c>
      <c r="PP96" s="45">
        <v>0</v>
      </c>
      <c r="PQ96" s="45">
        <v>0</v>
      </c>
      <c r="PR96" s="45">
        <v>0</v>
      </c>
      <c r="PS96" s="45">
        <v>0</v>
      </c>
      <c r="PT96" s="45">
        <v>0</v>
      </c>
      <c r="PU96" s="45">
        <v>0</v>
      </c>
      <c r="PV96" s="45">
        <v>0</v>
      </c>
      <c r="PW96" s="45">
        <v>0</v>
      </c>
      <c r="PX96" s="45">
        <v>0</v>
      </c>
      <c r="PY96" s="45">
        <v>0</v>
      </c>
      <c r="PZ96" s="45">
        <v>0</v>
      </c>
      <c r="QA96" s="45">
        <v>0</v>
      </c>
      <c r="QB96" s="45">
        <v>0</v>
      </c>
      <c r="QC96" s="45">
        <v>0</v>
      </c>
      <c r="QD96" s="45">
        <v>0</v>
      </c>
      <c r="QE96" s="45">
        <v>0</v>
      </c>
      <c r="QF96" s="45">
        <v>0</v>
      </c>
      <c r="QG96" s="45">
        <v>0</v>
      </c>
      <c r="QH96" s="45">
        <v>0</v>
      </c>
      <c r="QI96" s="45">
        <v>0</v>
      </c>
      <c r="QJ96" s="45">
        <v>0</v>
      </c>
      <c r="QK96" s="45">
        <v>0</v>
      </c>
      <c r="QL96" s="45">
        <v>0</v>
      </c>
      <c r="QM96" s="45">
        <v>0</v>
      </c>
      <c r="QN96" s="45">
        <v>0</v>
      </c>
      <c r="QO96" s="45">
        <v>0</v>
      </c>
      <c r="QP96" s="45">
        <v>0</v>
      </c>
      <c r="QQ96" s="45">
        <v>0</v>
      </c>
      <c r="QR96" s="45">
        <v>0</v>
      </c>
      <c r="QS96" s="45">
        <v>0</v>
      </c>
      <c r="QT96" s="45">
        <v>0</v>
      </c>
      <c r="QU96" s="45">
        <v>1</v>
      </c>
      <c r="QV96" s="45">
        <v>0</v>
      </c>
      <c r="QW96" s="45">
        <v>0</v>
      </c>
      <c r="QX96" s="45">
        <v>0</v>
      </c>
      <c r="QY96" s="45">
        <v>0</v>
      </c>
      <c r="QZ96" s="45">
        <v>0</v>
      </c>
      <c r="RA96" s="45">
        <v>0</v>
      </c>
      <c r="RB96" s="45">
        <v>0</v>
      </c>
      <c r="RC96" s="45">
        <v>2</v>
      </c>
      <c r="RD96" s="45">
        <v>0</v>
      </c>
      <c r="RE96" s="45">
        <v>0</v>
      </c>
      <c r="RF96" s="45">
        <v>0</v>
      </c>
      <c r="RG96" s="45">
        <v>0</v>
      </c>
      <c r="RH96" s="45">
        <v>0</v>
      </c>
      <c r="RI96" s="45">
        <v>0</v>
      </c>
      <c r="RJ96" s="45">
        <v>0</v>
      </c>
      <c r="RK96" s="45">
        <v>0</v>
      </c>
      <c r="RL96" s="45">
        <v>0</v>
      </c>
      <c r="RM96" s="45">
        <v>0</v>
      </c>
      <c r="RN96" s="45">
        <v>0</v>
      </c>
      <c r="RO96" s="45">
        <v>0</v>
      </c>
      <c r="RP96" s="45">
        <v>1</v>
      </c>
      <c r="RQ96" s="45">
        <v>0</v>
      </c>
      <c r="RR96" s="45">
        <v>0</v>
      </c>
      <c r="RS96" s="45">
        <v>0</v>
      </c>
      <c r="RT96" s="45">
        <v>0</v>
      </c>
      <c r="RU96" s="45">
        <v>0</v>
      </c>
      <c r="RV96" s="45">
        <v>0</v>
      </c>
      <c r="RW96" s="45">
        <v>0</v>
      </c>
      <c r="RX96" s="45">
        <v>0</v>
      </c>
      <c r="RY96" s="45">
        <v>0</v>
      </c>
      <c r="RZ96" s="45">
        <v>0</v>
      </c>
      <c r="SA96" s="45">
        <v>0</v>
      </c>
      <c r="SB96" s="45">
        <v>2</v>
      </c>
      <c r="SC96" s="45">
        <v>0</v>
      </c>
      <c r="SD96" s="45">
        <v>0</v>
      </c>
      <c r="SE96" s="45">
        <v>0</v>
      </c>
      <c r="SF96" s="45">
        <v>2</v>
      </c>
      <c r="SG96" s="45">
        <v>0</v>
      </c>
      <c r="SH96" s="45">
        <v>0</v>
      </c>
      <c r="SI96" s="45">
        <v>0</v>
      </c>
      <c r="SJ96" s="45">
        <v>0</v>
      </c>
      <c r="SK96" s="45">
        <v>0</v>
      </c>
      <c r="SL96" s="45">
        <v>0</v>
      </c>
      <c r="SM96" s="45">
        <v>0</v>
      </c>
      <c r="SN96" s="45">
        <v>0</v>
      </c>
      <c r="SO96" s="45">
        <v>0</v>
      </c>
      <c r="SP96" s="45">
        <v>0</v>
      </c>
      <c r="SQ96" s="45">
        <v>0</v>
      </c>
      <c r="SR96" s="45">
        <v>0</v>
      </c>
      <c r="SS96" s="45">
        <v>0</v>
      </c>
      <c r="ST96" s="45">
        <v>0</v>
      </c>
      <c r="SU96" s="45">
        <v>0</v>
      </c>
      <c r="SV96" s="45">
        <v>0</v>
      </c>
      <c r="SW96" s="45">
        <v>0</v>
      </c>
      <c r="SX96" s="45">
        <v>0</v>
      </c>
      <c r="SY96" s="45">
        <v>0</v>
      </c>
      <c r="SZ96" s="45">
        <v>0</v>
      </c>
      <c r="TA96" s="45">
        <v>0</v>
      </c>
      <c r="TB96" s="45">
        <v>0</v>
      </c>
      <c r="TC96" s="45">
        <v>0</v>
      </c>
      <c r="TD96" s="45">
        <v>0</v>
      </c>
      <c r="TE96" s="45">
        <v>0</v>
      </c>
      <c r="TF96" s="45">
        <v>0</v>
      </c>
      <c r="TG96" s="45">
        <v>0</v>
      </c>
      <c r="TH96" s="45">
        <v>0</v>
      </c>
      <c r="TI96" s="45">
        <v>0</v>
      </c>
      <c r="TJ96" s="45">
        <v>0</v>
      </c>
      <c r="TK96" s="45">
        <v>0</v>
      </c>
      <c r="TL96" s="45">
        <v>0</v>
      </c>
      <c r="TM96" s="45">
        <v>0</v>
      </c>
      <c r="TN96" s="45">
        <v>0</v>
      </c>
      <c r="TO96" s="45">
        <v>0</v>
      </c>
      <c r="TP96" s="45">
        <v>0</v>
      </c>
      <c r="TQ96" s="45">
        <v>0</v>
      </c>
      <c r="TR96" s="45">
        <v>0</v>
      </c>
      <c r="TS96" s="45">
        <v>0</v>
      </c>
      <c r="TT96" s="45">
        <v>0</v>
      </c>
      <c r="TU96" s="45">
        <v>0</v>
      </c>
      <c r="TV96" s="45">
        <v>0</v>
      </c>
      <c r="TW96" s="45">
        <v>1</v>
      </c>
      <c r="TX96" s="45">
        <v>0</v>
      </c>
      <c r="TY96" s="45">
        <v>2</v>
      </c>
      <c r="TZ96" s="45">
        <v>0</v>
      </c>
      <c r="UA96" s="45">
        <v>0</v>
      </c>
      <c r="UB96" s="45">
        <v>0</v>
      </c>
      <c r="UC96" s="45">
        <v>0</v>
      </c>
      <c r="UD96" s="45">
        <v>0</v>
      </c>
      <c r="UE96" s="45">
        <v>0</v>
      </c>
      <c r="UF96" s="45">
        <v>0</v>
      </c>
      <c r="UG96" s="45">
        <v>0</v>
      </c>
      <c r="UH96" s="45">
        <v>0</v>
      </c>
      <c r="UI96" s="45">
        <v>0</v>
      </c>
      <c r="UJ96" s="45">
        <v>0</v>
      </c>
      <c r="UK96" s="45">
        <v>0</v>
      </c>
      <c r="UL96" s="45">
        <v>0</v>
      </c>
      <c r="UM96" s="45">
        <v>0</v>
      </c>
      <c r="UN96" s="45">
        <v>0</v>
      </c>
      <c r="UO96" s="45">
        <v>0</v>
      </c>
      <c r="UP96" s="45">
        <v>0</v>
      </c>
      <c r="UQ96" s="45">
        <v>0</v>
      </c>
      <c r="UR96" s="45">
        <v>0</v>
      </c>
      <c r="US96" s="45">
        <v>0</v>
      </c>
      <c r="UT96" s="45">
        <v>0</v>
      </c>
      <c r="UU96" s="45">
        <v>0</v>
      </c>
      <c r="UV96" s="45">
        <v>0</v>
      </c>
      <c r="UW96" s="45">
        <v>0</v>
      </c>
      <c r="UX96" s="45">
        <v>0</v>
      </c>
      <c r="UY96" s="45">
        <v>0</v>
      </c>
      <c r="UZ96" s="45">
        <v>0</v>
      </c>
      <c r="VA96" s="45">
        <v>0</v>
      </c>
      <c r="VB96" s="45">
        <v>0</v>
      </c>
      <c r="VC96" s="45">
        <v>0</v>
      </c>
      <c r="VD96" s="45">
        <v>0</v>
      </c>
      <c r="VE96" s="45">
        <v>0</v>
      </c>
      <c r="VF96" s="45">
        <v>0</v>
      </c>
      <c r="VG96" s="45">
        <v>0</v>
      </c>
      <c r="VH96" s="45">
        <v>0</v>
      </c>
      <c r="VI96" s="45">
        <v>0</v>
      </c>
      <c r="VJ96" s="45">
        <v>0</v>
      </c>
      <c r="VK96" s="45">
        <v>0</v>
      </c>
      <c r="VL96" s="45">
        <v>0</v>
      </c>
      <c r="VM96" s="45">
        <v>3</v>
      </c>
      <c r="VN96" s="45">
        <v>0</v>
      </c>
      <c r="VO96" s="45">
        <v>0</v>
      </c>
      <c r="VP96" s="45">
        <v>0</v>
      </c>
      <c r="VQ96" s="45">
        <v>0</v>
      </c>
      <c r="VR96" s="45">
        <v>0</v>
      </c>
      <c r="VS96" s="45">
        <v>0</v>
      </c>
      <c r="VT96" s="45">
        <v>0</v>
      </c>
      <c r="VU96" s="45">
        <v>1</v>
      </c>
      <c r="VV96" s="45">
        <v>0</v>
      </c>
      <c r="VW96" s="45">
        <v>0</v>
      </c>
      <c r="VX96" s="45">
        <v>2</v>
      </c>
      <c r="VY96" s="45">
        <v>0</v>
      </c>
      <c r="VZ96" s="45">
        <v>0</v>
      </c>
      <c r="WA96" s="45">
        <v>0</v>
      </c>
      <c r="WB96" s="45">
        <v>0</v>
      </c>
      <c r="WC96" s="45">
        <v>0</v>
      </c>
      <c r="WD96" s="45">
        <v>0</v>
      </c>
      <c r="WE96" s="45">
        <v>0</v>
      </c>
      <c r="WF96" s="45">
        <v>1</v>
      </c>
      <c r="WG96" s="45">
        <v>0</v>
      </c>
      <c r="WH96" s="45">
        <v>0</v>
      </c>
      <c r="WI96" s="45">
        <v>0</v>
      </c>
      <c r="WJ96" s="45">
        <v>0</v>
      </c>
      <c r="WK96" s="45">
        <v>0</v>
      </c>
      <c r="WL96" s="45">
        <v>0</v>
      </c>
      <c r="WM96" s="45">
        <v>0</v>
      </c>
      <c r="WN96" s="45">
        <v>0</v>
      </c>
      <c r="WO96" s="45">
        <v>0</v>
      </c>
      <c r="WP96" s="45">
        <v>0</v>
      </c>
      <c r="WQ96" s="45">
        <v>0</v>
      </c>
      <c r="WR96" s="45">
        <v>0</v>
      </c>
      <c r="WS96" s="45">
        <v>0</v>
      </c>
      <c r="WT96" s="45">
        <v>0</v>
      </c>
      <c r="WU96" s="45">
        <v>0</v>
      </c>
      <c r="WV96" s="45">
        <v>0</v>
      </c>
      <c r="WW96" s="45">
        <v>0</v>
      </c>
      <c r="WX96" s="45">
        <v>0</v>
      </c>
      <c r="WY96" s="45">
        <v>0</v>
      </c>
      <c r="WZ96" s="45">
        <v>0</v>
      </c>
      <c r="XA96" s="45">
        <v>0</v>
      </c>
      <c r="XB96" s="45">
        <v>0</v>
      </c>
      <c r="XC96" s="45">
        <v>0</v>
      </c>
      <c r="XD96" s="45">
        <v>0</v>
      </c>
      <c r="XE96" s="45">
        <v>0</v>
      </c>
      <c r="XF96" s="45">
        <v>0</v>
      </c>
      <c r="XG96" s="45">
        <v>0</v>
      </c>
      <c r="XH96" s="45">
        <v>0</v>
      </c>
      <c r="XI96" s="45">
        <v>0</v>
      </c>
      <c r="XJ96" s="45">
        <v>0</v>
      </c>
      <c r="XK96" s="45">
        <v>0</v>
      </c>
      <c r="XL96" s="45">
        <v>2</v>
      </c>
      <c r="XM96" s="45">
        <v>0</v>
      </c>
      <c r="XN96" s="45">
        <v>0</v>
      </c>
      <c r="XO96" s="45">
        <v>0</v>
      </c>
      <c r="XP96" s="45">
        <v>0</v>
      </c>
      <c r="XQ96" s="45">
        <v>0</v>
      </c>
      <c r="XR96" s="45">
        <v>0</v>
      </c>
      <c r="XS96" s="45">
        <v>0</v>
      </c>
      <c r="XT96" s="45">
        <v>0</v>
      </c>
      <c r="XU96" s="45">
        <v>2</v>
      </c>
      <c r="XV96" s="45">
        <v>0</v>
      </c>
      <c r="XW96" s="45">
        <v>1</v>
      </c>
      <c r="XX96" s="45">
        <v>0</v>
      </c>
      <c r="XY96" s="45">
        <v>2</v>
      </c>
      <c r="XZ96" s="45">
        <v>0</v>
      </c>
      <c r="YA96" s="45">
        <v>0</v>
      </c>
      <c r="YB96" s="45">
        <v>0</v>
      </c>
      <c r="YC96" s="45">
        <v>0</v>
      </c>
      <c r="YD96" s="45">
        <v>0</v>
      </c>
      <c r="YE96" s="45">
        <v>0</v>
      </c>
      <c r="YF96" s="45">
        <v>0</v>
      </c>
      <c r="YG96" s="45">
        <v>0</v>
      </c>
      <c r="YH96" s="45">
        <v>0</v>
      </c>
      <c r="YI96" s="45">
        <v>1</v>
      </c>
      <c r="YJ96" s="45">
        <v>0</v>
      </c>
      <c r="YK96" s="45">
        <v>0</v>
      </c>
      <c r="YL96" s="45">
        <v>0</v>
      </c>
      <c r="YM96" s="45">
        <v>0</v>
      </c>
      <c r="YN96" s="45">
        <v>0</v>
      </c>
      <c r="YO96" s="45">
        <v>0</v>
      </c>
      <c r="YP96" s="45">
        <v>0</v>
      </c>
      <c r="YQ96" s="45">
        <v>0</v>
      </c>
      <c r="YR96" s="45">
        <v>0</v>
      </c>
      <c r="YS96" s="45">
        <v>0</v>
      </c>
      <c r="YT96" s="45">
        <v>0</v>
      </c>
      <c r="YU96" s="45">
        <v>0</v>
      </c>
      <c r="YV96" s="45">
        <v>0</v>
      </c>
      <c r="YW96" s="45">
        <v>0</v>
      </c>
      <c r="YX96" s="45">
        <v>0</v>
      </c>
      <c r="YY96" s="45">
        <v>0</v>
      </c>
      <c r="YZ96" s="45">
        <v>0</v>
      </c>
      <c r="ZA96" s="45">
        <v>0</v>
      </c>
      <c r="ZB96" s="45">
        <v>0</v>
      </c>
      <c r="ZC96" s="45">
        <v>0</v>
      </c>
      <c r="ZD96" s="45">
        <v>0</v>
      </c>
      <c r="ZE96" s="45">
        <v>0</v>
      </c>
      <c r="ZF96" s="45">
        <v>0</v>
      </c>
      <c r="ZG96" s="45">
        <v>0</v>
      </c>
      <c r="ZH96" s="45">
        <v>0</v>
      </c>
      <c r="ZI96" s="45">
        <v>0</v>
      </c>
      <c r="ZJ96" s="45">
        <v>0</v>
      </c>
      <c r="ZK96" s="45">
        <v>0</v>
      </c>
      <c r="ZL96" s="45">
        <v>0</v>
      </c>
      <c r="ZM96" s="45">
        <v>0</v>
      </c>
      <c r="ZN96" s="45">
        <v>0</v>
      </c>
      <c r="ZO96" s="45">
        <v>0</v>
      </c>
      <c r="ZP96" s="45">
        <v>0</v>
      </c>
      <c r="ZQ96" s="45">
        <v>0</v>
      </c>
      <c r="ZR96" s="45">
        <v>0</v>
      </c>
      <c r="ZS96" s="45">
        <v>0</v>
      </c>
      <c r="ZT96" s="45">
        <v>0</v>
      </c>
      <c r="ZU96" s="45">
        <v>0</v>
      </c>
      <c r="ZV96" s="45">
        <v>0</v>
      </c>
      <c r="ZW96" s="45">
        <v>0</v>
      </c>
      <c r="ZX96" s="45">
        <v>0</v>
      </c>
      <c r="ZY96" s="45">
        <v>0</v>
      </c>
      <c r="ZZ96" s="45">
        <v>0</v>
      </c>
      <c r="AAA96" s="45">
        <v>0</v>
      </c>
      <c r="AAB96" s="45">
        <v>0</v>
      </c>
      <c r="AAC96" s="45">
        <v>0</v>
      </c>
      <c r="AAD96" s="45">
        <v>0</v>
      </c>
      <c r="AAE96" s="45">
        <v>0</v>
      </c>
      <c r="AAF96" s="45">
        <v>0</v>
      </c>
      <c r="AAG96" s="45">
        <v>0</v>
      </c>
      <c r="AAH96" s="45">
        <v>0</v>
      </c>
      <c r="AAI96" s="45">
        <v>0</v>
      </c>
      <c r="AAJ96" s="45">
        <v>0</v>
      </c>
      <c r="AAK96" s="45">
        <v>0</v>
      </c>
      <c r="AAL96" s="45">
        <v>0</v>
      </c>
      <c r="AAM96" s="45">
        <v>0</v>
      </c>
      <c r="AAN96" s="45">
        <v>0</v>
      </c>
      <c r="AAO96" s="45">
        <v>0</v>
      </c>
      <c r="AAP96" s="45">
        <v>0</v>
      </c>
      <c r="AAQ96" s="45">
        <f ca="1">IF(LEFT($C96,5)="Total",0,IF(COUNTIF(ENTRY!$G$3:$BM$3,AAQ$1)=0,"CopyPasteValue",IFERROR(HLOOKUP(AAQ$1,ENTRY!$G$3:$BI$133,SUMIFS(ENTRY!$A$2:$A$133,ENTRY!$B$2:$B$133,$B96,ENTRY!$C$2:$C$133,$C96)-2,FALSE),0)))</f>
        <v>0</v>
      </c>
      <c r="AAR96" s="45">
        <f ca="1">IF(LEFT($C96,5)="Total",0,IF(COUNTIF(ENTRY!$G$3:$BM$3,AAR$1)=0,"CopyPasteValue",IFERROR(HLOOKUP(AAR$1,ENTRY!$G$3:$BI$133,SUMIFS(ENTRY!$A$2:$A$133,ENTRY!$B$2:$B$133,$B96,ENTRY!$C$2:$C$133,$C96)-2,FALSE),0)))</f>
        <v>0</v>
      </c>
      <c r="AAS96" s="45">
        <f ca="1">IF(LEFT($C96,5)="Total",0,IF(COUNTIF(ENTRY!$G$3:$BM$3,AAS$1)=0,"CopyPasteValue",IFERROR(HLOOKUP(AAS$1,ENTRY!$G$3:$BI$133,SUMIFS(ENTRY!$A$2:$A$133,ENTRY!$B$2:$B$133,$B96,ENTRY!$C$2:$C$133,$C96)-2,FALSE),0)))</f>
        <v>0</v>
      </c>
      <c r="AAT96" s="45">
        <f ca="1">IF(LEFT($C96,5)="Total",0,IF(COUNTIF(ENTRY!$G$3:$BM$3,AAT$1)=0,"CopyPasteValue",IFERROR(HLOOKUP(AAT$1,ENTRY!$G$3:$BI$133,SUMIFS(ENTRY!$A$2:$A$133,ENTRY!$B$2:$B$133,$B96,ENTRY!$C$2:$C$133,$C96)-2,FALSE),0)))</f>
        <v>0</v>
      </c>
      <c r="AAU96" s="45">
        <f ca="1">IF(LEFT($C96,5)="Total",0,IF(COUNTIF(ENTRY!$G$3:$BM$3,AAU$1)=0,"CopyPasteValue",IFERROR(HLOOKUP(AAU$1,ENTRY!$G$3:$BI$133,SUMIFS(ENTRY!$A$2:$A$133,ENTRY!$B$2:$B$133,$B96,ENTRY!$C$2:$C$133,$C96)-2,FALSE),0)))</f>
        <v>0</v>
      </c>
      <c r="AAV96" s="45">
        <f ca="1">IF(LEFT($C96,5)="Total",0,IF(COUNTIF(ENTRY!$G$3:$BM$3,AAV$1)=0,"CopyPasteValue",IFERROR(HLOOKUP(AAV$1,ENTRY!$G$3:$BI$133,SUMIFS(ENTRY!$A$2:$A$133,ENTRY!$B$2:$B$133,$B96,ENTRY!$C$2:$C$133,$C96)-2,FALSE),0)))</f>
        <v>0</v>
      </c>
      <c r="AAW96" s="45">
        <f ca="1">IF(LEFT($C96,5)="Total",0,IF(COUNTIF(ENTRY!$G$3:$BM$3,AAW$1)=0,"CopyPasteValue",IFERROR(HLOOKUP(AAW$1,ENTRY!$G$3:$BI$133,SUMIFS(ENTRY!$A$2:$A$133,ENTRY!$B$2:$B$133,$B96,ENTRY!$C$2:$C$133,$C96)-2,FALSE),0)))</f>
        <v>0</v>
      </c>
      <c r="AAX96" s="45">
        <f ca="1">IF(LEFT($C96,5)="Total",0,IF(COUNTIF(ENTRY!$G$3:$BM$3,AAX$1)=0,"CopyPasteValue",IFERROR(HLOOKUP(AAX$1,ENTRY!$G$3:$BI$133,SUMIFS(ENTRY!$A$2:$A$133,ENTRY!$B$2:$B$133,$B96,ENTRY!$C$2:$C$133,$C96)-2,FALSE),0)))</f>
        <v>0</v>
      </c>
      <c r="AAY96" s="45">
        <f ca="1">IF(LEFT($C96,5)="Total",0,IF(COUNTIF(ENTRY!$G$3:$BM$3,AAY$1)=0,"CopyPasteValue",IFERROR(HLOOKUP(AAY$1,ENTRY!$G$3:$BI$133,SUMIFS(ENTRY!$A$2:$A$133,ENTRY!$B$2:$B$133,$B96,ENTRY!$C$2:$C$133,$C96)-2,FALSE),0)))</f>
        <v>0</v>
      </c>
      <c r="AAZ96" s="45">
        <f ca="1">IF(LEFT($C96,5)="Total",0,IF(COUNTIF(ENTRY!$G$3:$BM$3,AAZ$1)=0,"CopyPasteValue",IFERROR(HLOOKUP(AAZ$1,ENTRY!$G$3:$BI$133,SUMIFS(ENTRY!$A$2:$A$133,ENTRY!$B$2:$B$133,$B96,ENTRY!$C$2:$C$133,$C96)-2,FALSE),0)))</f>
        <v>0</v>
      </c>
      <c r="ABA96" s="45">
        <f ca="1">IF(LEFT($C96,5)="Total",0,IF(COUNTIF(ENTRY!$G$3:$BM$3,ABA$1)=0,"CopyPasteValue",IFERROR(HLOOKUP(ABA$1,ENTRY!$G$3:$BI$133,SUMIFS(ENTRY!$A$2:$A$133,ENTRY!$B$2:$B$133,$B96,ENTRY!$C$2:$C$133,$C96)-2,FALSE),0)))</f>
        <v>0</v>
      </c>
      <c r="ABB96" s="45">
        <f ca="1">IF(LEFT($C96,5)="Total",0,IF(COUNTIF(ENTRY!$G$3:$BM$3,ABB$1)=0,"CopyPasteValue",IFERROR(HLOOKUP(ABB$1,ENTRY!$G$3:$BI$133,SUMIFS(ENTRY!$A$2:$A$133,ENTRY!$B$2:$B$133,$B96,ENTRY!$C$2:$C$133,$C96)-2,FALSE),0)))</f>
        <v>0</v>
      </c>
      <c r="ABC96" s="45">
        <f ca="1">IF(LEFT($C96,5)="Total",0,IF(COUNTIF(ENTRY!$G$3:$BM$3,ABC$1)=0,"CopyPasteValue",IFERROR(HLOOKUP(ABC$1,ENTRY!$G$3:$BI$133,SUMIFS(ENTRY!$A$2:$A$133,ENTRY!$B$2:$B$133,$B96,ENTRY!$C$2:$C$133,$C96)-2,FALSE),0)))</f>
        <v>0</v>
      </c>
      <c r="ABD96" s="45">
        <f ca="1">IF(LEFT($C96,5)="Total",0,IF(COUNTIF(ENTRY!$G$3:$BM$3,ABD$1)=0,"CopyPasteValue",IFERROR(HLOOKUP(ABD$1,ENTRY!$G$3:$BI$133,SUMIFS(ENTRY!$A$2:$A$133,ENTRY!$B$2:$B$133,$B96,ENTRY!$C$2:$C$133,$C96)-2,FALSE),0)))</f>
        <v>0</v>
      </c>
      <c r="ABE96" s="45">
        <f ca="1">IF(LEFT($C96,5)="Total",0,IF(COUNTIF(ENTRY!$G$3:$BM$3,ABE$1)=0,"CopyPasteValue",IFERROR(HLOOKUP(ABE$1,ENTRY!$G$3:$BI$133,SUMIFS(ENTRY!$A$2:$A$133,ENTRY!$B$2:$B$133,$B96,ENTRY!$C$2:$C$133,$C96)-2,FALSE),0)))</f>
        <v>0</v>
      </c>
      <c r="ABF96" s="45">
        <f ca="1">IF(LEFT($C96,5)="Total",0,IF(COUNTIF(ENTRY!$G$3:$BM$3,ABF$1)=0,"CopyPasteValue",IFERROR(HLOOKUP(ABF$1,ENTRY!$G$3:$BI$133,SUMIFS(ENTRY!$A$2:$A$133,ENTRY!$B$2:$B$133,$B96,ENTRY!$C$2:$C$133,$C96)-2,FALSE),0)))</f>
        <v>0</v>
      </c>
      <c r="ABG96" s="45">
        <f ca="1">IF(LEFT($C96,5)="Total",0,IF(COUNTIF(ENTRY!$G$3:$BM$3,ABG$1)=0,"CopyPasteValue",IFERROR(HLOOKUP(ABG$1,ENTRY!$G$3:$BI$133,SUMIFS(ENTRY!$A$2:$A$133,ENTRY!$B$2:$B$133,$B96,ENTRY!$C$2:$C$133,$C96)-2,FALSE),0)))</f>
        <v>0</v>
      </c>
      <c r="ABH96" s="45">
        <f ca="1">IF(LEFT($C96,5)="Total",0,IF(COUNTIF(ENTRY!$G$3:$BM$3,ABH$1)=0,"CopyPasteValue",IFERROR(HLOOKUP(ABH$1,ENTRY!$G$3:$BI$133,SUMIFS(ENTRY!$A$2:$A$133,ENTRY!$B$2:$B$133,$B96,ENTRY!$C$2:$C$133,$C96)-2,FALSE),0)))</f>
        <v>0</v>
      </c>
    </row>
    <row r="97" spans="2:736" x14ac:dyDescent="0.35">
      <c r="B97" t="s">
        <v>27</v>
      </c>
      <c r="C97" t="s">
        <v>268</v>
      </c>
      <c r="D97" s="53">
        <f t="shared" ca="1" si="162"/>
        <v>97</v>
      </c>
      <c r="E97" s="72">
        <f>COUNTIF(ENTRY!C$4:C$294,C97)</f>
        <v>1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v>0</v>
      </c>
      <c r="R97" s="45">
        <v>0</v>
      </c>
      <c r="S97" s="45">
        <v>0</v>
      </c>
      <c r="T97" s="45">
        <v>0</v>
      </c>
      <c r="U97" s="45">
        <v>0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>
        <v>0</v>
      </c>
      <c r="AP97" s="45">
        <v>0</v>
      </c>
      <c r="AQ97" s="45">
        <v>0</v>
      </c>
      <c r="AR97" s="45">
        <v>0</v>
      </c>
      <c r="AS97" s="45">
        <v>0</v>
      </c>
      <c r="AT97" s="45">
        <v>0</v>
      </c>
      <c r="AU97" s="45">
        <v>0</v>
      </c>
      <c r="AV97" s="45">
        <v>0</v>
      </c>
      <c r="AW97" s="45">
        <v>0</v>
      </c>
      <c r="AX97" s="45">
        <v>0</v>
      </c>
      <c r="AY97" s="45">
        <v>0</v>
      </c>
      <c r="AZ97" s="45">
        <v>0</v>
      </c>
      <c r="BA97" s="45">
        <v>0</v>
      </c>
      <c r="BB97" s="45">
        <v>0</v>
      </c>
      <c r="BC97" s="45">
        <v>0</v>
      </c>
      <c r="BD97" s="45">
        <v>0</v>
      </c>
      <c r="BE97" s="45">
        <v>0</v>
      </c>
      <c r="BF97" s="45">
        <v>0</v>
      </c>
      <c r="BG97" s="45">
        <v>0</v>
      </c>
      <c r="BH97" s="45">
        <v>0</v>
      </c>
      <c r="BI97" s="45">
        <v>0</v>
      </c>
      <c r="BJ97" s="45">
        <v>0</v>
      </c>
      <c r="BK97" s="45">
        <v>0</v>
      </c>
      <c r="BL97" s="45">
        <v>0</v>
      </c>
      <c r="BM97" s="45">
        <v>0</v>
      </c>
      <c r="BN97" s="45">
        <v>0</v>
      </c>
      <c r="BO97" s="45">
        <v>0</v>
      </c>
      <c r="BP97" s="45">
        <v>0</v>
      </c>
      <c r="BQ97" s="45">
        <v>0</v>
      </c>
      <c r="BR97" s="45">
        <v>0</v>
      </c>
      <c r="BS97" s="45">
        <v>0</v>
      </c>
      <c r="BT97" s="45">
        <v>0</v>
      </c>
      <c r="BU97" s="45">
        <v>0</v>
      </c>
      <c r="BV97" s="45">
        <v>0</v>
      </c>
      <c r="BW97" s="45">
        <v>0</v>
      </c>
      <c r="BX97" s="45">
        <v>0</v>
      </c>
      <c r="BY97" s="45">
        <v>0</v>
      </c>
      <c r="BZ97" s="45">
        <v>0</v>
      </c>
      <c r="CA97" s="45">
        <v>0</v>
      </c>
      <c r="CB97" s="45">
        <v>0</v>
      </c>
      <c r="CC97" s="45">
        <v>0</v>
      </c>
      <c r="CD97" s="45">
        <v>0</v>
      </c>
      <c r="CE97" s="45">
        <v>0</v>
      </c>
      <c r="CF97" s="45">
        <v>0</v>
      </c>
      <c r="CG97" s="45">
        <v>0</v>
      </c>
      <c r="CH97" s="45">
        <v>0</v>
      </c>
      <c r="CI97" s="45">
        <v>0</v>
      </c>
      <c r="CJ97" s="45">
        <v>0</v>
      </c>
      <c r="CK97" s="45">
        <v>0</v>
      </c>
      <c r="CL97" s="45">
        <v>0</v>
      </c>
      <c r="CM97" s="45">
        <v>0</v>
      </c>
      <c r="CN97" s="45">
        <v>0</v>
      </c>
      <c r="CO97" s="45">
        <v>0</v>
      </c>
      <c r="CP97" s="45">
        <v>0</v>
      </c>
      <c r="CQ97" s="45">
        <v>0</v>
      </c>
      <c r="CR97" s="45">
        <v>0</v>
      </c>
      <c r="CS97" s="45">
        <v>0</v>
      </c>
      <c r="CT97" s="45">
        <v>0</v>
      </c>
      <c r="CU97" s="45">
        <v>0</v>
      </c>
      <c r="CV97" s="45">
        <v>0</v>
      </c>
      <c r="CW97" s="45">
        <v>0</v>
      </c>
      <c r="CX97" s="45">
        <v>0</v>
      </c>
      <c r="CY97" s="45">
        <v>0</v>
      </c>
      <c r="CZ97" s="45">
        <v>0</v>
      </c>
      <c r="DA97" s="45">
        <v>0</v>
      </c>
      <c r="DB97" s="45">
        <v>0</v>
      </c>
      <c r="DC97" s="45">
        <v>0</v>
      </c>
      <c r="DD97" s="45">
        <v>0</v>
      </c>
      <c r="DE97" s="45">
        <v>0</v>
      </c>
      <c r="DF97" s="45">
        <v>0</v>
      </c>
      <c r="DG97" s="45">
        <v>0</v>
      </c>
      <c r="DH97" s="45">
        <v>0</v>
      </c>
      <c r="DI97" s="45">
        <v>0</v>
      </c>
      <c r="DJ97" s="45">
        <v>0</v>
      </c>
      <c r="DK97" s="45">
        <v>0</v>
      </c>
      <c r="DL97" s="45">
        <v>0</v>
      </c>
      <c r="DM97" s="45">
        <v>0</v>
      </c>
      <c r="DN97" s="45">
        <v>0</v>
      </c>
      <c r="DO97" s="45">
        <v>0</v>
      </c>
      <c r="DP97" s="45">
        <v>0</v>
      </c>
      <c r="DQ97" s="45">
        <v>0</v>
      </c>
      <c r="DR97" s="45">
        <v>0</v>
      </c>
      <c r="DS97" s="45">
        <v>0</v>
      </c>
      <c r="DT97" s="45">
        <v>0</v>
      </c>
      <c r="DU97" s="45">
        <v>0</v>
      </c>
      <c r="DV97" s="45">
        <v>0</v>
      </c>
      <c r="DW97" s="45">
        <v>0</v>
      </c>
      <c r="DX97" s="45">
        <v>0</v>
      </c>
      <c r="DY97" s="45">
        <v>0</v>
      </c>
      <c r="DZ97" s="45">
        <v>0</v>
      </c>
      <c r="EA97" s="45">
        <v>0</v>
      </c>
      <c r="EB97" s="45">
        <v>0</v>
      </c>
      <c r="EC97" s="45">
        <v>0</v>
      </c>
      <c r="ED97" s="45">
        <v>0</v>
      </c>
      <c r="EE97" s="45">
        <v>0</v>
      </c>
      <c r="EF97" s="45">
        <v>0</v>
      </c>
      <c r="EG97" s="45">
        <v>0</v>
      </c>
      <c r="EH97" s="45">
        <v>0</v>
      </c>
      <c r="EI97" s="45">
        <v>0</v>
      </c>
      <c r="EJ97" s="45">
        <v>0</v>
      </c>
      <c r="EK97" s="45">
        <v>0</v>
      </c>
      <c r="EL97" s="45">
        <v>0</v>
      </c>
      <c r="EM97" s="45">
        <v>0</v>
      </c>
      <c r="EN97" s="45">
        <v>0</v>
      </c>
      <c r="EO97" s="45">
        <v>0</v>
      </c>
      <c r="EP97" s="45">
        <v>0</v>
      </c>
      <c r="EQ97" s="45">
        <v>0</v>
      </c>
      <c r="ER97" s="45">
        <v>0</v>
      </c>
      <c r="ES97" s="45">
        <v>0</v>
      </c>
      <c r="ET97" s="45">
        <v>0</v>
      </c>
      <c r="EU97" s="45">
        <v>0</v>
      </c>
      <c r="EV97" s="45">
        <v>0</v>
      </c>
      <c r="EW97" s="45">
        <v>0</v>
      </c>
      <c r="EX97" s="45">
        <v>0</v>
      </c>
      <c r="EY97" s="45">
        <v>0</v>
      </c>
      <c r="EZ97" s="45">
        <v>0</v>
      </c>
      <c r="FA97" s="45">
        <v>0</v>
      </c>
      <c r="FB97" s="45">
        <v>0</v>
      </c>
      <c r="FC97" s="45">
        <v>0</v>
      </c>
      <c r="FD97" s="45">
        <v>0</v>
      </c>
      <c r="FE97" s="45">
        <v>0</v>
      </c>
      <c r="FF97" s="45">
        <v>0</v>
      </c>
      <c r="FG97" s="45">
        <v>0</v>
      </c>
      <c r="FH97" s="45">
        <v>0</v>
      </c>
      <c r="FI97" s="45">
        <v>0</v>
      </c>
      <c r="FJ97" s="45">
        <v>0</v>
      </c>
      <c r="FK97" s="45">
        <v>0</v>
      </c>
      <c r="FL97" s="45">
        <v>0</v>
      </c>
      <c r="FM97" s="45">
        <v>0</v>
      </c>
      <c r="FN97" s="45">
        <v>0</v>
      </c>
      <c r="FO97" s="45">
        <v>0</v>
      </c>
      <c r="FP97" s="45">
        <v>0</v>
      </c>
      <c r="FQ97" s="45">
        <v>0</v>
      </c>
      <c r="FR97" s="45">
        <v>0</v>
      </c>
      <c r="FS97" s="45">
        <v>0</v>
      </c>
      <c r="FT97" s="45">
        <v>0</v>
      </c>
      <c r="FU97" s="45">
        <v>0</v>
      </c>
      <c r="FV97" s="45">
        <v>0</v>
      </c>
      <c r="FW97" s="45">
        <v>0</v>
      </c>
      <c r="FX97" s="45">
        <v>0</v>
      </c>
      <c r="FY97" s="45">
        <v>0</v>
      </c>
      <c r="FZ97" s="45">
        <v>0</v>
      </c>
      <c r="GA97" s="45">
        <v>0</v>
      </c>
      <c r="GB97" s="45">
        <v>0</v>
      </c>
      <c r="GC97" s="45">
        <v>0</v>
      </c>
      <c r="GD97" s="45">
        <v>0</v>
      </c>
      <c r="GE97" s="45">
        <v>0</v>
      </c>
      <c r="GF97" s="45">
        <v>0</v>
      </c>
      <c r="GG97" s="45">
        <v>0</v>
      </c>
      <c r="GH97" s="45">
        <v>0</v>
      </c>
      <c r="GI97" s="45">
        <v>0</v>
      </c>
      <c r="GJ97" s="45">
        <v>0</v>
      </c>
      <c r="GK97" s="45">
        <v>0</v>
      </c>
      <c r="GL97" s="45">
        <v>0</v>
      </c>
      <c r="GM97" s="45">
        <v>0</v>
      </c>
      <c r="GN97" s="45">
        <v>0</v>
      </c>
      <c r="GO97" s="45">
        <v>0</v>
      </c>
      <c r="GP97" s="45">
        <v>0</v>
      </c>
      <c r="GQ97" s="45">
        <v>0</v>
      </c>
      <c r="GR97" s="45">
        <v>0</v>
      </c>
      <c r="GS97" s="45">
        <v>0</v>
      </c>
      <c r="GT97" s="45">
        <v>0</v>
      </c>
      <c r="GU97" s="45">
        <v>0</v>
      </c>
      <c r="GV97" s="45">
        <v>0</v>
      </c>
      <c r="GW97" s="45">
        <v>0</v>
      </c>
      <c r="GX97" s="45">
        <v>0</v>
      </c>
      <c r="GY97" s="45">
        <v>0</v>
      </c>
      <c r="GZ97" s="45">
        <v>0</v>
      </c>
      <c r="HA97" s="45">
        <v>0</v>
      </c>
      <c r="HB97" s="45">
        <v>0</v>
      </c>
      <c r="HC97" s="45">
        <v>0</v>
      </c>
      <c r="HD97" s="45">
        <v>0</v>
      </c>
      <c r="HE97" s="45">
        <v>0</v>
      </c>
      <c r="HF97" s="45">
        <v>0</v>
      </c>
      <c r="HG97" s="45">
        <v>0</v>
      </c>
      <c r="HH97" s="45">
        <v>0</v>
      </c>
      <c r="HI97" s="45">
        <v>0</v>
      </c>
      <c r="HJ97" s="45">
        <v>0</v>
      </c>
      <c r="HK97" s="45">
        <v>0</v>
      </c>
      <c r="HL97" s="45">
        <v>0</v>
      </c>
      <c r="HM97" s="45">
        <v>0</v>
      </c>
      <c r="HN97" s="45">
        <v>0</v>
      </c>
      <c r="HO97" s="45">
        <v>0</v>
      </c>
      <c r="HP97" s="45">
        <v>0</v>
      </c>
      <c r="HQ97" s="45">
        <v>0</v>
      </c>
      <c r="HR97" s="45">
        <v>0</v>
      </c>
      <c r="HS97" s="45">
        <v>0</v>
      </c>
      <c r="HT97" s="45">
        <v>0</v>
      </c>
      <c r="HU97" s="45">
        <v>0</v>
      </c>
      <c r="HV97" s="45">
        <v>0</v>
      </c>
      <c r="HW97" s="45">
        <v>0</v>
      </c>
      <c r="HX97" s="45">
        <v>0</v>
      </c>
      <c r="HY97" s="45">
        <v>0</v>
      </c>
      <c r="HZ97" s="45">
        <v>0</v>
      </c>
      <c r="IA97" s="45">
        <v>0</v>
      </c>
      <c r="IB97" s="45">
        <v>0</v>
      </c>
      <c r="IC97" s="45">
        <v>0</v>
      </c>
      <c r="ID97" s="45">
        <v>0</v>
      </c>
      <c r="IE97" s="45">
        <v>0</v>
      </c>
      <c r="IF97" s="45">
        <v>0</v>
      </c>
      <c r="IG97" s="45">
        <v>0</v>
      </c>
      <c r="IH97" s="45">
        <v>0</v>
      </c>
      <c r="II97" s="45">
        <v>0</v>
      </c>
      <c r="IJ97" s="45">
        <v>0</v>
      </c>
      <c r="IK97" s="45">
        <v>0</v>
      </c>
      <c r="IL97" s="45">
        <v>0</v>
      </c>
      <c r="IM97" s="45">
        <v>0</v>
      </c>
      <c r="IN97" s="45">
        <v>0</v>
      </c>
      <c r="IO97" s="45">
        <v>0</v>
      </c>
      <c r="IP97" s="45">
        <v>0</v>
      </c>
      <c r="IQ97" s="45">
        <v>0</v>
      </c>
      <c r="IR97" s="45">
        <v>0</v>
      </c>
      <c r="IS97" s="45">
        <v>0</v>
      </c>
      <c r="IT97" s="45">
        <v>0</v>
      </c>
      <c r="IU97" s="45">
        <v>0</v>
      </c>
      <c r="IV97" s="45">
        <v>0</v>
      </c>
      <c r="IW97" s="45">
        <v>0</v>
      </c>
      <c r="IX97" s="45">
        <v>0</v>
      </c>
      <c r="IY97" s="45">
        <v>0</v>
      </c>
      <c r="IZ97" s="45">
        <v>0</v>
      </c>
      <c r="JA97" s="45">
        <v>0</v>
      </c>
      <c r="JB97" s="45">
        <v>0</v>
      </c>
      <c r="JC97" s="45">
        <v>0</v>
      </c>
      <c r="JD97" s="45">
        <v>0</v>
      </c>
      <c r="JE97" s="45">
        <v>0</v>
      </c>
      <c r="JF97" s="45">
        <v>0</v>
      </c>
      <c r="JG97" s="45">
        <v>0</v>
      </c>
      <c r="JH97" s="45">
        <v>0</v>
      </c>
      <c r="JI97" s="45">
        <v>0</v>
      </c>
      <c r="JJ97" s="45">
        <v>0</v>
      </c>
      <c r="JK97" s="45">
        <v>0</v>
      </c>
      <c r="JL97" s="45">
        <v>0</v>
      </c>
      <c r="JM97" s="45">
        <v>0</v>
      </c>
      <c r="JN97" s="45">
        <v>0</v>
      </c>
      <c r="JO97" s="45">
        <v>0</v>
      </c>
      <c r="JP97" s="45">
        <v>0</v>
      </c>
      <c r="JQ97" s="45">
        <v>0</v>
      </c>
      <c r="JR97" s="45">
        <v>0</v>
      </c>
      <c r="JS97" s="45">
        <v>0</v>
      </c>
      <c r="JT97" s="45">
        <v>0</v>
      </c>
      <c r="JU97" s="45">
        <v>0</v>
      </c>
      <c r="JV97" s="45">
        <v>0</v>
      </c>
      <c r="JW97" s="45">
        <v>0</v>
      </c>
      <c r="JX97" s="45">
        <v>0</v>
      </c>
      <c r="JY97" s="45">
        <v>0</v>
      </c>
      <c r="JZ97" s="45">
        <v>0</v>
      </c>
      <c r="KA97" s="45">
        <v>0</v>
      </c>
      <c r="KB97" s="45">
        <v>0</v>
      </c>
      <c r="KC97" s="45">
        <v>0</v>
      </c>
      <c r="KD97" s="45">
        <v>0</v>
      </c>
      <c r="KE97" s="45">
        <v>0</v>
      </c>
      <c r="KF97" s="45">
        <v>0</v>
      </c>
      <c r="KG97" s="45">
        <v>0</v>
      </c>
      <c r="KH97" s="45">
        <v>0</v>
      </c>
      <c r="KI97" s="45">
        <v>0</v>
      </c>
      <c r="KJ97" s="45">
        <v>0</v>
      </c>
      <c r="KK97" s="45">
        <v>0</v>
      </c>
      <c r="KL97" s="45">
        <v>0</v>
      </c>
      <c r="KM97" s="45">
        <v>0</v>
      </c>
      <c r="KN97" s="45">
        <v>0</v>
      </c>
      <c r="KO97" s="45">
        <v>0</v>
      </c>
      <c r="KP97" s="45">
        <v>0</v>
      </c>
      <c r="KQ97" s="45">
        <v>0</v>
      </c>
      <c r="KR97" s="45">
        <v>0</v>
      </c>
      <c r="KS97" s="45">
        <v>0</v>
      </c>
      <c r="KT97" s="45">
        <v>0</v>
      </c>
      <c r="KU97" s="45">
        <v>0</v>
      </c>
      <c r="KV97" s="45">
        <v>0</v>
      </c>
      <c r="KW97" s="45">
        <v>0</v>
      </c>
      <c r="KX97" s="45">
        <v>0</v>
      </c>
      <c r="KY97" s="45">
        <v>0</v>
      </c>
      <c r="KZ97" s="45">
        <v>0</v>
      </c>
      <c r="LA97" s="45">
        <v>0</v>
      </c>
      <c r="LB97" s="45">
        <v>0</v>
      </c>
      <c r="LC97" s="45">
        <v>0</v>
      </c>
      <c r="LD97" s="45">
        <v>0</v>
      </c>
      <c r="LE97" s="45">
        <v>0</v>
      </c>
      <c r="LF97" s="45">
        <v>0</v>
      </c>
      <c r="LG97" s="45">
        <v>0</v>
      </c>
      <c r="LH97" s="45">
        <v>0</v>
      </c>
      <c r="LI97" s="45">
        <v>0</v>
      </c>
      <c r="LJ97" s="45">
        <v>0</v>
      </c>
      <c r="LK97" s="45">
        <v>0</v>
      </c>
      <c r="LL97" s="45">
        <v>0</v>
      </c>
      <c r="LM97" s="45">
        <v>0</v>
      </c>
      <c r="LN97" s="45">
        <v>0</v>
      </c>
      <c r="LO97" s="45">
        <v>0</v>
      </c>
      <c r="LP97" s="45">
        <v>0</v>
      </c>
      <c r="LQ97" s="45">
        <v>0</v>
      </c>
      <c r="LR97" s="45">
        <v>0</v>
      </c>
      <c r="LS97" s="45">
        <v>0</v>
      </c>
      <c r="LT97" s="45">
        <v>0</v>
      </c>
      <c r="LU97" s="45">
        <v>0</v>
      </c>
      <c r="LV97" s="45">
        <v>0</v>
      </c>
      <c r="LW97" s="45">
        <v>0</v>
      </c>
      <c r="LX97" s="45">
        <v>0</v>
      </c>
      <c r="LY97" s="45">
        <v>0</v>
      </c>
      <c r="LZ97" s="45">
        <v>0</v>
      </c>
      <c r="MA97" s="45">
        <v>0</v>
      </c>
      <c r="MB97" s="45">
        <v>0</v>
      </c>
      <c r="MC97" s="45">
        <v>0</v>
      </c>
      <c r="MD97" s="45">
        <v>0</v>
      </c>
      <c r="ME97" s="45">
        <v>0</v>
      </c>
      <c r="MF97" s="45">
        <v>0</v>
      </c>
      <c r="MG97" s="45">
        <v>0</v>
      </c>
      <c r="MH97" s="45">
        <v>0</v>
      </c>
      <c r="MI97" s="45">
        <v>0</v>
      </c>
      <c r="MJ97" s="45">
        <v>0</v>
      </c>
      <c r="MK97" s="45">
        <v>0</v>
      </c>
      <c r="ML97" s="45">
        <v>0</v>
      </c>
      <c r="MM97" s="45">
        <v>0</v>
      </c>
      <c r="MN97" s="45">
        <v>0</v>
      </c>
      <c r="MO97" s="45">
        <v>0</v>
      </c>
      <c r="MP97" s="45">
        <v>0</v>
      </c>
      <c r="MQ97" s="45">
        <v>0</v>
      </c>
      <c r="MR97" s="45">
        <v>0</v>
      </c>
      <c r="MS97" s="45">
        <v>0</v>
      </c>
      <c r="MT97" s="45">
        <v>0</v>
      </c>
      <c r="MU97" s="45">
        <v>0</v>
      </c>
      <c r="MV97" s="45">
        <v>0</v>
      </c>
      <c r="MW97" s="45">
        <v>0</v>
      </c>
      <c r="MX97" s="45">
        <v>0</v>
      </c>
      <c r="MY97" s="45">
        <v>0</v>
      </c>
      <c r="MZ97" s="45">
        <v>0</v>
      </c>
      <c r="NA97" s="45">
        <v>0</v>
      </c>
      <c r="NB97" s="45">
        <v>0</v>
      </c>
      <c r="NC97" s="45">
        <v>0</v>
      </c>
      <c r="ND97" s="45">
        <v>0</v>
      </c>
      <c r="NE97" s="45">
        <v>0</v>
      </c>
      <c r="NF97" s="45">
        <v>0</v>
      </c>
      <c r="NG97" s="45">
        <v>0</v>
      </c>
      <c r="NH97" s="45">
        <v>0</v>
      </c>
      <c r="NI97" s="45">
        <v>0</v>
      </c>
      <c r="NJ97" s="45">
        <v>0</v>
      </c>
      <c r="NK97" s="45">
        <v>0</v>
      </c>
      <c r="NL97" s="45">
        <v>0</v>
      </c>
      <c r="NM97" s="45">
        <v>0</v>
      </c>
      <c r="NN97" s="45">
        <v>0</v>
      </c>
      <c r="NO97" s="45">
        <v>0</v>
      </c>
      <c r="NP97" s="45">
        <v>0</v>
      </c>
      <c r="NQ97" s="45">
        <v>0</v>
      </c>
      <c r="NR97" s="45">
        <v>0</v>
      </c>
      <c r="NS97" s="45">
        <v>0</v>
      </c>
      <c r="NT97" s="45">
        <v>0</v>
      </c>
      <c r="NU97" s="45">
        <v>0</v>
      </c>
      <c r="NV97" s="45">
        <v>0</v>
      </c>
      <c r="NW97" s="45">
        <v>0</v>
      </c>
      <c r="NX97" s="45">
        <v>0</v>
      </c>
      <c r="NY97" s="45">
        <v>0</v>
      </c>
      <c r="NZ97" s="45">
        <v>0</v>
      </c>
      <c r="OA97" s="45">
        <v>0</v>
      </c>
      <c r="OB97" s="45">
        <v>0</v>
      </c>
      <c r="OC97" s="45">
        <v>0</v>
      </c>
      <c r="OD97" s="45">
        <v>0</v>
      </c>
      <c r="OE97" s="45">
        <v>0</v>
      </c>
      <c r="OF97" s="45">
        <v>0</v>
      </c>
      <c r="OG97" s="45">
        <v>0</v>
      </c>
      <c r="OH97" s="45">
        <v>0</v>
      </c>
      <c r="OI97" s="45">
        <v>0</v>
      </c>
      <c r="OJ97" s="45">
        <v>0</v>
      </c>
      <c r="OK97" s="45">
        <v>0</v>
      </c>
      <c r="OL97" s="45">
        <v>0</v>
      </c>
      <c r="OM97" s="45">
        <v>0</v>
      </c>
      <c r="ON97" s="45">
        <v>0</v>
      </c>
      <c r="OO97" s="45">
        <v>0</v>
      </c>
      <c r="OP97" s="45">
        <v>0</v>
      </c>
      <c r="OQ97" s="45">
        <v>0</v>
      </c>
      <c r="OR97" s="45">
        <v>0</v>
      </c>
      <c r="OS97" s="45">
        <v>0</v>
      </c>
      <c r="OT97" s="45">
        <v>0</v>
      </c>
      <c r="OU97" s="45">
        <v>0</v>
      </c>
      <c r="OV97" s="45">
        <v>0</v>
      </c>
      <c r="OW97" s="45">
        <v>0</v>
      </c>
      <c r="OX97" s="45">
        <v>0</v>
      </c>
      <c r="OY97" s="45">
        <v>0</v>
      </c>
      <c r="OZ97" s="45">
        <v>0</v>
      </c>
      <c r="PA97" s="45">
        <v>0</v>
      </c>
      <c r="PB97" s="45">
        <v>0</v>
      </c>
      <c r="PC97" s="45">
        <v>0</v>
      </c>
      <c r="PD97" s="45">
        <v>0</v>
      </c>
      <c r="PE97" s="45">
        <v>0</v>
      </c>
      <c r="PF97" s="45">
        <v>0</v>
      </c>
      <c r="PG97" s="45">
        <v>0</v>
      </c>
      <c r="PH97" s="45">
        <v>0</v>
      </c>
      <c r="PI97" s="45">
        <v>0</v>
      </c>
      <c r="PJ97" s="45">
        <v>0</v>
      </c>
      <c r="PK97" s="45">
        <v>0</v>
      </c>
      <c r="PL97" s="45">
        <v>0</v>
      </c>
      <c r="PM97" s="45">
        <v>0</v>
      </c>
      <c r="PN97" s="45">
        <v>0</v>
      </c>
      <c r="PO97" s="45">
        <v>0</v>
      </c>
      <c r="PP97" s="45">
        <v>0</v>
      </c>
      <c r="PQ97" s="45">
        <v>0</v>
      </c>
      <c r="PR97" s="45">
        <v>0</v>
      </c>
      <c r="PS97" s="45">
        <v>0</v>
      </c>
      <c r="PT97" s="45">
        <v>0</v>
      </c>
      <c r="PU97" s="45">
        <v>0</v>
      </c>
      <c r="PV97" s="45">
        <v>0</v>
      </c>
      <c r="PW97" s="45">
        <v>0</v>
      </c>
      <c r="PX97" s="45">
        <v>0</v>
      </c>
      <c r="PY97" s="45">
        <v>0</v>
      </c>
      <c r="PZ97" s="45">
        <v>0</v>
      </c>
      <c r="QA97" s="45">
        <v>0</v>
      </c>
      <c r="QB97" s="45">
        <v>0</v>
      </c>
      <c r="QC97" s="45">
        <v>0</v>
      </c>
      <c r="QD97" s="45">
        <v>0</v>
      </c>
      <c r="QE97" s="45">
        <v>0</v>
      </c>
      <c r="QF97" s="45">
        <v>0</v>
      </c>
      <c r="QG97" s="45">
        <v>0</v>
      </c>
      <c r="QH97" s="45">
        <v>0</v>
      </c>
      <c r="QI97" s="45">
        <v>0</v>
      </c>
      <c r="QJ97" s="45">
        <v>0</v>
      </c>
      <c r="QK97" s="45">
        <v>0</v>
      </c>
      <c r="QL97" s="45">
        <v>0</v>
      </c>
      <c r="QM97" s="45">
        <v>0</v>
      </c>
      <c r="QN97" s="45">
        <v>0</v>
      </c>
      <c r="QO97" s="45">
        <v>0</v>
      </c>
      <c r="QP97" s="45">
        <v>0</v>
      </c>
      <c r="QQ97" s="45">
        <v>0</v>
      </c>
      <c r="QR97" s="45">
        <v>0</v>
      </c>
      <c r="QS97" s="45">
        <v>0</v>
      </c>
      <c r="QT97" s="45">
        <v>0</v>
      </c>
      <c r="QU97" s="45">
        <v>0</v>
      </c>
      <c r="QV97" s="45">
        <v>0</v>
      </c>
      <c r="QW97" s="45">
        <v>0</v>
      </c>
      <c r="QX97" s="45">
        <v>0</v>
      </c>
      <c r="QY97" s="45">
        <v>0</v>
      </c>
      <c r="QZ97" s="45">
        <v>0</v>
      </c>
      <c r="RA97" s="45">
        <v>0</v>
      </c>
      <c r="RB97" s="45">
        <v>0</v>
      </c>
      <c r="RC97" s="45">
        <v>0</v>
      </c>
      <c r="RD97" s="45">
        <v>0</v>
      </c>
      <c r="RE97" s="45">
        <v>0</v>
      </c>
      <c r="RF97" s="45">
        <v>0</v>
      </c>
      <c r="RG97" s="45">
        <v>0</v>
      </c>
      <c r="RH97" s="45">
        <v>0</v>
      </c>
      <c r="RI97" s="45">
        <v>0</v>
      </c>
      <c r="RJ97" s="45">
        <v>0</v>
      </c>
      <c r="RK97" s="45">
        <v>0</v>
      </c>
      <c r="RL97" s="45">
        <v>0</v>
      </c>
      <c r="RM97" s="45">
        <v>0</v>
      </c>
      <c r="RN97" s="45">
        <v>0</v>
      </c>
      <c r="RO97" s="45">
        <v>0</v>
      </c>
      <c r="RP97" s="45">
        <v>0</v>
      </c>
      <c r="RQ97" s="45">
        <v>0</v>
      </c>
      <c r="RR97" s="45">
        <v>0</v>
      </c>
      <c r="RS97" s="45">
        <v>0</v>
      </c>
      <c r="RT97" s="45">
        <v>0</v>
      </c>
      <c r="RU97" s="45">
        <v>0</v>
      </c>
      <c r="RV97" s="45">
        <v>0</v>
      </c>
      <c r="RW97" s="45">
        <v>0</v>
      </c>
      <c r="RX97" s="45">
        <v>0</v>
      </c>
      <c r="RY97" s="45">
        <v>0</v>
      </c>
      <c r="RZ97" s="45">
        <v>0</v>
      </c>
      <c r="SA97" s="45">
        <v>0</v>
      </c>
      <c r="SB97" s="45">
        <v>0</v>
      </c>
      <c r="SC97" s="45">
        <v>0</v>
      </c>
      <c r="SD97" s="45">
        <v>0</v>
      </c>
      <c r="SE97" s="45">
        <v>0</v>
      </c>
      <c r="SF97" s="45">
        <v>0</v>
      </c>
      <c r="SG97" s="45">
        <v>0</v>
      </c>
      <c r="SH97" s="45">
        <v>0</v>
      </c>
      <c r="SI97" s="45">
        <v>0</v>
      </c>
      <c r="SJ97" s="45">
        <v>0</v>
      </c>
      <c r="SK97" s="45">
        <v>0</v>
      </c>
      <c r="SL97" s="45">
        <v>0</v>
      </c>
      <c r="SM97" s="45">
        <v>0</v>
      </c>
      <c r="SN97" s="45">
        <v>0</v>
      </c>
      <c r="SO97" s="45">
        <v>0</v>
      </c>
      <c r="SP97" s="45">
        <v>0</v>
      </c>
      <c r="SQ97" s="45">
        <v>0</v>
      </c>
      <c r="SR97" s="45">
        <v>0</v>
      </c>
      <c r="SS97" s="45">
        <v>0</v>
      </c>
      <c r="ST97" s="45">
        <v>0</v>
      </c>
      <c r="SU97" s="45">
        <v>0</v>
      </c>
      <c r="SV97" s="45">
        <v>0</v>
      </c>
      <c r="SW97" s="45">
        <v>0</v>
      </c>
      <c r="SX97" s="45">
        <v>0</v>
      </c>
      <c r="SY97" s="45">
        <v>0</v>
      </c>
      <c r="SZ97" s="45">
        <v>0</v>
      </c>
      <c r="TA97" s="45">
        <v>0</v>
      </c>
      <c r="TB97" s="45">
        <v>0</v>
      </c>
      <c r="TC97" s="45">
        <v>0</v>
      </c>
      <c r="TD97" s="45">
        <v>0</v>
      </c>
      <c r="TE97" s="45">
        <v>0</v>
      </c>
      <c r="TF97" s="45">
        <v>0</v>
      </c>
      <c r="TG97" s="45">
        <v>0</v>
      </c>
      <c r="TH97" s="45">
        <v>0</v>
      </c>
      <c r="TI97" s="45">
        <v>0</v>
      </c>
      <c r="TJ97" s="45">
        <v>0</v>
      </c>
      <c r="TK97" s="45">
        <v>0</v>
      </c>
      <c r="TL97" s="45">
        <v>0</v>
      </c>
      <c r="TM97" s="45">
        <v>0</v>
      </c>
      <c r="TN97" s="45">
        <v>0</v>
      </c>
      <c r="TO97" s="45">
        <v>0</v>
      </c>
      <c r="TP97" s="45">
        <v>0</v>
      </c>
      <c r="TQ97" s="45">
        <v>0</v>
      </c>
      <c r="TR97" s="45">
        <v>0</v>
      </c>
      <c r="TS97" s="45">
        <v>0</v>
      </c>
      <c r="TT97" s="45">
        <v>0</v>
      </c>
      <c r="TU97" s="45">
        <v>0</v>
      </c>
      <c r="TV97" s="45">
        <v>0</v>
      </c>
      <c r="TW97" s="45">
        <v>0</v>
      </c>
      <c r="TX97" s="45">
        <v>0</v>
      </c>
      <c r="TY97" s="45">
        <v>0</v>
      </c>
      <c r="TZ97" s="45">
        <v>0</v>
      </c>
      <c r="UA97" s="45">
        <v>0</v>
      </c>
      <c r="UB97" s="45">
        <v>0</v>
      </c>
      <c r="UC97" s="45">
        <v>0</v>
      </c>
      <c r="UD97" s="45">
        <v>0</v>
      </c>
      <c r="UE97" s="45">
        <v>0</v>
      </c>
      <c r="UF97" s="45">
        <v>0</v>
      </c>
      <c r="UG97" s="45">
        <v>0</v>
      </c>
      <c r="UH97" s="45">
        <v>0</v>
      </c>
      <c r="UI97" s="45">
        <v>0</v>
      </c>
      <c r="UJ97" s="45">
        <v>0</v>
      </c>
      <c r="UK97" s="45">
        <v>0</v>
      </c>
      <c r="UL97" s="45">
        <v>0</v>
      </c>
      <c r="UM97" s="45">
        <v>0</v>
      </c>
      <c r="UN97" s="45">
        <v>0</v>
      </c>
      <c r="UO97" s="45">
        <v>0</v>
      </c>
      <c r="UP97" s="45">
        <v>0</v>
      </c>
      <c r="UQ97" s="45">
        <v>0</v>
      </c>
      <c r="UR97" s="45">
        <v>0</v>
      </c>
      <c r="US97" s="45">
        <v>0</v>
      </c>
      <c r="UT97" s="45">
        <v>0</v>
      </c>
      <c r="UU97" s="45">
        <v>0</v>
      </c>
      <c r="UV97" s="45">
        <v>0</v>
      </c>
      <c r="UW97" s="45">
        <v>0</v>
      </c>
      <c r="UX97" s="45">
        <v>0</v>
      </c>
      <c r="UY97" s="45">
        <v>0</v>
      </c>
      <c r="UZ97" s="45">
        <v>0</v>
      </c>
      <c r="VA97" s="45">
        <v>0</v>
      </c>
      <c r="VB97" s="45">
        <v>0</v>
      </c>
      <c r="VC97" s="45">
        <v>0</v>
      </c>
      <c r="VD97" s="45">
        <v>0</v>
      </c>
      <c r="VE97" s="45">
        <v>0</v>
      </c>
      <c r="VF97" s="45">
        <v>0</v>
      </c>
      <c r="VG97" s="45">
        <v>0</v>
      </c>
      <c r="VH97" s="45">
        <v>0</v>
      </c>
      <c r="VI97" s="45">
        <v>0</v>
      </c>
      <c r="VJ97" s="45">
        <v>0</v>
      </c>
      <c r="VK97" s="45">
        <v>0</v>
      </c>
      <c r="VL97" s="45">
        <v>0</v>
      </c>
      <c r="VM97" s="45">
        <v>0</v>
      </c>
      <c r="VN97" s="45">
        <v>0</v>
      </c>
      <c r="VO97" s="45">
        <v>0</v>
      </c>
      <c r="VP97" s="45">
        <v>0</v>
      </c>
      <c r="VQ97" s="45">
        <v>0</v>
      </c>
      <c r="VR97" s="45">
        <v>0</v>
      </c>
      <c r="VS97" s="45">
        <v>0</v>
      </c>
      <c r="VT97" s="45">
        <v>0</v>
      </c>
      <c r="VU97" s="45">
        <v>0</v>
      </c>
      <c r="VV97" s="45">
        <v>0</v>
      </c>
      <c r="VW97" s="45">
        <v>0</v>
      </c>
      <c r="VX97" s="45">
        <v>0</v>
      </c>
      <c r="VY97" s="45">
        <v>0</v>
      </c>
      <c r="VZ97" s="45">
        <v>0</v>
      </c>
      <c r="WA97" s="45">
        <v>0</v>
      </c>
      <c r="WB97" s="45">
        <v>0</v>
      </c>
      <c r="WC97" s="45">
        <v>0</v>
      </c>
      <c r="WD97" s="45">
        <v>0</v>
      </c>
      <c r="WE97" s="45">
        <v>0</v>
      </c>
      <c r="WF97" s="45">
        <v>0</v>
      </c>
      <c r="WG97" s="45">
        <v>0</v>
      </c>
      <c r="WH97" s="45">
        <v>0</v>
      </c>
      <c r="WI97" s="45">
        <v>0</v>
      </c>
      <c r="WJ97" s="45">
        <v>0</v>
      </c>
      <c r="WK97" s="45">
        <v>0</v>
      </c>
      <c r="WL97" s="45">
        <v>0</v>
      </c>
      <c r="WM97" s="45">
        <v>0</v>
      </c>
      <c r="WN97" s="45">
        <v>0</v>
      </c>
      <c r="WO97" s="45">
        <v>0</v>
      </c>
      <c r="WP97" s="45">
        <v>0</v>
      </c>
      <c r="WQ97" s="45">
        <v>0</v>
      </c>
      <c r="WR97" s="45">
        <v>0</v>
      </c>
      <c r="WS97" s="45">
        <v>0</v>
      </c>
      <c r="WT97" s="45">
        <v>0</v>
      </c>
      <c r="WU97" s="45">
        <v>0</v>
      </c>
      <c r="WV97" s="45">
        <v>0</v>
      </c>
      <c r="WW97" s="45">
        <v>0</v>
      </c>
      <c r="WX97" s="45">
        <v>0</v>
      </c>
      <c r="WY97" s="45">
        <v>0</v>
      </c>
      <c r="WZ97" s="45">
        <v>0</v>
      </c>
      <c r="XA97" s="45">
        <v>0</v>
      </c>
      <c r="XB97" s="45">
        <v>0</v>
      </c>
      <c r="XC97" s="45">
        <v>0</v>
      </c>
      <c r="XD97" s="45">
        <v>0</v>
      </c>
      <c r="XE97" s="45">
        <v>0</v>
      </c>
      <c r="XF97" s="45">
        <v>0</v>
      </c>
      <c r="XG97" s="45">
        <v>0</v>
      </c>
      <c r="XH97" s="45">
        <v>0</v>
      </c>
      <c r="XI97" s="45">
        <v>0</v>
      </c>
      <c r="XJ97" s="45">
        <v>0</v>
      </c>
      <c r="XK97" s="45">
        <v>0</v>
      </c>
      <c r="XL97" s="45">
        <v>0</v>
      </c>
      <c r="XM97" s="45">
        <v>0</v>
      </c>
      <c r="XN97" s="45">
        <v>0</v>
      </c>
      <c r="XO97" s="45">
        <v>0</v>
      </c>
      <c r="XP97" s="45">
        <v>0</v>
      </c>
      <c r="XQ97" s="45">
        <v>0</v>
      </c>
      <c r="XR97" s="45">
        <v>0</v>
      </c>
      <c r="XS97" s="45">
        <v>0</v>
      </c>
      <c r="XT97" s="45">
        <v>0</v>
      </c>
      <c r="XU97" s="45">
        <v>0</v>
      </c>
      <c r="XV97" s="45">
        <v>0</v>
      </c>
      <c r="XW97" s="45">
        <v>0</v>
      </c>
      <c r="XX97" s="45">
        <v>0</v>
      </c>
      <c r="XY97" s="45">
        <v>0</v>
      </c>
      <c r="XZ97" s="45">
        <v>0</v>
      </c>
      <c r="YA97" s="45">
        <v>0</v>
      </c>
      <c r="YB97" s="45">
        <v>0</v>
      </c>
      <c r="YC97" s="45">
        <v>0</v>
      </c>
      <c r="YD97" s="45">
        <v>0</v>
      </c>
      <c r="YE97" s="45">
        <v>0</v>
      </c>
      <c r="YF97" s="45">
        <v>0</v>
      </c>
      <c r="YG97" s="45">
        <v>0</v>
      </c>
      <c r="YH97" s="45">
        <v>0</v>
      </c>
      <c r="YI97" s="45">
        <v>0</v>
      </c>
      <c r="YJ97" s="45">
        <v>0</v>
      </c>
      <c r="YK97" s="45">
        <v>0</v>
      </c>
      <c r="YL97" s="45">
        <v>0</v>
      </c>
      <c r="YM97" s="45">
        <v>0</v>
      </c>
      <c r="YN97" s="45">
        <v>0</v>
      </c>
      <c r="YO97" s="45">
        <v>0</v>
      </c>
      <c r="YP97" s="45">
        <v>0</v>
      </c>
      <c r="YQ97" s="45">
        <v>0</v>
      </c>
      <c r="YR97" s="45">
        <v>0</v>
      </c>
      <c r="YS97" s="45">
        <v>0</v>
      </c>
      <c r="YT97" s="45">
        <v>0</v>
      </c>
      <c r="YU97" s="45">
        <v>0</v>
      </c>
      <c r="YV97" s="45">
        <v>0</v>
      </c>
      <c r="YW97" s="45">
        <v>0</v>
      </c>
      <c r="YX97" s="45">
        <v>0</v>
      </c>
      <c r="YY97" s="45">
        <v>0</v>
      </c>
      <c r="YZ97" s="45">
        <v>0</v>
      </c>
      <c r="ZA97" s="45">
        <v>0</v>
      </c>
      <c r="ZB97" s="45">
        <v>0</v>
      </c>
      <c r="ZC97" s="45">
        <v>0</v>
      </c>
      <c r="ZD97" s="45">
        <v>0</v>
      </c>
      <c r="ZE97" s="45">
        <v>0</v>
      </c>
      <c r="ZF97" s="45">
        <v>0</v>
      </c>
      <c r="ZG97" s="45">
        <v>0</v>
      </c>
      <c r="ZH97" s="45">
        <v>0</v>
      </c>
      <c r="ZI97" s="45">
        <v>0</v>
      </c>
      <c r="ZJ97" s="45">
        <v>0</v>
      </c>
      <c r="ZK97" s="45">
        <v>0</v>
      </c>
      <c r="ZL97" s="45">
        <v>0</v>
      </c>
      <c r="ZM97" s="45">
        <v>0</v>
      </c>
      <c r="ZN97" s="45">
        <v>0</v>
      </c>
      <c r="ZO97" s="45">
        <v>0</v>
      </c>
      <c r="ZP97" s="45">
        <v>0</v>
      </c>
      <c r="ZQ97" s="45">
        <v>0</v>
      </c>
      <c r="ZR97" s="45">
        <v>0</v>
      </c>
      <c r="ZS97" s="45">
        <v>0</v>
      </c>
      <c r="ZT97" s="45">
        <v>0</v>
      </c>
      <c r="ZU97" s="45">
        <v>0</v>
      </c>
      <c r="ZV97" s="45">
        <v>0</v>
      </c>
      <c r="ZW97" s="45">
        <v>0</v>
      </c>
      <c r="ZX97" s="45">
        <v>0</v>
      </c>
      <c r="ZY97" s="45">
        <v>0</v>
      </c>
      <c r="ZZ97" s="45">
        <v>0</v>
      </c>
      <c r="AAA97" s="45">
        <v>0</v>
      </c>
      <c r="AAB97" s="45">
        <v>0</v>
      </c>
      <c r="AAC97" s="45">
        <v>0</v>
      </c>
      <c r="AAD97" s="45">
        <v>0</v>
      </c>
      <c r="AAE97" s="45">
        <v>0</v>
      </c>
      <c r="AAF97" s="45">
        <v>0</v>
      </c>
      <c r="AAG97" s="45">
        <v>0</v>
      </c>
      <c r="AAH97" s="45">
        <v>0</v>
      </c>
      <c r="AAI97" s="45">
        <v>0</v>
      </c>
      <c r="AAJ97" s="45">
        <v>0</v>
      </c>
      <c r="AAK97" s="45">
        <v>0</v>
      </c>
      <c r="AAL97" s="45">
        <v>0</v>
      </c>
      <c r="AAM97" s="45">
        <v>0</v>
      </c>
      <c r="AAN97" s="45">
        <v>0</v>
      </c>
      <c r="AAO97" s="45">
        <v>0</v>
      </c>
      <c r="AAP97" s="45">
        <v>0</v>
      </c>
      <c r="AAQ97" s="45">
        <f ca="1">IF(LEFT($C97,5)="Total",0,IF(COUNTIF(ENTRY!$G$3:$BM$3,AAQ$1)=0,"CopyPasteValue",IFERROR(HLOOKUP(AAQ$1,ENTRY!$G$3:$BI$133,SUMIFS(ENTRY!$A$2:$A$133,ENTRY!$B$2:$B$133,$B97,ENTRY!$C$2:$C$133,$C97)-2,FALSE),0)))</f>
        <v>0</v>
      </c>
      <c r="AAR97" s="45">
        <f ca="1">IF(LEFT($C97,5)="Total",0,IF(COUNTIF(ENTRY!$G$3:$BM$3,AAR$1)=0,"CopyPasteValue",IFERROR(HLOOKUP(AAR$1,ENTRY!$G$3:$BI$133,SUMIFS(ENTRY!$A$2:$A$133,ENTRY!$B$2:$B$133,$B97,ENTRY!$C$2:$C$133,$C97)-2,FALSE),0)))</f>
        <v>0</v>
      </c>
      <c r="AAS97" s="45">
        <f ca="1">IF(LEFT($C97,5)="Total",0,IF(COUNTIF(ENTRY!$G$3:$BM$3,AAS$1)=0,"CopyPasteValue",IFERROR(HLOOKUP(AAS$1,ENTRY!$G$3:$BI$133,SUMIFS(ENTRY!$A$2:$A$133,ENTRY!$B$2:$B$133,$B97,ENTRY!$C$2:$C$133,$C97)-2,FALSE),0)))</f>
        <v>0</v>
      </c>
      <c r="AAT97" s="45">
        <f ca="1">IF(LEFT($C97,5)="Total",0,IF(COUNTIF(ENTRY!$G$3:$BM$3,AAT$1)=0,"CopyPasteValue",IFERROR(HLOOKUP(AAT$1,ENTRY!$G$3:$BI$133,SUMIFS(ENTRY!$A$2:$A$133,ENTRY!$B$2:$B$133,$B97,ENTRY!$C$2:$C$133,$C97)-2,FALSE),0)))</f>
        <v>0</v>
      </c>
      <c r="AAU97" s="45">
        <f ca="1">IF(LEFT($C97,5)="Total",0,IF(COUNTIF(ENTRY!$G$3:$BM$3,AAU$1)=0,"CopyPasteValue",IFERROR(HLOOKUP(AAU$1,ENTRY!$G$3:$BI$133,SUMIFS(ENTRY!$A$2:$A$133,ENTRY!$B$2:$B$133,$B97,ENTRY!$C$2:$C$133,$C97)-2,FALSE),0)))</f>
        <v>0</v>
      </c>
      <c r="AAV97" s="45">
        <f ca="1">IF(LEFT($C97,5)="Total",0,IF(COUNTIF(ENTRY!$G$3:$BM$3,AAV$1)=0,"CopyPasteValue",IFERROR(HLOOKUP(AAV$1,ENTRY!$G$3:$BI$133,SUMIFS(ENTRY!$A$2:$A$133,ENTRY!$B$2:$B$133,$B97,ENTRY!$C$2:$C$133,$C97)-2,FALSE),0)))</f>
        <v>0</v>
      </c>
      <c r="AAW97" s="45">
        <f ca="1">IF(LEFT($C97,5)="Total",0,IF(COUNTIF(ENTRY!$G$3:$BM$3,AAW$1)=0,"CopyPasteValue",IFERROR(HLOOKUP(AAW$1,ENTRY!$G$3:$BI$133,SUMIFS(ENTRY!$A$2:$A$133,ENTRY!$B$2:$B$133,$B97,ENTRY!$C$2:$C$133,$C97)-2,FALSE),0)))</f>
        <v>0</v>
      </c>
      <c r="AAX97" s="45">
        <f ca="1">IF(LEFT($C97,5)="Total",0,IF(COUNTIF(ENTRY!$G$3:$BM$3,AAX$1)=0,"CopyPasteValue",IFERROR(HLOOKUP(AAX$1,ENTRY!$G$3:$BI$133,SUMIFS(ENTRY!$A$2:$A$133,ENTRY!$B$2:$B$133,$B97,ENTRY!$C$2:$C$133,$C97)-2,FALSE),0)))</f>
        <v>0</v>
      </c>
      <c r="AAY97" s="45">
        <f ca="1">IF(LEFT($C97,5)="Total",0,IF(COUNTIF(ENTRY!$G$3:$BM$3,AAY$1)=0,"CopyPasteValue",IFERROR(HLOOKUP(AAY$1,ENTRY!$G$3:$BI$133,SUMIFS(ENTRY!$A$2:$A$133,ENTRY!$B$2:$B$133,$B97,ENTRY!$C$2:$C$133,$C97)-2,FALSE),0)))</f>
        <v>0</v>
      </c>
      <c r="AAZ97" s="45">
        <f ca="1">IF(LEFT($C97,5)="Total",0,IF(COUNTIF(ENTRY!$G$3:$BM$3,AAZ$1)=0,"CopyPasteValue",IFERROR(HLOOKUP(AAZ$1,ENTRY!$G$3:$BI$133,SUMIFS(ENTRY!$A$2:$A$133,ENTRY!$B$2:$B$133,$B97,ENTRY!$C$2:$C$133,$C97)-2,FALSE),0)))</f>
        <v>0</v>
      </c>
      <c r="ABA97" s="45">
        <f ca="1">IF(LEFT($C97,5)="Total",0,IF(COUNTIF(ENTRY!$G$3:$BM$3,ABA$1)=0,"CopyPasteValue",IFERROR(HLOOKUP(ABA$1,ENTRY!$G$3:$BI$133,SUMIFS(ENTRY!$A$2:$A$133,ENTRY!$B$2:$B$133,$B97,ENTRY!$C$2:$C$133,$C97)-2,FALSE),0)))</f>
        <v>0</v>
      </c>
      <c r="ABB97" s="45">
        <f ca="1">IF(LEFT($C97,5)="Total",0,IF(COUNTIF(ENTRY!$G$3:$BM$3,ABB$1)=0,"CopyPasteValue",IFERROR(HLOOKUP(ABB$1,ENTRY!$G$3:$BI$133,SUMIFS(ENTRY!$A$2:$A$133,ENTRY!$B$2:$B$133,$B97,ENTRY!$C$2:$C$133,$C97)-2,FALSE),0)))</f>
        <v>0</v>
      </c>
      <c r="ABC97" s="45">
        <f ca="1">IF(LEFT($C97,5)="Total",0,IF(COUNTIF(ENTRY!$G$3:$BM$3,ABC$1)=0,"CopyPasteValue",IFERROR(HLOOKUP(ABC$1,ENTRY!$G$3:$BI$133,SUMIFS(ENTRY!$A$2:$A$133,ENTRY!$B$2:$B$133,$B97,ENTRY!$C$2:$C$133,$C97)-2,FALSE),0)))</f>
        <v>0</v>
      </c>
      <c r="ABD97" s="45">
        <f ca="1">IF(LEFT($C97,5)="Total",0,IF(COUNTIF(ENTRY!$G$3:$BM$3,ABD$1)=0,"CopyPasteValue",IFERROR(HLOOKUP(ABD$1,ENTRY!$G$3:$BI$133,SUMIFS(ENTRY!$A$2:$A$133,ENTRY!$B$2:$B$133,$B97,ENTRY!$C$2:$C$133,$C97)-2,FALSE),0)))</f>
        <v>0</v>
      </c>
      <c r="ABE97" s="45">
        <f ca="1">IF(LEFT($C97,5)="Total",0,IF(COUNTIF(ENTRY!$G$3:$BM$3,ABE$1)=0,"CopyPasteValue",IFERROR(HLOOKUP(ABE$1,ENTRY!$G$3:$BI$133,SUMIFS(ENTRY!$A$2:$A$133,ENTRY!$B$2:$B$133,$B97,ENTRY!$C$2:$C$133,$C97)-2,FALSE),0)))</f>
        <v>0</v>
      </c>
      <c r="ABF97" s="45">
        <f ca="1">IF(LEFT($C97,5)="Total",0,IF(COUNTIF(ENTRY!$G$3:$BM$3,ABF$1)=0,"CopyPasteValue",IFERROR(HLOOKUP(ABF$1,ENTRY!$G$3:$BI$133,SUMIFS(ENTRY!$A$2:$A$133,ENTRY!$B$2:$B$133,$B97,ENTRY!$C$2:$C$133,$C97)-2,FALSE),0)))</f>
        <v>0</v>
      </c>
      <c r="ABG97" s="45">
        <f ca="1">IF(LEFT($C97,5)="Total",0,IF(COUNTIF(ENTRY!$G$3:$BM$3,ABG$1)=0,"CopyPasteValue",IFERROR(HLOOKUP(ABG$1,ENTRY!$G$3:$BI$133,SUMIFS(ENTRY!$A$2:$A$133,ENTRY!$B$2:$B$133,$B97,ENTRY!$C$2:$C$133,$C97)-2,FALSE),0)))</f>
        <v>0</v>
      </c>
      <c r="ABH97" s="45">
        <f ca="1">IF(LEFT($C97,5)="Total",0,IF(COUNTIF(ENTRY!$G$3:$BM$3,ABH$1)=0,"CopyPasteValue",IFERROR(HLOOKUP(ABH$1,ENTRY!$G$3:$BI$133,SUMIFS(ENTRY!$A$2:$A$133,ENTRY!$B$2:$B$133,$B97,ENTRY!$C$2:$C$133,$C97)-2,FALSE),0)))</f>
        <v>0</v>
      </c>
    </row>
    <row r="98" spans="2:736" x14ac:dyDescent="0.35">
      <c r="B98" t="s">
        <v>27</v>
      </c>
      <c r="C98" t="s">
        <v>269</v>
      </c>
      <c r="D98" s="53">
        <f t="shared" ca="1" si="162"/>
        <v>98</v>
      </c>
      <c r="E98" s="72">
        <f>COUNTIF(ENTRY!C$4:C$294,C98)</f>
        <v>1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>
        <v>0</v>
      </c>
      <c r="AP98" s="45">
        <v>0</v>
      </c>
      <c r="AQ98" s="45">
        <v>0</v>
      </c>
      <c r="AR98" s="45">
        <v>0</v>
      </c>
      <c r="AS98" s="45">
        <v>0</v>
      </c>
      <c r="AT98" s="45">
        <v>0</v>
      </c>
      <c r="AU98" s="45">
        <v>0</v>
      </c>
      <c r="AV98" s="45">
        <v>0</v>
      </c>
      <c r="AW98" s="45">
        <v>0</v>
      </c>
      <c r="AX98" s="45">
        <v>0</v>
      </c>
      <c r="AY98" s="45">
        <v>0</v>
      </c>
      <c r="AZ98" s="45">
        <v>0</v>
      </c>
      <c r="BA98" s="45">
        <v>0</v>
      </c>
      <c r="BB98" s="45">
        <v>0</v>
      </c>
      <c r="BC98" s="45">
        <v>0</v>
      </c>
      <c r="BD98" s="45">
        <v>0</v>
      </c>
      <c r="BE98" s="45">
        <v>0</v>
      </c>
      <c r="BF98" s="45">
        <v>0</v>
      </c>
      <c r="BG98" s="45">
        <v>0</v>
      </c>
      <c r="BH98" s="45">
        <v>0</v>
      </c>
      <c r="BI98" s="45">
        <v>0</v>
      </c>
      <c r="BJ98" s="45">
        <v>0</v>
      </c>
      <c r="BK98" s="45">
        <v>0</v>
      </c>
      <c r="BL98" s="45">
        <v>0</v>
      </c>
      <c r="BM98" s="45">
        <v>0</v>
      </c>
      <c r="BN98" s="45">
        <v>0</v>
      </c>
      <c r="BO98" s="45">
        <v>0</v>
      </c>
      <c r="BP98" s="45">
        <v>0</v>
      </c>
      <c r="BQ98" s="45">
        <v>0</v>
      </c>
      <c r="BR98" s="45">
        <v>0</v>
      </c>
      <c r="BS98" s="45">
        <v>0</v>
      </c>
      <c r="BT98" s="45">
        <v>0</v>
      </c>
      <c r="BU98" s="45">
        <v>0</v>
      </c>
      <c r="BV98" s="45">
        <v>0</v>
      </c>
      <c r="BW98" s="45">
        <v>0</v>
      </c>
      <c r="BX98" s="45">
        <v>0</v>
      </c>
      <c r="BY98" s="45">
        <v>0</v>
      </c>
      <c r="BZ98" s="45">
        <v>0</v>
      </c>
      <c r="CA98" s="45">
        <v>0</v>
      </c>
      <c r="CB98" s="45">
        <v>0</v>
      </c>
      <c r="CC98" s="45">
        <v>0</v>
      </c>
      <c r="CD98" s="45">
        <v>0</v>
      </c>
      <c r="CE98" s="45">
        <v>0</v>
      </c>
      <c r="CF98" s="45">
        <v>0</v>
      </c>
      <c r="CG98" s="45">
        <v>0</v>
      </c>
      <c r="CH98" s="45">
        <v>0</v>
      </c>
      <c r="CI98" s="45">
        <v>0</v>
      </c>
      <c r="CJ98" s="45">
        <v>0</v>
      </c>
      <c r="CK98" s="45">
        <v>0</v>
      </c>
      <c r="CL98" s="45">
        <v>0</v>
      </c>
      <c r="CM98" s="45">
        <v>0</v>
      </c>
      <c r="CN98" s="45">
        <v>0</v>
      </c>
      <c r="CO98" s="45">
        <v>0</v>
      </c>
      <c r="CP98" s="45">
        <v>0</v>
      </c>
      <c r="CQ98" s="45">
        <v>0</v>
      </c>
      <c r="CR98" s="45">
        <v>0</v>
      </c>
      <c r="CS98" s="45">
        <v>0</v>
      </c>
      <c r="CT98" s="45">
        <v>0</v>
      </c>
      <c r="CU98" s="45">
        <v>0</v>
      </c>
      <c r="CV98" s="45">
        <v>0</v>
      </c>
      <c r="CW98" s="45">
        <v>0</v>
      </c>
      <c r="CX98" s="45">
        <v>0</v>
      </c>
      <c r="CY98" s="45">
        <v>0</v>
      </c>
      <c r="CZ98" s="45">
        <v>0</v>
      </c>
      <c r="DA98" s="45">
        <v>0</v>
      </c>
      <c r="DB98" s="45">
        <v>0</v>
      </c>
      <c r="DC98" s="45">
        <v>0</v>
      </c>
      <c r="DD98" s="45">
        <v>0</v>
      </c>
      <c r="DE98" s="45">
        <v>0</v>
      </c>
      <c r="DF98" s="45">
        <v>0</v>
      </c>
      <c r="DG98" s="45">
        <v>0</v>
      </c>
      <c r="DH98" s="45">
        <v>0</v>
      </c>
      <c r="DI98" s="45">
        <v>0</v>
      </c>
      <c r="DJ98" s="45">
        <v>0</v>
      </c>
      <c r="DK98" s="45">
        <v>0</v>
      </c>
      <c r="DL98" s="45">
        <v>0</v>
      </c>
      <c r="DM98" s="45">
        <v>0</v>
      </c>
      <c r="DN98" s="45">
        <v>0</v>
      </c>
      <c r="DO98" s="45">
        <v>0</v>
      </c>
      <c r="DP98" s="45">
        <v>0</v>
      </c>
      <c r="DQ98" s="45">
        <v>0</v>
      </c>
      <c r="DR98" s="45">
        <v>0</v>
      </c>
      <c r="DS98" s="45">
        <v>0</v>
      </c>
      <c r="DT98" s="45">
        <v>0</v>
      </c>
      <c r="DU98" s="45">
        <v>0</v>
      </c>
      <c r="DV98" s="45">
        <v>0</v>
      </c>
      <c r="DW98" s="45">
        <v>0</v>
      </c>
      <c r="DX98" s="45">
        <v>0</v>
      </c>
      <c r="DY98" s="45">
        <v>0</v>
      </c>
      <c r="DZ98" s="45">
        <v>0</v>
      </c>
      <c r="EA98" s="45">
        <v>0</v>
      </c>
      <c r="EB98" s="45">
        <v>0</v>
      </c>
      <c r="EC98" s="45">
        <v>0</v>
      </c>
      <c r="ED98" s="45">
        <v>0</v>
      </c>
      <c r="EE98" s="45">
        <v>0</v>
      </c>
      <c r="EF98" s="45">
        <v>0</v>
      </c>
      <c r="EG98" s="45">
        <v>0</v>
      </c>
      <c r="EH98" s="45">
        <v>0</v>
      </c>
      <c r="EI98" s="45">
        <v>0</v>
      </c>
      <c r="EJ98" s="45">
        <v>0</v>
      </c>
      <c r="EK98" s="45">
        <v>0</v>
      </c>
      <c r="EL98" s="45">
        <v>0</v>
      </c>
      <c r="EM98" s="45">
        <v>0</v>
      </c>
      <c r="EN98" s="45">
        <v>0</v>
      </c>
      <c r="EO98" s="45">
        <v>0</v>
      </c>
      <c r="EP98" s="45">
        <v>0</v>
      </c>
      <c r="EQ98" s="45">
        <v>0</v>
      </c>
      <c r="ER98" s="45">
        <v>0</v>
      </c>
      <c r="ES98" s="45">
        <v>0</v>
      </c>
      <c r="ET98" s="45">
        <v>0</v>
      </c>
      <c r="EU98" s="45">
        <v>0</v>
      </c>
      <c r="EV98" s="45">
        <v>0</v>
      </c>
      <c r="EW98" s="45">
        <v>0</v>
      </c>
      <c r="EX98" s="45">
        <v>0</v>
      </c>
      <c r="EY98" s="45">
        <v>0</v>
      </c>
      <c r="EZ98" s="45">
        <v>0</v>
      </c>
      <c r="FA98" s="45">
        <v>0</v>
      </c>
      <c r="FB98" s="45">
        <v>0</v>
      </c>
      <c r="FC98" s="45">
        <v>0</v>
      </c>
      <c r="FD98" s="45">
        <v>0</v>
      </c>
      <c r="FE98" s="45">
        <v>0</v>
      </c>
      <c r="FF98" s="45">
        <v>0</v>
      </c>
      <c r="FG98" s="45">
        <v>0</v>
      </c>
      <c r="FH98" s="45">
        <v>0</v>
      </c>
      <c r="FI98" s="45">
        <v>0</v>
      </c>
      <c r="FJ98" s="45">
        <v>0</v>
      </c>
      <c r="FK98" s="45">
        <v>0</v>
      </c>
      <c r="FL98" s="45">
        <v>0</v>
      </c>
      <c r="FM98" s="45">
        <v>0</v>
      </c>
      <c r="FN98" s="45">
        <v>0</v>
      </c>
      <c r="FO98" s="45">
        <v>0</v>
      </c>
      <c r="FP98" s="45">
        <v>0</v>
      </c>
      <c r="FQ98" s="45">
        <v>0</v>
      </c>
      <c r="FR98" s="45">
        <v>0</v>
      </c>
      <c r="FS98" s="45">
        <v>0</v>
      </c>
      <c r="FT98" s="45">
        <v>0</v>
      </c>
      <c r="FU98" s="45">
        <v>0</v>
      </c>
      <c r="FV98" s="45">
        <v>0</v>
      </c>
      <c r="FW98" s="45">
        <v>0</v>
      </c>
      <c r="FX98" s="45">
        <v>0</v>
      </c>
      <c r="FY98" s="45">
        <v>0</v>
      </c>
      <c r="FZ98" s="45">
        <v>0</v>
      </c>
      <c r="GA98" s="45">
        <v>0</v>
      </c>
      <c r="GB98" s="45">
        <v>0</v>
      </c>
      <c r="GC98" s="45">
        <v>0</v>
      </c>
      <c r="GD98" s="45">
        <v>0</v>
      </c>
      <c r="GE98" s="45">
        <v>0</v>
      </c>
      <c r="GF98" s="45">
        <v>0</v>
      </c>
      <c r="GG98" s="45">
        <v>0</v>
      </c>
      <c r="GH98" s="45">
        <v>0</v>
      </c>
      <c r="GI98" s="45">
        <v>0</v>
      </c>
      <c r="GJ98" s="45">
        <v>0</v>
      </c>
      <c r="GK98" s="45">
        <v>0</v>
      </c>
      <c r="GL98" s="45">
        <v>0</v>
      </c>
      <c r="GM98" s="45">
        <v>0</v>
      </c>
      <c r="GN98" s="45">
        <v>0</v>
      </c>
      <c r="GO98" s="45">
        <v>0</v>
      </c>
      <c r="GP98" s="45">
        <v>0</v>
      </c>
      <c r="GQ98" s="45">
        <v>0</v>
      </c>
      <c r="GR98" s="45">
        <v>0</v>
      </c>
      <c r="GS98" s="45">
        <v>0</v>
      </c>
      <c r="GT98" s="45">
        <v>0</v>
      </c>
      <c r="GU98" s="45">
        <v>0</v>
      </c>
      <c r="GV98" s="45">
        <v>0</v>
      </c>
      <c r="GW98" s="45">
        <v>0</v>
      </c>
      <c r="GX98" s="45">
        <v>0</v>
      </c>
      <c r="GY98" s="45">
        <v>0</v>
      </c>
      <c r="GZ98" s="45">
        <v>0</v>
      </c>
      <c r="HA98" s="45">
        <v>0</v>
      </c>
      <c r="HB98" s="45">
        <v>0</v>
      </c>
      <c r="HC98" s="45">
        <v>0</v>
      </c>
      <c r="HD98" s="45">
        <v>0</v>
      </c>
      <c r="HE98" s="45">
        <v>0</v>
      </c>
      <c r="HF98" s="45">
        <v>0</v>
      </c>
      <c r="HG98" s="45">
        <v>0</v>
      </c>
      <c r="HH98" s="45">
        <v>0</v>
      </c>
      <c r="HI98" s="45">
        <v>0</v>
      </c>
      <c r="HJ98" s="45">
        <v>0</v>
      </c>
      <c r="HK98" s="45">
        <v>0</v>
      </c>
      <c r="HL98" s="45">
        <v>0</v>
      </c>
      <c r="HM98" s="45">
        <v>0</v>
      </c>
      <c r="HN98" s="45">
        <v>0</v>
      </c>
      <c r="HO98" s="45">
        <v>0</v>
      </c>
      <c r="HP98" s="45">
        <v>0</v>
      </c>
      <c r="HQ98" s="45">
        <v>0</v>
      </c>
      <c r="HR98" s="45">
        <v>0</v>
      </c>
      <c r="HS98" s="45">
        <v>0</v>
      </c>
      <c r="HT98" s="45">
        <v>0</v>
      </c>
      <c r="HU98" s="45">
        <v>0</v>
      </c>
      <c r="HV98" s="45">
        <v>0</v>
      </c>
      <c r="HW98" s="45">
        <v>0</v>
      </c>
      <c r="HX98" s="45">
        <v>0</v>
      </c>
      <c r="HY98" s="45">
        <v>0</v>
      </c>
      <c r="HZ98" s="45">
        <v>0</v>
      </c>
      <c r="IA98" s="45">
        <v>0</v>
      </c>
      <c r="IB98" s="45">
        <v>0</v>
      </c>
      <c r="IC98" s="45">
        <v>0</v>
      </c>
      <c r="ID98" s="45">
        <v>0</v>
      </c>
      <c r="IE98" s="45">
        <v>0</v>
      </c>
      <c r="IF98" s="45">
        <v>0</v>
      </c>
      <c r="IG98" s="45">
        <v>0</v>
      </c>
      <c r="IH98" s="45">
        <v>0</v>
      </c>
      <c r="II98" s="45">
        <v>0</v>
      </c>
      <c r="IJ98" s="45">
        <v>0</v>
      </c>
      <c r="IK98" s="45">
        <v>0</v>
      </c>
      <c r="IL98" s="45">
        <v>0</v>
      </c>
      <c r="IM98" s="45">
        <v>0</v>
      </c>
      <c r="IN98" s="45">
        <v>0</v>
      </c>
      <c r="IO98" s="45">
        <v>0</v>
      </c>
      <c r="IP98" s="45">
        <v>0</v>
      </c>
      <c r="IQ98" s="45">
        <v>0</v>
      </c>
      <c r="IR98" s="45">
        <v>0</v>
      </c>
      <c r="IS98" s="45">
        <v>0</v>
      </c>
      <c r="IT98" s="45">
        <v>0</v>
      </c>
      <c r="IU98" s="45">
        <v>0</v>
      </c>
      <c r="IV98" s="45">
        <v>0</v>
      </c>
      <c r="IW98" s="45">
        <v>0</v>
      </c>
      <c r="IX98" s="45">
        <v>0</v>
      </c>
      <c r="IY98" s="45">
        <v>0</v>
      </c>
      <c r="IZ98" s="45">
        <v>0</v>
      </c>
      <c r="JA98" s="45">
        <v>0</v>
      </c>
      <c r="JB98" s="45">
        <v>0</v>
      </c>
      <c r="JC98" s="45">
        <v>0</v>
      </c>
      <c r="JD98" s="45">
        <v>0</v>
      </c>
      <c r="JE98" s="45">
        <v>0</v>
      </c>
      <c r="JF98" s="45">
        <v>0</v>
      </c>
      <c r="JG98" s="45">
        <v>0</v>
      </c>
      <c r="JH98" s="45">
        <v>0</v>
      </c>
      <c r="JI98" s="45">
        <v>0</v>
      </c>
      <c r="JJ98" s="45">
        <v>0</v>
      </c>
      <c r="JK98" s="45">
        <v>0</v>
      </c>
      <c r="JL98" s="45">
        <v>0</v>
      </c>
      <c r="JM98" s="45">
        <v>0</v>
      </c>
      <c r="JN98" s="45">
        <v>0</v>
      </c>
      <c r="JO98" s="45">
        <v>0</v>
      </c>
      <c r="JP98" s="45">
        <v>0</v>
      </c>
      <c r="JQ98" s="45">
        <v>0</v>
      </c>
      <c r="JR98" s="45">
        <v>0</v>
      </c>
      <c r="JS98" s="45">
        <v>0</v>
      </c>
      <c r="JT98" s="45">
        <v>0</v>
      </c>
      <c r="JU98" s="45">
        <v>0</v>
      </c>
      <c r="JV98" s="45">
        <v>0</v>
      </c>
      <c r="JW98" s="45">
        <v>0</v>
      </c>
      <c r="JX98" s="45">
        <v>0</v>
      </c>
      <c r="JY98" s="45">
        <v>0</v>
      </c>
      <c r="JZ98" s="45">
        <v>0</v>
      </c>
      <c r="KA98" s="45">
        <v>0</v>
      </c>
      <c r="KB98" s="45">
        <v>0</v>
      </c>
      <c r="KC98" s="45">
        <v>0</v>
      </c>
      <c r="KD98" s="45">
        <v>0</v>
      </c>
      <c r="KE98" s="45">
        <v>0</v>
      </c>
      <c r="KF98" s="45">
        <v>0</v>
      </c>
      <c r="KG98" s="45">
        <v>0</v>
      </c>
      <c r="KH98" s="45">
        <v>0</v>
      </c>
      <c r="KI98" s="45">
        <v>0</v>
      </c>
      <c r="KJ98" s="45">
        <v>0</v>
      </c>
      <c r="KK98" s="45">
        <v>0</v>
      </c>
      <c r="KL98" s="45">
        <v>0</v>
      </c>
      <c r="KM98" s="45">
        <v>0</v>
      </c>
      <c r="KN98" s="45">
        <v>0</v>
      </c>
      <c r="KO98" s="45">
        <v>0</v>
      </c>
      <c r="KP98" s="45">
        <v>0</v>
      </c>
      <c r="KQ98" s="45">
        <v>0</v>
      </c>
      <c r="KR98" s="45">
        <v>0</v>
      </c>
      <c r="KS98" s="45">
        <v>0</v>
      </c>
      <c r="KT98" s="45">
        <v>0</v>
      </c>
      <c r="KU98" s="45">
        <v>0</v>
      </c>
      <c r="KV98" s="45">
        <v>0</v>
      </c>
      <c r="KW98" s="45">
        <v>0</v>
      </c>
      <c r="KX98" s="45">
        <v>0</v>
      </c>
      <c r="KY98" s="45">
        <v>0</v>
      </c>
      <c r="KZ98" s="45">
        <v>0</v>
      </c>
      <c r="LA98" s="45">
        <v>0</v>
      </c>
      <c r="LB98" s="45">
        <v>0</v>
      </c>
      <c r="LC98" s="45">
        <v>0</v>
      </c>
      <c r="LD98" s="45">
        <v>0</v>
      </c>
      <c r="LE98" s="45">
        <v>0</v>
      </c>
      <c r="LF98" s="45">
        <v>0</v>
      </c>
      <c r="LG98" s="45">
        <v>0</v>
      </c>
      <c r="LH98" s="45">
        <v>0</v>
      </c>
      <c r="LI98" s="45">
        <v>0</v>
      </c>
      <c r="LJ98" s="45">
        <v>0</v>
      </c>
      <c r="LK98" s="45">
        <v>0</v>
      </c>
      <c r="LL98" s="45">
        <v>0</v>
      </c>
      <c r="LM98" s="45">
        <v>0</v>
      </c>
      <c r="LN98" s="45">
        <v>0</v>
      </c>
      <c r="LO98" s="45">
        <v>0</v>
      </c>
      <c r="LP98" s="45">
        <v>0</v>
      </c>
      <c r="LQ98" s="45">
        <v>0</v>
      </c>
      <c r="LR98" s="45">
        <v>0</v>
      </c>
      <c r="LS98" s="45">
        <v>0</v>
      </c>
      <c r="LT98" s="45">
        <v>0</v>
      </c>
      <c r="LU98" s="45">
        <v>0</v>
      </c>
      <c r="LV98" s="45">
        <v>0</v>
      </c>
      <c r="LW98" s="45">
        <v>0</v>
      </c>
      <c r="LX98" s="45">
        <v>0</v>
      </c>
      <c r="LY98" s="45">
        <v>0</v>
      </c>
      <c r="LZ98" s="45">
        <v>0</v>
      </c>
      <c r="MA98" s="45">
        <v>0</v>
      </c>
      <c r="MB98" s="45">
        <v>0</v>
      </c>
      <c r="MC98" s="45">
        <v>0</v>
      </c>
      <c r="MD98" s="45">
        <v>0</v>
      </c>
      <c r="ME98" s="45">
        <v>0</v>
      </c>
      <c r="MF98" s="45">
        <v>0</v>
      </c>
      <c r="MG98" s="45">
        <v>0</v>
      </c>
      <c r="MH98" s="45">
        <v>0</v>
      </c>
      <c r="MI98" s="45">
        <v>0</v>
      </c>
      <c r="MJ98" s="45">
        <v>0</v>
      </c>
      <c r="MK98" s="45">
        <v>0</v>
      </c>
      <c r="ML98" s="45">
        <v>0</v>
      </c>
      <c r="MM98" s="45">
        <v>0</v>
      </c>
      <c r="MN98" s="45">
        <v>0</v>
      </c>
      <c r="MO98" s="45">
        <v>0</v>
      </c>
      <c r="MP98" s="45">
        <v>0</v>
      </c>
      <c r="MQ98" s="45">
        <v>0</v>
      </c>
      <c r="MR98" s="45">
        <v>0</v>
      </c>
      <c r="MS98" s="45">
        <v>0</v>
      </c>
      <c r="MT98" s="45">
        <v>0</v>
      </c>
      <c r="MU98" s="45">
        <v>0</v>
      </c>
      <c r="MV98" s="45">
        <v>0</v>
      </c>
      <c r="MW98" s="45">
        <v>0</v>
      </c>
      <c r="MX98" s="45">
        <v>0</v>
      </c>
      <c r="MY98" s="45">
        <v>0</v>
      </c>
      <c r="MZ98" s="45">
        <v>0</v>
      </c>
      <c r="NA98" s="45">
        <v>0</v>
      </c>
      <c r="NB98" s="45">
        <v>0</v>
      </c>
      <c r="NC98" s="45">
        <v>0</v>
      </c>
      <c r="ND98" s="45">
        <v>0</v>
      </c>
      <c r="NE98" s="45">
        <v>0</v>
      </c>
      <c r="NF98" s="45">
        <v>0</v>
      </c>
      <c r="NG98" s="45">
        <v>0</v>
      </c>
      <c r="NH98" s="45">
        <v>0</v>
      </c>
      <c r="NI98" s="45">
        <v>0</v>
      </c>
      <c r="NJ98" s="45">
        <v>0</v>
      </c>
      <c r="NK98" s="45">
        <v>0</v>
      </c>
      <c r="NL98" s="45">
        <v>0</v>
      </c>
      <c r="NM98" s="45">
        <v>0</v>
      </c>
      <c r="NN98" s="45">
        <v>0</v>
      </c>
      <c r="NO98" s="45">
        <v>0</v>
      </c>
      <c r="NP98" s="45">
        <v>0</v>
      </c>
      <c r="NQ98" s="45">
        <v>0</v>
      </c>
      <c r="NR98" s="45">
        <v>0</v>
      </c>
      <c r="NS98" s="45">
        <v>0</v>
      </c>
      <c r="NT98" s="45">
        <v>0</v>
      </c>
      <c r="NU98" s="45">
        <v>0</v>
      </c>
      <c r="NV98" s="45">
        <v>0</v>
      </c>
      <c r="NW98" s="45">
        <v>0</v>
      </c>
      <c r="NX98" s="45">
        <v>0</v>
      </c>
      <c r="NY98" s="45">
        <v>0</v>
      </c>
      <c r="NZ98" s="45">
        <v>0</v>
      </c>
      <c r="OA98" s="45">
        <v>0</v>
      </c>
      <c r="OB98" s="45">
        <v>0</v>
      </c>
      <c r="OC98" s="45">
        <v>0</v>
      </c>
      <c r="OD98" s="45">
        <v>0</v>
      </c>
      <c r="OE98" s="45">
        <v>0</v>
      </c>
      <c r="OF98" s="45">
        <v>0</v>
      </c>
      <c r="OG98" s="45">
        <v>0</v>
      </c>
      <c r="OH98" s="45">
        <v>0</v>
      </c>
      <c r="OI98" s="45">
        <v>0</v>
      </c>
      <c r="OJ98" s="45">
        <v>0</v>
      </c>
      <c r="OK98" s="45">
        <v>0</v>
      </c>
      <c r="OL98" s="45">
        <v>0</v>
      </c>
      <c r="OM98" s="45">
        <v>0</v>
      </c>
      <c r="ON98" s="45">
        <v>0</v>
      </c>
      <c r="OO98" s="45">
        <v>0</v>
      </c>
      <c r="OP98" s="45">
        <v>0</v>
      </c>
      <c r="OQ98" s="45">
        <v>0</v>
      </c>
      <c r="OR98" s="45">
        <v>0</v>
      </c>
      <c r="OS98" s="45">
        <v>0</v>
      </c>
      <c r="OT98" s="45">
        <v>0</v>
      </c>
      <c r="OU98" s="45">
        <v>0</v>
      </c>
      <c r="OV98" s="45">
        <v>0</v>
      </c>
      <c r="OW98" s="45">
        <v>0</v>
      </c>
      <c r="OX98" s="45">
        <v>0</v>
      </c>
      <c r="OY98" s="45">
        <v>0</v>
      </c>
      <c r="OZ98" s="45">
        <v>0</v>
      </c>
      <c r="PA98" s="45">
        <v>0</v>
      </c>
      <c r="PB98" s="45">
        <v>0</v>
      </c>
      <c r="PC98" s="45">
        <v>0</v>
      </c>
      <c r="PD98" s="45">
        <v>0</v>
      </c>
      <c r="PE98" s="45">
        <v>0</v>
      </c>
      <c r="PF98" s="45">
        <v>0</v>
      </c>
      <c r="PG98" s="45">
        <v>0</v>
      </c>
      <c r="PH98" s="45">
        <v>0</v>
      </c>
      <c r="PI98" s="45">
        <v>0</v>
      </c>
      <c r="PJ98" s="45">
        <v>0</v>
      </c>
      <c r="PK98" s="45">
        <v>0</v>
      </c>
      <c r="PL98" s="45">
        <v>0</v>
      </c>
      <c r="PM98" s="45">
        <v>0</v>
      </c>
      <c r="PN98" s="45">
        <v>0</v>
      </c>
      <c r="PO98" s="45">
        <v>0</v>
      </c>
      <c r="PP98" s="45">
        <v>0</v>
      </c>
      <c r="PQ98" s="45">
        <v>0</v>
      </c>
      <c r="PR98" s="45">
        <v>0</v>
      </c>
      <c r="PS98" s="45">
        <v>0</v>
      </c>
      <c r="PT98" s="45">
        <v>0</v>
      </c>
      <c r="PU98" s="45">
        <v>0</v>
      </c>
      <c r="PV98" s="45">
        <v>0</v>
      </c>
      <c r="PW98" s="45">
        <v>0</v>
      </c>
      <c r="PX98" s="45">
        <v>0</v>
      </c>
      <c r="PY98" s="45">
        <v>0</v>
      </c>
      <c r="PZ98" s="45">
        <v>0</v>
      </c>
      <c r="QA98" s="45">
        <v>0</v>
      </c>
      <c r="QB98" s="45">
        <v>0</v>
      </c>
      <c r="QC98" s="45">
        <v>0</v>
      </c>
      <c r="QD98" s="45">
        <v>0</v>
      </c>
      <c r="QE98" s="45">
        <v>0</v>
      </c>
      <c r="QF98" s="45">
        <v>0</v>
      </c>
      <c r="QG98" s="45">
        <v>0</v>
      </c>
      <c r="QH98" s="45">
        <v>0</v>
      </c>
      <c r="QI98" s="45">
        <v>0</v>
      </c>
      <c r="QJ98" s="45">
        <v>0</v>
      </c>
      <c r="QK98" s="45">
        <v>0</v>
      </c>
      <c r="QL98" s="45">
        <v>0</v>
      </c>
      <c r="QM98" s="45">
        <v>0</v>
      </c>
      <c r="QN98" s="45">
        <v>0</v>
      </c>
      <c r="QO98" s="45">
        <v>0</v>
      </c>
      <c r="QP98" s="45">
        <v>0</v>
      </c>
      <c r="QQ98" s="45">
        <v>0</v>
      </c>
      <c r="QR98" s="45">
        <v>0</v>
      </c>
      <c r="QS98" s="45">
        <v>0</v>
      </c>
      <c r="QT98" s="45">
        <v>0</v>
      </c>
      <c r="QU98" s="45">
        <v>0</v>
      </c>
      <c r="QV98" s="45">
        <v>0</v>
      </c>
      <c r="QW98" s="45">
        <v>0</v>
      </c>
      <c r="QX98" s="45">
        <v>0</v>
      </c>
      <c r="QY98" s="45">
        <v>0</v>
      </c>
      <c r="QZ98" s="45">
        <v>0</v>
      </c>
      <c r="RA98" s="45">
        <v>0</v>
      </c>
      <c r="RB98" s="45">
        <v>0</v>
      </c>
      <c r="RC98" s="45">
        <v>0</v>
      </c>
      <c r="RD98" s="45">
        <v>0</v>
      </c>
      <c r="RE98" s="45">
        <v>0</v>
      </c>
      <c r="RF98" s="45">
        <v>0</v>
      </c>
      <c r="RG98" s="45">
        <v>0</v>
      </c>
      <c r="RH98" s="45">
        <v>0</v>
      </c>
      <c r="RI98" s="45">
        <v>0</v>
      </c>
      <c r="RJ98" s="45">
        <v>0</v>
      </c>
      <c r="RK98" s="45">
        <v>0</v>
      </c>
      <c r="RL98" s="45">
        <v>0</v>
      </c>
      <c r="RM98" s="45">
        <v>0</v>
      </c>
      <c r="RN98" s="45">
        <v>0</v>
      </c>
      <c r="RO98" s="45">
        <v>0</v>
      </c>
      <c r="RP98" s="45">
        <v>0</v>
      </c>
      <c r="RQ98" s="45">
        <v>0</v>
      </c>
      <c r="RR98" s="45">
        <v>0</v>
      </c>
      <c r="RS98" s="45">
        <v>0</v>
      </c>
      <c r="RT98" s="45">
        <v>0</v>
      </c>
      <c r="RU98" s="45">
        <v>0</v>
      </c>
      <c r="RV98" s="45">
        <v>0</v>
      </c>
      <c r="RW98" s="45">
        <v>0</v>
      </c>
      <c r="RX98" s="45">
        <v>0</v>
      </c>
      <c r="RY98" s="45">
        <v>0</v>
      </c>
      <c r="RZ98" s="45">
        <v>0</v>
      </c>
      <c r="SA98" s="45">
        <v>0</v>
      </c>
      <c r="SB98" s="45">
        <v>0</v>
      </c>
      <c r="SC98" s="45">
        <v>0</v>
      </c>
      <c r="SD98" s="45">
        <v>0</v>
      </c>
      <c r="SE98" s="45">
        <v>0</v>
      </c>
      <c r="SF98" s="45">
        <v>0</v>
      </c>
      <c r="SG98" s="45">
        <v>0</v>
      </c>
      <c r="SH98" s="45">
        <v>0</v>
      </c>
      <c r="SI98" s="45">
        <v>0</v>
      </c>
      <c r="SJ98" s="45">
        <v>0</v>
      </c>
      <c r="SK98" s="45">
        <v>0</v>
      </c>
      <c r="SL98" s="45">
        <v>0</v>
      </c>
      <c r="SM98" s="45">
        <v>0</v>
      </c>
      <c r="SN98" s="45">
        <v>0</v>
      </c>
      <c r="SO98" s="45">
        <v>0</v>
      </c>
      <c r="SP98" s="45">
        <v>0</v>
      </c>
      <c r="SQ98" s="45">
        <v>0</v>
      </c>
      <c r="SR98" s="45">
        <v>0</v>
      </c>
      <c r="SS98" s="45">
        <v>0</v>
      </c>
      <c r="ST98" s="45">
        <v>0</v>
      </c>
      <c r="SU98" s="45">
        <v>0</v>
      </c>
      <c r="SV98" s="45">
        <v>0</v>
      </c>
      <c r="SW98" s="45">
        <v>0</v>
      </c>
      <c r="SX98" s="45">
        <v>0</v>
      </c>
      <c r="SY98" s="45">
        <v>0</v>
      </c>
      <c r="SZ98" s="45">
        <v>0</v>
      </c>
      <c r="TA98" s="45">
        <v>0</v>
      </c>
      <c r="TB98" s="45">
        <v>0</v>
      </c>
      <c r="TC98" s="45">
        <v>0</v>
      </c>
      <c r="TD98" s="45">
        <v>0</v>
      </c>
      <c r="TE98" s="45">
        <v>0</v>
      </c>
      <c r="TF98" s="45">
        <v>0</v>
      </c>
      <c r="TG98" s="45">
        <v>0</v>
      </c>
      <c r="TH98" s="45">
        <v>0</v>
      </c>
      <c r="TI98" s="45">
        <v>0</v>
      </c>
      <c r="TJ98" s="45">
        <v>0</v>
      </c>
      <c r="TK98" s="45">
        <v>0</v>
      </c>
      <c r="TL98" s="45">
        <v>0</v>
      </c>
      <c r="TM98" s="45">
        <v>0</v>
      </c>
      <c r="TN98" s="45">
        <v>0</v>
      </c>
      <c r="TO98" s="45">
        <v>0</v>
      </c>
      <c r="TP98" s="45">
        <v>0</v>
      </c>
      <c r="TQ98" s="45">
        <v>0</v>
      </c>
      <c r="TR98" s="45">
        <v>0</v>
      </c>
      <c r="TS98" s="45">
        <v>0</v>
      </c>
      <c r="TT98" s="45">
        <v>0</v>
      </c>
      <c r="TU98" s="45">
        <v>0</v>
      </c>
      <c r="TV98" s="45">
        <v>0</v>
      </c>
      <c r="TW98" s="45">
        <v>0</v>
      </c>
      <c r="TX98" s="45">
        <v>0</v>
      </c>
      <c r="TY98" s="45">
        <v>0</v>
      </c>
      <c r="TZ98" s="45">
        <v>0</v>
      </c>
      <c r="UA98" s="45">
        <v>0</v>
      </c>
      <c r="UB98" s="45">
        <v>0</v>
      </c>
      <c r="UC98" s="45">
        <v>0</v>
      </c>
      <c r="UD98" s="45">
        <v>0</v>
      </c>
      <c r="UE98" s="45">
        <v>0</v>
      </c>
      <c r="UF98" s="45">
        <v>0</v>
      </c>
      <c r="UG98" s="45">
        <v>0</v>
      </c>
      <c r="UH98" s="45">
        <v>0</v>
      </c>
      <c r="UI98" s="45">
        <v>0</v>
      </c>
      <c r="UJ98" s="45">
        <v>0</v>
      </c>
      <c r="UK98" s="45">
        <v>0</v>
      </c>
      <c r="UL98" s="45">
        <v>0</v>
      </c>
      <c r="UM98" s="45">
        <v>0</v>
      </c>
      <c r="UN98" s="45">
        <v>0</v>
      </c>
      <c r="UO98" s="45">
        <v>0</v>
      </c>
      <c r="UP98" s="45">
        <v>0</v>
      </c>
      <c r="UQ98" s="45">
        <v>0</v>
      </c>
      <c r="UR98" s="45">
        <v>0</v>
      </c>
      <c r="US98" s="45">
        <v>0</v>
      </c>
      <c r="UT98" s="45">
        <v>0</v>
      </c>
      <c r="UU98" s="45">
        <v>0</v>
      </c>
      <c r="UV98" s="45">
        <v>0</v>
      </c>
      <c r="UW98" s="45">
        <v>0</v>
      </c>
      <c r="UX98" s="45">
        <v>0</v>
      </c>
      <c r="UY98" s="45">
        <v>0</v>
      </c>
      <c r="UZ98" s="45">
        <v>0</v>
      </c>
      <c r="VA98" s="45">
        <v>0</v>
      </c>
      <c r="VB98" s="45">
        <v>0</v>
      </c>
      <c r="VC98" s="45">
        <v>0</v>
      </c>
      <c r="VD98" s="45">
        <v>0</v>
      </c>
      <c r="VE98" s="45">
        <v>0</v>
      </c>
      <c r="VF98" s="45">
        <v>0</v>
      </c>
      <c r="VG98" s="45">
        <v>0</v>
      </c>
      <c r="VH98" s="45">
        <v>0</v>
      </c>
      <c r="VI98" s="45">
        <v>0</v>
      </c>
      <c r="VJ98" s="45">
        <v>0</v>
      </c>
      <c r="VK98" s="45">
        <v>0</v>
      </c>
      <c r="VL98" s="45">
        <v>0</v>
      </c>
      <c r="VM98" s="45">
        <v>0</v>
      </c>
      <c r="VN98" s="45">
        <v>0</v>
      </c>
      <c r="VO98" s="45">
        <v>0</v>
      </c>
      <c r="VP98" s="45">
        <v>0</v>
      </c>
      <c r="VQ98" s="45">
        <v>0</v>
      </c>
      <c r="VR98" s="45">
        <v>0</v>
      </c>
      <c r="VS98" s="45">
        <v>0</v>
      </c>
      <c r="VT98" s="45">
        <v>0</v>
      </c>
      <c r="VU98" s="45">
        <v>0</v>
      </c>
      <c r="VV98" s="45">
        <v>0</v>
      </c>
      <c r="VW98" s="45">
        <v>0</v>
      </c>
      <c r="VX98" s="45">
        <v>0</v>
      </c>
      <c r="VY98" s="45">
        <v>0</v>
      </c>
      <c r="VZ98" s="45">
        <v>0</v>
      </c>
      <c r="WA98" s="45">
        <v>0</v>
      </c>
      <c r="WB98" s="45">
        <v>0</v>
      </c>
      <c r="WC98" s="45">
        <v>0</v>
      </c>
      <c r="WD98" s="45">
        <v>0</v>
      </c>
      <c r="WE98" s="45">
        <v>0</v>
      </c>
      <c r="WF98" s="45">
        <v>0</v>
      </c>
      <c r="WG98" s="45">
        <v>0</v>
      </c>
      <c r="WH98" s="45">
        <v>0</v>
      </c>
      <c r="WI98" s="45">
        <v>0</v>
      </c>
      <c r="WJ98" s="45">
        <v>0</v>
      </c>
      <c r="WK98" s="45">
        <v>0</v>
      </c>
      <c r="WL98" s="45">
        <v>0</v>
      </c>
      <c r="WM98" s="45">
        <v>0</v>
      </c>
      <c r="WN98" s="45">
        <v>0</v>
      </c>
      <c r="WO98" s="45">
        <v>0</v>
      </c>
      <c r="WP98" s="45">
        <v>0</v>
      </c>
      <c r="WQ98" s="45">
        <v>0</v>
      </c>
      <c r="WR98" s="45">
        <v>0</v>
      </c>
      <c r="WS98" s="45">
        <v>0</v>
      </c>
      <c r="WT98" s="45">
        <v>0</v>
      </c>
      <c r="WU98" s="45">
        <v>0</v>
      </c>
      <c r="WV98" s="45">
        <v>0</v>
      </c>
      <c r="WW98" s="45">
        <v>0</v>
      </c>
      <c r="WX98" s="45">
        <v>0</v>
      </c>
      <c r="WY98" s="45">
        <v>0</v>
      </c>
      <c r="WZ98" s="45">
        <v>0</v>
      </c>
      <c r="XA98" s="45">
        <v>0</v>
      </c>
      <c r="XB98" s="45">
        <v>0</v>
      </c>
      <c r="XC98" s="45">
        <v>0</v>
      </c>
      <c r="XD98" s="45">
        <v>0</v>
      </c>
      <c r="XE98" s="45">
        <v>0</v>
      </c>
      <c r="XF98" s="45">
        <v>0</v>
      </c>
      <c r="XG98" s="45">
        <v>0</v>
      </c>
      <c r="XH98" s="45">
        <v>0</v>
      </c>
      <c r="XI98" s="45">
        <v>0</v>
      </c>
      <c r="XJ98" s="45">
        <v>0</v>
      </c>
      <c r="XK98" s="45">
        <v>0</v>
      </c>
      <c r="XL98" s="45">
        <v>0</v>
      </c>
      <c r="XM98" s="45">
        <v>0</v>
      </c>
      <c r="XN98" s="45">
        <v>0</v>
      </c>
      <c r="XO98" s="45">
        <v>0</v>
      </c>
      <c r="XP98" s="45">
        <v>0</v>
      </c>
      <c r="XQ98" s="45">
        <v>0</v>
      </c>
      <c r="XR98" s="45">
        <v>0</v>
      </c>
      <c r="XS98" s="45">
        <v>0</v>
      </c>
      <c r="XT98" s="45">
        <v>0</v>
      </c>
      <c r="XU98" s="45">
        <v>0</v>
      </c>
      <c r="XV98" s="45">
        <v>0</v>
      </c>
      <c r="XW98" s="45">
        <v>0</v>
      </c>
      <c r="XX98" s="45">
        <v>0</v>
      </c>
      <c r="XY98" s="45">
        <v>0</v>
      </c>
      <c r="XZ98" s="45">
        <v>0</v>
      </c>
      <c r="YA98" s="45">
        <v>0</v>
      </c>
      <c r="YB98" s="45">
        <v>0</v>
      </c>
      <c r="YC98" s="45">
        <v>0</v>
      </c>
      <c r="YD98" s="45">
        <v>0</v>
      </c>
      <c r="YE98" s="45">
        <v>0</v>
      </c>
      <c r="YF98" s="45">
        <v>0</v>
      </c>
      <c r="YG98" s="45">
        <v>0</v>
      </c>
      <c r="YH98" s="45">
        <v>0</v>
      </c>
      <c r="YI98" s="45">
        <v>0</v>
      </c>
      <c r="YJ98" s="45">
        <v>0</v>
      </c>
      <c r="YK98" s="45">
        <v>0</v>
      </c>
      <c r="YL98" s="45">
        <v>0</v>
      </c>
      <c r="YM98" s="45">
        <v>0</v>
      </c>
      <c r="YN98" s="45">
        <v>0</v>
      </c>
      <c r="YO98" s="45">
        <v>0</v>
      </c>
      <c r="YP98" s="45">
        <v>0</v>
      </c>
      <c r="YQ98" s="45">
        <v>0</v>
      </c>
      <c r="YR98" s="45">
        <v>0</v>
      </c>
      <c r="YS98" s="45">
        <v>0</v>
      </c>
      <c r="YT98" s="45">
        <v>0</v>
      </c>
      <c r="YU98" s="45">
        <v>0</v>
      </c>
      <c r="YV98" s="45">
        <v>0</v>
      </c>
      <c r="YW98" s="45">
        <v>0</v>
      </c>
      <c r="YX98" s="45">
        <v>0</v>
      </c>
      <c r="YY98" s="45">
        <v>0</v>
      </c>
      <c r="YZ98" s="45">
        <v>0</v>
      </c>
      <c r="ZA98" s="45">
        <v>0</v>
      </c>
      <c r="ZB98" s="45">
        <v>0</v>
      </c>
      <c r="ZC98" s="45">
        <v>0</v>
      </c>
      <c r="ZD98" s="45">
        <v>0</v>
      </c>
      <c r="ZE98" s="45">
        <v>0</v>
      </c>
      <c r="ZF98" s="45">
        <v>0</v>
      </c>
      <c r="ZG98" s="45">
        <v>0</v>
      </c>
      <c r="ZH98" s="45">
        <v>0</v>
      </c>
      <c r="ZI98" s="45">
        <v>0</v>
      </c>
      <c r="ZJ98" s="45">
        <v>0</v>
      </c>
      <c r="ZK98" s="45">
        <v>0</v>
      </c>
      <c r="ZL98" s="45">
        <v>0</v>
      </c>
      <c r="ZM98" s="45">
        <v>0</v>
      </c>
      <c r="ZN98" s="45">
        <v>0</v>
      </c>
      <c r="ZO98" s="45">
        <v>0</v>
      </c>
      <c r="ZP98" s="45">
        <v>0</v>
      </c>
      <c r="ZQ98" s="45">
        <v>0</v>
      </c>
      <c r="ZR98" s="45">
        <v>0</v>
      </c>
      <c r="ZS98" s="45">
        <v>0</v>
      </c>
      <c r="ZT98" s="45">
        <v>0</v>
      </c>
      <c r="ZU98" s="45">
        <v>0</v>
      </c>
      <c r="ZV98" s="45">
        <v>0</v>
      </c>
      <c r="ZW98" s="45">
        <v>0</v>
      </c>
      <c r="ZX98" s="45">
        <v>0</v>
      </c>
      <c r="ZY98" s="45">
        <v>0</v>
      </c>
      <c r="ZZ98" s="45">
        <v>0</v>
      </c>
      <c r="AAA98" s="45">
        <v>0</v>
      </c>
      <c r="AAB98" s="45">
        <v>0</v>
      </c>
      <c r="AAC98" s="45">
        <v>0</v>
      </c>
      <c r="AAD98" s="45">
        <v>0</v>
      </c>
      <c r="AAE98" s="45">
        <v>0</v>
      </c>
      <c r="AAF98" s="45">
        <v>0</v>
      </c>
      <c r="AAG98" s="45">
        <v>0</v>
      </c>
      <c r="AAH98" s="45">
        <v>0</v>
      </c>
      <c r="AAI98" s="45">
        <v>0</v>
      </c>
      <c r="AAJ98" s="45">
        <v>0</v>
      </c>
      <c r="AAK98" s="45">
        <v>0</v>
      </c>
      <c r="AAL98" s="45">
        <v>0</v>
      </c>
      <c r="AAM98" s="45">
        <v>0</v>
      </c>
      <c r="AAN98" s="45">
        <v>0</v>
      </c>
      <c r="AAO98" s="45">
        <v>0</v>
      </c>
      <c r="AAP98" s="45">
        <v>0</v>
      </c>
      <c r="AAQ98" s="45">
        <f ca="1">IF(LEFT($C98,5)="Total",0,IF(COUNTIF(ENTRY!$G$3:$BM$3,AAQ$1)=0,"CopyPasteValue",IFERROR(HLOOKUP(AAQ$1,ENTRY!$G$3:$BI$133,SUMIFS(ENTRY!$A$2:$A$133,ENTRY!$B$2:$B$133,$B98,ENTRY!$C$2:$C$133,$C98)-2,FALSE),0)))</f>
        <v>0</v>
      </c>
      <c r="AAR98" s="45">
        <f ca="1">IF(LEFT($C98,5)="Total",0,IF(COUNTIF(ENTRY!$G$3:$BM$3,AAR$1)=0,"CopyPasteValue",IFERROR(HLOOKUP(AAR$1,ENTRY!$G$3:$BI$133,SUMIFS(ENTRY!$A$2:$A$133,ENTRY!$B$2:$B$133,$B98,ENTRY!$C$2:$C$133,$C98)-2,FALSE),0)))</f>
        <v>0</v>
      </c>
      <c r="AAS98" s="45">
        <f ca="1">IF(LEFT($C98,5)="Total",0,IF(COUNTIF(ENTRY!$G$3:$BM$3,AAS$1)=0,"CopyPasteValue",IFERROR(HLOOKUP(AAS$1,ENTRY!$G$3:$BI$133,SUMIFS(ENTRY!$A$2:$A$133,ENTRY!$B$2:$B$133,$B98,ENTRY!$C$2:$C$133,$C98)-2,FALSE),0)))</f>
        <v>0</v>
      </c>
      <c r="AAT98" s="45">
        <f ca="1">IF(LEFT($C98,5)="Total",0,IF(COUNTIF(ENTRY!$G$3:$BM$3,AAT$1)=0,"CopyPasteValue",IFERROR(HLOOKUP(AAT$1,ENTRY!$G$3:$BI$133,SUMIFS(ENTRY!$A$2:$A$133,ENTRY!$B$2:$B$133,$B98,ENTRY!$C$2:$C$133,$C98)-2,FALSE),0)))</f>
        <v>0</v>
      </c>
      <c r="AAU98" s="45">
        <f ca="1">IF(LEFT($C98,5)="Total",0,IF(COUNTIF(ENTRY!$G$3:$BM$3,AAU$1)=0,"CopyPasteValue",IFERROR(HLOOKUP(AAU$1,ENTRY!$G$3:$BI$133,SUMIFS(ENTRY!$A$2:$A$133,ENTRY!$B$2:$B$133,$B98,ENTRY!$C$2:$C$133,$C98)-2,FALSE),0)))</f>
        <v>0</v>
      </c>
      <c r="AAV98" s="45">
        <f ca="1">IF(LEFT($C98,5)="Total",0,IF(COUNTIF(ENTRY!$G$3:$BM$3,AAV$1)=0,"CopyPasteValue",IFERROR(HLOOKUP(AAV$1,ENTRY!$G$3:$BI$133,SUMIFS(ENTRY!$A$2:$A$133,ENTRY!$B$2:$B$133,$B98,ENTRY!$C$2:$C$133,$C98)-2,FALSE),0)))</f>
        <v>0</v>
      </c>
      <c r="AAW98" s="45">
        <f ca="1">IF(LEFT($C98,5)="Total",0,IF(COUNTIF(ENTRY!$G$3:$BM$3,AAW$1)=0,"CopyPasteValue",IFERROR(HLOOKUP(AAW$1,ENTRY!$G$3:$BI$133,SUMIFS(ENTRY!$A$2:$A$133,ENTRY!$B$2:$B$133,$B98,ENTRY!$C$2:$C$133,$C98)-2,FALSE),0)))</f>
        <v>0</v>
      </c>
      <c r="AAX98" s="45">
        <f ca="1">IF(LEFT($C98,5)="Total",0,IF(COUNTIF(ENTRY!$G$3:$BM$3,AAX$1)=0,"CopyPasteValue",IFERROR(HLOOKUP(AAX$1,ENTRY!$G$3:$BI$133,SUMIFS(ENTRY!$A$2:$A$133,ENTRY!$B$2:$B$133,$B98,ENTRY!$C$2:$C$133,$C98)-2,FALSE),0)))</f>
        <v>0</v>
      </c>
      <c r="AAY98" s="45">
        <f ca="1">IF(LEFT($C98,5)="Total",0,IF(COUNTIF(ENTRY!$G$3:$BM$3,AAY$1)=0,"CopyPasteValue",IFERROR(HLOOKUP(AAY$1,ENTRY!$G$3:$BI$133,SUMIFS(ENTRY!$A$2:$A$133,ENTRY!$B$2:$B$133,$B98,ENTRY!$C$2:$C$133,$C98)-2,FALSE),0)))</f>
        <v>0</v>
      </c>
      <c r="AAZ98" s="45">
        <f ca="1">IF(LEFT($C98,5)="Total",0,IF(COUNTIF(ENTRY!$G$3:$BM$3,AAZ$1)=0,"CopyPasteValue",IFERROR(HLOOKUP(AAZ$1,ENTRY!$G$3:$BI$133,SUMIFS(ENTRY!$A$2:$A$133,ENTRY!$B$2:$B$133,$B98,ENTRY!$C$2:$C$133,$C98)-2,FALSE),0)))</f>
        <v>0</v>
      </c>
      <c r="ABA98" s="45">
        <f ca="1">IF(LEFT($C98,5)="Total",0,IF(COUNTIF(ENTRY!$G$3:$BM$3,ABA$1)=0,"CopyPasteValue",IFERROR(HLOOKUP(ABA$1,ENTRY!$G$3:$BI$133,SUMIFS(ENTRY!$A$2:$A$133,ENTRY!$B$2:$B$133,$B98,ENTRY!$C$2:$C$133,$C98)-2,FALSE),0)))</f>
        <v>0</v>
      </c>
      <c r="ABB98" s="45">
        <f ca="1">IF(LEFT($C98,5)="Total",0,IF(COUNTIF(ENTRY!$G$3:$BM$3,ABB$1)=0,"CopyPasteValue",IFERROR(HLOOKUP(ABB$1,ENTRY!$G$3:$BI$133,SUMIFS(ENTRY!$A$2:$A$133,ENTRY!$B$2:$B$133,$B98,ENTRY!$C$2:$C$133,$C98)-2,FALSE),0)))</f>
        <v>0</v>
      </c>
      <c r="ABC98" s="45">
        <f ca="1">IF(LEFT($C98,5)="Total",0,IF(COUNTIF(ENTRY!$G$3:$BM$3,ABC$1)=0,"CopyPasteValue",IFERROR(HLOOKUP(ABC$1,ENTRY!$G$3:$BI$133,SUMIFS(ENTRY!$A$2:$A$133,ENTRY!$B$2:$B$133,$B98,ENTRY!$C$2:$C$133,$C98)-2,FALSE),0)))</f>
        <v>0</v>
      </c>
      <c r="ABD98" s="45">
        <f ca="1">IF(LEFT($C98,5)="Total",0,IF(COUNTIF(ENTRY!$G$3:$BM$3,ABD$1)=0,"CopyPasteValue",IFERROR(HLOOKUP(ABD$1,ENTRY!$G$3:$BI$133,SUMIFS(ENTRY!$A$2:$A$133,ENTRY!$B$2:$B$133,$B98,ENTRY!$C$2:$C$133,$C98)-2,FALSE),0)))</f>
        <v>0</v>
      </c>
      <c r="ABE98" s="45">
        <f ca="1">IF(LEFT($C98,5)="Total",0,IF(COUNTIF(ENTRY!$G$3:$BM$3,ABE$1)=0,"CopyPasteValue",IFERROR(HLOOKUP(ABE$1,ENTRY!$G$3:$BI$133,SUMIFS(ENTRY!$A$2:$A$133,ENTRY!$B$2:$B$133,$B98,ENTRY!$C$2:$C$133,$C98)-2,FALSE),0)))</f>
        <v>0</v>
      </c>
      <c r="ABF98" s="45">
        <f ca="1">IF(LEFT($C98,5)="Total",0,IF(COUNTIF(ENTRY!$G$3:$BM$3,ABF$1)=0,"CopyPasteValue",IFERROR(HLOOKUP(ABF$1,ENTRY!$G$3:$BI$133,SUMIFS(ENTRY!$A$2:$A$133,ENTRY!$B$2:$B$133,$B98,ENTRY!$C$2:$C$133,$C98)-2,FALSE),0)))</f>
        <v>0</v>
      </c>
      <c r="ABG98" s="45">
        <f ca="1">IF(LEFT($C98,5)="Total",0,IF(COUNTIF(ENTRY!$G$3:$BM$3,ABG$1)=0,"CopyPasteValue",IFERROR(HLOOKUP(ABG$1,ENTRY!$G$3:$BI$133,SUMIFS(ENTRY!$A$2:$A$133,ENTRY!$B$2:$B$133,$B98,ENTRY!$C$2:$C$133,$C98)-2,FALSE),0)))</f>
        <v>0</v>
      </c>
      <c r="ABH98" s="45">
        <f ca="1">IF(LEFT($C98,5)="Total",0,IF(COUNTIF(ENTRY!$G$3:$BM$3,ABH$1)=0,"CopyPasteValue",IFERROR(HLOOKUP(ABH$1,ENTRY!$G$3:$BI$133,SUMIFS(ENTRY!$A$2:$A$133,ENTRY!$B$2:$B$133,$B98,ENTRY!$C$2:$C$133,$C98)-2,FALSE),0)))</f>
        <v>0</v>
      </c>
    </row>
    <row r="99" spans="2:736" x14ac:dyDescent="0.35">
      <c r="B99" t="s">
        <v>27</v>
      </c>
      <c r="C99" t="s">
        <v>7</v>
      </c>
      <c r="D99" s="53">
        <f t="shared" ca="1" si="162"/>
        <v>99</v>
      </c>
      <c r="E99" s="72">
        <f>COUNTIF(ENTRY!C$4:C$294,C99)</f>
        <v>1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0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  <c r="AJ99" s="45">
        <v>0</v>
      </c>
      <c r="AK99" s="45">
        <v>0</v>
      </c>
      <c r="AL99" s="45">
        <v>0</v>
      </c>
      <c r="AM99" s="45">
        <v>0</v>
      </c>
      <c r="AN99" s="45">
        <v>0</v>
      </c>
      <c r="AO99" s="45">
        <v>0</v>
      </c>
      <c r="AP99" s="45">
        <v>0</v>
      </c>
      <c r="AQ99" s="45">
        <v>0</v>
      </c>
      <c r="AR99" s="45">
        <v>0</v>
      </c>
      <c r="AS99" s="45">
        <v>0</v>
      </c>
      <c r="AT99" s="45">
        <v>0</v>
      </c>
      <c r="AU99" s="45">
        <v>0</v>
      </c>
      <c r="AV99" s="45">
        <v>0</v>
      </c>
      <c r="AW99" s="45">
        <v>0</v>
      </c>
      <c r="AX99" s="45">
        <v>0</v>
      </c>
      <c r="AY99" s="45">
        <v>0</v>
      </c>
      <c r="AZ99" s="45">
        <v>0</v>
      </c>
      <c r="BA99" s="45">
        <v>0</v>
      </c>
      <c r="BB99" s="45">
        <v>0</v>
      </c>
      <c r="BC99" s="45">
        <v>0</v>
      </c>
      <c r="BD99" s="45">
        <v>0</v>
      </c>
      <c r="BE99" s="45">
        <v>0</v>
      </c>
      <c r="BF99" s="45">
        <v>0</v>
      </c>
      <c r="BG99" s="45">
        <v>0</v>
      </c>
      <c r="BH99" s="45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5">
        <v>0</v>
      </c>
      <c r="BO99" s="45">
        <v>0</v>
      </c>
      <c r="BP99" s="45">
        <v>0</v>
      </c>
      <c r="BQ99" s="45">
        <v>0</v>
      </c>
      <c r="BR99" s="45">
        <v>0</v>
      </c>
      <c r="BS99" s="45">
        <v>0</v>
      </c>
      <c r="BT99" s="45">
        <v>0</v>
      </c>
      <c r="BU99" s="45">
        <v>0</v>
      </c>
      <c r="BV99" s="45">
        <v>0</v>
      </c>
      <c r="BW99" s="45">
        <v>0</v>
      </c>
      <c r="BX99" s="45">
        <v>0</v>
      </c>
      <c r="BY99" s="45">
        <v>0</v>
      </c>
      <c r="BZ99" s="45">
        <v>0</v>
      </c>
      <c r="CA99" s="45">
        <v>0</v>
      </c>
      <c r="CB99" s="45">
        <v>0</v>
      </c>
      <c r="CC99" s="45">
        <v>0</v>
      </c>
      <c r="CD99" s="45">
        <v>0</v>
      </c>
      <c r="CE99" s="45">
        <v>0</v>
      </c>
      <c r="CF99" s="45">
        <v>0</v>
      </c>
      <c r="CG99" s="45">
        <v>0</v>
      </c>
      <c r="CH99" s="45">
        <v>0</v>
      </c>
      <c r="CI99" s="45">
        <v>0</v>
      </c>
      <c r="CJ99" s="45">
        <v>0</v>
      </c>
      <c r="CK99" s="45">
        <v>0</v>
      </c>
      <c r="CL99" s="45">
        <v>0</v>
      </c>
      <c r="CM99" s="45">
        <v>0</v>
      </c>
      <c r="CN99" s="45">
        <v>0</v>
      </c>
      <c r="CO99" s="45">
        <v>0</v>
      </c>
      <c r="CP99" s="45">
        <v>0</v>
      </c>
      <c r="CQ99" s="45">
        <v>0</v>
      </c>
      <c r="CR99" s="45">
        <v>0</v>
      </c>
      <c r="CS99" s="45">
        <v>0</v>
      </c>
      <c r="CT99" s="45">
        <v>0</v>
      </c>
      <c r="CU99" s="45">
        <v>0</v>
      </c>
      <c r="CV99" s="45">
        <v>0</v>
      </c>
      <c r="CW99" s="45">
        <v>0</v>
      </c>
      <c r="CX99" s="45">
        <v>0</v>
      </c>
      <c r="CY99" s="45">
        <v>0</v>
      </c>
      <c r="CZ99" s="45">
        <v>0</v>
      </c>
      <c r="DA99" s="45">
        <v>0</v>
      </c>
      <c r="DB99" s="45">
        <v>0</v>
      </c>
      <c r="DC99" s="45">
        <v>0</v>
      </c>
      <c r="DD99" s="45">
        <v>0</v>
      </c>
      <c r="DE99" s="45">
        <v>0</v>
      </c>
      <c r="DF99" s="45">
        <v>0</v>
      </c>
      <c r="DG99" s="45">
        <v>0</v>
      </c>
      <c r="DH99" s="45">
        <v>0</v>
      </c>
      <c r="DI99" s="45">
        <v>0</v>
      </c>
      <c r="DJ99" s="45">
        <v>0</v>
      </c>
      <c r="DK99" s="45">
        <v>0</v>
      </c>
      <c r="DL99" s="45">
        <v>0</v>
      </c>
      <c r="DM99" s="45">
        <v>0</v>
      </c>
      <c r="DN99" s="45">
        <v>0</v>
      </c>
      <c r="DO99" s="45">
        <v>0</v>
      </c>
      <c r="DP99" s="45">
        <v>0</v>
      </c>
      <c r="DQ99" s="45">
        <v>0</v>
      </c>
      <c r="DR99" s="45">
        <v>0</v>
      </c>
      <c r="DS99" s="45">
        <v>0</v>
      </c>
      <c r="DT99" s="45">
        <v>0</v>
      </c>
      <c r="DU99" s="45">
        <v>0</v>
      </c>
      <c r="DV99" s="45">
        <v>0</v>
      </c>
      <c r="DW99" s="45">
        <v>0</v>
      </c>
      <c r="DX99" s="45">
        <v>0</v>
      </c>
      <c r="DY99" s="45">
        <v>0</v>
      </c>
      <c r="DZ99" s="45">
        <v>0</v>
      </c>
      <c r="EA99" s="45">
        <v>0</v>
      </c>
      <c r="EB99" s="45">
        <v>0</v>
      </c>
      <c r="EC99" s="45">
        <v>0</v>
      </c>
      <c r="ED99" s="45">
        <v>0</v>
      </c>
      <c r="EE99" s="45">
        <v>0</v>
      </c>
      <c r="EF99" s="45">
        <v>0</v>
      </c>
      <c r="EG99" s="45">
        <v>0</v>
      </c>
      <c r="EH99" s="45">
        <v>0</v>
      </c>
      <c r="EI99" s="45">
        <v>0</v>
      </c>
      <c r="EJ99" s="45">
        <v>0</v>
      </c>
      <c r="EK99" s="45">
        <v>0</v>
      </c>
      <c r="EL99" s="45">
        <v>0</v>
      </c>
      <c r="EM99" s="45">
        <v>0</v>
      </c>
      <c r="EN99" s="45">
        <v>0</v>
      </c>
      <c r="EO99" s="45">
        <v>0</v>
      </c>
      <c r="EP99" s="45">
        <v>0</v>
      </c>
      <c r="EQ99" s="45">
        <v>0</v>
      </c>
      <c r="ER99" s="45">
        <v>0</v>
      </c>
      <c r="ES99" s="45">
        <v>0</v>
      </c>
      <c r="ET99" s="45">
        <v>0</v>
      </c>
      <c r="EU99" s="45">
        <v>0</v>
      </c>
      <c r="EV99" s="45">
        <v>0</v>
      </c>
      <c r="EW99" s="45">
        <v>0</v>
      </c>
      <c r="EX99" s="45">
        <v>0</v>
      </c>
      <c r="EY99" s="45">
        <v>0</v>
      </c>
      <c r="EZ99" s="45">
        <v>0</v>
      </c>
      <c r="FA99" s="45">
        <v>0</v>
      </c>
      <c r="FB99" s="45">
        <v>0</v>
      </c>
      <c r="FC99" s="45">
        <v>0</v>
      </c>
      <c r="FD99" s="45">
        <v>0</v>
      </c>
      <c r="FE99" s="45">
        <v>0</v>
      </c>
      <c r="FF99" s="45">
        <v>0</v>
      </c>
      <c r="FG99" s="45">
        <v>0</v>
      </c>
      <c r="FH99" s="45">
        <v>0</v>
      </c>
      <c r="FI99" s="45">
        <v>0</v>
      </c>
      <c r="FJ99" s="45">
        <v>0</v>
      </c>
      <c r="FK99" s="45">
        <v>0</v>
      </c>
      <c r="FL99" s="45">
        <v>0</v>
      </c>
      <c r="FM99" s="45">
        <v>0</v>
      </c>
      <c r="FN99" s="45">
        <v>0</v>
      </c>
      <c r="FO99" s="45">
        <v>0</v>
      </c>
      <c r="FP99" s="45">
        <v>0</v>
      </c>
      <c r="FQ99" s="45">
        <v>0</v>
      </c>
      <c r="FR99" s="45">
        <v>0</v>
      </c>
      <c r="FS99" s="45">
        <v>0</v>
      </c>
      <c r="FT99" s="45">
        <v>0</v>
      </c>
      <c r="FU99" s="45">
        <v>0</v>
      </c>
      <c r="FV99" s="45">
        <v>0</v>
      </c>
      <c r="FW99" s="45">
        <v>0</v>
      </c>
      <c r="FX99" s="45">
        <v>0</v>
      </c>
      <c r="FY99" s="45">
        <v>0</v>
      </c>
      <c r="FZ99" s="45">
        <v>0</v>
      </c>
      <c r="GA99" s="45">
        <v>0</v>
      </c>
      <c r="GB99" s="45">
        <v>0</v>
      </c>
      <c r="GC99" s="45">
        <v>0</v>
      </c>
      <c r="GD99" s="45">
        <v>0</v>
      </c>
      <c r="GE99" s="45">
        <v>0</v>
      </c>
      <c r="GF99" s="45">
        <v>0</v>
      </c>
      <c r="GG99" s="45">
        <v>0</v>
      </c>
      <c r="GH99" s="45">
        <v>0</v>
      </c>
      <c r="GI99" s="45">
        <v>0</v>
      </c>
      <c r="GJ99" s="45">
        <v>0</v>
      </c>
      <c r="GK99" s="45">
        <v>0</v>
      </c>
      <c r="GL99" s="45">
        <v>0</v>
      </c>
      <c r="GM99" s="45">
        <v>0</v>
      </c>
      <c r="GN99" s="45">
        <v>0</v>
      </c>
      <c r="GO99" s="45">
        <v>0</v>
      </c>
      <c r="GP99" s="45">
        <v>0</v>
      </c>
      <c r="GQ99" s="45">
        <v>0</v>
      </c>
      <c r="GR99" s="45">
        <v>0</v>
      </c>
      <c r="GS99" s="45">
        <v>0</v>
      </c>
      <c r="GT99" s="45">
        <v>0</v>
      </c>
      <c r="GU99" s="45">
        <v>0</v>
      </c>
      <c r="GV99" s="45">
        <v>0</v>
      </c>
      <c r="GW99" s="45">
        <v>0</v>
      </c>
      <c r="GX99" s="45">
        <v>0</v>
      </c>
      <c r="GY99" s="45">
        <v>0</v>
      </c>
      <c r="GZ99" s="45">
        <v>0</v>
      </c>
      <c r="HA99" s="45">
        <v>0</v>
      </c>
      <c r="HB99" s="45">
        <v>0</v>
      </c>
      <c r="HC99" s="45">
        <v>0</v>
      </c>
      <c r="HD99" s="45">
        <v>0</v>
      </c>
      <c r="HE99" s="45">
        <v>0</v>
      </c>
      <c r="HF99" s="45">
        <v>0</v>
      </c>
      <c r="HG99" s="45">
        <v>0</v>
      </c>
      <c r="HH99" s="45">
        <v>0</v>
      </c>
      <c r="HI99" s="45">
        <v>0</v>
      </c>
      <c r="HJ99" s="45">
        <v>0</v>
      </c>
      <c r="HK99" s="45">
        <v>0</v>
      </c>
      <c r="HL99" s="45">
        <v>0</v>
      </c>
      <c r="HM99" s="45">
        <v>0</v>
      </c>
      <c r="HN99" s="45">
        <v>0</v>
      </c>
      <c r="HO99" s="45">
        <v>0</v>
      </c>
      <c r="HP99" s="45">
        <v>0</v>
      </c>
      <c r="HQ99" s="45">
        <v>0</v>
      </c>
      <c r="HR99" s="45">
        <v>0</v>
      </c>
      <c r="HS99" s="45">
        <v>0</v>
      </c>
      <c r="HT99" s="45">
        <v>0</v>
      </c>
      <c r="HU99" s="45">
        <v>0</v>
      </c>
      <c r="HV99" s="45">
        <v>0</v>
      </c>
      <c r="HW99" s="45">
        <v>0</v>
      </c>
      <c r="HX99" s="45">
        <v>0</v>
      </c>
      <c r="HY99" s="45">
        <v>0</v>
      </c>
      <c r="HZ99" s="45">
        <v>0</v>
      </c>
      <c r="IA99" s="45">
        <v>0</v>
      </c>
      <c r="IB99" s="45">
        <v>0</v>
      </c>
      <c r="IC99" s="45">
        <v>0</v>
      </c>
      <c r="ID99" s="45">
        <v>0</v>
      </c>
      <c r="IE99" s="45">
        <v>0</v>
      </c>
      <c r="IF99" s="45">
        <v>0</v>
      </c>
      <c r="IG99" s="45">
        <v>0</v>
      </c>
      <c r="IH99" s="45">
        <v>0</v>
      </c>
      <c r="II99" s="45">
        <v>0</v>
      </c>
      <c r="IJ99" s="45">
        <v>0</v>
      </c>
      <c r="IK99" s="45">
        <v>0</v>
      </c>
      <c r="IL99" s="45">
        <v>0</v>
      </c>
      <c r="IM99" s="45">
        <v>0</v>
      </c>
      <c r="IN99" s="45">
        <v>0</v>
      </c>
      <c r="IO99" s="45">
        <v>0</v>
      </c>
      <c r="IP99" s="45">
        <v>0</v>
      </c>
      <c r="IQ99" s="45">
        <v>0</v>
      </c>
      <c r="IR99" s="45">
        <v>0</v>
      </c>
      <c r="IS99" s="45">
        <v>0</v>
      </c>
      <c r="IT99" s="45">
        <v>0</v>
      </c>
      <c r="IU99" s="45">
        <v>0</v>
      </c>
      <c r="IV99" s="45">
        <v>0</v>
      </c>
      <c r="IW99" s="45">
        <v>0</v>
      </c>
      <c r="IX99" s="45">
        <v>0</v>
      </c>
      <c r="IY99" s="45">
        <v>0</v>
      </c>
      <c r="IZ99" s="45">
        <v>0</v>
      </c>
      <c r="JA99" s="45">
        <v>0</v>
      </c>
      <c r="JB99" s="45">
        <v>0</v>
      </c>
      <c r="JC99" s="45">
        <v>0</v>
      </c>
      <c r="JD99" s="45">
        <v>0</v>
      </c>
      <c r="JE99" s="45">
        <v>0</v>
      </c>
      <c r="JF99" s="45">
        <v>0</v>
      </c>
      <c r="JG99" s="45">
        <v>0</v>
      </c>
      <c r="JH99" s="45">
        <v>0</v>
      </c>
      <c r="JI99" s="45">
        <v>0</v>
      </c>
      <c r="JJ99" s="45">
        <v>0</v>
      </c>
      <c r="JK99" s="45">
        <v>0</v>
      </c>
      <c r="JL99" s="45">
        <v>0</v>
      </c>
      <c r="JM99" s="45">
        <v>0</v>
      </c>
      <c r="JN99" s="45">
        <v>0</v>
      </c>
      <c r="JO99" s="45">
        <v>0</v>
      </c>
      <c r="JP99" s="45">
        <v>0</v>
      </c>
      <c r="JQ99" s="45">
        <v>0</v>
      </c>
      <c r="JR99" s="45">
        <v>0</v>
      </c>
      <c r="JS99" s="45">
        <v>0</v>
      </c>
      <c r="JT99" s="45">
        <v>0</v>
      </c>
      <c r="JU99" s="45">
        <v>0</v>
      </c>
      <c r="JV99" s="45">
        <v>0</v>
      </c>
      <c r="JW99" s="45">
        <v>0</v>
      </c>
      <c r="JX99" s="45">
        <v>0</v>
      </c>
      <c r="JY99" s="45">
        <v>0</v>
      </c>
      <c r="JZ99" s="45">
        <v>0</v>
      </c>
      <c r="KA99" s="45">
        <v>0</v>
      </c>
      <c r="KB99" s="45">
        <v>0</v>
      </c>
      <c r="KC99" s="45">
        <v>0</v>
      </c>
      <c r="KD99" s="45">
        <v>0</v>
      </c>
      <c r="KE99" s="45">
        <v>0</v>
      </c>
      <c r="KF99" s="45">
        <v>0</v>
      </c>
      <c r="KG99" s="45">
        <v>0</v>
      </c>
      <c r="KH99" s="45">
        <v>0</v>
      </c>
      <c r="KI99" s="45">
        <v>0</v>
      </c>
      <c r="KJ99" s="45">
        <v>0</v>
      </c>
      <c r="KK99" s="45">
        <v>0</v>
      </c>
      <c r="KL99" s="45">
        <v>0</v>
      </c>
      <c r="KM99" s="45">
        <v>0</v>
      </c>
      <c r="KN99" s="45">
        <v>0</v>
      </c>
      <c r="KO99" s="45">
        <v>0</v>
      </c>
      <c r="KP99" s="45">
        <v>0</v>
      </c>
      <c r="KQ99" s="45">
        <v>0</v>
      </c>
      <c r="KR99" s="45">
        <v>0</v>
      </c>
      <c r="KS99" s="45">
        <v>0</v>
      </c>
      <c r="KT99" s="45">
        <v>0</v>
      </c>
      <c r="KU99" s="45">
        <v>0</v>
      </c>
      <c r="KV99" s="45">
        <v>0</v>
      </c>
      <c r="KW99" s="45">
        <v>0</v>
      </c>
      <c r="KX99" s="45">
        <v>0</v>
      </c>
      <c r="KY99" s="45">
        <v>0</v>
      </c>
      <c r="KZ99" s="45">
        <v>0</v>
      </c>
      <c r="LA99" s="45">
        <v>0</v>
      </c>
      <c r="LB99" s="45">
        <v>0</v>
      </c>
      <c r="LC99" s="45">
        <v>0</v>
      </c>
      <c r="LD99" s="45">
        <v>0</v>
      </c>
      <c r="LE99" s="45">
        <v>0</v>
      </c>
      <c r="LF99" s="45">
        <v>0</v>
      </c>
      <c r="LG99" s="45">
        <v>0</v>
      </c>
      <c r="LH99" s="45">
        <v>0</v>
      </c>
      <c r="LI99" s="45">
        <v>0</v>
      </c>
      <c r="LJ99" s="45">
        <v>0</v>
      </c>
      <c r="LK99" s="45">
        <v>0</v>
      </c>
      <c r="LL99" s="45">
        <v>0</v>
      </c>
      <c r="LM99" s="45">
        <v>0</v>
      </c>
      <c r="LN99" s="45">
        <v>0</v>
      </c>
      <c r="LO99" s="45">
        <v>0</v>
      </c>
      <c r="LP99" s="45">
        <v>0</v>
      </c>
      <c r="LQ99" s="45">
        <v>0</v>
      </c>
      <c r="LR99" s="45">
        <v>0</v>
      </c>
      <c r="LS99" s="45">
        <v>0</v>
      </c>
      <c r="LT99" s="45">
        <v>0</v>
      </c>
      <c r="LU99" s="45">
        <v>0</v>
      </c>
      <c r="LV99" s="45">
        <v>0</v>
      </c>
      <c r="LW99" s="45">
        <v>0</v>
      </c>
      <c r="LX99" s="45">
        <v>0</v>
      </c>
      <c r="LY99" s="45">
        <v>0</v>
      </c>
      <c r="LZ99" s="45">
        <v>0</v>
      </c>
      <c r="MA99" s="45">
        <v>0</v>
      </c>
      <c r="MB99" s="45">
        <v>0</v>
      </c>
      <c r="MC99" s="45">
        <v>0</v>
      </c>
      <c r="MD99" s="45">
        <v>0</v>
      </c>
      <c r="ME99" s="45">
        <v>0</v>
      </c>
      <c r="MF99" s="45">
        <v>0</v>
      </c>
      <c r="MG99" s="45">
        <v>0</v>
      </c>
      <c r="MH99" s="45">
        <v>0</v>
      </c>
      <c r="MI99" s="45">
        <v>0</v>
      </c>
      <c r="MJ99" s="45">
        <v>0</v>
      </c>
      <c r="MK99" s="45">
        <v>0</v>
      </c>
      <c r="ML99" s="45">
        <v>0</v>
      </c>
      <c r="MM99" s="45">
        <v>0</v>
      </c>
      <c r="MN99" s="45">
        <v>0</v>
      </c>
      <c r="MO99" s="45">
        <v>0</v>
      </c>
      <c r="MP99" s="45">
        <v>0</v>
      </c>
      <c r="MQ99" s="45">
        <v>0</v>
      </c>
      <c r="MR99" s="45">
        <v>0</v>
      </c>
      <c r="MS99" s="45">
        <v>0</v>
      </c>
      <c r="MT99" s="45">
        <v>0</v>
      </c>
      <c r="MU99" s="45">
        <v>0</v>
      </c>
      <c r="MV99" s="45">
        <v>0</v>
      </c>
      <c r="MW99" s="45">
        <v>0</v>
      </c>
      <c r="MX99" s="45">
        <v>0</v>
      </c>
      <c r="MY99" s="45">
        <v>0</v>
      </c>
      <c r="MZ99" s="45">
        <v>0</v>
      </c>
      <c r="NA99" s="45">
        <v>0</v>
      </c>
      <c r="NB99" s="45">
        <v>0</v>
      </c>
      <c r="NC99" s="45">
        <v>0</v>
      </c>
      <c r="ND99" s="45">
        <v>0</v>
      </c>
      <c r="NE99" s="45">
        <v>0</v>
      </c>
      <c r="NF99" s="45">
        <v>0</v>
      </c>
      <c r="NG99" s="45">
        <v>0</v>
      </c>
      <c r="NH99" s="45">
        <v>0</v>
      </c>
      <c r="NI99" s="45">
        <v>0</v>
      </c>
      <c r="NJ99" s="45">
        <v>0</v>
      </c>
      <c r="NK99" s="45">
        <v>0</v>
      </c>
      <c r="NL99" s="45">
        <v>0</v>
      </c>
      <c r="NM99" s="45">
        <v>0</v>
      </c>
      <c r="NN99" s="45">
        <v>0</v>
      </c>
      <c r="NO99" s="45">
        <v>0</v>
      </c>
      <c r="NP99" s="45">
        <v>0</v>
      </c>
      <c r="NQ99" s="45">
        <v>0</v>
      </c>
      <c r="NR99" s="45">
        <v>0</v>
      </c>
      <c r="NS99" s="45">
        <v>0</v>
      </c>
      <c r="NT99" s="45">
        <v>0</v>
      </c>
      <c r="NU99" s="45">
        <v>0</v>
      </c>
      <c r="NV99" s="45">
        <v>0</v>
      </c>
      <c r="NW99" s="45">
        <v>0</v>
      </c>
      <c r="NX99" s="45">
        <v>0</v>
      </c>
      <c r="NY99" s="45">
        <v>0</v>
      </c>
      <c r="NZ99" s="45">
        <v>0</v>
      </c>
      <c r="OA99" s="45">
        <v>0</v>
      </c>
      <c r="OB99" s="45">
        <v>0</v>
      </c>
      <c r="OC99" s="45">
        <v>0</v>
      </c>
      <c r="OD99" s="45">
        <v>0</v>
      </c>
      <c r="OE99" s="45">
        <v>0</v>
      </c>
      <c r="OF99" s="45">
        <v>0</v>
      </c>
      <c r="OG99" s="45">
        <v>0</v>
      </c>
      <c r="OH99" s="45">
        <v>0</v>
      </c>
      <c r="OI99" s="45">
        <v>0</v>
      </c>
      <c r="OJ99" s="45">
        <v>0</v>
      </c>
      <c r="OK99" s="45">
        <v>0</v>
      </c>
      <c r="OL99" s="45">
        <v>0</v>
      </c>
      <c r="OM99" s="45">
        <v>0</v>
      </c>
      <c r="ON99" s="45">
        <v>0</v>
      </c>
      <c r="OO99" s="45">
        <v>0</v>
      </c>
      <c r="OP99" s="45">
        <v>0</v>
      </c>
      <c r="OQ99" s="45">
        <v>0</v>
      </c>
      <c r="OR99" s="45">
        <v>0</v>
      </c>
      <c r="OS99" s="45">
        <v>0</v>
      </c>
      <c r="OT99" s="45">
        <v>0</v>
      </c>
      <c r="OU99" s="45">
        <v>0</v>
      </c>
      <c r="OV99" s="45">
        <v>0</v>
      </c>
      <c r="OW99" s="45">
        <v>0</v>
      </c>
      <c r="OX99" s="45">
        <v>0</v>
      </c>
      <c r="OY99" s="45">
        <v>0</v>
      </c>
      <c r="OZ99" s="45">
        <v>0</v>
      </c>
      <c r="PA99" s="45">
        <v>0</v>
      </c>
      <c r="PB99" s="45">
        <v>0</v>
      </c>
      <c r="PC99" s="45">
        <v>0</v>
      </c>
      <c r="PD99" s="45">
        <v>0</v>
      </c>
      <c r="PE99" s="45">
        <v>0</v>
      </c>
      <c r="PF99" s="45">
        <v>0</v>
      </c>
      <c r="PG99" s="45">
        <v>0</v>
      </c>
      <c r="PH99" s="45">
        <v>0</v>
      </c>
      <c r="PI99" s="45">
        <v>0</v>
      </c>
      <c r="PJ99" s="45">
        <v>0</v>
      </c>
      <c r="PK99" s="45">
        <v>0</v>
      </c>
      <c r="PL99" s="45">
        <v>0</v>
      </c>
      <c r="PM99" s="45">
        <v>0</v>
      </c>
      <c r="PN99" s="45">
        <v>0</v>
      </c>
      <c r="PO99" s="45">
        <v>0</v>
      </c>
      <c r="PP99" s="45">
        <v>0</v>
      </c>
      <c r="PQ99" s="45">
        <v>0</v>
      </c>
      <c r="PR99" s="45">
        <v>0</v>
      </c>
      <c r="PS99" s="45">
        <v>0</v>
      </c>
      <c r="PT99" s="45">
        <v>0</v>
      </c>
      <c r="PU99" s="45">
        <v>0</v>
      </c>
      <c r="PV99" s="45">
        <v>0</v>
      </c>
      <c r="PW99" s="45">
        <v>0</v>
      </c>
      <c r="PX99" s="45">
        <v>0</v>
      </c>
      <c r="PY99" s="45">
        <v>0</v>
      </c>
      <c r="PZ99" s="45">
        <v>0</v>
      </c>
      <c r="QA99" s="45">
        <v>0</v>
      </c>
      <c r="QB99" s="45">
        <v>0</v>
      </c>
      <c r="QC99" s="45">
        <v>0</v>
      </c>
      <c r="QD99" s="45">
        <v>0</v>
      </c>
      <c r="QE99" s="45">
        <v>0</v>
      </c>
      <c r="QF99" s="45">
        <v>0</v>
      </c>
      <c r="QG99" s="45">
        <v>0</v>
      </c>
      <c r="QH99" s="45">
        <v>0</v>
      </c>
      <c r="QI99" s="45">
        <v>0</v>
      </c>
      <c r="QJ99" s="45">
        <v>0</v>
      </c>
      <c r="QK99" s="45">
        <v>0</v>
      </c>
      <c r="QL99" s="45">
        <v>0</v>
      </c>
      <c r="QM99" s="45">
        <v>0</v>
      </c>
      <c r="QN99" s="45">
        <v>0</v>
      </c>
      <c r="QO99" s="45">
        <v>0</v>
      </c>
      <c r="QP99" s="45">
        <v>0</v>
      </c>
      <c r="QQ99" s="45">
        <v>0</v>
      </c>
      <c r="QR99" s="45">
        <v>0</v>
      </c>
      <c r="QS99" s="45">
        <v>0</v>
      </c>
      <c r="QT99" s="45">
        <v>0</v>
      </c>
      <c r="QU99" s="45">
        <v>0</v>
      </c>
      <c r="QV99" s="45">
        <v>0</v>
      </c>
      <c r="QW99" s="45">
        <v>0</v>
      </c>
      <c r="QX99" s="45">
        <v>0</v>
      </c>
      <c r="QY99" s="45">
        <v>0</v>
      </c>
      <c r="QZ99" s="45">
        <v>0</v>
      </c>
      <c r="RA99" s="45">
        <v>0</v>
      </c>
      <c r="RB99" s="45">
        <v>0</v>
      </c>
      <c r="RC99" s="45">
        <v>0</v>
      </c>
      <c r="RD99" s="45">
        <v>0</v>
      </c>
      <c r="RE99" s="45">
        <v>0</v>
      </c>
      <c r="RF99" s="45">
        <v>0</v>
      </c>
      <c r="RG99" s="45">
        <v>0</v>
      </c>
      <c r="RH99" s="45">
        <v>0</v>
      </c>
      <c r="RI99" s="45">
        <v>0</v>
      </c>
      <c r="RJ99" s="45">
        <v>0</v>
      </c>
      <c r="RK99" s="45">
        <v>0</v>
      </c>
      <c r="RL99" s="45">
        <v>0</v>
      </c>
      <c r="RM99" s="45">
        <v>0</v>
      </c>
      <c r="RN99" s="45">
        <v>0</v>
      </c>
      <c r="RO99" s="45">
        <v>0</v>
      </c>
      <c r="RP99" s="45">
        <v>0</v>
      </c>
      <c r="RQ99" s="45">
        <v>0</v>
      </c>
      <c r="RR99" s="45">
        <v>0</v>
      </c>
      <c r="RS99" s="45">
        <v>0</v>
      </c>
      <c r="RT99" s="45">
        <v>0</v>
      </c>
      <c r="RU99" s="45">
        <v>0</v>
      </c>
      <c r="RV99" s="45">
        <v>0</v>
      </c>
      <c r="RW99" s="45">
        <v>0</v>
      </c>
      <c r="RX99" s="45">
        <v>0</v>
      </c>
      <c r="RY99" s="45">
        <v>0</v>
      </c>
      <c r="RZ99" s="45">
        <v>0</v>
      </c>
      <c r="SA99" s="45">
        <v>0</v>
      </c>
      <c r="SB99" s="45">
        <v>0</v>
      </c>
      <c r="SC99" s="45">
        <v>0</v>
      </c>
      <c r="SD99" s="45">
        <v>0</v>
      </c>
      <c r="SE99" s="45">
        <v>0</v>
      </c>
      <c r="SF99" s="45">
        <v>0</v>
      </c>
      <c r="SG99" s="45">
        <v>0</v>
      </c>
      <c r="SH99" s="45">
        <v>0</v>
      </c>
      <c r="SI99" s="45">
        <v>0</v>
      </c>
      <c r="SJ99" s="45">
        <v>0</v>
      </c>
      <c r="SK99" s="45">
        <v>0</v>
      </c>
      <c r="SL99" s="45">
        <v>0</v>
      </c>
      <c r="SM99" s="45">
        <v>0</v>
      </c>
      <c r="SN99" s="45">
        <v>0</v>
      </c>
      <c r="SO99" s="45">
        <v>0</v>
      </c>
      <c r="SP99" s="45">
        <v>0</v>
      </c>
      <c r="SQ99" s="45">
        <v>0</v>
      </c>
      <c r="SR99" s="45">
        <v>0</v>
      </c>
      <c r="SS99" s="45">
        <v>0</v>
      </c>
      <c r="ST99" s="45">
        <v>0</v>
      </c>
      <c r="SU99" s="45">
        <v>0</v>
      </c>
      <c r="SV99" s="45">
        <v>0</v>
      </c>
      <c r="SW99" s="45">
        <v>0</v>
      </c>
      <c r="SX99" s="45">
        <v>0</v>
      </c>
      <c r="SY99" s="45">
        <v>0</v>
      </c>
      <c r="SZ99" s="45">
        <v>0</v>
      </c>
      <c r="TA99" s="45">
        <v>0</v>
      </c>
      <c r="TB99" s="45">
        <v>0</v>
      </c>
      <c r="TC99" s="45">
        <v>0</v>
      </c>
      <c r="TD99" s="45">
        <v>0</v>
      </c>
      <c r="TE99" s="45">
        <v>0</v>
      </c>
      <c r="TF99" s="45">
        <v>0</v>
      </c>
      <c r="TG99" s="45">
        <v>0</v>
      </c>
      <c r="TH99" s="45">
        <v>0</v>
      </c>
      <c r="TI99" s="45">
        <v>0</v>
      </c>
      <c r="TJ99" s="45">
        <v>0</v>
      </c>
      <c r="TK99" s="45">
        <v>0</v>
      </c>
      <c r="TL99" s="45">
        <v>0</v>
      </c>
      <c r="TM99" s="45">
        <v>0</v>
      </c>
      <c r="TN99" s="45">
        <v>0</v>
      </c>
      <c r="TO99" s="45">
        <v>0</v>
      </c>
      <c r="TP99" s="45">
        <v>0</v>
      </c>
      <c r="TQ99" s="45">
        <v>0</v>
      </c>
      <c r="TR99" s="45">
        <v>0</v>
      </c>
      <c r="TS99" s="45">
        <v>0</v>
      </c>
      <c r="TT99" s="45">
        <v>0</v>
      </c>
      <c r="TU99" s="45">
        <v>0</v>
      </c>
      <c r="TV99" s="45">
        <v>0</v>
      </c>
      <c r="TW99" s="45">
        <v>0</v>
      </c>
      <c r="TX99" s="45">
        <v>0</v>
      </c>
      <c r="TY99" s="45">
        <v>0</v>
      </c>
      <c r="TZ99" s="45">
        <v>0</v>
      </c>
      <c r="UA99" s="45">
        <v>0</v>
      </c>
      <c r="UB99" s="45">
        <v>0</v>
      </c>
      <c r="UC99" s="45">
        <v>0</v>
      </c>
      <c r="UD99" s="45">
        <v>0</v>
      </c>
      <c r="UE99" s="45">
        <v>0</v>
      </c>
      <c r="UF99" s="45">
        <v>0</v>
      </c>
      <c r="UG99" s="45">
        <v>0</v>
      </c>
      <c r="UH99" s="45">
        <v>0</v>
      </c>
      <c r="UI99" s="45">
        <v>0</v>
      </c>
      <c r="UJ99" s="45">
        <v>0</v>
      </c>
      <c r="UK99" s="45">
        <v>0</v>
      </c>
      <c r="UL99" s="45">
        <v>0</v>
      </c>
      <c r="UM99" s="45">
        <v>0</v>
      </c>
      <c r="UN99" s="45">
        <v>0</v>
      </c>
      <c r="UO99" s="45">
        <v>0</v>
      </c>
      <c r="UP99" s="45">
        <v>0</v>
      </c>
      <c r="UQ99" s="45">
        <v>0</v>
      </c>
      <c r="UR99" s="45">
        <v>0</v>
      </c>
      <c r="US99" s="45">
        <v>0</v>
      </c>
      <c r="UT99" s="45">
        <v>0</v>
      </c>
      <c r="UU99" s="45">
        <v>0</v>
      </c>
      <c r="UV99" s="45">
        <v>0</v>
      </c>
      <c r="UW99" s="45">
        <v>0</v>
      </c>
      <c r="UX99" s="45">
        <v>0</v>
      </c>
      <c r="UY99" s="45">
        <v>0</v>
      </c>
      <c r="UZ99" s="45">
        <v>0</v>
      </c>
      <c r="VA99" s="45">
        <v>0</v>
      </c>
      <c r="VB99" s="45">
        <v>0</v>
      </c>
      <c r="VC99" s="45">
        <v>0</v>
      </c>
      <c r="VD99" s="45">
        <v>0</v>
      </c>
      <c r="VE99" s="45">
        <v>0</v>
      </c>
      <c r="VF99" s="45">
        <v>0</v>
      </c>
      <c r="VG99" s="45">
        <v>0</v>
      </c>
      <c r="VH99" s="45">
        <v>0</v>
      </c>
      <c r="VI99" s="45">
        <v>0</v>
      </c>
      <c r="VJ99" s="45">
        <v>0</v>
      </c>
      <c r="VK99" s="45">
        <v>0</v>
      </c>
      <c r="VL99" s="45">
        <v>0</v>
      </c>
      <c r="VM99" s="45">
        <v>0</v>
      </c>
      <c r="VN99" s="45">
        <v>0</v>
      </c>
      <c r="VO99" s="45">
        <v>0</v>
      </c>
      <c r="VP99" s="45">
        <v>0</v>
      </c>
      <c r="VQ99" s="45">
        <v>0</v>
      </c>
      <c r="VR99" s="45">
        <v>0</v>
      </c>
      <c r="VS99" s="45">
        <v>0</v>
      </c>
      <c r="VT99" s="45">
        <v>0</v>
      </c>
      <c r="VU99" s="45">
        <v>0</v>
      </c>
      <c r="VV99" s="45">
        <v>0</v>
      </c>
      <c r="VW99" s="45">
        <v>0</v>
      </c>
      <c r="VX99" s="45">
        <v>0</v>
      </c>
      <c r="VY99" s="45">
        <v>0</v>
      </c>
      <c r="VZ99" s="45">
        <v>0</v>
      </c>
      <c r="WA99" s="45">
        <v>0</v>
      </c>
      <c r="WB99" s="45">
        <v>0</v>
      </c>
      <c r="WC99" s="45">
        <v>0</v>
      </c>
      <c r="WD99" s="45">
        <v>0</v>
      </c>
      <c r="WE99" s="45">
        <v>0</v>
      </c>
      <c r="WF99" s="45">
        <v>0</v>
      </c>
      <c r="WG99" s="45">
        <v>0</v>
      </c>
      <c r="WH99" s="45">
        <v>0</v>
      </c>
      <c r="WI99" s="45">
        <v>0</v>
      </c>
      <c r="WJ99" s="45">
        <v>0</v>
      </c>
      <c r="WK99" s="45">
        <v>0</v>
      </c>
      <c r="WL99" s="45">
        <v>0</v>
      </c>
      <c r="WM99" s="45">
        <v>0</v>
      </c>
      <c r="WN99" s="45">
        <v>0</v>
      </c>
      <c r="WO99" s="45">
        <v>0</v>
      </c>
      <c r="WP99" s="45">
        <v>0</v>
      </c>
      <c r="WQ99" s="45">
        <v>0</v>
      </c>
      <c r="WR99" s="45">
        <v>0</v>
      </c>
      <c r="WS99" s="45">
        <v>0</v>
      </c>
      <c r="WT99" s="45">
        <v>0</v>
      </c>
      <c r="WU99" s="45">
        <v>0</v>
      </c>
      <c r="WV99" s="45">
        <v>0</v>
      </c>
      <c r="WW99" s="45">
        <v>0</v>
      </c>
      <c r="WX99" s="45">
        <v>0</v>
      </c>
      <c r="WY99" s="45">
        <v>0</v>
      </c>
      <c r="WZ99" s="45">
        <v>0</v>
      </c>
      <c r="XA99" s="45">
        <v>0</v>
      </c>
      <c r="XB99" s="45">
        <v>0</v>
      </c>
      <c r="XC99" s="45">
        <v>0</v>
      </c>
      <c r="XD99" s="45">
        <v>0</v>
      </c>
      <c r="XE99" s="45">
        <v>0</v>
      </c>
      <c r="XF99" s="45">
        <v>0</v>
      </c>
      <c r="XG99" s="45">
        <v>0</v>
      </c>
      <c r="XH99" s="45">
        <v>0</v>
      </c>
      <c r="XI99" s="45">
        <v>0</v>
      </c>
      <c r="XJ99" s="45">
        <v>0</v>
      </c>
      <c r="XK99" s="45">
        <v>0</v>
      </c>
      <c r="XL99" s="45">
        <v>0</v>
      </c>
      <c r="XM99" s="45">
        <v>0</v>
      </c>
      <c r="XN99" s="45">
        <v>0</v>
      </c>
      <c r="XO99" s="45">
        <v>0</v>
      </c>
      <c r="XP99" s="45">
        <v>0</v>
      </c>
      <c r="XQ99" s="45">
        <v>0</v>
      </c>
      <c r="XR99" s="45">
        <v>0</v>
      </c>
      <c r="XS99" s="45">
        <v>0</v>
      </c>
      <c r="XT99" s="45">
        <v>0</v>
      </c>
      <c r="XU99" s="45">
        <v>0</v>
      </c>
      <c r="XV99" s="45">
        <v>0</v>
      </c>
      <c r="XW99" s="45">
        <v>0</v>
      </c>
      <c r="XX99" s="45">
        <v>0</v>
      </c>
      <c r="XY99" s="45">
        <v>0</v>
      </c>
      <c r="XZ99" s="45">
        <v>0</v>
      </c>
      <c r="YA99" s="45">
        <v>0</v>
      </c>
      <c r="YB99" s="45">
        <v>0</v>
      </c>
      <c r="YC99" s="45">
        <v>0</v>
      </c>
      <c r="YD99" s="45">
        <v>0</v>
      </c>
      <c r="YE99" s="45">
        <v>0</v>
      </c>
      <c r="YF99" s="45">
        <v>0</v>
      </c>
      <c r="YG99" s="45">
        <v>0</v>
      </c>
      <c r="YH99" s="45">
        <v>0</v>
      </c>
      <c r="YI99" s="45">
        <v>0</v>
      </c>
      <c r="YJ99" s="45">
        <v>0</v>
      </c>
      <c r="YK99" s="45">
        <v>0</v>
      </c>
      <c r="YL99" s="45">
        <v>0</v>
      </c>
      <c r="YM99" s="45">
        <v>0</v>
      </c>
      <c r="YN99" s="45">
        <v>0</v>
      </c>
      <c r="YO99" s="45">
        <v>0</v>
      </c>
      <c r="YP99" s="45">
        <v>0</v>
      </c>
      <c r="YQ99" s="45">
        <v>0</v>
      </c>
      <c r="YR99" s="45">
        <v>0</v>
      </c>
      <c r="YS99" s="45">
        <v>0</v>
      </c>
      <c r="YT99" s="45">
        <v>0</v>
      </c>
      <c r="YU99" s="45">
        <v>0</v>
      </c>
      <c r="YV99" s="45">
        <v>0</v>
      </c>
      <c r="YW99" s="45">
        <v>0</v>
      </c>
      <c r="YX99" s="45">
        <v>0</v>
      </c>
      <c r="YY99" s="45">
        <v>0</v>
      </c>
      <c r="YZ99" s="45">
        <v>0</v>
      </c>
      <c r="ZA99" s="45">
        <v>0</v>
      </c>
      <c r="ZB99" s="45">
        <v>0</v>
      </c>
      <c r="ZC99" s="45">
        <v>0</v>
      </c>
      <c r="ZD99" s="45">
        <v>0</v>
      </c>
      <c r="ZE99" s="45">
        <v>0</v>
      </c>
      <c r="ZF99" s="45">
        <v>0</v>
      </c>
      <c r="ZG99" s="45">
        <v>0</v>
      </c>
      <c r="ZH99" s="45">
        <v>0</v>
      </c>
      <c r="ZI99" s="45">
        <v>0</v>
      </c>
      <c r="ZJ99" s="45">
        <v>0</v>
      </c>
      <c r="ZK99" s="45">
        <v>0</v>
      </c>
      <c r="ZL99" s="45">
        <v>0</v>
      </c>
      <c r="ZM99" s="45">
        <v>0</v>
      </c>
      <c r="ZN99" s="45">
        <v>0</v>
      </c>
      <c r="ZO99" s="45">
        <v>0</v>
      </c>
      <c r="ZP99" s="45">
        <v>0</v>
      </c>
      <c r="ZQ99" s="45">
        <v>0</v>
      </c>
      <c r="ZR99" s="45">
        <v>0</v>
      </c>
      <c r="ZS99" s="45">
        <v>0</v>
      </c>
      <c r="ZT99" s="45">
        <v>0</v>
      </c>
      <c r="ZU99" s="45">
        <v>0</v>
      </c>
      <c r="ZV99" s="45">
        <v>0</v>
      </c>
      <c r="ZW99" s="45">
        <v>0</v>
      </c>
      <c r="ZX99" s="45">
        <v>0</v>
      </c>
      <c r="ZY99" s="45">
        <v>0</v>
      </c>
      <c r="ZZ99" s="45">
        <v>0</v>
      </c>
      <c r="AAA99" s="45">
        <v>0</v>
      </c>
      <c r="AAB99" s="45">
        <v>0</v>
      </c>
      <c r="AAC99" s="45">
        <v>0</v>
      </c>
      <c r="AAD99" s="45">
        <v>0</v>
      </c>
      <c r="AAE99" s="45">
        <v>0</v>
      </c>
      <c r="AAF99" s="45">
        <v>0</v>
      </c>
      <c r="AAG99" s="45">
        <v>0</v>
      </c>
      <c r="AAH99" s="45">
        <v>0</v>
      </c>
      <c r="AAI99" s="45">
        <v>0</v>
      </c>
      <c r="AAJ99" s="45">
        <v>0</v>
      </c>
      <c r="AAK99" s="45">
        <v>0</v>
      </c>
      <c r="AAL99" s="45">
        <v>0</v>
      </c>
      <c r="AAM99" s="45">
        <v>0</v>
      </c>
      <c r="AAN99" s="45">
        <v>0</v>
      </c>
      <c r="AAO99" s="45">
        <v>0</v>
      </c>
      <c r="AAP99" s="45">
        <v>0</v>
      </c>
      <c r="AAQ99" s="45">
        <f ca="1">IF(LEFT($C99,5)="Total",0,IF(COUNTIF(ENTRY!$G$3:$BM$3,AAQ$1)=0,"CopyPasteValue",IFERROR(HLOOKUP(AAQ$1,ENTRY!$G$3:$BI$133,SUMIFS(ENTRY!$A$2:$A$133,ENTRY!$B$2:$B$133,$B99,ENTRY!$C$2:$C$133,$C99)-2,FALSE),0)))</f>
        <v>0</v>
      </c>
      <c r="AAR99" s="45">
        <f ca="1">IF(LEFT($C99,5)="Total",0,IF(COUNTIF(ENTRY!$G$3:$BM$3,AAR$1)=0,"CopyPasteValue",IFERROR(HLOOKUP(AAR$1,ENTRY!$G$3:$BI$133,SUMIFS(ENTRY!$A$2:$A$133,ENTRY!$B$2:$B$133,$B99,ENTRY!$C$2:$C$133,$C99)-2,FALSE),0)))</f>
        <v>0</v>
      </c>
      <c r="AAS99" s="45">
        <f ca="1">IF(LEFT($C99,5)="Total",0,IF(COUNTIF(ENTRY!$G$3:$BM$3,AAS$1)=0,"CopyPasteValue",IFERROR(HLOOKUP(AAS$1,ENTRY!$G$3:$BI$133,SUMIFS(ENTRY!$A$2:$A$133,ENTRY!$B$2:$B$133,$B99,ENTRY!$C$2:$C$133,$C99)-2,FALSE),0)))</f>
        <v>0</v>
      </c>
      <c r="AAT99" s="45">
        <f ca="1">IF(LEFT($C99,5)="Total",0,IF(COUNTIF(ENTRY!$G$3:$BM$3,AAT$1)=0,"CopyPasteValue",IFERROR(HLOOKUP(AAT$1,ENTRY!$G$3:$BI$133,SUMIFS(ENTRY!$A$2:$A$133,ENTRY!$B$2:$B$133,$B99,ENTRY!$C$2:$C$133,$C99)-2,FALSE),0)))</f>
        <v>0</v>
      </c>
      <c r="AAU99" s="45">
        <f ca="1">IF(LEFT($C99,5)="Total",0,IF(COUNTIF(ENTRY!$G$3:$BM$3,AAU$1)=0,"CopyPasteValue",IFERROR(HLOOKUP(AAU$1,ENTRY!$G$3:$BI$133,SUMIFS(ENTRY!$A$2:$A$133,ENTRY!$B$2:$B$133,$B99,ENTRY!$C$2:$C$133,$C99)-2,FALSE),0)))</f>
        <v>0</v>
      </c>
      <c r="AAV99" s="45">
        <f ca="1">IF(LEFT($C99,5)="Total",0,IF(COUNTIF(ENTRY!$G$3:$BM$3,AAV$1)=0,"CopyPasteValue",IFERROR(HLOOKUP(AAV$1,ENTRY!$G$3:$BI$133,SUMIFS(ENTRY!$A$2:$A$133,ENTRY!$B$2:$B$133,$B99,ENTRY!$C$2:$C$133,$C99)-2,FALSE),0)))</f>
        <v>0</v>
      </c>
      <c r="AAW99" s="45">
        <f ca="1">IF(LEFT($C99,5)="Total",0,IF(COUNTIF(ENTRY!$G$3:$BM$3,AAW$1)=0,"CopyPasteValue",IFERROR(HLOOKUP(AAW$1,ENTRY!$G$3:$BI$133,SUMIFS(ENTRY!$A$2:$A$133,ENTRY!$B$2:$B$133,$B99,ENTRY!$C$2:$C$133,$C99)-2,FALSE),0)))</f>
        <v>0</v>
      </c>
      <c r="AAX99" s="45">
        <f ca="1">IF(LEFT($C99,5)="Total",0,IF(COUNTIF(ENTRY!$G$3:$BM$3,AAX$1)=0,"CopyPasteValue",IFERROR(HLOOKUP(AAX$1,ENTRY!$G$3:$BI$133,SUMIFS(ENTRY!$A$2:$A$133,ENTRY!$B$2:$B$133,$B99,ENTRY!$C$2:$C$133,$C99)-2,FALSE),0)))</f>
        <v>0</v>
      </c>
      <c r="AAY99" s="45">
        <f ca="1">IF(LEFT($C99,5)="Total",0,IF(COUNTIF(ENTRY!$G$3:$BM$3,AAY$1)=0,"CopyPasteValue",IFERROR(HLOOKUP(AAY$1,ENTRY!$G$3:$BI$133,SUMIFS(ENTRY!$A$2:$A$133,ENTRY!$B$2:$B$133,$B99,ENTRY!$C$2:$C$133,$C99)-2,FALSE),0)))</f>
        <v>0</v>
      </c>
      <c r="AAZ99" s="45">
        <f ca="1">IF(LEFT($C99,5)="Total",0,IF(COUNTIF(ENTRY!$G$3:$BM$3,AAZ$1)=0,"CopyPasteValue",IFERROR(HLOOKUP(AAZ$1,ENTRY!$G$3:$BI$133,SUMIFS(ENTRY!$A$2:$A$133,ENTRY!$B$2:$B$133,$B99,ENTRY!$C$2:$C$133,$C99)-2,FALSE),0)))</f>
        <v>0</v>
      </c>
      <c r="ABA99" s="45">
        <f ca="1">IF(LEFT($C99,5)="Total",0,IF(COUNTIF(ENTRY!$G$3:$BM$3,ABA$1)=0,"CopyPasteValue",IFERROR(HLOOKUP(ABA$1,ENTRY!$G$3:$BI$133,SUMIFS(ENTRY!$A$2:$A$133,ENTRY!$B$2:$B$133,$B99,ENTRY!$C$2:$C$133,$C99)-2,FALSE),0)))</f>
        <v>0</v>
      </c>
      <c r="ABB99" s="45">
        <f ca="1">IF(LEFT($C99,5)="Total",0,IF(COUNTIF(ENTRY!$G$3:$BM$3,ABB$1)=0,"CopyPasteValue",IFERROR(HLOOKUP(ABB$1,ENTRY!$G$3:$BI$133,SUMIFS(ENTRY!$A$2:$A$133,ENTRY!$B$2:$B$133,$B99,ENTRY!$C$2:$C$133,$C99)-2,FALSE),0)))</f>
        <v>0</v>
      </c>
      <c r="ABC99" s="45">
        <f ca="1">IF(LEFT($C99,5)="Total",0,IF(COUNTIF(ENTRY!$G$3:$BM$3,ABC$1)=0,"CopyPasteValue",IFERROR(HLOOKUP(ABC$1,ENTRY!$G$3:$BI$133,SUMIFS(ENTRY!$A$2:$A$133,ENTRY!$B$2:$B$133,$B99,ENTRY!$C$2:$C$133,$C99)-2,FALSE),0)))</f>
        <v>0</v>
      </c>
      <c r="ABD99" s="45">
        <f ca="1">IF(LEFT($C99,5)="Total",0,IF(COUNTIF(ENTRY!$G$3:$BM$3,ABD$1)=0,"CopyPasteValue",IFERROR(HLOOKUP(ABD$1,ENTRY!$G$3:$BI$133,SUMIFS(ENTRY!$A$2:$A$133,ENTRY!$B$2:$B$133,$B99,ENTRY!$C$2:$C$133,$C99)-2,FALSE),0)))</f>
        <v>0</v>
      </c>
      <c r="ABE99" s="45">
        <f ca="1">IF(LEFT($C99,5)="Total",0,IF(COUNTIF(ENTRY!$G$3:$BM$3,ABE$1)=0,"CopyPasteValue",IFERROR(HLOOKUP(ABE$1,ENTRY!$G$3:$BI$133,SUMIFS(ENTRY!$A$2:$A$133,ENTRY!$B$2:$B$133,$B99,ENTRY!$C$2:$C$133,$C99)-2,FALSE),0)))</f>
        <v>0</v>
      </c>
      <c r="ABF99" s="45">
        <f ca="1">IF(LEFT($C99,5)="Total",0,IF(COUNTIF(ENTRY!$G$3:$BM$3,ABF$1)=0,"CopyPasteValue",IFERROR(HLOOKUP(ABF$1,ENTRY!$G$3:$BI$133,SUMIFS(ENTRY!$A$2:$A$133,ENTRY!$B$2:$B$133,$B99,ENTRY!$C$2:$C$133,$C99)-2,FALSE),0)))</f>
        <v>0</v>
      </c>
      <c r="ABG99" s="45">
        <f ca="1">IF(LEFT($C99,5)="Total",0,IF(COUNTIF(ENTRY!$G$3:$BM$3,ABG$1)=0,"CopyPasteValue",IFERROR(HLOOKUP(ABG$1,ENTRY!$G$3:$BI$133,SUMIFS(ENTRY!$A$2:$A$133,ENTRY!$B$2:$B$133,$B99,ENTRY!$C$2:$C$133,$C99)-2,FALSE),0)))</f>
        <v>0</v>
      </c>
      <c r="ABH99" s="45">
        <f ca="1">IF(LEFT($C99,5)="Total",0,IF(COUNTIF(ENTRY!$G$3:$BM$3,ABH$1)=0,"CopyPasteValue",IFERROR(HLOOKUP(ABH$1,ENTRY!$G$3:$BI$133,SUMIFS(ENTRY!$A$2:$A$133,ENTRY!$B$2:$B$133,$B99,ENTRY!$C$2:$C$133,$C99)-2,FALSE),0)))</f>
        <v>0</v>
      </c>
    </row>
    <row r="100" spans="2:736" x14ac:dyDescent="0.35">
      <c r="B100" t="s">
        <v>27</v>
      </c>
      <c r="C100" t="s">
        <v>243</v>
      </c>
      <c r="D100" s="53">
        <f t="shared" ca="1" si="162"/>
        <v>100</v>
      </c>
      <c r="E100" s="72">
        <f>COUNTIF(ENTRY!C$4:C$294,C100)</f>
        <v>1</v>
      </c>
      <c r="F100" s="45">
        <v>0</v>
      </c>
      <c r="G100" s="45">
        <v>0</v>
      </c>
      <c r="H100" s="45">
        <v>1</v>
      </c>
      <c r="I100" s="45">
        <v>0</v>
      </c>
      <c r="J100" s="45">
        <v>1</v>
      </c>
      <c r="K100" s="45">
        <v>1</v>
      </c>
      <c r="L100" s="45">
        <v>0</v>
      </c>
      <c r="M100" s="45">
        <v>8</v>
      </c>
      <c r="N100" s="45">
        <v>0</v>
      </c>
      <c r="O100" s="45">
        <v>1</v>
      </c>
      <c r="P100" s="45">
        <v>1</v>
      </c>
      <c r="Q100" s="45">
        <v>1</v>
      </c>
      <c r="R100" s="45">
        <v>0</v>
      </c>
      <c r="S100" s="45">
        <v>0</v>
      </c>
      <c r="T100" s="45">
        <v>2</v>
      </c>
      <c r="U100" s="45">
        <v>0</v>
      </c>
      <c r="V100" s="45">
        <v>0</v>
      </c>
      <c r="W100" s="45">
        <v>0</v>
      </c>
      <c r="X100" s="45">
        <v>2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1</v>
      </c>
      <c r="AI100" s="45">
        <v>0</v>
      </c>
      <c r="AJ100" s="45">
        <v>0</v>
      </c>
      <c r="AK100" s="45">
        <v>0</v>
      </c>
      <c r="AL100" s="45">
        <v>0</v>
      </c>
      <c r="AM100" s="45">
        <v>1</v>
      </c>
      <c r="AN100" s="45">
        <v>0</v>
      </c>
      <c r="AO100" s="45">
        <v>0</v>
      </c>
      <c r="AP100" s="45">
        <v>1</v>
      </c>
      <c r="AQ100" s="45">
        <v>0</v>
      </c>
      <c r="AR100" s="45">
        <v>2</v>
      </c>
      <c r="AS100" s="45">
        <v>0</v>
      </c>
      <c r="AT100" s="45">
        <v>0</v>
      </c>
      <c r="AU100" s="45">
        <v>0</v>
      </c>
      <c r="AV100" s="45">
        <v>2</v>
      </c>
      <c r="AW100" s="45">
        <v>1</v>
      </c>
      <c r="AX100" s="45">
        <v>3</v>
      </c>
      <c r="AY100" s="45">
        <v>1</v>
      </c>
      <c r="AZ100" s="45">
        <v>0</v>
      </c>
      <c r="BA100" s="45">
        <v>0</v>
      </c>
      <c r="BB100" s="45">
        <v>0</v>
      </c>
      <c r="BC100" s="45">
        <v>4</v>
      </c>
      <c r="BD100" s="45">
        <v>1</v>
      </c>
      <c r="BE100" s="45">
        <v>0</v>
      </c>
      <c r="BF100" s="45">
        <v>0</v>
      </c>
      <c r="BG100" s="45">
        <v>2</v>
      </c>
      <c r="BH100" s="45">
        <v>0</v>
      </c>
      <c r="BI100" s="45">
        <v>0</v>
      </c>
      <c r="BJ100" s="45">
        <v>2</v>
      </c>
      <c r="BK100" s="45">
        <v>0</v>
      </c>
      <c r="BL100" s="45">
        <v>0</v>
      </c>
      <c r="BM100" s="45">
        <v>0</v>
      </c>
      <c r="BN100" s="45">
        <v>0</v>
      </c>
      <c r="BO100" s="45">
        <v>0</v>
      </c>
      <c r="BP100" s="45">
        <v>0</v>
      </c>
      <c r="BQ100" s="45">
        <v>1</v>
      </c>
      <c r="BR100" s="45">
        <v>0</v>
      </c>
      <c r="BS100" s="45">
        <v>0</v>
      </c>
      <c r="BT100" s="45">
        <v>0</v>
      </c>
      <c r="BU100" s="45">
        <v>0</v>
      </c>
      <c r="BV100" s="45">
        <v>0</v>
      </c>
      <c r="BW100" s="45">
        <v>0</v>
      </c>
      <c r="BX100" s="45">
        <v>1</v>
      </c>
      <c r="BY100" s="45">
        <v>0</v>
      </c>
      <c r="BZ100" s="45">
        <v>1</v>
      </c>
      <c r="CA100" s="45">
        <v>0</v>
      </c>
      <c r="CB100" s="45">
        <v>1</v>
      </c>
      <c r="CC100" s="45">
        <v>0</v>
      </c>
      <c r="CD100" s="45">
        <v>0</v>
      </c>
      <c r="CE100" s="45">
        <v>0</v>
      </c>
      <c r="CF100" s="45">
        <v>0</v>
      </c>
      <c r="CG100" s="45">
        <v>0</v>
      </c>
      <c r="CH100" s="45">
        <v>0</v>
      </c>
      <c r="CI100" s="45">
        <v>1</v>
      </c>
      <c r="CJ100" s="45">
        <v>2</v>
      </c>
      <c r="CK100" s="45">
        <v>0</v>
      </c>
      <c r="CL100" s="45">
        <v>10</v>
      </c>
      <c r="CM100" s="45">
        <v>1</v>
      </c>
      <c r="CN100" s="45">
        <v>0</v>
      </c>
      <c r="CO100" s="45">
        <v>4</v>
      </c>
      <c r="CP100" s="45">
        <v>0</v>
      </c>
      <c r="CQ100" s="45">
        <v>1</v>
      </c>
      <c r="CR100" s="45">
        <v>0</v>
      </c>
      <c r="CS100" s="45">
        <v>3</v>
      </c>
      <c r="CT100" s="45">
        <v>1</v>
      </c>
      <c r="CU100" s="45">
        <v>0</v>
      </c>
      <c r="CV100" s="45">
        <v>0</v>
      </c>
      <c r="CW100" s="45">
        <v>3</v>
      </c>
      <c r="CX100" s="45">
        <v>0</v>
      </c>
      <c r="CY100" s="45">
        <v>0</v>
      </c>
      <c r="CZ100" s="45">
        <v>3</v>
      </c>
      <c r="DA100" s="45">
        <v>0</v>
      </c>
      <c r="DB100" s="45">
        <v>0</v>
      </c>
      <c r="DC100" s="45">
        <v>0</v>
      </c>
      <c r="DD100" s="45">
        <v>0</v>
      </c>
      <c r="DE100" s="45">
        <v>1</v>
      </c>
      <c r="DF100" s="45">
        <v>0</v>
      </c>
      <c r="DG100" s="45">
        <v>0</v>
      </c>
      <c r="DH100" s="45">
        <v>0</v>
      </c>
      <c r="DI100" s="45">
        <v>0</v>
      </c>
      <c r="DJ100" s="45">
        <v>0</v>
      </c>
      <c r="DK100" s="45">
        <v>0</v>
      </c>
      <c r="DL100" s="45">
        <v>0</v>
      </c>
      <c r="DM100" s="45">
        <v>0</v>
      </c>
      <c r="DN100" s="45">
        <v>0</v>
      </c>
      <c r="DO100" s="45">
        <v>0</v>
      </c>
      <c r="DP100" s="45">
        <v>0</v>
      </c>
      <c r="DQ100" s="45">
        <v>0</v>
      </c>
      <c r="DR100" s="45">
        <v>0</v>
      </c>
      <c r="DS100" s="45">
        <v>0</v>
      </c>
      <c r="DT100" s="45">
        <v>0</v>
      </c>
      <c r="DU100" s="45">
        <v>1</v>
      </c>
      <c r="DV100" s="45">
        <v>0</v>
      </c>
      <c r="DW100" s="45">
        <v>0</v>
      </c>
      <c r="DX100" s="45">
        <v>0</v>
      </c>
      <c r="DY100" s="45">
        <v>0</v>
      </c>
      <c r="DZ100" s="45">
        <v>0</v>
      </c>
      <c r="EA100" s="45">
        <v>0</v>
      </c>
      <c r="EB100" s="45">
        <v>2</v>
      </c>
      <c r="EC100" s="45">
        <v>1</v>
      </c>
      <c r="ED100" s="45">
        <v>0</v>
      </c>
      <c r="EE100" s="45">
        <v>1</v>
      </c>
      <c r="EF100" s="45">
        <v>0</v>
      </c>
      <c r="EG100" s="45">
        <v>0</v>
      </c>
      <c r="EH100" s="45">
        <v>0</v>
      </c>
      <c r="EI100" s="45">
        <v>0</v>
      </c>
      <c r="EJ100" s="45">
        <v>0</v>
      </c>
      <c r="EK100" s="45">
        <v>0</v>
      </c>
      <c r="EL100" s="45">
        <v>1</v>
      </c>
      <c r="EM100" s="45">
        <v>0</v>
      </c>
      <c r="EN100" s="45">
        <v>0</v>
      </c>
      <c r="EO100" s="45">
        <v>0</v>
      </c>
      <c r="EP100" s="45">
        <v>2</v>
      </c>
      <c r="EQ100" s="45">
        <v>0</v>
      </c>
      <c r="ER100" s="45">
        <v>1</v>
      </c>
      <c r="ES100" s="45">
        <v>0</v>
      </c>
      <c r="ET100" s="45">
        <v>1</v>
      </c>
      <c r="EU100" s="45">
        <v>1</v>
      </c>
      <c r="EV100" s="45">
        <v>0</v>
      </c>
      <c r="EW100" s="45">
        <v>1</v>
      </c>
      <c r="EX100" s="45">
        <v>15</v>
      </c>
      <c r="EY100" s="45">
        <v>4</v>
      </c>
      <c r="EZ100" s="45">
        <v>3</v>
      </c>
      <c r="FA100" s="45">
        <v>4</v>
      </c>
      <c r="FB100" s="45">
        <v>6</v>
      </c>
      <c r="FC100" s="45">
        <v>0</v>
      </c>
      <c r="FD100" s="45">
        <v>14</v>
      </c>
      <c r="FE100" s="45">
        <v>14</v>
      </c>
      <c r="FF100" s="45">
        <v>6</v>
      </c>
      <c r="FG100" s="45">
        <v>15</v>
      </c>
      <c r="FH100" s="45">
        <v>6</v>
      </c>
      <c r="FI100" s="45">
        <v>3</v>
      </c>
      <c r="FJ100" s="45">
        <v>0</v>
      </c>
      <c r="FK100" s="45">
        <v>13</v>
      </c>
      <c r="FL100" s="45">
        <v>7</v>
      </c>
      <c r="FM100" s="45">
        <v>8</v>
      </c>
      <c r="FN100" s="45">
        <v>10</v>
      </c>
      <c r="FO100" s="45">
        <v>10</v>
      </c>
      <c r="FP100" s="45">
        <v>10</v>
      </c>
      <c r="FQ100" s="45">
        <v>0</v>
      </c>
      <c r="FR100" s="45">
        <v>10</v>
      </c>
      <c r="FS100" s="45">
        <v>1</v>
      </c>
      <c r="FT100" s="45">
        <v>7</v>
      </c>
      <c r="FU100" s="45">
        <v>1</v>
      </c>
      <c r="FV100" s="45">
        <v>2</v>
      </c>
      <c r="FW100" s="45">
        <v>0</v>
      </c>
      <c r="FX100" s="45">
        <v>0</v>
      </c>
      <c r="FY100" s="45">
        <v>5</v>
      </c>
      <c r="FZ100" s="45">
        <v>0</v>
      </c>
      <c r="GA100" s="45">
        <v>3</v>
      </c>
      <c r="GB100" s="45">
        <v>0</v>
      </c>
      <c r="GC100" s="45">
        <v>0</v>
      </c>
      <c r="GD100" s="45">
        <v>0</v>
      </c>
      <c r="GE100" s="45">
        <v>0</v>
      </c>
      <c r="GF100" s="45">
        <v>4</v>
      </c>
      <c r="GG100" s="45">
        <v>11</v>
      </c>
      <c r="GH100" s="45">
        <v>3</v>
      </c>
      <c r="GI100" s="45">
        <v>3</v>
      </c>
      <c r="GJ100" s="45">
        <v>6</v>
      </c>
      <c r="GK100" s="45">
        <v>9</v>
      </c>
      <c r="GL100" s="45">
        <v>0</v>
      </c>
      <c r="GM100" s="45">
        <v>10</v>
      </c>
      <c r="GN100" s="45">
        <v>7</v>
      </c>
      <c r="GO100" s="45">
        <v>5</v>
      </c>
      <c r="GP100" s="45">
        <v>4</v>
      </c>
      <c r="GQ100" s="45">
        <v>3</v>
      </c>
      <c r="GR100" s="45">
        <v>3</v>
      </c>
      <c r="GS100" s="45">
        <v>0</v>
      </c>
      <c r="GT100" s="45">
        <v>5</v>
      </c>
      <c r="GU100" s="45">
        <v>4</v>
      </c>
      <c r="GV100" s="45">
        <v>4</v>
      </c>
      <c r="GW100" s="45">
        <v>6</v>
      </c>
      <c r="GX100" s="45">
        <v>1</v>
      </c>
      <c r="GY100" s="45">
        <v>1</v>
      </c>
      <c r="GZ100" s="45">
        <v>0</v>
      </c>
      <c r="HA100" s="45">
        <v>0</v>
      </c>
      <c r="HB100" s="45">
        <v>4</v>
      </c>
      <c r="HC100" s="45">
        <v>8</v>
      </c>
      <c r="HD100" s="45">
        <v>0</v>
      </c>
      <c r="HE100" s="45">
        <v>0</v>
      </c>
      <c r="HF100" s="45">
        <v>3</v>
      </c>
      <c r="HG100" s="45">
        <v>0</v>
      </c>
      <c r="HH100" s="45">
        <v>2</v>
      </c>
      <c r="HI100" s="45">
        <v>2</v>
      </c>
      <c r="HJ100" s="45">
        <v>3</v>
      </c>
      <c r="HK100" s="45">
        <v>0</v>
      </c>
      <c r="HL100" s="45">
        <v>2</v>
      </c>
      <c r="HM100" s="45">
        <v>2</v>
      </c>
      <c r="HN100" s="45">
        <v>0</v>
      </c>
      <c r="HO100" s="45">
        <v>10</v>
      </c>
      <c r="HP100" s="45">
        <v>1</v>
      </c>
      <c r="HQ100" s="45">
        <v>1</v>
      </c>
      <c r="HR100" s="45">
        <v>8</v>
      </c>
      <c r="HS100" s="45">
        <v>1</v>
      </c>
      <c r="HT100" s="45">
        <v>0</v>
      </c>
      <c r="HU100" s="45">
        <v>0</v>
      </c>
      <c r="HV100" s="45">
        <v>0</v>
      </c>
      <c r="HW100" s="45">
        <v>0</v>
      </c>
      <c r="HX100" s="45">
        <v>0</v>
      </c>
      <c r="HY100" s="45">
        <v>0</v>
      </c>
      <c r="HZ100" s="45">
        <v>3</v>
      </c>
      <c r="IA100" s="45">
        <v>1</v>
      </c>
      <c r="IB100" s="45">
        <v>0</v>
      </c>
      <c r="IC100" s="45">
        <v>0</v>
      </c>
      <c r="ID100" s="45">
        <v>2</v>
      </c>
      <c r="IE100" s="45">
        <v>3</v>
      </c>
      <c r="IF100" s="45">
        <v>1</v>
      </c>
      <c r="IG100" s="45">
        <v>0</v>
      </c>
      <c r="IH100" s="45">
        <v>0</v>
      </c>
      <c r="II100" s="45">
        <v>0</v>
      </c>
      <c r="IJ100" s="45">
        <v>0</v>
      </c>
      <c r="IK100" s="45">
        <v>2</v>
      </c>
      <c r="IL100" s="45">
        <v>0</v>
      </c>
      <c r="IM100" s="45">
        <v>1</v>
      </c>
      <c r="IN100" s="45">
        <v>1</v>
      </c>
      <c r="IO100" s="45">
        <v>1</v>
      </c>
      <c r="IP100" s="45">
        <v>0</v>
      </c>
      <c r="IQ100" s="45">
        <v>4</v>
      </c>
      <c r="IR100" s="45">
        <v>1</v>
      </c>
      <c r="IS100" s="45">
        <v>1</v>
      </c>
      <c r="IT100" s="45">
        <v>2</v>
      </c>
      <c r="IU100" s="45">
        <v>1</v>
      </c>
      <c r="IV100" s="45">
        <v>0</v>
      </c>
      <c r="IW100" s="45">
        <v>0</v>
      </c>
      <c r="IX100" s="45">
        <v>1</v>
      </c>
      <c r="IY100" s="45">
        <v>0</v>
      </c>
      <c r="IZ100" s="45">
        <v>0</v>
      </c>
      <c r="JA100" s="45">
        <v>0</v>
      </c>
      <c r="JB100" s="45">
        <v>0</v>
      </c>
      <c r="JC100" s="45">
        <v>0</v>
      </c>
      <c r="JD100" s="45">
        <v>0</v>
      </c>
      <c r="JE100" s="45">
        <v>1</v>
      </c>
      <c r="JF100" s="45">
        <v>2</v>
      </c>
      <c r="JG100" s="45">
        <v>1</v>
      </c>
      <c r="JH100" s="45">
        <v>0</v>
      </c>
      <c r="JI100" s="45">
        <v>0</v>
      </c>
      <c r="JJ100" s="45">
        <v>0</v>
      </c>
      <c r="JK100" s="45">
        <v>0</v>
      </c>
      <c r="JL100" s="45">
        <v>0</v>
      </c>
      <c r="JM100" s="45">
        <v>0</v>
      </c>
      <c r="JN100" s="45">
        <v>0</v>
      </c>
      <c r="JO100" s="45">
        <v>0</v>
      </c>
      <c r="JP100" s="45">
        <v>0</v>
      </c>
      <c r="JQ100" s="45">
        <v>0</v>
      </c>
      <c r="JR100" s="45">
        <v>0</v>
      </c>
      <c r="JS100" s="45">
        <v>0</v>
      </c>
      <c r="JT100" s="45">
        <v>0</v>
      </c>
      <c r="JU100" s="45">
        <v>0</v>
      </c>
      <c r="JV100" s="45">
        <v>0</v>
      </c>
      <c r="JW100" s="45">
        <v>0</v>
      </c>
      <c r="JX100" s="45">
        <v>0</v>
      </c>
      <c r="JY100" s="45">
        <v>0</v>
      </c>
      <c r="JZ100" s="45">
        <v>0</v>
      </c>
      <c r="KA100" s="45">
        <v>0</v>
      </c>
      <c r="KB100" s="45">
        <v>0</v>
      </c>
      <c r="KC100" s="45">
        <v>0</v>
      </c>
      <c r="KD100" s="45">
        <v>0</v>
      </c>
      <c r="KE100" s="45">
        <v>0</v>
      </c>
      <c r="KF100" s="45">
        <v>0</v>
      </c>
      <c r="KG100" s="45">
        <v>0</v>
      </c>
      <c r="KH100" s="45">
        <v>0</v>
      </c>
      <c r="KI100" s="45">
        <v>0</v>
      </c>
      <c r="KJ100" s="45">
        <v>1</v>
      </c>
      <c r="KK100" s="45">
        <v>0</v>
      </c>
      <c r="KL100" s="45">
        <v>0</v>
      </c>
      <c r="KM100" s="45">
        <v>0</v>
      </c>
      <c r="KN100" s="45">
        <v>2</v>
      </c>
      <c r="KO100" s="45">
        <v>0</v>
      </c>
      <c r="KP100" s="45">
        <v>1</v>
      </c>
      <c r="KQ100" s="45">
        <v>1</v>
      </c>
      <c r="KR100" s="45">
        <v>1</v>
      </c>
      <c r="KS100" s="45">
        <v>1</v>
      </c>
      <c r="KT100" s="45">
        <v>0</v>
      </c>
      <c r="KU100" s="45">
        <v>0</v>
      </c>
      <c r="KV100" s="45">
        <v>0</v>
      </c>
      <c r="KW100" s="45">
        <v>1</v>
      </c>
      <c r="KX100" s="45">
        <v>1</v>
      </c>
      <c r="KY100" s="45">
        <v>0</v>
      </c>
      <c r="KZ100" s="45">
        <v>0</v>
      </c>
      <c r="LA100" s="45">
        <v>0</v>
      </c>
      <c r="LB100" s="45">
        <v>1</v>
      </c>
      <c r="LC100" s="45">
        <v>1</v>
      </c>
      <c r="LD100" s="45">
        <v>0</v>
      </c>
      <c r="LE100" s="45">
        <v>0</v>
      </c>
      <c r="LF100" s="45">
        <v>0</v>
      </c>
      <c r="LG100" s="45">
        <v>0</v>
      </c>
      <c r="LH100" s="45">
        <v>0</v>
      </c>
      <c r="LI100" s="45">
        <v>5</v>
      </c>
      <c r="LJ100" s="45">
        <v>0</v>
      </c>
      <c r="LK100" s="45">
        <v>0</v>
      </c>
      <c r="LL100" s="45">
        <v>0</v>
      </c>
      <c r="LM100" s="45">
        <v>0</v>
      </c>
      <c r="LN100" s="45">
        <v>0</v>
      </c>
      <c r="LO100" s="45">
        <v>0</v>
      </c>
      <c r="LP100" s="45">
        <v>0</v>
      </c>
      <c r="LQ100" s="45">
        <v>0</v>
      </c>
      <c r="LR100" s="45">
        <v>1</v>
      </c>
      <c r="LS100" s="45">
        <v>1</v>
      </c>
      <c r="LT100" s="45">
        <v>2</v>
      </c>
      <c r="LU100" s="45">
        <v>0</v>
      </c>
      <c r="LV100" s="45">
        <v>0</v>
      </c>
      <c r="LW100" s="45">
        <v>0</v>
      </c>
      <c r="LX100" s="45">
        <v>1</v>
      </c>
      <c r="LY100" s="45">
        <v>0</v>
      </c>
      <c r="LZ100" s="45">
        <v>0</v>
      </c>
      <c r="MA100" s="45">
        <v>1</v>
      </c>
      <c r="MB100" s="45">
        <v>0</v>
      </c>
      <c r="MC100" s="45">
        <v>0</v>
      </c>
      <c r="MD100" s="45">
        <v>0</v>
      </c>
      <c r="ME100" s="45">
        <v>4</v>
      </c>
      <c r="MF100" s="45">
        <v>1</v>
      </c>
      <c r="MG100" s="45">
        <v>1</v>
      </c>
      <c r="MH100" s="45">
        <v>1</v>
      </c>
      <c r="MI100" s="45">
        <v>1</v>
      </c>
      <c r="MJ100" s="45">
        <v>0</v>
      </c>
      <c r="MK100" s="45">
        <v>3</v>
      </c>
      <c r="ML100" s="45">
        <v>0</v>
      </c>
      <c r="MM100" s="45">
        <v>0</v>
      </c>
      <c r="MN100" s="45">
        <v>0</v>
      </c>
      <c r="MO100" s="45">
        <v>0</v>
      </c>
      <c r="MP100" s="45">
        <v>0</v>
      </c>
      <c r="MQ100" s="45">
        <v>0</v>
      </c>
      <c r="MR100" s="45">
        <v>1</v>
      </c>
      <c r="MS100" s="45">
        <v>0</v>
      </c>
      <c r="MT100" s="45">
        <v>0</v>
      </c>
      <c r="MU100" s="45">
        <v>0</v>
      </c>
      <c r="MV100" s="45">
        <v>0</v>
      </c>
      <c r="MW100" s="45">
        <v>0</v>
      </c>
      <c r="MX100" s="45">
        <v>0</v>
      </c>
      <c r="MY100" s="45">
        <v>3</v>
      </c>
      <c r="MZ100" s="45">
        <v>0</v>
      </c>
      <c r="NA100" s="45">
        <v>0</v>
      </c>
      <c r="NB100" s="45">
        <v>0</v>
      </c>
      <c r="NC100" s="45">
        <v>1</v>
      </c>
      <c r="ND100" s="45">
        <v>0</v>
      </c>
      <c r="NE100" s="45">
        <v>0</v>
      </c>
      <c r="NF100" s="45">
        <v>1</v>
      </c>
      <c r="NG100" s="45">
        <v>0</v>
      </c>
      <c r="NH100" s="45">
        <v>0</v>
      </c>
      <c r="NI100" s="45">
        <v>0</v>
      </c>
      <c r="NJ100" s="45">
        <v>0</v>
      </c>
      <c r="NK100" s="45">
        <v>3</v>
      </c>
      <c r="NL100" s="45">
        <v>0</v>
      </c>
      <c r="NM100" s="45">
        <v>2</v>
      </c>
      <c r="NN100" s="45">
        <v>7</v>
      </c>
      <c r="NO100" s="45">
        <v>1</v>
      </c>
      <c r="NP100" s="45">
        <v>0</v>
      </c>
      <c r="NQ100" s="45">
        <v>0</v>
      </c>
      <c r="NR100" s="45">
        <v>1</v>
      </c>
      <c r="NS100" s="45">
        <v>0</v>
      </c>
      <c r="NT100" s="45">
        <v>0</v>
      </c>
      <c r="NU100" s="45">
        <v>0</v>
      </c>
      <c r="NV100" s="45">
        <v>3</v>
      </c>
      <c r="NW100" s="45">
        <v>0</v>
      </c>
      <c r="NX100" s="45">
        <v>0</v>
      </c>
      <c r="NY100" s="45">
        <v>1</v>
      </c>
      <c r="NZ100" s="45">
        <v>0</v>
      </c>
      <c r="OA100" s="45">
        <v>0</v>
      </c>
      <c r="OB100" s="45">
        <v>3</v>
      </c>
      <c r="OC100" s="45">
        <v>0</v>
      </c>
      <c r="OD100" s="45">
        <v>1</v>
      </c>
      <c r="OE100" s="45">
        <v>2</v>
      </c>
      <c r="OF100" s="45">
        <v>0</v>
      </c>
      <c r="OG100" s="45">
        <v>0</v>
      </c>
      <c r="OH100" s="45">
        <v>0</v>
      </c>
      <c r="OI100" s="45">
        <v>0</v>
      </c>
      <c r="OJ100" s="45">
        <v>0</v>
      </c>
      <c r="OK100" s="45">
        <v>0</v>
      </c>
      <c r="OL100" s="45">
        <v>0</v>
      </c>
      <c r="OM100" s="45">
        <v>0</v>
      </c>
      <c r="ON100" s="45">
        <v>0</v>
      </c>
      <c r="OO100" s="45">
        <v>2</v>
      </c>
      <c r="OP100" s="45">
        <v>1</v>
      </c>
      <c r="OQ100" s="45">
        <v>0</v>
      </c>
      <c r="OR100" s="45">
        <v>0</v>
      </c>
      <c r="OS100" s="45">
        <v>0</v>
      </c>
      <c r="OT100" s="45">
        <v>0</v>
      </c>
      <c r="OU100" s="45">
        <v>0</v>
      </c>
      <c r="OV100" s="45">
        <v>0</v>
      </c>
      <c r="OW100" s="45">
        <v>0</v>
      </c>
      <c r="OX100" s="45">
        <v>0</v>
      </c>
      <c r="OY100" s="45">
        <v>0</v>
      </c>
      <c r="OZ100" s="45">
        <v>1</v>
      </c>
      <c r="PA100" s="45">
        <v>1</v>
      </c>
      <c r="PB100" s="45">
        <v>0</v>
      </c>
      <c r="PC100" s="45">
        <v>0</v>
      </c>
      <c r="PD100" s="45">
        <v>0</v>
      </c>
      <c r="PE100" s="45">
        <v>2</v>
      </c>
      <c r="PF100" s="45">
        <v>0</v>
      </c>
      <c r="PG100" s="45">
        <v>2</v>
      </c>
      <c r="PH100" s="45">
        <v>0</v>
      </c>
      <c r="PI100" s="45">
        <v>0</v>
      </c>
      <c r="PJ100" s="45">
        <v>3</v>
      </c>
      <c r="PK100" s="45">
        <v>0</v>
      </c>
      <c r="PL100" s="45">
        <v>3</v>
      </c>
      <c r="PM100" s="45">
        <v>0</v>
      </c>
      <c r="PN100" s="45">
        <v>0</v>
      </c>
      <c r="PO100" s="45">
        <v>1</v>
      </c>
      <c r="PP100" s="45">
        <v>0</v>
      </c>
      <c r="PQ100" s="45">
        <v>1</v>
      </c>
      <c r="PR100" s="45">
        <v>2</v>
      </c>
      <c r="PS100" s="45">
        <v>0</v>
      </c>
      <c r="PT100" s="45">
        <v>0</v>
      </c>
      <c r="PU100" s="45">
        <v>0</v>
      </c>
      <c r="PV100" s="45">
        <v>0</v>
      </c>
      <c r="PW100" s="45">
        <v>0</v>
      </c>
      <c r="PX100" s="45">
        <v>1</v>
      </c>
      <c r="PY100" s="45">
        <v>0</v>
      </c>
      <c r="PZ100" s="45">
        <v>1</v>
      </c>
      <c r="QA100" s="45">
        <v>0</v>
      </c>
      <c r="QB100" s="45">
        <v>0</v>
      </c>
      <c r="QC100" s="45">
        <v>0</v>
      </c>
      <c r="QD100" s="45">
        <v>0</v>
      </c>
      <c r="QE100" s="45">
        <v>0</v>
      </c>
      <c r="QF100" s="45">
        <v>0</v>
      </c>
      <c r="QG100" s="45">
        <v>0</v>
      </c>
      <c r="QH100" s="45">
        <v>0</v>
      </c>
      <c r="QI100" s="45">
        <v>2</v>
      </c>
      <c r="QJ100" s="45">
        <v>1</v>
      </c>
      <c r="QK100" s="45">
        <v>0</v>
      </c>
      <c r="QL100" s="45">
        <v>5</v>
      </c>
      <c r="QM100" s="45">
        <v>0</v>
      </c>
      <c r="QN100" s="45">
        <v>1</v>
      </c>
      <c r="QO100" s="45">
        <v>1</v>
      </c>
      <c r="QP100" s="45">
        <v>0</v>
      </c>
      <c r="QQ100" s="45">
        <v>0</v>
      </c>
      <c r="QR100" s="45">
        <v>0</v>
      </c>
      <c r="QS100" s="45">
        <v>1</v>
      </c>
      <c r="QT100" s="45">
        <v>0</v>
      </c>
      <c r="QU100" s="45">
        <v>1</v>
      </c>
      <c r="QV100" s="45">
        <v>0</v>
      </c>
      <c r="QW100" s="45">
        <v>0</v>
      </c>
      <c r="QX100" s="45">
        <v>0</v>
      </c>
      <c r="QY100" s="45">
        <v>0</v>
      </c>
      <c r="QZ100" s="45">
        <v>2</v>
      </c>
      <c r="RA100" s="45">
        <v>0</v>
      </c>
      <c r="RB100" s="45">
        <v>1</v>
      </c>
      <c r="RC100" s="45">
        <v>0</v>
      </c>
      <c r="RD100" s="45">
        <v>0</v>
      </c>
      <c r="RE100" s="45">
        <v>2</v>
      </c>
      <c r="RF100" s="45">
        <v>0</v>
      </c>
      <c r="RG100" s="45">
        <v>6</v>
      </c>
      <c r="RH100" s="45">
        <v>1</v>
      </c>
      <c r="RI100" s="45">
        <v>3</v>
      </c>
      <c r="RJ100" s="45">
        <v>0</v>
      </c>
      <c r="RK100" s="45">
        <v>1</v>
      </c>
      <c r="RL100" s="45">
        <v>1</v>
      </c>
      <c r="RM100" s="45">
        <v>0</v>
      </c>
      <c r="RN100" s="45">
        <v>3</v>
      </c>
      <c r="RO100" s="45">
        <v>4</v>
      </c>
      <c r="RP100" s="45">
        <v>4</v>
      </c>
      <c r="RQ100" s="45">
        <v>0</v>
      </c>
      <c r="RR100" s="45">
        <v>1</v>
      </c>
      <c r="RS100" s="45">
        <v>0</v>
      </c>
      <c r="RT100" s="45">
        <v>0</v>
      </c>
      <c r="RU100" s="45">
        <v>2</v>
      </c>
      <c r="RV100" s="45">
        <v>2</v>
      </c>
      <c r="RW100" s="45">
        <v>0</v>
      </c>
      <c r="RX100" s="45">
        <v>0</v>
      </c>
      <c r="RY100" s="45">
        <v>1</v>
      </c>
      <c r="RZ100" s="45">
        <v>0</v>
      </c>
      <c r="SA100" s="45">
        <v>0</v>
      </c>
      <c r="SB100" s="45">
        <v>3</v>
      </c>
      <c r="SC100" s="45">
        <v>1</v>
      </c>
      <c r="SD100" s="45">
        <v>4</v>
      </c>
      <c r="SE100" s="45">
        <v>1</v>
      </c>
      <c r="SF100" s="45">
        <v>0</v>
      </c>
      <c r="SG100" s="45">
        <v>1</v>
      </c>
      <c r="SH100" s="45">
        <v>0</v>
      </c>
      <c r="SI100" s="45">
        <v>1</v>
      </c>
      <c r="SJ100" s="45">
        <v>0</v>
      </c>
      <c r="SK100" s="45">
        <v>0</v>
      </c>
      <c r="SL100" s="45">
        <v>0</v>
      </c>
      <c r="SM100" s="45">
        <v>0</v>
      </c>
      <c r="SN100" s="45">
        <v>0</v>
      </c>
      <c r="SO100" s="45">
        <v>0</v>
      </c>
      <c r="SP100" s="45">
        <v>4</v>
      </c>
      <c r="SQ100" s="45">
        <v>0</v>
      </c>
      <c r="SR100" s="45">
        <v>1</v>
      </c>
      <c r="SS100" s="45">
        <v>3</v>
      </c>
      <c r="ST100" s="45">
        <v>0</v>
      </c>
      <c r="SU100" s="45">
        <v>0</v>
      </c>
      <c r="SV100" s="45">
        <v>0</v>
      </c>
      <c r="SW100" s="45">
        <v>2</v>
      </c>
      <c r="SX100" s="45">
        <v>5</v>
      </c>
      <c r="SY100" s="45">
        <v>2</v>
      </c>
      <c r="SZ100" s="45">
        <v>0</v>
      </c>
      <c r="TA100" s="45">
        <v>0</v>
      </c>
      <c r="TB100" s="45">
        <v>1</v>
      </c>
      <c r="TC100" s="45">
        <v>0</v>
      </c>
      <c r="TD100" s="45">
        <v>2</v>
      </c>
      <c r="TE100" s="45">
        <v>0</v>
      </c>
      <c r="TF100" s="45">
        <v>0</v>
      </c>
      <c r="TG100" s="45">
        <v>0</v>
      </c>
      <c r="TH100" s="45">
        <v>0</v>
      </c>
      <c r="TI100" s="45">
        <v>0</v>
      </c>
      <c r="TJ100" s="45">
        <v>0</v>
      </c>
      <c r="TK100" s="45">
        <v>0</v>
      </c>
      <c r="TL100" s="45">
        <v>2</v>
      </c>
      <c r="TM100" s="45">
        <v>4</v>
      </c>
      <c r="TN100" s="45">
        <v>0</v>
      </c>
      <c r="TO100" s="45">
        <v>0</v>
      </c>
      <c r="TP100" s="45">
        <v>1</v>
      </c>
      <c r="TQ100" s="45">
        <v>0</v>
      </c>
      <c r="TR100" s="45">
        <v>1</v>
      </c>
      <c r="TS100" s="45">
        <v>0</v>
      </c>
      <c r="TT100" s="45">
        <v>1</v>
      </c>
      <c r="TU100" s="45">
        <v>1</v>
      </c>
      <c r="TV100" s="45">
        <v>0</v>
      </c>
      <c r="TW100" s="45">
        <v>0</v>
      </c>
      <c r="TX100" s="45">
        <v>0</v>
      </c>
      <c r="TY100" s="45">
        <v>3</v>
      </c>
      <c r="TZ100" s="45">
        <v>0</v>
      </c>
      <c r="UA100" s="45">
        <v>0</v>
      </c>
      <c r="UB100" s="45">
        <v>0</v>
      </c>
      <c r="UC100" s="45">
        <v>0</v>
      </c>
      <c r="UD100" s="45">
        <v>0</v>
      </c>
      <c r="UE100" s="45">
        <v>0</v>
      </c>
      <c r="UF100" s="45">
        <v>0</v>
      </c>
      <c r="UG100" s="45">
        <v>0</v>
      </c>
      <c r="UH100" s="45">
        <v>0</v>
      </c>
      <c r="UI100" s="45">
        <v>0</v>
      </c>
      <c r="UJ100" s="45">
        <v>0</v>
      </c>
      <c r="UK100" s="45">
        <v>0</v>
      </c>
      <c r="UL100" s="45">
        <v>0</v>
      </c>
      <c r="UM100" s="45">
        <v>0</v>
      </c>
      <c r="UN100" s="45">
        <v>0</v>
      </c>
      <c r="UO100" s="45">
        <v>0</v>
      </c>
      <c r="UP100" s="45">
        <v>0</v>
      </c>
      <c r="UQ100" s="45">
        <v>0</v>
      </c>
      <c r="UR100" s="45">
        <v>0</v>
      </c>
      <c r="US100" s="45">
        <v>0</v>
      </c>
      <c r="UT100" s="45">
        <v>0</v>
      </c>
      <c r="UU100" s="45">
        <v>0</v>
      </c>
      <c r="UV100" s="45">
        <v>1</v>
      </c>
      <c r="UW100" s="45">
        <v>1</v>
      </c>
      <c r="UX100" s="45">
        <v>1</v>
      </c>
      <c r="UY100" s="45">
        <v>4</v>
      </c>
      <c r="UZ100" s="45">
        <v>0</v>
      </c>
      <c r="VA100" s="45">
        <v>1</v>
      </c>
      <c r="VB100" s="45">
        <v>0</v>
      </c>
      <c r="VC100" s="45">
        <v>3</v>
      </c>
      <c r="VD100" s="45">
        <v>3</v>
      </c>
      <c r="VE100" s="45">
        <v>2</v>
      </c>
      <c r="VF100" s="45">
        <v>3</v>
      </c>
      <c r="VG100" s="45">
        <v>1</v>
      </c>
      <c r="VH100" s="45">
        <v>3</v>
      </c>
      <c r="VI100" s="45">
        <v>1</v>
      </c>
      <c r="VJ100" s="45">
        <v>1</v>
      </c>
      <c r="VK100" s="45">
        <v>1</v>
      </c>
      <c r="VL100" s="45">
        <v>1</v>
      </c>
      <c r="VM100" s="45">
        <v>1</v>
      </c>
      <c r="VN100" s="45">
        <v>4</v>
      </c>
      <c r="VO100" s="45">
        <v>0</v>
      </c>
      <c r="VP100" s="45">
        <v>0</v>
      </c>
      <c r="VQ100" s="45">
        <v>5</v>
      </c>
      <c r="VR100" s="45">
        <v>2</v>
      </c>
      <c r="VS100" s="45">
        <v>3</v>
      </c>
      <c r="VT100" s="45">
        <v>0</v>
      </c>
      <c r="VU100" s="45">
        <v>1</v>
      </c>
      <c r="VV100" s="45">
        <v>0</v>
      </c>
      <c r="VW100" s="45">
        <v>0</v>
      </c>
      <c r="VX100" s="45">
        <v>2</v>
      </c>
      <c r="VY100" s="45">
        <v>2</v>
      </c>
      <c r="VZ100" s="45">
        <v>2</v>
      </c>
      <c r="WA100" s="45">
        <v>5</v>
      </c>
      <c r="WB100" s="45">
        <v>2</v>
      </c>
      <c r="WC100" s="45">
        <v>0</v>
      </c>
      <c r="WD100" s="45">
        <v>0</v>
      </c>
      <c r="WE100" s="45">
        <v>7</v>
      </c>
      <c r="WF100" s="45">
        <v>0</v>
      </c>
      <c r="WG100" s="45">
        <v>6</v>
      </c>
      <c r="WH100" s="45">
        <v>3</v>
      </c>
      <c r="WI100" s="45">
        <v>2</v>
      </c>
      <c r="WJ100" s="45">
        <v>7</v>
      </c>
      <c r="WK100" s="45">
        <v>0</v>
      </c>
      <c r="WL100" s="45">
        <v>5</v>
      </c>
      <c r="WM100" s="45">
        <v>2</v>
      </c>
      <c r="WN100" s="45">
        <v>3</v>
      </c>
      <c r="WO100" s="45">
        <v>0</v>
      </c>
      <c r="WP100" s="45">
        <v>2</v>
      </c>
      <c r="WQ100" s="45">
        <v>3</v>
      </c>
      <c r="WR100" s="45">
        <v>0</v>
      </c>
      <c r="WS100" s="45">
        <v>0</v>
      </c>
      <c r="WT100" s="45">
        <v>1</v>
      </c>
      <c r="WU100" s="45">
        <v>2</v>
      </c>
      <c r="WV100" s="45">
        <v>0</v>
      </c>
      <c r="WW100" s="45">
        <v>0</v>
      </c>
      <c r="WX100" s="45">
        <v>0</v>
      </c>
      <c r="WY100" s="45">
        <v>0</v>
      </c>
      <c r="WZ100" s="45">
        <v>0</v>
      </c>
      <c r="XA100" s="45">
        <v>0</v>
      </c>
      <c r="XB100" s="45">
        <v>0</v>
      </c>
      <c r="XC100" s="45">
        <v>1</v>
      </c>
      <c r="XD100" s="45">
        <v>4</v>
      </c>
      <c r="XE100" s="45">
        <v>0</v>
      </c>
      <c r="XF100" s="45">
        <v>0</v>
      </c>
      <c r="XG100" s="45">
        <v>4</v>
      </c>
      <c r="XH100" s="45">
        <v>0</v>
      </c>
      <c r="XI100" s="45">
        <v>0</v>
      </c>
      <c r="XJ100" s="45">
        <v>1</v>
      </c>
      <c r="XK100" s="45">
        <v>0</v>
      </c>
      <c r="XL100" s="45">
        <v>0</v>
      </c>
      <c r="XM100" s="45">
        <v>0</v>
      </c>
      <c r="XN100" s="45">
        <v>0</v>
      </c>
      <c r="XO100" s="45">
        <v>0</v>
      </c>
      <c r="XP100" s="45">
        <v>0</v>
      </c>
      <c r="XQ100" s="45">
        <v>0</v>
      </c>
      <c r="XR100" s="45">
        <v>2</v>
      </c>
      <c r="XS100" s="45">
        <v>4</v>
      </c>
      <c r="XT100" s="45">
        <v>0</v>
      </c>
      <c r="XU100" s="45">
        <v>0</v>
      </c>
      <c r="XV100" s="45">
        <v>0</v>
      </c>
      <c r="XW100" s="45">
        <v>0</v>
      </c>
      <c r="XX100" s="45">
        <v>0</v>
      </c>
      <c r="XY100" s="45">
        <v>2</v>
      </c>
      <c r="XZ100" s="45">
        <v>2</v>
      </c>
      <c r="YA100" s="45">
        <v>0</v>
      </c>
      <c r="YB100" s="45">
        <v>3</v>
      </c>
      <c r="YC100" s="45">
        <v>1</v>
      </c>
      <c r="YD100" s="45">
        <v>0</v>
      </c>
      <c r="YE100" s="45">
        <v>1</v>
      </c>
      <c r="YF100" s="45">
        <v>1</v>
      </c>
      <c r="YG100" s="45">
        <v>1</v>
      </c>
      <c r="YH100" s="45">
        <v>0</v>
      </c>
      <c r="YI100" s="45">
        <v>1</v>
      </c>
      <c r="YJ100" s="45">
        <v>5</v>
      </c>
      <c r="YK100" s="45">
        <v>2</v>
      </c>
      <c r="YL100" s="45">
        <v>0</v>
      </c>
      <c r="YM100" s="45">
        <v>0</v>
      </c>
      <c r="YN100" s="45">
        <v>1</v>
      </c>
      <c r="YO100" s="45">
        <v>0</v>
      </c>
      <c r="YP100" s="45">
        <v>1</v>
      </c>
      <c r="YQ100" s="45">
        <v>0</v>
      </c>
      <c r="YR100" s="45">
        <v>0</v>
      </c>
      <c r="YS100" s="45">
        <v>0</v>
      </c>
      <c r="YT100" s="45">
        <v>1</v>
      </c>
      <c r="YU100" s="45">
        <v>1</v>
      </c>
      <c r="YV100" s="45">
        <v>0</v>
      </c>
      <c r="YW100" s="45">
        <v>3</v>
      </c>
      <c r="YX100" s="45">
        <v>0</v>
      </c>
      <c r="YY100" s="45">
        <v>1</v>
      </c>
      <c r="YZ100" s="45">
        <v>1</v>
      </c>
      <c r="ZA100" s="45">
        <v>2</v>
      </c>
      <c r="ZB100" s="45">
        <v>0</v>
      </c>
      <c r="ZC100" s="45">
        <v>0</v>
      </c>
      <c r="ZD100" s="45">
        <v>0</v>
      </c>
      <c r="ZE100" s="45">
        <v>0</v>
      </c>
      <c r="ZF100" s="45">
        <v>3</v>
      </c>
      <c r="ZG100" s="45">
        <v>0</v>
      </c>
      <c r="ZH100" s="45">
        <v>0</v>
      </c>
      <c r="ZI100" s="45">
        <v>2</v>
      </c>
      <c r="ZJ100" s="45">
        <v>0</v>
      </c>
      <c r="ZK100" s="45">
        <v>0</v>
      </c>
      <c r="ZL100" s="45">
        <v>5</v>
      </c>
      <c r="ZM100" s="45">
        <v>0</v>
      </c>
      <c r="ZN100" s="45">
        <v>1</v>
      </c>
      <c r="ZO100" s="45">
        <v>0</v>
      </c>
      <c r="ZP100" s="45">
        <v>0</v>
      </c>
      <c r="ZQ100" s="45">
        <v>0</v>
      </c>
      <c r="ZR100" s="45">
        <v>2</v>
      </c>
      <c r="ZS100" s="45">
        <v>0</v>
      </c>
      <c r="ZT100" s="45">
        <v>0</v>
      </c>
      <c r="ZU100" s="45">
        <v>0</v>
      </c>
      <c r="ZV100" s="45">
        <v>4</v>
      </c>
      <c r="ZW100" s="45">
        <v>2</v>
      </c>
      <c r="ZX100" s="45">
        <v>0</v>
      </c>
      <c r="ZY100" s="45">
        <v>2</v>
      </c>
      <c r="ZZ100" s="45">
        <v>6</v>
      </c>
      <c r="AAA100" s="45">
        <v>1</v>
      </c>
      <c r="AAB100" s="45">
        <v>2</v>
      </c>
      <c r="AAC100" s="45">
        <v>0</v>
      </c>
      <c r="AAD100" s="45">
        <v>0</v>
      </c>
      <c r="AAE100" s="45">
        <v>0</v>
      </c>
      <c r="AAF100" s="45">
        <v>2</v>
      </c>
      <c r="AAG100" s="45">
        <v>5</v>
      </c>
      <c r="AAH100" s="45">
        <v>1</v>
      </c>
      <c r="AAI100" s="45">
        <v>4</v>
      </c>
      <c r="AAJ100" s="45">
        <v>12</v>
      </c>
      <c r="AAK100" s="45">
        <v>8</v>
      </c>
      <c r="AAL100" s="45">
        <v>0</v>
      </c>
      <c r="AAM100" s="45">
        <v>3</v>
      </c>
      <c r="AAN100" s="45">
        <v>5</v>
      </c>
      <c r="AAO100" s="45">
        <v>4</v>
      </c>
      <c r="AAP100" s="45">
        <v>3</v>
      </c>
      <c r="AAQ100" s="45">
        <f ca="1">IF(LEFT($C100,5)="Total",0,IF(COUNTIF(ENTRY!$G$3:$BM$3,AAQ$1)=0,"CopyPasteValue",IFERROR(HLOOKUP(AAQ$1,ENTRY!$G$3:$BI$133,SUMIFS(ENTRY!$A$2:$A$133,ENTRY!$B$2:$B$133,$B100,ENTRY!$C$2:$C$133,$C100)-2,FALSE),0)))</f>
        <v>3</v>
      </c>
      <c r="AAR100" s="45">
        <f ca="1">IF(LEFT($C100,5)="Total",0,IF(COUNTIF(ENTRY!$G$3:$BM$3,AAR$1)=0,"CopyPasteValue",IFERROR(HLOOKUP(AAR$1,ENTRY!$G$3:$BI$133,SUMIFS(ENTRY!$A$2:$A$133,ENTRY!$B$2:$B$133,$B100,ENTRY!$C$2:$C$133,$C100)-2,FALSE),0)))</f>
        <v>2</v>
      </c>
      <c r="AAS100" s="45">
        <f ca="1">IF(LEFT($C100,5)="Total",0,IF(COUNTIF(ENTRY!$G$3:$BM$3,AAS$1)=0,"CopyPasteValue",IFERROR(HLOOKUP(AAS$1,ENTRY!$G$3:$BI$133,SUMIFS(ENTRY!$A$2:$A$133,ENTRY!$B$2:$B$133,$B100,ENTRY!$C$2:$C$133,$C100)-2,FALSE),0)))</f>
        <v>0</v>
      </c>
      <c r="AAT100" s="45">
        <f ca="1">IF(LEFT($C100,5)="Total",0,IF(COUNTIF(ENTRY!$G$3:$BM$3,AAT$1)=0,"CopyPasteValue",IFERROR(HLOOKUP(AAT$1,ENTRY!$G$3:$BI$133,SUMIFS(ENTRY!$A$2:$A$133,ENTRY!$B$2:$B$133,$B100,ENTRY!$C$2:$C$133,$C100)-2,FALSE),0)))</f>
        <v>11</v>
      </c>
      <c r="AAU100" s="45">
        <f ca="1">IF(LEFT($C100,5)="Total",0,IF(COUNTIF(ENTRY!$G$3:$BM$3,AAU$1)=0,"CopyPasteValue",IFERROR(HLOOKUP(AAU$1,ENTRY!$G$3:$BI$133,SUMIFS(ENTRY!$A$2:$A$133,ENTRY!$B$2:$B$133,$B100,ENTRY!$C$2:$C$133,$C100)-2,FALSE),0)))</f>
        <v>0</v>
      </c>
      <c r="AAV100" s="45">
        <f ca="1">IF(LEFT($C100,5)="Total",0,IF(COUNTIF(ENTRY!$G$3:$BM$3,AAV$1)=0,"CopyPasteValue",IFERROR(HLOOKUP(AAV$1,ENTRY!$G$3:$BI$133,SUMIFS(ENTRY!$A$2:$A$133,ENTRY!$B$2:$B$133,$B100,ENTRY!$C$2:$C$133,$C100)-2,FALSE),0)))</f>
        <v>18</v>
      </c>
      <c r="AAW100" s="45">
        <f ca="1">IF(LEFT($C100,5)="Total",0,IF(COUNTIF(ENTRY!$G$3:$BM$3,AAW$1)=0,"CopyPasteValue",IFERROR(HLOOKUP(AAW$1,ENTRY!$G$3:$BI$133,SUMIFS(ENTRY!$A$2:$A$133,ENTRY!$B$2:$B$133,$B100,ENTRY!$C$2:$C$133,$C100)-2,FALSE),0)))</f>
        <v>12</v>
      </c>
      <c r="AAX100" s="45">
        <f ca="1">IF(LEFT($C100,5)="Total",0,IF(COUNTIF(ENTRY!$G$3:$BM$3,AAX$1)=0,"CopyPasteValue",IFERROR(HLOOKUP(AAX$1,ENTRY!$G$3:$BI$133,SUMIFS(ENTRY!$A$2:$A$133,ENTRY!$B$2:$B$133,$B100,ENTRY!$C$2:$C$133,$C100)-2,FALSE),0)))</f>
        <v>9</v>
      </c>
      <c r="AAY100" s="45">
        <f ca="1">IF(LEFT($C100,5)="Total",0,IF(COUNTIF(ENTRY!$G$3:$BM$3,AAY$1)=0,"CopyPasteValue",IFERROR(HLOOKUP(AAY$1,ENTRY!$G$3:$BI$133,SUMIFS(ENTRY!$A$2:$A$133,ENTRY!$B$2:$B$133,$B100,ENTRY!$C$2:$C$133,$C100)-2,FALSE),0)))</f>
        <v>10</v>
      </c>
      <c r="AAZ100" s="45">
        <f ca="1">IF(LEFT($C100,5)="Total",0,IF(COUNTIF(ENTRY!$G$3:$BM$3,AAZ$1)=0,"CopyPasteValue",IFERROR(HLOOKUP(AAZ$1,ENTRY!$G$3:$BI$133,SUMIFS(ENTRY!$A$2:$A$133,ENTRY!$B$2:$B$133,$B100,ENTRY!$C$2:$C$133,$C100)-2,FALSE),0)))</f>
        <v>0</v>
      </c>
      <c r="ABA100" s="45">
        <f ca="1">IF(LEFT($C100,5)="Total",0,IF(COUNTIF(ENTRY!$G$3:$BM$3,ABA$1)=0,"CopyPasteValue",IFERROR(HLOOKUP(ABA$1,ENTRY!$G$3:$BI$133,SUMIFS(ENTRY!$A$2:$A$133,ENTRY!$B$2:$B$133,$B100,ENTRY!$C$2:$C$133,$C100)-2,FALSE),0)))</f>
        <v>0</v>
      </c>
      <c r="ABB100" s="45">
        <f ca="1">IF(LEFT($C100,5)="Total",0,IF(COUNTIF(ENTRY!$G$3:$BM$3,ABB$1)=0,"CopyPasteValue",IFERROR(HLOOKUP(ABB$1,ENTRY!$G$3:$BI$133,SUMIFS(ENTRY!$A$2:$A$133,ENTRY!$B$2:$B$133,$B100,ENTRY!$C$2:$C$133,$C100)-2,FALSE),0)))</f>
        <v>0</v>
      </c>
      <c r="ABC100" s="45">
        <f ca="1">IF(LEFT($C100,5)="Total",0,IF(COUNTIF(ENTRY!$G$3:$BM$3,ABC$1)=0,"CopyPasteValue",IFERROR(HLOOKUP(ABC$1,ENTRY!$G$3:$BI$133,SUMIFS(ENTRY!$A$2:$A$133,ENTRY!$B$2:$B$133,$B100,ENTRY!$C$2:$C$133,$C100)-2,FALSE),0)))</f>
        <v>0</v>
      </c>
      <c r="ABD100" s="45">
        <f ca="1">IF(LEFT($C100,5)="Total",0,IF(COUNTIF(ENTRY!$G$3:$BM$3,ABD$1)=0,"CopyPasteValue",IFERROR(HLOOKUP(ABD$1,ENTRY!$G$3:$BI$133,SUMIFS(ENTRY!$A$2:$A$133,ENTRY!$B$2:$B$133,$B100,ENTRY!$C$2:$C$133,$C100)-2,FALSE),0)))</f>
        <v>0</v>
      </c>
      <c r="ABE100" s="45">
        <f ca="1">IF(LEFT($C100,5)="Total",0,IF(COUNTIF(ENTRY!$G$3:$BM$3,ABE$1)=0,"CopyPasteValue",IFERROR(HLOOKUP(ABE$1,ENTRY!$G$3:$BI$133,SUMIFS(ENTRY!$A$2:$A$133,ENTRY!$B$2:$B$133,$B100,ENTRY!$C$2:$C$133,$C100)-2,FALSE),0)))</f>
        <v>0</v>
      </c>
      <c r="ABF100" s="45">
        <f ca="1">IF(LEFT($C100,5)="Total",0,IF(COUNTIF(ENTRY!$G$3:$BM$3,ABF$1)=0,"CopyPasteValue",IFERROR(HLOOKUP(ABF$1,ENTRY!$G$3:$BI$133,SUMIFS(ENTRY!$A$2:$A$133,ENTRY!$B$2:$B$133,$B100,ENTRY!$C$2:$C$133,$C100)-2,FALSE),0)))</f>
        <v>0</v>
      </c>
      <c r="ABG100" s="45">
        <f ca="1">IF(LEFT($C100,5)="Total",0,IF(COUNTIF(ENTRY!$G$3:$BM$3,ABG$1)=0,"CopyPasteValue",IFERROR(HLOOKUP(ABG$1,ENTRY!$G$3:$BI$133,SUMIFS(ENTRY!$A$2:$A$133,ENTRY!$B$2:$B$133,$B100,ENTRY!$C$2:$C$133,$C100)-2,FALSE),0)))</f>
        <v>0</v>
      </c>
      <c r="ABH100" s="45">
        <f ca="1">IF(LEFT($C100,5)="Total",0,IF(COUNTIF(ENTRY!$G$3:$BM$3,ABH$1)=0,"CopyPasteValue",IFERROR(HLOOKUP(ABH$1,ENTRY!$G$3:$BI$133,SUMIFS(ENTRY!$A$2:$A$133,ENTRY!$B$2:$B$133,$B100,ENTRY!$C$2:$C$133,$C100)-2,FALSE),0)))</f>
        <v>0</v>
      </c>
    </row>
    <row r="101" spans="2:736" x14ac:dyDescent="0.35">
      <c r="B101" t="s">
        <v>27</v>
      </c>
      <c r="C101" t="s">
        <v>80</v>
      </c>
      <c r="D101" s="53">
        <f t="shared" ca="1" si="162"/>
        <v>101</v>
      </c>
      <c r="E101" s="72">
        <f>COUNTIF(ENTRY!C$4:C$294,C101)</f>
        <v>1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1</v>
      </c>
      <c r="N101" s="45">
        <v>2</v>
      </c>
      <c r="O101" s="45">
        <v>0</v>
      </c>
      <c r="P101" s="45">
        <v>0</v>
      </c>
      <c r="Q101" s="45">
        <v>0</v>
      </c>
      <c r="R101" s="45">
        <v>0</v>
      </c>
      <c r="S101" s="45">
        <v>0</v>
      </c>
      <c r="T101" s="45">
        <v>0</v>
      </c>
      <c r="U101" s="45">
        <v>0</v>
      </c>
      <c r="V101" s="45">
        <v>0</v>
      </c>
      <c r="W101" s="45">
        <v>2</v>
      </c>
      <c r="X101" s="45">
        <v>0</v>
      </c>
      <c r="Y101" s="45">
        <v>0</v>
      </c>
      <c r="Z101" s="45">
        <v>0</v>
      </c>
      <c r="AA101" s="45">
        <v>0</v>
      </c>
      <c r="AB101" s="45">
        <v>1</v>
      </c>
      <c r="AC101" s="45">
        <v>0</v>
      </c>
      <c r="AD101" s="45">
        <v>0</v>
      </c>
      <c r="AE101" s="45">
        <v>0</v>
      </c>
      <c r="AF101" s="45">
        <v>0</v>
      </c>
      <c r="AG101" s="45">
        <v>0</v>
      </c>
      <c r="AH101" s="45">
        <v>1</v>
      </c>
      <c r="AI101" s="45">
        <v>0</v>
      </c>
      <c r="AJ101" s="45">
        <v>0</v>
      </c>
      <c r="AK101" s="45">
        <v>1</v>
      </c>
      <c r="AL101" s="45">
        <v>0</v>
      </c>
      <c r="AM101" s="45">
        <v>0</v>
      </c>
      <c r="AN101" s="45">
        <v>0</v>
      </c>
      <c r="AO101" s="45">
        <v>1</v>
      </c>
      <c r="AP101" s="45">
        <v>5</v>
      </c>
      <c r="AQ101" s="45">
        <v>0</v>
      </c>
      <c r="AR101" s="45">
        <v>0</v>
      </c>
      <c r="AS101" s="45">
        <v>2</v>
      </c>
      <c r="AT101" s="45">
        <v>1</v>
      </c>
      <c r="AU101" s="45">
        <v>0</v>
      </c>
      <c r="AV101" s="45">
        <v>2</v>
      </c>
      <c r="AW101" s="45">
        <v>0</v>
      </c>
      <c r="AX101" s="45">
        <v>1</v>
      </c>
      <c r="AY101" s="45">
        <v>1</v>
      </c>
      <c r="AZ101" s="45">
        <v>0</v>
      </c>
      <c r="BA101" s="45">
        <v>0</v>
      </c>
      <c r="BB101" s="45">
        <v>0</v>
      </c>
      <c r="BC101" s="45">
        <v>2</v>
      </c>
      <c r="BD101" s="45">
        <v>0</v>
      </c>
      <c r="BE101" s="45">
        <v>3</v>
      </c>
      <c r="BF101" s="45">
        <v>4</v>
      </c>
      <c r="BG101" s="45">
        <v>1</v>
      </c>
      <c r="BH101" s="45">
        <v>3</v>
      </c>
      <c r="BI101" s="45">
        <v>0</v>
      </c>
      <c r="BJ101" s="45">
        <v>1</v>
      </c>
      <c r="BK101" s="45">
        <v>3</v>
      </c>
      <c r="BL101" s="45">
        <v>0</v>
      </c>
      <c r="BM101" s="45">
        <v>2</v>
      </c>
      <c r="BN101" s="45">
        <v>2</v>
      </c>
      <c r="BO101" s="45">
        <v>0</v>
      </c>
      <c r="BP101" s="45">
        <v>0</v>
      </c>
      <c r="BQ101" s="45">
        <v>6</v>
      </c>
      <c r="BR101" s="45">
        <v>3</v>
      </c>
      <c r="BS101" s="45">
        <v>1</v>
      </c>
      <c r="BT101" s="45">
        <v>0</v>
      </c>
      <c r="BU101" s="45">
        <v>0</v>
      </c>
      <c r="BV101" s="45">
        <v>1</v>
      </c>
      <c r="BW101" s="45">
        <v>0</v>
      </c>
      <c r="BX101" s="45">
        <v>0</v>
      </c>
      <c r="BY101" s="45">
        <v>0</v>
      </c>
      <c r="BZ101" s="45">
        <v>1</v>
      </c>
      <c r="CA101" s="45">
        <v>0</v>
      </c>
      <c r="CB101" s="45">
        <v>0</v>
      </c>
      <c r="CC101" s="45">
        <v>0</v>
      </c>
      <c r="CD101" s="45">
        <v>0</v>
      </c>
      <c r="CE101" s="45">
        <v>0</v>
      </c>
      <c r="CF101" s="45">
        <v>0</v>
      </c>
      <c r="CG101" s="45">
        <v>0</v>
      </c>
      <c r="CH101" s="45">
        <v>1</v>
      </c>
      <c r="CI101" s="45">
        <v>7</v>
      </c>
      <c r="CJ101" s="45">
        <v>0</v>
      </c>
      <c r="CK101" s="45">
        <v>0</v>
      </c>
      <c r="CL101" s="45">
        <v>2</v>
      </c>
      <c r="CM101" s="45">
        <v>0</v>
      </c>
      <c r="CN101" s="45">
        <v>0</v>
      </c>
      <c r="CO101" s="45">
        <v>0</v>
      </c>
      <c r="CP101" s="45">
        <v>0</v>
      </c>
      <c r="CQ101" s="45">
        <v>0</v>
      </c>
      <c r="CR101" s="45">
        <v>0</v>
      </c>
      <c r="CS101" s="45">
        <v>7</v>
      </c>
      <c r="CT101" s="45">
        <v>5</v>
      </c>
      <c r="CU101" s="45">
        <v>4</v>
      </c>
      <c r="CV101" s="45">
        <v>1</v>
      </c>
      <c r="CW101" s="45">
        <v>0</v>
      </c>
      <c r="CX101" s="45">
        <v>0</v>
      </c>
      <c r="CY101" s="45">
        <v>0</v>
      </c>
      <c r="CZ101" s="45">
        <v>1</v>
      </c>
      <c r="DA101" s="45">
        <v>1</v>
      </c>
      <c r="DB101" s="45">
        <v>0</v>
      </c>
      <c r="DC101" s="45">
        <v>0</v>
      </c>
      <c r="DD101" s="45">
        <v>0</v>
      </c>
      <c r="DE101" s="45">
        <v>0</v>
      </c>
      <c r="DF101" s="45">
        <v>0</v>
      </c>
      <c r="DG101" s="45">
        <v>0</v>
      </c>
      <c r="DH101" s="45">
        <v>1</v>
      </c>
      <c r="DI101" s="45">
        <v>2</v>
      </c>
      <c r="DJ101" s="45">
        <v>0</v>
      </c>
      <c r="DK101" s="45">
        <v>0</v>
      </c>
      <c r="DL101" s="45">
        <v>0</v>
      </c>
      <c r="DM101" s="45">
        <v>0</v>
      </c>
      <c r="DN101" s="45">
        <v>0</v>
      </c>
      <c r="DO101" s="45">
        <v>0</v>
      </c>
      <c r="DP101" s="45">
        <v>0</v>
      </c>
      <c r="DQ101" s="45">
        <v>0</v>
      </c>
      <c r="DR101" s="45">
        <v>1</v>
      </c>
      <c r="DS101" s="45">
        <v>1</v>
      </c>
      <c r="DT101" s="45">
        <v>0</v>
      </c>
      <c r="DU101" s="45">
        <v>0</v>
      </c>
      <c r="DV101" s="45">
        <v>1</v>
      </c>
      <c r="DW101" s="45">
        <v>0</v>
      </c>
      <c r="DX101" s="45">
        <v>0</v>
      </c>
      <c r="DY101" s="45">
        <v>0</v>
      </c>
      <c r="DZ101" s="45">
        <v>0</v>
      </c>
      <c r="EA101" s="45">
        <v>0</v>
      </c>
      <c r="EB101" s="45">
        <v>2</v>
      </c>
      <c r="EC101" s="45">
        <v>1</v>
      </c>
      <c r="ED101" s="45">
        <v>9</v>
      </c>
      <c r="EE101" s="45">
        <v>2</v>
      </c>
      <c r="EF101" s="45">
        <v>0</v>
      </c>
      <c r="EG101" s="45">
        <v>16</v>
      </c>
      <c r="EH101" s="45">
        <v>0</v>
      </c>
      <c r="EI101" s="45">
        <v>1</v>
      </c>
      <c r="EJ101" s="45">
        <v>5</v>
      </c>
      <c r="EK101" s="45">
        <v>0</v>
      </c>
      <c r="EL101" s="45">
        <v>0</v>
      </c>
      <c r="EM101" s="45">
        <v>0</v>
      </c>
      <c r="EN101" s="45">
        <v>0</v>
      </c>
      <c r="EO101" s="45">
        <v>0</v>
      </c>
      <c r="EP101" s="45">
        <v>0</v>
      </c>
      <c r="EQ101" s="45">
        <v>10</v>
      </c>
      <c r="ER101" s="45">
        <v>2</v>
      </c>
      <c r="ES101" s="45">
        <v>0</v>
      </c>
      <c r="ET101" s="45">
        <v>0</v>
      </c>
      <c r="EU101" s="45">
        <v>0</v>
      </c>
      <c r="EV101" s="45">
        <v>0</v>
      </c>
      <c r="EW101" s="45">
        <v>5</v>
      </c>
      <c r="EX101" s="45">
        <v>2</v>
      </c>
      <c r="EY101" s="45">
        <v>0</v>
      </c>
      <c r="EZ101" s="45">
        <v>0</v>
      </c>
      <c r="FA101" s="45">
        <v>0</v>
      </c>
      <c r="FB101" s="45">
        <v>0</v>
      </c>
      <c r="FC101" s="45">
        <v>0</v>
      </c>
      <c r="FD101" s="45">
        <v>0</v>
      </c>
      <c r="FE101" s="45">
        <v>0</v>
      </c>
      <c r="FF101" s="45">
        <v>0</v>
      </c>
      <c r="FG101" s="45">
        <v>0</v>
      </c>
      <c r="FH101" s="45">
        <v>0</v>
      </c>
      <c r="FI101" s="45">
        <v>0</v>
      </c>
      <c r="FJ101" s="45">
        <v>0</v>
      </c>
      <c r="FK101" s="45">
        <v>0</v>
      </c>
      <c r="FL101" s="45">
        <v>0</v>
      </c>
      <c r="FM101" s="45">
        <v>0</v>
      </c>
      <c r="FN101" s="45">
        <v>0</v>
      </c>
      <c r="FO101" s="45">
        <v>0</v>
      </c>
      <c r="FP101" s="45">
        <v>0</v>
      </c>
      <c r="FQ101" s="45">
        <v>0</v>
      </c>
      <c r="FR101" s="45">
        <v>0</v>
      </c>
      <c r="FS101" s="45">
        <v>0</v>
      </c>
      <c r="FT101" s="45">
        <v>0</v>
      </c>
      <c r="FU101" s="45">
        <v>0</v>
      </c>
      <c r="FV101" s="45">
        <v>0</v>
      </c>
      <c r="FW101" s="45">
        <v>0</v>
      </c>
      <c r="FX101" s="45">
        <v>0</v>
      </c>
      <c r="FY101" s="45">
        <v>6</v>
      </c>
      <c r="FZ101" s="45">
        <v>0</v>
      </c>
      <c r="GA101" s="45">
        <v>0</v>
      </c>
      <c r="GB101" s="45">
        <v>0</v>
      </c>
      <c r="GC101" s="45">
        <v>0</v>
      </c>
      <c r="GD101" s="45">
        <v>0</v>
      </c>
      <c r="GE101" s="45">
        <v>0</v>
      </c>
      <c r="GF101" s="45">
        <v>5</v>
      </c>
      <c r="GG101" s="45">
        <v>0</v>
      </c>
      <c r="GH101" s="45">
        <v>1</v>
      </c>
      <c r="GI101" s="45">
        <v>0</v>
      </c>
      <c r="GJ101" s="45">
        <v>0</v>
      </c>
      <c r="GK101" s="45">
        <v>0</v>
      </c>
      <c r="GL101" s="45">
        <v>0</v>
      </c>
      <c r="GM101" s="45">
        <v>0</v>
      </c>
      <c r="GN101" s="45">
        <v>0</v>
      </c>
      <c r="GO101" s="45">
        <v>0</v>
      </c>
      <c r="GP101" s="45">
        <v>0</v>
      </c>
      <c r="GQ101" s="45">
        <v>0</v>
      </c>
      <c r="GR101" s="45">
        <v>0</v>
      </c>
      <c r="GS101" s="45">
        <v>0</v>
      </c>
      <c r="GT101" s="45">
        <v>0</v>
      </c>
      <c r="GU101" s="45">
        <v>0</v>
      </c>
      <c r="GV101" s="45">
        <v>0</v>
      </c>
      <c r="GW101" s="45">
        <v>0</v>
      </c>
      <c r="GX101" s="45">
        <v>0</v>
      </c>
      <c r="GY101" s="45">
        <v>0</v>
      </c>
      <c r="GZ101" s="45">
        <v>0</v>
      </c>
      <c r="HA101" s="45">
        <v>0</v>
      </c>
      <c r="HB101" s="45">
        <v>0</v>
      </c>
      <c r="HC101" s="45">
        <v>0</v>
      </c>
      <c r="HD101" s="45">
        <v>0</v>
      </c>
      <c r="HE101" s="45">
        <v>0</v>
      </c>
      <c r="HF101" s="45">
        <v>0</v>
      </c>
      <c r="HG101" s="45">
        <v>0</v>
      </c>
      <c r="HH101" s="45">
        <v>0</v>
      </c>
      <c r="HI101" s="45">
        <v>0</v>
      </c>
      <c r="HJ101" s="45">
        <v>0</v>
      </c>
      <c r="HK101" s="45">
        <v>0</v>
      </c>
      <c r="HL101" s="45">
        <v>0</v>
      </c>
      <c r="HM101" s="45">
        <v>0</v>
      </c>
      <c r="HN101" s="45">
        <v>0</v>
      </c>
      <c r="HO101" s="45">
        <v>0</v>
      </c>
      <c r="HP101" s="45">
        <v>0</v>
      </c>
      <c r="HQ101" s="45">
        <v>0</v>
      </c>
      <c r="HR101" s="45">
        <v>0</v>
      </c>
      <c r="HS101" s="45">
        <v>0</v>
      </c>
      <c r="HT101" s="45">
        <v>0</v>
      </c>
      <c r="HU101" s="45">
        <v>0</v>
      </c>
      <c r="HV101" s="45">
        <v>0</v>
      </c>
      <c r="HW101" s="45">
        <v>0</v>
      </c>
      <c r="HX101" s="45">
        <v>0</v>
      </c>
      <c r="HY101" s="45">
        <v>0</v>
      </c>
      <c r="HZ101" s="45">
        <v>6</v>
      </c>
      <c r="IA101" s="45">
        <v>0</v>
      </c>
      <c r="IB101" s="45">
        <v>0</v>
      </c>
      <c r="IC101" s="45">
        <v>0</v>
      </c>
      <c r="ID101" s="45">
        <v>0</v>
      </c>
      <c r="IE101" s="45">
        <v>0</v>
      </c>
      <c r="IF101" s="45">
        <v>0</v>
      </c>
      <c r="IG101" s="45">
        <v>0</v>
      </c>
      <c r="IH101" s="45">
        <v>0</v>
      </c>
      <c r="II101" s="45">
        <v>0</v>
      </c>
      <c r="IJ101" s="45">
        <v>0</v>
      </c>
      <c r="IK101" s="45">
        <v>0</v>
      </c>
      <c r="IL101" s="45">
        <v>0</v>
      </c>
      <c r="IM101" s="45">
        <v>0</v>
      </c>
      <c r="IN101" s="45">
        <v>0</v>
      </c>
      <c r="IO101" s="45">
        <v>0</v>
      </c>
      <c r="IP101" s="45">
        <v>0</v>
      </c>
      <c r="IQ101" s="45">
        <v>0</v>
      </c>
      <c r="IR101" s="45">
        <v>0</v>
      </c>
      <c r="IS101" s="45">
        <v>0</v>
      </c>
      <c r="IT101" s="45">
        <v>0</v>
      </c>
      <c r="IU101" s="45">
        <v>0</v>
      </c>
      <c r="IV101" s="45">
        <v>0</v>
      </c>
      <c r="IW101" s="45">
        <v>0</v>
      </c>
      <c r="IX101" s="45">
        <v>0</v>
      </c>
      <c r="IY101" s="45">
        <v>0</v>
      </c>
      <c r="IZ101" s="45">
        <v>0</v>
      </c>
      <c r="JA101" s="45">
        <v>0</v>
      </c>
      <c r="JB101" s="45">
        <v>0</v>
      </c>
      <c r="JC101" s="45">
        <v>0</v>
      </c>
      <c r="JD101" s="45">
        <v>0</v>
      </c>
      <c r="JE101" s="45">
        <v>0</v>
      </c>
      <c r="JF101" s="45">
        <v>0</v>
      </c>
      <c r="JG101" s="45">
        <v>0</v>
      </c>
      <c r="JH101" s="45">
        <v>0</v>
      </c>
      <c r="JI101" s="45">
        <v>0</v>
      </c>
      <c r="JJ101" s="45">
        <v>0</v>
      </c>
      <c r="JK101" s="45">
        <v>0</v>
      </c>
      <c r="JL101" s="45">
        <v>0</v>
      </c>
      <c r="JM101" s="45">
        <v>0</v>
      </c>
      <c r="JN101" s="45">
        <v>0</v>
      </c>
      <c r="JO101" s="45">
        <v>0</v>
      </c>
      <c r="JP101" s="45">
        <v>0</v>
      </c>
      <c r="JQ101" s="45">
        <v>0</v>
      </c>
      <c r="JR101" s="45">
        <v>0</v>
      </c>
      <c r="JS101" s="45">
        <v>0</v>
      </c>
      <c r="JT101" s="45">
        <v>0</v>
      </c>
      <c r="JU101" s="45">
        <v>0</v>
      </c>
      <c r="JV101" s="45">
        <v>0</v>
      </c>
      <c r="JW101" s="45">
        <v>0</v>
      </c>
      <c r="JX101" s="45">
        <v>0</v>
      </c>
      <c r="JY101" s="45">
        <v>0</v>
      </c>
      <c r="JZ101" s="45">
        <v>0</v>
      </c>
      <c r="KA101" s="45">
        <v>0</v>
      </c>
      <c r="KB101" s="45">
        <v>0</v>
      </c>
      <c r="KC101" s="45">
        <v>0</v>
      </c>
      <c r="KD101" s="45">
        <v>0</v>
      </c>
      <c r="KE101" s="45">
        <v>0</v>
      </c>
      <c r="KF101" s="45">
        <v>0</v>
      </c>
      <c r="KG101" s="45">
        <v>0</v>
      </c>
      <c r="KH101" s="45">
        <v>0</v>
      </c>
      <c r="KI101" s="45">
        <v>0</v>
      </c>
      <c r="KJ101" s="45">
        <v>1</v>
      </c>
      <c r="KK101" s="45">
        <v>3</v>
      </c>
      <c r="KL101" s="45">
        <v>0</v>
      </c>
      <c r="KM101" s="45">
        <v>0</v>
      </c>
      <c r="KN101" s="45">
        <v>1</v>
      </c>
      <c r="KO101" s="45">
        <v>0</v>
      </c>
      <c r="KP101" s="45">
        <v>0</v>
      </c>
      <c r="KQ101" s="45">
        <v>0</v>
      </c>
      <c r="KR101" s="45">
        <v>0</v>
      </c>
      <c r="KS101" s="45">
        <v>0</v>
      </c>
      <c r="KT101" s="45">
        <v>0</v>
      </c>
      <c r="KU101" s="45">
        <v>0</v>
      </c>
      <c r="KV101" s="45">
        <v>0</v>
      </c>
      <c r="KW101" s="45">
        <v>0</v>
      </c>
      <c r="KX101" s="45">
        <v>0</v>
      </c>
      <c r="KY101" s="45">
        <v>0</v>
      </c>
      <c r="KZ101" s="45">
        <v>0</v>
      </c>
      <c r="LA101" s="45">
        <v>0</v>
      </c>
      <c r="LB101" s="45">
        <v>0</v>
      </c>
      <c r="LC101" s="45">
        <v>0</v>
      </c>
      <c r="LD101" s="45">
        <v>4</v>
      </c>
      <c r="LE101" s="45">
        <v>0</v>
      </c>
      <c r="LF101" s="45">
        <v>0</v>
      </c>
      <c r="LG101" s="45">
        <v>0</v>
      </c>
      <c r="LH101" s="45">
        <v>0</v>
      </c>
      <c r="LI101" s="45">
        <v>0</v>
      </c>
      <c r="LJ101" s="45">
        <v>0</v>
      </c>
      <c r="LK101" s="45">
        <v>0</v>
      </c>
      <c r="LL101" s="45">
        <v>0</v>
      </c>
      <c r="LM101" s="45">
        <v>0</v>
      </c>
      <c r="LN101" s="45">
        <v>0</v>
      </c>
      <c r="LO101" s="45">
        <v>0</v>
      </c>
      <c r="LP101" s="45">
        <v>0</v>
      </c>
      <c r="LQ101" s="45">
        <v>1</v>
      </c>
      <c r="LR101" s="45">
        <v>0</v>
      </c>
      <c r="LS101" s="45">
        <v>0</v>
      </c>
      <c r="LT101" s="45">
        <v>1</v>
      </c>
      <c r="LU101" s="45">
        <v>0</v>
      </c>
      <c r="LV101" s="45">
        <v>0</v>
      </c>
      <c r="LW101" s="45">
        <v>2</v>
      </c>
      <c r="LX101" s="45">
        <v>0</v>
      </c>
      <c r="LY101" s="45">
        <v>0</v>
      </c>
      <c r="LZ101" s="45">
        <v>0</v>
      </c>
      <c r="MA101" s="45">
        <v>0</v>
      </c>
      <c r="MB101" s="45">
        <v>0</v>
      </c>
      <c r="MC101" s="45">
        <v>0</v>
      </c>
      <c r="MD101" s="45">
        <v>1</v>
      </c>
      <c r="ME101" s="45">
        <v>1</v>
      </c>
      <c r="MF101" s="45">
        <v>0</v>
      </c>
      <c r="MG101" s="45">
        <v>0</v>
      </c>
      <c r="MH101" s="45">
        <v>0</v>
      </c>
      <c r="MI101" s="45">
        <v>1</v>
      </c>
      <c r="MJ101" s="45">
        <v>0</v>
      </c>
      <c r="MK101" s="45">
        <v>1</v>
      </c>
      <c r="ML101" s="45">
        <v>0</v>
      </c>
      <c r="MM101" s="45">
        <v>0</v>
      </c>
      <c r="MN101" s="45">
        <v>1</v>
      </c>
      <c r="MO101" s="45">
        <v>1</v>
      </c>
      <c r="MP101" s="45">
        <v>0</v>
      </c>
      <c r="MQ101" s="45">
        <v>0</v>
      </c>
      <c r="MR101" s="45">
        <v>0</v>
      </c>
      <c r="MS101" s="45">
        <v>0</v>
      </c>
      <c r="MT101" s="45">
        <v>1</v>
      </c>
      <c r="MU101" s="45">
        <v>0</v>
      </c>
      <c r="MV101" s="45">
        <v>0</v>
      </c>
      <c r="MW101" s="45">
        <v>0</v>
      </c>
      <c r="MX101" s="45">
        <v>0</v>
      </c>
      <c r="MY101" s="45">
        <v>0</v>
      </c>
      <c r="MZ101" s="45">
        <v>4</v>
      </c>
      <c r="NA101" s="45">
        <v>0</v>
      </c>
      <c r="NB101" s="45">
        <v>1</v>
      </c>
      <c r="NC101" s="45">
        <v>1</v>
      </c>
      <c r="ND101" s="45">
        <v>0</v>
      </c>
      <c r="NE101" s="45">
        <v>0</v>
      </c>
      <c r="NF101" s="45">
        <v>2</v>
      </c>
      <c r="NG101" s="45">
        <v>1</v>
      </c>
      <c r="NH101" s="45">
        <v>0</v>
      </c>
      <c r="NI101" s="45">
        <v>0</v>
      </c>
      <c r="NJ101" s="45">
        <v>0</v>
      </c>
      <c r="NK101" s="45">
        <v>0</v>
      </c>
      <c r="NL101" s="45">
        <v>0</v>
      </c>
      <c r="NM101" s="45">
        <v>2</v>
      </c>
      <c r="NN101" s="45">
        <v>3</v>
      </c>
      <c r="NO101" s="45">
        <v>0</v>
      </c>
      <c r="NP101" s="45">
        <v>3</v>
      </c>
      <c r="NQ101" s="45">
        <v>0</v>
      </c>
      <c r="NR101" s="45">
        <v>0</v>
      </c>
      <c r="NS101" s="45">
        <v>0</v>
      </c>
      <c r="NT101" s="45">
        <v>0</v>
      </c>
      <c r="NU101" s="45">
        <v>1</v>
      </c>
      <c r="NV101" s="45">
        <v>0</v>
      </c>
      <c r="NW101" s="45">
        <v>0</v>
      </c>
      <c r="NX101" s="45">
        <v>0</v>
      </c>
      <c r="NY101" s="45">
        <v>1</v>
      </c>
      <c r="NZ101" s="45">
        <v>0</v>
      </c>
      <c r="OA101" s="45">
        <v>0</v>
      </c>
      <c r="OB101" s="45">
        <v>0</v>
      </c>
      <c r="OC101" s="45">
        <v>0</v>
      </c>
      <c r="OD101" s="45">
        <v>0</v>
      </c>
      <c r="OE101" s="45">
        <v>0</v>
      </c>
      <c r="OF101" s="45">
        <v>0</v>
      </c>
      <c r="OG101" s="45">
        <v>0</v>
      </c>
      <c r="OH101" s="45">
        <v>1</v>
      </c>
      <c r="OI101" s="45">
        <v>0</v>
      </c>
      <c r="OJ101" s="45">
        <v>0</v>
      </c>
      <c r="OK101" s="45">
        <v>0</v>
      </c>
      <c r="OL101" s="45">
        <v>0</v>
      </c>
      <c r="OM101" s="45">
        <v>0</v>
      </c>
      <c r="ON101" s="45">
        <v>0</v>
      </c>
      <c r="OO101" s="45">
        <v>2</v>
      </c>
      <c r="OP101" s="45">
        <v>0</v>
      </c>
      <c r="OQ101" s="45">
        <v>1</v>
      </c>
      <c r="OR101" s="45">
        <v>1</v>
      </c>
      <c r="OS101" s="45">
        <v>1</v>
      </c>
      <c r="OT101" s="45">
        <v>0</v>
      </c>
      <c r="OU101" s="45">
        <v>0</v>
      </c>
      <c r="OV101" s="45">
        <v>3</v>
      </c>
      <c r="OW101" s="45">
        <v>0</v>
      </c>
      <c r="OX101" s="45">
        <v>0</v>
      </c>
      <c r="OY101" s="45">
        <v>0</v>
      </c>
      <c r="OZ101" s="45">
        <v>1</v>
      </c>
      <c r="PA101" s="45">
        <v>0</v>
      </c>
      <c r="PB101" s="45">
        <v>0</v>
      </c>
      <c r="PC101" s="45">
        <v>2</v>
      </c>
      <c r="PD101" s="45">
        <v>0</v>
      </c>
      <c r="PE101" s="45">
        <v>0</v>
      </c>
      <c r="PF101" s="45">
        <v>0</v>
      </c>
      <c r="PG101" s="45">
        <v>0</v>
      </c>
      <c r="PH101" s="45">
        <v>0</v>
      </c>
      <c r="PI101" s="45">
        <v>0</v>
      </c>
      <c r="PJ101" s="45">
        <v>11</v>
      </c>
      <c r="PK101" s="45">
        <v>1</v>
      </c>
      <c r="PL101" s="45">
        <v>0</v>
      </c>
      <c r="PM101" s="45">
        <v>0</v>
      </c>
      <c r="PN101" s="45">
        <v>0</v>
      </c>
      <c r="PO101" s="45">
        <v>0</v>
      </c>
      <c r="PP101" s="45">
        <v>0</v>
      </c>
      <c r="PQ101" s="45">
        <v>1</v>
      </c>
      <c r="PR101" s="45">
        <v>0</v>
      </c>
      <c r="PS101" s="45">
        <v>1</v>
      </c>
      <c r="PT101" s="45">
        <v>0</v>
      </c>
      <c r="PU101" s="45">
        <v>0</v>
      </c>
      <c r="PV101" s="45">
        <v>0</v>
      </c>
      <c r="PW101" s="45">
        <v>0</v>
      </c>
      <c r="PX101" s="45">
        <v>2</v>
      </c>
      <c r="PY101" s="45">
        <v>0</v>
      </c>
      <c r="PZ101" s="45">
        <v>1</v>
      </c>
      <c r="QA101" s="45">
        <v>0</v>
      </c>
      <c r="QB101" s="45">
        <v>0</v>
      </c>
      <c r="QC101" s="45">
        <v>0</v>
      </c>
      <c r="QD101" s="45">
        <v>0</v>
      </c>
      <c r="QE101" s="45">
        <v>1</v>
      </c>
      <c r="QF101" s="45">
        <v>1</v>
      </c>
      <c r="QG101" s="45">
        <v>1</v>
      </c>
      <c r="QH101" s="45">
        <v>15</v>
      </c>
      <c r="QI101" s="45">
        <v>0</v>
      </c>
      <c r="QJ101" s="45">
        <v>0</v>
      </c>
      <c r="QK101" s="45">
        <v>0</v>
      </c>
      <c r="QL101" s="45">
        <v>1</v>
      </c>
      <c r="QM101" s="45">
        <v>0</v>
      </c>
      <c r="QN101" s="45">
        <v>0</v>
      </c>
      <c r="QO101" s="45">
        <v>5</v>
      </c>
      <c r="QP101" s="45">
        <v>0</v>
      </c>
      <c r="QQ101" s="45">
        <v>0</v>
      </c>
      <c r="QR101" s="45">
        <v>0</v>
      </c>
      <c r="QS101" s="45">
        <v>0</v>
      </c>
      <c r="QT101" s="45">
        <v>0</v>
      </c>
      <c r="QU101" s="45">
        <v>1</v>
      </c>
      <c r="QV101" s="45">
        <v>1</v>
      </c>
      <c r="QW101" s="45">
        <v>0</v>
      </c>
      <c r="QX101" s="45">
        <v>0</v>
      </c>
      <c r="QY101" s="45">
        <v>0</v>
      </c>
      <c r="QZ101" s="45">
        <v>2</v>
      </c>
      <c r="RA101" s="45">
        <v>1</v>
      </c>
      <c r="RB101" s="45">
        <v>0</v>
      </c>
      <c r="RC101" s="45">
        <v>0</v>
      </c>
      <c r="RD101" s="45">
        <v>0</v>
      </c>
      <c r="RE101" s="45">
        <v>0</v>
      </c>
      <c r="RF101" s="45">
        <v>0</v>
      </c>
      <c r="RG101" s="45">
        <v>0</v>
      </c>
      <c r="RH101" s="45">
        <v>1</v>
      </c>
      <c r="RI101" s="45">
        <v>4</v>
      </c>
      <c r="RJ101" s="45">
        <v>0</v>
      </c>
      <c r="RK101" s="45">
        <v>0</v>
      </c>
      <c r="RL101" s="45">
        <v>0</v>
      </c>
      <c r="RM101" s="45">
        <v>0</v>
      </c>
      <c r="RN101" s="45">
        <v>1</v>
      </c>
      <c r="RO101" s="45">
        <v>1</v>
      </c>
      <c r="RP101" s="45">
        <v>1</v>
      </c>
      <c r="RQ101" s="45">
        <v>1</v>
      </c>
      <c r="RR101" s="45">
        <v>0</v>
      </c>
      <c r="RS101" s="45">
        <v>2</v>
      </c>
      <c r="RT101" s="45">
        <v>0</v>
      </c>
      <c r="RU101" s="45">
        <v>7</v>
      </c>
      <c r="RV101" s="45">
        <v>0</v>
      </c>
      <c r="RW101" s="45">
        <v>6</v>
      </c>
      <c r="RX101" s="45">
        <v>0</v>
      </c>
      <c r="RY101" s="45">
        <v>3</v>
      </c>
      <c r="RZ101" s="45">
        <v>1</v>
      </c>
      <c r="SA101" s="45">
        <v>0</v>
      </c>
      <c r="SB101" s="45">
        <v>0</v>
      </c>
      <c r="SC101" s="45">
        <v>0</v>
      </c>
      <c r="SD101" s="45">
        <v>0</v>
      </c>
      <c r="SE101" s="45">
        <v>0</v>
      </c>
      <c r="SF101" s="45">
        <v>0</v>
      </c>
      <c r="SG101" s="45">
        <v>0</v>
      </c>
      <c r="SH101" s="45">
        <v>0</v>
      </c>
      <c r="SI101" s="45">
        <v>3</v>
      </c>
      <c r="SJ101" s="45">
        <v>1</v>
      </c>
      <c r="SK101" s="45">
        <v>0</v>
      </c>
      <c r="SL101" s="45">
        <v>0</v>
      </c>
      <c r="SM101" s="45">
        <v>0</v>
      </c>
      <c r="SN101" s="45">
        <v>0</v>
      </c>
      <c r="SO101" s="45">
        <v>0</v>
      </c>
      <c r="SP101" s="45">
        <v>4</v>
      </c>
      <c r="SQ101" s="45">
        <v>0</v>
      </c>
      <c r="SR101" s="45">
        <v>0</v>
      </c>
      <c r="SS101" s="45">
        <v>0</v>
      </c>
      <c r="ST101" s="45">
        <v>1</v>
      </c>
      <c r="SU101" s="45">
        <v>0</v>
      </c>
      <c r="SV101" s="45">
        <v>0</v>
      </c>
      <c r="SW101" s="45">
        <v>2</v>
      </c>
      <c r="SX101" s="45">
        <v>0</v>
      </c>
      <c r="SY101" s="45">
        <v>0</v>
      </c>
      <c r="SZ101" s="45">
        <v>0</v>
      </c>
      <c r="TA101" s="45">
        <v>4</v>
      </c>
      <c r="TB101" s="45">
        <v>0</v>
      </c>
      <c r="TC101" s="45">
        <v>0</v>
      </c>
      <c r="TD101" s="45">
        <v>4</v>
      </c>
      <c r="TE101" s="45">
        <v>0</v>
      </c>
      <c r="TF101" s="45">
        <v>0</v>
      </c>
      <c r="TG101" s="45">
        <v>0</v>
      </c>
      <c r="TH101" s="45">
        <v>0</v>
      </c>
      <c r="TI101" s="45">
        <v>0</v>
      </c>
      <c r="TJ101" s="45">
        <v>0</v>
      </c>
      <c r="TK101" s="45">
        <v>1</v>
      </c>
      <c r="TL101" s="45">
        <v>0</v>
      </c>
      <c r="TM101" s="45">
        <v>0</v>
      </c>
      <c r="TN101" s="45">
        <v>0</v>
      </c>
      <c r="TO101" s="45">
        <v>0</v>
      </c>
      <c r="TP101" s="45">
        <v>0</v>
      </c>
      <c r="TQ101" s="45">
        <v>0</v>
      </c>
      <c r="TR101" s="45">
        <v>0</v>
      </c>
      <c r="TS101" s="45">
        <v>0</v>
      </c>
      <c r="TT101" s="45">
        <v>0</v>
      </c>
      <c r="TU101" s="45">
        <v>0</v>
      </c>
      <c r="TV101" s="45">
        <v>0</v>
      </c>
      <c r="TW101" s="45">
        <v>4</v>
      </c>
      <c r="TX101" s="45">
        <v>0</v>
      </c>
      <c r="TY101" s="45">
        <v>1</v>
      </c>
      <c r="TZ101" s="45">
        <v>0</v>
      </c>
      <c r="UA101" s="45">
        <v>0</v>
      </c>
      <c r="UB101" s="45">
        <v>0</v>
      </c>
      <c r="UC101" s="45">
        <v>0</v>
      </c>
      <c r="UD101" s="45">
        <v>0</v>
      </c>
      <c r="UE101" s="45">
        <v>0</v>
      </c>
      <c r="UF101" s="45">
        <v>0</v>
      </c>
      <c r="UG101" s="45">
        <v>0</v>
      </c>
      <c r="UH101" s="45">
        <v>0</v>
      </c>
      <c r="UI101" s="45">
        <v>0</v>
      </c>
      <c r="UJ101" s="45">
        <v>0</v>
      </c>
      <c r="UK101" s="45">
        <v>0</v>
      </c>
      <c r="UL101" s="45">
        <v>0</v>
      </c>
      <c r="UM101" s="45">
        <v>0</v>
      </c>
      <c r="UN101" s="45">
        <v>0</v>
      </c>
      <c r="UO101" s="45">
        <v>0</v>
      </c>
      <c r="UP101" s="45">
        <v>0</v>
      </c>
      <c r="UQ101" s="45">
        <v>0</v>
      </c>
      <c r="UR101" s="45">
        <v>0</v>
      </c>
      <c r="US101" s="45">
        <v>0</v>
      </c>
      <c r="UT101" s="45">
        <v>0</v>
      </c>
      <c r="UU101" s="45">
        <v>0</v>
      </c>
      <c r="UV101" s="45">
        <v>2</v>
      </c>
      <c r="UW101" s="45">
        <v>1</v>
      </c>
      <c r="UX101" s="45">
        <v>0</v>
      </c>
      <c r="UY101" s="45">
        <v>0</v>
      </c>
      <c r="UZ101" s="45">
        <v>0</v>
      </c>
      <c r="VA101" s="45">
        <v>0</v>
      </c>
      <c r="VB101" s="45">
        <v>0</v>
      </c>
      <c r="VC101" s="45">
        <v>0</v>
      </c>
      <c r="VD101" s="45">
        <v>0</v>
      </c>
      <c r="VE101" s="45">
        <v>3</v>
      </c>
      <c r="VF101" s="45">
        <v>1</v>
      </c>
      <c r="VG101" s="45">
        <v>0</v>
      </c>
      <c r="VH101" s="45">
        <v>0</v>
      </c>
      <c r="VI101" s="45">
        <v>0</v>
      </c>
      <c r="VJ101" s="45">
        <v>0</v>
      </c>
      <c r="VK101" s="45">
        <v>0</v>
      </c>
      <c r="VL101" s="45">
        <v>0</v>
      </c>
      <c r="VM101" s="45">
        <v>1</v>
      </c>
      <c r="VN101" s="45">
        <v>3</v>
      </c>
      <c r="VO101" s="45">
        <v>0</v>
      </c>
      <c r="VP101" s="45">
        <v>0</v>
      </c>
      <c r="VQ101" s="45">
        <v>0</v>
      </c>
      <c r="VR101" s="45">
        <v>0</v>
      </c>
      <c r="VS101" s="45">
        <v>1</v>
      </c>
      <c r="VT101" s="45">
        <v>0</v>
      </c>
      <c r="VU101" s="45">
        <v>0</v>
      </c>
      <c r="VV101" s="45">
        <v>0</v>
      </c>
      <c r="VW101" s="45">
        <v>0</v>
      </c>
      <c r="VX101" s="45">
        <v>0</v>
      </c>
      <c r="VY101" s="45">
        <v>0</v>
      </c>
      <c r="VZ101" s="45">
        <v>3</v>
      </c>
      <c r="WA101" s="45">
        <v>0</v>
      </c>
      <c r="WB101" s="45">
        <v>0</v>
      </c>
      <c r="WC101" s="45">
        <v>2</v>
      </c>
      <c r="WD101" s="45">
        <v>0</v>
      </c>
      <c r="WE101" s="45">
        <v>2</v>
      </c>
      <c r="WF101" s="45">
        <v>0</v>
      </c>
      <c r="WG101" s="45">
        <v>2</v>
      </c>
      <c r="WH101" s="45">
        <v>0</v>
      </c>
      <c r="WI101" s="45">
        <v>0</v>
      </c>
      <c r="WJ101" s="45">
        <v>1</v>
      </c>
      <c r="WK101" s="45">
        <v>0</v>
      </c>
      <c r="WL101" s="45">
        <v>1</v>
      </c>
      <c r="WM101" s="45">
        <v>0</v>
      </c>
      <c r="WN101" s="45">
        <v>0</v>
      </c>
      <c r="WO101" s="45">
        <v>0</v>
      </c>
      <c r="WP101" s="45">
        <v>0</v>
      </c>
      <c r="WQ101" s="45">
        <v>0</v>
      </c>
      <c r="WR101" s="45">
        <v>0</v>
      </c>
      <c r="WS101" s="45">
        <v>0</v>
      </c>
      <c r="WT101" s="45">
        <v>0</v>
      </c>
      <c r="WU101" s="45">
        <v>0</v>
      </c>
      <c r="WV101" s="45">
        <v>0</v>
      </c>
      <c r="WW101" s="45">
        <v>0</v>
      </c>
      <c r="WX101" s="45">
        <v>0</v>
      </c>
      <c r="WY101" s="45">
        <v>0</v>
      </c>
      <c r="WZ101" s="45">
        <v>0</v>
      </c>
      <c r="XA101" s="45">
        <v>0</v>
      </c>
      <c r="XB101" s="45">
        <v>0</v>
      </c>
      <c r="XC101" s="45">
        <v>0</v>
      </c>
      <c r="XD101" s="45">
        <v>2</v>
      </c>
      <c r="XE101" s="45">
        <v>1</v>
      </c>
      <c r="XF101" s="45">
        <v>0</v>
      </c>
      <c r="XG101" s="45">
        <v>0</v>
      </c>
      <c r="XH101" s="45">
        <v>0</v>
      </c>
      <c r="XI101" s="45">
        <v>0</v>
      </c>
      <c r="XJ101" s="45">
        <v>0</v>
      </c>
      <c r="XK101" s="45">
        <v>0</v>
      </c>
      <c r="XL101" s="45">
        <v>0</v>
      </c>
      <c r="XM101" s="45">
        <v>0</v>
      </c>
      <c r="XN101" s="45">
        <v>0</v>
      </c>
      <c r="XO101" s="45">
        <v>0</v>
      </c>
      <c r="XP101" s="45">
        <v>0</v>
      </c>
      <c r="XQ101" s="45">
        <v>0</v>
      </c>
      <c r="XR101" s="45">
        <v>2</v>
      </c>
      <c r="XS101" s="45">
        <v>0</v>
      </c>
      <c r="XT101" s="45">
        <v>0</v>
      </c>
      <c r="XU101" s="45">
        <v>0</v>
      </c>
      <c r="XV101" s="45">
        <v>0</v>
      </c>
      <c r="XW101" s="45">
        <v>0</v>
      </c>
      <c r="XX101" s="45">
        <v>0</v>
      </c>
      <c r="XY101" s="45">
        <v>0</v>
      </c>
      <c r="XZ101" s="45">
        <v>0</v>
      </c>
      <c r="YA101" s="45">
        <v>0</v>
      </c>
      <c r="YB101" s="45">
        <v>0</v>
      </c>
      <c r="YC101" s="45">
        <v>0</v>
      </c>
      <c r="YD101" s="45">
        <v>0</v>
      </c>
      <c r="YE101" s="45">
        <v>0</v>
      </c>
      <c r="YF101" s="45">
        <v>2</v>
      </c>
      <c r="YG101" s="45">
        <v>0</v>
      </c>
      <c r="YH101" s="45">
        <v>0</v>
      </c>
      <c r="YI101" s="45">
        <v>0</v>
      </c>
      <c r="YJ101" s="45">
        <v>1</v>
      </c>
      <c r="YK101" s="45">
        <v>0</v>
      </c>
      <c r="YL101" s="45">
        <v>0</v>
      </c>
      <c r="YM101" s="45">
        <v>0</v>
      </c>
      <c r="YN101" s="45">
        <v>1</v>
      </c>
      <c r="YO101" s="45">
        <v>0</v>
      </c>
      <c r="YP101" s="45">
        <v>1</v>
      </c>
      <c r="YQ101" s="45">
        <v>0</v>
      </c>
      <c r="YR101" s="45">
        <v>0</v>
      </c>
      <c r="YS101" s="45">
        <v>0</v>
      </c>
      <c r="YT101" s="45">
        <v>4</v>
      </c>
      <c r="YU101" s="45">
        <v>0</v>
      </c>
      <c r="YV101" s="45">
        <v>0</v>
      </c>
      <c r="YW101" s="45">
        <v>1</v>
      </c>
      <c r="YX101" s="45">
        <v>0</v>
      </c>
      <c r="YY101" s="45">
        <v>0</v>
      </c>
      <c r="YZ101" s="45">
        <v>0</v>
      </c>
      <c r="ZA101" s="45">
        <v>1</v>
      </c>
      <c r="ZB101" s="45">
        <v>0</v>
      </c>
      <c r="ZC101" s="45">
        <v>0</v>
      </c>
      <c r="ZD101" s="45">
        <v>0</v>
      </c>
      <c r="ZE101" s="45">
        <v>0</v>
      </c>
      <c r="ZF101" s="45">
        <v>10</v>
      </c>
      <c r="ZG101" s="45">
        <v>0</v>
      </c>
      <c r="ZH101" s="45">
        <v>0</v>
      </c>
      <c r="ZI101" s="45">
        <v>0</v>
      </c>
      <c r="ZJ101" s="45">
        <v>0</v>
      </c>
      <c r="ZK101" s="45">
        <v>0</v>
      </c>
      <c r="ZL101" s="45">
        <v>2</v>
      </c>
      <c r="ZM101" s="45">
        <v>0</v>
      </c>
      <c r="ZN101" s="45">
        <v>0</v>
      </c>
      <c r="ZO101" s="45">
        <v>0</v>
      </c>
      <c r="ZP101" s="45">
        <v>0</v>
      </c>
      <c r="ZQ101" s="45">
        <v>0</v>
      </c>
      <c r="ZR101" s="45">
        <v>0</v>
      </c>
      <c r="ZS101" s="45">
        <v>1</v>
      </c>
      <c r="ZT101" s="45">
        <v>0</v>
      </c>
      <c r="ZU101" s="45">
        <v>1</v>
      </c>
      <c r="ZV101" s="45">
        <v>0</v>
      </c>
      <c r="ZW101" s="45">
        <v>2</v>
      </c>
      <c r="ZX101" s="45">
        <v>0</v>
      </c>
      <c r="ZY101" s="45">
        <v>0</v>
      </c>
      <c r="ZZ101" s="45">
        <v>0</v>
      </c>
      <c r="AAA101" s="45">
        <v>0</v>
      </c>
      <c r="AAB101" s="45">
        <v>0</v>
      </c>
      <c r="AAC101" s="45">
        <v>0</v>
      </c>
      <c r="AAD101" s="45">
        <v>0</v>
      </c>
      <c r="AAE101" s="45">
        <v>0</v>
      </c>
      <c r="AAF101" s="45">
        <v>0</v>
      </c>
      <c r="AAG101" s="45">
        <v>0</v>
      </c>
      <c r="AAH101" s="45">
        <v>0</v>
      </c>
      <c r="AAI101" s="45">
        <v>1</v>
      </c>
      <c r="AAJ101" s="45">
        <v>0</v>
      </c>
      <c r="AAK101" s="45">
        <v>1</v>
      </c>
      <c r="AAL101" s="45">
        <v>0</v>
      </c>
      <c r="AAM101" s="45">
        <v>0</v>
      </c>
      <c r="AAN101" s="45">
        <v>0</v>
      </c>
      <c r="AAO101" s="45">
        <v>0</v>
      </c>
      <c r="AAP101" s="45">
        <v>0</v>
      </c>
      <c r="AAQ101" s="45">
        <f ca="1">IF(LEFT($C101,5)="Total",0,IF(COUNTIF(ENTRY!$G$3:$BM$3,AAQ$1)=0,"CopyPasteValue",IFERROR(HLOOKUP(AAQ$1,ENTRY!$G$3:$BI$133,SUMIFS(ENTRY!$A$2:$A$133,ENTRY!$B$2:$B$133,$B101,ENTRY!$C$2:$C$133,$C101)-2,FALSE),0)))</f>
        <v>0</v>
      </c>
      <c r="AAR101" s="45">
        <f ca="1">IF(LEFT($C101,5)="Total",0,IF(COUNTIF(ENTRY!$G$3:$BM$3,AAR$1)=0,"CopyPasteValue",IFERROR(HLOOKUP(AAR$1,ENTRY!$G$3:$BI$133,SUMIFS(ENTRY!$A$2:$A$133,ENTRY!$B$2:$B$133,$B101,ENTRY!$C$2:$C$133,$C101)-2,FALSE),0)))</f>
        <v>0</v>
      </c>
      <c r="AAS101" s="45">
        <f ca="1">IF(LEFT($C101,5)="Total",0,IF(COUNTIF(ENTRY!$G$3:$BM$3,AAS$1)=0,"CopyPasteValue",IFERROR(HLOOKUP(AAS$1,ENTRY!$G$3:$BI$133,SUMIFS(ENTRY!$A$2:$A$133,ENTRY!$B$2:$B$133,$B101,ENTRY!$C$2:$C$133,$C101)-2,FALSE),0)))</f>
        <v>0</v>
      </c>
      <c r="AAT101" s="45">
        <f ca="1">IF(LEFT($C101,5)="Total",0,IF(COUNTIF(ENTRY!$G$3:$BM$3,AAT$1)=0,"CopyPasteValue",IFERROR(HLOOKUP(AAT$1,ENTRY!$G$3:$BI$133,SUMIFS(ENTRY!$A$2:$A$133,ENTRY!$B$2:$B$133,$B101,ENTRY!$C$2:$C$133,$C101)-2,FALSE),0)))</f>
        <v>1</v>
      </c>
      <c r="AAU101" s="45">
        <f ca="1">IF(LEFT($C101,5)="Total",0,IF(COUNTIF(ENTRY!$G$3:$BM$3,AAU$1)=0,"CopyPasteValue",IFERROR(HLOOKUP(AAU$1,ENTRY!$G$3:$BI$133,SUMIFS(ENTRY!$A$2:$A$133,ENTRY!$B$2:$B$133,$B101,ENTRY!$C$2:$C$133,$C101)-2,FALSE),0)))</f>
        <v>0</v>
      </c>
      <c r="AAV101" s="45">
        <f ca="1">IF(LEFT($C101,5)="Total",0,IF(COUNTIF(ENTRY!$G$3:$BM$3,AAV$1)=0,"CopyPasteValue",IFERROR(HLOOKUP(AAV$1,ENTRY!$G$3:$BI$133,SUMIFS(ENTRY!$A$2:$A$133,ENTRY!$B$2:$B$133,$B101,ENTRY!$C$2:$C$133,$C101)-2,FALSE),0)))</f>
        <v>1</v>
      </c>
      <c r="AAW101" s="45">
        <f ca="1">IF(LEFT($C101,5)="Total",0,IF(COUNTIF(ENTRY!$G$3:$BM$3,AAW$1)=0,"CopyPasteValue",IFERROR(HLOOKUP(AAW$1,ENTRY!$G$3:$BI$133,SUMIFS(ENTRY!$A$2:$A$133,ENTRY!$B$2:$B$133,$B101,ENTRY!$C$2:$C$133,$C101)-2,FALSE),0)))</f>
        <v>0</v>
      </c>
      <c r="AAX101" s="45">
        <f ca="1">IF(LEFT($C101,5)="Total",0,IF(COUNTIF(ENTRY!$G$3:$BM$3,AAX$1)=0,"CopyPasteValue",IFERROR(HLOOKUP(AAX$1,ENTRY!$G$3:$BI$133,SUMIFS(ENTRY!$A$2:$A$133,ENTRY!$B$2:$B$133,$B101,ENTRY!$C$2:$C$133,$C101)-2,FALSE),0)))</f>
        <v>0</v>
      </c>
      <c r="AAY101" s="45">
        <f ca="1">IF(LEFT($C101,5)="Total",0,IF(COUNTIF(ENTRY!$G$3:$BM$3,AAY$1)=0,"CopyPasteValue",IFERROR(HLOOKUP(AAY$1,ENTRY!$G$3:$BI$133,SUMIFS(ENTRY!$A$2:$A$133,ENTRY!$B$2:$B$133,$B101,ENTRY!$C$2:$C$133,$C101)-2,FALSE),0)))</f>
        <v>0</v>
      </c>
      <c r="AAZ101" s="45">
        <f ca="1">IF(LEFT($C101,5)="Total",0,IF(COUNTIF(ENTRY!$G$3:$BM$3,AAZ$1)=0,"CopyPasteValue",IFERROR(HLOOKUP(AAZ$1,ENTRY!$G$3:$BI$133,SUMIFS(ENTRY!$A$2:$A$133,ENTRY!$B$2:$B$133,$B101,ENTRY!$C$2:$C$133,$C101)-2,FALSE),0)))</f>
        <v>0</v>
      </c>
      <c r="ABA101" s="45">
        <f ca="1">IF(LEFT($C101,5)="Total",0,IF(COUNTIF(ENTRY!$G$3:$BM$3,ABA$1)=0,"CopyPasteValue",IFERROR(HLOOKUP(ABA$1,ENTRY!$G$3:$BI$133,SUMIFS(ENTRY!$A$2:$A$133,ENTRY!$B$2:$B$133,$B101,ENTRY!$C$2:$C$133,$C101)-2,FALSE),0)))</f>
        <v>0</v>
      </c>
      <c r="ABB101" s="45">
        <f ca="1">IF(LEFT($C101,5)="Total",0,IF(COUNTIF(ENTRY!$G$3:$BM$3,ABB$1)=0,"CopyPasteValue",IFERROR(HLOOKUP(ABB$1,ENTRY!$G$3:$BI$133,SUMIFS(ENTRY!$A$2:$A$133,ENTRY!$B$2:$B$133,$B101,ENTRY!$C$2:$C$133,$C101)-2,FALSE),0)))</f>
        <v>0</v>
      </c>
      <c r="ABC101" s="45">
        <f ca="1">IF(LEFT($C101,5)="Total",0,IF(COUNTIF(ENTRY!$G$3:$BM$3,ABC$1)=0,"CopyPasteValue",IFERROR(HLOOKUP(ABC$1,ENTRY!$G$3:$BI$133,SUMIFS(ENTRY!$A$2:$A$133,ENTRY!$B$2:$B$133,$B101,ENTRY!$C$2:$C$133,$C101)-2,FALSE),0)))</f>
        <v>0</v>
      </c>
      <c r="ABD101" s="45">
        <f ca="1">IF(LEFT($C101,5)="Total",0,IF(COUNTIF(ENTRY!$G$3:$BM$3,ABD$1)=0,"CopyPasteValue",IFERROR(HLOOKUP(ABD$1,ENTRY!$G$3:$BI$133,SUMIFS(ENTRY!$A$2:$A$133,ENTRY!$B$2:$B$133,$B101,ENTRY!$C$2:$C$133,$C101)-2,FALSE),0)))</f>
        <v>0</v>
      </c>
      <c r="ABE101" s="45">
        <f ca="1">IF(LEFT($C101,5)="Total",0,IF(COUNTIF(ENTRY!$G$3:$BM$3,ABE$1)=0,"CopyPasteValue",IFERROR(HLOOKUP(ABE$1,ENTRY!$G$3:$BI$133,SUMIFS(ENTRY!$A$2:$A$133,ENTRY!$B$2:$B$133,$B101,ENTRY!$C$2:$C$133,$C101)-2,FALSE),0)))</f>
        <v>0</v>
      </c>
      <c r="ABF101" s="45">
        <f ca="1">IF(LEFT($C101,5)="Total",0,IF(COUNTIF(ENTRY!$G$3:$BM$3,ABF$1)=0,"CopyPasteValue",IFERROR(HLOOKUP(ABF$1,ENTRY!$G$3:$BI$133,SUMIFS(ENTRY!$A$2:$A$133,ENTRY!$B$2:$B$133,$B101,ENTRY!$C$2:$C$133,$C101)-2,FALSE),0)))</f>
        <v>0</v>
      </c>
      <c r="ABG101" s="45">
        <f ca="1">IF(LEFT($C101,5)="Total",0,IF(COUNTIF(ENTRY!$G$3:$BM$3,ABG$1)=0,"CopyPasteValue",IFERROR(HLOOKUP(ABG$1,ENTRY!$G$3:$BI$133,SUMIFS(ENTRY!$A$2:$A$133,ENTRY!$B$2:$B$133,$B101,ENTRY!$C$2:$C$133,$C101)-2,FALSE),0)))</f>
        <v>0</v>
      </c>
      <c r="ABH101" s="45">
        <f ca="1">IF(LEFT($C101,5)="Total",0,IF(COUNTIF(ENTRY!$G$3:$BM$3,ABH$1)=0,"CopyPasteValue",IFERROR(HLOOKUP(ABH$1,ENTRY!$G$3:$BI$133,SUMIFS(ENTRY!$A$2:$A$133,ENTRY!$B$2:$B$133,$B101,ENTRY!$C$2:$C$133,$C101)-2,FALSE),0)))</f>
        <v>0</v>
      </c>
    </row>
    <row r="102" spans="2:736" x14ac:dyDescent="0.35">
      <c r="B102" t="s">
        <v>27</v>
      </c>
      <c r="C102" t="s">
        <v>232</v>
      </c>
      <c r="D102" s="53">
        <f t="shared" ca="1" si="162"/>
        <v>102</v>
      </c>
      <c r="E102" s="72">
        <f>COUNTIF(ENTRY!C$4:C$294,C102)</f>
        <v>1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v>0</v>
      </c>
      <c r="Q102" s="45">
        <v>0</v>
      </c>
      <c r="R102" s="45">
        <v>0</v>
      </c>
      <c r="S102" s="45">
        <v>0</v>
      </c>
      <c r="T102" s="45">
        <v>0</v>
      </c>
      <c r="U102" s="45">
        <v>0</v>
      </c>
      <c r="V102" s="45">
        <v>0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0</v>
      </c>
      <c r="AH102" s="45">
        <v>0</v>
      </c>
      <c r="AI102" s="45">
        <v>0</v>
      </c>
      <c r="AJ102" s="45">
        <v>0</v>
      </c>
      <c r="AK102" s="45">
        <v>0</v>
      </c>
      <c r="AL102" s="45">
        <v>0</v>
      </c>
      <c r="AM102" s="45">
        <v>0</v>
      </c>
      <c r="AN102" s="45">
        <v>0</v>
      </c>
      <c r="AO102" s="45">
        <v>0</v>
      </c>
      <c r="AP102" s="45">
        <v>0</v>
      </c>
      <c r="AQ102" s="45">
        <v>0</v>
      </c>
      <c r="AR102" s="45">
        <v>0</v>
      </c>
      <c r="AS102" s="45">
        <v>0</v>
      </c>
      <c r="AT102" s="45">
        <v>0</v>
      </c>
      <c r="AU102" s="45">
        <v>0</v>
      </c>
      <c r="AV102" s="45">
        <v>0</v>
      </c>
      <c r="AW102" s="45">
        <v>0</v>
      </c>
      <c r="AX102" s="45">
        <v>0</v>
      </c>
      <c r="AY102" s="45">
        <v>0</v>
      </c>
      <c r="AZ102" s="45">
        <v>0</v>
      </c>
      <c r="BA102" s="45">
        <v>0</v>
      </c>
      <c r="BB102" s="45">
        <v>0</v>
      </c>
      <c r="BC102" s="45">
        <v>0</v>
      </c>
      <c r="BD102" s="45">
        <v>0</v>
      </c>
      <c r="BE102" s="45">
        <v>0</v>
      </c>
      <c r="BF102" s="45">
        <v>0</v>
      </c>
      <c r="BG102" s="45">
        <v>0</v>
      </c>
      <c r="BH102" s="45">
        <v>0</v>
      </c>
      <c r="BI102" s="45">
        <v>0</v>
      </c>
      <c r="BJ102" s="45">
        <v>0</v>
      </c>
      <c r="BK102" s="45">
        <v>0</v>
      </c>
      <c r="BL102" s="45">
        <v>0</v>
      </c>
      <c r="BM102" s="45">
        <v>0</v>
      </c>
      <c r="BN102" s="45">
        <v>0</v>
      </c>
      <c r="BO102" s="45">
        <v>0</v>
      </c>
      <c r="BP102" s="45">
        <v>0</v>
      </c>
      <c r="BQ102" s="45">
        <v>0</v>
      </c>
      <c r="BR102" s="45">
        <v>0</v>
      </c>
      <c r="BS102" s="45">
        <v>0</v>
      </c>
      <c r="BT102" s="45">
        <v>0</v>
      </c>
      <c r="BU102" s="45">
        <v>0</v>
      </c>
      <c r="BV102" s="45">
        <v>0</v>
      </c>
      <c r="BW102" s="45">
        <v>0</v>
      </c>
      <c r="BX102" s="45">
        <v>0</v>
      </c>
      <c r="BY102" s="45">
        <v>0</v>
      </c>
      <c r="BZ102" s="45">
        <v>0</v>
      </c>
      <c r="CA102" s="45">
        <v>0</v>
      </c>
      <c r="CB102" s="45">
        <v>0</v>
      </c>
      <c r="CC102" s="45">
        <v>0</v>
      </c>
      <c r="CD102" s="45">
        <v>0</v>
      </c>
      <c r="CE102" s="45">
        <v>0</v>
      </c>
      <c r="CF102" s="45">
        <v>0</v>
      </c>
      <c r="CG102" s="45">
        <v>0</v>
      </c>
      <c r="CH102" s="45">
        <v>0</v>
      </c>
      <c r="CI102" s="45">
        <v>0</v>
      </c>
      <c r="CJ102" s="45">
        <v>0</v>
      </c>
      <c r="CK102" s="45">
        <v>0</v>
      </c>
      <c r="CL102" s="45">
        <v>0</v>
      </c>
      <c r="CM102" s="45">
        <v>0</v>
      </c>
      <c r="CN102" s="45">
        <v>0</v>
      </c>
      <c r="CO102" s="45">
        <v>0</v>
      </c>
      <c r="CP102" s="45">
        <v>0</v>
      </c>
      <c r="CQ102" s="45">
        <v>0</v>
      </c>
      <c r="CR102" s="45">
        <v>0</v>
      </c>
      <c r="CS102" s="45">
        <v>0</v>
      </c>
      <c r="CT102" s="45">
        <v>0</v>
      </c>
      <c r="CU102" s="45">
        <v>0</v>
      </c>
      <c r="CV102" s="45">
        <v>0</v>
      </c>
      <c r="CW102" s="45">
        <v>0</v>
      </c>
      <c r="CX102" s="45">
        <v>0</v>
      </c>
      <c r="CY102" s="45">
        <v>0</v>
      </c>
      <c r="CZ102" s="45">
        <v>0</v>
      </c>
      <c r="DA102" s="45">
        <v>0</v>
      </c>
      <c r="DB102" s="45">
        <v>0</v>
      </c>
      <c r="DC102" s="45">
        <v>0</v>
      </c>
      <c r="DD102" s="45">
        <v>0</v>
      </c>
      <c r="DE102" s="45">
        <v>0</v>
      </c>
      <c r="DF102" s="45">
        <v>0</v>
      </c>
      <c r="DG102" s="45">
        <v>0</v>
      </c>
      <c r="DH102" s="45">
        <v>0</v>
      </c>
      <c r="DI102" s="45">
        <v>0</v>
      </c>
      <c r="DJ102" s="45">
        <v>0</v>
      </c>
      <c r="DK102" s="45">
        <v>0</v>
      </c>
      <c r="DL102" s="45">
        <v>0</v>
      </c>
      <c r="DM102" s="45">
        <v>0</v>
      </c>
      <c r="DN102" s="45">
        <v>0</v>
      </c>
      <c r="DO102" s="45">
        <v>0</v>
      </c>
      <c r="DP102" s="45">
        <v>0</v>
      </c>
      <c r="DQ102" s="45">
        <v>0</v>
      </c>
      <c r="DR102" s="45">
        <v>0</v>
      </c>
      <c r="DS102" s="45">
        <v>0</v>
      </c>
      <c r="DT102" s="45">
        <v>0</v>
      </c>
      <c r="DU102" s="45">
        <v>0</v>
      </c>
      <c r="DV102" s="45">
        <v>0</v>
      </c>
      <c r="DW102" s="45">
        <v>0</v>
      </c>
      <c r="DX102" s="45">
        <v>0</v>
      </c>
      <c r="DY102" s="45">
        <v>0</v>
      </c>
      <c r="DZ102" s="45">
        <v>0</v>
      </c>
      <c r="EA102" s="45">
        <v>0</v>
      </c>
      <c r="EB102" s="45">
        <v>0</v>
      </c>
      <c r="EC102" s="45">
        <v>0</v>
      </c>
      <c r="ED102" s="45">
        <v>0</v>
      </c>
      <c r="EE102" s="45">
        <v>0</v>
      </c>
      <c r="EF102" s="45">
        <v>0</v>
      </c>
      <c r="EG102" s="45">
        <v>0</v>
      </c>
      <c r="EH102" s="45">
        <v>0</v>
      </c>
      <c r="EI102" s="45">
        <v>0</v>
      </c>
      <c r="EJ102" s="45">
        <v>0</v>
      </c>
      <c r="EK102" s="45">
        <v>0</v>
      </c>
      <c r="EL102" s="45">
        <v>0</v>
      </c>
      <c r="EM102" s="45">
        <v>0</v>
      </c>
      <c r="EN102" s="45">
        <v>0</v>
      </c>
      <c r="EO102" s="45">
        <v>0</v>
      </c>
      <c r="EP102" s="45">
        <v>0</v>
      </c>
      <c r="EQ102" s="45">
        <v>0</v>
      </c>
      <c r="ER102" s="45">
        <v>0</v>
      </c>
      <c r="ES102" s="45">
        <v>0</v>
      </c>
      <c r="ET102" s="45">
        <v>0</v>
      </c>
      <c r="EU102" s="45">
        <v>0</v>
      </c>
      <c r="EV102" s="45">
        <v>0</v>
      </c>
      <c r="EW102" s="45">
        <v>0</v>
      </c>
      <c r="EX102" s="45">
        <v>0</v>
      </c>
      <c r="EY102" s="45">
        <v>0</v>
      </c>
      <c r="EZ102" s="45">
        <v>0</v>
      </c>
      <c r="FA102" s="45">
        <v>0</v>
      </c>
      <c r="FB102" s="45">
        <v>0</v>
      </c>
      <c r="FC102" s="45">
        <v>0</v>
      </c>
      <c r="FD102" s="45">
        <v>0</v>
      </c>
      <c r="FE102" s="45">
        <v>0</v>
      </c>
      <c r="FF102" s="45">
        <v>0</v>
      </c>
      <c r="FG102" s="45">
        <v>0</v>
      </c>
      <c r="FH102" s="45">
        <v>0</v>
      </c>
      <c r="FI102" s="45">
        <v>0</v>
      </c>
      <c r="FJ102" s="45">
        <v>0</v>
      </c>
      <c r="FK102" s="45">
        <v>0</v>
      </c>
      <c r="FL102" s="45">
        <v>0</v>
      </c>
      <c r="FM102" s="45">
        <v>0</v>
      </c>
      <c r="FN102" s="45">
        <v>0</v>
      </c>
      <c r="FO102" s="45">
        <v>0</v>
      </c>
      <c r="FP102" s="45">
        <v>0</v>
      </c>
      <c r="FQ102" s="45">
        <v>0</v>
      </c>
      <c r="FR102" s="45">
        <v>0</v>
      </c>
      <c r="FS102" s="45">
        <v>0</v>
      </c>
      <c r="FT102" s="45">
        <v>0</v>
      </c>
      <c r="FU102" s="45">
        <v>0</v>
      </c>
      <c r="FV102" s="45">
        <v>0</v>
      </c>
      <c r="FW102" s="45">
        <v>0</v>
      </c>
      <c r="FX102" s="45">
        <v>0</v>
      </c>
      <c r="FY102" s="45">
        <v>0</v>
      </c>
      <c r="FZ102" s="45">
        <v>0</v>
      </c>
      <c r="GA102" s="45">
        <v>0</v>
      </c>
      <c r="GB102" s="45">
        <v>0</v>
      </c>
      <c r="GC102" s="45">
        <v>0</v>
      </c>
      <c r="GD102" s="45">
        <v>0</v>
      </c>
      <c r="GE102" s="45">
        <v>0</v>
      </c>
      <c r="GF102" s="45">
        <v>0</v>
      </c>
      <c r="GG102" s="45">
        <v>0</v>
      </c>
      <c r="GH102" s="45">
        <v>0</v>
      </c>
      <c r="GI102" s="45">
        <v>0</v>
      </c>
      <c r="GJ102" s="45">
        <v>0</v>
      </c>
      <c r="GK102" s="45">
        <v>0</v>
      </c>
      <c r="GL102" s="45">
        <v>0</v>
      </c>
      <c r="GM102" s="45">
        <v>0</v>
      </c>
      <c r="GN102" s="45">
        <v>0</v>
      </c>
      <c r="GO102" s="45">
        <v>0</v>
      </c>
      <c r="GP102" s="45">
        <v>0</v>
      </c>
      <c r="GQ102" s="45">
        <v>0</v>
      </c>
      <c r="GR102" s="45">
        <v>0</v>
      </c>
      <c r="GS102" s="45">
        <v>0</v>
      </c>
      <c r="GT102" s="45">
        <v>0</v>
      </c>
      <c r="GU102" s="45">
        <v>0</v>
      </c>
      <c r="GV102" s="45">
        <v>0</v>
      </c>
      <c r="GW102" s="45">
        <v>0</v>
      </c>
      <c r="GX102" s="45">
        <v>0</v>
      </c>
      <c r="GY102" s="45">
        <v>0</v>
      </c>
      <c r="GZ102" s="45">
        <v>0</v>
      </c>
      <c r="HA102" s="45">
        <v>0</v>
      </c>
      <c r="HB102" s="45">
        <v>0</v>
      </c>
      <c r="HC102" s="45">
        <v>0</v>
      </c>
      <c r="HD102" s="45">
        <v>0</v>
      </c>
      <c r="HE102" s="45">
        <v>0</v>
      </c>
      <c r="HF102" s="45">
        <v>0</v>
      </c>
      <c r="HG102" s="45">
        <v>0</v>
      </c>
      <c r="HH102" s="45">
        <v>0</v>
      </c>
      <c r="HI102" s="45">
        <v>0</v>
      </c>
      <c r="HJ102" s="45">
        <v>0</v>
      </c>
      <c r="HK102" s="45">
        <v>0</v>
      </c>
      <c r="HL102" s="45">
        <v>0</v>
      </c>
      <c r="HM102" s="45">
        <v>0</v>
      </c>
      <c r="HN102" s="45">
        <v>0</v>
      </c>
      <c r="HO102" s="45">
        <v>0</v>
      </c>
      <c r="HP102" s="45">
        <v>0</v>
      </c>
      <c r="HQ102" s="45">
        <v>0</v>
      </c>
      <c r="HR102" s="45">
        <v>0</v>
      </c>
      <c r="HS102" s="45">
        <v>0</v>
      </c>
      <c r="HT102" s="45">
        <v>0</v>
      </c>
      <c r="HU102" s="45">
        <v>0</v>
      </c>
      <c r="HV102" s="45">
        <v>0</v>
      </c>
      <c r="HW102" s="45">
        <v>0</v>
      </c>
      <c r="HX102" s="45">
        <v>0</v>
      </c>
      <c r="HY102" s="45">
        <v>0</v>
      </c>
      <c r="HZ102" s="45">
        <v>0</v>
      </c>
      <c r="IA102" s="45">
        <v>0</v>
      </c>
      <c r="IB102" s="45">
        <v>0</v>
      </c>
      <c r="IC102" s="45">
        <v>0</v>
      </c>
      <c r="ID102" s="45">
        <v>0</v>
      </c>
      <c r="IE102" s="45">
        <v>0</v>
      </c>
      <c r="IF102" s="45">
        <v>0</v>
      </c>
      <c r="IG102" s="45">
        <v>0</v>
      </c>
      <c r="IH102" s="45">
        <v>0</v>
      </c>
      <c r="II102" s="45">
        <v>0</v>
      </c>
      <c r="IJ102" s="45">
        <v>0</v>
      </c>
      <c r="IK102" s="45">
        <v>0</v>
      </c>
      <c r="IL102" s="45">
        <v>0</v>
      </c>
      <c r="IM102" s="45">
        <v>0</v>
      </c>
      <c r="IN102" s="45">
        <v>0</v>
      </c>
      <c r="IO102" s="45">
        <v>0</v>
      </c>
      <c r="IP102" s="45">
        <v>0</v>
      </c>
      <c r="IQ102" s="45">
        <v>0</v>
      </c>
      <c r="IR102" s="45">
        <v>0</v>
      </c>
      <c r="IS102" s="45">
        <v>0</v>
      </c>
      <c r="IT102" s="45">
        <v>0</v>
      </c>
      <c r="IU102" s="45">
        <v>0</v>
      </c>
      <c r="IV102" s="45">
        <v>0</v>
      </c>
      <c r="IW102" s="45">
        <v>0</v>
      </c>
      <c r="IX102" s="45">
        <v>0</v>
      </c>
      <c r="IY102" s="45">
        <v>0</v>
      </c>
      <c r="IZ102" s="45">
        <v>0</v>
      </c>
      <c r="JA102" s="45">
        <v>0</v>
      </c>
      <c r="JB102" s="45">
        <v>0</v>
      </c>
      <c r="JC102" s="45">
        <v>0</v>
      </c>
      <c r="JD102" s="45">
        <v>0</v>
      </c>
      <c r="JE102" s="45">
        <v>0</v>
      </c>
      <c r="JF102" s="45">
        <v>0</v>
      </c>
      <c r="JG102" s="45">
        <v>0</v>
      </c>
      <c r="JH102" s="45">
        <v>0</v>
      </c>
      <c r="JI102" s="45">
        <v>0</v>
      </c>
      <c r="JJ102" s="45">
        <v>0</v>
      </c>
      <c r="JK102" s="45">
        <v>0</v>
      </c>
      <c r="JL102" s="45">
        <v>0</v>
      </c>
      <c r="JM102" s="45">
        <v>0</v>
      </c>
      <c r="JN102" s="45">
        <v>0</v>
      </c>
      <c r="JO102" s="45">
        <v>0</v>
      </c>
      <c r="JP102" s="45">
        <v>0</v>
      </c>
      <c r="JQ102" s="45">
        <v>0</v>
      </c>
      <c r="JR102" s="45">
        <v>0</v>
      </c>
      <c r="JS102" s="45">
        <v>0</v>
      </c>
      <c r="JT102" s="45">
        <v>0</v>
      </c>
      <c r="JU102" s="45">
        <v>0</v>
      </c>
      <c r="JV102" s="45">
        <v>0</v>
      </c>
      <c r="JW102" s="45">
        <v>0</v>
      </c>
      <c r="JX102" s="45">
        <v>0</v>
      </c>
      <c r="JY102" s="45">
        <v>0</v>
      </c>
      <c r="JZ102" s="45">
        <v>0</v>
      </c>
      <c r="KA102" s="45">
        <v>0</v>
      </c>
      <c r="KB102" s="45">
        <v>0</v>
      </c>
      <c r="KC102" s="45">
        <v>0</v>
      </c>
      <c r="KD102" s="45">
        <v>0</v>
      </c>
      <c r="KE102" s="45">
        <v>0</v>
      </c>
      <c r="KF102" s="45">
        <v>0</v>
      </c>
      <c r="KG102" s="45">
        <v>0</v>
      </c>
      <c r="KH102" s="45">
        <v>0</v>
      </c>
      <c r="KI102" s="45">
        <v>0</v>
      </c>
      <c r="KJ102" s="45">
        <v>0</v>
      </c>
      <c r="KK102" s="45">
        <v>0</v>
      </c>
      <c r="KL102" s="45">
        <v>0</v>
      </c>
      <c r="KM102" s="45">
        <v>0</v>
      </c>
      <c r="KN102" s="45">
        <v>0</v>
      </c>
      <c r="KO102" s="45">
        <v>0</v>
      </c>
      <c r="KP102" s="45">
        <v>0</v>
      </c>
      <c r="KQ102" s="45">
        <v>0</v>
      </c>
      <c r="KR102" s="45">
        <v>0</v>
      </c>
      <c r="KS102" s="45">
        <v>0</v>
      </c>
      <c r="KT102" s="45">
        <v>0</v>
      </c>
      <c r="KU102" s="45">
        <v>0</v>
      </c>
      <c r="KV102" s="45">
        <v>0</v>
      </c>
      <c r="KW102" s="45">
        <v>0</v>
      </c>
      <c r="KX102" s="45">
        <v>0</v>
      </c>
      <c r="KY102" s="45">
        <v>0</v>
      </c>
      <c r="KZ102" s="45">
        <v>0</v>
      </c>
      <c r="LA102" s="45">
        <v>0</v>
      </c>
      <c r="LB102" s="45">
        <v>0</v>
      </c>
      <c r="LC102" s="45">
        <v>0</v>
      </c>
      <c r="LD102" s="45">
        <v>0</v>
      </c>
      <c r="LE102" s="45">
        <v>0</v>
      </c>
      <c r="LF102" s="45">
        <v>0</v>
      </c>
      <c r="LG102" s="45">
        <v>0</v>
      </c>
      <c r="LH102" s="45">
        <v>0</v>
      </c>
      <c r="LI102" s="45">
        <v>0</v>
      </c>
      <c r="LJ102" s="45">
        <v>0</v>
      </c>
      <c r="LK102" s="45">
        <v>0</v>
      </c>
      <c r="LL102" s="45">
        <v>0</v>
      </c>
      <c r="LM102" s="45">
        <v>0</v>
      </c>
      <c r="LN102" s="45">
        <v>0</v>
      </c>
      <c r="LO102" s="45">
        <v>0</v>
      </c>
      <c r="LP102" s="45">
        <v>0</v>
      </c>
      <c r="LQ102" s="45">
        <v>0</v>
      </c>
      <c r="LR102" s="45">
        <v>0</v>
      </c>
      <c r="LS102" s="45">
        <v>0</v>
      </c>
      <c r="LT102" s="45">
        <v>0</v>
      </c>
      <c r="LU102" s="45">
        <v>0</v>
      </c>
      <c r="LV102" s="45">
        <v>0</v>
      </c>
      <c r="LW102" s="45">
        <v>0</v>
      </c>
      <c r="LX102" s="45">
        <v>0</v>
      </c>
      <c r="LY102" s="45">
        <v>0</v>
      </c>
      <c r="LZ102" s="45">
        <v>0</v>
      </c>
      <c r="MA102" s="45">
        <v>0</v>
      </c>
      <c r="MB102" s="45">
        <v>0</v>
      </c>
      <c r="MC102" s="45">
        <v>0</v>
      </c>
      <c r="MD102" s="45">
        <v>0</v>
      </c>
      <c r="ME102" s="45">
        <v>0</v>
      </c>
      <c r="MF102" s="45">
        <v>0</v>
      </c>
      <c r="MG102" s="45">
        <v>0</v>
      </c>
      <c r="MH102" s="45">
        <v>0</v>
      </c>
      <c r="MI102" s="45">
        <v>0</v>
      </c>
      <c r="MJ102" s="45">
        <v>0</v>
      </c>
      <c r="MK102" s="45">
        <v>0</v>
      </c>
      <c r="ML102" s="45">
        <v>0</v>
      </c>
      <c r="MM102" s="45">
        <v>0</v>
      </c>
      <c r="MN102" s="45">
        <v>0</v>
      </c>
      <c r="MO102" s="45">
        <v>0</v>
      </c>
      <c r="MP102" s="45">
        <v>0</v>
      </c>
      <c r="MQ102" s="45">
        <v>0</v>
      </c>
      <c r="MR102" s="45">
        <v>0</v>
      </c>
      <c r="MS102" s="45">
        <v>0</v>
      </c>
      <c r="MT102" s="45">
        <v>0</v>
      </c>
      <c r="MU102" s="45">
        <v>0</v>
      </c>
      <c r="MV102" s="45">
        <v>0</v>
      </c>
      <c r="MW102" s="45">
        <v>0</v>
      </c>
      <c r="MX102" s="45">
        <v>0</v>
      </c>
      <c r="MY102" s="45">
        <v>0</v>
      </c>
      <c r="MZ102" s="45">
        <v>0</v>
      </c>
      <c r="NA102" s="45">
        <v>0</v>
      </c>
      <c r="NB102" s="45">
        <v>0</v>
      </c>
      <c r="NC102" s="45">
        <v>0</v>
      </c>
      <c r="ND102" s="45">
        <v>0</v>
      </c>
      <c r="NE102" s="45">
        <v>0</v>
      </c>
      <c r="NF102" s="45">
        <v>0</v>
      </c>
      <c r="NG102" s="45">
        <v>0</v>
      </c>
      <c r="NH102" s="45">
        <v>0</v>
      </c>
      <c r="NI102" s="45">
        <v>0</v>
      </c>
      <c r="NJ102" s="45">
        <v>0</v>
      </c>
      <c r="NK102" s="45">
        <v>0</v>
      </c>
      <c r="NL102" s="45">
        <v>0</v>
      </c>
      <c r="NM102" s="45">
        <v>0</v>
      </c>
      <c r="NN102" s="45">
        <v>0</v>
      </c>
      <c r="NO102" s="45">
        <v>0</v>
      </c>
      <c r="NP102" s="45">
        <v>0</v>
      </c>
      <c r="NQ102" s="45">
        <v>0</v>
      </c>
      <c r="NR102" s="45">
        <v>0</v>
      </c>
      <c r="NS102" s="45">
        <v>0</v>
      </c>
      <c r="NT102" s="45">
        <v>0</v>
      </c>
      <c r="NU102" s="45">
        <v>0</v>
      </c>
      <c r="NV102" s="45">
        <v>0</v>
      </c>
      <c r="NW102" s="45">
        <v>0</v>
      </c>
      <c r="NX102" s="45">
        <v>0</v>
      </c>
      <c r="NY102" s="45">
        <v>0</v>
      </c>
      <c r="NZ102" s="45">
        <v>0</v>
      </c>
      <c r="OA102" s="45">
        <v>0</v>
      </c>
      <c r="OB102" s="45">
        <v>0</v>
      </c>
      <c r="OC102" s="45">
        <v>0</v>
      </c>
      <c r="OD102" s="45">
        <v>0</v>
      </c>
      <c r="OE102" s="45">
        <v>0</v>
      </c>
      <c r="OF102" s="45">
        <v>0</v>
      </c>
      <c r="OG102" s="45">
        <v>0</v>
      </c>
      <c r="OH102" s="45">
        <v>0</v>
      </c>
      <c r="OI102" s="45">
        <v>0</v>
      </c>
      <c r="OJ102" s="45">
        <v>0</v>
      </c>
      <c r="OK102" s="45">
        <v>0</v>
      </c>
      <c r="OL102" s="45">
        <v>0</v>
      </c>
      <c r="OM102" s="45">
        <v>0</v>
      </c>
      <c r="ON102" s="45">
        <v>0</v>
      </c>
      <c r="OO102" s="45">
        <v>0</v>
      </c>
      <c r="OP102" s="45">
        <v>0</v>
      </c>
      <c r="OQ102" s="45">
        <v>0</v>
      </c>
      <c r="OR102" s="45">
        <v>0</v>
      </c>
      <c r="OS102" s="45">
        <v>0</v>
      </c>
      <c r="OT102" s="45">
        <v>0</v>
      </c>
      <c r="OU102" s="45">
        <v>0</v>
      </c>
      <c r="OV102" s="45">
        <v>0</v>
      </c>
      <c r="OW102" s="45">
        <v>0</v>
      </c>
      <c r="OX102" s="45">
        <v>0</v>
      </c>
      <c r="OY102" s="45">
        <v>0</v>
      </c>
      <c r="OZ102" s="45">
        <v>0</v>
      </c>
      <c r="PA102" s="45">
        <v>0</v>
      </c>
      <c r="PB102" s="45">
        <v>0</v>
      </c>
      <c r="PC102" s="45">
        <v>0</v>
      </c>
      <c r="PD102" s="45">
        <v>0</v>
      </c>
      <c r="PE102" s="45">
        <v>0</v>
      </c>
      <c r="PF102" s="45">
        <v>0</v>
      </c>
      <c r="PG102" s="45">
        <v>0</v>
      </c>
      <c r="PH102" s="45">
        <v>0</v>
      </c>
      <c r="PI102" s="45">
        <v>0</v>
      </c>
      <c r="PJ102" s="45">
        <v>0</v>
      </c>
      <c r="PK102" s="45">
        <v>0</v>
      </c>
      <c r="PL102" s="45">
        <v>0</v>
      </c>
      <c r="PM102" s="45">
        <v>0</v>
      </c>
      <c r="PN102" s="45">
        <v>0</v>
      </c>
      <c r="PO102" s="45">
        <v>0</v>
      </c>
      <c r="PP102" s="45">
        <v>0</v>
      </c>
      <c r="PQ102" s="45">
        <v>0</v>
      </c>
      <c r="PR102" s="45">
        <v>0</v>
      </c>
      <c r="PS102" s="45">
        <v>0</v>
      </c>
      <c r="PT102" s="45">
        <v>0</v>
      </c>
      <c r="PU102" s="45">
        <v>0</v>
      </c>
      <c r="PV102" s="45">
        <v>0</v>
      </c>
      <c r="PW102" s="45">
        <v>0</v>
      </c>
      <c r="PX102" s="45">
        <v>0</v>
      </c>
      <c r="PY102" s="45">
        <v>0</v>
      </c>
      <c r="PZ102" s="45">
        <v>0</v>
      </c>
      <c r="QA102" s="45">
        <v>0</v>
      </c>
      <c r="QB102" s="45">
        <v>0</v>
      </c>
      <c r="QC102" s="45">
        <v>0</v>
      </c>
      <c r="QD102" s="45">
        <v>0</v>
      </c>
      <c r="QE102" s="45">
        <v>0</v>
      </c>
      <c r="QF102" s="45">
        <v>0</v>
      </c>
      <c r="QG102" s="45">
        <v>0</v>
      </c>
      <c r="QH102" s="45">
        <v>0</v>
      </c>
      <c r="QI102" s="45">
        <v>0</v>
      </c>
      <c r="QJ102" s="45">
        <v>0</v>
      </c>
      <c r="QK102" s="45">
        <v>0</v>
      </c>
      <c r="QL102" s="45">
        <v>0</v>
      </c>
      <c r="QM102" s="45">
        <v>0</v>
      </c>
      <c r="QN102" s="45">
        <v>0</v>
      </c>
      <c r="QO102" s="45">
        <v>0</v>
      </c>
      <c r="QP102" s="45">
        <v>0</v>
      </c>
      <c r="QQ102" s="45">
        <v>0</v>
      </c>
      <c r="QR102" s="45">
        <v>0</v>
      </c>
      <c r="QS102" s="45">
        <v>0</v>
      </c>
      <c r="QT102" s="45">
        <v>0</v>
      </c>
      <c r="QU102" s="45">
        <v>0</v>
      </c>
      <c r="QV102" s="45">
        <v>0</v>
      </c>
      <c r="QW102" s="45">
        <v>0</v>
      </c>
      <c r="QX102" s="45">
        <v>0</v>
      </c>
      <c r="QY102" s="45">
        <v>0</v>
      </c>
      <c r="QZ102" s="45">
        <v>0</v>
      </c>
      <c r="RA102" s="45">
        <v>0</v>
      </c>
      <c r="RB102" s="45">
        <v>0</v>
      </c>
      <c r="RC102" s="45">
        <v>0</v>
      </c>
      <c r="RD102" s="45">
        <v>0</v>
      </c>
      <c r="RE102" s="45">
        <v>0</v>
      </c>
      <c r="RF102" s="45">
        <v>0</v>
      </c>
      <c r="RG102" s="45">
        <v>0</v>
      </c>
      <c r="RH102" s="45">
        <v>0</v>
      </c>
      <c r="RI102" s="45">
        <v>0</v>
      </c>
      <c r="RJ102" s="45">
        <v>0</v>
      </c>
      <c r="RK102" s="45">
        <v>0</v>
      </c>
      <c r="RL102" s="45">
        <v>0</v>
      </c>
      <c r="RM102" s="45">
        <v>0</v>
      </c>
      <c r="RN102" s="45">
        <v>0</v>
      </c>
      <c r="RO102" s="45">
        <v>0</v>
      </c>
      <c r="RP102" s="45">
        <v>0</v>
      </c>
      <c r="RQ102" s="45">
        <v>0</v>
      </c>
      <c r="RR102" s="45">
        <v>0</v>
      </c>
      <c r="RS102" s="45">
        <v>0</v>
      </c>
      <c r="RT102" s="45">
        <v>0</v>
      </c>
      <c r="RU102" s="45">
        <v>0</v>
      </c>
      <c r="RV102" s="45">
        <v>0</v>
      </c>
      <c r="RW102" s="45">
        <v>0</v>
      </c>
      <c r="RX102" s="45">
        <v>0</v>
      </c>
      <c r="RY102" s="45">
        <v>0</v>
      </c>
      <c r="RZ102" s="45">
        <v>0</v>
      </c>
      <c r="SA102" s="45">
        <v>0</v>
      </c>
      <c r="SB102" s="45">
        <v>0</v>
      </c>
      <c r="SC102" s="45">
        <v>0</v>
      </c>
      <c r="SD102" s="45">
        <v>0</v>
      </c>
      <c r="SE102" s="45">
        <v>0</v>
      </c>
      <c r="SF102" s="45">
        <v>0</v>
      </c>
      <c r="SG102" s="45">
        <v>0</v>
      </c>
      <c r="SH102" s="45">
        <v>0</v>
      </c>
      <c r="SI102" s="45">
        <v>0</v>
      </c>
      <c r="SJ102" s="45">
        <v>0</v>
      </c>
      <c r="SK102" s="45">
        <v>0</v>
      </c>
      <c r="SL102" s="45">
        <v>0</v>
      </c>
      <c r="SM102" s="45">
        <v>0</v>
      </c>
      <c r="SN102" s="45">
        <v>0</v>
      </c>
      <c r="SO102" s="45">
        <v>0</v>
      </c>
      <c r="SP102" s="45">
        <v>0</v>
      </c>
      <c r="SQ102" s="45">
        <v>0</v>
      </c>
      <c r="SR102" s="45">
        <v>0</v>
      </c>
      <c r="SS102" s="45">
        <v>0</v>
      </c>
      <c r="ST102" s="45">
        <v>0</v>
      </c>
      <c r="SU102" s="45">
        <v>0</v>
      </c>
      <c r="SV102" s="45">
        <v>0</v>
      </c>
      <c r="SW102" s="45">
        <v>0</v>
      </c>
      <c r="SX102" s="45">
        <v>0</v>
      </c>
      <c r="SY102" s="45">
        <v>0</v>
      </c>
      <c r="SZ102" s="45">
        <v>0</v>
      </c>
      <c r="TA102" s="45">
        <v>0</v>
      </c>
      <c r="TB102" s="45">
        <v>0</v>
      </c>
      <c r="TC102" s="45">
        <v>0</v>
      </c>
      <c r="TD102" s="45">
        <v>0</v>
      </c>
      <c r="TE102" s="45">
        <v>0</v>
      </c>
      <c r="TF102" s="45">
        <v>0</v>
      </c>
      <c r="TG102" s="45">
        <v>0</v>
      </c>
      <c r="TH102" s="45">
        <v>0</v>
      </c>
      <c r="TI102" s="45">
        <v>0</v>
      </c>
      <c r="TJ102" s="45">
        <v>0</v>
      </c>
      <c r="TK102" s="45">
        <v>0</v>
      </c>
      <c r="TL102" s="45">
        <v>0</v>
      </c>
      <c r="TM102" s="45">
        <v>0</v>
      </c>
      <c r="TN102" s="45">
        <v>0</v>
      </c>
      <c r="TO102" s="45">
        <v>0</v>
      </c>
      <c r="TP102" s="45">
        <v>0</v>
      </c>
      <c r="TQ102" s="45">
        <v>0</v>
      </c>
      <c r="TR102" s="45">
        <v>0</v>
      </c>
      <c r="TS102" s="45">
        <v>0</v>
      </c>
      <c r="TT102" s="45">
        <v>0</v>
      </c>
      <c r="TU102" s="45">
        <v>0</v>
      </c>
      <c r="TV102" s="45">
        <v>0</v>
      </c>
      <c r="TW102" s="45">
        <v>0</v>
      </c>
      <c r="TX102" s="45">
        <v>0</v>
      </c>
      <c r="TY102" s="45">
        <v>0</v>
      </c>
      <c r="TZ102" s="45">
        <v>0</v>
      </c>
      <c r="UA102" s="45">
        <v>0</v>
      </c>
      <c r="UB102" s="45">
        <v>0</v>
      </c>
      <c r="UC102" s="45">
        <v>0</v>
      </c>
      <c r="UD102" s="45">
        <v>0</v>
      </c>
      <c r="UE102" s="45">
        <v>0</v>
      </c>
      <c r="UF102" s="45">
        <v>0</v>
      </c>
      <c r="UG102" s="45">
        <v>0</v>
      </c>
      <c r="UH102" s="45">
        <v>0</v>
      </c>
      <c r="UI102" s="45">
        <v>0</v>
      </c>
      <c r="UJ102" s="45">
        <v>0</v>
      </c>
      <c r="UK102" s="45">
        <v>0</v>
      </c>
      <c r="UL102" s="45">
        <v>0</v>
      </c>
      <c r="UM102" s="45">
        <v>0</v>
      </c>
      <c r="UN102" s="45">
        <v>0</v>
      </c>
      <c r="UO102" s="45">
        <v>0</v>
      </c>
      <c r="UP102" s="45">
        <v>0</v>
      </c>
      <c r="UQ102" s="45">
        <v>0</v>
      </c>
      <c r="UR102" s="45">
        <v>0</v>
      </c>
      <c r="US102" s="45">
        <v>0</v>
      </c>
      <c r="UT102" s="45">
        <v>0</v>
      </c>
      <c r="UU102" s="45">
        <v>0</v>
      </c>
      <c r="UV102" s="45">
        <v>0</v>
      </c>
      <c r="UW102" s="45">
        <v>0</v>
      </c>
      <c r="UX102" s="45">
        <v>0</v>
      </c>
      <c r="UY102" s="45">
        <v>0</v>
      </c>
      <c r="UZ102" s="45">
        <v>0</v>
      </c>
      <c r="VA102" s="45">
        <v>0</v>
      </c>
      <c r="VB102" s="45">
        <v>0</v>
      </c>
      <c r="VC102" s="45">
        <v>0</v>
      </c>
      <c r="VD102" s="45">
        <v>0</v>
      </c>
      <c r="VE102" s="45">
        <v>0</v>
      </c>
      <c r="VF102" s="45">
        <v>0</v>
      </c>
      <c r="VG102" s="45">
        <v>0</v>
      </c>
      <c r="VH102" s="45">
        <v>0</v>
      </c>
      <c r="VI102" s="45">
        <v>0</v>
      </c>
      <c r="VJ102" s="45">
        <v>0</v>
      </c>
      <c r="VK102" s="45">
        <v>0</v>
      </c>
      <c r="VL102" s="45">
        <v>0</v>
      </c>
      <c r="VM102" s="45">
        <v>0</v>
      </c>
      <c r="VN102" s="45">
        <v>0</v>
      </c>
      <c r="VO102" s="45">
        <v>0</v>
      </c>
      <c r="VP102" s="45">
        <v>0</v>
      </c>
      <c r="VQ102" s="45">
        <v>0</v>
      </c>
      <c r="VR102" s="45">
        <v>0</v>
      </c>
      <c r="VS102" s="45">
        <v>0</v>
      </c>
      <c r="VT102" s="45">
        <v>0</v>
      </c>
      <c r="VU102" s="45">
        <v>0</v>
      </c>
      <c r="VV102" s="45">
        <v>0</v>
      </c>
      <c r="VW102" s="45">
        <v>0</v>
      </c>
      <c r="VX102" s="45">
        <v>0</v>
      </c>
      <c r="VY102" s="45">
        <v>0</v>
      </c>
      <c r="VZ102" s="45">
        <v>0</v>
      </c>
      <c r="WA102" s="45">
        <v>0</v>
      </c>
      <c r="WB102" s="45">
        <v>0</v>
      </c>
      <c r="WC102" s="45">
        <v>0</v>
      </c>
      <c r="WD102" s="45">
        <v>0</v>
      </c>
      <c r="WE102" s="45">
        <v>0</v>
      </c>
      <c r="WF102" s="45">
        <v>0</v>
      </c>
      <c r="WG102" s="45">
        <v>0</v>
      </c>
      <c r="WH102" s="45">
        <v>0</v>
      </c>
      <c r="WI102" s="45">
        <v>0</v>
      </c>
      <c r="WJ102" s="45">
        <v>0</v>
      </c>
      <c r="WK102" s="45">
        <v>0</v>
      </c>
      <c r="WL102" s="45">
        <v>0</v>
      </c>
      <c r="WM102" s="45">
        <v>0</v>
      </c>
      <c r="WN102" s="45">
        <v>0</v>
      </c>
      <c r="WO102" s="45">
        <v>0</v>
      </c>
      <c r="WP102" s="45">
        <v>0</v>
      </c>
      <c r="WQ102" s="45">
        <v>0</v>
      </c>
      <c r="WR102" s="45">
        <v>0</v>
      </c>
      <c r="WS102" s="45">
        <v>0</v>
      </c>
      <c r="WT102" s="45">
        <v>0</v>
      </c>
      <c r="WU102" s="45">
        <v>0</v>
      </c>
      <c r="WV102" s="45">
        <v>0</v>
      </c>
      <c r="WW102" s="45">
        <v>0</v>
      </c>
      <c r="WX102" s="45">
        <v>0</v>
      </c>
      <c r="WY102" s="45">
        <v>0</v>
      </c>
      <c r="WZ102" s="45">
        <v>0</v>
      </c>
      <c r="XA102" s="45">
        <v>0</v>
      </c>
      <c r="XB102" s="45">
        <v>0</v>
      </c>
      <c r="XC102" s="45">
        <v>0</v>
      </c>
      <c r="XD102" s="45">
        <v>0</v>
      </c>
      <c r="XE102" s="45">
        <v>0</v>
      </c>
      <c r="XF102" s="45">
        <v>0</v>
      </c>
      <c r="XG102" s="45">
        <v>0</v>
      </c>
      <c r="XH102" s="45">
        <v>0</v>
      </c>
      <c r="XI102" s="45">
        <v>0</v>
      </c>
      <c r="XJ102" s="45">
        <v>0</v>
      </c>
      <c r="XK102" s="45">
        <v>0</v>
      </c>
      <c r="XL102" s="45">
        <v>0</v>
      </c>
      <c r="XM102" s="45">
        <v>0</v>
      </c>
      <c r="XN102" s="45">
        <v>0</v>
      </c>
      <c r="XO102" s="45">
        <v>0</v>
      </c>
      <c r="XP102" s="45">
        <v>0</v>
      </c>
      <c r="XQ102" s="45">
        <v>0</v>
      </c>
      <c r="XR102" s="45">
        <v>0</v>
      </c>
      <c r="XS102" s="45">
        <v>0</v>
      </c>
      <c r="XT102" s="45">
        <v>0</v>
      </c>
      <c r="XU102" s="45">
        <v>0</v>
      </c>
      <c r="XV102" s="45">
        <v>0</v>
      </c>
      <c r="XW102" s="45">
        <v>0</v>
      </c>
      <c r="XX102" s="45">
        <v>0</v>
      </c>
      <c r="XY102" s="45">
        <v>0</v>
      </c>
      <c r="XZ102" s="45">
        <v>0</v>
      </c>
      <c r="YA102" s="45">
        <v>0</v>
      </c>
      <c r="YB102" s="45">
        <v>0</v>
      </c>
      <c r="YC102" s="45">
        <v>0</v>
      </c>
      <c r="YD102" s="45">
        <v>0</v>
      </c>
      <c r="YE102" s="45">
        <v>0</v>
      </c>
      <c r="YF102" s="45">
        <v>0</v>
      </c>
      <c r="YG102" s="45">
        <v>0</v>
      </c>
      <c r="YH102" s="45">
        <v>0</v>
      </c>
      <c r="YI102" s="45">
        <v>0</v>
      </c>
      <c r="YJ102" s="45">
        <v>0</v>
      </c>
      <c r="YK102" s="45">
        <v>0</v>
      </c>
      <c r="YL102" s="45">
        <v>0</v>
      </c>
      <c r="YM102" s="45">
        <v>0</v>
      </c>
      <c r="YN102" s="45">
        <v>0</v>
      </c>
      <c r="YO102" s="45">
        <v>0</v>
      </c>
      <c r="YP102" s="45">
        <v>0</v>
      </c>
      <c r="YQ102" s="45">
        <v>0</v>
      </c>
      <c r="YR102" s="45">
        <v>0</v>
      </c>
      <c r="YS102" s="45">
        <v>0</v>
      </c>
      <c r="YT102" s="45">
        <v>0</v>
      </c>
      <c r="YU102" s="45">
        <v>0</v>
      </c>
      <c r="YV102" s="45">
        <v>0</v>
      </c>
      <c r="YW102" s="45">
        <v>0</v>
      </c>
      <c r="YX102" s="45">
        <v>0</v>
      </c>
      <c r="YY102" s="45">
        <v>0</v>
      </c>
      <c r="YZ102" s="45">
        <v>0</v>
      </c>
      <c r="ZA102" s="45">
        <v>0</v>
      </c>
      <c r="ZB102" s="45">
        <v>0</v>
      </c>
      <c r="ZC102" s="45">
        <v>0</v>
      </c>
      <c r="ZD102" s="45">
        <v>0</v>
      </c>
      <c r="ZE102" s="45">
        <v>0</v>
      </c>
      <c r="ZF102" s="45">
        <v>0</v>
      </c>
      <c r="ZG102" s="45">
        <v>0</v>
      </c>
      <c r="ZH102" s="45">
        <v>0</v>
      </c>
      <c r="ZI102" s="45">
        <v>0</v>
      </c>
      <c r="ZJ102" s="45">
        <v>0</v>
      </c>
      <c r="ZK102" s="45">
        <v>0</v>
      </c>
      <c r="ZL102" s="45">
        <v>0</v>
      </c>
      <c r="ZM102" s="45">
        <v>0</v>
      </c>
      <c r="ZN102" s="45">
        <v>0</v>
      </c>
      <c r="ZO102" s="45">
        <v>0</v>
      </c>
      <c r="ZP102" s="45">
        <v>0</v>
      </c>
      <c r="ZQ102" s="45">
        <v>0</v>
      </c>
      <c r="ZR102" s="45">
        <v>0</v>
      </c>
      <c r="ZS102" s="45">
        <v>0</v>
      </c>
      <c r="ZT102" s="45">
        <v>0</v>
      </c>
      <c r="ZU102" s="45">
        <v>0</v>
      </c>
      <c r="ZV102" s="45">
        <v>0</v>
      </c>
      <c r="ZW102" s="45">
        <v>0</v>
      </c>
      <c r="ZX102" s="45">
        <v>0</v>
      </c>
      <c r="ZY102" s="45">
        <v>0</v>
      </c>
      <c r="ZZ102" s="45">
        <v>0</v>
      </c>
      <c r="AAA102" s="45">
        <v>0</v>
      </c>
      <c r="AAB102" s="45">
        <v>0</v>
      </c>
      <c r="AAC102" s="45">
        <v>0</v>
      </c>
      <c r="AAD102" s="45">
        <v>0</v>
      </c>
      <c r="AAE102" s="45">
        <v>0</v>
      </c>
      <c r="AAF102" s="45">
        <v>0</v>
      </c>
      <c r="AAG102" s="45">
        <v>0</v>
      </c>
      <c r="AAH102" s="45">
        <v>0</v>
      </c>
      <c r="AAI102" s="45">
        <v>0</v>
      </c>
      <c r="AAJ102" s="45">
        <v>0</v>
      </c>
      <c r="AAK102" s="45">
        <v>0</v>
      </c>
      <c r="AAL102" s="45">
        <v>0</v>
      </c>
      <c r="AAM102" s="45">
        <v>0</v>
      </c>
      <c r="AAN102" s="45">
        <v>0</v>
      </c>
      <c r="AAO102" s="45">
        <v>0</v>
      </c>
      <c r="AAP102" s="45">
        <v>0</v>
      </c>
      <c r="AAQ102" s="45">
        <f ca="1">IF(LEFT($C102,5)="Total",0,IF(COUNTIF(ENTRY!$G$3:$BM$3,AAQ$1)=0,"CopyPasteValue",IFERROR(HLOOKUP(AAQ$1,ENTRY!$G$3:$BI$133,SUMIFS(ENTRY!$A$2:$A$133,ENTRY!$B$2:$B$133,$B102,ENTRY!$C$2:$C$133,$C102)-2,FALSE),0)))</f>
        <v>0</v>
      </c>
      <c r="AAR102" s="45">
        <f ca="1">IF(LEFT($C102,5)="Total",0,IF(COUNTIF(ENTRY!$G$3:$BM$3,AAR$1)=0,"CopyPasteValue",IFERROR(HLOOKUP(AAR$1,ENTRY!$G$3:$BI$133,SUMIFS(ENTRY!$A$2:$A$133,ENTRY!$B$2:$B$133,$B102,ENTRY!$C$2:$C$133,$C102)-2,FALSE),0)))</f>
        <v>0</v>
      </c>
      <c r="AAS102" s="45">
        <f ca="1">IF(LEFT($C102,5)="Total",0,IF(COUNTIF(ENTRY!$G$3:$BM$3,AAS$1)=0,"CopyPasteValue",IFERROR(HLOOKUP(AAS$1,ENTRY!$G$3:$BI$133,SUMIFS(ENTRY!$A$2:$A$133,ENTRY!$B$2:$B$133,$B102,ENTRY!$C$2:$C$133,$C102)-2,FALSE),0)))</f>
        <v>0</v>
      </c>
      <c r="AAT102" s="45">
        <f ca="1">IF(LEFT($C102,5)="Total",0,IF(COUNTIF(ENTRY!$G$3:$BM$3,AAT$1)=0,"CopyPasteValue",IFERROR(HLOOKUP(AAT$1,ENTRY!$G$3:$BI$133,SUMIFS(ENTRY!$A$2:$A$133,ENTRY!$B$2:$B$133,$B102,ENTRY!$C$2:$C$133,$C102)-2,FALSE),0)))</f>
        <v>0</v>
      </c>
      <c r="AAU102" s="45">
        <f ca="1">IF(LEFT($C102,5)="Total",0,IF(COUNTIF(ENTRY!$G$3:$BM$3,AAU$1)=0,"CopyPasteValue",IFERROR(HLOOKUP(AAU$1,ENTRY!$G$3:$BI$133,SUMIFS(ENTRY!$A$2:$A$133,ENTRY!$B$2:$B$133,$B102,ENTRY!$C$2:$C$133,$C102)-2,FALSE),0)))</f>
        <v>0</v>
      </c>
      <c r="AAV102" s="45">
        <f ca="1">IF(LEFT($C102,5)="Total",0,IF(COUNTIF(ENTRY!$G$3:$BM$3,AAV$1)=0,"CopyPasteValue",IFERROR(HLOOKUP(AAV$1,ENTRY!$G$3:$BI$133,SUMIFS(ENTRY!$A$2:$A$133,ENTRY!$B$2:$B$133,$B102,ENTRY!$C$2:$C$133,$C102)-2,FALSE),0)))</f>
        <v>0</v>
      </c>
      <c r="AAW102" s="45">
        <f ca="1">IF(LEFT($C102,5)="Total",0,IF(COUNTIF(ENTRY!$G$3:$BM$3,AAW$1)=0,"CopyPasteValue",IFERROR(HLOOKUP(AAW$1,ENTRY!$G$3:$BI$133,SUMIFS(ENTRY!$A$2:$A$133,ENTRY!$B$2:$B$133,$B102,ENTRY!$C$2:$C$133,$C102)-2,FALSE),0)))</f>
        <v>0</v>
      </c>
      <c r="AAX102" s="45">
        <f ca="1">IF(LEFT($C102,5)="Total",0,IF(COUNTIF(ENTRY!$G$3:$BM$3,AAX$1)=0,"CopyPasteValue",IFERROR(HLOOKUP(AAX$1,ENTRY!$G$3:$BI$133,SUMIFS(ENTRY!$A$2:$A$133,ENTRY!$B$2:$B$133,$B102,ENTRY!$C$2:$C$133,$C102)-2,FALSE),0)))</f>
        <v>0</v>
      </c>
      <c r="AAY102" s="45">
        <f ca="1">IF(LEFT($C102,5)="Total",0,IF(COUNTIF(ENTRY!$G$3:$BM$3,AAY$1)=0,"CopyPasteValue",IFERROR(HLOOKUP(AAY$1,ENTRY!$G$3:$BI$133,SUMIFS(ENTRY!$A$2:$A$133,ENTRY!$B$2:$B$133,$B102,ENTRY!$C$2:$C$133,$C102)-2,FALSE),0)))</f>
        <v>0</v>
      </c>
      <c r="AAZ102" s="45">
        <f ca="1">IF(LEFT($C102,5)="Total",0,IF(COUNTIF(ENTRY!$G$3:$BM$3,AAZ$1)=0,"CopyPasteValue",IFERROR(HLOOKUP(AAZ$1,ENTRY!$G$3:$BI$133,SUMIFS(ENTRY!$A$2:$A$133,ENTRY!$B$2:$B$133,$B102,ENTRY!$C$2:$C$133,$C102)-2,FALSE),0)))</f>
        <v>0</v>
      </c>
      <c r="ABA102" s="45">
        <f ca="1">IF(LEFT($C102,5)="Total",0,IF(COUNTIF(ENTRY!$G$3:$BM$3,ABA$1)=0,"CopyPasteValue",IFERROR(HLOOKUP(ABA$1,ENTRY!$G$3:$BI$133,SUMIFS(ENTRY!$A$2:$A$133,ENTRY!$B$2:$B$133,$B102,ENTRY!$C$2:$C$133,$C102)-2,FALSE),0)))</f>
        <v>0</v>
      </c>
      <c r="ABB102" s="45">
        <f ca="1">IF(LEFT($C102,5)="Total",0,IF(COUNTIF(ENTRY!$G$3:$BM$3,ABB$1)=0,"CopyPasteValue",IFERROR(HLOOKUP(ABB$1,ENTRY!$G$3:$BI$133,SUMIFS(ENTRY!$A$2:$A$133,ENTRY!$B$2:$B$133,$B102,ENTRY!$C$2:$C$133,$C102)-2,FALSE),0)))</f>
        <v>0</v>
      </c>
      <c r="ABC102" s="45">
        <f ca="1">IF(LEFT($C102,5)="Total",0,IF(COUNTIF(ENTRY!$G$3:$BM$3,ABC$1)=0,"CopyPasteValue",IFERROR(HLOOKUP(ABC$1,ENTRY!$G$3:$BI$133,SUMIFS(ENTRY!$A$2:$A$133,ENTRY!$B$2:$B$133,$B102,ENTRY!$C$2:$C$133,$C102)-2,FALSE),0)))</f>
        <v>0</v>
      </c>
      <c r="ABD102" s="45">
        <f ca="1">IF(LEFT($C102,5)="Total",0,IF(COUNTIF(ENTRY!$G$3:$BM$3,ABD$1)=0,"CopyPasteValue",IFERROR(HLOOKUP(ABD$1,ENTRY!$G$3:$BI$133,SUMIFS(ENTRY!$A$2:$A$133,ENTRY!$B$2:$B$133,$B102,ENTRY!$C$2:$C$133,$C102)-2,FALSE),0)))</f>
        <v>0</v>
      </c>
      <c r="ABE102" s="45">
        <f ca="1">IF(LEFT($C102,5)="Total",0,IF(COUNTIF(ENTRY!$G$3:$BM$3,ABE$1)=0,"CopyPasteValue",IFERROR(HLOOKUP(ABE$1,ENTRY!$G$3:$BI$133,SUMIFS(ENTRY!$A$2:$A$133,ENTRY!$B$2:$B$133,$B102,ENTRY!$C$2:$C$133,$C102)-2,FALSE),0)))</f>
        <v>0</v>
      </c>
      <c r="ABF102" s="45">
        <f ca="1">IF(LEFT($C102,5)="Total",0,IF(COUNTIF(ENTRY!$G$3:$BM$3,ABF$1)=0,"CopyPasteValue",IFERROR(HLOOKUP(ABF$1,ENTRY!$G$3:$BI$133,SUMIFS(ENTRY!$A$2:$A$133,ENTRY!$B$2:$B$133,$B102,ENTRY!$C$2:$C$133,$C102)-2,FALSE),0)))</f>
        <v>0</v>
      </c>
      <c r="ABG102" s="45">
        <f ca="1">IF(LEFT($C102,5)="Total",0,IF(COUNTIF(ENTRY!$G$3:$BM$3,ABG$1)=0,"CopyPasteValue",IFERROR(HLOOKUP(ABG$1,ENTRY!$G$3:$BI$133,SUMIFS(ENTRY!$A$2:$A$133,ENTRY!$B$2:$B$133,$B102,ENTRY!$C$2:$C$133,$C102)-2,FALSE),0)))</f>
        <v>0</v>
      </c>
      <c r="ABH102" s="45">
        <f ca="1">IF(LEFT($C102,5)="Total",0,IF(COUNTIF(ENTRY!$G$3:$BM$3,ABH$1)=0,"CopyPasteValue",IFERROR(HLOOKUP(ABH$1,ENTRY!$G$3:$BI$133,SUMIFS(ENTRY!$A$2:$A$133,ENTRY!$B$2:$B$133,$B102,ENTRY!$C$2:$C$133,$C102)-2,FALSE),0)))</f>
        <v>0</v>
      </c>
    </row>
    <row r="103" spans="2:736" x14ac:dyDescent="0.35">
      <c r="B103" t="s">
        <v>27</v>
      </c>
      <c r="C103" t="s">
        <v>227</v>
      </c>
      <c r="D103" s="53">
        <f t="shared" ca="1" si="162"/>
        <v>103</v>
      </c>
      <c r="E103" s="72">
        <f>COUNTIF(ENTRY!C$4:C$294,C103)</f>
        <v>1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v>0</v>
      </c>
      <c r="Q103" s="45">
        <v>0</v>
      </c>
      <c r="R103" s="45">
        <v>0</v>
      </c>
      <c r="S103" s="45">
        <v>0</v>
      </c>
      <c r="T103" s="45">
        <v>0</v>
      </c>
      <c r="U103" s="45">
        <v>0</v>
      </c>
      <c r="V103" s="45">
        <v>0</v>
      </c>
      <c r="W103" s="45">
        <v>0</v>
      </c>
      <c r="X103" s="45">
        <v>0</v>
      </c>
      <c r="Y103" s="45">
        <v>0</v>
      </c>
      <c r="Z103" s="45">
        <v>0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0</v>
      </c>
      <c r="AH103" s="45">
        <v>0</v>
      </c>
      <c r="AI103" s="45">
        <v>0</v>
      </c>
      <c r="AJ103" s="45">
        <v>0</v>
      </c>
      <c r="AK103" s="45">
        <v>0</v>
      </c>
      <c r="AL103" s="45">
        <v>0</v>
      </c>
      <c r="AM103" s="45">
        <v>0</v>
      </c>
      <c r="AN103" s="45">
        <v>0</v>
      </c>
      <c r="AO103" s="45">
        <v>0</v>
      </c>
      <c r="AP103" s="45">
        <v>0</v>
      </c>
      <c r="AQ103" s="45">
        <v>0</v>
      </c>
      <c r="AR103" s="45">
        <v>0</v>
      </c>
      <c r="AS103" s="45">
        <v>0</v>
      </c>
      <c r="AT103" s="45">
        <v>0</v>
      </c>
      <c r="AU103" s="45">
        <v>0</v>
      </c>
      <c r="AV103" s="45">
        <v>0</v>
      </c>
      <c r="AW103" s="45">
        <v>0</v>
      </c>
      <c r="AX103" s="45">
        <v>0</v>
      </c>
      <c r="AY103" s="45">
        <v>0</v>
      </c>
      <c r="AZ103" s="45">
        <v>0</v>
      </c>
      <c r="BA103" s="45">
        <v>0</v>
      </c>
      <c r="BB103" s="45">
        <v>0</v>
      </c>
      <c r="BC103" s="45">
        <v>0</v>
      </c>
      <c r="BD103" s="45">
        <v>0</v>
      </c>
      <c r="BE103" s="45">
        <v>0</v>
      </c>
      <c r="BF103" s="45">
        <v>0</v>
      </c>
      <c r="BG103" s="45">
        <v>0</v>
      </c>
      <c r="BH103" s="45">
        <v>0</v>
      </c>
      <c r="BI103" s="45">
        <v>0</v>
      </c>
      <c r="BJ103" s="45">
        <v>0</v>
      </c>
      <c r="BK103" s="45">
        <v>0</v>
      </c>
      <c r="BL103" s="45">
        <v>0</v>
      </c>
      <c r="BM103" s="45">
        <v>0</v>
      </c>
      <c r="BN103" s="45">
        <v>0</v>
      </c>
      <c r="BO103" s="45">
        <v>0</v>
      </c>
      <c r="BP103" s="45">
        <v>0</v>
      </c>
      <c r="BQ103" s="45">
        <v>0</v>
      </c>
      <c r="BR103" s="45">
        <v>0</v>
      </c>
      <c r="BS103" s="45">
        <v>0</v>
      </c>
      <c r="BT103" s="45">
        <v>0</v>
      </c>
      <c r="BU103" s="45">
        <v>0</v>
      </c>
      <c r="BV103" s="45">
        <v>0</v>
      </c>
      <c r="BW103" s="45">
        <v>0</v>
      </c>
      <c r="BX103" s="45">
        <v>0</v>
      </c>
      <c r="BY103" s="45">
        <v>0</v>
      </c>
      <c r="BZ103" s="45">
        <v>0</v>
      </c>
      <c r="CA103" s="45">
        <v>0</v>
      </c>
      <c r="CB103" s="45">
        <v>0</v>
      </c>
      <c r="CC103" s="45">
        <v>0</v>
      </c>
      <c r="CD103" s="45">
        <v>0</v>
      </c>
      <c r="CE103" s="45">
        <v>0</v>
      </c>
      <c r="CF103" s="45">
        <v>0</v>
      </c>
      <c r="CG103" s="45">
        <v>0</v>
      </c>
      <c r="CH103" s="45">
        <v>0</v>
      </c>
      <c r="CI103" s="45">
        <v>0</v>
      </c>
      <c r="CJ103" s="45">
        <v>0</v>
      </c>
      <c r="CK103" s="45">
        <v>0</v>
      </c>
      <c r="CL103" s="45">
        <v>0</v>
      </c>
      <c r="CM103" s="45">
        <v>0</v>
      </c>
      <c r="CN103" s="45">
        <v>0</v>
      </c>
      <c r="CO103" s="45">
        <v>0</v>
      </c>
      <c r="CP103" s="45">
        <v>0</v>
      </c>
      <c r="CQ103" s="45">
        <v>0</v>
      </c>
      <c r="CR103" s="45">
        <v>0</v>
      </c>
      <c r="CS103" s="45">
        <v>0</v>
      </c>
      <c r="CT103" s="45">
        <v>0</v>
      </c>
      <c r="CU103" s="45">
        <v>0</v>
      </c>
      <c r="CV103" s="45">
        <v>0</v>
      </c>
      <c r="CW103" s="45">
        <v>0</v>
      </c>
      <c r="CX103" s="45">
        <v>0</v>
      </c>
      <c r="CY103" s="45">
        <v>0</v>
      </c>
      <c r="CZ103" s="45">
        <v>0</v>
      </c>
      <c r="DA103" s="45">
        <v>0</v>
      </c>
      <c r="DB103" s="45">
        <v>0</v>
      </c>
      <c r="DC103" s="45">
        <v>0</v>
      </c>
      <c r="DD103" s="45">
        <v>0</v>
      </c>
      <c r="DE103" s="45">
        <v>0</v>
      </c>
      <c r="DF103" s="45">
        <v>0</v>
      </c>
      <c r="DG103" s="45">
        <v>0</v>
      </c>
      <c r="DH103" s="45">
        <v>0</v>
      </c>
      <c r="DI103" s="45">
        <v>0</v>
      </c>
      <c r="DJ103" s="45">
        <v>0</v>
      </c>
      <c r="DK103" s="45">
        <v>0</v>
      </c>
      <c r="DL103" s="45">
        <v>0</v>
      </c>
      <c r="DM103" s="45">
        <v>0</v>
      </c>
      <c r="DN103" s="45">
        <v>0</v>
      </c>
      <c r="DO103" s="45">
        <v>0</v>
      </c>
      <c r="DP103" s="45">
        <v>0</v>
      </c>
      <c r="DQ103" s="45">
        <v>0</v>
      </c>
      <c r="DR103" s="45">
        <v>0</v>
      </c>
      <c r="DS103" s="45">
        <v>0</v>
      </c>
      <c r="DT103" s="45">
        <v>0</v>
      </c>
      <c r="DU103" s="45">
        <v>0</v>
      </c>
      <c r="DV103" s="45">
        <v>0</v>
      </c>
      <c r="DW103" s="45">
        <v>0</v>
      </c>
      <c r="DX103" s="45">
        <v>0</v>
      </c>
      <c r="DY103" s="45">
        <v>0</v>
      </c>
      <c r="DZ103" s="45">
        <v>0</v>
      </c>
      <c r="EA103" s="45">
        <v>0</v>
      </c>
      <c r="EB103" s="45">
        <v>0</v>
      </c>
      <c r="EC103" s="45">
        <v>0</v>
      </c>
      <c r="ED103" s="45">
        <v>0</v>
      </c>
      <c r="EE103" s="45">
        <v>0</v>
      </c>
      <c r="EF103" s="45">
        <v>0</v>
      </c>
      <c r="EG103" s="45">
        <v>0</v>
      </c>
      <c r="EH103" s="45">
        <v>0</v>
      </c>
      <c r="EI103" s="45">
        <v>0</v>
      </c>
      <c r="EJ103" s="45">
        <v>0</v>
      </c>
      <c r="EK103" s="45">
        <v>0</v>
      </c>
      <c r="EL103" s="45">
        <v>0</v>
      </c>
      <c r="EM103" s="45">
        <v>0</v>
      </c>
      <c r="EN103" s="45">
        <v>0</v>
      </c>
      <c r="EO103" s="45">
        <v>0</v>
      </c>
      <c r="EP103" s="45">
        <v>0</v>
      </c>
      <c r="EQ103" s="45">
        <v>0</v>
      </c>
      <c r="ER103" s="45">
        <v>0</v>
      </c>
      <c r="ES103" s="45">
        <v>0</v>
      </c>
      <c r="ET103" s="45">
        <v>0</v>
      </c>
      <c r="EU103" s="45">
        <v>0</v>
      </c>
      <c r="EV103" s="45">
        <v>0</v>
      </c>
      <c r="EW103" s="45">
        <v>0</v>
      </c>
      <c r="EX103" s="45">
        <v>0</v>
      </c>
      <c r="EY103" s="45">
        <v>0</v>
      </c>
      <c r="EZ103" s="45">
        <v>0</v>
      </c>
      <c r="FA103" s="45">
        <v>0</v>
      </c>
      <c r="FB103" s="45">
        <v>0</v>
      </c>
      <c r="FC103" s="45">
        <v>0</v>
      </c>
      <c r="FD103" s="45">
        <v>0</v>
      </c>
      <c r="FE103" s="45">
        <v>0</v>
      </c>
      <c r="FF103" s="45">
        <v>0</v>
      </c>
      <c r="FG103" s="45">
        <v>0</v>
      </c>
      <c r="FH103" s="45">
        <v>0</v>
      </c>
      <c r="FI103" s="45">
        <v>0</v>
      </c>
      <c r="FJ103" s="45">
        <v>0</v>
      </c>
      <c r="FK103" s="45">
        <v>0</v>
      </c>
      <c r="FL103" s="45">
        <v>0</v>
      </c>
      <c r="FM103" s="45">
        <v>0</v>
      </c>
      <c r="FN103" s="45">
        <v>0</v>
      </c>
      <c r="FO103" s="45">
        <v>0</v>
      </c>
      <c r="FP103" s="45">
        <v>0</v>
      </c>
      <c r="FQ103" s="45">
        <v>0</v>
      </c>
      <c r="FR103" s="45">
        <v>0</v>
      </c>
      <c r="FS103" s="45">
        <v>0</v>
      </c>
      <c r="FT103" s="45">
        <v>0</v>
      </c>
      <c r="FU103" s="45">
        <v>0</v>
      </c>
      <c r="FV103" s="45">
        <v>0</v>
      </c>
      <c r="FW103" s="45">
        <v>0</v>
      </c>
      <c r="FX103" s="45">
        <v>0</v>
      </c>
      <c r="FY103" s="45">
        <v>0</v>
      </c>
      <c r="FZ103" s="45">
        <v>0</v>
      </c>
      <c r="GA103" s="45">
        <v>0</v>
      </c>
      <c r="GB103" s="45">
        <v>0</v>
      </c>
      <c r="GC103" s="45">
        <v>0</v>
      </c>
      <c r="GD103" s="45">
        <v>0</v>
      </c>
      <c r="GE103" s="45">
        <v>0</v>
      </c>
      <c r="GF103" s="45">
        <v>0</v>
      </c>
      <c r="GG103" s="45">
        <v>0</v>
      </c>
      <c r="GH103" s="45">
        <v>0</v>
      </c>
      <c r="GI103" s="45">
        <v>0</v>
      </c>
      <c r="GJ103" s="45">
        <v>0</v>
      </c>
      <c r="GK103" s="45">
        <v>0</v>
      </c>
      <c r="GL103" s="45">
        <v>0</v>
      </c>
      <c r="GM103" s="45">
        <v>0</v>
      </c>
      <c r="GN103" s="45">
        <v>0</v>
      </c>
      <c r="GO103" s="45">
        <v>0</v>
      </c>
      <c r="GP103" s="45">
        <v>0</v>
      </c>
      <c r="GQ103" s="45">
        <v>0</v>
      </c>
      <c r="GR103" s="45">
        <v>0</v>
      </c>
      <c r="GS103" s="45">
        <v>0</v>
      </c>
      <c r="GT103" s="45">
        <v>0</v>
      </c>
      <c r="GU103" s="45">
        <v>0</v>
      </c>
      <c r="GV103" s="45">
        <v>0</v>
      </c>
      <c r="GW103" s="45">
        <v>0</v>
      </c>
      <c r="GX103" s="45">
        <v>0</v>
      </c>
      <c r="GY103" s="45">
        <v>0</v>
      </c>
      <c r="GZ103" s="45">
        <v>0</v>
      </c>
      <c r="HA103" s="45">
        <v>0</v>
      </c>
      <c r="HB103" s="45">
        <v>0</v>
      </c>
      <c r="HC103" s="45">
        <v>0</v>
      </c>
      <c r="HD103" s="45">
        <v>0</v>
      </c>
      <c r="HE103" s="45">
        <v>0</v>
      </c>
      <c r="HF103" s="45">
        <v>0</v>
      </c>
      <c r="HG103" s="45">
        <v>0</v>
      </c>
      <c r="HH103" s="45">
        <v>0</v>
      </c>
      <c r="HI103" s="45">
        <v>0</v>
      </c>
      <c r="HJ103" s="45">
        <v>0</v>
      </c>
      <c r="HK103" s="45">
        <v>0</v>
      </c>
      <c r="HL103" s="45">
        <v>0</v>
      </c>
      <c r="HM103" s="45">
        <v>0</v>
      </c>
      <c r="HN103" s="45">
        <v>0</v>
      </c>
      <c r="HO103" s="45">
        <v>0</v>
      </c>
      <c r="HP103" s="45">
        <v>0</v>
      </c>
      <c r="HQ103" s="45">
        <v>0</v>
      </c>
      <c r="HR103" s="45">
        <v>0</v>
      </c>
      <c r="HS103" s="45">
        <v>0</v>
      </c>
      <c r="HT103" s="45">
        <v>0</v>
      </c>
      <c r="HU103" s="45">
        <v>0</v>
      </c>
      <c r="HV103" s="45">
        <v>0</v>
      </c>
      <c r="HW103" s="45">
        <v>0</v>
      </c>
      <c r="HX103" s="45">
        <v>0</v>
      </c>
      <c r="HY103" s="45">
        <v>0</v>
      </c>
      <c r="HZ103" s="45">
        <v>0</v>
      </c>
      <c r="IA103" s="45">
        <v>0</v>
      </c>
      <c r="IB103" s="45">
        <v>0</v>
      </c>
      <c r="IC103" s="45">
        <v>0</v>
      </c>
      <c r="ID103" s="45">
        <v>0</v>
      </c>
      <c r="IE103" s="45">
        <v>0</v>
      </c>
      <c r="IF103" s="45">
        <v>0</v>
      </c>
      <c r="IG103" s="45">
        <v>0</v>
      </c>
      <c r="IH103" s="45">
        <v>0</v>
      </c>
      <c r="II103" s="45">
        <v>0</v>
      </c>
      <c r="IJ103" s="45">
        <v>0</v>
      </c>
      <c r="IK103" s="45">
        <v>0</v>
      </c>
      <c r="IL103" s="45">
        <v>0</v>
      </c>
      <c r="IM103" s="45">
        <v>0</v>
      </c>
      <c r="IN103" s="45">
        <v>0</v>
      </c>
      <c r="IO103" s="45">
        <v>0</v>
      </c>
      <c r="IP103" s="45">
        <v>0</v>
      </c>
      <c r="IQ103" s="45">
        <v>0</v>
      </c>
      <c r="IR103" s="45">
        <v>0</v>
      </c>
      <c r="IS103" s="45">
        <v>0</v>
      </c>
      <c r="IT103" s="45">
        <v>0</v>
      </c>
      <c r="IU103" s="45">
        <v>0</v>
      </c>
      <c r="IV103" s="45">
        <v>0</v>
      </c>
      <c r="IW103" s="45">
        <v>0</v>
      </c>
      <c r="IX103" s="45">
        <v>0</v>
      </c>
      <c r="IY103" s="45">
        <v>0</v>
      </c>
      <c r="IZ103" s="45">
        <v>0</v>
      </c>
      <c r="JA103" s="45">
        <v>0</v>
      </c>
      <c r="JB103" s="45">
        <v>0</v>
      </c>
      <c r="JC103" s="45">
        <v>0</v>
      </c>
      <c r="JD103" s="45">
        <v>0</v>
      </c>
      <c r="JE103" s="45">
        <v>0</v>
      </c>
      <c r="JF103" s="45">
        <v>0</v>
      </c>
      <c r="JG103" s="45">
        <v>0</v>
      </c>
      <c r="JH103" s="45">
        <v>0</v>
      </c>
      <c r="JI103" s="45">
        <v>0</v>
      </c>
      <c r="JJ103" s="45">
        <v>0</v>
      </c>
      <c r="JK103" s="45">
        <v>0</v>
      </c>
      <c r="JL103" s="45">
        <v>0</v>
      </c>
      <c r="JM103" s="45">
        <v>0</v>
      </c>
      <c r="JN103" s="45">
        <v>0</v>
      </c>
      <c r="JO103" s="45">
        <v>0</v>
      </c>
      <c r="JP103" s="45">
        <v>0</v>
      </c>
      <c r="JQ103" s="45">
        <v>0</v>
      </c>
      <c r="JR103" s="45">
        <v>0</v>
      </c>
      <c r="JS103" s="45">
        <v>0</v>
      </c>
      <c r="JT103" s="45">
        <v>0</v>
      </c>
      <c r="JU103" s="45">
        <v>0</v>
      </c>
      <c r="JV103" s="45">
        <v>0</v>
      </c>
      <c r="JW103" s="45">
        <v>0</v>
      </c>
      <c r="JX103" s="45">
        <v>0</v>
      </c>
      <c r="JY103" s="45">
        <v>0</v>
      </c>
      <c r="JZ103" s="45">
        <v>0</v>
      </c>
      <c r="KA103" s="45">
        <v>0</v>
      </c>
      <c r="KB103" s="45">
        <v>0</v>
      </c>
      <c r="KC103" s="45">
        <v>0</v>
      </c>
      <c r="KD103" s="45">
        <v>0</v>
      </c>
      <c r="KE103" s="45">
        <v>0</v>
      </c>
      <c r="KF103" s="45">
        <v>0</v>
      </c>
      <c r="KG103" s="45">
        <v>0</v>
      </c>
      <c r="KH103" s="45">
        <v>0</v>
      </c>
      <c r="KI103" s="45">
        <v>0</v>
      </c>
      <c r="KJ103" s="45">
        <v>0</v>
      </c>
      <c r="KK103" s="45">
        <v>0</v>
      </c>
      <c r="KL103" s="45">
        <v>0</v>
      </c>
      <c r="KM103" s="45">
        <v>0</v>
      </c>
      <c r="KN103" s="45">
        <v>0</v>
      </c>
      <c r="KO103" s="45">
        <v>0</v>
      </c>
      <c r="KP103" s="45">
        <v>0</v>
      </c>
      <c r="KQ103" s="45">
        <v>0</v>
      </c>
      <c r="KR103" s="45">
        <v>0</v>
      </c>
      <c r="KS103" s="45">
        <v>0</v>
      </c>
      <c r="KT103" s="45">
        <v>0</v>
      </c>
      <c r="KU103" s="45">
        <v>0</v>
      </c>
      <c r="KV103" s="45">
        <v>0</v>
      </c>
      <c r="KW103" s="45">
        <v>0</v>
      </c>
      <c r="KX103" s="45">
        <v>0</v>
      </c>
      <c r="KY103" s="45">
        <v>0</v>
      </c>
      <c r="KZ103" s="45">
        <v>0</v>
      </c>
      <c r="LA103" s="45">
        <v>0</v>
      </c>
      <c r="LB103" s="45">
        <v>0</v>
      </c>
      <c r="LC103" s="45">
        <v>0</v>
      </c>
      <c r="LD103" s="45">
        <v>0</v>
      </c>
      <c r="LE103" s="45">
        <v>0</v>
      </c>
      <c r="LF103" s="45">
        <v>0</v>
      </c>
      <c r="LG103" s="45">
        <v>0</v>
      </c>
      <c r="LH103" s="45">
        <v>0</v>
      </c>
      <c r="LI103" s="45">
        <v>0</v>
      </c>
      <c r="LJ103" s="45">
        <v>0</v>
      </c>
      <c r="LK103" s="45">
        <v>0</v>
      </c>
      <c r="LL103" s="45">
        <v>0</v>
      </c>
      <c r="LM103" s="45">
        <v>0</v>
      </c>
      <c r="LN103" s="45">
        <v>0</v>
      </c>
      <c r="LO103" s="45">
        <v>0</v>
      </c>
      <c r="LP103" s="45">
        <v>0</v>
      </c>
      <c r="LQ103" s="45">
        <v>0</v>
      </c>
      <c r="LR103" s="45">
        <v>0</v>
      </c>
      <c r="LS103" s="45">
        <v>0</v>
      </c>
      <c r="LT103" s="45">
        <v>0</v>
      </c>
      <c r="LU103" s="45">
        <v>0</v>
      </c>
      <c r="LV103" s="45">
        <v>0</v>
      </c>
      <c r="LW103" s="45">
        <v>0</v>
      </c>
      <c r="LX103" s="45">
        <v>0</v>
      </c>
      <c r="LY103" s="45">
        <v>0</v>
      </c>
      <c r="LZ103" s="45">
        <v>0</v>
      </c>
      <c r="MA103" s="45">
        <v>0</v>
      </c>
      <c r="MB103" s="45">
        <v>0</v>
      </c>
      <c r="MC103" s="45">
        <v>0</v>
      </c>
      <c r="MD103" s="45">
        <v>0</v>
      </c>
      <c r="ME103" s="45">
        <v>0</v>
      </c>
      <c r="MF103" s="45">
        <v>0</v>
      </c>
      <c r="MG103" s="45">
        <v>0</v>
      </c>
      <c r="MH103" s="45">
        <v>0</v>
      </c>
      <c r="MI103" s="45">
        <v>0</v>
      </c>
      <c r="MJ103" s="45">
        <v>0</v>
      </c>
      <c r="MK103" s="45">
        <v>0</v>
      </c>
      <c r="ML103" s="45">
        <v>0</v>
      </c>
      <c r="MM103" s="45">
        <v>0</v>
      </c>
      <c r="MN103" s="45">
        <v>0</v>
      </c>
      <c r="MO103" s="45">
        <v>0</v>
      </c>
      <c r="MP103" s="45">
        <v>0</v>
      </c>
      <c r="MQ103" s="45">
        <v>0</v>
      </c>
      <c r="MR103" s="45">
        <v>0</v>
      </c>
      <c r="MS103" s="45">
        <v>0</v>
      </c>
      <c r="MT103" s="45">
        <v>0</v>
      </c>
      <c r="MU103" s="45">
        <v>0</v>
      </c>
      <c r="MV103" s="45">
        <v>0</v>
      </c>
      <c r="MW103" s="45">
        <v>0</v>
      </c>
      <c r="MX103" s="45">
        <v>0</v>
      </c>
      <c r="MY103" s="45">
        <v>0</v>
      </c>
      <c r="MZ103" s="45">
        <v>0</v>
      </c>
      <c r="NA103" s="45">
        <v>0</v>
      </c>
      <c r="NB103" s="45">
        <v>0</v>
      </c>
      <c r="NC103" s="45">
        <v>0</v>
      </c>
      <c r="ND103" s="45">
        <v>0</v>
      </c>
      <c r="NE103" s="45">
        <v>0</v>
      </c>
      <c r="NF103" s="45">
        <v>0</v>
      </c>
      <c r="NG103" s="45">
        <v>0</v>
      </c>
      <c r="NH103" s="45">
        <v>0</v>
      </c>
      <c r="NI103" s="45">
        <v>0</v>
      </c>
      <c r="NJ103" s="45">
        <v>0</v>
      </c>
      <c r="NK103" s="45">
        <v>0</v>
      </c>
      <c r="NL103" s="45">
        <v>0</v>
      </c>
      <c r="NM103" s="45">
        <v>0</v>
      </c>
      <c r="NN103" s="45">
        <v>0</v>
      </c>
      <c r="NO103" s="45">
        <v>0</v>
      </c>
      <c r="NP103" s="45">
        <v>0</v>
      </c>
      <c r="NQ103" s="45">
        <v>0</v>
      </c>
      <c r="NR103" s="45">
        <v>0</v>
      </c>
      <c r="NS103" s="45">
        <v>0</v>
      </c>
      <c r="NT103" s="45">
        <v>0</v>
      </c>
      <c r="NU103" s="45">
        <v>0</v>
      </c>
      <c r="NV103" s="45">
        <v>0</v>
      </c>
      <c r="NW103" s="45">
        <v>0</v>
      </c>
      <c r="NX103" s="45">
        <v>0</v>
      </c>
      <c r="NY103" s="45">
        <v>0</v>
      </c>
      <c r="NZ103" s="45">
        <v>0</v>
      </c>
      <c r="OA103" s="45">
        <v>0</v>
      </c>
      <c r="OB103" s="45">
        <v>0</v>
      </c>
      <c r="OC103" s="45">
        <v>0</v>
      </c>
      <c r="OD103" s="45">
        <v>0</v>
      </c>
      <c r="OE103" s="45">
        <v>0</v>
      </c>
      <c r="OF103" s="45">
        <v>0</v>
      </c>
      <c r="OG103" s="45">
        <v>0</v>
      </c>
      <c r="OH103" s="45">
        <v>0</v>
      </c>
      <c r="OI103" s="45">
        <v>0</v>
      </c>
      <c r="OJ103" s="45">
        <v>0</v>
      </c>
      <c r="OK103" s="45">
        <v>0</v>
      </c>
      <c r="OL103" s="45">
        <v>0</v>
      </c>
      <c r="OM103" s="45">
        <v>0</v>
      </c>
      <c r="ON103" s="45">
        <v>0</v>
      </c>
      <c r="OO103" s="45">
        <v>0</v>
      </c>
      <c r="OP103" s="45">
        <v>0</v>
      </c>
      <c r="OQ103" s="45">
        <v>0</v>
      </c>
      <c r="OR103" s="45">
        <v>0</v>
      </c>
      <c r="OS103" s="45">
        <v>0</v>
      </c>
      <c r="OT103" s="45">
        <v>0</v>
      </c>
      <c r="OU103" s="45">
        <v>0</v>
      </c>
      <c r="OV103" s="45">
        <v>0</v>
      </c>
      <c r="OW103" s="45">
        <v>0</v>
      </c>
      <c r="OX103" s="45">
        <v>0</v>
      </c>
      <c r="OY103" s="45">
        <v>0</v>
      </c>
      <c r="OZ103" s="45">
        <v>0</v>
      </c>
      <c r="PA103" s="45">
        <v>0</v>
      </c>
      <c r="PB103" s="45">
        <v>0</v>
      </c>
      <c r="PC103" s="45">
        <v>0</v>
      </c>
      <c r="PD103" s="45">
        <v>0</v>
      </c>
      <c r="PE103" s="45">
        <v>0</v>
      </c>
      <c r="PF103" s="45">
        <v>0</v>
      </c>
      <c r="PG103" s="45">
        <v>0</v>
      </c>
      <c r="PH103" s="45">
        <v>0</v>
      </c>
      <c r="PI103" s="45">
        <v>0</v>
      </c>
      <c r="PJ103" s="45">
        <v>0</v>
      </c>
      <c r="PK103" s="45">
        <v>0</v>
      </c>
      <c r="PL103" s="45">
        <v>0</v>
      </c>
      <c r="PM103" s="45">
        <v>0</v>
      </c>
      <c r="PN103" s="45">
        <v>0</v>
      </c>
      <c r="PO103" s="45">
        <v>0</v>
      </c>
      <c r="PP103" s="45">
        <v>0</v>
      </c>
      <c r="PQ103" s="45">
        <v>0</v>
      </c>
      <c r="PR103" s="45">
        <v>0</v>
      </c>
      <c r="PS103" s="45">
        <v>0</v>
      </c>
      <c r="PT103" s="45">
        <v>0</v>
      </c>
      <c r="PU103" s="45">
        <v>0</v>
      </c>
      <c r="PV103" s="45">
        <v>0</v>
      </c>
      <c r="PW103" s="45">
        <v>0</v>
      </c>
      <c r="PX103" s="45">
        <v>0</v>
      </c>
      <c r="PY103" s="45">
        <v>0</v>
      </c>
      <c r="PZ103" s="45">
        <v>0</v>
      </c>
      <c r="QA103" s="45">
        <v>0</v>
      </c>
      <c r="QB103" s="45">
        <v>0</v>
      </c>
      <c r="QC103" s="45">
        <v>0</v>
      </c>
      <c r="QD103" s="45">
        <v>0</v>
      </c>
      <c r="QE103" s="45">
        <v>0</v>
      </c>
      <c r="QF103" s="45">
        <v>0</v>
      </c>
      <c r="QG103" s="45">
        <v>0</v>
      </c>
      <c r="QH103" s="45">
        <v>0</v>
      </c>
      <c r="QI103" s="45">
        <v>0</v>
      </c>
      <c r="QJ103" s="45">
        <v>0</v>
      </c>
      <c r="QK103" s="45">
        <v>0</v>
      </c>
      <c r="QL103" s="45">
        <v>0</v>
      </c>
      <c r="QM103" s="45">
        <v>0</v>
      </c>
      <c r="QN103" s="45">
        <v>0</v>
      </c>
      <c r="QO103" s="45">
        <v>0</v>
      </c>
      <c r="QP103" s="45">
        <v>0</v>
      </c>
      <c r="QQ103" s="45">
        <v>0</v>
      </c>
      <c r="QR103" s="45">
        <v>0</v>
      </c>
      <c r="QS103" s="45">
        <v>0</v>
      </c>
      <c r="QT103" s="45">
        <v>0</v>
      </c>
      <c r="QU103" s="45">
        <v>0</v>
      </c>
      <c r="QV103" s="45">
        <v>0</v>
      </c>
      <c r="QW103" s="45">
        <v>0</v>
      </c>
      <c r="QX103" s="45">
        <v>0</v>
      </c>
      <c r="QY103" s="45">
        <v>0</v>
      </c>
      <c r="QZ103" s="45">
        <v>0</v>
      </c>
      <c r="RA103" s="45">
        <v>0</v>
      </c>
      <c r="RB103" s="45">
        <v>0</v>
      </c>
      <c r="RC103" s="45">
        <v>0</v>
      </c>
      <c r="RD103" s="45">
        <v>0</v>
      </c>
      <c r="RE103" s="45">
        <v>0</v>
      </c>
      <c r="RF103" s="45">
        <v>0</v>
      </c>
      <c r="RG103" s="45">
        <v>0</v>
      </c>
      <c r="RH103" s="45">
        <v>0</v>
      </c>
      <c r="RI103" s="45">
        <v>0</v>
      </c>
      <c r="RJ103" s="45">
        <v>0</v>
      </c>
      <c r="RK103" s="45">
        <v>0</v>
      </c>
      <c r="RL103" s="45">
        <v>0</v>
      </c>
      <c r="RM103" s="45">
        <v>0</v>
      </c>
      <c r="RN103" s="45">
        <v>0</v>
      </c>
      <c r="RO103" s="45">
        <v>0</v>
      </c>
      <c r="RP103" s="45">
        <v>0</v>
      </c>
      <c r="RQ103" s="45">
        <v>0</v>
      </c>
      <c r="RR103" s="45">
        <v>0</v>
      </c>
      <c r="RS103" s="45">
        <v>0</v>
      </c>
      <c r="RT103" s="45">
        <v>0</v>
      </c>
      <c r="RU103" s="45">
        <v>0</v>
      </c>
      <c r="RV103" s="45">
        <v>0</v>
      </c>
      <c r="RW103" s="45">
        <v>0</v>
      </c>
      <c r="RX103" s="45">
        <v>0</v>
      </c>
      <c r="RY103" s="45">
        <v>0</v>
      </c>
      <c r="RZ103" s="45">
        <v>0</v>
      </c>
      <c r="SA103" s="45">
        <v>0</v>
      </c>
      <c r="SB103" s="45">
        <v>0</v>
      </c>
      <c r="SC103" s="45">
        <v>0</v>
      </c>
      <c r="SD103" s="45">
        <v>0</v>
      </c>
      <c r="SE103" s="45">
        <v>0</v>
      </c>
      <c r="SF103" s="45">
        <v>0</v>
      </c>
      <c r="SG103" s="45">
        <v>0</v>
      </c>
      <c r="SH103" s="45">
        <v>0</v>
      </c>
      <c r="SI103" s="45">
        <v>0</v>
      </c>
      <c r="SJ103" s="45">
        <v>0</v>
      </c>
      <c r="SK103" s="45">
        <v>0</v>
      </c>
      <c r="SL103" s="45">
        <v>0</v>
      </c>
      <c r="SM103" s="45">
        <v>0</v>
      </c>
      <c r="SN103" s="45">
        <v>0</v>
      </c>
      <c r="SO103" s="45">
        <v>0</v>
      </c>
      <c r="SP103" s="45">
        <v>0</v>
      </c>
      <c r="SQ103" s="45">
        <v>0</v>
      </c>
      <c r="SR103" s="45">
        <v>0</v>
      </c>
      <c r="SS103" s="45">
        <v>0</v>
      </c>
      <c r="ST103" s="45">
        <v>0</v>
      </c>
      <c r="SU103" s="45">
        <v>0</v>
      </c>
      <c r="SV103" s="45">
        <v>0</v>
      </c>
      <c r="SW103" s="45">
        <v>0</v>
      </c>
      <c r="SX103" s="45">
        <v>0</v>
      </c>
      <c r="SY103" s="45">
        <v>0</v>
      </c>
      <c r="SZ103" s="45">
        <v>0</v>
      </c>
      <c r="TA103" s="45">
        <v>0</v>
      </c>
      <c r="TB103" s="45">
        <v>0</v>
      </c>
      <c r="TC103" s="45">
        <v>0</v>
      </c>
      <c r="TD103" s="45">
        <v>0</v>
      </c>
      <c r="TE103" s="45">
        <v>0</v>
      </c>
      <c r="TF103" s="45">
        <v>0</v>
      </c>
      <c r="TG103" s="45">
        <v>0</v>
      </c>
      <c r="TH103" s="45">
        <v>0</v>
      </c>
      <c r="TI103" s="45">
        <v>0</v>
      </c>
      <c r="TJ103" s="45">
        <v>0</v>
      </c>
      <c r="TK103" s="45">
        <v>0</v>
      </c>
      <c r="TL103" s="45">
        <v>0</v>
      </c>
      <c r="TM103" s="45">
        <v>0</v>
      </c>
      <c r="TN103" s="45">
        <v>0</v>
      </c>
      <c r="TO103" s="45">
        <v>0</v>
      </c>
      <c r="TP103" s="45">
        <v>0</v>
      </c>
      <c r="TQ103" s="45">
        <v>0</v>
      </c>
      <c r="TR103" s="45">
        <v>0</v>
      </c>
      <c r="TS103" s="45">
        <v>0</v>
      </c>
      <c r="TT103" s="45">
        <v>0</v>
      </c>
      <c r="TU103" s="45">
        <v>0</v>
      </c>
      <c r="TV103" s="45">
        <v>0</v>
      </c>
      <c r="TW103" s="45">
        <v>0</v>
      </c>
      <c r="TX103" s="45">
        <v>0</v>
      </c>
      <c r="TY103" s="45">
        <v>0</v>
      </c>
      <c r="TZ103" s="45">
        <v>0</v>
      </c>
      <c r="UA103" s="45">
        <v>0</v>
      </c>
      <c r="UB103" s="45">
        <v>0</v>
      </c>
      <c r="UC103" s="45">
        <v>0</v>
      </c>
      <c r="UD103" s="45">
        <v>0</v>
      </c>
      <c r="UE103" s="45">
        <v>0</v>
      </c>
      <c r="UF103" s="45">
        <v>0</v>
      </c>
      <c r="UG103" s="45">
        <v>0</v>
      </c>
      <c r="UH103" s="45">
        <v>0</v>
      </c>
      <c r="UI103" s="45">
        <v>0</v>
      </c>
      <c r="UJ103" s="45">
        <v>0</v>
      </c>
      <c r="UK103" s="45">
        <v>0</v>
      </c>
      <c r="UL103" s="45">
        <v>0</v>
      </c>
      <c r="UM103" s="45">
        <v>0</v>
      </c>
      <c r="UN103" s="45">
        <v>0</v>
      </c>
      <c r="UO103" s="45">
        <v>0</v>
      </c>
      <c r="UP103" s="45">
        <v>0</v>
      </c>
      <c r="UQ103" s="45">
        <v>0</v>
      </c>
      <c r="UR103" s="45">
        <v>0</v>
      </c>
      <c r="US103" s="45">
        <v>0</v>
      </c>
      <c r="UT103" s="45">
        <v>0</v>
      </c>
      <c r="UU103" s="45">
        <v>0</v>
      </c>
      <c r="UV103" s="45">
        <v>0</v>
      </c>
      <c r="UW103" s="45">
        <v>0</v>
      </c>
      <c r="UX103" s="45">
        <v>0</v>
      </c>
      <c r="UY103" s="45">
        <v>0</v>
      </c>
      <c r="UZ103" s="45">
        <v>0</v>
      </c>
      <c r="VA103" s="45">
        <v>0</v>
      </c>
      <c r="VB103" s="45">
        <v>0</v>
      </c>
      <c r="VC103" s="45">
        <v>0</v>
      </c>
      <c r="VD103" s="45">
        <v>0</v>
      </c>
      <c r="VE103" s="45">
        <v>0</v>
      </c>
      <c r="VF103" s="45">
        <v>0</v>
      </c>
      <c r="VG103" s="45">
        <v>0</v>
      </c>
      <c r="VH103" s="45">
        <v>0</v>
      </c>
      <c r="VI103" s="45">
        <v>0</v>
      </c>
      <c r="VJ103" s="45">
        <v>0</v>
      </c>
      <c r="VK103" s="45">
        <v>0</v>
      </c>
      <c r="VL103" s="45">
        <v>0</v>
      </c>
      <c r="VM103" s="45">
        <v>0</v>
      </c>
      <c r="VN103" s="45">
        <v>0</v>
      </c>
      <c r="VO103" s="45">
        <v>0</v>
      </c>
      <c r="VP103" s="45">
        <v>0</v>
      </c>
      <c r="VQ103" s="45">
        <v>0</v>
      </c>
      <c r="VR103" s="45">
        <v>0</v>
      </c>
      <c r="VS103" s="45">
        <v>0</v>
      </c>
      <c r="VT103" s="45">
        <v>0</v>
      </c>
      <c r="VU103" s="45">
        <v>0</v>
      </c>
      <c r="VV103" s="45">
        <v>0</v>
      </c>
      <c r="VW103" s="45">
        <v>0</v>
      </c>
      <c r="VX103" s="45">
        <v>0</v>
      </c>
      <c r="VY103" s="45">
        <v>0</v>
      </c>
      <c r="VZ103" s="45">
        <v>0</v>
      </c>
      <c r="WA103" s="45">
        <v>0</v>
      </c>
      <c r="WB103" s="45">
        <v>0</v>
      </c>
      <c r="WC103" s="45">
        <v>0</v>
      </c>
      <c r="WD103" s="45">
        <v>0</v>
      </c>
      <c r="WE103" s="45">
        <v>0</v>
      </c>
      <c r="WF103" s="45">
        <v>0</v>
      </c>
      <c r="WG103" s="45">
        <v>0</v>
      </c>
      <c r="WH103" s="45">
        <v>0</v>
      </c>
      <c r="WI103" s="45">
        <v>0</v>
      </c>
      <c r="WJ103" s="45">
        <v>0</v>
      </c>
      <c r="WK103" s="45">
        <v>0</v>
      </c>
      <c r="WL103" s="45">
        <v>0</v>
      </c>
      <c r="WM103" s="45">
        <v>0</v>
      </c>
      <c r="WN103" s="45">
        <v>0</v>
      </c>
      <c r="WO103" s="45">
        <v>0</v>
      </c>
      <c r="WP103" s="45">
        <v>0</v>
      </c>
      <c r="WQ103" s="45">
        <v>0</v>
      </c>
      <c r="WR103" s="45">
        <v>0</v>
      </c>
      <c r="WS103" s="45">
        <v>0</v>
      </c>
      <c r="WT103" s="45">
        <v>0</v>
      </c>
      <c r="WU103" s="45">
        <v>0</v>
      </c>
      <c r="WV103" s="45">
        <v>0</v>
      </c>
      <c r="WW103" s="45">
        <v>0</v>
      </c>
      <c r="WX103" s="45">
        <v>0</v>
      </c>
      <c r="WY103" s="45">
        <v>0</v>
      </c>
      <c r="WZ103" s="45">
        <v>0</v>
      </c>
      <c r="XA103" s="45">
        <v>0</v>
      </c>
      <c r="XB103" s="45">
        <v>0</v>
      </c>
      <c r="XC103" s="45">
        <v>0</v>
      </c>
      <c r="XD103" s="45">
        <v>0</v>
      </c>
      <c r="XE103" s="45">
        <v>0</v>
      </c>
      <c r="XF103" s="45">
        <v>0</v>
      </c>
      <c r="XG103" s="45">
        <v>0</v>
      </c>
      <c r="XH103" s="45">
        <v>0</v>
      </c>
      <c r="XI103" s="45">
        <v>0</v>
      </c>
      <c r="XJ103" s="45">
        <v>0</v>
      </c>
      <c r="XK103" s="45">
        <v>0</v>
      </c>
      <c r="XL103" s="45">
        <v>0</v>
      </c>
      <c r="XM103" s="45">
        <v>0</v>
      </c>
      <c r="XN103" s="45">
        <v>0</v>
      </c>
      <c r="XO103" s="45">
        <v>0</v>
      </c>
      <c r="XP103" s="45">
        <v>0</v>
      </c>
      <c r="XQ103" s="45">
        <v>0</v>
      </c>
      <c r="XR103" s="45">
        <v>0</v>
      </c>
      <c r="XS103" s="45">
        <v>0</v>
      </c>
      <c r="XT103" s="45">
        <v>0</v>
      </c>
      <c r="XU103" s="45">
        <v>0</v>
      </c>
      <c r="XV103" s="45">
        <v>0</v>
      </c>
      <c r="XW103" s="45">
        <v>0</v>
      </c>
      <c r="XX103" s="45">
        <v>0</v>
      </c>
      <c r="XY103" s="45">
        <v>0</v>
      </c>
      <c r="XZ103" s="45">
        <v>0</v>
      </c>
      <c r="YA103" s="45">
        <v>0</v>
      </c>
      <c r="YB103" s="45">
        <v>0</v>
      </c>
      <c r="YC103" s="45">
        <v>0</v>
      </c>
      <c r="YD103" s="45">
        <v>0</v>
      </c>
      <c r="YE103" s="45">
        <v>0</v>
      </c>
      <c r="YF103" s="45">
        <v>0</v>
      </c>
      <c r="YG103" s="45">
        <v>0</v>
      </c>
      <c r="YH103" s="45">
        <v>0</v>
      </c>
      <c r="YI103" s="45">
        <v>0</v>
      </c>
      <c r="YJ103" s="45">
        <v>0</v>
      </c>
      <c r="YK103" s="45">
        <v>0</v>
      </c>
      <c r="YL103" s="45">
        <v>0</v>
      </c>
      <c r="YM103" s="45">
        <v>0</v>
      </c>
      <c r="YN103" s="45">
        <v>0</v>
      </c>
      <c r="YO103" s="45">
        <v>0</v>
      </c>
      <c r="YP103" s="45">
        <v>0</v>
      </c>
      <c r="YQ103" s="45">
        <v>0</v>
      </c>
      <c r="YR103" s="45">
        <v>0</v>
      </c>
      <c r="YS103" s="45">
        <v>0</v>
      </c>
      <c r="YT103" s="45">
        <v>0</v>
      </c>
      <c r="YU103" s="45">
        <v>0</v>
      </c>
      <c r="YV103" s="45">
        <v>0</v>
      </c>
      <c r="YW103" s="45">
        <v>0</v>
      </c>
      <c r="YX103" s="45">
        <v>0</v>
      </c>
      <c r="YY103" s="45">
        <v>0</v>
      </c>
      <c r="YZ103" s="45">
        <v>0</v>
      </c>
      <c r="ZA103" s="45">
        <v>0</v>
      </c>
      <c r="ZB103" s="45">
        <v>0</v>
      </c>
      <c r="ZC103" s="45">
        <v>0</v>
      </c>
      <c r="ZD103" s="45">
        <v>0</v>
      </c>
      <c r="ZE103" s="45">
        <v>0</v>
      </c>
      <c r="ZF103" s="45">
        <v>0</v>
      </c>
      <c r="ZG103" s="45">
        <v>0</v>
      </c>
      <c r="ZH103" s="45">
        <v>0</v>
      </c>
      <c r="ZI103" s="45">
        <v>0</v>
      </c>
      <c r="ZJ103" s="45">
        <v>0</v>
      </c>
      <c r="ZK103" s="45">
        <v>0</v>
      </c>
      <c r="ZL103" s="45">
        <v>0</v>
      </c>
      <c r="ZM103" s="45">
        <v>0</v>
      </c>
      <c r="ZN103" s="45">
        <v>0</v>
      </c>
      <c r="ZO103" s="45">
        <v>0</v>
      </c>
      <c r="ZP103" s="45">
        <v>0</v>
      </c>
      <c r="ZQ103" s="45">
        <v>0</v>
      </c>
      <c r="ZR103" s="45">
        <v>0</v>
      </c>
      <c r="ZS103" s="45">
        <v>0</v>
      </c>
      <c r="ZT103" s="45">
        <v>0</v>
      </c>
      <c r="ZU103" s="45">
        <v>0</v>
      </c>
      <c r="ZV103" s="45">
        <v>0</v>
      </c>
      <c r="ZW103" s="45">
        <v>0</v>
      </c>
      <c r="ZX103" s="45">
        <v>0</v>
      </c>
      <c r="ZY103" s="45">
        <v>0</v>
      </c>
      <c r="ZZ103" s="45">
        <v>0</v>
      </c>
      <c r="AAA103" s="45">
        <v>0</v>
      </c>
      <c r="AAB103" s="45">
        <v>0</v>
      </c>
      <c r="AAC103" s="45">
        <v>0</v>
      </c>
      <c r="AAD103" s="45">
        <v>0</v>
      </c>
      <c r="AAE103" s="45">
        <v>0</v>
      </c>
      <c r="AAF103" s="45">
        <v>0</v>
      </c>
      <c r="AAG103" s="45">
        <v>0</v>
      </c>
      <c r="AAH103" s="45">
        <v>0</v>
      </c>
      <c r="AAI103" s="45">
        <v>0</v>
      </c>
      <c r="AAJ103" s="45">
        <v>0</v>
      </c>
      <c r="AAK103" s="45">
        <v>0</v>
      </c>
      <c r="AAL103" s="45">
        <v>0</v>
      </c>
      <c r="AAM103" s="45">
        <v>0</v>
      </c>
      <c r="AAN103" s="45">
        <v>0</v>
      </c>
      <c r="AAO103" s="45">
        <v>0</v>
      </c>
      <c r="AAP103" s="45">
        <v>0</v>
      </c>
      <c r="AAQ103" s="45">
        <f ca="1">IF(LEFT($C103,5)="Total",0,IF(COUNTIF(ENTRY!$G$3:$BM$3,AAQ$1)=0,"CopyPasteValue",IFERROR(HLOOKUP(AAQ$1,ENTRY!$G$3:$BI$133,SUMIFS(ENTRY!$A$2:$A$133,ENTRY!$B$2:$B$133,$B103,ENTRY!$C$2:$C$133,$C103)-2,FALSE),0)))</f>
        <v>0</v>
      </c>
      <c r="AAR103" s="45">
        <f ca="1">IF(LEFT($C103,5)="Total",0,IF(COUNTIF(ENTRY!$G$3:$BM$3,AAR$1)=0,"CopyPasteValue",IFERROR(HLOOKUP(AAR$1,ENTRY!$G$3:$BI$133,SUMIFS(ENTRY!$A$2:$A$133,ENTRY!$B$2:$B$133,$B103,ENTRY!$C$2:$C$133,$C103)-2,FALSE),0)))</f>
        <v>0</v>
      </c>
      <c r="AAS103" s="45">
        <f ca="1">IF(LEFT($C103,5)="Total",0,IF(COUNTIF(ENTRY!$G$3:$BM$3,AAS$1)=0,"CopyPasteValue",IFERROR(HLOOKUP(AAS$1,ENTRY!$G$3:$BI$133,SUMIFS(ENTRY!$A$2:$A$133,ENTRY!$B$2:$B$133,$B103,ENTRY!$C$2:$C$133,$C103)-2,FALSE),0)))</f>
        <v>0</v>
      </c>
      <c r="AAT103" s="45">
        <f ca="1">IF(LEFT($C103,5)="Total",0,IF(COUNTIF(ENTRY!$G$3:$BM$3,AAT$1)=0,"CopyPasteValue",IFERROR(HLOOKUP(AAT$1,ENTRY!$G$3:$BI$133,SUMIFS(ENTRY!$A$2:$A$133,ENTRY!$B$2:$B$133,$B103,ENTRY!$C$2:$C$133,$C103)-2,FALSE),0)))</f>
        <v>0</v>
      </c>
      <c r="AAU103" s="45">
        <f ca="1">IF(LEFT($C103,5)="Total",0,IF(COUNTIF(ENTRY!$G$3:$BM$3,AAU$1)=0,"CopyPasteValue",IFERROR(HLOOKUP(AAU$1,ENTRY!$G$3:$BI$133,SUMIFS(ENTRY!$A$2:$A$133,ENTRY!$B$2:$B$133,$B103,ENTRY!$C$2:$C$133,$C103)-2,FALSE),0)))</f>
        <v>0</v>
      </c>
      <c r="AAV103" s="45">
        <f ca="1">IF(LEFT($C103,5)="Total",0,IF(COUNTIF(ENTRY!$G$3:$BM$3,AAV$1)=0,"CopyPasteValue",IFERROR(HLOOKUP(AAV$1,ENTRY!$G$3:$BI$133,SUMIFS(ENTRY!$A$2:$A$133,ENTRY!$B$2:$B$133,$B103,ENTRY!$C$2:$C$133,$C103)-2,FALSE),0)))</f>
        <v>0</v>
      </c>
      <c r="AAW103" s="45">
        <f ca="1">IF(LEFT($C103,5)="Total",0,IF(COUNTIF(ENTRY!$G$3:$BM$3,AAW$1)=0,"CopyPasteValue",IFERROR(HLOOKUP(AAW$1,ENTRY!$G$3:$BI$133,SUMIFS(ENTRY!$A$2:$A$133,ENTRY!$B$2:$B$133,$B103,ENTRY!$C$2:$C$133,$C103)-2,FALSE),0)))</f>
        <v>0</v>
      </c>
      <c r="AAX103" s="45">
        <f ca="1">IF(LEFT($C103,5)="Total",0,IF(COUNTIF(ENTRY!$G$3:$BM$3,AAX$1)=0,"CopyPasteValue",IFERROR(HLOOKUP(AAX$1,ENTRY!$G$3:$BI$133,SUMIFS(ENTRY!$A$2:$A$133,ENTRY!$B$2:$B$133,$B103,ENTRY!$C$2:$C$133,$C103)-2,FALSE),0)))</f>
        <v>0</v>
      </c>
      <c r="AAY103" s="45">
        <f ca="1">IF(LEFT($C103,5)="Total",0,IF(COUNTIF(ENTRY!$G$3:$BM$3,AAY$1)=0,"CopyPasteValue",IFERROR(HLOOKUP(AAY$1,ENTRY!$G$3:$BI$133,SUMIFS(ENTRY!$A$2:$A$133,ENTRY!$B$2:$B$133,$B103,ENTRY!$C$2:$C$133,$C103)-2,FALSE),0)))</f>
        <v>0</v>
      </c>
      <c r="AAZ103" s="45">
        <f ca="1">IF(LEFT($C103,5)="Total",0,IF(COUNTIF(ENTRY!$G$3:$BM$3,AAZ$1)=0,"CopyPasteValue",IFERROR(HLOOKUP(AAZ$1,ENTRY!$G$3:$BI$133,SUMIFS(ENTRY!$A$2:$A$133,ENTRY!$B$2:$B$133,$B103,ENTRY!$C$2:$C$133,$C103)-2,FALSE),0)))</f>
        <v>0</v>
      </c>
      <c r="ABA103" s="45">
        <f ca="1">IF(LEFT($C103,5)="Total",0,IF(COUNTIF(ENTRY!$G$3:$BM$3,ABA$1)=0,"CopyPasteValue",IFERROR(HLOOKUP(ABA$1,ENTRY!$G$3:$BI$133,SUMIFS(ENTRY!$A$2:$A$133,ENTRY!$B$2:$B$133,$B103,ENTRY!$C$2:$C$133,$C103)-2,FALSE),0)))</f>
        <v>0</v>
      </c>
      <c r="ABB103" s="45">
        <f ca="1">IF(LEFT($C103,5)="Total",0,IF(COUNTIF(ENTRY!$G$3:$BM$3,ABB$1)=0,"CopyPasteValue",IFERROR(HLOOKUP(ABB$1,ENTRY!$G$3:$BI$133,SUMIFS(ENTRY!$A$2:$A$133,ENTRY!$B$2:$B$133,$B103,ENTRY!$C$2:$C$133,$C103)-2,FALSE),0)))</f>
        <v>0</v>
      </c>
      <c r="ABC103" s="45">
        <f ca="1">IF(LEFT($C103,5)="Total",0,IF(COUNTIF(ENTRY!$G$3:$BM$3,ABC$1)=0,"CopyPasteValue",IFERROR(HLOOKUP(ABC$1,ENTRY!$G$3:$BI$133,SUMIFS(ENTRY!$A$2:$A$133,ENTRY!$B$2:$B$133,$B103,ENTRY!$C$2:$C$133,$C103)-2,FALSE),0)))</f>
        <v>0</v>
      </c>
      <c r="ABD103" s="45">
        <f ca="1">IF(LEFT($C103,5)="Total",0,IF(COUNTIF(ENTRY!$G$3:$BM$3,ABD$1)=0,"CopyPasteValue",IFERROR(HLOOKUP(ABD$1,ENTRY!$G$3:$BI$133,SUMIFS(ENTRY!$A$2:$A$133,ENTRY!$B$2:$B$133,$B103,ENTRY!$C$2:$C$133,$C103)-2,FALSE),0)))</f>
        <v>0</v>
      </c>
      <c r="ABE103" s="45">
        <f ca="1">IF(LEFT($C103,5)="Total",0,IF(COUNTIF(ENTRY!$G$3:$BM$3,ABE$1)=0,"CopyPasteValue",IFERROR(HLOOKUP(ABE$1,ENTRY!$G$3:$BI$133,SUMIFS(ENTRY!$A$2:$A$133,ENTRY!$B$2:$B$133,$B103,ENTRY!$C$2:$C$133,$C103)-2,FALSE),0)))</f>
        <v>0</v>
      </c>
      <c r="ABF103" s="45">
        <f ca="1">IF(LEFT($C103,5)="Total",0,IF(COUNTIF(ENTRY!$G$3:$BM$3,ABF$1)=0,"CopyPasteValue",IFERROR(HLOOKUP(ABF$1,ENTRY!$G$3:$BI$133,SUMIFS(ENTRY!$A$2:$A$133,ENTRY!$B$2:$B$133,$B103,ENTRY!$C$2:$C$133,$C103)-2,FALSE),0)))</f>
        <v>0</v>
      </c>
      <c r="ABG103" s="45">
        <f ca="1">IF(LEFT($C103,5)="Total",0,IF(COUNTIF(ENTRY!$G$3:$BM$3,ABG$1)=0,"CopyPasteValue",IFERROR(HLOOKUP(ABG$1,ENTRY!$G$3:$BI$133,SUMIFS(ENTRY!$A$2:$A$133,ENTRY!$B$2:$B$133,$B103,ENTRY!$C$2:$C$133,$C103)-2,FALSE),0)))</f>
        <v>0</v>
      </c>
      <c r="ABH103" s="45">
        <f ca="1">IF(LEFT($C103,5)="Total",0,IF(COUNTIF(ENTRY!$G$3:$BM$3,ABH$1)=0,"CopyPasteValue",IFERROR(HLOOKUP(ABH$1,ENTRY!$G$3:$BI$133,SUMIFS(ENTRY!$A$2:$A$133,ENTRY!$B$2:$B$133,$B103,ENTRY!$C$2:$C$133,$C103)-2,FALSE),0)))</f>
        <v>0</v>
      </c>
    </row>
    <row r="104" spans="2:736" x14ac:dyDescent="0.35">
      <c r="B104" t="s">
        <v>27</v>
      </c>
      <c r="C104" t="s">
        <v>234</v>
      </c>
      <c r="D104" s="53">
        <f t="shared" ca="1" si="162"/>
        <v>104</v>
      </c>
      <c r="E104" s="72">
        <f>COUNTIF(ENTRY!C$4:C$294,C104)</f>
        <v>1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  <c r="AJ104" s="45">
        <v>0</v>
      </c>
      <c r="AK104" s="45">
        <v>0</v>
      </c>
      <c r="AL104" s="45">
        <v>0</v>
      </c>
      <c r="AM104" s="45">
        <v>0</v>
      </c>
      <c r="AN104" s="45">
        <v>0</v>
      </c>
      <c r="AO104" s="45">
        <v>0</v>
      </c>
      <c r="AP104" s="45">
        <v>0</v>
      </c>
      <c r="AQ104" s="45">
        <v>0</v>
      </c>
      <c r="AR104" s="45">
        <v>0</v>
      </c>
      <c r="AS104" s="45">
        <v>0</v>
      </c>
      <c r="AT104" s="45">
        <v>0</v>
      </c>
      <c r="AU104" s="45">
        <v>0</v>
      </c>
      <c r="AV104" s="45">
        <v>0</v>
      </c>
      <c r="AW104" s="45">
        <v>0</v>
      </c>
      <c r="AX104" s="45">
        <v>0</v>
      </c>
      <c r="AY104" s="45">
        <v>0</v>
      </c>
      <c r="AZ104" s="45">
        <v>0</v>
      </c>
      <c r="BA104" s="45">
        <v>0</v>
      </c>
      <c r="BB104" s="45">
        <v>0</v>
      </c>
      <c r="BC104" s="45">
        <v>0</v>
      </c>
      <c r="BD104" s="45">
        <v>0</v>
      </c>
      <c r="BE104" s="45">
        <v>0</v>
      </c>
      <c r="BF104" s="45">
        <v>0</v>
      </c>
      <c r="BG104" s="45">
        <v>0</v>
      </c>
      <c r="BH104" s="45">
        <v>0</v>
      </c>
      <c r="BI104" s="45">
        <v>0</v>
      </c>
      <c r="BJ104" s="45">
        <v>0</v>
      </c>
      <c r="BK104" s="45">
        <v>0</v>
      </c>
      <c r="BL104" s="45">
        <v>0</v>
      </c>
      <c r="BM104" s="45">
        <v>0</v>
      </c>
      <c r="BN104" s="45">
        <v>0</v>
      </c>
      <c r="BO104" s="45">
        <v>0</v>
      </c>
      <c r="BP104" s="45">
        <v>0</v>
      </c>
      <c r="BQ104" s="45">
        <v>0</v>
      </c>
      <c r="BR104" s="45">
        <v>0</v>
      </c>
      <c r="BS104" s="45">
        <v>0</v>
      </c>
      <c r="BT104" s="45">
        <v>0</v>
      </c>
      <c r="BU104" s="45">
        <v>0</v>
      </c>
      <c r="BV104" s="45">
        <v>0</v>
      </c>
      <c r="BW104" s="45">
        <v>0</v>
      </c>
      <c r="BX104" s="45">
        <v>0</v>
      </c>
      <c r="BY104" s="45">
        <v>0</v>
      </c>
      <c r="BZ104" s="45">
        <v>0</v>
      </c>
      <c r="CA104" s="45">
        <v>0</v>
      </c>
      <c r="CB104" s="45">
        <v>0</v>
      </c>
      <c r="CC104" s="45">
        <v>0</v>
      </c>
      <c r="CD104" s="45">
        <v>0</v>
      </c>
      <c r="CE104" s="45">
        <v>0</v>
      </c>
      <c r="CF104" s="45">
        <v>0</v>
      </c>
      <c r="CG104" s="45">
        <v>0</v>
      </c>
      <c r="CH104" s="45">
        <v>0</v>
      </c>
      <c r="CI104" s="45">
        <v>0</v>
      </c>
      <c r="CJ104" s="45">
        <v>0</v>
      </c>
      <c r="CK104" s="45">
        <v>0</v>
      </c>
      <c r="CL104" s="45">
        <v>0</v>
      </c>
      <c r="CM104" s="45">
        <v>0</v>
      </c>
      <c r="CN104" s="45">
        <v>0</v>
      </c>
      <c r="CO104" s="45">
        <v>0</v>
      </c>
      <c r="CP104" s="45">
        <v>0</v>
      </c>
      <c r="CQ104" s="45">
        <v>0</v>
      </c>
      <c r="CR104" s="45">
        <v>0</v>
      </c>
      <c r="CS104" s="45">
        <v>0</v>
      </c>
      <c r="CT104" s="45">
        <v>0</v>
      </c>
      <c r="CU104" s="45">
        <v>0</v>
      </c>
      <c r="CV104" s="45">
        <v>0</v>
      </c>
      <c r="CW104" s="45">
        <v>0</v>
      </c>
      <c r="CX104" s="45">
        <v>0</v>
      </c>
      <c r="CY104" s="45">
        <v>0</v>
      </c>
      <c r="CZ104" s="45">
        <v>0</v>
      </c>
      <c r="DA104" s="45">
        <v>0</v>
      </c>
      <c r="DB104" s="45">
        <v>0</v>
      </c>
      <c r="DC104" s="45">
        <v>0</v>
      </c>
      <c r="DD104" s="45">
        <v>0</v>
      </c>
      <c r="DE104" s="45">
        <v>0</v>
      </c>
      <c r="DF104" s="45">
        <v>0</v>
      </c>
      <c r="DG104" s="45">
        <v>0</v>
      </c>
      <c r="DH104" s="45">
        <v>0</v>
      </c>
      <c r="DI104" s="45">
        <v>0</v>
      </c>
      <c r="DJ104" s="45">
        <v>0</v>
      </c>
      <c r="DK104" s="45">
        <v>0</v>
      </c>
      <c r="DL104" s="45">
        <v>0</v>
      </c>
      <c r="DM104" s="45">
        <v>0</v>
      </c>
      <c r="DN104" s="45">
        <v>0</v>
      </c>
      <c r="DO104" s="45">
        <v>0</v>
      </c>
      <c r="DP104" s="45">
        <v>0</v>
      </c>
      <c r="DQ104" s="45">
        <v>0</v>
      </c>
      <c r="DR104" s="45">
        <v>0</v>
      </c>
      <c r="DS104" s="45">
        <v>0</v>
      </c>
      <c r="DT104" s="45">
        <v>0</v>
      </c>
      <c r="DU104" s="45">
        <v>0</v>
      </c>
      <c r="DV104" s="45">
        <v>0</v>
      </c>
      <c r="DW104" s="45">
        <v>0</v>
      </c>
      <c r="DX104" s="45">
        <v>0</v>
      </c>
      <c r="DY104" s="45">
        <v>0</v>
      </c>
      <c r="DZ104" s="45">
        <v>0</v>
      </c>
      <c r="EA104" s="45">
        <v>0</v>
      </c>
      <c r="EB104" s="45">
        <v>0</v>
      </c>
      <c r="EC104" s="45">
        <v>0</v>
      </c>
      <c r="ED104" s="45">
        <v>0</v>
      </c>
      <c r="EE104" s="45">
        <v>0</v>
      </c>
      <c r="EF104" s="45">
        <v>0</v>
      </c>
      <c r="EG104" s="45">
        <v>0</v>
      </c>
      <c r="EH104" s="45">
        <v>0</v>
      </c>
      <c r="EI104" s="45">
        <v>0</v>
      </c>
      <c r="EJ104" s="45">
        <v>0</v>
      </c>
      <c r="EK104" s="45">
        <v>0</v>
      </c>
      <c r="EL104" s="45">
        <v>0</v>
      </c>
      <c r="EM104" s="45">
        <v>0</v>
      </c>
      <c r="EN104" s="45">
        <v>0</v>
      </c>
      <c r="EO104" s="45">
        <v>0</v>
      </c>
      <c r="EP104" s="45">
        <v>0</v>
      </c>
      <c r="EQ104" s="45">
        <v>0</v>
      </c>
      <c r="ER104" s="45">
        <v>0</v>
      </c>
      <c r="ES104" s="45">
        <v>0</v>
      </c>
      <c r="ET104" s="45">
        <v>0</v>
      </c>
      <c r="EU104" s="45">
        <v>0</v>
      </c>
      <c r="EV104" s="45">
        <v>0</v>
      </c>
      <c r="EW104" s="45">
        <v>0</v>
      </c>
      <c r="EX104" s="45">
        <v>0</v>
      </c>
      <c r="EY104" s="45">
        <v>0</v>
      </c>
      <c r="EZ104" s="45">
        <v>0</v>
      </c>
      <c r="FA104" s="45">
        <v>0</v>
      </c>
      <c r="FB104" s="45">
        <v>0</v>
      </c>
      <c r="FC104" s="45">
        <v>0</v>
      </c>
      <c r="FD104" s="45">
        <v>0</v>
      </c>
      <c r="FE104" s="45">
        <v>0</v>
      </c>
      <c r="FF104" s="45">
        <v>0</v>
      </c>
      <c r="FG104" s="45">
        <v>0</v>
      </c>
      <c r="FH104" s="45">
        <v>0</v>
      </c>
      <c r="FI104" s="45">
        <v>0</v>
      </c>
      <c r="FJ104" s="45">
        <v>0</v>
      </c>
      <c r="FK104" s="45">
        <v>0</v>
      </c>
      <c r="FL104" s="45">
        <v>0</v>
      </c>
      <c r="FM104" s="45">
        <v>0</v>
      </c>
      <c r="FN104" s="45">
        <v>0</v>
      </c>
      <c r="FO104" s="45">
        <v>0</v>
      </c>
      <c r="FP104" s="45">
        <v>0</v>
      </c>
      <c r="FQ104" s="45">
        <v>0</v>
      </c>
      <c r="FR104" s="45">
        <v>0</v>
      </c>
      <c r="FS104" s="45">
        <v>0</v>
      </c>
      <c r="FT104" s="45">
        <v>0</v>
      </c>
      <c r="FU104" s="45">
        <v>0</v>
      </c>
      <c r="FV104" s="45">
        <v>0</v>
      </c>
      <c r="FW104" s="45">
        <v>0</v>
      </c>
      <c r="FX104" s="45">
        <v>0</v>
      </c>
      <c r="FY104" s="45">
        <v>0</v>
      </c>
      <c r="FZ104" s="45">
        <v>0</v>
      </c>
      <c r="GA104" s="45">
        <v>0</v>
      </c>
      <c r="GB104" s="45">
        <v>0</v>
      </c>
      <c r="GC104" s="45">
        <v>0</v>
      </c>
      <c r="GD104" s="45">
        <v>0</v>
      </c>
      <c r="GE104" s="45">
        <v>0</v>
      </c>
      <c r="GF104" s="45">
        <v>0</v>
      </c>
      <c r="GG104" s="45">
        <v>0</v>
      </c>
      <c r="GH104" s="45">
        <v>0</v>
      </c>
      <c r="GI104" s="45">
        <v>0</v>
      </c>
      <c r="GJ104" s="45">
        <v>0</v>
      </c>
      <c r="GK104" s="45">
        <v>0</v>
      </c>
      <c r="GL104" s="45">
        <v>0</v>
      </c>
      <c r="GM104" s="45">
        <v>0</v>
      </c>
      <c r="GN104" s="45">
        <v>0</v>
      </c>
      <c r="GO104" s="45">
        <v>0</v>
      </c>
      <c r="GP104" s="45">
        <v>0</v>
      </c>
      <c r="GQ104" s="45">
        <v>0</v>
      </c>
      <c r="GR104" s="45">
        <v>0</v>
      </c>
      <c r="GS104" s="45">
        <v>0</v>
      </c>
      <c r="GT104" s="45">
        <v>0</v>
      </c>
      <c r="GU104" s="45">
        <v>0</v>
      </c>
      <c r="GV104" s="45">
        <v>0</v>
      </c>
      <c r="GW104" s="45">
        <v>0</v>
      </c>
      <c r="GX104" s="45">
        <v>0</v>
      </c>
      <c r="GY104" s="45">
        <v>0</v>
      </c>
      <c r="GZ104" s="45">
        <v>0</v>
      </c>
      <c r="HA104" s="45">
        <v>0</v>
      </c>
      <c r="HB104" s="45">
        <v>0</v>
      </c>
      <c r="HC104" s="45">
        <v>0</v>
      </c>
      <c r="HD104" s="45">
        <v>0</v>
      </c>
      <c r="HE104" s="45">
        <v>0</v>
      </c>
      <c r="HF104" s="45">
        <v>0</v>
      </c>
      <c r="HG104" s="45">
        <v>0</v>
      </c>
      <c r="HH104" s="45">
        <v>0</v>
      </c>
      <c r="HI104" s="45">
        <v>0</v>
      </c>
      <c r="HJ104" s="45">
        <v>0</v>
      </c>
      <c r="HK104" s="45">
        <v>0</v>
      </c>
      <c r="HL104" s="45">
        <v>0</v>
      </c>
      <c r="HM104" s="45">
        <v>0</v>
      </c>
      <c r="HN104" s="45">
        <v>0</v>
      </c>
      <c r="HO104" s="45">
        <v>0</v>
      </c>
      <c r="HP104" s="45">
        <v>0</v>
      </c>
      <c r="HQ104" s="45">
        <v>0</v>
      </c>
      <c r="HR104" s="45">
        <v>0</v>
      </c>
      <c r="HS104" s="45">
        <v>0</v>
      </c>
      <c r="HT104" s="45">
        <v>0</v>
      </c>
      <c r="HU104" s="45">
        <v>0</v>
      </c>
      <c r="HV104" s="45">
        <v>0</v>
      </c>
      <c r="HW104" s="45">
        <v>0</v>
      </c>
      <c r="HX104" s="45">
        <v>0</v>
      </c>
      <c r="HY104" s="45">
        <v>0</v>
      </c>
      <c r="HZ104" s="45">
        <v>0</v>
      </c>
      <c r="IA104" s="45">
        <v>0</v>
      </c>
      <c r="IB104" s="45">
        <v>0</v>
      </c>
      <c r="IC104" s="45">
        <v>0</v>
      </c>
      <c r="ID104" s="45">
        <v>0</v>
      </c>
      <c r="IE104" s="45">
        <v>0</v>
      </c>
      <c r="IF104" s="45">
        <v>0</v>
      </c>
      <c r="IG104" s="45">
        <v>0</v>
      </c>
      <c r="IH104" s="45">
        <v>0</v>
      </c>
      <c r="II104" s="45">
        <v>0</v>
      </c>
      <c r="IJ104" s="45">
        <v>0</v>
      </c>
      <c r="IK104" s="45">
        <v>0</v>
      </c>
      <c r="IL104" s="45">
        <v>0</v>
      </c>
      <c r="IM104" s="45">
        <v>0</v>
      </c>
      <c r="IN104" s="45">
        <v>0</v>
      </c>
      <c r="IO104" s="45">
        <v>0</v>
      </c>
      <c r="IP104" s="45">
        <v>0</v>
      </c>
      <c r="IQ104" s="45">
        <v>0</v>
      </c>
      <c r="IR104" s="45">
        <v>0</v>
      </c>
      <c r="IS104" s="45">
        <v>0</v>
      </c>
      <c r="IT104" s="45">
        <v>0</v>
      </c>
      <c r="IU104" s="45">
        <v>0</v>
      </c>
      <c r="IV104" s="45">
        <v>0</v>
      </c>
      <c r="IW104" s="45">
        <v>0</v>
      </c>
      <c r="IX104" s="45">
        <v>0</v>
      </c>
      <c r="IY104" s="45">
        <v>0</v>
      </c>
      <c r="IZ104" s="45">
        <v>0</v>
      </c>
      <c r="JA104" s="45">
        <v>0</v>
      </c>
      <c r="JB104" s="45">
        <v>0</v>
      </c>
      <c r="JC104" s="45">
        <v>0</v>
      </c>
      <c r="JD104" s="45">
        <v>0</v>
      </c>
      <c r="JE104" s="45">
        <v>0</v>
      </c>
      <c r="JF104" s="45">
        <v>0</v>
      </c>
      <c r="JG104" s="45">
        <v>0</v>
      </c>
      <c r="JH104" s="45">
        <v>0</v>
      </c>
      <c r="JI104" s="45">
        <v>0</v>
      </c>
      <c r="JJ104" s="45">
        <v>0</v>
      </c>
      <c r="JK104" s="45">
        <v>0</v>
      </c>
      <c r="JL104" s="45">
        <v>0</v>
      </c>
      <c r="JM104" s="45">
        <v>0</v>
      </c>
      <c r="JN104" s="45">
        <v>0</v>
      </c>
      <c r="JO104" s="45">
        <v>0</v>
      </c>
      <c r="JP104" s="45">
        <v>0</v>
      </c>
      <c r="JQ104" s="45">
        <v>0</v>
      </c>
      <c r="JR104" s="45">
        <v>0</v>
      </c>
      <c r="JS104" s="45">
        <v>0</v>
      </c>
      <c r="JT104" s="45">
        <v>0</v>
      </c>
      <c r="JU104" s="45">
        <v>0</v>
      </c>
      <c r="JV104" s="45">
        <v>0</v>
      </c>
      <c r="JW104" s="45">
        <v>0</v>
      </c>
      <c r="JX104" s="45">
        <v>0</v>
      </c>
      <c r="JY104" s="45">
        <v>0</v>
      </c>
      <c r="JZ104" s="45">
        <v>0</v>
      </c>
      <c r="KA104" s="45">
        <v>0</v>
      </c>
      <c r="KB104" s="45">
        <v>0</v>
      </c>
      <c r="KC104" s="45">
        <v>0</v>
      </c>
      <c r="KD104" s="45">
        <v>0</v>
      </c>
      <c r="KE104" s="45">
        <v>0</v>
      </c>
      <c r="KF104" s="45">
        <v>0</v>
      </c>
      <c r="KG104" s="45">
        <v>0</v>
      </c>
      <c r="KH104" s="45">
        <v>0</v>
      </c>
      <c r="KI104" s="45">
        <v>0</v>
      </c>
      <c r="KJ104" s="45">
        <v>0</v>
      </c>
      <c r="KK104" s="45">
        <v>0</v>
      </c>
      <c r="KL104" s="45">
        <v>0</v>
      </c>
      <c r="KM104" s="45">
        <v>0</v>
      </c>
      <c r="KN104" s="45">
        <v>0</v>
      </c>
      <c r="KO104" s="45">
        <v>0</v>
      </c>
      <c r="KP104" s="45">
        <v>0</v>
      </c>
      <c r="KQ104" s="45">
        <v>0</v>
      </c>
      <c r="KR104" s="45">
        <v>0</v>
      </c>
      <c r="KS104" s="45">
        <v>0</v>
      </c>
      <c r="KT104" s="45">
        <v>0</v>
      </c>
      <c r="KU104" s="45">
        <v>0</v>
      </c>
      <c r="KV104" s="45">
        <v>0</v>
      </c>
      <c r="KW104" s="45">
        <v>0</v>
      </c>
      <c r="KX104" s="45">
        <v>0</v>
      </c>
      <c r="KY104" s="45">
        <v>0</v>
      </c>
      <c r="KZ104" s="45">
        <v>0</v>
      </c>
      <c r="LA104" s="45">
        <v>0</v>
      </c>
      <c r="LB104" s="45">
        <v>0</v>
      </c>
      <c r="LC104" s="45">
        <v>0</v>
      </c>
      <c r="LD104" s="45">
        <v>0</v>
      </c>
      <c r="LE104" s="45">
        <v>0</v>
      </c>
      <c r="LF104" s="45">
        <v>0</v>
      </c>
      <c r="LG104" s="45">
        <v>0</v>
      </c>
      <c r="LH104" s="45">
        <v>0</v>
      </c>
      <c r="LI104" s="45">
        <v>0</v>
      </c>
      <c r="LJ104" s="45">
        <v>0</v>
      </c>
      <c r="LK104" s="45">
        <v>0</v>
      </c>
      <c r="LL104" s="45">
        <v>0</v>
      </c>
      <c r="LM104" s="45">
        <v>0</v>
      </c>
      <c r="LN104" s="45">
        <v>0</v>
      </c>
      <c r="LO104" s="45">
        <v>0</v>
      </c>
      <c r="LP104" s="45">
        <v>0</v>
      </c>
      <c r="LQ104" s="45">
        <v>0</v>
      </c>
      <c r="LR104" s="45">
        <v>0</v>
      </c>
      <c r="LS104" s="45">
        <v>0</v>
      </c>
      <c r="LT104" s="45">
        <v>0</v>
      </c>
      <c r="LU104" s="45">
        <v>0</v>
      </c>
      <c r="LV104" s="45">
        <v>0</v>
      </c>
      <c r="LW104" s="45">
        <v>0</v>
      </c>
      <c r="LX104" s="45">
        <v>0</v>
      </c>
      <c r="LY104" s="45">
        <v>0</v>
      </c>
      <c r="LZ104" s="45">
        <v>0</v>
      </c>
      <c r="MA104" s="45">
        <v>0</v>
      </c>
      <c r="MB104" s="45">
        <v>0</v>
      </c>
      <c r="MC104" s="45">
        <v>0</v>
      </c>
      <c r="MD104" s="45">
        <v>0</v>
      </c>
      <c r="ME104" s="45">
        <v>0</v>
      </c>
      <c r="MF104" s="45">
        <v>0</v>
      </c>
      <c r="MG104" s="45">
        <v>0</v>
      </c>
      <c r="MH104" s="45">
        <v>0</v>
      </c>
      <c r="MI104" s="45">
        <v>0</v>
      </c>
      <c r="MJ104" s="45">
        <v>0</v>
      </c>
      <c r="MK104" s="45">
        <v>0</v>
      </c>
      <c r="ML104" s="45">
        <v>0</v>
      </c>
      <c r="MM104" s="45">
        <v>0</v>
      </c>
      <c r="MN104" s="45">
        <v>0</v>
      </c>
      <c r="MO104" s="45">
        <v>0</v>
      </c>
      <c r="MP104" s="45">
        <v>0</v>
      </c>
      <c r="MQ104" s="45">
        <v>0</v>
      </c>
      <c r="MR104" s="45">
        <v>0</v>
      </c>
      <c r="MS104" s="45">
        <v>0</v>
      </c>
      <c r="MT104" s="45">
        <v>0</v>
      </c>
      <c r="MU104" s="45">
        <v>0</v>
      </c>
      <c r="MV104" s="45">
        <v>0</v>
      </c>
      <c r="MW104" s="45">
        <v>0</v>
      </c>
      <c r="MX104" s="45">
        <v>0</v>
      </c>
      <c r="MY104" s="45">
        <v>0</v>
      </c>
      <c r="MZ104" s="45">
        <v>0</v>
      </c>
      <c r="NA104" s="45">
        <v>0</v>
      </c>
      <c r="NB104" s="45">
        <v>0</v>
      </c>
      <c r="NC104" s="45">
        <v>0</v>
      </c>
      <c r="ND104" s="45">
        <v>0</v>
      </c>
      <c r="NE104" s="45">
        <v>0</v>
      </c>
      <c r="NF104" s="45">
        <v>0</v>
      </c>
      <c r="NG104" s="45">
        <v>0</v>
      </c>
      <c r="NH104" s="45">
        <v>0</v>
      </c>
      <c r="NI104" s="45">
        <v>0</v>
      </c>
      <c r="NJ104" s="45">
        <v>0</v>
      </c>
      <c r="NK104" s="45">
        <v>0</v>
      </c>
      <c r="NL104" s="45">
        <v>0</v>
      </c>
      <c r="NM104" s="45">
        <v>0</v>
      </c>
      <c r="NN104" s="45">
        <v>0</v>
      </c>
      <c r="NO104" s="45">
        <v>0</v>
      </c>
      <c r="NP104" s="45">
        <v>0</v>
      </c>
      <c r="NQ104" s="45">
        <v>0</v>
      </c>
      <c r="NR104" s="45">
        <v>0</v>
      </c>
      <c r="NS104" s="45">
        <v>0</v>
      </c>
      <c r="NT104" s="45">
        <v>0</v>
      </c>
      <c r="NU104" s="45">
        <v>0</v>
      </c>
      <c r="NV104" s="45">
        <v>0</v>
      </c>
      <c r="NW104" s="45">
        <v>0</v>
      </c>
      <c r="NX104" s="45">
        <v>0</v>
      </c>
      <c r="NY104" s="45">
        <v>0</v>
      </c>
      <c r="NZ104" s="45">
        <v>0</v>
      </c>
      <c r="OA104" s="45">
        <v>0</v>
      </c>
      <c r="OB104" s="45">
        <v>0</v>
      </c>
      <c r="OC104" s="45">
        <v>0</v>
      </c>
      <c r="OD104" s="45">
        <v>0</v>
      </c>
      <c r="OE104" s="45">
        <v>0</v>
      </c>
      <c r="OF104" s="45">
        <v>0</v>
      </c>
      <c r="OG104" s="45">
        <v>0</v>
      </c>
      <c r="OH104" s="45">
        <v>0</v>
      </c>
      <c r="OI104" s="45">
        <v>0</v>
      </c>
      <c r="OJ104" s="45">
        <v>0</v>
      </c>
      <c r="OK104" s="45">
        <v>0</v>
      </c>
      <c r="OL104" s="45">
        <v>0</v>
      </c>
      <c r="OM104" s="45">
        <v>0</v>
      </c>
      <c r="ON104" s="45">
        <v>0</v>
      </c>
      <c r="OO104" s="45">
        <v>0</v>
      </c>
      <c r="OP104" s="45">
        <v>0</v>
      </c>
      <c r="OQ104" s="45">
        <v>0</v>
      </c>
      <c r="OR104" s="45">
        <v>0</v>
      </c>
      <c r="OS104" s="45">
        <v>0</v>
      </c>
      <c r="OT104" s="45">
        <v>0</v>
      </c>
      <c r="OU104" s="45">
        <v>0</v>
      </c>
      <c r="OV104" s="45">
        <v>0</v>
      </c>
      <c r="OW104" s="45">
        <v>0</v>
      </c>
      <c r="OX104" s="45">
        <v>0</v>
      </c>
      <c r="OY104" s="45">
        <v>0</v>
      </c>
      <c r="OZ104" s="45">
        <v>0</v>
      </c>
      <c r="PA104" s="45">
        <v>0</v>
      </c>
      <c r="PB104" s="45">
        <v>0</v>
      </c>
      <c r="PC104" s="45">
        <v>0</v>
      </c>
      <c r="PD104" s="45">
        <v>0</v>
      </c>
      <c r="PE104" s="45">
        <v>0</v>
      </c>
      <c r="PF104" s="45">
        <v>0</v>
      </c>
      <c r="PG104" s="45">
        <v>0</v>
      </c>
      <c r="PH104" s="45">
        <v>0</v>
      </c>
      <c r="PI104" s="45">
        <v>0</v>
      </c>
      <c r="PJ104" s="45">
        <v>0</v>
      </c>
      <c r="PK104" s="45">
        <v>0</v>
      </c>
      <c r="PL104" s="45">
        <v>0</v>
      </c>
      <c r="PM104" s="45">
        <v>0</v>
      </c>
      <c r="PN104" s="45">
        <v>0</v>
      </c>
      <c r="PO104" s="45">
        <v>0</v>
      </c>
      <c r="PP104" s="45">
        <v>0</v>
      </c>
      <c r="PQ104" s="45">
        <v>0</v>
      </c>
      <c r="PR104" s="45">
        <v>0</v>
      </c>
      <c r="PS104" s="45">
        <v>0</v>
      </c>
      <c r="PT104" s="45">
        <v>0</v>
      </c>
      <c r="PU104" s="45">
        <v>0</v>
      </c>
      <c r="PV104" s="45">
        <v>0</v>
      </c>
      <c r="PW104" s="45">
        <v>0</v>
      </c>
      <c r="PX104" s="45">
        <v>0</v>
      </c>
      <c r="PY104" s="45">
        <v>0</v>
      </c>
      <c r="PZ104" s="45">
        <v>0</v>
      </c>
      <c r="QA104" s="45">
        <v>0</v>
      </c>
      <c r="QB104" s="45">
        <v>0</v>
      </c>
      <c r="QC104" s="45">
        <v>0</v>
      </c>
      <c r="QD104" s="45">
        <v>0</v>
      </c>
      <c r="QE104" s="45">
        <v>0</v>
      </c>
      <c r="QF104" s="45">
        <v>0</v>
      </c>
      <c r="QG104" s="45">
        <v>0</v>
      </c>
      <c r="QH104" s="45">
        <v>0</v>
      </c>
      <c r="QI104" s="45">
        <v>0</v>
      </c>
      <c r="QJ104" s="45">
        <v>0</v>
      </c>
      <c r="QK104" s="45">
        <v>0</v>
      </c>
      <c r="QL104" s="45">
        <v>0</v>
      </c>
      <c r="QM104" s="45">
        <v>0</v>
      </c>
      <c r="QN104" s="45">
        <v>0</v>
      </c>
      <c r="QO104" s="45">
        <v>0</v>
      </c>
      <c r="QP104" s="45">
        <v>0</v>
      </c>
      <c r="QQ104" s="45">
        <v>0</v>
      </c>
      <c r="QR104" s="45">
        <v>0</v>
      </c>
      <c r="QS104" s="45">
        <v>0</v>
      </c>
      <c r="QT104" s="45">
        <v>0</v>
      </c>
      <c r="QU104" s="45">
        <v>0</v>
      </c>
      <c r="QV104" s="45">
        <v>0</v>
      </c>
      <c r="QW104" s="45">
        <v>0</v>
      </c>
      <c r="QX104" s="45">
        <v>0</v>
      </c>
      <c r="QY104" s="45">
        <v>0</v>
      </c>
      <c r="QZ104" s="45">
        <v>0</v>
      </c>
      <c r="RA104" s="45">
        <v>0</v>
      </c>
      <c r="RB104" s="45">
        <v>0</v>
      </c>
      <c r="RC104" s="45">
        <v>0</v>
      </c>
      <c r="RD104" s="45">
        <v>0</v>
      </c>
      <c r="RE104" s="45">
        <v>0</v>
      </c>
      <c r="RF104" s="45">
        <v>0</v>
      </c>
      <c r="RG104" s="45">
        <v>0</v>
      </c>
      <c r="RH104" s="45">
        <v>0</v>
      </c>
      <c r="RI104" s="45">
        <v>0</v>
      </c>
      <c r="RJ104" s="45">
        <v>0</v>
      </c>
      <c r="RK104" s="45">
        <v>0</v>
      </c>
      <c r="RL104" s="45">
        <v>0</v>
      </c>
      <c r="RM104" s="45">
        <v>0</v>
      </c>
      <c r="RN104" s="45">
        <v>0</v>
      </c>
      <c r="RO104" s="45">
        <v>0</v>
      </c>
      <c r="RP104" s="45">
        <v>0</v>
      </c>
      <c r="RQ104" s="45">
        <v>0</v>
      </c>
      <c r="RR104" s="45">
        <v>0</v>
      </c>
      <c r="RS104" s="45">
        <v>0</v>
      </c>
      <c r="RT104" s="45">
        <v>0</v>
      </c>
      <c r="RU104" s="45">
        <v>0</v>
      </c>
      <c r="RV104" s="45">
        <v>0</v>
      </c>
      <c r="RW104" s="45">
        <v>0</v>
      </c>
      <c r="RX104" s="45">
        <v>0</v>
      </c>
      <c r="RY104" s="45">
        <v>0</v>
      </c>
      <c r="RZ104" s="45">
        <v>0</v>
      </c>
      <c r="SA104" s="45">
        <v>0</v>
      </c>
      <c r="SB104" s="45">
        <v>0</v>
      </c>
      <c r="SC104" s="45">
        <v>0</v>
      </c>
      <c r="SD104" s="45">
        <v>0</v>
      </c>
      <c r="SE104" s="45">
        <v>0</v>
      </c>
      <c r="SF104" s="45">
        <v>0</v>
      </c>
      <c r="SG104" s="45">
        <v>0</v>
      </c>
      <c r="SH104" s="45">
        <v>0</v>
      </c>
      <c r="SI104" s="45">
        <v>0</v>
      </c>
      <c r="SJ104" s="45">
        <v>0</v>
      </c>
      <c r="SK104" s="45">
        <v>0</v>
      </c>
      <c r="SL104" s="45">
        <v>0</v>
      </c>
      <c r="SM104" s="45">
        <v>0</v>
      </c>
      <c r="SN104" s="45">
        <v>0</v>
      </c>
      <c r="SO104" s="45">
        <v>0</v>
      </c>
      <c r="SP104" s="45">
        <v>0</v>
      </c>
      <c r="SQ104" s="45">
        <v>0</v>
      </c>
      <c r="SR104" s="45">
        <v>0</v>
      </c>
      <c r="SS104" s="45">
        <v>0</v>
      </c>
      <c r="ST104" s="45">
        <v>0</v>
      </c>
      <c r="SU104" s="45">
        <v>0</v>
      </c>
      <c r="SV104" s="45">
        <v>0</v>
      </c>
      <c r="SW104" s="45">
        <v>0</v>
      </c>
      <c r="SX104" s="45">
        <v>0</v>
      </c>
      <c r="SY104" s="45">
        <v>0</v>
      </c>
      <c r="SZ104" s="45">
        <v>0</v>
      </c>
      <c r="TA104" s="45">
        <v>0</v>
      </c>
      <c r="TB104" s="45">
        <v>0</v>
      </c>
      <c r="TC104" s="45">
        <v>0</v>
      </c>
      <c r="TD104" s="45">
        <v>0</v>
      </c>
      <c r="TE104" s="45">
        <v>0</v>
      </c>
      <c r="TF104" s="45">
        <v>0</v>
      </c>
      <c r="TG104" s="45">
        <v>0</v>
      </c>
      <c r="TH104" s="45">
        <v>0</v>
      </c>
      <c r="TI104" s="45">
        <v>0</v>
      </c>
      <c r="TJ104" s="45">
        <v>0</v>
      </c>
      <c r="TK104" s="45">
        <v>0</v>
      </c>
      <c r="TL104" s="45">
        <v>0</v>
      </c>
      <c r="TM104" s="45">
        <v>0</v>
      </c>
      <c r="TN104" s="45">
        <v>0</v>
      </c>
      <c r="TO104" s="45">
        <v>0</v>
      </c>
      <c r="TP104" s="45">
        <v>0</v>
      </c>
      <c r="TQ104" s="45">
        <v>0</v>
      </c>
      <c r="TR104" s="45">
        <v>0</v>
      </c>
      <c r="TS104" s="45">
        <v>0</v>
      </c>
      <c r="TT104" s="45">
        <v>0</v>
      </c>
      <c r="TU104" s="45">
        <v>0</v>
      </c>
      <c r="TV104" s="45">
        <v>0</v>
      </c>
      <c r="TW104" s="45">
        <v>0</v>
      </c>
      <c r="TX104" s="45">
        <v>0</v>
      </c>
      <c r="TY104" s="45">
        <v>0</v>
      </c>
      <c r="TZ104" s="45">
        <v>0</v>
      </c>
      <c r="UA104" s="45">
        <v>0</v>
      </c>
      <c r="UB104" s="45">
        <v>0</v>
      </c>
      <c r="UC104" s="45">
        <v>0</v>
      </c>
      <c r="UD104" s="45">
        <v>0</v>
      </c>
      <c r="UE104" s="45">
        <v>0</v>
      </c>
      <c r="UF104" s="45">
        <v>0</v>
      </c>
      <c r="UG104" s="45">
        <v>0</v>
      </c>
      <c r="UH104" s="45">
        <v>0</v>
      </c>
      <c r="UI104" s="45">
        <v>0</v>
      </c>
      <c r="UJ104" s="45">
        <v>0</v>
      </c>
      <c r="UK104" s="45">
        <v>0</v>
      </c>
      <c r="UL104" s="45">
        <v>0</v>
      </c>
      <c r="UM104" s="45">
        <v>0</v>
      </c>
      <c r="UN104" s="45">
        <v>0</v>
      </c>
      <c r="UO104" s="45">
        <v>0</v>
      </c>
      <c r="UP104" s="45">
        <v>0</v>
      </c>
      <c r="UQ104" s="45">
        <v>0</v>
      </c>
      <c r="UR104" s="45">
        <v>0</v>
      </c>
      <c r="US104" s="45">
        <v>0</v>
      </c>
      <c r="UT104" s="45">
        <v>0</v>
      </c>
      <c r="UU104" s="45">
        <v>0</v>
      </c>
      <c r="UV104" s="45">
        <v>0</v>
      </c>
      <c r="UW104" s="45">
        <v>0</v>
      </c>
      <c r="UX104" s="45">
        <v>0</v>
      </c>
      <c r="UY104" s="45">
        <v>0</v>
      </c>
      <c r="UZ104" s="45">
        <v>0</v>
      </c>
      <c r="VA104" s="45">
        <v>0</v>
      </c>
      <c r="VB104" s="45">
        <v>0</v>
      </c>
      <c r="VC104" s="45">
        <v>0</v>
      </c>
      <c r="VD104" s="45">
        <v>0</v>
      </c>
      <c r="VE104" s="45">
        <v>0</v>
      </c>
      <c r="VF104" s="45">
        <v>0</v>
      </c>
      <c r="VG104" s="45">
        <v>0</v>
      </c>
      <c r="VH104" s="45">
        <v>0</v>
      </c>
      <c r="VI104" s="45">
        <v>0</v>
      </c>
      <c r="VJ104" s="45">
        <v>0</v>
      </c>
      <c r="VK104" s="45">
        <v>0</v>
      </c>
      <c r="VL104" s="45">
        <v>0</v>
      </c>
      <c r="VM104" s="45">
        <v>0</v>
      </c>
      <c r="VN104" s="45">
        <v>0</v>
      </c>
      <c r="VO104" s="45">
        <v>0</v>
      </c>
      <c r="VP104" s="45">
        <v>0</v>
      </c>
      <c r="VQ104" s="45">
        <v>0</v>
      </c>
      <c r="VR104" s="45">
        <v>0</v>
      </c>
      <c r="VS104" s="45">
        <v>0</v>
      </c>
      <c r="VT104" s="45">
        <v>0</v>
      </c>
      <c r="VU104" s="45">
        <v>0</v>
      </c>
      <c r="VV104" s="45">
        <v>0</v>
      </c>
      <c r="VW104" s="45">
        <v>0</v>
      </c>
      <c r="VX104" s="45">
        <v>0</v>
      </c>
      <c r="VY104" s="45">
        <v>0</v>
      </c>
      <c r="VZ104" s="45">
        <v>0</v>
      </c>
      <c r="WA104" s="45">
        <v>0</v>
      </c>
      <c r="WB104" s="45">
        <v>0</v>
      </c>
      <c r="WC104" s="45">
        <v>0</v>
      </c>
      <c r="WD104" s="45">
        <v>0</v>
      </c>
      <c r="WE104" s="45">
        <v>0</v>
      </c>
      <c r="WF104" s="45">
        <v>0</v>
      </c>
      <c r="WG104" s="45">
        <v>0</v>
      </c>
      <c r="WH104" s="45">
        <v>0</v>
      </c>
      <c r="WI104" s="45">
        <v>0</v>
      </c>
      <c r="WJ104" s="45">
        <v>0</v>
      </c>
      <c r="WK104" s="45">
        <v>0</v>
      </c>
      <c r="WL104" s="45">
        <v>0</v>
      </c>
      <c r="WM104" s="45">
        <v>0</v>
      </c>
      <c r="WN104" s="45">
        <v>0</v>
      </c>
      <c r="WO104" s="45">
        <v>0</v>
      </c>
      <c r="WP104" s="45">
        <v>0</v>
      </c>
      <c r="WQ104" s="45">
        <v>0</v>
      </c>
      <c r="WR104" s="45">
        <v>0</v>
      </c>
      <c r="WS104" s="45">
        <v>0</v>
      </c>
      <c r="WT104" s="45">
        <v>0</v>
      </c>
      <c r="WU104" s="45">
        <v>0</v>
      </c>
      <c r="WV104" s="45">
        <v>0</v>
      </c>
      <c r="WW104" s="45">
        <v>0</v>
      </c>
      <c r="WX104" s="45">
        <v>0</v>
      </c>
      <c r="WY104" s="45">
        <v>0</v>
      </c>
      <c r="WZ104" s="45">
        <v>0</v>
      </c>
      <c r="XA104" s="45">
        <v>0</v>
      </c>
      <c r="XB104" s="45">
        <v>0</v>
      </c>
      <c r="XC104" s="45">
        <v>0</v>
      </c>
      <c r="XD104" s="45">
        <v>0</v>
      </c>
      <c r="XE104" s="45">
        <v>0</v>
      </c>
      <c r="XF104" s="45">
        <v>0</v>
      </c>
      <c r="XG104" s="45">
        <v>0</v>
      </c>
      <c r="XH104" s="45">
        <v>0</v>
      </c>
      <c r="XI104" s="45">
        <v>0</v>
      </c>
      <c r="XJ104" s="45">
        <v>0</v>
      </c>
      <c r="XK104" s="45">
        <v>0</v>
      </c>
      <c r="XL104" s="45">
        <v>0</v>
      </c>
      <c r="XM104" s="45">
        <v>0</v>
      </c>
      <c r="XN104" s="45">
        <v>0</v>
      </c>
      <c r="XO104" s="45">
        <v>0</v>
      </c>
      <c r="XP104" s="45">
        <v>0</v>
      </c>
      <c r="XQ104" s="45">
        <v>0</v>
      </c>
      <c r="XR104" s="45">
        <v>0</v>
      </c>
      <c r="XS104" s="45">
        <v>0</v>
      </c>
      <c r="XT104" s="45">
        <v>0</v>
      </c>
      <c r="XU104" s="45">
        <v>0</v>
      </c>
      <c r="XV104" s="45">
        <v>0</v>
      </c>
      <c r="XW104" s="45">
        <v>0</v>
      </c>
      <c r="XX104" s="45">
        <v>0</v>
      </c>
      <c r="XY104" s="45">
        <v>0</v>
      </c>
      <c r="XZ104" s="45">
        <v>0</v>
      </c>
      <c r="YA104" s="45">
        <v>0</v>
      </c>
      <c r="YB104" s="45">
        <v>0</v>
      </c>
      <c r="YC104" s="45">
        <v>0</v>
      </c>
      <c r="YD104" s="45">
        <v>0</v>
      </c>
      <c r="YE104" s="45">
        <v>0</v>
      </c>
      <c r="YF104" s="45">
        <v>0</v>
      </c>
      <c r="YG104" s="45">
        <v>0</v>
      </c>
      <c r="YH104" s="45">
        <v>0</v>
      </c>
      <c r="YI104" s="45">
        <v>0</v>
      </c>
      <c r="YJ104" s="45">
        <v>0</v>
      </c>
      <c r="YK104" s="45">
        <v>0</v>
      </c>
      <c r="YL104" s="45">
        <v>0</v>
      </c>
      <c r="YM104" s="45">
        <v>0</v>
      </c>
      <c r="YN104" s="45">
        <v>0</v>
      </c>
      <c r="YO104" s="45">
        <v>0</v>
      </c>
      <c r="YP104" s="45">
        <v>0</v>
      </c>
      <c r="YQ104" s="45">
        <v>0</v>
      </c>
      <c r="YR104" s="45">
        <v>0</v>
      </c>
      <c r="YS104" s="45">
        <v>0</v>
      </c>
      <c r="YT104" s="45">
        <v>0</v>
      </c>
      <c r="YU104" s="45">
        <v>0</v>
      </c>
      <c r="YV104" s="45">
        <v>0</v>
      </c>
      <c r="YW104" s="45">
        <v>0</v>
      </c>
      <c r="YX104" s="45">
        <v>0</v>
      </c>
      <c r="YY104" s="45">
        <v>0</v>
      </c>
      <c r="YZ104" s="45">
        <v>0</v>
      </c>
      <c r="ZA104" s="45">
        <v>0</v>
      </c>
      <c r="ZB104" s="45">
        <v>0</v>
      </c>
      <c r="ZC104" s="45">
        <v>0</v>
      </c>
      <c r="ZD104" s="45">
        <v>0</v>
      </c>
      <c r="ZE104" s="45">
        <v>0</v>
      </c>
      <c r="ZF104" s="45">
        <v>0</v>
      </c>
      <c r="ZG104" s="45">
        <v>0</v>
      </c>
      <c r="ZH104" s="45">
        <v>0</v>
      </c>
      <c r="ZI104" s="45">
        <v>0</v>
      </c>
      <c r="ZJ104" s="45">
        <v>0</v>
      </c>
      <c r="ZK104" s="45">
        <v>0</v>
      </c>
      <c r="ZL104" s="45">
        <v>0</v>
      </c>
      <c r="ZM104" s="45">
        <v>0</v>
      </c>
      <c r="ZN104" s="45">
        <v>0</v>
      </c>
      <c r="ZO104" s="45">
        <v>0</v>
      </c>
      <c r="ZP104" s="45">
        <v>0</v>
      </c>
      <c r="ZQ104" s="45">
        <v>0</v>
      </c>
      <c r="ZR104" s="45">
        <v>0</v>
      </c>
      <c r="ZS104" s="45">
        <v>0</v>
      </c>
      <c r="ZT104" s="45">
        <v>0</v>
      </c>
      <c r="ZU104" s="45">
        <v>0</v>
      </c>
      <c r="ZV104" s="45">
        <v>0</v>
      </c>
      <c r="ZW104" s="45">
        <v>0</v>
      </c>
      <c r="ZX104" s="45">
        <v>0</v>
      </c>
      <c r="ZY104" s="45">
        <v>0</v>
      </c>
      <c r="ZZ104" s="45">
        <v>0</v>
      </c>
      <c r="AAA104" s="45">
        <v>0</v>
      </c>
      <c r="AAB104" s="45">
        <v>0</v>
      </c>
      <c r="AAC104" s="45">
        <v>0</v>
      </c>
      <c r="AAD104" s="45">
        <v>0</v>
      </c>
      <c r="AAE104" s="45">
        <v>0</v>
      </c>
      <c r="AAF104" s="45">
        <v>0</v>
      </c>
      <c r="AAG104" s="45">
        <v>0</v>
      </c>
      <c r="AAH104" s="45">
        <v>0</v>
      </c>
      <c r="AAI104" s="45">
        <v>0</v>
      </c>
      <c r="AAJ104" s="45">
        <v>0</v>
      </c>
      <c r="AAK104" s="45">
        <v>0</v>
      </c>
      <c r="AAL104" s="45">
        <v>0</v>
      </c>
      <c r="AAM104" s="45">
        <v>0</v>
      </c>
      <c r="AAN104" s="45">
        <v>0</v>
      </c>
      <c r="AAO104" s="45">
        <v>0</v>
      </c>
      <c r="AAP104" s="45">
        <v>0</v>
      </c>
      <c r="AAQ104" s="45">
        <f ca="1">IF(LEFT($C104,5)="Total",0,IF(COUNTIF(ENTRY!$G$3:$BM$3,AAQ$1)=0,"CopyPasteValue",IFERROR(HLOOKUP(AAQ$1,ENTRY!$G$3:$BI$133,SUMIFS(ENTRY!$A$2:$A$133,ENTRY!$B$2:$B$133,$B104,ENTRY!$C$2:$C$133,$C104)-2,FALSE),0)))</f>
        <v>0</v>
      </c>
      <c r="AAR104" s="45">
        <f ca="1">IF(LEFT($C104,5)="Total",0,IF(COUNTIF(ENTRY!$G$3:$BM$3,AAR$1)=0,"CopyPasteValue",IFERROR(HLOOKUP(AAR$1,ENTRY!$G$3:$BI$133,SUMIFS(ENTRY!$A$2:$A$133,ENTRY!$B$2:$B$133,$B104,ENTRY!$C$2:$C$133,$C104)-2,FALSE),0)))</f>
        <v>0</v>
      </c>
      <c r="AAS104" s="45">
        <f ca="1">IF(LEFT($C104,5)="Total",0,IF(COUNTIF(ENTRY!$G$3:$BM$3,AAS$1)=0,"CopyPasteValue",IFERROR(HLOOKUP(AAS$1,ENTRY!$G$3:$BI$133,SUMIFS(ENTRY!$A$2:$A$133,ENTRY!$B$2:$B$133,$B104,ENTRY!$C$2:$C$133,$C104)-2,FALSE),0)))</f>
        <v>0</v>
      </c>
      <c r="AAT104" s="45">
        <f ca="1">IF(LEFT($C104,5)="Total",0,IF(COUNTIF(ENTRY!$G$3:$BM$3,AAT$1)=0,"CopyPasteValue",IFERROR(HLOOKUP(AAT$1,ENTRY!$G$3:$BI$133,SUMIFS(ENTRY!$A$2:$A$133,ENTRY!$B$2:$B$133,$B104,ENTRY!$C$2:$C$133,$C104)-2,FALSE),0)))</f>
        <v>0</v>
      </c>
      <c r="AAU104" s="45">
        <f ca="1">IF(LEFT($C104,5)="Total",0,IF(COUNTIF(ENTRY!$G$3:$BM$3,AAU$1)=0,"CopyPasteValue",IFERROR(HLOOKUP(AAU$1,ENTRY!$G$3:$BI$133,SUMIFS(ENTRY!$A$2:$A$133,ENTRY!$B$2:$B$133,$B104,ENTRY!$C$2:$C$133,$C104)-2,FALSE),0)))</f>
        <v>0</v>
      </c>
      <c r="AAV104" s="45">
        <f ca="1">IF(LEFT($C104,5)="Total",0,IF(COUNTIF(ENTRY!$G$3:$BM$3,AAV$1)=0,"CopyPasteValue",IFERROR(HLOOKUP(AAV$1,ENTRY!$G$3:$BI$133,SUMIFS(ENTRY!$A$2:$A$133,ENTRY!$B$2:$B$133,$B104,ENTRY!$C$2:$C$133,$C104)-2,FALSE),0)))</f>
        <v>0</v>
      </c>
      <c r="AAW104" s="45">
        <f ca="1">IF(LEFT($C104,5)="Total",0,IF(COUNTIF(ENTRY!$G$3:$BM$3,AAW$1)=0,"CopyPasteValue",IFERROR(HLOOKUP(AAW$1,ENTRY!$G$3:$BI$133,SUMIFS(ENTRY!$A$2:$A$133,ENTRY!$B$2:$B$133,$B104,ENTRY!$C$2:$C$133,$C104)-2,FALSE),0)))</f>
        <v>0</v>
      </c>
      <c r="AAX104" s="45">
        <f ca="1">IF(LEFT($C104,5)="Total",0,IF(COUNTIF(ENTRY!$G$3:$BM$3,AAX$1)=0,"CopyPasteValue",IFERROR(HLOOKUP(AAX$1,ENTRY!$G$3:$BI$133,SUMIFS(ENTRY!$A$2:$A$133,ENTRY!$B$2:$B$133,$B104,ENTRY!$C$2:$C$133,$C104)-2,FALSE),0)))</f>
        <v>0</v>
      </c>
      <c r="AAY104" s="45">
        <f ca="1">IF(LEFT($C104,5)="Total",0,IF(COUNTIF(ENTRY!$G$3:$BM$3,AAY$1)=0,"CopyPasteValue",IFERROR(HLOOKUP(AAY$1,ENTRY!$G$3:$BI$133,SUMIFS(ENTRY!$A$2:$A$133,ENTRY!$B$2:$B$133,$B104,ENTRY!$C$2:$C$133,$C104)-2,FALSE),0)))</f>
        <v>0</v>
      </c>
      <c r="AAZ104" s="45">
        <f ca="1">IF(LEFT($C104,5)="Total",0,IF(COUNTIF(ENTRY!$G$3:$BM$3,AAZ$1)=0,"CopyPasteValue",IFERROR(HLOOKUP(AAZ$1,ENTRY!$G$3:$BI$133,SUMIFS(ENTRY!$A$2:$A$133,ENTRY!$B$2:$B$133,$B104,ENTRY!$C$2:$C$133,$C104)-2,FALSE),0)))</f>
        <v>0</v>
      </c>
      <c r="ABA104" s="45">
        <f ca="1">IF(LEFT($C104,5)="Total",0,IF(COUNTIF(ENTRY!$G$3:$BM$3,ABA$1)=0,"CopyPasteValue",IFERROR(HLOOKUP(ABA$1,ENTRY!$G$3:$BI$133,SUMIFS(ENTRY!$A$2:$A$133,ENTRY!$B$2:$B$133,$B104,ENTRY!$C$2:$C$133,$C104)-2,FALSE),0)))</f>
        <v>0</v>
      </c>
      <c r="ABB104" s="45">
        <f ca="1">IF(LEFT($C104,5)="Total",0,IF(COUNTIF(ENTRY!$G$3:$BM$3,ABB$1)=0,"CopyPasteValue",IFERROR(HLOOKUP(ABB$1,ENTRY!$G$3:$BI$133,SUMIFS(ENTRY!$A$2:$A$133,ENTRY!$B$2:$B$133,$B104,ENTRY!$C$2:$C$133,$C104)-2,FALSE),0)))</f>
        <v>0</v>
      </c>
      <c r="ABC104" s="45">
        <f ca="1">IF(LEFT($C104,5)="Total",0,IF(COUNTIF(ENTRY!$G$3:$BM$3,ABC$1)=0,"CopyPasteValue",IFERROR(HLOOKUP(ABC$1,ENTRY!$G$3:$BI$133,SUMIFS(ENTRY!$A$2:$A$133,ENTRY!$B$2:$B$133,$B104,ENTRY!$C$2:$C$133,$C104)-2,FALSE),0)))</f>
        <v>0</v>
      </c>
      <c r="ABD104" s="45">
        <f ca="1">IF(LEFT($C104,5)="Total",0,IF(COUNTIF(ENTRY!$G$3:$BM$3,ABD$1)=0,"CopyPasteValue",IFERROR(HLOOKUP(ABD$1,ENTRY!$G$3:$BI$133,SUMIFS(ENTRY!$A$2:$A$133,ENTRY!$B$2:$B$133,$B104,ENTRY!$C$2:$C$133,$C104)-2,FALSE),0)))</f>
        <v>0</v>
      </c>
      <c r="ABE104" s="45">
        <f ca="1">IF(LEFT($C104,5)="Total",0,IF(COUNTIF(ENTRY!$G$3:$BM$3,ABE$1)=0,"CopyPasteValue",IFERROR(HLOOKUP(ABE$1,ENTRY!$G$3:$BI$133,SUMIFS(ENTRY!$A$2:$A$133,ENTRY!$B$2:$B$133,$B104,ENTRY!$C$2:$C$133,$C104)-2,FALSE),0)))</f>
        <v>0</v>
      </c>
      <c r="ABF104" s="45">
        <f ca="1">IF(LEFT($C104,5)="Total",0,IF(COUNTIF(ENTRY!$G$3:$BM$3,ABF$1)=0,"CopyPasteValue",IFERROR(HLOOKUP(ABF$1,ENTRY!$G$3:$BI$133,SUMIFS(ENTRY!$A$2:$A$133,ENTRY!$B$2:$B$133,$B104,ENTRY!$C$2:$C$133,$C104)-2,FALSE),0)))</f>
        <v>0</v>
      </c>
      <c r="ABG104" s="45">
        <f ca="1">IF(LEFT($C104,5)="Total",0,IF(COUNTIF(ENTRY!$G$3:$BM$3,ABG$1)=0,"CopyPasteValue",IFERROR(HLOOKUP(ABG$1,ENTRY!$G$3:$BI$133,SUMIFS(ENTRY!$A$2:$A$133,ENTRY!$B$2:$B$133,$B104,ENTRY!$C$2:$C$133,$C104)-2,FALSE),0)))</f>
        <v>0</v>
      </c>
      <c r="ABH104" s="45">
        <f ca="1">IF(LEFT($C104,5)="Total",0,IF(COUNTIF(ENTRY!$G$3:$BM$3,ABH$1)=0,"CopyPasteValue",IFERROR(HLOOKUP(ABH$1,ENTRY!$G$3:$BI$133,SUMIFS(ENTRY!$A$2:$A$133,ENTRY!$B$2:$B$133,$B104,ENTRY!$C$2:$C$133,$C104)-2,FALSE),0)))</f>
        <v>0</v>
      </c>
    </row>
    <row r="105" spans="2:736" x14ac:dyDescent="0.35">
      <c r="B105" t="s">
        <v>27</v>
      </c>
      <c r="C105" t="s">
        <v>81</v>
      </c>
      <c r="D105" s="53">
        <f t="shared" ca="1" si="162"/>
        <v>105</v>
      </c>
      <c r="E105" s="72">
        <f>COUNTIF(ENTRY!C$4:C$294,C105)</f>
        <v>1</v>
      </c>
      <c r="F105" s="45">
        <v>0</v>
      </c>
      <c r="G105" s="45">
        <v>0</v>
      </c>
      <c r="H105" s="45">
        <v>1</v>
      </c>
      <c r="I105" s="45">
        <v>0</v>
      </c>
      <c r="J105" s="45">
        <v>8</v>
      </c>
      <c r="K105" s="45">
        <v>0</v>
      </c>
      <c r="L105" s="45">
        <v>0</v>
      </c>
      <c r="M105" s="45">
        <v>1</v>
      </c>
      <c r="N105" s="45">
        <v>2</v>
      </c>
      <c r="O105" s="45">
        <v>5</v>
      </c>
      <c r="P105" s="45">
        <v>0</v>
      </c>
      <c r="Q105" s="45">
        <v>0</v>
      </c>
      <c r="R105" s="45">
        <v>2</v>
      </c>
      <c r="S105" s="45">
        <v>0</v>
      </c>
      <c r="T105" s="45">
        <v>6</v>
      </c>
      <c r="U105" s="45">
        <v>0</v>
      </c>
      <c r="V105" s="45">
        <v>0</v>
      </c>
      <c r="W105" s="45">
        <v>1</v>
      </c>
      <c r="X105" s="45">
        <v>2</v>
      </c>
      <c r="Y105" s="45">
        <v>1</v>
      </c>
      <c r="Z105" s="45">
        <v>0</v>
      </c>
      <c r="AA105" s="45">
        <v>0</v>
      </c>
      <c r="AB105" s="45">
        <v>0</v>
      </c>
      <c r="AC105" s="45">
        <v>1</v>
      </c>
      <c r="AD105" s="45">
        <v>0</v>
      </c>
      <c r="AE105" s="45">
        <v>0</v>
      </c>
      <c r="AF105" s="45">
        <v>0</v>
      </c>
      <c r="AG105" s="45">
        <v>0</v>
      </c>
      <c r="AH105" s="45">
        <v>5</v>
      </c>
      <c r="AI105" s="45">
        <v>1</v>
      </c>
      <c r="AJ105" s="45">
        <v>0</v>
      </c>
      <c r="AK105" s="45">
        <v>0</v>
      </c>
      <c r="AL105" s="45">
        <v>0</v>
      </c>
      <c r="AM105" s="45">
        <v>0</v>
      </c>
      <c r="AN105" s="45">
        <v>0</v>
      </c>
      <c r="AO105" s="45">
        <v>5</v>
      </c>
      <c r="AP105" s="45">
        <v>0</v>
      </c>
      <c r="AQ105" s="45">
        <v>0</v>
      </c>
      <c r="AR105" s="45">
        <v>0</v>
      </c>
      <c r="AS105" s="45">
        <v>0</v>
      </c>
      <c r="AT105" s="45">
        <v>0</v>
      </c>
      <c r="AU105" s="45">
        <v>0</v>
      </c>
      <c r="AV105" s="45">
        <v>0</v>
      </c>
      <c r="AW105" s="45">
        <v>0</v>
      </c>
      <c r="AX105" s="45">
        <v>0</v>
      </c>
      <c r="AY105" s="45">
        <v>0</v>
      </c>
      <c r="AZ105" s="45">
        <v>0</v>
      </c>
      <c r="BA105" s="45">
        <v>0</v>
      </c>
      <c r="BB105" s="45">
        <v>0</v>
      </c>
      <c r="BC105" s="45">
        <v>0</v>
      </c>
      <c r="BD105" s="45">
        <v>0</v>
      </c>
      <c r="BE105" s="45">
        <v>0</v>
      </c>
      <c r="BF105" s="45">
        <v>0</v>
      </c>
      <c r="BG105" s="45">
        <v>0</v>
      </c>
      <c r="BH105" s="45">
        <v>0</v>
      </c>
      <c r="BI105" s="45">
        <v>0</v>
      </c>
      <c r="BJ105" s="45">
        <v>3</v>
      </c>
      <c r="BK105" s="45">
        <v>0</v>
      </c>
      <c r="BL105" s="45">
        <v>0</v>
      </c>
      <c r="BM105" s="45">
        <v>0</v>
      </c>
      <c r="BN105" s="45">
        <v>0</v>
      </c>
      <c r="BO105" s="45">
        <v>0</v>
      </c>
      <c r="BP105" s="45">
        <v>0</v>
      </c>
      <c r="BQ105" s="45">
        <v>0</v>
      </c>
      <c r="BR105" s="45">
        <v>0</v>
      </c>
      <c r="BS105" s="45">
        <v>0</v>
      </c>
      <c r="BT105" s="45">
        <v>0</v>
      </c>
      <c r="BU105" s="45">
        <v>0</v>
      </c>
      <c r="BV105" s="45">
        <v>0</v>
      </c>
      <c r="BW105" s="45">
        <v>0</v>
      </c>
      <c r="BX105" s="45">
        <v>0</v>
      </c>
      <c r="BY105" s="45">
        <v>0</v>
      </c>
      <c r="BZ105" s="45">
        <v>0</v>
      </c>
      <c r="CA105" s="45">
        <v>0</v>
      </c>
      <c r="CB105" s="45">
        <v>0</v>
      </c>
      <c r="CC105" s="45">
        <v>0</v>
      </c>
      <c r="CD105" s="45">
        <v>0</v>
      </c>
      <c r="CE105" s="45">
        <v>0</v>
      </c>
      <c r="CF105" s="45">
        <v>0</v>
      </c>
      <c r="CG105" s="45">
        <v>0</v>
      </c>
      <c r="CH105" s="45">
        <v>0</v>
      </c>
      <c r="CI105" s="45">
        <v>0</v>
      </c>
      <c r="CJ105" s="45">
        <v>0</v>
      </c>
      <c r="CK105" s="45">
        <v>0</v>
      </c>
      <c r="CL105" s="45">
        <v>0</v>
      </c>
      <c r="CM105" s="45">
        <v>0</v>
      </c>
      <c r="CN105" s="45">
        <v>0</v>
      </c>
      <c r="CO105" s="45">
        <v>0</v>
      </c>
      <c r="CP105" s="45">
        <v>0</v>
      </c>
      <c r="CQ105" s="45">
        <v>0</v>
      </c>
      <c r="CR105" s="45">
        <v>0</v>
      </c>
      <c r="CS105" s="45">
        <v>0</v>
      </c>
      <c r="CT105" s="45">
        <v>0</v>
      </c>
      <c r="CU105" s="45">
        <v>0</v>
      </c>
      <c r="CV105" s="45">
        <v>0</v>
      </c>
      <c r="CW105" s="45">
        <v>0</v>
      </c>
      <c r="CX105" s="45">
        <v>0</v>
      </c>
      <c r="CY105" s="45">
        <v>0</v>
      </c>
      <c r="CZ105" s="45">
        <v>0</v>
      </c>
      <c r="DA105" s="45">
        <v>0</v>
      </c>
      <c r="DB105" s="45">
        <v>0</v>
      </c>
      <c r="DC105" s="45">
        <v>0</v>
      </c>
      <c r="DD105" s="45">
        <v>0</v>
      </c>
      <c r="DE105" s="45">
        <v>0</v>
      </c>
      <c r="DF105" s="45">
        <v>0</v>
      </c>
      <c r="DG105" s="45">
        <v>0</v>
      </c>
      <c r="DH105" s="45">
        <v>1</v>
      </c>
      <c r="DI105" s="45">
        <v>0</v>
      </c>
      <c r="DJ105" s="45">
        <v>0</v>
      </c>
      <c r="DK105" s="45">
        <v>0</v>
      </c>
      <c r="DL105" s="45">
        <v>0</v>
      </c>
      <c r="DM105" s="45">
        <v>0</v>
      </c>
      <c r="DN105" s="45">
        <v>0</v>
      </c>
      <c r="DO105" s="45">
        <v>0</v>
      </c>
      <c r="DP105" s="45">
        <v>0</v>
      </c>
      <c r="DQ105" s="45">
        <v>0</v>
      </c>
      <c r="DR105" s="45">
        <v>0</v>
      </c>
      <c r="DS105" s="45">
        <v>0</v>
      </c>
      <c r="DT105" s="45">
        <v>0</v>
      </c>
      <c r="DU105" s="45">
        <v>0</v>
      </c>
      <c r="DV105" s="45">
        <v>0</v>
      </c>
      <c r="DW105" s="45">
        <v>0</v>
      </c>
      <c r="DX105" s="45">
        <v>0</v>
      </c>
      <c r="DY105" s="45">
        <v>0</v>
      </c>
      <c r="DZ105" s="45">
        <v>0</v>
      </c>
      <c r="EA105" s="45">
        <v>0</v>
      </c>
      <c r="EB105" s="45">
        <v>0</v>
      </c>
      <c r="EC105" s="45">
        <v>0</v>
      </c>
      <c r="ED105" s="45">
        <v>0</v>
      </c>
      <c r="EE105" s="45">
        <v>0</v>
      </c>
      <c r="EF105" s="45">
        <v>0</v>
      </c>
      <c r="EG105" s="45">
        <v>0</v>
      </c>
      <c r="EH105" s="45">
        <v>0</v>
      </c>
      <c r="EI105" s="45">
        <v>0</v>
      </c>
      <c r="EJ105" s="45">
        <v>3</v>
      </c>
      <c r="EK105" s="45">
        <v>0</v>
      </c>
      <c r="EL105" s="45">
        <v>0</v>
      </c>
      <c r="EM105" s="45">
        <v>0</v>
      </c>
      <c r="EN105" s="45">
        <v>2</v>
      </c>
      <c r="EO105" s="45">
        <v>0</v>
      </c>
      <c r="EP105" s="45">
        <v>7</v>
      </c>
      <c r="EQ105" s="45">
        <v>0</v>
      </c>
      <c r="ER105" s="45">
        <v>0</v>
      </c>
      <c r="ES105" s="45">
        <v>0</v>
      </c>
      <c r="ET105" s="45">
        <v>1</v>
      </c>
      <c r="EU105" s="45">
        <v>0</v>
      </c>
      <c r="EV105" s="45">
        <v>0</v>
      </c>
      <c r="EW105" s="45">
        <v>10</v>
      </c>
      <c r="EX105" s="45">
        <v>2</v>
      </c>
      <c r="EY105" s="45">
        <v>4</v>
      </c>
      <c r="EZ105" s="45">
        <v>0</v>
      </c>
      <c r="FA105" s="45">
        <v>0</v>
      </c>
      <c r="FB105" s="45">
        <v>0</v>
      </c>
      <c r="FC105" s="45">
        <v>0</v>
      </c>
      <c r="FD105" s="45">
        <v>5</v>
      </c>
      <c r="FE105" s="45">
        <v>8</v>
      </c>
      <c r="FF105" s="45">
        <v>0</v>
      </c>
      <c r="FG105" s="45">
        <v>0</v>
      </c>
      <c r="FH105" s="45">
        <v>0</v>
      </c>
      <c r="FI105" s="45">
        <v>0</v>
      </c>
      <c r="FJ105" s="45">
        <v>0</v>
      </c>
      <c r="FK105" s="45">
        <v>0</v>
      </c>
      <c r="FL105" s="45">
        <v>0</v>
      </c>
      <c r="FM105" s="45">
        <v>1</v>
      </c>
      <c r="FN105" s="45">
        <v>0</v>
      </c>
      <c r="FO105" s="45">
        <v>0</v>
      </c>
      <c r="FP105" s="45">
        <v>0</v>
      </c>
      <c r="FQ105" s="45">
        <v>0</v>
      </c>
      <c r="FR105" s="45">
        <v>7</v>
      </c>
      <c r="FS105" s="45">
        <v>0</v>
      </c>
      <c r="FT105" s="45">
        <v>5</v>
      </c>
      <c r="FU105" s="45">
        <v>0</v>
      </c>
      <c r="FV105" s="45">
        <v>0</v>
      </c>
      <c r="FW105" s="45">
        <v>0</v>
      </c>
      <c r="FX105" s="45">
        <v>0</v>
      </c>
      <c r="FY105" s="45">
        <v>0</v>
      </c>
      <c r="FZ105" s="45">
        <v>0</v>
      </c>
      <c r="GA105" s="45">
        <v>0</v>
      </c>
      <c r="GB105" s="45">
        <v>0</v>
      </c>
      <c r="GC105" s="45">
        <v>0</v>
      </c>
      <c r="GD105" s="45">
        <v>0</v>
      </c>
      <c r="GE105" s="45">
        <v>0</v>
      </c>
      <c r="GF105" s="45">
        <v>0</v>
      </c>
      <c r="GG105" s="45">
        <v>0</v>
      </c>
      <c r="GH105" s="45">
        <v>3</v>
      </c>
      <c r="GI105" s="45">
        <v>0</v>
      </c>
      <c r="GJ105" s="45">
        <v>0</v>
      </c>
      <c r="GK105" s="45">
        <v>0</v>
      </c>
      <c r="GL105" s="45">
        <v>0</v>
      </c>
      <c r="GM105" s="45">
        <v>0</v>
      </c>
      <c r="GN105" s="45">
        <v>0</v>
      </c>
      <c r="GO105" s="45">
        <v>0</v>
      </c>
      <c r="GP105" s="45">
        <v>0</v>
      </c>
      <c r="GQ105" s="45">
        <v>0</v>
      </c>
      <c r="GR105" s="45">
        <v>0</v>
      </c>
      <c r="GS105" s="45">
        <v>0</v>
      </c>
      <c r="GT105" s="45">
        <v>0</v>
      </c>
      <c r="GU105" s="45">
        <v>0</v>
      </c>
      <c r="GV105" s="45">
        <v>0</v>
      </c>
      <c r="GW105" s="45">
        <v>0</v>
      </c>
      <c r="GX105" s="45">
        <v>0</v>
      </c>
      <c r="GY105" s="45">
        <v>0</v>
      </c>
      <c r="GZ105" s="45">
        <v>0</v>
      </c>
      <c r="HA105" s="45">
        <v>0</v>
      </c>
      <c r="HB105" s="45">
        <v>0</v>
      </c>
      <c r="HC105" s="45">
        <v>0</v>
      </c>
      <c r="HD105" s="45">
        <v>0</v>
      </c>
      <c r="HE105" s="45">
        <v>0</v>
      </c>
      <c r="HF105" s="45">
        <v>0</v>
      </c>
      <c r="HG105" s="45">
        <v>0</v>
      </c>
      <c r="HH105" s="45">
        <v>0</v>
      </c>
      <c r="HI105" s="45">
        <v>0</v>
      </c>
      <c r="HJ105" s="45">
        <v>0</v>
      </c>
      <c r="HK105" s="45">
        <v>0</v>
      </c>
      <c r="HL105" s="45">
        <v>0</v>
      </c>
      <c r="HM105" s="45">
        <v>0</v>
      </c>
      <c r="HN105" s="45">
        <v>0</v>
      </c>
      <c r="HO105" s="45">
        <v>0</v>
      </c>
      <c r="HP105" s="45">
        <v>0</v>
      </c>
      <c r="HQ105" s="45">
        <v>0</v>
      </c>
      <c r="HR105" s="45">
        <v>0</v>
      </c>
      <c r="HS105" s="45">
        <v>0</v>
      </c>
      <c r="HT105" s="45">
        <v>0</v>
      </c>
      <c r="HU105" s="45">
        <v>0</v>
      </c>
      <c r="HV105" s="45">
        <v>0</v>
      </c>
      <c r="HW105" s="45">
        <v>0</v>
      </c>
      <c r="HX105" s="45">
        <v>1</v>
      </c>
      <c r="HY105" s="45">
        <v>0</v>
      </c>
      <c r="HZ105" s="45">
        <v>0</v>
      </c>
      <c r="IA105" s="45">
        <v>0</v>
      </c>
      <c r="IB105" s="45">
        <v>0</v>
      </c>
      <c r="IC105" s="45">
        <v>5</v>
      </c>
      <c r="ID105" s="45">
        <v>16</v>
      </c>
      <c r="IE105" s="45">
        <v>3</v>
      </c>
      <c r="IF105" s="45">
        <v>0</v>
      </c>
      <c r="IG105" s="45">
        <v>0</v>
      </c>
      <c r="IH105" s="45">
        <v>0</v>
      </c>
      <c r="II105" s="45">
        <v>0</v>
      </c>
      <c r="IJ105" s="45">
        <v>1</v>
      </c>
      <c r="IK105" s="45">
        <v>4</v>
      </c>
      <c r="IL105" s="45">
        <v>3</v>
      </c>
      <c r="IM105" s="45">
        <v>0</v>
      </c>
      <c r="IN105" s="45">
        <v>3</v>
      </c>
      <c r="IO105" s="45">
        <v>0</v>
      </c>
      <c r="IP105" s="45">
        <v>0</v>
      </c>
      <c r="IQ105" s="45">
        <v>2</v>
      </c>
      <c r="IR105" s="45">
        <v>5</v>
      </c>
      <c r="IS105" s="45">
        <v>0</v>
      </c>
      <c r="IT105" s="45">
        <v>2</v>
      </c>
      <c r="IU105" s="45">
        <v>8</v>
      </c>
      <c r="IV105" s="45">
        <v>1</v>
      </c>
      <c r="IW105" s="45">
        <v>0</v>
      </c>
      <c r="IX105" s="45">
        <v>0</v>
      </c>
      <c r="IY105" s="45">
        <v>0</v>
      </c>
      <c r="IZ105" s="45">
        <v>0</v>
      </c>
      <c r="JA105" s="45">
        <v>1</v>
      </c>
      <c r="JB105" s="45">
        <v>2</v>
      </c>
      <c r="JC105" s="45">
        <v>0</v>
      </c>
      <c r="JD105" s="45">
        <v>0</v>
      </c>
      <c r="JE105" s="45">
        <v>1</v>
      </c>
      <c r="JF105" s="45">
        <v>6</v>
      </c>
      <c r="JG105" s="45">
        <v>1</v>
      </c>
      <c r="JH105" s="45">
        <v>3</v>
      </c>
      <c r="JI105" s="45">
        <v>0</v>
      </c>
      <c r="JJ105" s="45">
        <v>1</v>
      </c>
      <c r="JK105" s="45">
        <v>0</v>
      </c>
      <c r="JL105" s="45">
        <v>6</v>
      </c>
      <c r="JM105" s="45">
        <v>0</v>
      </c>
      <c r="JN105" s="45">
        <v>0</v>
      </c>
      <c r="JO105" s="45">
        <v>1</v>
      </c>
      <c r="JP105" s="45">
        <v>1</v>
      </c>
      <c r="JQ105" s="45">
        <v>1</v>
      </c>
      <c r="JR105" s="45">
        <v>0</v>
      </c>
      <c r="JS105" s="45">
        <v>2</v>
      </c>
      <c r="JT105" s="45">
        <v>1</v>
      </c>
      <c r="JU105" s="45">
        <v>1</v>
      </c>
      <c r="JV105" s="45">
        <v>0</v>
      </c>
      <c r="JW105" s="45">
        <v>0</v>
      </c>
      <c r="JX105" s="45">
        <v>0</v>
      </c>
      <c r="JY105" s="45">
        <v>0</v>
      </c>
      <c r="JZ105" s="45">
        <v>6</v>
      </c>
      <c r="KA105" s="45">
        <v>4</v>
      </c>
      <c r="KB105" s="45">
        <v>0</v>
      </c>
      <c r="KC105" s="45">
        <v>2</v>
      </c>
      <c r="KD105" s="45">
        <v>5</v>
      </c>
      <c r="KE105" s="45">
        <v>0</v>
      </c>
      <c r="KF105" s="45">
        <v>0</v>
      </c>
      <c r="KG105" s="45">
        <v>4</v>
      </c>
      <c r="KH105" s="45">
        <v>0</v>
      </c>
      <c r="KI105" s="45">
        <v>0</v>
      </c>
      <c r="KJ105" s="45">
        <v>6</v>
      </c>
      <c r="KK105" s="45">
        <v>0</v>
      </c>
      <c r="KL105" s="45">
        <v>0</v>
      </c>
      <c r="KM105" s="45">
        <v>0</v>
      </c>
      <c r="KN105" s="45">
        <v>0</v>
      </c>
      <c r="KO105" s="45">
        <v>3</v>
      </c>
      <c r="KP105" s="45">
        <v>0</v>
      </c>
      <c r="KQ105" s="45">
        <v>0</v>
      </c>
      <c r="KR105" s="45">
        <v>0</v>
      </c>
      <c r="KS105" s="45">
        <v>0</v>
      </c>
      <c r="KT105" s="45">
        <v>0</v>
      </c>
      <c r="KU105" s="45">
        <v>0</v>
      </c>
      <c r="KV105" s="45">
        <v>0</v>
      </c>
      <c r="KW105" s="45">
        <v>0</v>
      </c>
      <c r="KX105" s="45">
        <v>0</v>
      </c>
      <c r="KY105" s="45">
        <v>0</v>
      </c>
      <c r="KZ105" s="45">
        <v>0</v>
      </c>
      <c r="LA105" s="45">
        <v>0</v>
      </c>
      <c r="LB105" s="45">
        <v>3</v>
      </c>
      <c r="LC105" s="45">
        <v>0</v>
      </c>
      <c r="LD105" s="45">
        <v>0</v>
      </c>
      <c r="LE105" s="45">
        <v>0</v>
      </c>
      <c r="LF105" s="45">
        <v>0</v>
      </c>
      <c r="LG105" s="45">
        <v>1</v>
      </c>
      <c r="LH105" s="45">
        <v>0</v>
      </c>
      <c r="LI105" s="45">
        <v>2</v>
      </c>
      <c r="LJ105" s="45">
        <v>0</v>
      </c>
      <c r="LK105" s="45">
        <v>0</v>
      </c>
      <c r="LL105" s="45">
        <v>5</v>
      </c>
      <c r="LM105" s="45">
        <v>1</v>
      </c>
      <c r="LN105" s="45">
        <v>2</v>
      </c>
      <c r="LO105" s="45">
        <v>0</v>
      </c>
      <c r="LP105" s="45">
        <v>1</v>
      </c>
      <c r="LQ105" s="45">
        <v>1</v>
      </c>
      <c r="LR105" s="45">
        <v>2</v>
      </c>
      <c r="LS105" s="45">
        <v>0</v>
      </c>
      <c r="LT105" s="45">
        <v>0</v>
      </c>
      <c r="LU105" s="45">
        <v>0</v>
      </c>
      <c r="LV105" s="45">
        <v>0</v>
      </c>
      <c r="LW105" s="45">
        <v>0</v>
      </c>
      <c r="LX105" s="45">
        <v>0</v>
      </c>
      <c r="LY105" s="45">
        <v>0</v>
      </c>
      <c r="LZ105" s="45">
        <v>0</v>
      </c>
      <c r="MA105" s="45">
        <v>0</v>
      </c>
      <c r="MB105" s="45">
        <v>0</v>
      </c>
      <c r="MC105" s="45">
        <v>0</v>
      </c>
      <c r="MD105" s="45">
        <v>0</v>
      </c>
      <c r="ME105" s="45">
        <v>0</v>
      </c>
      <c r="MF105" s="45">
        <v>0</v>
      </c>
      <c r="MG105" s="45">
        <v>0</v>
      </c>
      <c r="MH105" s="45">
        <v>0</v>
      </c>
      <c r="MI105" s="45">
        <v>2</v>
      </c>
      <c r="MJ105" s="45">
        <v>0</v>
      </c>
      <c r="MK105" s="45">
        <v>3</v>
      </c>
      <c r="ML105" s="45">
        <v>0</v>
      </c>
      <c r="MM105" s="45">
        <v>0</v>
      </c>
      <c r="MN105" s="45">
        <v>0</v>
      </c>
      <c r="MO105" s="45">
        <v>0</v>
      </c>
      <c r="MP105" s="45">
        <v>0</v>
      </c>
      <c r="MQ105" s="45">
        <v>0</v>
      </c>
      <c r="MR105" s="45">
        <v>0</v>
      </c>
      <c r="MS105" s="45">
        <v>0</v>
      </c>
      <c r="MT105" s="45">
        <v>2</v>
      </c>
      <c r="MU105" s="45">
        <v>0</v>
      </c>
      <c r="MV105" s="45">
        <v>0</v>
      </c>
      <c r="MW105" s="45">
        <v>0</v>
      </c>
      <c r="MX105" s="45">
        <v>0</v>
      </c>
      <c r="MY105" s="45">
        <v>0</v>
      </c>
      <c r="MZ105" s="45">
        <v>0</v>
      </c>
      <c r="NA105" s="45">
        <v>0</v>
      </c>
      <c r="NB105" s="45">
        <v>0</v>
      </c>
      <c r="NC105" s="45">
        <v>0</v>
      </c>
      <c r="ND105" s="45">
        <v>1</v>
      </c>
      <c r="NE105" s="45">
        <v>0</v>
      </c>
      <c r="NF105" s="45">
        <v>2</v>
      </c>
      <c r="NG105" s="45">
        <v>0</v>
      </c>
      <c r="NH105" s="45">
        <v>0</v>
      </c>
      <c r="NI105" s="45">
        <v>2</v>
      </c>
      <c r="NJ105" s="45">
        <v>0</v>
      </c>
      <c r="NK105" s="45">
        <v>0</v>
      </c>
      <c r="NL105" s="45">
        <v>0</v>
      </c>
      <c r="NM105" s="45">
        <v>0</v>
      </c>
      <c r="NN105" s="45">
        <v>3</v>
      </c>
      <c r="NO105" s="45">
        <v>0</v>
      </c>
      <c r="NP105" s="45">
        <v>1</v>
      </c>
      <c r="NQ105" s="45">
        <v>0</v>
      </c>
      <c r="NR105" s="45">
        <v>0</v>
      </c>
      <c r="NS105" s="45">
        <v>0</v>
      </c>
      <c r="NT105" s="45">
        <v>0</v>
      </c>
      <c r="NU105" s="45">
        <v>0</v>
      </c>
      <c r="NV105" s="45">
        <v>0</v>
      </c>
      <c r="NW105" s="45">
        <v>0</v>
      </c>
      <c r="NX105" s="45">
        <v>0</v>
      </c>
      <c r="NY105" s="45">
        <v>0</v>
      </c>
      <c r="NZ105" s="45">
        <v>0</v>
      </c>
      <c r="OA105" s="45">
        <v>0</v>
      </c>
      <c r="OB105" s="45">
        <v>0</v>
      </c>
      <c r="OC105" s="45">
        <v>0</v>
      </c>
      <c r="OD105" s="45">
        <v>0</v>
      </c>
      <c r="OE105" s="45">
        <v>0</v>
      </c>
      <c r="OF105" s="45">
        <v>0</v>
      </c>
      <c r="OG105" s="45">
        <v>0</v>
      </c>
      <c r="OH105" s="45">
        <v>0</v>
      </c>
      <c r="OI105" s="45">
        <v>0</v>
      </c>
      <c r="OJ105" s="45">
        <v>0</v>
      </c>
      <c r="OK105" s="45">
        <v>0</v>
      </c>
      <c r="OL105" s="45">
        <v>0</v>
      </c>
      <c r="OM105" s="45">
        <v>0</v>
      </c>
      <c r="ON105" s="45">
        <v>0</v>
      </c>
      <c r="OO105" s="45">
        <v>0</v>
      </c>
      <c r="OP105" s="45">
        <v>0</v>
      </c>
      <c r="OQ105" s="45">
        <v>0</v>
      </c>
      <c r="OR105" s="45">
        <v>0</v>
      </c>
      <c r="OS105" s="45">
        <v>0</v>
      </c>
      <c r="OT105" s="45">
        <v>0</v>
      </c>
      <c r="OU105" s="45">
        <v>0</v>
      </c>
      <c r="OV105" s="45">
        <v>0</v>
      </c>
      <c r="OW105" s="45">
        <v>0</v>
      </c>
      <c r="OX105" s="45">
        <v>0</v>
      </c>
      <c r="OY105" s="45">
        <v>0</v>
      </c>
      <c r="OZ105" s="45">
        <v>0</v>
      </c>
      <c r="PA105" s="45">
        <v>0</v>
      </c>
      <c r="PB105" s="45">
        <v>0</v>
      </c>
      <c r="PC105" s="45">
        <v>0</v>
      </c>
      <c r="PD105" s="45">
        <v>0</v>
      </c>
      <c r="PE105" s="45">
        <v>0</v>
      </c>
      <c r="PF105" s="45">
        <v>0</v>
      </c>
      <c r="PG105" s="45">
        <v>0</v>
      </c>
      <c r="PH105" s="45">
        <v>0</v>
      </c>
      <c r="PI105" s="45">
        <v>0</v>
      </c>
      <c r="PJ105" s="45">
        <v>0</v>
      </c>
      <c r="PK105" s="45">
        <v>0</v>
      </c>
      <c r="PL105" s="45">
        <v>0</v>
      </c>
      <c r="PM105" s="45">
        <v>0</v>
      </c>
      <c r="PN105" s="45">
        <v>0</v>
      </c>
      <c r="PO105" s="45">
        <v>0</v>
      </c>
      <c r="PP105" s="45">
        <v>0</v>
      </c>
      <c r="PQ105" s="45">
        <v>0</v>
      </c>
      <c r="PR105" s="45">
        <v>0</v>
      </c>
      <c r="PS105" s="45">
        <v>0</v>
      </c>
      <c r="PT105" s="45">
        <v>0</v>
      </c>
      <c r="PU105" s="45">
        <v>0</v>
      </c>
      <c r="PV105" s="45">
        <v>0</v>
      </c>
      <c r="PW105" s="45">
        <v>0</v>
      </c>
      <c r="PX105" s="45">
        <v>0</v>
      </c>
      <c r="PY105" s="45">
        <v>0</v>
      </c>
      <c r="PZ105" s="45">
        <v>0</v>
      </c>
      <c r="QA105" s="45">
        <v>0</v>
      </c>
      <c r="QB105" s="45">
        <v>0</v>
      </c>
      <c r="QC105" s="45">
        <v>0</v>
      </c>
      <c r="QD105" s="45">
        <v>0</v>
      </c>
      <c r="QE105" s="45">
        <v>0</v>
      </c>
      <c r="QF105" s="45">
        <v>0</v>
      </c>
      <c r="QG105" s="45">
        <v>0</v>
      </c>
      <c r="QH105" s="45">
        <v>0</v>
      </c>
      <c r="QI105" s="45">
        <v>0</v>
      </c>
      <c r="QJ105" s="45">
        <v>0</v>
      </c>
      <c r="QK105" s="45">
        <v>0</v>
      </c>
      <c r="QL105" s="45">
        <v>0</v>
      </c>
      <c r="QM105" s="45">
        <v>0</v>
      </c>
      <c r="QN105" s="45">
        <v>0</v>
      </c>
      <c r="QO105" s="45">
        <v>0</v>
      </c>
      <c r="QP105" s="45">
        <v>0</v>
      </c>
      <c r="QQ105" s="45">
        <v>0</v>
      </c>
      <c r="QR105" s="45">
        <v>0</v>
      </c>
      <c r="QS105" s="45">
        <v>0</v>
      </c>
      <c r="QT105" s="45">
        <v>0</v>
      </c>
      <c r="QU105" s="45">
        <v>0</v>
      </c>
      <c r="QV105" s="45">
        <v>0</v>
      </c>
      <c r="QW105" s="45">
        <v>0</v>
      </c>
      <c r="QX105" s="45">
        <v>0</v>
      </c>
      <c r="QY105" s="45">
        <v>0</v>
      </c>
      <c r="QZ105" s="45">
        <v>0</v>
      </c>
      <c r="RA105" s="45">
        <v>0</v>
      </c>
      <c r="RB105" s="45">
        <v>0</v>
      </c>
      <c r="RC105" s="45">
        <v>0</v>
      </c>
      <c r="RD105" s="45">
        <v>0</v>
      </c>
      <c r="RE105" s="45">
        <v>0</v>
      </c>
      <c r="RF105" s="45">
        <v>0</v>
      </c>
      <c r="RG105" s="45">
        <v>0</v>
      </c>
      <c r="RH105" s="45">
        <v>0</v>
      </c>
      <c r="RI105" s="45">
        <v>0</v>
      </c>
      <c r="RJ105" s="45">
        <v>0</v>
      </c>
      <c r="RK105" s="45">
        <v>0</v>
      </c>
      <c r="RL105" s="45">
        <v>0</v>
      </c>
      <c r="RM105" s="45">
        <v>0</v>
      </c>
      <c r="RN105" s="45">
        <v>0</v>
      </c>
      <c r="RO105" s="45">
        <v>0</v>
      </c>
      <c r="RP105" s="45">
        <v>0</v>
      </c>
      <c r="RQ105" s="45">
        <v>0</v>
      </c>
      <c r="RR105" s="45">
        <v>0</v>
      </c>
      <c r="RS105" s="45">
        <v>0</v>
      </c>
      <c r="RT105" s="45">
        <v>0</v>
      </c>
      <c r="RU105" s="45">
        <v>0</v>
      </c>
      <c r="RV105" s="45">
        <v>0</v>
      </c>
      <c r="RW105" s="45">
        <v>0</v>
      </c>
      <c r="RX105" s="45">
        <v>0</v>
      </c>
      <c r="RY105" s="45">
        <v>0</v>
      </c>
      <c r="RZ105" s="45">
        <v>0</v>
      </c>
      <c r="SA105" s="45">
        <v>0</v>
      </c>
      <c r="SB105" s="45">
        <v>0</v>
      </c>
      <c r="SC105" s="45">
        <v>0</v>
      </c>
      <c r="SD105" s="45">
        <v>0</v>
      </c>
      <c r="SE105" s="45">
        <v>0</v>
      </c>
      <c r="SF105" s="45">
        <v>0</v>
      </c>
      <c r="SG105" s="45">
        <v>0</v>
      </c>
      <c r="SH105" s="45">
        <v>0</v>
      </c>
      <c r="SI105" s="45">
        <v>0</v>
      </c>
      <c r="SJ105" s="45">
        <v>0</v>
      </c>
      <c r="SK105" s="45">
        <v>0</v>
      </c>
      <c r="SL105" s="45">
        <v>0</v>
      </c>
      <c r="SM105" s="45">
        <v>0</v>
      </c>
      <c r="SN105" s="45">
        <v>0</v>
      </c>
      <c r="SO105" s="45">
        <v>0</v>
      </c>
      <c r="SP105" s="45">
        <v>0</v>
      </c>
      <c r="SQ105" s="45">
        <v>0</v>
      </c>
      <c r="SR105" s="45">
        <v>0</v>
      </c>
      <c r="SS105" s="45">
        <v>0</v>
      </c>
      <c r="ST105" s="45">
        <v>0</v>
      </c>
      <c r="SU105" s="45">
        <v>0</v>
      </c>
      <c r="SV105" s="45">
        <v>0</v>
      </c>
      <c r="SW105" s="45">
        <v>0</v>
      </c>
      <c r="SX105" s="45">
        <v>0</v>
      </c>
      <c r="SY105" s="45">
        <v>0</v>
      </c>
      <c r="SZ105" s="45">
        <v>0</v>
      </c>
      <c r="TA105" s="45">
        <v>0</v>
      </c>
      <c r="TB105" s="45">
        <v>0</v>
      </c>
      <c r="TC105" s="45">
        <v>0</v>
      </c>
      <c r="TD105" s="45">
        <v>0</v>
      </c>
      <c r="TE105" s="45">
        <v>0</v>
      </c>
      <c r="TF105" s="45">
        <v>0</v>
      </c>
      <c r="TG105" s="45">
        <v>0</v>
      </c>
      <c r="TH105" s="45">
        <v>0</v>
      </c>
      <c r="TI105" s="45">
        <v>0</v>
      </c>
      <c r="TJ105" s="45">
        <v>0</v>
      </c>
      <c r="TK105" s="45">
        <v>0</v>
      </c>
      <c r="TL105" s="45">
        <v>0</v>
      </c>
      <c r="TM105" s="45">
        <v>0</v>
      </c>
      <c r="TN105" s="45">
        <v>0</v>
      </c>
      <c r="TO105" s="45">
        <v>0</v>
      </c>
      <c r="TP105" s="45">
        <v>0</v>
      </c>
      <c r="TQ105" s="45">
        <v>0</v>
      </c>
      <c r="TR105" s="45">
        <v>0</v>
      </c>
      <c r="TS105" s="45">
        <v>0</v>
      </c>
      <c r="TT105" s="45">
        <v>0</v>
      </c>
      <c r="TU105" s="45">
        <v>0</v>
      </c>
      <c r="TV105" s="45">
        <v>0</v>
      </c>
      <c r="TW105" s="45">
        <v>0</v>
      </c>
      <c r="TX105" s="45">
        <v>0</v>
      </c>
      <c r="TY105" s="45">
        <v>0</v>
      </c>
      <c r="TZ105" s="45">
        <v>0</v>
      </c>
      <c r="UA105" s="45">
        <v>0</v>
      </c>
      <c r="UB105" s="45">
        <v>0</v>
      </c>
      <c r="UC105" s="45">
        <v>0</v>
      </c>
      <c r="UD105" s="45">
        <v>0</v>
      </c>
      <c r="UE105" s="45">
        <v>0</v>
      </c>
      <c r="UF105" s="45">
        <v>0</v>
      </c>
      <c r="UG105" s="45">
        <v>0</v>
      </c>
      <c r="UH105" s="45">
        <v>0</v>
      </c>
      <c r="UI105" s="45">
        <v>0</v>
      </c>
      <c r="UJ105" s="45">
        <v>0</v>
      </c>
      <c r="UK105" s="45">
        <v>0</v>
      </c>
      <c r="UL105" s="45">
        <v>0</v>
      </c>
      <c r="UM105" s="45">
        <v>0</v>
      </c>
      <c r="UN105" s="45">
        <v>0</v>
      </c>
      <c r="UO105" s="45">
        <v>0</v>
      </c>
      <c r="UP105" s="45">
        <v>0</v>
      </c>
      <c r="UQ105" s="45">
        <v>0</v>
      </c>
      <c r="UR105" s="45">
        <v>0</v>
      </c>
      <c r="US105" s="45">
        <v>0</v>
      </c>
      <c r="UT105" s="45">
        <v>0</v>
      </c>
      <c r="UU105" s="45">
        <v>0</v>
      </c>
      <c r="UV105" s="45">
        <v>0</v>
      </c>
      <c r="UW105" s="45">
        <v>0</v>
      </c>
      <c r="UX105" s="45">
        <v>0</v>
      </c>
      <c r="UY105" s="45">
        <v>0</v>
      </c>
      <c r="UZ105" s="45">
        <v>0</v>
      </c>
      <c r="VA105" s="45">
        <v>0</v>
      </c>
      <c r="VB105" s="45">
        <v>0</v>
      </c>
      <c r="VC105" s="45">
        <v>0</v>
      </c>
      <c r="VD105" s="45">
        <v>0</v>
      </c>
      <c r="VE105" s="45">
        <v>0</v>
      </c>
      <c r="VF105" s="45">
        <v>0</v>
      </c>
      <c r="VG105" s="45">
        <v>0</v>
      </c>
      <c r="VH105" s="45">
        <v>0</v>
      </c>
      <c r="VI105" s="45">
        <v>0</v>
      </c>
      <c r="VJ105" s="45">
        <v>0</v>
      </c>
      <c r="VK105" s="45">
        <v>0</v>
      </c>
      <c r="VL105" s="45">
        <v>0</v>
      </c>
      <c r="VM105" s="45">
        <v>0</v>
      </c>
      <c r="VN105" s="45">
        <v>0</v>
      </c>
      <c r="VO105" s="45">
        <v>0</v>
      </c>
      <c r="VP105" s="45">
        <v>0</v>
      </c>
      <c r="VQ105" s="45">
        <v>0</v>
      </c>
      <c r="VR105" s="45">
        <v>0</v>
      </c>
      <c r="VS105" s="45">
        <v>0</v>
      </c>
      <c r="VT105" s="45">
        <v>0</v>
      </c>
      <c r="VU105" s="45">
        <v>0</v>
      </c>
      <c r="VV105" s="45">
        <v>0</v>
      </c>
      <c r="VW105" s="45">
        <v>0</v>
      </c>
      <c r="VX105" s="45">
        <v>0</v>
      </c>
      <c r="VY105" s="45">
        <v>0</v>
      </c>
      <c r="VZ105" s="45">
        <v>0</v>
      </c>
      <c r="WA105" s="45">
        <v>0</v>
      </c>
      <c r="WB105" s="45">
        <v>0</v>
      </c>
      <c r="WC105" s="45">
        <v>0</v>
      </c>
      <c r="WD105" s="45">
        <v>0</v>
      </c>
      <c r="WE105" s="45">
        <v>0</v>
      </c>
      <c r="WF105" s="45">
        <v>0</v>
      </c>
      <c r="WG105" s="45">
        <v>0</v>
      </c>
      <c r="WH105" s="45">
        <v>0</v>
      </c>
      <c r="WI105" s="45">
        <v>0</v>
      </c>
      <c r="WJ105" s="45">
        <v>0</v>
      </c>
      <c r="WK105" s="45">
        <v>0</v>
      </c>
      <c r="WL105" s="45">
        <v>0</v>
      </c>
      <c r="WM105" s="45">
        <v>0</v>
      </c>
      <c r="WN105" s="45">
        <v>0</v>
      </c>
      <c r="WO105" s="45">
        <v>0</v>
      </c>
      <c r="WP105" s="45">
        <v>0</v>
      </c>
      <c r="WQ105" s="45">
        <v>0</v>
      </c>
      <c r="WR105" s="45">
        <v>0</v>
      </c>
      <c r="WS105" s="45">
        <v>0</v>
      </c>
      <c r="WT105" s="45">
        <v>0</v>
      </c>
      <c r="WU105" s="45">
        <v>0</v>
      </c>
      <c r="WV105" s="45">
        <v>0</v>
      </c>
      <c r="WW105" s="45">
        <v>0</v>
      </c>
      <c r="WX105" s="45">
        <v>0</v>
      </c>
      <c r="WY105" s="45">
        <v>0</v>
      </c>
      <c r="WZ105" s="45">
        <v>0</v>
      </c>
      <c r="XA105" s="45">
        <v>0</v>
      </c>
      <c r="XB105" s="45">
        <v>0</v>
      </c>
      <c r="XC105" s="45">
        <v>0</v>
      </c>
      <c r="XD105" s="45">
        <v>0</v>
      </c>
      <c r="XE105" s="45">
        <v>0</v>
      </c>
      <c r="XF105" s="45">
        <v>0</v>
      </c>
      <c r="XG105" s="45">
        <v>0</v>
      </c>
      <c r="XH105" s="45">
        <v>0</v>
      </c>
      <c r="XI105" s="45">
        <v>0</v>
      </c>
      <c r="XJ105" s="45">
        <v>0</v>
      </c>
      <c r="XK105" s="45">
        <v>0</v>
      </c>
      <c r="XL105" s="45">
        <v>0</v>
      </c>
      <c r="XM105" s="45">
        <v>0</v>
      </c>
      <c r="XN105" s="45">
        <v>0</v>
      </c>
      <c r="XO105" s="45">
        <v>0</v>
      </c>
      <c r="XP105" s="45">
        <v>0</v>
      </c>
      <c r="XQ105" s="45">
        <v>0</v>
      </c>
      <c r="XR105" s="45">
        <v>0</v>
      </c>
      <c r="XS105" s="45">
        <v>0</v>
      </c>
      <c r="XT105" s="45">
        <v>0</v>
      </c>
      <c r="XU105" s="45">
        <v>0</v>
      </c>
      <c r="XV105" s="45">
        <v>0</v>
      </c>
      <c r="XW105" s="45">
        <v>0</v>
      </c>
      <c r="XX105" s="45">
        <v>0</v>
      </c>
      <c r="XY105" s="45">
        <v>0</v>
      </c>
      <c r="XZ105" s="45">
        <v>0</v>
      </c>
      <c r="YA105" s="45">
        <v>0</v>
      </c>
      <c r="YB105" s="45">
        <v>0</v>
      </c>
      <c r="YC105" s="45">
        <v>0</v>
      </c>
      <c r="YD105" s="45">
        <v>0</v>
      </c>
      <c r="YE105" s="45">
        <v>0</v>
      </c>
      <c r="YF105" s="45">
        <v>0</v>
      </c>
      <c r="YG105" s="45">
        <v>0</v>
      </c>
      <c r="YH105" s="45">
        <v>0</v>
      </c>
      <c r="YI105" s="45">
        <v>0</v>
      </c>
      <c r="YJ105" s="45">
        <v>0</v>
      </c>
      <c r="YK105" s="45">
        <v>0</v>
      </c>
      <c r="YL105" s="45">
        <v>0</v>
      </c>
      <c r="YM105" s="45">
        <v>0</v>
      </c>
      <c r="YN105" s="45">
        <v>0</v>
      </c>
      <c r="YO105" s="45">
        <v>0</v>
      </c>
      <c r="YP105" s="45">
        <v>0</v>
      </c>
      <c r="YQ105" s="45">
        <v>0</v>
      </c>
      <c r="YR105" s="45">
        <v>0</v>
      </c>
      <c r="YS105" s="45">
        <v>0</v>
      </c>
      <c r="YT105" s="45">
        <v>0</v>
      </c>
      <c r="YU105" s="45">
        <v>0</v>
      </c>
      <c r="YV105" s="45">
        <v>0</v>
      </c>
      <c r="YW105" s="45">
        <v>0</v>
      </c>
      <c r="YX105" s="45">
        <v>0</v>
      </c>
      <c r="YY105" s="45">
        <v>0</v>
      </c>
      <c r="YZ105" s="45">
        <v>0</v>
      </c>
      <c r="ZA105" s="45">
        <v>0</v>
      </c>
      <c r="ZB105" s="45">
        <v>0</v>
      </c>
      <c r="ZC105" s="45">
        <v>0</v>
      </c>
      <c r="ZD105" s="45">
        <v>0</v>
      </c>
      <c r="ZE105" s="45">
        <v>0</v>
      </c>
      <c r="ZF105" s="45">
        <v>0</v>
      </c>
      <c r="ZG105" s="45">
        <v>0</v>
      </c>
      <c r="ZH105" s="45">
        <v>0</v>
      </c>
      <c r="ZI105" s="45">
        <v>0</v>
      </c>
      <c r="ZJ105" s="45">
        <v>0</v>
      </c>
      <c r="ZK105" s="45">
        <v>0</v>
      </c>
      <c r="ZL105" s="45">
        <v>0</v>
      </c>
      <c r="ZM105" s="45">
        <v>0</v>
      </c>
      <c r="ZN105" s="45">
        <v>0</v>
      </c>
      <c r="ZO105" s="45">
        <v>0</v>
      </c>
      <c r="ZP105" s="45">
        <v>0</v>
      </c>
      <c r="ZQ105" s="45">
        <v>0</v>
      </c>
      <c r="ZR105" s="45">
        <v>0</v>
      </c>
      <c r="ZS105" s="45">
        <v>0</v>
      </c>
      <c r="ZT105" s="45">
        <v>0</v>
      </c>
      <c r="ZU105" s="45">
        <v>0</v>
      </c>
      <c r="ZV105" s="45">
        <v>0</v>
      </c>
      <c r="ZW105" s="45">
        <v>0</v>
      </c>
      <c r="ZX105" s="45">
        <v>0</v>
      </c>
      <c r="ZY105" s="45">
        <v>0</v>
      </c>
      <c r="ZZ105" s="45">
        <v>0</v>
      </c>
      <c r="AAA105" s="45">
        <v>0</v>
      </c>
      <c r="AAB105" s="45">
        <v>0</v>
      </c>
      <c r="AAC105" s="45">
        <v>0</v>
      </c>
      <c r="AAD105" s="45">
        <v>0</v>
      </c>
      <c r="AAE105" s="45">
        <v>0</v>
      </c>
      <c r="AAF105" s="45">
        <v>0</v>
      </c>
      <c r="AAG105" s="45">
        <v>0</v>
      </c>
      <c r="AAH105" s="45">
        <v>0</v>
      </c>
      <c r="AAI105" s="45">
        <v>0</v>
      </c>
      <c r="AAJ105" s="45">
        <v>0</v>
      </c>
      <c r="AAK105" s="45">
        <v>0</v>
      </c>
      <c r="AAL105" s="45">
        <v>0</v>
      </c>
      <c r="AAM105" s="45">
        <v>0</v>
      </c>
      <c r="AAN105" s="45">
        <v>0</v>
      </c>
      <c r="AAO105" s="45">
        <v>0</v>
      </c>
      <c r="AAP105" s="45">
        <v>0</v>
      </c>
      <c r="AAQ105" s="45">
        <f ca="1">IF(LEFT($C105,5)="Total",0,IF(COUNTIF(ENTRY!$G$3:$BM$3,AAQ$1)=0,"CopyPasteValue",IFERROR(HLOOKUP(AAQ$1,ENTRY!$G$3:$BI$133,SUMIFS(ENTRY!$A$2:$A$133,ENTRY!$B$2:$B$133,$B105,ENTRY!$C$2:$C$133,$C105)-2,FALSE),0)))</f>
        <v>0</v>
      </c>
      <c r="AAR105" s="45">
        <f ca="1">IF(LEFT($C105,5)="Total",0,IF(COUNTIF(ENTRY!$G$3:$BM$3,AAR$1)=0,"CopyPasteValue",IFERROR(HLOOKUP(AAR$1,ENTRY!$G$3:$BI$133,SUMIFS(ENTRY!$A$2:$A$133,ENTRY!$B$2:$B$133,$B105,ENTRY!$C$2:$C$133,$C105)-2,FALSE),0)))</f>
        <v>0</v>
      </c>
      <c r="AAS105" s="45">
        <f ca="1">IF(LEFT($C105,5)="Total",0,IF(COUNTIF(ENTRY!$G$3:$BM$3,AAS$1)=0,"CopyPasteValue",IFERROR(HLOOKUP(AAS$1,ENTRY!$G$3:$BI$133,SUMIFS(ENTRY!$A$2:$A$133,ENTRY!$B$2:$B$133,$B105,ENTRY!$C$2:$C$133,$C105)-2,FALSE),0)))</f>
        <v>0</v>
      </c>
      <c r="AAT105" s="45">
        <f ca="1">IF(LEFT($C105,5)="Total",0,IF(COUNTIF(ENTRY!$G$3:$BM$3,AAT$1)=0,"CopyPasteValue",IFERROR(HLOOKUP(AAT$1,ENTRY!$G$3:$BI$133,SUMIFS(ENTRY!$A$2:$A$133,ENTRY!$B$2:$B$133,$B105,ENTRY!$C$2:$C$133,$C105)-2,FALSE),0)))</f>
        <v>0</v>
      </c>
      <c r="AAU105" s="45">
        <f ca="1">IF(LEFT($C105,5)="Total",0,IF(COUNTIF(ENTRY!$G$3:$BM$3,AAU$1)=0,"CopyPasteValue",IFERROR(HLOOKUP(AAU$1,ENTRY!$G$3:$BI$133,SUMIFS(ENTRY!$A$2:$A$133,ENTRY!$B$2:$B$133,$B105,ENTRY!$C$2:$C$133,$C105)-2,FALSE),0)))</f>
        <v>0</v>
      </c>
      <c r="AAV105" s="45">
        <f ca="1">IF(LEFT($C105,5)="Total",0,IF(COUNTIF(ENTRY!$G$3:$BM$3,AAV$1)=0,"CopyPasteValue",IFERROR(HLOOKUP(AAV$1,ENTRY!$G$3:$BI$133,SUMIFS(ENTRY!$A$2:$A$133,ENTRY!$B$2:$B$133,$B105,ENTRY!$C$2:$C$133,$C105)-2,FALSE),0)))</f>
        <v>0</v>
      </c>
      <c r="AAW105" s="45">
        <f ca="1">IF(LEFT($C105,5)="Total",0,IF(COUNTIF(ENTRY!$G$3:$BM$3,AAW$1)=0,"CopyPasteValue",IFERROR(HLOOKUP(AAW$1,ENTRY!$G$3:$BI$133,SUMIFS(ENTRY!$A$2:$A$133,ENTRY!$B$2:$B$133,$B105,ENTRY!$C$2:$C$133,$C105)-2,FALSE),0)))</f>
        <v>0</v>
      </c>
      <c r="AAX105" s="45">
        <f ca="1">IF(LEFT($C105,5)="Total",0,IF(COUNTIF(ENTRY!$G$3:$BM$3,AAX$1)=0,"CopyPasteValue",IFERROR(HLOOKUP(AAX$1,ENTRY!$G$3:$BI$133,SUMIFS(ENTRY!$A$2:$A$133,ENTRY!$B$2:$B$133,$B105,ENTRY!$C$2:$C$133,$C105)-2,FALSE),0)))</f>
        <v>0</v>
      </c>
      <c r="AAY105" s="45">
        <f ca="1">IF(LEFT($C105,5)="Total",0,IF(COUNTIF(ENTRY!$G$3:$BM$3,AAY$1)=0,"CopyPasteValue",IFERROR(HLOOKUP(AAY$1,ENTRY!$G$3:$BI$133,SUMIFS(ENTRY!$A$2:$A$133,ENTRY!$B$2:$B$133,$B105,ENTRY!$C$2:$C$133,$C105)-2,FALSE),0)))</f>
        <v>0</v>
      </c>
      <c r="AAZ105" s="45">
        <f ca="1">IF(LEFT($C105,5)="Total",0,IF(COUNTIF(ENTRY!$G$3:$BM$3,AAZ$1)=0,"CopyPasteValue",IFERROR(HLOOKUP(AAZ$1,ENTRY!$G$3:$BI$133,SUMIFS(ENTRY!$A$2:$A$133,ENTRY!$B$2:$B$133,$B105,ENTRY!$C$2:$C$133,$C105)-2,FALSE),0)))</f>
        <v>0</v>
      </c>
      <c r="ABA105" s="45">
        <f ca="1">IF(LEFT($C105,5)="Total",0,IF(COUNTIF(ENTRY!$G$3:$BM$3,ABA$1)=0,"CopyPasteValue",IFERROR(HLOOKUP(ABA$1,ENTRY!$G$3:$BI$133,SUMIFS(ENTRY!$A$2:$A$133,ENTRY!$B$2:$B$133,$B105,ENTRY!$C$2:$C$133,$C105)-2,FALSE),0)))</f>
        <v>0</v>
      </c>
      <c r="ABB105" s="45">
        <f ca="1">IF(LEFT($C105,5)="Total",0,IF(COUNTIF(ENTRY!$G$3:$BM$3,ABB$1)=0,"CopyPasteValue",IFERROR(HLOOKUP(ABB$1,ENTRY!$G$3:$BI$133,SUMIFS(ENTRY!$A$2:$A$133,ENTRY!$B$2:$B$133,$B105,ENTRY!$C$2:$C$133,$C105)-2,FALSE),0)))</f>
        <v>0</v>
      </c>
      <c r="ABC105" s="45">
        <f ca="1">IF(LEFT($C105,5)="Total",0,IF(COUNTIF(ENTRY!$G$3:$BM$3,ABC$1)=0,"CopyPasteValue",IFERROR(HLOOKUP(ABC$1,ENTRY!$G$3:$BI$133,SUMIFS(ENTRY!$A$2:$A$133,ENTRY!$B$2:$B$133,$B105,ENTRY!$C$2:$C$133,$C105)-2,FALSE),0)))</f>
        <v>0</v>
      </c>
      <c r="ABD105" s="45">
        <f ca="1">IF(LEFT($C105,5)="Total",0,IF(COUNTIF(ENTRY!$G$3:$BM$3,ABD$1)=0,"CopyPasteValue",IFERROR(HLOOKUP(ABD$1,ENTRY!$G$3:$BI$133,SUMIFS(ENTRY!$A$2:$A$133,ENTRY!$B$2:$B$133,$B105,ENTRY!$C$2:$C$133,$C105)-2,FALSE),0)))</f>
        <v>0</v>
      </c>
      <c r="ABE105" s="45">
        <f ca="1">IF(LEFT($C105,5)="Total",0,IF(COUNTIF(ENTRY!$G$3:$BM$3,ABE$1)=0,"CopyPasteValue",IFERROR(HLOOKUP(ABE$1,ENTRY!$G$3:$BI$133,SUMIFS(ENTRY!$A$2:$A$133,ENTRY!$B$2:$B$133,$B105,ENTRY!$C$2:$C$133,$C105)-2,FALSE),0)))</f>
        <v>0</v>
      </c>
      <c r="ABF105" s="45">
        <f ca="1">IF(LEFT($C105,5)="Total",0,IF(COUNTIF(ENTRY!$G$3:$BM$3,ABF$1)=0,"CopyPasteValue",IFERROR(HLOOKUP(ABF$1,ENTRY!$G$3:$BI$133,SUMIFS(ENTRY!$A$2:$A$133,ENTRY!$B$2:$B$133,$B105,ENTRY!$C$2:$C$133,$C105)-2,FALSE),0)))</f>
        <v>0</v>
      </c>
      <c r="ABG105" s="45">
        <f ca="1">IF(LEFT($C105,5)="Total",0,IF(COUNTIF(ENTRY!$G$3:$BM$3,ABG$1)=0,"CopyPasteValue",IFERROR(HLOOKUP(ABG$1,ENTRY!$G$3:$BI$133,SUMIFS(ENTRY!$A$2:$A$133,ENTRY!$B$2:$B$133,$B105,ENTRY!$C$2:$C$133,$C105)-2,FALSE),0)))</f>
        <v>0</v>
      </c>
      <c r="ABH105" s="45">
        <f ca="1">IF(LEFT($C105,5)="Total",0,IF(COUNTIF(ENTRY!$G$3:$BM$3,ABH$1)=0,"CopyPasteValue",IFERROR(HLOOKUP(ABH$1,ENTRY!$G$3:$BI$133,SUMIFS(ENTRY!$A$2:$A$133,ENTRY!$B$2:$B$133,$B105,ENTRY!$C$2:$C$133,$C105)-2,FALSE),0)))</f>
        <v>0</v>
      </c>
    </row>
    <row r="106" spans="2:736" x14ac:dyDescent="0.35">
      <c r="B106" t="s">
        <v>27</v>
      </c>
      <c r="C106" t="s">
        <v>262</v>
      </c>
      <c r="D106" s="53">
        <f t="shared" ca="1" si="162"/>
        <v>106</v>
      </c>
      <c r="E106" s="72">
        <f>COUNTIF(ENTRY!C$4:C$294,C106)</f>
        <v>1</v>
      </c>
      <c r="F106" s="45">
        <v>0</v>
      </c>
      <c r="G106" s="45">
        <v>0</v>
      </c>
      <c r="H106" s="45">
        <v>0</v>
      </c>
      <c r="I106" s="45">
        <v>0</v>
      </c>
      <c r="J106" s="45">
        <v>4</v>
      </c>
      <c r="K106" s="45">
        <v>1</v>
      </c>
      <c r="L106" s="45">
        <v>0</v>
      </c>
      <c r="M106" s="45">
        <v>5</v>
      </c>
      <c r="N106" s="45">
        <v>1</v>
      </c>
      <c r="O106" s="45">
        <v>0</v>
      </c>
      <c r="P106" s="45">
        <v>0</v>
      </c>
      <c r="Q106" s="45">
        <v>1</v>
      </c>
      <c r="R106" s="45">
        <v>0</v>
      </c>
      <c r="S106" s="45">
        <v>0</v>
      </c>
      <c r="T106" s="45">
        <v>0</v>
      </c>
      <c r="U106" s="45">
        <v>0</v>
      </c>
      <c r="V106" s="45">
        <v>0</v>
      </c>
      <c r="W106" s="45">
        <v>0</v>
      </c>
      <c r="X106" s="45">
        <v>0</v>
      </c>
      <c r="Y106" s="45">
        <v>0</v>
      </c>
      <c r="Z106" s="45">
        <v>0</v>
      </c>
      <c r="AA106" s="45">
        <v>3</v>
      </c>
      <c r="AB106" s="45">
        <v>3</v>
      </c>
      <c r="AC106" s="45">
        <v>0</v>
      </c>
      <c r="AD106" s="45">
        <v>0</v>
      </c>
      <c r="AE106" s="45">
        <v>2</v>
      </c>
      <c r="AF106" s="45">
        <v>0</v>
      </c>
      <c r="AG106" s="45">
        <v>0</v>
      </c>
      <c r="AH106" s="45">
        <v>0</v>
      </c>
      <c r="AI106" s="45">
        <v>0</v>
      </c>
      <c r="AJ106" s="45">
        <v>2</v>
      </c>
      <c r="AK106" s="45">
        <v>0</v>
      </c>
      <c r="AL106" s="45">
        <v>0</v>
      </c>
      <c r="AM106" s="45">
        <v>1</v>
      </c>
      <c r="AN106" s="45">
        <v>0</v>
      </c>
      <c r="AO106" s="45">
        <v>1</v>
      </c>
      <c r="AP106" s="45">
        <v>0</v>
      </c>
      <c r="AQ106" s="45">
        <v>0</v>
      </c>
      <c r="AR106" s="45">
        <v>3</v>
      </c>
      <c r="AS106" s="45">
        <v>0</v>
      </c>
      <c r="AT106" s="45">
        <v>0</v>
      </c>
      <c r="AU106" s="45">
        <v>0</v>
      </c>
      <c r="AV106" s="45">
        <v>8</v>
      </c>
      <c r="AW106" s="45">
        <v>0</v>
      </c>
      <c r="AX106" s="45">
        <v>1</v>
      </c>
      <c r="AY106" s="45">
        <v>0</v>
      </c>
      <c r="AZ106" s="45">
        <v>0</v>
      </c>
      <c r="BA106" s="45">
        <v>0</v>
      </c>
      <c r="BB106" s="45">
        <v>0</v>
      </c>
      <c r="BC106" s="45">
        <v>1</v>
      </c>
      <c r="BD106" s="45">
        <v>0</v>
      </c>
      <c r="BE106" s="45">
        <v>0</v>
      </c>
      <c r="BF106" s="45">
        <v>0</v>
      </c>
      <c r="BG106" s="45">
        <v>0</v>
      </c>
      <c r="BH106" s="45">
        <v>0</v>
      </c>
      <c r="BI106" s="45">
        <v>0</v>
      </c>
      <c r="BJ106" s="45">
        <v>0</v>
      </c>
      <c r="BK106" s="45">
        <v>0</v>
      </c>
      <c r="BL106" s="45">
        <v>1</v>
      </c>
      <c r="BM106" s="45">
        <v>2</v>
      </c>
      <c r="BN106" s="45">
        <v>2</v>
      </c>
      <c r="BO106" s="45">
        <v>6</v>
      </c>
      <c r="BP106" s="45">
        <v>0</v>
      </c>
      <c r="BQ106" s="45">
        <v>0</v>
      </c>
      <c r="BR106" s="45">
        <v>0</v>
      </c>
      <c r="BS106" s="45">
        <v>0</v>
      </c>
      <c r="BT106" s="45">
        <v>1</v>
      </c>
      <c r="BU106" s="45">
        <v>0</v>
      </c>
      <c r="BV106" s="45">
        <v>0</v>
      </c>
      <c r="BW106" s="45">
        <v>0</v>
      </c>
      <c r="BX106" s="45">
        <v>4</v>
      </c>
      <c r="BY106" s="45">
        <v>0</v>
      </c>
      <c r="BZ106" s="45">
        <v>0</v>
      </c>
      <c r="CA106" s="45">
        <v>0</v>
      </c>
      <c r="CB106" s="45">
        <v>0</v>
      </c>
      <c r="CC106" s="45">
        <v>0</v>
      </c>
      <c r="CD106" s="45">
        <v>0</v>
      </c>
      <c r="CE106" s="45">
        <v>0</v>
      </c>
      <c r="CF106" s="45">
        <v>0</v>
      </c>
      <c r="CG106" s="45">
        <v>0</v>
      </c>
      <c r="CH106" s="45">
        <v>0</v>
      </c>
      <c r="CI106" s="45">
        <v>0</v>
      </c>
      <c r="CJ106" s="45">
        <v>1</v>
      </c>
      <c r="CK106" s="45">
        <v>0</v>
      </c>
      <c r="CL106" s="45">
        <v>0</v>
      </c>
      <c r="CM106" s="45">
        <v>0</v>
      </c>
      <c r="CN106" s="45">
        <v>0</v>
      </c>
      <c r="CO106" s="45">
        <v>0</v>
      </c>
      <c r="CP106" s="45">
        <v>2</v>
      </c>
      <c r="CQ106" s="45">
        <v>1</v>
      </c>
      <c r="CR106" s="45">
        <v>0</v>
      </c>
      <c r="CS106" s="45">
        <v>0</v>
      </c>
      <c r="CT106" s="45">
        <v>0</v>
      </c>
      <c r="CU106" s="45">
        <v>0</v>
      </c>
      <c r="CV106" s="45">
        <v>0</v>
      </c>
      <c r="CW106" s="45">
        <v>0</v>
      </c>
      <c r="CX106" s="45">
        <v>0</v>
      </c>
      <c r="CY106" s="45">
        <v>0</v>
      </c>
      <c r="CZ106" s="45">
        <v>0</v>
      </c>
      <c r="DA106" s="45">
        <v>0</v>
      </c>
      <c r="DB106" s="45">
        <v>0</v>
      </c>
      <c r="DC106" s="45">
        <v>0</v>
      </c>
      <c r="DD106" s="45">
        <v>0</v>
      </c>
      <c r="DE106" s="45">
        <v>0</v>
      </c>
      <c r="DF106" s="45">
        <v>0</v>
      </c>
      <c r="DG106" s="45">
        <v>0</v>
      </c>
      <c r="DH106" s="45">
        <v>0</v>
      </c>
      <c r="DI106" s="45">
        <v>0</v>
      </c>
      <c r="DJ106" s="45">
        <v>0</v>
      </c>
      <c r="DK106" s="45">
        <v>0</v>
      </c>
      <c r="DL106" s="45">
        <v>0</v>
      </c>
      <c r="DM106" s="45">
        <v>0</v>
      </c>
      <c r="DN106" s="45">
        <v>0</v>
      </c>
      <c r="DO106" s="45">
        <v>0</v>
      </c>
      <c r="DP106" s="45">
        <v>0</v>
      </c>
      <c r="DQ106" s="45">
        <v>0</v>
      </c>
      <c r="DR106" s="45">
        <v>0</v>
      </c>
      <c r="DS106" s="45">
        <v>0</v>
      </c>
      <c r="DT106" s="45">
        <v>0</v>
      </c>
      <c r="DU106" s="45">
        <v>0</v>
      </c>
      <c r="DV106" s="45">
        <v>0</v>
      </c>
      <c r="DW106" s="45">
        <v>0</v>
      </c>
      <c r="DX106" s="45">
        <v>0</v>
      </c>
      <c r="DY106" s="45">
        <v>0</v>
      </c>
      <c r="DZ106" s="45">
        <v>0</v>
      </c>
      <c r="EA106" s="45">
        <v>0</v>
      </c>
      <c r="EB106" s="45">
        <v>0</v>
      </c>
      <c r="EC106" s="45">
        <v>0</v>
      </c>
      <c r="ED106" s="45">
        <v>0</v>
      </c>
      <c r="EE106" s="45">
        <v>0</v>
      </c>
      <c r="EF106" s="45">
        <v>0</v>
      </c>
      <c r="EG106" s="45">
        <v>0</v>
      </c>
      <c r="EH106" s="45">
        <v>0</v>
      </c>
      <c r="EI106" s="45">
        <v>0</v>
      </c>
      <c r="EJ106" s="45">
        <v>0</v>
      </c>
      <c r="EK106" s="45">
        <v>0</v>
      </c>
      <c r="EL106" s="45">
        <v>0</v>
      </c>
      <c r="EM106" s="45">
        <v>0</v>
      </c>
      <c r="EN106" s="45">
        <v>0</v>
      </c>
      <c r="EO106" s="45">
        <v>0</v>
      </c>
      <c r="EP106" s="45">
        <v>0</v>
      </c>
      <c r="EQ106" s="45">
        <v>0</v>
      </c>
      <c r="ER106" s="45">
        <v>0</v>
      </c>
      <c r="ES106" s="45">
        <v>0</v>
      </c>
      <c r="ET106" s="45">
        <v>0</v>
      </c>
      <c r="EU106" s="45">
        <v>0</v>
      </c>
      <c r="EV106" s="45">
        <v>0</v>
      </c>
      <c r="EW106" s="45">
        <v>0</v>
      </c>
      <c r="EX106" s="45">
        <v>0</v>
      </c>
      <c r="EY106" s="45">
        <v>0</v>
      </c>
      <c r="EZ106" s="45">
        <v>0</v>
      </c>
      <c r="FA106" s="45">
        <v>0</v>
      </c>
      <c r="FB106" s="45">
        <v>2</v>
      </c>
      <c r="FC106" s="45">
        <v>0</v>
      </c>
      <c r="FD106" s="45">
        <v>0</v>
      </c>
      <c r="FE106" s="45">
        <v>0</v>
      </c>
      <c r="FF106" s="45">
        <v>0</v>
      </c>
      <c r="FG106" s="45">
        <v>0</v>
      </c>
      <c r="FH106" s="45">
        <v>0</v>
      </c>
      <c r="FI106" s="45">
        <v>0</v>
      </c>
      <c r="FJ106" s="45">
        <v>0</v>
      </c>
      <c r="FK106" s="45">
        <v>0</v>
      </c>
      <c r="FL106" s="45">
        <v>0</v>
      </c>
      <c r="FM106" s="45">
        <v>0</v>
      </c>
      <c r="FN106" s="45">
        <v>0</v>
      </c>
      <c r="FO106" s="45">
        <v>0</v>
      </c>
      <c r="FP106" s="45">
        <v>0</v>
      </c>
      <c r="FQ106" s="45">
        <v>0</v>
      </c>
      <c r="FR106" s="45">
        <v>0</v>
      </c>
      <c r="FS106" s="45">
        <v>0</v>
      </c>
      <c r="FT106" s="45">
        <v>0</v>
      </c>
      <c r="FU106" s="45">
        <v>0</v>
      </c>
      <c r="FV106" s="45">
        <v>0</v>
      </c>
      <c r="FW106" s="45">
        <v>0</v>
      </c>
      <c r="FX106" s="45">
        <v>0</v>
      </c>
      <c r="FY106" s="45">
        <v>6</v>
      </c>
      <c r="FZ106" s="45">
        <v>2</v>
      </c>
      <c r="GA106" s="45">
        <v>0</v>
      </c>
      <c r="GB106" s="45">
        <v>0</v>
      </c>
      <c r="GC106" s="45">
        <v>0</v>
      </c>
      <c r="GD106" s="45">
        <v>0</v>
      </c>
      <c r="GE106" s="45">
        <v>0</v>
      </c>
      <c r="GF106" s="45">
        <v>2</v>
      </c>
      <c r="GG106" s="45">
        <v>0</v>
      </c>
      <c r="GH106" s="45">
        <v>0</v>
      </c>
      <c r="GI106" s="45">
        <v>0</v>
      </c>
      <c r="GJ106" s="45">
        <v>0</v>
      </c>
      <c r="GK106" s="45">
        <v>0</v>
      </c>
      <c r="GL106" s="45">
        <v>0</v>
      </c>
      <c r="GM106" s="45">
        <v>0</v>
      </c>
      <c r="GN106" s="45">
        <v>0</v>
      </c>
      <c r="GO106" s="45">
        <v>1</v>
      </c>
      <c r="GP106" s="45">
        <v>4</v>
      </c>
      <c r="GQ106" s="45">
        <v>0</v>
      </c>
      <c r="GR106" s="45">
        <v>0</v>
      </c>
      <c r="GS106" s="45">
        <v>0</v>
      </c>
      <c r="GT106" s="45">
        <v>0</v>
      </c>
      <c r="GU106" s="45">
        <v>0</v>
      </c>
      <c r="GV106" s="45">
        <v>0</v>
      </c>
      <c r="GW106" s="45">
        <v>0</v>
      </c>
      <c r="GX106" s="45">
        <v>0</v>
      </c>
      <c r="GY106" s="45">
        <v>0</v>
      </c>
      <c r="GZ106" s="45">
        <v>0</v>
      </c>
      <c r="HA106" s="45">
        <v>0</v>
      </c>
      <c r="HB106" s="45">
        <v>0</v>
      </c>
      <c r="HC106" s="45">
        <v>0</v>
      </c>
      <c r="HD106" s="45">
        <v>1</v>
      </c>
      <c r="HE106" s="45">
        <v>0</v>
      </c>
      <c r="HF106" s="45">
        <v>0</v>
      </c>
      <c r="HG106" s="45">
        <v>0</v>
      </c>
      <c r="HH106" s="45">
        <v>0</v>
      </c>
      <c r="HI106" s="45">
        <v>0</v>
      </c>
      <c r="HJ106" s="45">
        <v>0</v>
      </c>
      <c r="HK106" s="45">
        <v>0</v>
      </c>
      <c r="HL106" s="45">
        <v>1</v>
      </c>
      <c r="HM106" s="45">
        <v>0</v>
      </c>
      <c r="HN106" s="45">
        <v>0</v>
      </c>
      <c r="HO106" s="45">
        <v>0</v>
      </c>
      <c r="HP106" s="45">
        <v>0</v>
      </c>
      <c r="HQ106" s="45">
        <v>0</v>
      </c>
      <c r="HR106" s="45">
        <v>0</v>
      </c>
      <c r="HS106" s="45">
        <v>0</v>
      </c>
      <c r="HT106" s="45">
        <v>0</v>
      </c>
      <c r="HU106" s="45">
        <v>0</v>
      </c>
      <c r="HV106" s="45">
        <v>2</v>
      </c>
      <c r="HW106" s="45">
        <v>1</v>
      </c>
      <c r="HX106" s="45">
        <v>0</v>
      </c>
      <c r="HY106" s="45">
        <v>2</v>
      </c>
      <c r="HZ106" s="45">
        <v>2</v>
      </c>
      <c r="IA106" s="45">
        <v>1</v>
      </c>
      <c r="IB106" s="45">
        <v>0</v>
      </c>
      <c r="IC106" s="45">
        <v>2</v>
      </c>
      <c r="ID106" s="45">
        <v>0</v>
      </c>
      <c r="IE106" s="45">
        <v>2</v>
      </c>
      <c r="IF106" s="45">
        <v>0</v>
      </c>
      <c r="IG106" s="45">
        <v>1</v>
      </c>
      <c r="IH106" s="45">
        <v>8</v>
      </c>
      <c r="II106" s="45">
        <v>0</v>
      </c>
      <c r="IJ106" s="45">
        <v>0</v>
      </c>
      <c r="IK106" s="45">
        <v>0</v>
      </c>
      <c r="IL106" s="45">
        <v>0</v>
      </c>
      <c r="IM106" s="45">
        <v>0</v>
      </c>
      <c r="IN106" s="45">
        <v>0</v>
      </c>
      <c r="IO106" s="45">
        <v>0</v>
      </c>
      <c r="IP106" s="45">
        <v>0</v>
      </c>
      <c r="IQ106" s="45">
        <v>0</v>
      </c>
      <c r="IR106" s="45">
        <v>0</v>
      </c>
      <c r="IS106" s="45">
        <v>0</v>
      </c>
      <c r="IT106" s="45">
        <v>0</v>
      </c>
      <c r="IU106" s="45">
        <v>0</v>
      </c>
      <c r="IV106" s="45">
        <v>0</v>
      </c>
      <c r="IW106" s="45">
        <v>0</v>
      </c>
      <c r="IX106" s="45">
        <v>0</v>
      </c>
      <c r="IY106" s="45">
        <v>0</v>
      </c>
      <c r="IZ106" s="45">
        <v>0</v>
      </c>
      <c r="JA106" s="45">
        <v>0</v>
      </c>
      <c r="JB106" s="45">
        <v>0</v>
      </c>
      <c r="JC106" s="45">
        <v>0</v>
      </c>
      <c r="JD106" s="45">
        <v>0</v>
      </c>
      <c r="JE106" s="45">
        <v>0</v>
      </c>
      <c r="JF106" s="45">
        <v>0</v>
      </c>
      <c r="JG106" s="45">
        <v>0</v>
      </c>
      <c r="JH106" s="45">
        <v>0</v>
      </c>
      <c r="JI106" s="45">
        <v>0</v>
      </c>
      <c r="JJ106" s="45">
        <v>0</v>
      </c>
      <c r="JK106" s="45">
        <v>0</v>
      </c>
      <c r="JL106" s="45">
        <v>0</v>
      </c>
      <c r="JM106" s="45">
        <v>0</v>
      </c>
      <c r="JN106" s="45">
        <v>0</v>
      </c>
      <c r="JO106" s="45">
        <v>0</v>
      </c>
      <c r="JP106" s="45">
        <v>0</v>
      </c>
      <c r="JQ106" s="45">
        <v>0</v>
      </c>
      <c r="JR106" s="45">
        <v>0</v>
      </c>
      <c r="JS106" s="45">
        <v>0</v>
      </c>
      <c r="JT106" s="45">
        <v>0</v>
      </c>
      <c r="JU106" s="45">
        <v>0</v>
      </c>
      <c r="JV106" s="45">
        <v>0</v>
      </c>
      <c r="JW106" s="45">
        <v>0</v>
      </c>
      <c r="JX106" s="45">
        <v>0</v>
      </c>
      <c r="JY106" s="45">
        <v>0</v>
      </c>
      <c r="JZ106" s="45">
        <v>0</v>
      </c>
      <c r="KA106" s="45">
        <v>0</v>
      </c>
      <c r="KB106" s="45">
        <v>0</v>
      </c>
      <c r="KC106" s="45">
        <v>0</v>
      </c>
      <c r="KD106" s="45">
        <v>0</v>
      </c>
      <c r="KE106" s="45">
        <v>0</v>
      </c>
      <c r="KF106" s="45">
        <v>0</v>
      </c>
      <c r="KG106" s="45">
        <v>0</v>
      </c>
      <c r="KH106" s="45">
        <v>0</v>
      </c>
      <c r="KI106" s="45">
        <v>0</v>
      </c>
      <c r="KJ106" s="45">
        <v>5</v>
      </c>
      <c r="KK106" s="45">
        <v>0</v>
      </c>
      <c r="KL106" s="45">
        <v>0</v>
      </c>
      <c r="KM106" s="45">
        <v>0</v>
      </c>
      <c r="KN106" s="45">
        <v>0</v>
      </c>
      <c r="KO106" s="45">
        <v>0</v>
      </c>
      <c r="KP106" s="45">
        <v>0</v>
      </c>
      <c r="KQ106" s="45">
        <v>0</v>
      </c>
      <c r="KR106" s="45">
        <v>0</v>
      </c>
      <c r="KS106" s="45">
        <v>0</v>
      </c>
      <c r="KT106" s="45">
        <v>0</v>
      </c>
      <c r="KU106" s="45">
        <v>0</v>
      </c>
      <c r="KV106" s="45">
        <v>0</v>
      </c>
      <c r="KW106" s="45">
        <v>0</v>
      </c>
      <c r="KX106" s="45">
        <v>0</v>
      </c>
      <c r="KY106" s="45">
        <v>0</v>
      </c>
      <c r="KZ106" s="45">
        <v>0</v>
      </c>
      <c r="LA106" s="45">
        <v>0</v>
      </c>
      <c r="LB106" s="45">
        <v>0</v>
      </c>
      <c r="LC106" s="45">
        <v>0</v>
      </c>
      <c r="LD106" s="45">
        <v>1</v>
      </c>
      <c r="LE106" s="45">
        <v>1</v>
      </c>
      <c r="LF106" s="45">
        <v>0</v>
      </c>
      <c r="LG106" s="45">
        <v>0</v>
      </c>
      <c r="LH106" s="45">
        <v>0</v>
      </c>
      <c r="LI106" s="45">
        <v>8</v>
      </c>
      <c r="LJ106" s="45">
        <v>0</v>
      </c>
      <c r="LK106" s="45">
        <v>0</v>
      </c>
      <c r="LL106" s="45">
        <v>0</v>
      </c>
      <c r="LM106" s="45">
        <v>0</v>
      </c>
      <c r="LN106" s="45">
        <v>0</v>
      </c>
      <c r="LO106" s="45">
        <v>0</v>
      </c>
      <c r="LP106" s="45">
        <v>1</v>
      </c>
      <c r="LQ106" s="45">
        <v>1</v>
      </c>
      <c r="LR106" s="45">
        <v>0</v>
      </c>
      <c r="LS106" s="45">
        <v>0</v>
      </c>
      <c r="LT106" s="45">
        <v>0</v>
      </c>
      <c r="LU106" s="45">
        <v>0</v>
      </c>
      <c r="LV106" s="45">
        <v>0</v>
      </c>
      <c r="LW106" s="45">
        <v>0</v>
      </c>
      <c r="LX106" s="45">
        <v>0</v>
      </c>
      <c r="LY106" s="45">
        <v>0</v>
      </c>
      <c r="LZ106" s="45">
        <v>2</v>
      </c>
      <c r="MA106" s="45">
        <v>0</v>
      </c>
      <c r="MB106" s="45">
        <v>0</v>
      </c>
      <c r="MC106" s="45">
        <v>0</v>
      </c>
      <c r="MD106" s="45">
        <v>0</v>
      </c>
      <c r="ME106" s="45">
        <v>0</v>
      </c>
      <c r="MF106" s="45">
        <v>0</v>
      </c>
      <c r="MG106" s="45">
        <v>0</v>
      </c>
      <c r="MH106" s="45">
        <v>0</v>
      </c>
      <c r="MI106" s="45">
        <v>0</v>
      </c>
      <c r="MJ106" s="45">
        <v>0</v>
      </c>
      <c r="MK106" s="45">
        <v>0</v>
      </c>
      <c r="ML106" s="45">
        <v>0</v>
      </c>
      <c r="MM106" s="45">
        <v>0</v>
      </c>
      <c r="MN106" s="45">
        <v>2</v>
      </c>
      <c r="MO106" s="45">
        <v>0</v>
      </c>
      <c r="MP106" s="45">
        <v>0</v>
      </c>
      <c r="MQ106" s="45">
        <v>0</v>
      </c>
      <c r="MR106" s="45">
        <v>0</v>
      </c>
      <c r="MS106" s="45">
        <v>0</v>
      </c>
      <c r="MT106" s="45">
        <v>1</v>
      </c>
      <c r="MU106" s="45">
        <v>0</v>
      </c>
      <c r="MV106" s="45">
        <v>0</v>
      </c>
      <c r="MW106" s="45">
        <v>4</v>
      </c>
      <c r="MX106" s="45">
        <v>0</v>
      </c>
      <c r="MY106" s="45">
        <v>4</v>
      </c>
      <c r="MZ106" s="45">
        <v>0</v>
      </c>
      <c r="NA106" s="45">
        <v>0</v>
      </c>
      <c r="NB106" s="45">
        <v>0</v>
      </c>
      <c r="NC106" s="45">
        <v>0</v>
      </c>
      <c r="ND106" s="45">
        <v>2</v>
      </c>
      <c r="NE106" s="45">
        <v>0</v>
      </c>
      <c r="NF106" s="45">
        <v>0</v>
      </c>
      <c r="NG106" s="45">
        <v>0</v>
      </c>
      <c r="NH106" s="45">
        <v>0</v>
      </c>
      <c r="NI106" s="45">
        <v>0</v>
      </c>
      <c r="NJ106" s="45">
        <v>0</v>
      </c>
      <c r="NK106" s="45">
        <v>0</v>
      </c>
      <c r="NL106" s="45">
        <v>0</v>
      </c>
      <c r="NM106" s="45">
        <v>0</v>
      </c>
      <c r="NN106" s="45">
        <v>1</v>
      </c>
      <c r="NO106" s="45">
        <v>0</v>
      </c>
      <c r="NP106" s="45">
        <v>0</v>
      </c>
      <c r="NQ106" s="45">
        <v>0</v>
      </c>
      <c r="NR106" s="45">
        <v>2</v>
      </c>
      <c r="NS106" s="45">
        <v>0</v>
      </c>
      <c r="NT106" s="45">
        <v>0</v>
      </c>
      <c r="NU106" s="45">
        <v>2</v>
      </c>
      <c r="NV106" s="45">
        <v>0</v>
      </c>
      <c r="NW106" s="45">
        <v>0</v>
      </c>
      <c r="NX106" s="45">
        <v>0</v>
      </c>
      <c r="NY106" s="45">
        <v>1</v>
      </c>
      <c r="NZ106" s="45">
        <v>0</v>
      </c>
      <c r="OA106" s="45">
        <v>2</v>
      </c>
      <c r="OB106" s="45">
        <v>1</v>
      </c>
      <c r="OC106" s="45">
        <v>0</v>
      </c>
      <c r="OD106" s="45">
        <v>0</v>
      </c>
      <c r="OE106" s="45">
        <v>0</v>
      </c>
      <c r="OF106" s="45">
        <v>0</v>
      </c>
      <c r="OG106" s="45">
        <v>0</v>
      </c>
      <c r="OH106" s="45">
        <v>4</v>
      </c>
      <c r="OI106" s="45">
        <v>2</v>
      </c>
      <c r="OJ106" s="45">
        <v>0</v>
      </c>
      <c r="OK106" s="45">
        <v>0</v>
      </c>
      <c r="OL106" s="45">
        <v>0</v>
      </c>
      <c r="OM106" s="45">
        <v>0</v>
      </c>
      <c r="ON106" s="45">
        <v>0</v>
      </c>
      <c r="OO106" s="45">
        <v>0</v>
      </c>
      <c r="OP106" s="45">
        <v>0</v>
      </c>
      <c r="OQ106" s="45">
        <v>0</v>
      </c>
      <c r="OR106" s="45">
        <v>0</v>
      </c>
      <c r="OS106" s="45">
        <v>0</v>
      </c>
      <c r="OT106" s="45">
        <v>0</v>
      </c>
      <c r="OU106" s="45">
        <v>0</v>
      </c>
      <c r="OV106" s="45">
        <v>0</v>
      </c>
      <c r="OW106" s="45">
        <v>0</v>
      </c>
      <c r="OX106" s="45">
        <v>0</v>
      </c>
      <c r="OY106" s="45">
        <v>0</v>
      </c>
      <c r="OZ106" s="45">
        <v>0</v>
      </c>
      <c r="PA106" s="45">
        <v>0</v>
      </c>
      <c r="PB106" s="45">
        <v>0</v>
      </c>
      <c r="PC106" s="45">
        <v>0</v>
      </c>
      <c r="PD106" s="45">
        <v>0</v>
      </c>
      <c r="PE106" s="45">
        <v>0</v>
      </c>
      <c r="PF106" s="45">
        <v>0</v>
      </c>
      <c r="PG106" s="45">
        <v>0</v>
      </c>
      <c r="PH106" s="45">
        <v>0</v>
      </c>
      <c r="PI106" s="45">
        <v>0</v>
      </c>
      <c r="PJ106" s="45">
        <v>5</v>
      </c>
      <c r="PK106" s="45">
        <v>0</v>
      </c>
      <c r="PL106" s="45">
        <v>0</v>
      </c>
      <c r="PM106" s="45">
        <v>0</v>
      </c>
      <c r="PN106" s="45">
        <v>0</v>
      </c>
      <c r="PO106" s="45">
        <v>0</v>
      </c>
      <c r="PP106" s="45">
        <v>0</v>
      </c>
      <c r="PQ106" s="45">
        <v>0</v>
      </c>
      <c r="PR106" s="45">
        <v>0</v>
      </c>
      <c r="PS106" s="45">
        <v>0</v>
      </c>
      <c r="PT106" s="45">
        <v>0</v>
      </c>
      <c r="PU106" s="45">
        <v>0</v>
      </c>
      <c r="PV106" s="45">
        <v>0</v>
      </c>
      <c r="PW106" s="45">
        <v>0</v>
      </c>
      <c r="PX106" s="45">
        <v>4</v>
      </c>
      <c r="PY106" s="45">
        <v>0</v>
      </c>
      <c r="PZ106" s="45">
        <v>0</v>
      </c>
      <c r="QA106" s="45">
        <v>0</v>
      </c>
      <c r="QB106" s="45">
        <v>0</v>
      </c>
      <c r="QC106" s="45">
        <v>0</v>
      </c>
      <c r="QD106" s="45">
        <v>0</v>
      </c>
      <c r="QE106" s="45">
        <v>0</v>
      </c>
      <c r="QF106" s="45">
        <v>0</v>
      </c>
      <c r="QG106" s="45">
        <v>0</v>
      </c>
      <c r="QH106" s="45">
        <v>0</v>
      </c>
      <c r="QI106" s="45">
        <v>0</v>
      </c>
      <c r="QJ106" s="45">
        <v>0</v>
      </c>
      <c r="QK106" s="45">
        <v>0</v>
      </c>
      <c r="QL106" s="45">
        <v>0</v>
      </c>
      <c r="QM106" s="45">
        <v>0</v>
      </c>
      <c r="QN106" s="45">
        <v>0</v>
      </c>
      <c r="QO106" s="45">
        <v>0</v>
      </c>
      <c r="QP106" s="45">
        <v>0</v>
      </c>
      <c r="QQ106" s="45">
        <v>0</v>
      </c>
      <c r="QR106" s="45">
        <v>0</v>
      </c>
      <c r="QS106" s="45">
        <v>0</v>
      </c>
      <c r="QT106" s="45">
        <v>0</v>
      </c>
      <c r="QU106" s="45">
        <v>4</v>
      </c>
      <c r="QV106" s="45">
        <v>0</v>
      </c>
      <c r="QW106" s="45">
        <v>0</v>
      </c>
      <c r="QX106" s="45">
        <v>0</v>
      </c>
      <c r="QY106" s="45">
        <v>0</v>
      </c>
      <c r="QZ106" s="45">
        <v>0</v>
      </c>
      <c r="RA106" s="45">
        <v>0</v>
      </c>
      <c r="RB106" s="45">
        <v>3</v>
      </c>
      <c r="RC106" s="45">
        <v>0</v>
      </c>
      <c r="RD106" s="45">
        <v>0</v>
      </c>
      <c r="RE106" s="45">
        <v>0</v>
      </c>
      <c r="RF106" s="45">
        <v>0</v>
      </c>
      <c r="RG106" s="45">
        <v>0</v>
      </c>
      <c r="RH106" s="45">
        <v>0</v>
      </c>
      <c r="RI106" s="45">
        <v>0</v>
      </c>
      <c r="RJ106" s="45">
        <v>0</v>
      </c>
      <c r="RK106" s="45">
        <v>0</v>
      </c>
      <c r="RL106" s="45">
        <v>0</v>
      </c>
      <c r="RM106" s="45">
        <v>0</v>
      </c>
      <c r="RN106" s="45">
        <v>0</v>
      </c>
      <c r="RO106" s="45">
        <v>0</v>
      </c>
      <c r="RP106" s="45">
        <v>4</v>
      </c>
      <c r="RQ106" s="45">
        <v>0</v>
      </c>
      <c r="RR106" s="45">
        <v>0</v>
      </c>
      <c r="RS106" s="45">
        <v>0</v>
      </c>
      <c r="RT106" s="45">
        <v>0</v>
      </c>
      <c r="RU106" s="45">
        <v>0</v>
      </c>
      <c r="RV106" s="45">
        <v>0</v>
      </c>
      <c r="RW106" s="45">
        <v>6</v>
      </c>
      <c r="RX106" s="45">
        <v>0</v>
      </c>
      <c r="RY106" s="45">
        <v>0</v>
      </c>
      <c r="RZ106" s="45">
        <v>0</v>
      </c>
      <c r="SA106" s="45">
        <v>0</v>
      </c>
      <c r="SB106" s="45">
        <v>0</v>
      </c>
      <c r="SC106" s="45">
        <v>0</v>
      </c>
      <c r="SD106" s="45">
        <v>0</v>
      </c>
      <c r="SE106" s="45">
        <v>1</v>
      </c>
      <c r="SF106" s="45">
        <v>0</v>
      </c>
      <c r="SG106" s="45">
        <v>0</v>
      </c>
      <c r="SH106" s="45">
        <v>0</v>
      </c>
      <c r="SI106" s="45">
        <v>0</v>
      </c>
      <c r="SJ106" s="45">
        <v>0</v>
      </c>
      <c r="SK106" s="45">
        <v>0</v>
      </c>
      <c r="SL106" s="45">
        <v>0</v>
      </c>
      <c r="SM106" s="45">
        <v>0</v>
      </c>
      <c r="SN106" s="45">
        <v>0</v>
      </c>
      <c r="SO106" s="45">
        <v>0</v>
      </c>
      <c r="SP106" s="45">
        <v>0</v>
      </c>
      <c r="SQ106" s="45">
        <v>2</v>
      </c>
      <c r="SR106" s="45">
        <v>0</v>
      </c>
      <c r="SS106" s="45">
        <v>0</v>
      </c>
      <c r="ST106" s="45">
        <v>0</v>
      </c>
      <c r="SU106" s="45">
        <v>0</v>
      </c>
      <c r="SV106" s="45">
        <v>0</v>
      </c>
      <c r="SW106" s="45">
        <v>0</v>
      </c>
      <c r="SX106" s="45">
        <v>0</v>
      </c>
      <c r="SY106" s="45">
        <v>0</v>
      </c>
      <c r="SZ106" s="45">
        <v>0</v>
      </c>
      <c r="TA106" s="45">
        <v>0</v>
      </c>
      <c r="TB106" s="45">
        <v>0</v>
      </c>
      <c r="TC106" s="45">
        <v>0</v>
      </c>
      <c r="TD106" s="45">
        <v>0</v>
      </c>
      <c r="TE106" s="45">
        <v>0</v>
      </c>
      <c r="TF106" s="45">
        <v>0</v>
      </c>
      <c r="TG106" s="45">
        <v>0</v>
      </c>
      <c r="TH106" s="45">
        <v>0</v>
      </c>
      <c r="TI106" s="45">
        <v>0</v>
      </c>
      <c r="TJ106" s="45">
        <v>0</v>
      </c>
      <c r="TK106" s="45">
        <v>0</v>
      </c>
      <c r="TL106" s="45">
        <v>0</v>
      </c>
      <c r="TM106" s="45">
        <v>0</v>
      </c>
      <c r="TN106" s="45">
        <v>0</v>
      </c>
      <c r="TO106" s="45">
        <v>0</v>
      </c>
      <c r="TP106" s="45">
        <v>0</v>
      </c>
      <c r="TQ106" s="45">
        <v>0</v>
      </c>
      <c r="TR106" s="45">
        <v>0</v>
      </c>
      <c r="TS106" s="45">
        <v>0</v>
      </c>
      <c r="TT106" s="45">
        <v>0</v>
      </c>
      <c r="TU106" s="45">
        <v>0</v>
      </c>
      <c r="TV106" s="45">
        <v>0</v>
      </c>
      <c r="TW106" s="45">
        <v>0</v>
      </c>
      <c r="TX106" s="45">
        <v>0</v>
      </c>
      <c r="TY106" s="45">
        <v>0</v>
      </c>
      <c r="TZ106" s="45">
        <v>0</v>
      </c>
      <c r="UA106" s="45">
        <v>0</v>
      </c>
      <c r="UB106" s="45">
        <v>0</v>
      </c>
      <c r="UC106" s="45">
        <v>0</v>
      </c>
      <c r="UD106" s="45">
        <v>0</v>
      </c>
      <c r="UE106" s="45">
        <v>0</v>
      </c>
      <c r="UF106" s="45">
        <v>0</v>
      </c>
      <c r="UG106" s="45">
        <v>0</v>
      </c>
      <c r="UH106" s="45">
        <v>0</v>
      </c>
      <c r="UI106" s="45">
        <v>0</v>
      </c>
      <c r="UJ106" s="45">
        <v>0</v>
      </c>
      <c r="UK106" s="45">
        <v>0</v>
      </c>
      <c r="UL106" s="45">
        <v>0</v>
      </c>
      <c r="UM106" s="45">
        <v>0</v>
      </c>
      <c r="UN106" s="45">
        <v>0</v>
      </c>
      <c r="UO106" s="45">
        <v>0</v>
      </c>
      <c r="UP106" s="45">
        <v>0</v>
      </c>
      <c r="UQ106" s="45">
        <v>0</v>
      </c>
      <c r="UR106" s="45">
        <v>0</v>
      </c>
      <c r="US106" s="45">
        <v>0</v>
      </c>
      <c r="UT106" s="45">
        <v>0</v>
      </c>
      <c r="UU106" s="45">
        <v>0</v>
      </c>
      <c r="UV106" s="45">
        <v>2</v>
      </c>
      <c r="UW106" s="45">
        <v>0</v>
      </c>
      <c r="UX106" s="45">
        <v>0</v>
      </c>
      <c r="UY106" s="45">
        <v>0</v>
      </c>
      <c r="UZ106" s="45">
        <v>0</v>
      </c>
      <c r="VA106" s="45">
        <v>0</v>
      </c>
      <c r="VB106" s="45">
        <v>0</v>
      </c>
      <c r="VC106" s="45">
        <v>0</v>
      </c>
      <c r="VD106" s="45">
        <v>0</v>
      </c>
      <c r="VE106" s="45">
        <v>0</v>
      </c>
      <c r="VF106" s="45">
        <v>0</v>
      </c>
      <c r="VG106" s="45">
        <v>2</v>
      </c>
      <c r="VH106" s="45">
        <v>0</v>
      </c>
      <c r="VI106" s="45">
        <v>0</v>
      </c>
      <c r="VJ106" s="45">
        <v>0</v>
      </c>
      <c r="VK106" s="45">
        <v>0</v>
      </c>
      <c r="VL106" s="45">
        <v>0</v>
      </c>
      <c r="VM106" s="45">
        <v>1</v>
      </c>
      <c r="VN106" s="45">
        <v>0</v>
      </c>
      <c r="VO106" s="45">
        <v>3</v>
      </c>
      <c r="VP106" s="45">
        <v>0</v>
      </c>
      <c r="VQ106" s="45">
        <v>0</v>
      </c>
      <c r="VR106" s="45">
        <v>0</v>
      </c>
      <c r="VS106" s="45">
        <v>0</v>
      </c>
      <c r="VT106" s="45">
        <v>0</v>
      </c>
      <c r="VU106" s="45">
        <v>0</v>
      </c>
      <c r="VV106" s="45">
        <v>0</v>
      </c>
      <c r="VW106" s="45">
        <v>0</v>
      </c>
      <c r="VX106" s="45">
        <v>0</v>
      </c>
      <c r="VY106" s="45">
        <v>0</v>
      </c>
      <c r="VZ106" s="45">
        <v>2</v>
      </c>
      <c r="WA106" s="45">
        <v>0</v>
      </c>
      <c r="WB106" s="45">
        <v>0</v>
      </c>
      <c r="WC106" s="45">
        <v>0</v>
      </c>
      <c r="WD106" s="45">
        <v>0</v>
      </c>
      <c r="WE106" s="45">
        <v>0</v>
      </c>
      <c r="WF106" s="45">
        <v>0</v>
      </c>
      <c r="WG106" s="45">
        <v>0</v>
      </c>
      <c r="WH106" s="45">
        <v>0</v>
      </c>
      <c r="WI106" s="45">
        <v>0</v>
      </c>
      <c r="WJ106" s="45">
        <v>1</v>
      </c>
      <c r="WK106" s="45">
        <v>0</v>
      </c>
      <c r="WL106" s="45">
        <v>0</v>
      </c>
      <c r="WM106" s="45">
        <v>0</v>
      </c>
      <c r="WN106" s="45">
        <v>0</v>
      </c>
      <c r="WO106" s="45">
        <v>0</v>
      </c>
      <c r="WP106" s="45">
        <v>0</v>
      </c>
      <c r="WQ106" s="45">
        <v>0</v>
      </c>
      <c r="WR106" s="45">
        <v>0</v>
      </c>
      <c r="WS106" s="45">
        <v>0</v>
      </c>
      <c r="WT106" s="45">
        <v>0</v>
      </c>
      <c r="WU106" s="45">
        <v>0</v>
      </c>
      <c r="WV106" s="45">
        <v>0</v>
      </c>
      <c r="WW106" s="45">
        <v>0</v>
      </c>
      <c r="WX106" s="45">
        <v>0</v>
      </c>
      <c r="WY106" s="45">
        <v>0</v>
      </c>
      <c r="WZ106" s="45">
        <v>0</v>
      </c>
      <c r="XA106" s="45">
        <v>4</v>
      </c>
      <c r="XB106" s="45">
        <v>0</v>
      </c>
      <c r="XC106" s="45">
        <v>1</v>
      </c>
      <c r="XD106" s="45">
        <v>1</v>
      </c>
      <c r="XE106" s="45">
        <v>0</v>
      </c>
      <c r="XF106" s="45">
        <v>0</v>
      </c>
      <c r="XG106" s="45">
        <v>2</v>
      </c>
      <c r="XH106" s="45">
        <v>0</v>
      </c>
      <c r="XI106" s="45">
        <v>0</v>
      </c>
      <c r="XJ106" s="45">
        <v>0</v>
      </c>
      <c r="XK106" s="45">
        <v>0</v>
      </c>
      <c r="XL106" s="45">
        <v>0</v>
      </c>
      <c r="XM106" s="45">
        <v>0</v>
      </c>
      <c r="XN106" s="45">
        <v>0</v>
      </c>
      <c r="XO106" s="45">
        <v>0</v>
      </c>
      <c r="XP106" s="45">
        <v>0</v>
      </c>
      <c r="XQ106" s="45">
        <v>0</v>
      </c>
      <c r="XR106" s="45">
        <v>0</v>
      </c>
      <c r="XS106" s="45">
        <v>0</v>
      </c>
      <c r="XT106" s="45">
        <v>0</v>
      </c>
      <c r="XU106" s="45">
        <v>2</v>
      </c>
      <c r="XV106" s="45">
        <v>0</v>
      </c>
      <c r="XW106" s="45">
        <v>0</v>
      </c>
      <c r="XX106" s="45">
        <v>0</v>
      </c>
      <c r="XY106" s="45">
        <v>3</v>
      </c>
      <c r="XZ106" s="45">
        <v>0</v>
      </c>
      <c r="YA106" s="45">
        <v>0</v>
      </c>
      <c r="YB106" s="45">
        <v>0</v>
      </c>
      <c r="YC106" s="45">
        <v>0</v>
      </c>
      <c r="YD106" s="45">
        <v>0</v>
      </c>
      <c r="YE106" s="45">
        <v>0</v>
      </c>
      <c r="YF106" s="45">
        <v>1</v>
      </c>
      <c r="YG106" s="45">
        <v>0</v>
      </c>
      <c r="YH106" s="45">
        <v>0</v>
      </c>
      <c r="YI106" s="45">
        <v>0</v>
      </c>
      <c r="YJ106" s="45">
        <v>0</v>
      </c>
      <c r="YK106" s="45">
        <v>0</v>
      </c>
      <c r="YL106" s="45">
        <v>0</v>
      </c>
      <c r="YM106" s="45">
        <v>0</v>
      </c>
      <c r="YN106" s="45">
        <v>0</v>
      </c>
      <c r="YO106" s="45">
        <v>0</v>
      </c>
      <c r="YP106" s="45">
        <v>0</v>
      </c>
      <c r="YQ106" s="45">
        <v>0</v>
      </c>
      <c r="YR106" s="45">
        <v>0</v>
      </c>
      <c r="YS106" s="45">
        <v>0</v>
      </c>
      <c r="YT106" s="45">
        <v>0</v>
      </c>
      <c r="YU106" s="45">
        <v>2</v>
      </c>
      <c r="YV106" s="45">
        <v>0</v>
      </c>
      <c r="YW106" s="45">
        <v>0</v>
      </c>
      <c r="YX106" s="45">
        <v>0</v>
      </c>
      <c r="YY106" s="45">
        <v>0</v>
      </c>
      <c r="YZ106" s="45">
        <v>0</v>
      </c>
      <c r="ZA106" s="45">
        <v>0</v>
      </c>
      <c r="ZB106" s="45">
        <v>0</v>
      </c>
      <c r="ZC106" s="45">
        <v>0</v>
      </c>
      <c r="ZD106" s="45">
        <v>0</v>
      </c>
      <c r="ZE106" s="45">
        <v>0</v>
      </c>
      <c r="ZF106" s="45">
        <v>0</v>
      </c>
      <c r="ZG106" s="45">
        <v>0</v>
      </c>
      <c r="ZH106" s="45">
        <v>0</v>
      </c>
      <c r="ZI106" s="45">
        <v>0</v>
      </c>
      <c r="ZJ106" s="45">
        <v>0</v>
      </c>
      <c r="ZK106" s="45">
        <v>0</v>
      </c>
      <c r="ZL106" s="45">
        <v>0</v>
      </c>
      <c r="ZM106" s="45">
        <v>0</v>
      </c>
      <c r="ZN106" s="45">
        <v>0</v>
      </c>
      <c r="ZO106" s="45">
        <v>0</v>
      </c>
      <c r="ZP106" s="45">
        <v>0</v>
      </c>
      <c r="ZQ106" s="45">
        <v>0</v>
      </c>
      <c r="ZR106" s="45">
        <v>0</v>
      </c>
      <c r="ZS106" s="45">
        <v>0</v>
      </c>
      <c r="ZT106" s="45">
        <v>0</v>
      </c>
      <c r="ZU106" s="45">
        <v>0</v>
      </c>
      <c r="ZV106" s="45">
        <v>1</v>
      </c>
      <c r="ZW106" s="45">
        <v>0</v>
      </c>
      <c r="ZX106" s="45">
        <v>0</v>
      </c>
      <c r="ZY106" s="45">
        <v>0</v>
      </c>
      <c r="ZZ106" s="45">
        <v>0</v>
      </c>
      <c r="AAA106" s="45">
        <v>0</v>
      </c>
      <c r="AAB106" s="45">
        <v>0</v>
      </c>
      <c r="AAC106" s="45">
        <v>0</v>
      </c>
      <c r="AAD106" s="45">
        <v>0</v>
      </c>
      <c r="AAE106" s="45">
        <v>0</v>
      </c>
      <c r="AAF106" s="45">
        <v>0</v>
      </c>
      <c r="AAG106" s="45">
        <v>0</v>
      </c>
      <c r="AAH106" s="45">
        <v>0</v>
      </c>
      <c r="AAI106" s="45">
        <v>0</v>
      </c>
      <c r="AAJ106" s="45">
        <v>0</v>
      </c>
      <c r="AAK106" s="45">
        <v>0</v>
      </c>
      <c r="AAL106" s="45">
        <v>0</v>
      </c>
      <c r="AAM106" s="45">
        <v>0</v>
      </c>
      <c r="AAN106" s="45">
        <v>0</v>
      </c>
      <c r="AAO106" s="45">
        <v>0</v>
      </c>
      <c r="AAP106" s="45">
        <v>0</v>
      </c>
      <c r="AAQ106" s="45">
        <f ca="1">IF(LEFT($C106,5)="Total",0,IF(COUNTIF(ENTRY!$G$3:$BM$3,AAQ$1)=0,"CopyPasteValue",IFERROR(HLOOKUP(AAQ$1,ENTRY!$G$3:$BI$133,SUMIFS(ENTRY!$A$2:$A$133,ENTRY!$B$2:$B$133,$B106,ENTRY!$C$2:$C$133,$C106)-2,FALSE),0)))</f>
        <v>0</v>
      </c>
      <c r="AAR106" s="45">
        <f ca="1">IF(LEFT($C106,5)="Total",0,IF(COUNTIF(ENTRY!$G$3:$BM$3,AAR$1)=0,"CopyPasteValue",IFERROR(HLOOKUP(AAR$1,ENTRY!$G$3:$BI$133,SUMIFS(ENTRY!$A$2:$A$133,ENTRY!$B$2:$B$133,$B106,ENTRY!$C$2:$C$133,$C106)-2,FALSE),0)))</f>
        <v>0</v>
      </c>
      <c r="AAS106" s="45">
        <f ca="1">IF(LEFT($C106,5)="Total",0,IF(COUNTIF(ENTRY!$G$3:$BM$3,AAS$1)=0,"CopyPasteValue",IFERROR(HLOOKUP(AAS$1,ENTRY!$G$3:$BI$133,SUMIFS(ENTRY!$A$2:$A$133,ENTRY!$B$2:$B$133,$B106,ENTRY!$C$2:$C$133,$C106)-2,FALSE),0)))</f>
        <v>0</v>
      </c>
      <c r="AAT106" s="45">
        <f ca="1">IF(LEFT($C106,5)="Total",0,IF(COUNTIF(ENTRY!$G$3:$BM$3,AAT$1)=0,"CopyPasteValue",IFERROR(HLOOKUP(AAT$1,ENTRY!$G$3:$BI$133,SUMIFS(ENTRY!$A$2:$A$133,ENTRY!$B$2:$B$133,$B106,ENTRY!$C$2:$C$133,$C106)-2,FALSE),0)))</f>
        <v>0</v>
      </c>
      <c r="AAU106" s="45">
        <f ca="1">IF(LEFT($C106,5)="Total",0,IF(COUNTIF(ENTRY!$G$3:$BM$3,AAU$1)=0,"CopyPasteValue",IFERROR(HLOOKUP(AAU$1,ENTRY!$G$3:$BI$133,SUMIFS(ENTRY!$A$2:$A$133,ENTRY!$B$2:$B$133,$B106,ENTRY!$C$2:$C$133,$C106)-2,FALSE),0)))</f>
        <v>0</v>
      </c>
      <c r="AAV106" s="45">
        <f ca="1">IF(LEFT($C106,5)="Total",0,IF(COUNTIF(ENTRY!$G$3:$BM$3,AAV$1)=0,"CopyPasteValue",IFERROR(HLOOKUP(AAV$1,ENTRY!$G$3:$BI$133,SUMIFS(ENTRY!$A$2:$A$133,ENTRY!$B$2:$B$133,$B106,ENTRY!$C$2:$C$133,$C106)-2,FALSE),0)))</f>
        <v>0</v>
      </c>
      <c r="AAW106" s="45">
        <f ca="1">IF(LEFT($C106,5)="Total",0,IF(COUNTIF(ENTRY!$G$3:$BM$3,AAW$1)=0,"CopyPasteValue",IFERROR(HLOOKUP(AAW$1,ENTRY!$G$3:$BI$133,SUMIFS(ENTRY!$A$2:$A$133,ENTRY!$B$2:$B$133,$B106,ENTRY!$C$2:$C$133,$C106)-2,FALSE),0)))</f>
        <v>0</v>
      </c>
      <c r="AAX106" s="45">
        <f ca="1">IF(LEFT($C106,5)="Total",0,IF(COUNTIF(ENTRY!$G$3:$BM$3,AAX$1)=0,"CopyPasteValue",IFERROR(HLOOKUP(AAX$1,ENTRY!$G$3:$BI$133,SUMIFS(ENTRY!$A$2:$A$133,ENTRY!$B$2:$B$133,$B106,ENTRY!$C$2:$C$133,$C106)-2,FALSE),0)))</f>
        <v>0</v>
      </c>
      <c r="AAY106" s="45">
        <f ca="1">IF(LEFT($C106,5)="Total",0,IF(COUNTIF(ENTRY!$G$3:$BM$3,AAY$1)=0,"CopyPasteValue",IFERROR(HLOOKUP(AAY$1,ENTRY!$G$3:$BI$133,SUMIFS(ENTRY!$A$2:$A$133,ENTRY!$B$2:$B$133,$B106,ENTRY!$C$2:$C$133,$C106)-2,FALSE),0)))</f>
        <v>0</v>
      </c>
      <c r="AAZ106" s="45">
        <f ca="1">IF(LEFT($C106,5)="Total",0,IF(COUNTIF(ENTRY!$G$3:$BM$3,AAZ$1)=0,"CopyPasteValue",IFERROR(HLOOKUP(AAZ$1,ENTRY!$G$3:$BI$133,SUMIFS(ENTRY!$A$2:$A$133,ENTRY!$B$2:$B$133,$B106,ENTRY!$C$2:$C$133,$C106)-2,FALSE),0)))</f>
        <v>0</v>
      </c>
      <c r="ABA106" s="45">
        <f ca="1">IF(LEFT($C106,5)="Total",0,IF(COUNTIF(ENTRY!$G$3:$BM$3,ABA$1)=0,"CopyPasteValue",IFERROR(HLOOKUP(ABA$1,ENTRY!$G$3:$BI$133,SUMIFS(ENTRY!$A$2:$A$133,ENTRY!$B$2:$B$133,$B106,ENTRY!$C$2:$C$133,$C106)-2,FALSE),0)))</f>
        <v>0</v>
      </c>
      <c r="ABB106" s="45">
        <f ca="1">IF(LEFT($C106,5)="Total",0,IF(COUNTIF(ENTRY!$G$3:$BM$3,ABB$1)=0,"CopyPasteValue",IFERROR(HLOOKUP(ABB$1,ENTRY!$G$3:$BI$133,SUMIFS(ENTRY!$A$2:$A$133,ENTRY!$B$2:$B$133,$B106,ENTRY!$C$2:$C$133,$C106)-2,FALSE),0)))</f>
        <v>0</v>
      </c>
      <c r="ABC106" s="45">
        <f ca="1">IF(LEFT($C106,5)="Total",0,IF(COUNTIF(ENTRY!$G$3:$BM$3,ABC$1)=0,"CopyPasteValue",IFERROR(HLOOKUP(ABC$1,ENTRY!$G$3:$BI$133,SUMIFS(ENTRY!$A$2:$A$133,ENTRY!$B$2:$B$133,$B106,ENTRY!$C$2:$C$133,$C106)-2,FALSE),0)))</f>
        <v>0</v>
      </c>
      <c r="ABD106" s="45">
        <f ca="1">IF(LEFT($C106,5)="Total",0,IF(COUNTIF(ENTRY!$G$3:$BM$3,ABD$1)=0,"CopyPasteValue",IFERROR(HLOOKUP(ABD$1,ENTRY!$G$3:$BI$133,SUMIFS(ENTRY!$A$2:$A$133,ENTRY!$B$2:$B$133,$B106,ENTRY!$C$2:$C$133,$C106)-2,FALSE),0)))</f>
        <v>0</v>
      </c>
      <c r="ABE106" s="45">
        <f ca="1">IF(LEFT($C106,5)="Total",0,IF(COUNTIF(ENTRY!$G$3:$BM$3,ABE$1)=0,"CopyPasteValue",IFERROR(HLOOKUP(ABE$1,ENTRY!$G$3:$BI$133,SUMIFS(ENTRY!$A$2:$A$133,ENTRY!$B$2:$B$133,$B106,ENTRY!$C$2:$C$133,$C106)-2,FALSE),0)))</f>
        <v>0</v>
      </c>
      <c r="ABF106" s="45">
        <f ca="1">IF(LEFT($C106,5)="Total",0,IF(COUNTIF(ENTRY!$G$3:$BM$3,ABF$1)=0,"CopyPasteValue",IFERROR(HLOOKUP(ABF$1,ENTRY!$G$3:$BI$133,SUMIFS(ENTRY!$A$2:$A$133,ENTRY!$B$2:$B$133,$B106,ENTRY!$C$2:$C$133,$C106)-2,FALSE),0)))</f>
        <v>0</v>
      </c>
      <c r="ABG106" s="45">
        <f ca="1">IF(LEFT($C106,5)="Total",0,IF(COUNTIF(ENTRY!$G$3:$BM$3,ABG$1)=0,"CopyPasteValue",IFERROR(HLOOKUP(ABG$1,ENTRY!$G$3:$BI$133,SUMIFS(ENTRY!$A$2:$A$133,ENTRY!$B$2:$B$133,$B106,ENTRY!$C$2:$C$133,$C106)-2,FALSE),0)))</f>
        <v>0</v>
      </c>
      <c r="ABH106" s="45">
        <f ca="1">IF(LEFT($C106,5)="Total",0,IF(COUNTIF(ENTRY!$G$3:$BM$3,ABH$1)=0,"CopyPasteValue",IFERROR(HLOOKUP(ABH$1,ENTRY!$G$3:$BI$133,SUMIFS(ENTRY!$A$2:$A$133,ENTRY!$B$2:$B$133,$B106,ENTRY!$C$2:$C$133,$C106)-2,FALSE),0)))</f>
        <v>0</v>
      </c>
    </row>
    <row r="107" spans="2:736" x14ac:dyDescent="0.35">
      <c r="B107" t="s">
        <v>27</v>
      </c>
      <c r="C107" t="s">
        <v>249</v>
      </c>
      <c r="D107" s="53">
        <f t="shared" ca="1" si="162"/>
        <v>107</v>
      </c>
      <c r="E107" s="72">
        <f>COUNTIF(ENTRY!C$4:C$294,C107)</f>
        <v>1</v>
      </c>
      <c r="F107" s="45">
        <v>0</v>
      </c>
      <c r="G107" s="45">
        <v>3</v>
      </c>
      <c r="H107" s="45">
        <v>0</v>
      </c>
      <c r="I107" s="45">
        <v>0</v>
      </c>
      <c r="J107" s="45">
        <v>2</v>
      </c>
      <c r="K107" s="45">
        <v>0</v>
      </c>
      <c r="L107" s="45">
        <v>0</v>
      </c>
      <c r="M107" s="45">
        <v>4</v>
      </c>
      <c r="N107" s="45">
        <v>0</v>
      </c>
      <c r="O107" s="45">
        <v>0</v>
      </c>
      <c r="P107" s="45">
        <v>0</v>
      </c>
      <c r="Q107" s="45">
        <v>0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3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  <c r="AJ107" s="45">
        <v>5</v>
      </c>
      <c r="AK107" s="45">
        <v>0</v>
      </c>
      <c r="AL107" s="45">
        <v>2</v>
      </c>
      <c r="AM107" s="45">
        <v>0</v>
      </c>
      <c r="AN107" s="45">
        <v>0</v>
      </c>
      <c r="AO107" s="45">
        <v>0</v>
      </c>
      <c r="AP107" s="45">
        <v>0</v>
      </c>
      <c r="AQ107" s="45">
        <v>0</v>
      </c>
      <c r="AR107" s="45">
        <v>0</v>
      </c>
      <c r="AS107" s="45">
        <v>1</v>
      </c>
      <c r="AT107" s="45">
        <v>0</v>
      </c>
      <c r="AU107" s="45">
        <v>0</v>
      </c>
      <c r="AV107" s="45">
        <v>0</v>
      </c>
      <c r="AW107" s="45">
        <v>0</v>
      </c>
      <c r="AX107" s="45">
        <v>5</v>
      </c>
      <c r="AY107" s="45">
        <v>0</v>
      </c>
      <c r="AZ107" s="45">
        <v>2</v>
      </c>
      <c r="BA107" s="45">
        <v>0</v>
      </c>
      <c r="BB107" s="45">
        <v>0</v>
      </c>
      <c r="BC107" s="45">
        <v>0</v>
      </c>
      <c r="BD107" s="45">
        <v>0</v>
      </c>
      <c r="BE107" s="45">
        <v>0</v>
      </c>
      <c r="BF107" s="45">
        <v>1</v>
      </c>
      <c r="BG107" s="45">
        <v>3</v>
      </c>
      <c r="BH107" s="45">
        <v>1</v>
      </c>
      <c r="BI107" s="45">
        <v>0</v>
      </c>
      <c r="BJ107" s="45">
        <v>2</v>
      </c>
      <c r="BK107" s="45">
        <v>0</v>
      </c>
      <c r="BL107" s="45">
        <v>1</v>
      </c>
      <c r="BM107" s="45">
        <v>0</v>
      </c>
      <c r="BN107" s="45">
        <v>0</v>
      </c>
      <c r="BO107" s="45">
        <v>0</v>
      </c>
      <c r="BP107" s="45">
        <v>0</v>
      </c>
      <c r="BQ107" s="45">
        <v>0</v>
      </c>
      <c r="BR107" s="45">
        <v>0</v>
      </c>
      <c r="BS107" s="45">
        <v>1</v>
      </c>
      <c r="BT107" s="45">
        <v>0</v>
      </c>
      <c r="BU107" s="45">
        <v>1</v>
      </c>
      <c r="BV107" s="45">
        <v>0</v>
      </c>
      <c r="BW107" s="45">
        <v>0</v>
      </c>
      <c r="BX107" s="45">
        <v>0</v>
      </c>
      <c r="BY107" s="45">
        <v>0</v>
      </c>
      <c r="BZ107" s="45">
        <v>0</v>
      </c>
      <c r="CA107" s="45">
        <v>0</v>
      </c>
      <c r="CB107" s="45">
        <v>0</v>
      </c>
      <c r="CC107" s="45">
        <v>0</v>
      </c>
      <c r="CD107" s="45">
        <v>0</v>
      </c>
      <c r="CE107" s="45">
        <v>0</v>
      </c>
      <c r="CF107" s="45">
        <v>4</v>
      </c>
      <c r="CG107" s="45">
        <v>0</v>
      </c>
      <c r="CH107" s="45">
        <v>0</v>
      </c>
      <c r="CI107" s="45">
        <v>1</v>
      </c>
      <c r="CJ107" s="45">
        <v>0</v>
      </c>
      <c r="CK107" s="45">
        <v>0</v>
      </c>
      <c r="CL107" s="45">
        <v>0</v>
      </c>
      <c r="CM107" s="45">
        <v>0</v>
      </c>
      <c r="CN107" s="45">
        <v>1</v>
      </c>
      <c r="CO107" s="45">
        <v>1</v>
      </c>
      <c r="CP107" s="45">
        <v>1</v>
      </c>
      <c r="CQ107" s="45">
        <v>0</v>
      </c>
      <c r="CR107" s="45">
        <v>0</v>
      </c>
      <c r="CS107" s="45">
        <v>0</v>
      </c>
      <c r="CT107" s="45">
        <v>0</v>
      </c>
      <c r="CU107" s="45">
        <v>0</v>
      </c>
      <c r="CV107" s="45">
        <v>0</v>
      </c>
      <c r="CW107" s="45">
        <v>0</v>
      </c>
      <c r="CX107" s="45">
        <v>0</v>
      </c>
      <c r="CY107" s="45">
        <v>0</v>
      </c>
      <c r="CZ107" s="45">
        <v>0</v>
      </c>
      <c r="DA107" s="45">
        <v>0</v>
      </c>
      <c r="DB107" s="45">
        <v>0</v>
      </c>
      <c r="DC107" s="45">
        <v>0</v>
      </c>
      <c r="DD107" s="45">
        <v>0</v>
      </c>
      <c r="DE107" s="45">
        <v>0</v>
      </c>
      <c r="DF107" s="45">
        <v>0</v>
      </c>
      <c r="DG107" s="45">
        <v>0</v>
      </c>
      <c r="DH107" s="45">
        <v>0</v>
      </c>
      <c r="DI107" s="45">
        <v>0</v>
      </c>
      <c r="DJ107" s="45">
        <v>2</v>
      </c>
      <c r="DK107" s="45">
        <v>0</v>
      </c>
      <c r="DL107" s="45">
        <v>0</v>
      </c>
      <c r="DM107" s="45">
        <v>0</v>
      </c>
      <c r="DN107" s="45">
        <v>0</v>
      </c>
      <c r="DO107" s="45">
        <v>0</v>
      </c>
      <c r="DP107" s="45">
        <v>0</v>
      </c>
      <c r="DQ107" s="45">
        <v>0</v>
      </c>
      <c r="DR107" s="45">
        <v>0</v>
      </c>
      <c r="DS107" s="45">
        <v>0</v>
      </c>
      <c r="DT107" s="45">
        <v>0</v>
      </c>
      <c r="DU107" s="45">
        <v>0</v>
      </c>
      <c r="DV107" s="45">
        <v>0</v>
      </c>
      <c r="DW107" s="45">
        <v>0</v>
      </c>
      <c r="DX107" s="45">
        <v>0</v>
      </c>
      <c r="DY107" s="45">
        <v>0</v>
      </c>
      <c r="DZ107" s="45">
        <v>0</v>
      </c>
      <c r="EA107" s="45">
        <v>0</v>
      </c>
      <c r="EB107" s="45">
        <v>0</v>
      </c>
      <c r="EC107" s="45">
        <v>0</v>
      </c>
      <c r="ED107" s="45">
        <v>0</v>
      </c>
      <c r="EE107" s="45">
        <v>0</v>
      </c>
      <c r="EF107" s="45">
        <v>0</v>
      </c>
      <c r="EG107" s="45">
        <v>0</v>
      </c>
      <c r="EH107" s="45">
        <v>0</v>
      </c>
      <c r="EI107" s="45">
        <v>0</v>
      </c>
      <c r="EJ107" s="45">
        <v>0</v>
      </c>
      <c r="EK107" s="45">
        <v>0</v>
      </c>
      <c r="EL107" s="45">
        <v>0</v>
      </c>
      <c r="EM107" s="45">
        <v>0</v>
      </c>
      <c r="EN107" s="45">
        <v>0</v>
      </c>
      <c r="EO107" s="45">
        <v>0</v>
      </c>
      <c r="EP107" s="45">
        <v>0</v>
      </c>
      <c r="EQ107" s="45">
        <v>0</v>
      </c>
      <c r="ER107" s="45">
        <v>0</v>
      </c>
      <c r="ES107" s="45">
        <v>4</v>
      </c>
      <c r="ET107" s="45">
        <v>0</v>
      </c>
      <c r="EU107" s="45">
        <v>0</v>
      </c>
      <c r="EV107" s="45">
        <v>0</v>
      </c>
      <c r="EW107" s="45">
        <v>0</v>
      </c>
      <c r="EX107" s="45">
        <v>0</v>
      </c>
      <c r="EY107" s="45">
        <v>9</v>
      </c>
      <c r="EZ107" s="45">
        <v>0</v>
      </c>
      <c r="FA107" s="45">
        <v>0</v>
      </c>
      <c r="FB107" s="45">
        <v>0</v>
      </c>
      <c r="FC107" s="45">
        <v>0</v>
      </c>
      <c r="FD107" s="45">
        <v>0</v>
      </c>
      <c r="FE107" s="45">
        <v>0</v>
      </c>
      <c r="FF107" s="45">
        <v>0</v>
      </c>
      <c r="FG107" s="45">
        <v>0</v>
      </c>
      <c r="FH107" s="45">
        <v>0</v>
      </c>
      <c r="FI107" s="45">
        <v>0</v>
      </c>
      <c r="FJ107" s="45">
        <v>0</v>
      </c>
      <c r="FK107" s="45">
        <v>0</v>
      </c>
      <c r="FL107" s="45">
        <v>0</v>
      </c>
      <c r="FM107" s="45">
        <v>0</v>
      </c>
      <c r="FN107" s="45">
        <v>0</v>
      </c>
      <c r="FO107" s="45">
        <v>0</v>
      </c>
      <c r="FP107" s="45">
        <v>0</v>
      </c>
      <c r="FQ107" s="45">
        <v>0</v>
      </c>
      <c r="FR107" s="45">
        <v>0</v>
      </c>
      <c r="FS107" s="45">
        <v>0</v>
      </c>
      <c r="FT107" s="45">
        <v>0</v>
      </c>
      <c r="FU107" s="45">
        <v>0</v>
      </c>
      <c r="FV107" s="45">
        <v>0</v>
      </c>
      <c r="FW107" s="45">
        <v>0</v>
      </c>
      <c r="FX107" s="45">
        <v>0</v>
      </c>
      <c r="FY107" s="45">
        <v>0</v>
      </c>
      <c r="FZ107" s="45">
        <v>10</v>
      </c>
      <c r="GA107" s="45">
        <v>0</v>
      </c>
      <c r="GB107" s="45">
        <v>0</v>
      </c>
      <c r="GC107" s="45">
        <v>0</v>
      </c>
      <c r="GD107" s="45">
        <v>0</v>
      </c>
      <c r="GE107" s="45">
        <v>0</v>
      </c>
      <c r="GF107" s="45">
        <v>3</v>
      </c>
      <c r="GG107" s="45">
        <v>1</v>
      </c>
      <c r="GH107" s="45">
        <v>0</v>
      </c>
      <c r="GI107" s="45">
        <v>0</v>
      </c>
      <c r="GJ107" s="45">
        <v>0</v>
      </c>
      <c r="GK107" s="45">
        <v>0</v>
      </c>
      <c r="GL107" s="45">
        <v>0</v>
      </c>
      <c r="GM107" s="45">
        <v>0</v>
      </c>
      <c r="GN107" s="45">
        <v>0</v>
      </c>
      <c r="GO107" s="45">
        <v>0</v>
      </c>
      <c r="GP107" s="45">
        <v>1</v>
      </c>
      <c r="GQ107" s="45">
        <v>0</v>
      </c>
      <c r="GR107" s="45">
        <v>0</v>
      </c>
      <c r="GS107" s="45">
        <v>0</v>
      </c>
      <c r="GT107" s="45">
        <v>0</v>
      </c>
      <c r="GU107" s="45">
        <v>0</v>
      </c>
      <c r="GV107" s="45">
        <v>0</v>
      </c>
      <c r="GW107" s="45">
        <v>0</v>
      </c>
      <c r="GX107" s="45">
        <v>5</v>
      </c>
      <c r="GY107" s="45">
        <v>0</v>
      </c>
      <c r="GZ107" s="45">
        <v>0</v>
      </c>
      <c r="HA107" s="45">
        <v>0</v>
      </c>
      <c r="HB107" s="45">
        <v>3</v>
      </c>
      <c r="HC107" s="45">
        <v>0</v>
      </c>
      <c r="HD107" s="45">
        <v>0</v>
      </c>
      <c r="HE107" s="45">
        <v>0</v>
      </c>
      <c r="HF107" s="45">
        <v>0</v>
      </c>
      <c r="HG107" s="45">
        <v>0</v>
      </c>
      <c r="HH107" s="45">
        <v>0</v>
      </c>
      <c r="HI107" s="45">
        <v>0</v>
      </c>
      <c r="HJ107" s="45">
        <v>0</v>
      </c>
      <c r="HK107" s="45">
        <v>0</v>
      </c>
      <c r="HL107" s="45">
        <v>1</v>
      </c>
      <c r="HM107" s="45">
        <v>0</v>
      </c>
      <c r="HN107" s="45">
        <v>0</v>
      </c>
      <c r="HO107" s="45">
        <v>0</v>
      </c>
      <c r="HP107" s="45">
        <v>8</v>
      </c>
      <c r="HQ107" s="45">
        <v>0</v>
      </c>
      <c r="HR107" s="45">
        <v>0</v>
      </c>
      <c r="HS107" s="45">
        <v>0</v>
      </c>
      <c r="HT107" s="45">
        <v>1</v>
      </c>
      <c r="HU107" s="45">
        <v>0</v>
      </c>
      <c r="HV107" s="45">
        <v>1</v>
      </c>
      <c r="HW107" s="45">
        <v>0</v>
      </c>
      <c r="HX107" s="45">
        <v>0</v>
      </c>
      <c r="HY107" s="45">
        <v>1</v>
      </c>
      <c r="HZ107" s="45">
        <v>1</v>
      </c>
      <c r="IA107" s="45">
        <v>3</v>
      </c>
      <c r="IB107" s="45">
        <v>0</v>
      </c>
      <c r="IC107" s="45">
        <v>0</v>
      </c>
      <c r="ID107" s="45">
        <v>1</v>
      </c>
      <c r="IE107" s="45">
        <v>0</v>
      </c>
      <c r="IF107" s="45">
        <v>0</v>
      </c>
      <c r="IG107" s="45">
        <v>0</v>
      </c>
      <c r="IH107" s="45">
        <v>0</v>
      </c>
      <c r="II107" s="45">
        <v>0</v>
      </c>
      <c r="IJ107" s="45">
        <v>1</v>
      </c>
      <c r="IK107" s="45">
        <v>0</v>
      </c>
      <c r="IL107" s="45">
        <v>3</v>
      </c>
      <c r="IM107" s="45">
        <v>1</v>
      </c>
      <c r="IN107" s="45">
        <v>0</v>
      </c>
      <c r="IO107" s="45">
        <v>1</v>
      </c>
      <c r="IP107" s="45">
        <v>0</v>
      </c>
      <c r="IQ107" s="45">
        <v>0</v>
      </c>
      <c r="IR107" s="45">
        <v>1</v>
      </c>
      <c r="IS107" s="45">
        <v>1</v>
      </c>
      <c r="IT107" s="45">
        <v>0</v>
      </c>
      <c r="IU107" s="45">
        <v>0</v>
      </c>
      <c r="IV107" s="45">
        <v>0</v>
      </c>
      <c r="IW107" s="45">
        <v>0</v>
      </c>
      <c r="IX107" s="45">
        <v>0</v>
      </c>
      <c r="IY107" s="45">
        <v>1</v>
      </c>
      <c r="IZ107" s="45">
        <v>3</v>
      </c>
      <c r="JA107" s="45">
        <v>3</v>
      </c>
      <c r="JB107" s="45">
        <v>0</v>
      </c>
      <c r="JC107" s="45">
        <v>0</v>
      </c>
      <c r="JD107" s="45">
        <v>0</v>
      </c>
      <c r="JE107" s="45">
        <v>1</v>
      </c>
      <c r="JF107" s="45">
        <v>3</v>
      </c>
      <c r="JG107" s="45">
        <v>0</v>
      </c>
      <c r="JH107" s="45">
        <v>0</v>
      </c>
      <c r="JI107" s="45">
        <v>0</v>
      </c>
      <c r="JJ107" s="45">
        <v>0</v>
      </c>
      <c r="JK107" s="45">
        <v>0</v>
      </c>
      <c r="JL107" s="45">
        <v>0</v>
      </c>
      <c r="JM107" s="45">
        <v>0</v>
      </c>
      <c r="JN107" s="45">
        <v>0</v>
      </c>
      <c r="JO107" s="45">
        <v>0</v>
      </c>
      <c r="JP107" s="45">
        <v>0</v>
      </c>
      <c r="JQ107" s="45">
        <v>0</v>
      </c>
      <c r="JR107" s="45">
        <v>0</v>
      </c>
      <c r="JS107" s="45">
        <v>0</v>
      </c>
      <c r="JT107" s="45">
        <v>0</v>
      </c>
      <c r="JU107" s="45">
        <v>0</v>
      </c>
      <c r="JV107" s="45">
        <v>0</v>
      </c>
      <c r="JW107" s="45">
        <v>0</v>
      </c>
      <c r="JX107" s="45">
        <v>0</v>
      </c>
      <c r="JY107" s="45">
        <v>0</v>
      </c>
      <c r="JZ107" s="45">
        <v>0</v>
      </c>
      <c r="KA107" s="45">
        <v>0</v>
      </c>
      <c r="KB107" s="45">
        <v>0</v>
      </c>
      <c r="KC107" s="45">
        <v>0</v>
      </c>
      <c r="KD107" s="45">
        <v>0</v>
      </c>
      <c r="KE107" s="45">
        <v>0</v>
      </c>
      <c r="KF107" s="45">
        <v>0</v>
      </c>
      <c r="KG107" s="45">
        <v>0</v>
      </c>
      <c r="KH107" s="45">
        <v>0</v>
      </c>
      <c r="KI107" s="45">
        <v>0</v>
      </c>
      <c r="KJ107" s="45">
        <v>3</v>
      </c>
      <c r="KK107" s="45">
        <v>2</v>
      </c>
      <c r="KL107" s="45">
        <v>1</v>
      </c>
      <c r="KM107" s="45">
        <v>0</v>
      </c>
      <c r="KN107" s="45">
        <v>0</v>
      </c>
      <c r="KO107" s="45">
        <v>0</v>
      </c>
      <c r="KP107" s="45">
        <v>0</v>
      </c>
      <c r="KQ107" s="45">
        <v>0</v>
      </c>
      <c r="KR107" s="45">
        <v>0</v>
      </c>
      <c r="KS107" s="45">
        <v>0</v>
      </c>
      <c r="KT107" s="45">
        <v>0</v>
      </c>
      <c r="KU107" s="45">
        <v>0</v>
      </c>
      <c r="KV107" s="45">
        <v>0</v>
      </c>
      <c r="KW107" s="45">
        <v>0</v>
      </c>
      <c r="KX107" s="45">
        <v>0</v>
      </c>
      <c r="KY107" s="45">
        <v>0</v>
      </c>
      <c r="KZ107" s="45">
        <v>0</v>
      </c>
      <c r="LA107" s="45">
        <v>0</v>
      </c>
      <c r="LB107" s="45">
        <v>0</v>
      </c>
      <c r="LC107" s="45">
        <v>0</v>
      </c>
      <c r="LD107" s="45">
        <v>0</v>
      </c>
      <c r="LE107" s="45">
        <v>0</v>
      </c>
      <c r="LF107" s="45">
        <v>4</v>
      </c>
      <c r="LG107" s="45">
        <v>0</v>
      </c>
      <c r="LH107" s="45">
        <v>0</v>
      </c>
      <c r="LI107" s="45">
        <v>2</v>
      </c>
      <c r="LJ107" s="45">
        <v>0</v>
      </c>
      <c r="LK107" s="45">
        <v>6</v>
      </c>
      <c r="LL107" s="45">
        <v>0</v>
      </c>
      <c r="LM107" s="45">
        <v>0</v>
      </c>
      <c r="LN107" s="45">
        <v>0</v>
      </c>
      <c r="LO107" s="45">
        <v>0</v>
      </c>
      <c r="LP107" s="45">
        <v>0</v>
      </c>
      <c r="LQ107" s="45">
        <v>0</v>
      </c>
      <c r="LR107" s="45">
        <v>0</v>
      </c>
      <c r="LS107" s="45">
        <v>0</v>
      </c>
      <c r="LT107" s="45">
        <v>0</v>
      </c>
      <c r="LU107" s="45">
        <v>0</v>
      </c>
      <c r="LV107" s="45">
        <v>0</v>
      </c>
      <c r="LW107" s="45">
        <v>0</v>
      </c>
      <c r="LX107" s="45">
        <v>0</v>
      </c>
      <c r="LY107" s="45">
        <v>0</v>
      </c>
      <c r="LZ107" s="45">
        <v>0</v>
      </c>
      <c r="MA107" s="45">
        <v>0</v>
      </c>
      <c r="MB107" s="45">
        <v>0</v>
      </c>
      <c r="MC107" s="45">
        <v>0</v>
      </c>
      <c r="MD107" s="45">
        <v>0</v>
      </c>
      <c r="ME107" s="45">
        <v>0</v>
      </c>
      <c r="MF107" s="45">
        <v>0</v>
      </c>
      <c r="MG107" s="45">
        <v>0</v>
      </c>
      <c r="MH107" s="45">
        <v>0</v>
      </c>
      <c r="MI107" s="45">
        <v>0</v>
      </c>
      <c r="MJ107" s="45">
        <v>0</v>
      </c>
      <c r="MK107" s="45">
        <v>0</v>
      </c>
      <c r="ML107" s="45">
        <v>0</v>
      </c>
      <c r="MM107" s="45">
        <v>0</v>
      </c>
      <c r="MN107" s="45">
        <v>3</v>
      </c>
      <c r="MO107" s="45">
        <v>0</v>
      </c>
      <c r="MP107" s="45">
        <v>0</v>
      </c>
      <c r="MQ107" s="45">
        <v>0</v>
      </c>
      <c r="MR107" s="45">
        <v>0</v>
      </c>
      <c r="MS107" s="45">
        <v>0</v>
      </c>
      <c r="MT107" s="45">
        <v>2</v>
      </c>
      <c r="MU107" s="45">
        <v>0</v>
      </c>
      <c r="MV107" s="45">
        <v>0</v>
      </c>
      <c r="MW107" s="45">
        <v>1</v>
      </c>
      <c r="MX107" s="45">
        <v>0</v>
      </c>
      <c r="MY107" s="45">
        <v>4</v>
      </c>
      <c r="MZ107" s="45">
        <v>0</v>
      </c>
      <c r="NA107" s="45">
        <v>0</v>
      </c>
      <c r="NB107" s="45">
        <v>0</v>
      </c>
      <c r="NC107" s="45">
        <v>0</v>
      </c>
      <c r="ND107" s="45">
        <v>0</v>
      </c>
      <c r="NE107" s="45">
        <v>0</v>
      </c>
      <c r="NF107" s="45">
        <v>1</v>
      </c>
      <c r="NG107" s="45">
        <v>0</v>
      </c>
      <c r="NH107" s="45">
        <v>0</v>
      </c>
      <c r="NI107" s="45">
        <v>0</v>
      </c>
      <c r="NJ107" s="45">
        <v>0</v>
      </c>
      <c r="NK107" s="45">
        <v>0</v>
      </c>
      <c r="NL107" s="45">
        <v>0</v>
      </c>
      <c r="NM107" s="45">
        <v>0</v>
      </c>
      <c r="NN107" s="45">
        <v>0</v>
      </c>
      <c r="NO107" s="45">
        <v>0</v>
      </c>
      <c r="NP107" s="45">
        <v>0</v>
      </c>
      <c r="NQ107" s="45">
        <v>0</v>
      </c>
      <c r="NR107" s="45">
        <v>0</v>
      </c>
      <c r="NS107" s="45">
        <v>0</v>
      </c>
      <c r="NT107" s="45">
        <v>1</v>
      </c>
      <c r="NU107" s="45">
        <v>5</v>
      </c>
      <c r="NV107" s="45">
        <v>0</v>
      </c>
      <c r="NW107" s="45">
        <v>0</v>
      </c>
      <c r="NX107" s="45">
        <v>0</v>
      </c>
      <c r="NY107" s="45">
        <v>2</v>
      </c>
      <c r="NZ107" s="45">
        <v>0</v>
      </c>
      <c r="OA107" s="45">
        <v>0</v>
      </c>
      <c r="OB107" s="45">
        <v>0</v>
      </c>
      <c r="OC107" s="45">
        <v>0</v>
      </c>
      <c r="OD107" s="45">
        <v>1</v>
      </c>
      <c r="OE107" s="45">
        <v>0</v>
      </c>
      <c r="OF107" s="45">
        <v>0</v>
      </c>
      <c r="OG107" s="45">
        <v>0</v>
      </c>
      <c r="OH107" s="45">
        <v>3</v>
      </c>
      <c r="OI107" s="45">
        <v>1</v>
      </c>
      <c r="OJ107" s="45">
        <v>0</v>
      </c>
      <c r="OK107" s="45">
        <v>0</v>
      </c>
      <c r="OL107" s="45">
        <v>1</v>
      </c>
      <c r="OM107" s="45">
        <v>0</v>
      </c>
      <c r="ON107" s="45">
        <v>0</v>
      </c>
      <c r="OO107" s="45">
        <v>0</v>
      </c>
      <c r="OP107" s="45">
        <v>0</v>
      </c>
      <c r="OQ107" s="45">
        <v>0</v>
      </c>
      <c r="OR107" s="45">
        <v>0</v>
      </c>
      <c r="OS107" s="45">
        <v>0</v>
      </c>
      <c r="OT107" s="45">
        <v>0</v>
      </c>
      <c r="OU107" s="45">
        <v>0</v>
      </c>
      <c r="OV107" s="45">
        <v>0</v>
      </c>
      <c r="OW107" s="45">
        <v>0</v>
      </c>
      <c r="OX107" s="45">
        <v>0</v>
      </c>
      <c r="OY107" s="45">
        <v>0</v>
      </c>
      <c r="OZ107" s="45">
        <v>0</v>
      </c>
      <c r="PA107" s="45">
        <v>0</v>
      </c>
      <c r="PB107" s="45">
        <v>0</v>
      </c>
      <c r="PC107" s="45">
        <v>0</v>
      </c>
      <c r="PD107" s="45">
        <v>0</v>
      </c>
      <c r="PE107" s="45">
        <v>0</v>
      </c>
      <c r="PF107" s="45">
        <v>0</v>
      </c>
      <c r="PG107" s="45">
        <v>0</v>
      </c>
      <c r="PH107" s="45">
        <v>0</v>
      </c>
      <c r="PI107" s="45">
        <v>0</v>
      </c>
      <c r="PJ107" s="45">
        <v>1</v>
      </c>
      <c r="PK107" s="45">
        <v>0</v>
      </c>
      <c r="PL107" s="45">
        <v>0</v>
      </c>
      <c r="PM107" s="45">
        <v>0</v>
      </c>
      <c r="PN107" s="45">
        <v>0</v>
      </c>
      <c r="PO107" s="45">
        <v>0</v>
      </c>
      <c r="PP107" s="45">
        <v>0</v>
      </c>
      <c r="PQ107" s="45">
        <v>0</v>
      </c>
      <c r="PR107" s="45">
        <v>0</v>
      </c>
      <c r="PS107" s="45">
        <v>0</v>
      </c>
      <c r="PT107" s="45">
        <v>0</v>
      </c>
      <c r="PU107" s="45">
        <v>0</v>
      </c>
      <c r="PV107" s="45">
        <v>0</v>
      </c>
      <c r="PW107" s="45">
        <v>0</v>
      </c>
      <c r="PX107" s="45">
        <v>6</v>
      </c>
      <c r="PY107" s="45">
        <v>0</v>
      </c>
      <c r="PZ107" s="45">
        <v>0</v>
      </c>
      <c r="QA107" s="45">
        <v>0</v>
      </c>
      <c r="QB107" s="45">
        <v>0</v>
      </c>
      <c r="QC107" s="45">
        <v>0</v>
      </c>
      <c r="QD107" s="45">
        <v>0</v>
      </c>
      <c r="QE107" s="45">
        <v>0</v>
      </c>
      <c r="QF107" s="45">
        <v>0</v>
      </c>
      <c r="QG107" s="45">
        <v>0</v>
      </c>
      <c r="QH107" s="45">
        <v>0</v>
      </c>
      <c r="QI107" s="45">
        <v>0</v>
      </c>
      <c r="QJ107" s="45">
        <v>0</v>
      </c>
      <c r="QK107" s="45">
        <v>0</v>
      </c>
      <c r="QL107" s="45">
        <v>0</v>
      </c>
      <c r="QM107" s="45">
        <v>0</v>
      </c>
      <c r="QN107" s="45">
        <v>0</v>
      </c>
      <c r="QO107" s="45">
        <v>0</v>
      </c>
      <c r="QP107" s="45">
        <v>0</v>
      </c>
      <c r="QQ107" s="45">
        <v>0</v>
      </c>
      <c r="QR107" s="45">
        <v>0</v>
      </c>
      <c r="QS107" s="45">
        <v>0</v>
      </c>
      <c r="QT107" s="45">
        <v>0</v>
      </c>
      <c r="QU107" s="45">
        <v>2</v>
      </c>
      <c r="QV107" s="45">
        <v>0</v>
      </c>
      <c r="QW107" s="45">
        <v>0</v>
      </c>
      <c r="QX107" s="45">
        <v>0</v>
      </c>
      <c r="QY107" s="45">
        <v>0</v>
      </c>
      <c r="QZ107" s="45">
        <v>0</v>
      </c>
      <c r="RA107" s="45">
        <v>0</v>
      </c>
      <c r="RB107" s="45">
        <v>0</v>
      </c>
      <c r="RC107" s="45">
        <v>0</v>
      </c>
      <c r="RD107" s="45">
        <v>0</v>
      </c>
      <c r="RE107" s="45">
        <v>0</v>
      </c>
      <c r="RF107" s="45">
        <v>0</v>
      </c>
      <c r="RG107" s="45">
        <v>0</v>
      </c>
      <c r="RH107" s="45">
        <v>0</v>
      </c>
      <c r="RI107" s="45">
        <v>0</v>
      </c>
      <c r="RJ107" s="45">
        <v>0</v>
      </c>
      <c r="RK107" s="45">
        <v>0</v>
      </c>
      <c r="RL107" s="45">
        <v>0</v>
      </c>
      <c r="RM107" s="45">
        <v>0</v>
      </c>
      <c r="RN107" s="45">
        <v>0</v>
      </c>
      <c r="RO107" s="45">
        <v>0</v>
      </c>
      <c r="RP107" s="45">
        <v>0</v>
      </c>
      <c r="RQ107" s="45">
        <v>0</v>
      </c>
      <c r="RR107" s="45">
        <v>0</v>
      </c>
      <c r="RS107" s="45">
        <v>1</v>
      </c>
      <c r="RT107" s="45">
        <v>0</v>
      </c>
      <c r="RU107" s="45">
        <v>0</v>
      </c>
      <c r="RV107" s="45">
        <v>0</v>
      </c>
      <c r="RW107" s="45">
        <v>1</v>
      </c>
      <c r="RX107" s="45">
        <v>0</v>
      </c>
      <c r="RY107" s="45">
        <v>0</v>
      </c>
      <c r="RZ107" s="45">
        <v>0</v>
      </c>
      <c r="SA107" s="45">
        <v>0</v>
      </c>
      <c r="SB107" s="45">
        <v>0</v>
      </c>
      <c r="SC107" s="45">
        <v>0</v>
      </c>
      <c r="SD107" s="45">
        <v>0</v>
      </c>
      <c r="SE107" s="45">
        <v>1</v>
      </c>
      <c r="SF107" s="45">
        <v>1</v>
      </c>
      <c r="SG107" s="45">
        <v>0</v>
      </c>
      <c r="SH107" s="45">
        <v>0</v>
      </c>
      <c r="SI107" s="45">
        <v>0</v>
      </c>
      <c r="SJ107" s="45">
        <v>2</v>
      </c>
      <c r="SK107" s="45">
        <v>0</v>
      </c>
      <c r="SL107" s="45">
        <v>0</v>
      </c>
      <c r="SM107" s="45">
        <v>0</v>
      </c>
      <c r="SN107" s="45">
        <v>0</v>
      </c>
      <c r="SO107" s="45">
        <v>0</v>
      </c>
      <c r="SP107" s="45">
        <v>0</v>
      </c>
      <c r="SQ107" s="45">
        <v>0</v>
      </c>
      <c r="SR107" s="45">
        <v>0</v>
      </c>
      <c r="SS107" s="45">
        <v>0</v>
      </c>
      <c r="ST107" s="45">
        <v>0</v>
      </c>
      <c r="SU107" s="45">
        <v>0</v>
      </c>
      <c r="SV107" s="45">
        <v>0</v>
      </c>
      <c r="SW107" s="45">
        <v>0</v>
      </c>
      <c r="SX107" s="45">
        <v>0</v>
      </c>
      <c r="SY107" s="45">
        <v>1</v>
      </c>
      <c r="SZ107" s="45">
        <v>0</v>
      </c>
      <c r="TA107" s="45">
        <v>0</v>
      </c>
      <c r="TB107" s="45">
        <v>0</v>
      </c>
      <c r="TC107" s="45">
        <v>0</v>
      </c>
      <c r="TD107" s="45">
        <v>0</v>
      </c>
      <c r="TE107" s="45">
        <v>0</v>
      </c>
      <c r="TF107" s="45">
        <v>0</v>
      </c>
      <c r="TG107" s="45">
        <v>0</v>
      </c>
      <c r="TH107" s="45">
        <v>0</v>
      </c>
      <c r="TI107" s="45">
        <v>1</v>
      </c>
      <c r="TJ107" s="45">
        <v>0</v>
      </c>
      <c r="TK107" s="45">
        <v>0</v>
      </c>
      <c r="TL107" s="45">
        <v>0</v>
      </c>
      <c r="TM107" s="45">
        <v>0</v>
      </c>
      <c r="TN107" s="45">
        <v>0</v>
      </c>
      <c r="TO107" s="45">
        <v>0</v>
      </c>
      <c r="TP107" s="45">
        <v>0</v>
      </c>
      <c r="TQ107" s="45">
        <v>0</v>
      </c>
      <c r="TR107" s="45">
        <v>0</v>
      </c>
      <c r="TS107" s="45">
        <v>0</v>
      </c>
      <c r="TT107" s="45">
        <v>0</v>
      </c>
      <c r="TU107" s="45">
        <v>0</v>
      </c>
      <c r="TV107" s="45">
        <v>0</v>
      </c>
      <c r="TW107" s="45">
        <v>2</v>
      </c>
      <c r="TX107" s="45">
        <v>0</v>
      </c>
      <c r="TY107" s="45">
        <v>0</v>
      </c>
      <c r="TZ107" s="45">
        <v>0</v>
      </c>
      <c r="UA107" s="45">
        <v>0</v>
      </c>
      <c r="UB107" s="45">
        <v>0</v>
      </c>
      <c r="UC107" s="45">
        <v>0</v>
      </c>
      <c r="UD107" s="45">
        <v>0</v>
      </c>
      <c r="UE107" s="45">
        <v>0</v>
      </c>
      <c r="UF107" s="45">
        <v>0</v>
      </c>
      <c r="UG107" s="45">
        <v>0</v>
      </c>
      <c r="UH107" s="45">
        <v>0</v>
      </c>
      <c r="UI107" s="45">
        <v>0</v>
      </c>
      <c r="UJ107" s="45">
        <v>0</v>
      </c>
      <c r="UK107" s="45">
        <v>0</v>
      </c>
      <c r="UL107" s="45">
        <v>0</v>
      </c>
      <c r="UM107" s="45">
        <v>0</v>
      </c>
      <c r="UN107" s="45">
        <v>0</v>
      </c>
      <c r="UO107" s="45">
        <v>0</v>
      </c>
      <c r="UP107" s="45">
        <v>0</v>
      </c>
      <c r="UQ107" s="45">
        <v>0</v>
      </c>
      <c r="UR107" s="45">
        <v>0</v>
      </c>
      <c r="US107" s="45">
        <v>0</v>
      </c>
      <c r="UT107" s="45">
        <v>0</v>
      </c>
      <c r="UU107" s="45">
        <v>0</v>
      </c>
      <c r="UV107" s="45">
        <v>0</v>
      </c>
      <c r="UW107" s="45">
        <v>0</v>
      </c>
      <c r="UX107" s="45">
        <v>0</v>
      </c>
      <c r="UY107" s="45">
        <v>3</v>
      </c>
      <c r="UZ107" s="45">
        <v>0</v>
      </c>
      <c r="VA107" s="45">
        <v>0</v>
      </c>
      <c r="VB107" s="45">
        <v>0</v>
      </c>
      <c r="VC107" s="45">
        <v>0</v>
      </c>
      <c r="VD107" s="45">
        <v>1</v>
      </c>
      <c r="VE107" s="45">
        <v>1</v>
      </c>
      <c r="VF107" s="45">
        <v>0</v>
      </c>
      <c r="VG107" s="45">
        <v>0</v>
      </c>
      <c r="VH107" s="45">
        <v>0</v>
      </c>
      <c r="VI107" s="45">
        <v>0</v>
      </c>
      <c r="VJ107" s="45">
        <v>0</v>
      </c>
      <c r="VK107" s="45">
        <v>0</v>
      </c>
      <c r="VL107" s="45">
        <v>0</v>
      </c>
      <c r="VM107" s="45">
        <v>0</v>
      </c>
      <c r="VN107" s="45">
        <v>0</v>
      </c>
      <c r="VO107" s="45">
        <v>1</v>
      </c>
      <c r="VP107" s="45">
        <v>0</v>
      </c>
      <c r="VQ107" s="45">
        <v>2</v>
      </c>
      <c r="VR107" s="45">
        <v>1</v>
      </c>
      <c r="VS107" s="45">
        <v>1</v>
      </c>
      <c r="VT107" s="45">
        <v>0</v>
      </c>
      <c r="VU107" s="45">
        <v>1</v>
      </c>
      <c r="VV107" s="45">
        <v>0</v>
      </c>
      <c r="VW107" s="45">
        <v>0</v>
      </c>
      <c r="VX107" s="45">
        <v>0</v>
      </c>
      <c r="VY107" s="45">
        <v>0</v>
      </c>
      <c r="VZ107" s="45">
        <v>1</v>
      </c>
      <c r="WA107" s="45">
        <v>0</v>
      </c>
      <c r="WB107" s="45">
        <v>0</v>
      </c>
      <c r="WC107" s="45">
        <v>0</v>
      </c>
      <c r="WD107" s="45">
        <v>0</v>
      </c>
      <c r="WE107" s="45">
        <v>1</v>
      </c>
      <c r="WF107" s="45">
        <v>0</v>
      </c>
      <c r="WG107" s="45">
        <v>0</v>
      </c>
      <c r="WH107" s="45">
        <v>0</v>
      </c>
      <c r="WI107" s="45">
        <v>0</v>
      </c>
      <c r="WJ107" s="45">
        <v>1</v>
      </c>
      <c r="WK107" s="45">
        <v>0</v>
      </c>
      <c r="WL107" s="45">
        <v>0</v>
      </c>
      <c r="WM107" s="45">
        <v>0</v>
      </c>
      <c r="WN107" s="45">
        <v>0</v>
      </c>
      <c r="WO107" s="45">
        <v>0</v>
      </c>
      <c r="WP107" s="45">
        <v>0</v>
      </c>
      <c r="WQ107" s="45">
        <v>0</v>
      </c>
      <c r="WR107" s="45">
        <v>0</v>
      </c>
      <c r="WS107" s="45">
        <v>0</v>
      </c>
      <c r="WT107" s="45">
        <v>0</v>
      </c>
      <c r="WU107" s="45">
        <v>0</v>
      </c>
      <c r="WV107" s="45">
        <v>0</v>
      </c>
      <c r="WW107" s="45">
        <v>3</v>
      </c>
      <c r="WX107" s="45">
        <v>0</v>
      </c>
      <c r="WY107" s="45">
        <v>0</v>
      </c>
      <c r="WZ107" s="45">
        <v>0</v>
      </c>
      <c r="XA107" s="45">
        <v>1</v>
      </c>
      <c r="XB107" s="45">
        <v>0</v>
      </c>
      <c r="XC107" s="45">
        <v>0</v>
      </c>
      <c r="XD107" s="45">
        <v>6</v>
      </c>
      <c r="XE107" s="45">
        <v>0</v>
      </c>
      <c r="XF107" s="45">
        <v>0</v>
      </c>
      <c r="XG107" s="45">
        <v>0</v>
      </c>
      <c r="XH107" s="45">
        <v>0</v>
      </c>
      <c r="XI107" s="45">
        <v>0</v>
      </c>
      <c r="XJ107" s="45">
        <v>0</v>
      </c>
      <c r="XK107" s="45">
        <v>0</v>
      </c>
      <c r="XL107" s="45">
        <v>0</v>
      </c>
      <c r="XM107" s="45">
        <v>0</v>
      </c>
      <c r="XN107" s="45">
        <v>0</v>
      </c>
      <c r="XO107" s="45">
        <v>0</v>
      </c>
      <c r="XP107" s="45">
        <v>0</v>
      </c>
      <c r="XQ107" s="45">
        <v>0</v>
      </c>
      <c r="XR107" s="45">
        <v>0</v>
      </c>
      <c r="XS107" s="45">
        <v>1</v>
      </c>
      <c r="XT107" s="45">
        <v>0</v>
      </c>
      <c r="XU107" s="45">
        <v>0</v>
      </c>
      <c r="XV107" s="45">
        <v>0</v>
      </c>
      <c r="XW107" s="45">
        <v>2</v>
      </c>
      <c r="XX107" s="45">
        <v>0</v>
      </c>
      <c r="XY107" s="45">
        <v>0</v>
      </c>
      <c r="XZ107" s="45">
        <v>0</v>
      </c>
      <c r="YA107" s="45">
        <v>0</v>
      </c>
      <c r="YB107" s="45">
        <v>0</v>
      </c>
      <c r="YC107" s="45">
        <v>0</v>
      </c>
      <c r="YD107" s="45">
        <v>0</v>
      </c>
      <c r="YE107" s="45">
        <v>0</v>
      </c>
      <c r="YF107" s="45">
        <v>0</v>
      </c>
      <c r="YG107" s="45">
        <v>0</v>
      </c>
      <c r="YH107" s="45">
        <v>0</v>
      </c>
      <c r="YI107" s="45">
        <v>3</v>
      </c>
      <c r="YJ107" s="45">
        <v>0</v>
      </c>
      <c r="YK107" s="45">
        <v>0</v>
      </c>
      <c r="YL107" s="45">
        <v>0</v>
      </c>
      <c r="YM107" s="45">
        <v>0</v>
      </c>
      <c r="YN107" s="45">
        <v>0</v>
      </c>
      <c r="YO107" s="45">
        <v>0</v>
      </c>
      <c r="YP107" s="45">
        <v>2</v>
      </c>
      <c r="YQ107" s="45">
        <v>0</v>
      </c>
      <c r="YR107" s="45">
        <v>0</v>
      </c>
      <c r="YS107" s="45">
        <v>0</v>
      </c>
      <c r="YT107" s="45">
        <v>3</v>
      </c>
      <c r="YU107" s="45">
        <v>1</v>
      </c>
      <c r="YV107" s="45">
        <v>0</v>
      </c>
      <c r="YW107" s="45">
        <v>1</v>
      </c>
      <c r="YX107" s="45">
        <v>0</v>
      </c>
      <c r="YY107" s="45">
        <v>0</v>
      </c>
      <c r="YZ107" s="45">
        <v>0</v>
      </c>
      <c r="ZA107" s="45">
        <v>1</v>
      </c>
      <c r="ZB107" s="45">
        <v>3</v>
      </c>
      <c r="ZC107" s="45">
        <v>0</v>
      </c>
      <c r="ZD107" s="45">
        <v>0</v>
      </c>
      <c r="ZE107" s="45">
        <v>0</v>
      </c>
      <c r="ZF107" s="45">
        <v>1</v>
      </c>
      <c r="ZG107" s="45">
        <v>0</v>
      </c>
      <c r="ZH107" s="45">
        <v>0</v>
      </c>
      <c r="ZI107" s="45">
        <v>0</v>
      </c>
      <c r="ZJ107" s="45">
        <v>0</v>
      </c>
      <c r="ZK107" s="45">
        <v>0</v>
      </c>
      <c r="ZL107" s="45">
        <v>0</v>
      </c>
      <c r="ZM107" s="45">
        <v>0</v>
      </c>
      <c r="ZN107" s="45">
        <v>0</v>
      </c>
      <c r="ZO107" s="45">
        <v>0</v>
      </c>
      <c r="ZP107" s="45">
        <v>0</v>
      </c>
      <c r="ZQ107" s="45">
        <v>0</v>
      </c>
      <c r="ZR107" s="45">
        <v>0</v>
      </c>
      <c r="ZS107" s="45">
        <v>0</v>
      </c>
      <c r="ZT107" s="45">
        <v>0</v>
      </c>
      <c r="ZU107" s="45">
        <v>0</v>
      </c>
      <c r="ZV107" s="45">
        <v>0</v>
      </c>
      <c r="ZW107" s="45">
        <v>0</v>
      </c>
      <c r="ZX107" s="45">
        <v>0</v>
      </c>
      <c r="ZY107" s="45">
        <v>0</v>
      </c>
      <c r="ZZ107" s="45">
        <v>0</v>
      </c>
      <c r="AAA107" s="45">
        <v>0</v>
      </c>
      <c r="AAB107" s="45">
        <v>0</v>
      </c>
      <c r="AAC107" s="45">
        <v>0</v>
      </c>
      <c r="AAD107" s="45">
        <v>0</v>
      </c>
      <c r="AAE107" s="45">
        <v>0</v>
      </c>
      <c r="AAF107" s="45">
        <v>0</v>
      </c>
      <c r="AAG107" s="45">
        <v>0</v>
      </c>
      <c r="AAH107" s="45">
        <v>0</v>
      </c>
      <c r="AAI107" s="45">
        <v>0</v>
      </c>
      <c r="AAJ107" s="45">
        <v>0</v>
      </c>
      <c r="AAK107" s="45">
        <v>1</v>
      </c>
      <c r="AAL107" s="45">
        <v>0</v>
      </c>
      <c r="AAM107" s="45">
        <v>0</v>
      </c>
      <c r="AAN107" s="45">
        <v>0</v>
      </c>
      <c r="AAO107" s="45">
        <v>0</v>
      </c>
      <c r="AAP107" s="45">
        <v>0</v>
      </c>
      <c r="AAQ107" s="45">
        <f ca="1">IF(LEFT($C107,5)="Total",0,IF(COUNTIF(ENTRY!$G$3:$BM$3,AAQ$1)=0,"CopyPasteValue",IFERROR(HLOOKUP(AAQ$1,ENTRY!$G$3:$BI$133,SUMIFS(ENTRY!$A$2:$A$133,ENTRY!$B$2:$B$133,$B107,ENTRY!$C$2:$C$133,$C107)-2,FALSE),0)))</f>
        <v>0</v>
      </c>
      <c r="AAR107" s="45">
        <f ca="1">IF(LEFT($C107,5)="Total",0,IF(COUNTIF(ENTRY!$G$3:$BM$3,AAR$1)=0,"CopyPasteValue",IFERROR(HLOOKUP(AAR$1,ENTRY!$G$3:$BI$133,SUMIFS(ENTRY!$A$2:$A$133,ENTRY!$B$2:$B$133,$B107,ENTRY!$C$2:$C$133,$C107)-2,FALSE),0)))</f>
        <v>0</v>
      </c>
      <c r="AAS107" s="45">
        <f ca="1">IF(LEFT($C107,5)="Total",0,IF(COUNTIF(ENTRY!$G$3:$BM$3,AAS$1)=0,"CopyPasteValue",IFERROR(HLOOKUP(AAS$1,ENTRY!$G$3:$BI$133,SUMIFS(ENTRY!$A$2:$A$133,ENTRY!$B$2:$B$133,$B107,ENTRY!$C$2:$C$133,$C107)-2,FALSE),0)))</f>
        <v>0</v>
      </c>
      <c r="AAT107" s="45">
        <f ca="1">IF(LEFT($C107,5)="Total",0,IF(COUNTIF(ENTRY!$G$3:$BM$3,AAT$1)=0,"CopyPasteValue",IFERROR(HLOOKUP(AAT$1,ENTRY!$G$3:$BI$133,SUMIFS(ENTRY!$A$2:$A$133,ENTRY!$B$2:$B$133,$B107,ENTRY!$C$2:$C$133,$C107)-2,FALSE),0)))</f>
        <v>0</v>
      </c>
      <c r="AAU107" s="45">
        <f ca="1">IF(LEFT($C107,5)="Total",0,IF(COUNTIF(ENTRY!$G$3:$BM$3,AAU$1)=0,"CopyPasteValue",IFERROR(HLOOKUP(AAU$1,ENTRY!$G$3:$BI$133,SUMIFS(ENTRY!$A$2:$A$133,ENTRY!$B$2:$B$133,$B107,ENTRY!$C$2:$C$133,$C107)-2,FALSE),0)))</f>
        <v>0</v>
      </c>
      <c r="AAV107" s="45">
        <f ca="1">IF(LEFT($C107,5)="Total",0,IF(COUNTIF(ENTRY!$G$3:$BM$3,AAV$1)=0,"CopyPasteValue",IFERROR(HLOOKUP(AAV$1,ENTRY!$G$3:$BI$133,SUMIFS(ENTRY!$A$2:$A$133,ENTRY!$B$2:$B$133,$B107,ENTRY!$C$2:$C$133,$C107)-2,FALSE),0)))</f>
        <v>0</v>
      </c>
      <c r="AAW107" s="45">
        <f ca="1">IF(LEFT($C107,5)="Total",0,IF(COUNTIF(ENTRY!$G$3:$BM$3,AAW$1)=0,"CopyPasteValue",IFERROR(HLOOKUP(AAW$1,ENTRY!$G$3:$BI$133,SUMIFS(ENTRY!$A$2:$A$133,ENTRY!$B$2:$B$133,$B107,ENTRY!$C$2:$C$133,$C107)-2,FALSE),0)))</f>
        <v>0</v>
      </c>
      <c r="AAX107" s="45">
        <f ca="1">IF(LEFT($C107,5)="Total",0,IF(COUNTIF(ENTRY!$G$3:$BM$3,AAX$1)=0,"CopyPasteValue",IFERROR(HLOOKUP(AAX$1,ENTRY!$G$3:$BI$133,SUMIFS(ENTRY!$A$2:$A$133,ENTRY!$B$2:$B$133,$B107,ENTRY!$C$2:$C$133,$C107)-2,FALSE),0)))</f>
        <v>0</v>
      </c>
      <c r="AAY107" s="45">
        <f ca="1">IF(LEFT($C107,5)="Total",0,IF(COUNTIF(ENTRY!$G$3:$BM$3,AAY$1)=0,"CopyPasteValue",IFERROR(HLOOKUP(AAY$1,ENTRY!$G$3:$BI$133,SUMIFS(ENTRY!$A$2:$A$133,ENTRY!$B$2:$B$133,$B107,ENTRY!$C$2:$C$133,$C107)-2,FALSE),0)))</f>
        <v>0</v>
      </c>
      <c r="AAZ107" s="45">
        <f ca="1">IF(LEFT($C107,5)="Total",0,IF(COUNTIF(ENTRY!$G$3:$BM$3,AAZ$1)=0,"CopyPasteValue",IFERROR(HLOOKUP(AAZ$1,ENTRY!$G$3:$BI$133,SUMIFS(ENTRY!$A$2:$A$133,ENTRY!$B$2:$B$133,$B107,ENTRY!$C$2:$C$133,$C107)-2,FALSE),0)))</f>
        <v>0</v>
      </c>
      <c r="ABA107" s="45">
        <f ca="1">IF(LEFT($C107,5)="Total",0,IF(COUNTIF(ENTRY!$G$3:$BM$3,ABA$1)=0,"CopyPasteValue",IFERROR(HLOOKUP(ABA$1,ENTRY!$G$3:$BI$133,SUMIFS(ENTRY!$A$2:$A$133,ENTRY!$B$2:$B$133,$B107,ENTRY!$C$2:$C$133,$C107)-2,FALSE),0)))</f>
        <v>0</v>
      </c>
      <c r="ABB107" s="45">
        <f ca="1">IF(LEFT($C107,5)="Total",0,IF(COUNTIF(ENTRY!$G$3:$BM$3,ABB$1)=0,"CopyPasteValue",IFERROR(HLOOKUP(ABB$1,ENTRY!$G$3:$BI$133,SUMIFS(ENTRY!$A$2:$A$133,ENTRY!$B$2:$B$133,$B107,ENTRY!$C$2:$C$133,$C107)-2,FALSE),0)))</f>
        <v>0</v>
      </c>
      <c r="ABC107" s="45">
        <f ca="1">IF(LEFT($C107,5)="Total",0,IF(COUNTIF(ENTRY!$G$3:$BM$3,ABC$1)=0,"CopyPasteValue",IFERROR(HLOOKUP(ABC$1,ENTRY!$G$3:$BI$133,SUMIFS(ENTRY!$A$2:$A$133,ENTRY!$B$2:$B$133,$B107,ENTRY!$C$2:$C$133,$C107)-2,FALSE),0)))</f>
        <v>0</v>
      </c>
      <c r="ABD107" s="45">
        <f ca="1">IF(LEFT($C107,5)="Total",0,IF(COUNTIF(ENTRY!$G$3:$BM$3,ABD$1)=0,"CopyPasteValue",IFERROR(HLOOKUP(ABD$1,ENTRY!$G$3:$BI$133,SUMIFS(ENTRY!$A$2:$A$133,ENTRY!$B$2:$B$133,$B107,ENTRY!$C$2:$C$133,$C107)-2,FALSE),0)))</f>
        <v>0</v>
      </c>
      <c r="ABE107" s="45">
        <f ca="1">IF(LEFT($C107,5)="Total",0,IF(COUNTIF(ENTRY!$G$3:$BM$3,ABE$1)=0,"CopyPasteValue",IFERROR(HLOOKUP(ABE$1,ENTRY!$G$3:$BI$133,SUMIFS(ENTRY!$A$2:$A$133,ENTRY!$B$2:$B$133,$B107,ENTRY!$C$2:$C$133,$C107)-2,FALSE),0)))</f>
        <v>0</v>
      </c>
      <c r="ABF107" s="45">
        <f ca="1">IF(LEFT($C107,5)="Total",0,IF(COUNTIF(ENTRY!$G$3:$BM$3,ABF$1)=0,"CopyPasteValue",IFERROR(HLOOKUP(ABF$1,ENTRY!$G$3:$BI$133,SUMIFS(ENTRY!$A$2:$A$133,ENTRY!$B$2:$B$133,$B107,ENTRY!$C$2:$C$133,$C107)-2,FALSE),0)))</f>
        <v>0</v>
      </c>
      <c r="ABG107" s="45">
        <f ca="1">IF(LEFT($C107,5)="Total",0,IF(COUNTIF(ENTRY!$G$3:$BM$3,ABG$1)=0,"CopyPasteValue",IFERROR(HLOOKUP(ABG$1,ENTRY!$G$3:$BI$133,SUMIFS(ENTRY!$A$2:$A$133,ENTRY!$B$2:$B$133,$B107,ENTRY!$C$2:$C$133,$C107)-2,FALSE),0)))</f>
        <v>0</v>
      </c>
      <c r="ABH107" s="45">
        <f ca="1">IF(LEFT($C107,5)="Total",0,IF(COUNTIF(ENTRY!$G$3:$BM$3,ABH$1)=0,"CopyPasteValue",IFERROR(HLOOKUP(ABH$1,ENTRY!$G$3:$BI$133,SUMIFS(ENTRY!$A$2:$A$133,ENTRY!$B$2:$B$133,$B107,ENTRY!$C$2:$C$133,$C107)-2,FALSE),0)))</f>
        <v>0</v>
      </c>
    </row>
    <row r="108" spans="2:736" x14ac:dyDescent="0.35">
      <c r="B108" t="s">
        <v>27</v>
      </c>
      <c r="C108" t="s">
        <v>260</v>
      </c>
      <c r="D108" s="53">
        <f t="shared" ca="1" si="162"/>
        <v>108</v>
      </c>
      <c r="E108" s="72">
        <f>COUNTIF(ENTRY!C$4:C$294,C108)</f>
        <v>1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  <c r="AJ108" s="45">
        <v>0</v>
      </c>
      <c r="AK108" s="45">
        <v>0</v>
      </c>
      <c r="AL108" s="45">
        <v>0</v>
      </c>
      <c r="AM108" s="45">
        <v>0</v>
      </c>
      <c r="AN108" s="45">
        <v>0</v>
      </c>
      <c r="AO108" s="45">
        <v>0</v>
      </c>
      <c r="AP108" s="45">
        <v>0</v>
      </c>
      <c r="AQ108" s="45">
        <v>0</v>
      </c>
      <c r="AR108" s="45">
        <v>0</v>
      </c>
      <c r="AS108" s="45">
        <v>0</v>
      </c>
      <c r="AT108" s="45">
        <v>0</v>
      </c>
      <c r="AU108" s="45">
        <v>0</v>
      </c>
      <c r="AV108" s="45">
        <v>0</v>
      </c>
      <c r="AW108" s="45">
        <v>0</v>
      </c>
      <c r="AX108" s="45">
        <v>0</v>
      </c>
      <c r="AY108" s="45">
        <v>0</v>
      </c>
      <c r="AZ108" s="45">
        <v>0</v>
      </c>
      <c r="BA108" s="45">
        <v>0</v>
      </c>
      <c r="BB108" s="45">
        <v>0</v>
      </c>
      <c r="BC108" s="45">
        <v>0</v>
      </c>
      <c r="BD108" s="45">
        <v>0</v>
      </c>
      <c r="BE108" s="45">
        <v>0</v>
      </c>
      <c r="BF108" s="45">
        <v>0</v>
      </c>
      <c r="BG108" s="45">
        <v>0</v>
      </c>
      <c r="BH108" s="45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45">
        <v>0</v>
      </c>
      <c r="DG108" s="45">
        <v>0</v>
      </c>
      <c r="DH108" s="45">
        <v>0</v>
      </c>
      <c r="DI108" s="45">
        <v>0</v>
      </c>
      <c r="DJ108" s="45">
        <v>0</v>
      </c>
      <c r="DK108" s="45">
        <v>0</v>
      </c>
      <c r="DL108" s="45">
        <v>0</v>
      </c>
      <c r="DM108" s="45">
        <v>0</v>
      </c>
      <c r="DN108" s="45">
        <v>0</v>
      </c>
      <c r="DO108" s="45">
        <v>0</v>
      </c>
      <c r="DP108" s="45">
        <v>0</v>
      </c>
      <c r="DQ108" s="45">
        <v>0</v>
      </c>
      <c r="DR108" s="45">
        <v>0</v>
      </c>
      <c r="DS108" s="45">
        <v>0</v>
      </c>
      <c r="DT108" s="45">
        <v>0</v>
      </c>
      <c r="DU108" s="45">
        <v>0</v>
      </c>
      <c r="DV108" s="45">
        <v>0</v>
      </c>
      <c r="DW108" s="45">
        <v>0</v>
      </c>
      <c r="DX108" s="45">
        <v>0</v>
      </c>
      <c r="DY108" s="45">
        <v>0</v>
      </c>
      <c r="DZ108" s="45">
        <v>0</v>
      </c>
      <c r="EA108" s="45">
        <v>0</v>
      </c>
      <c r="EB108" s="45">
        <v>0</v>
      </c>
      <c r="EC108" s="45">
        <v>0</v>
      </c>
      <c r="ED108" s="45">
        <v>0</v>
      </c>
      <c r="EE108" s="45">
        <v>0</v>
      </c>
      <c r="EF108" s="45">
        <v>0</v>
      </c>
      <c r="EG108" s="45">
        <v>0</v>
      </c>
      <c r="EH108" s="45">
        <v>0</v>
      </c>
      <c r="EI108" s="45">
        <v>0</v>
      </c>
      <c r="EJ108" s="45">
        <v>0</v>
      </c>
      <c r="EK108" s="45">
        <v>0</v>
      </c>
      <c r="EL108" s="45">
        <v>0</v>
      </c>
      <c r="EM108" s="45">
        <v>0</v>
      </c>
      <c r="EN108" s="45">
        <v>0</v>
      </c>
      <c r="EO108" s="45">
        <v>0</v>
      </c>
      <c r="EP108" s="45">
        <v>0</v>
      </c>
      <c r="EQ108" s="45">
        <v>0</v>
      </c>
      <c r="ER108" s="45">
        <v>0</v>
      </c>
      <c r="ES108" s="45">
        <v>0</v>
      </c>
      <c r="ET108" s="45">
        <v>0</v>
      </c>
      <c r="EU108" s="45">
        <v>0</v>
      </c>
      <c r="EV108" s="45">
        <v>0</v>
      </c>
      <c r="EW108" s="45">
        <v>0</v>
      </c>
      <c r="EX108" s="45">
        <v>0</v>
      </c>
      <c r="EY108" s="45">
        <v>0</v>
      </c>
      <c r="EZ108" s="45">
        <v>0</v>
      </c>
      <c r="FA108" s="45">
        <v>0</v>
      </c>
      <c r="FB108" s="45">
        <v>0</v>
      </c>
      <c r="FC108" s="45">
        <v>0</v>
      </c>
      <c r="FD108" s="45">
        <v>0</v>
      </c>
      <c r="FE108" s="45">
        <v>0</v>
      </c>
      <c r="FF108" s="45">
        <v>0</v>
      </c>
      <c r="FG108" s="45">
        <v>0</v>
      </c>
      <c r="FH108" s="45">
        <v>0</v>
      </c>
      <c r="FI108" s="45">
        <v>0</v>
      </c>
      <c r="FJ108" s="45">
        <v>0</v>
      </c>
      <c r="FK108" s="45">
        <v>0</v>
      </c>
      <c r="FL108" s="45">
        <v>0</v>
      </c>
      <c r="FM108" s="45">
        <v>0</v>
      </c>
      <c r="FN108" s="45">
        <v>0</v>
      </c>
      <c r="FO108" s="45">
        <v>0</v>
      </c>
      <c r="FP108" s="45">
        <v>0</v>
      </c>
      <c r="FQ108" s="45">
        <v>0</v>
      </c>
      <c r="FR108" s="45">
        <v>0</v>
      </c>
      <c r="FS108" s="45">
        <v>0</v>
      </c>
      <c r="FT108" s="45">
        <v>0</v>
      </c>
      <c r="FU108" s="45">
        <v>0</v>
      </c>
      <c r="FV108" s="45">
        <v>0</v>
      </c>
      <c r="FW108" s="45">
        <v>0</v>
      </c>
      <c r="FX108" s="45">
        <v>0</v>
      </c>
      <c r="FY108" s="45">
        <v>0</v>
      </c>
      <c r="FZ108" s="45">
        <v>0</v>
      </c>
      <c r="GA108" s="45">
        <v>0</v>
      </c>
      <c r="GB108" s="45">
        <v>0</v>
      </c>
      <c r="GC108" s="45">
        <v>0</v>
      </c>
      <c r="GD108" s="45">
        <v>0</v>
      </c>
      <c r="GE108" s="45">
        <v>0</v>
      </c>
      <c r="GF108" s="45">
        <v>0</v>
      </c>
      <c r="GG108" s="45">
        <v>0</v>
      </c>
      <c r="GH108" s="45">
        <v>0</v>
      </c>
      <c r="GI108" s="45">
        <v>0</v>
      </c>
      <c r="GJ108" s="45">
        <v>0</v>
      </c>
      <c r="GK108" s="45">
        <v>0</v>
      </c>
      <c r="GL108" s="45">
        <v>0</v>
      </c>
      <c r="GM108" s="45">
        <v>0</v>
      </c>
      <c r="GN108" s="45">
        <v>0</v>
      </c>
      <c r="GO108" s="45">
        <v>0</v>
      </c>
      <c r="GP108" s="45">
        <v>0</v>
      </c>
      <c r="GQ108" s="45">
        <v>0</v>
      </c>
      <c r="GR108" s="45">
        <v>0</v>
      </c>
      <c r="GS108" s="45">
        <v>0</v>
      </c>
      <c r="GT108" s="45">
        <v>0</v>
      </c>
      <c r="GU108" s="45">
        <v>0</v>
      </c>
      <c r="GV108" s="45">
        <v>0</v>
      </c>
      <c r="GW108" s="45">
        <v>0</v>
      </c>
      <c r="GX108" s="45">
        <v>0</v>
      </c>
      <c r="GY108" s="45">
        <v>0</v>
      </c>
      <c r="GZ108" s="45">
        <v>0</v>
      </c>
      <c r="HA108" s="45">
        <v>0</v>
      </c>
      <c r="HB108" s="45">
        <v>0</v>
      </c>
      <c r="HC108" s="45">
        <v>0</v>
      </c>
      <c r="HD108" s="45">
        <v>0</v>
      </c>
      <c r="HE108" s="45">
        <v>0</v>
      </c>
      <c r="HF108" s="45">
        <v>0</v>
      </c>
      <c r="HG108" s="45">
        <v>0</v>
      </c>
      <c r="HH108" s="45">
        <v>0</v>
      </c>
      <c r="HI108" s="45">
        <v>0</v>
      </c>
      <c r="HJ108" s="45">
        <v>0</v>
      </c>
      <c r="HK108" s="45">
        <v>0</v>
      </c>
      <c r="HL108" s="45">
        <v>0</v>
      </c>
      <c r="HM108" s="45">
        <v>0</v>
      </c>
      <c r="HN108" s="45">
        <v>0</v>
      </c>
      <c r="HO108" s="45">
        <v>0</v>
      </c>
      <c r="HP108" s="45">
        <v>0</v>
      </c>
      <c r="HQ108" s="45">
        <v>0</v>
      </c>
      <c r="HR108" s="45">
        <v>0</v>
      </c>
      <c r="HS108" s="45">
        <v>0</v>
      </c>
      <c r="HT108" s="45">
        <v>0</v>
      </c>
      <c r="HU108" s="45">
        <v>0</v>
      </c>
      <c r="HV108" s="45">
        <v>0</v>
      </c>
      <c r="HW108" s="45">
        <v>0</v>
      </c>
      <c r="HX108" s="45">
        <v>0</v>
      </c>
      <c r="HY108" s="45">
        <v>0</v>
      </c>
      <c r="HZ108" s="45">
        <v>0</v>
      </c>
      <c r="IA108" s="45">
        <v>0</v>
      </c>
      <c r="IB108" s="45">
        <v>0</v>
      </c>
      <c r="IC108" s="45">
        <v>0</v>
      </c>
      <c r="ID108" s="45">
        <v>0</v>
      </c>
      <c r="IE108" s="45">
        <v>0</v>
      </c>
      <c r="IF108" s="45">
        <v>0</v>
      </c>
      <c r="IG108" s="45">
        <v>0</v>
      </c>
      <c r="IH108" s="45">
        <v>0</v>
      </c>
      <c r="II108" s="45">
        <v>0</v>
      </c>
      <c r="IJ108" s="45">
        <v>0</v>
      </c>
      <c r="IK108" s="45">
        <v>0</v>
      </c>
      <c r="IL108" s="45">
        <v>0</v>
      </c>
      <c r="IM108" s="45">
        <v>0</v>
      </c>
      <c r="IN108" s="45">
        <v>0</v>
      </c>
      <c r="IO108" s="45">
        <v>0</v>
      </c>
      <c r="IP108" s="45">
        <v>0</v>
      </c>
      <c r="IQ108" s="45">
        <v>0</v>
      </c>
      <c r="IR108" s="45">
        <v>0</v>
      </c>
      <c r="IS108" s="45">
        <v>0</v>
      </c>
      <c r="IT108" s="45">
        <v>0</v>
      </c>
      <c r="IU108" s="45">
        <v>0</v>
      </c>
      <c r="IV108" s="45">
        <v>0</v>
      </c>
      <c r="IW108" s="45">
        <v>0</v>
      </c>
      <c r="IX108" s="45">
        <v>0</v>
      </c>
      <c r="IY108" s="45">
        <v>0</v>
      </c>
      <c r="IZ108" s="45">
        <v>0</v>
      </c>
      <c r="JA108" s="45">
        <v>0</v>
      </c>
      <c r="JB108" s="45">
        <v>0</v>
      </c>
      <c r="JC108" s="45">
        <v>0</v>
      </c>
      <c r="JD108" s="45">
        <v>0</v>
      </c>
      <c r="JE108" s="45">
        <v>0</v>
      </c>
      <c r="JF108" s="45">
        <v>0</v>
      </c>
      <c r="JG108" s="45">
        <v>0</v>
      </c>
      <c r="JH108" s="45">
        <v>0</v>
      </c>
      <c r="JI108" s="45">
        <v>0</v>
      </c>
      <c r="JJ108" s="45">
        <v>0</v>
      </c>
      <c r="JK108" s="45">
        <v>0</v>
      </c>
      <c r="JL108" s="45">
        <v>0</v>
      </c>
      <c r="JM108" s="45">
        <v>0</v>
      </c>
      <c r="JN108" s="45">
        <v>0</v>
      </c>
      <c r="JO108" s="45">
        <v>0</v>
      </c>
      <c r="JP108" s="45">
        <v>0</v>
      </c>
      <c r="JQ108" s="45">
        <v>0</v>
      </c>
      <c r="JR108" s="45">
        <v>0</v>
      </c>
      <c r="JS108" s="45">
        <v>0</v>
      </c>
      <c r="JT108" s="45">
        <v>0</v>
      </c>
      <c r="JU108" s="45">
        <v>0</v>
      </c>
      <c r="JV108" s="45">
        <v>0</v>
      </c>
      <c r="JW108" s="45">
        <v>0</v>
      </c>
      <c r="JX108" s="45">
        <v>0</v>
      </c>
      <c r="JY108" s="45">
        <v>0</v>
      </c>
      <c r="JZ108" s="45">
        <v>0</v>
      </c>
      <c r="KA108" s="45">
        <v>0</v>
      </c>
      <c r="KB108" s="45">
        <v>0</v>
      </c>
      <c r="KC108" s="45">
        <v>0</v>
      </c>
      <c r="KD108" s="45">
        <v>0</v>
      </c>
      <c r="KE108" s="45">
        <v>0</v>
      </c>
      <c r="KF108" s="45">
        <v>0</v>
      </c>
      <c r="KG108" s="45">
        <v>0</v>
      </c>
      <c r="KH108" s="45">
        <v>0</v>
      </c>
      <c r="KI108" s="45">
        <v>0</v>
      </c>
      <c r="KJ108" s="45">
        <v>0</v>
      </c>
      <c r="KK108" s="45">
        <v>0</v>
      </c>
      <c r="KL108" s="45">
        <v>0</v>
      </c>
      <c r="KM108" s="45">
        <v>0</v>
      </c>
      <c r="KN108" s="45">
        <v>0</v>
      </c>
      <c r="KO108" s="45">
        <v>0</v>
      </c>
      <c r="KP108" s="45">
        <v>0</v>
      </c>
      <c r="KQ108" s="45">
        <v>0</v>
      </c>
      <c r="KR108" s="45">
        <v>0</v>
      </c>
      <c r="KS108" s="45">
        <v>0</v>
      </c>
      <c r="KT108" s="45">
        <v>0</v>
      </c>
      <c r="KU108" s="45">
        <v>0</v>
      </c>
      <c r="KV108" s="45">
        <v>0</v>
      </c>
      <c r="KW108" s="45">
        <v>0</v>
      </c>
      <c r="KX108" s="45">
        <v>0</v>
      </c>
      <c r="KY108" s="45">
        <v>0</v>
      </c>
      <c r="KZ108" s="45">
        <v>0</v>
      </c>
      <c r="LA108" s="45">
        <v>0</v>
      </c>
      <c r="LB108" s="45">
        <v>0</v>
      </c>
      <c r="LC108" s="45">
        <v>0</v>
      </c>
      <c r="LD108" s="45">
        <v>0</v>
      </c>
      <c r="LE108" s="45">
        <v>0</v>
      </c>
      <c r="LF108" s="45">
        <v>0</v>
      </c>
      <c r="LG108" s="45">
        <v>0</v>
      </c>
      <c r="LH108" s="45">
        <v>0</v>
      </c>
      <c r="LI108" s="45">
        <v>0</v>
      </c>
      <c r="LJ108" s="45">
        <v>0</v>
      </c>
      <c r="LK108" s="45">
        <v>0</v>
      </c>
      <c r="LL108" s="45">
        <v>0</v>
      </c>
      <c r="LM108" s="45">
        <v>0</v>
      </c>
      <c r="LN108" s="45">
        <v>0</v>
      </c>
      <c r="LO108" s="45">
        <v>0</v>
      </c>
      <c r="LP108" s="45">
        <v>0</v>
      </c>
      <c r="LQ108" s="45">
        <v>0</v>
      </c>
      <c r="LR108" s="45">
        <v>0</v>
      </c>
      <c r="LS108" s="45">
        <v>0</v>
      </c>
      <c r="LT108" s="45">
        <v>0</v>
      </c>
      <c r="LU108" s="45">
        <v>0</v>
      </c>
      <c r="LV108" s="45">
        <v>0</v>
      </c>
      <c r="LW108" s="45">
        <v>0</v>
      </c>
      <c r="LX108" s="45">
        <v>0</v>
      </c>
      <c r="LY108" s="45">
        <v>0</v>
      </c>
      <c r="LZ108" s="45">
        <v>0</v>
      </c>
      <c r="MA108" s="45">
        <v>0</v>
      </c>
      <c r="MB108" s="45">
        <v>0</v>
      </c>
      <c r="MC108" s="45">
        <v>0</v>
      </c>
      <c r="MD108" s="45">
        <v>0</v>
      </c>
      <c r="ME108" s="45">
        <v>0</v>
      </c>
      <c r="MF108" s="45">
        <v>0</v>
      </c>
      <c r="MG108" s="45">
        <v>0</v>
      </c>
      <c r="MH108" s="45">
        <v>0</v>
      </c>
      <c r="MI108" s="45">
        <v>0</v>
      </c>
      <c r="MJ108" s="45">
        <v>0</v>
      </c>
      <c r="MK108" s="45">
        <v>0</v>
      </c>
      <c r="ML108" s="45">
        <v>0</v>
      </c>
      <c r="MM108" s="45">
        <v>0</v>
      </c>
      <c r="MN108" s="45">
        <v>0</v>
      </c>
      <c r="MO108" s="45">
        <v>0</v>
      </c>
      <c r="MP108" s="45">
        <v>0</v>
      </c>
      <c r="MQ108" s="45">
        <v>0</v>
      </c>
      <c r="MR108" s="45">
        <v>0</v>
      </c>
      <c r="MS108" s="45">
        <v>0</v>
      </c>
      <c r="MT108" s="45">
        <v>0</v>
      </c>
      <c r="MU108" s="45">
        <v>0</v>
      </c>
      <c r="MV108" s="45">
        <v>0</v>
      </c>
      <c r="MW108" s="45">
        <v>0</v>
      </c>
      <c r="MX108" s="45">
        <v>0</v>
      </c>
      <c r="MY108" s="45">
        <v>0</v>
      </c>
      <c r="MZ108" s="45">
        <v>0</v>
      </c>
      <c r="NA108" s="45">
        <v>0</v>
      </c>
      <c r="NB108" s="45">
        <v>0</v>
      </c>
      <c r="NC108" s="45">
        <v>0</v>
      </c>
      <c r="ND108" s="45">
        <v>0</v>
      </c>
      <c r="NE108" s="45">
        <v>0</v>
      </c>
      <c r="NF108" s="45">
        <v>0</v>
      </c>
      <c r="NG108" s="45">
        <v>0</v>
      </c>
      <c r="NH108" s="45">
        <v>0</v>
      </c>
      <c r="NI108" s="45">
        <v>0</v>
      </c>
      <c r="NJ108" s="45">
        <v>0</v>
      </c>
      <c r="NK108" s="45">
        <v>0</v>
      </c>
      <c r="NL108" s="45">
        <v>0</v>
      </c>
      <c r="NM108" s="45">
        <v>0</v>
      </c>
      <c r="NN108" s="45">
        <v>0</v>
      </c>
      <c r="NO108" s="45">
        <v>0</v>
      </c>
      <c r="NP108" s="45">
        <v>0</v>
      </c>
      <c r="NQ108" s="45">
        <v>0</v>
      </c>
      <c r="NR108" s="45">
        <v>0</v>
      </c>
      <c r="NS108" s="45">
        <v>0</v>
      </c>
      <c r="NT108" s="45">
        <v>0</v>
      </c>
      <c r="NU108" s="45">
        <v>0</v>
      </c>
      <c r="NV108" s="45">
        <v>0</v>
      </c>
      <c r="NW108" s="45">
        <v>0</v>
      </c>
      <c r="NX108" s="45">
        <v>0</v>
      </c>
      <c r="NY108" s="45">
        <v>0</v>
      </c>
      <c r="NZ108" s="45">
        <v>0</v>
      </c>
      <c r="OA108" s="45">
        <v>0</v>
      </c>
      <c r="OB108" s="45">
        <v>0</v>
      </c>
      <c r="OC108" s="45">
        <v>0</v>
      </c>
      <c r="OD108" s="45">
        <v>0</v>
      </c>
      <c r="OE108" s="45">
        <v>0</v>
      </c>
      <c r="OF108" s="45">
        <v>0</v>
      </c>
      <c r="OG108" s="45">
        <v>0</v>
      </c>
      <c r="OH108" s="45">
        <v>0</v>
      </c>
      <c r="OI108" s="45">
        <v>0</v>
      </c>
      <c r="OJ108" s="45">
        <v>0</v>
      </c>
      <c r="OK108" s="45">
        <v>0</v>
      </c>
      <c r="OL108" s="45">
        <v>0</v>
      </c>
      <c r="OM108" s="45">
        <v>0</v>
      </c>
      <c r="ON108" s="45">
        <v>0</v>
      </c>
      <c r="OO108" s="45">
        <v>0</v>
      </c>
      <c r="OP108" s="45">
        <v>0</v>
      </c>
      <c r="OQ108" s="45">
        <v>0</v>
      </c>
      <c r="OR108" s="45">
        <v>0</v>
      </c>
      <c r="OS108" s="45">
        <v>0</v>
      </c>
      <c r="OT108" s="45">
        <v>0</v>
      </c>
      <c r="OU108" s="45">
        <v>0</v>
      </c>
      <c r="OV108" s="45">
        <v>0</v>
      </c>
      <c r="OW108" s="45">
        <v>0</v>
      </c>
      <c r="OX108" s="45">
        <v>0</v>
      </c>
      <c r="OY108" s="45">
        <v>0</v>
      </c>
      <c r="OZ108" s="45">
        <v>0</v>
      </c>
      <c r="PA108" s="45">
        <v>0</v>
      </c>
      <c r="PB108" s="45">
        <v>0</v>
      </c>
      <c r="PC108" s="45">
        <v>0</v>
      </c>
      <c r="PD108" s="45">
        <v>0</v>
      </c>
      <c r="PE108" s="45">
        <v>0</v>
      </c>
      <c r="PF108" s="45">
        <v>0</v>
      </c>
      <c r="PG108" s="45">
        <v>0</v>
      </c>
      <c r="PH108" s="45">
        <v>0</v>
      </c>
      <c r="PI108" s="45">
        <v>0</v>
      </c>
      <c r="PJ108" s="45">
        <v>0</v>
      </c>
      <c r="PK108" s="45">
        <v>0</v>
      </c>
      <c r="PL108" s="45">
        <v>0</v>
      </c>
      <c r="PM108" s="45">
        <v>0</v>
      </c>
      <c r="PN108" s="45">
        <v>0</v>
      </c>
      <c r="PO108" s="45">
        <v>0</v>
      </c>
      <c r="PP108" s="45">
        <v>0</v>
      </c>
      <c r="PQ108" s="45">
        <v>0</v>
      </c>
      <c r="PR108" s="45">
        <v>0</v>
      </c>
      <c r="PS108" s="45">
        <v>0</v>
      </c>
      <c r="PT108" s="45">
        <v>0</v>
      </c>
      <c r="PU108" s="45">
        <v>0</v>
      </c>
      <c r="PV108" s="45">
        <v>0</v>
      </c>
      <c r="PW108" s="45">
        <v>0</v>
      </c>
      <c r="PX108" s="45">
        <v>0</v>
      </c>
      <c r="PY108" s="45">
        <v>0</v>
      </c>
      <c r="PZ108" s="45">
        <v>0</v>
      </c>
      <c r="QA108" s="45">
        <v>0</v>
      </c>
      <c r="QB108" s="45">
        <v>0</v>
      </c>
      <c r="QC108" s="45">
        <v>0</v>
      </c>
      <c r="QD108" s="45">
        <v>0</v>
      </c>
      <c r="QE108" s="45">
        <v>0</v>
      </c>
      <c r="QF108" s="45">
        <v>0</v>
      </c>
      <c r="QG108" s="45">
        <v>0</v>
      </c>
      <c r="QH108" s="45">
        <v>0</v>
      </c>
      <c r="QI108" s="45">
        <v>0</v>
      </c>
      <c r="QJ108" s="45">
        <v>0</v>
      </c>
      <c r="QK108" s="45">
        <v>0</v>
      </c>
      <c r="QL108" s="45">
        <v>0</v>
      </c>
      <c r="QM108" s="45">
        <v>0</v>
      </c>
      <c r="QN108" s="45">
        <v>0</v>
      </c>
      <c r="QO108" s="45">
        <v>0</v>
      </c>
      <c r="QP108" s="45">
        <v>0</v>
      </c>
      <c r="QQ108" s="45">
        <v>0</v>
      </c>
      <c r="QR108" s="45">
        <v>0</v>
      </c>
      <c r="QS108" s="45">
        <v>0</v>
      </c>
      <c r="QT108" s="45">
        <v>0</v>
      </c>
      <c r="QU108" s="45">
        <v>0</v>
      </c>
      <c r="QV108" s="45">
        <v>0</v>
      </c>
      <c r="QW108" s="45">
        <v>0</v>
      </c>
      <c r="QX108" s="45">
        <v>0</v>
      </c>
      <c r="QY108" s="45">
        <v>0</v>
      </c>
      <c r="QZ108" s="45">
        <v>0</v>
      </c>
      <c r="RA108" s="45">
        <v>0</v>
      </c>
      <c r="RB108" s="45">
        <v>0</v>
      </c>
      <c r="RC108" s="45">
        <v>0</v>
      </c>
      <c r="RD108" s="45">
        <v>0</v>
      </c>
      <c r="RE108" s="45">
        <v>0</v>
      </c>
      <c r="RF108" s="45">
        <v>0</v>
      </c>
      <c r="RG108" s="45">
        <v>0</v>
      </c>
      <c r="RH108" s="45">
        <v>0</v>
      </c>
      <c r="RI108" s="45">
        <v>0</v>
      </c>
      <c r="RJ108" s="45">
        <v>0</v>
      </c>
      <c r="RK108" s="45">
        <v>0</v>
      </c>
      <c r="RL108" s="45">
        <v>0</v>
      </c>
      <c r="RM108" s="45">
        <v>0</v>
      </c>
      <c r="RN108" s="45">
        <v>0</v>
      </c>
      <c r="RO108" s="45">
        <v>0</v>
      </c>
      <c r="RP108" s="45">
        <v>0</v>
      </c>
      <c r="RQ108" s="45">
        <v>0</v>
      </c>
      <c r="RR108" s="45">
        <v>0</v>
      </c>
      <c r="RS108" s="45">
        <v>0</v>
      </c>
      <c r="RT108" s="45">
        <v>0</v>
      </c>
      <c r="RU108" s="45">
        <v>0</v>
      </c>
      <c r="RV108" s="45">
        <v>0</v>
      </c>
      <c r="RW108" s="45">
        <v>0</v>
      </c>
      <c r="RX108" s="45">
        <v>0</v>
      </c>
      <c r="RY108" s="45">
        <v>0</v>
      </c>
      <c r="RZ108" s="45">
        <v>0</v>
      </c>
      <c r="SA108" s="45">
        <v>0</v>
      </c>
      <c r="SB108" s="45">
        <v>0</v>
      </c>
      <c r="SC108" s="45">
        <v>0</v>
      </c>
      <c r="SD108" s="45">
        <v>0</v>
      </c>
      <c r="SE108" s="45">
        <v>0</v>
      </c>
      <c r="SF108" s="45">
        <v>0</v>
      </c>
      <c r="SG108" s="45">
        <v>0</v>
      </c>
      <c r="SH108" s="45">
        <v>0</v>
      </c>
      <c r="SI108" s="45">
        <v>0</v>
      </c>
      <c r="SJ108" s="45">
        <v>0</v>
      </c>
      <c r="SK108" s="45">
        <v>0</v>
      </c>
      <c r="SL108" s="45">
        <v>0</v>
      </c>
      <c r="SM108" s="45">
        <v>0</v>
      </c>
      <c r="SN108" s="45">
        <v>0</v>
      </c>
      <c r="SO108" s="45">
        <v>0</v>
      </c>
      <c r="SP108" s="45">
        <v>0</v>
      </c>
      <c r="SQ108" s="45">
        <v>0</v>
      </c>
      <c r="SR108" s="45">
        <v>0</v>
      </c>
      <c r="SS108" s="45">
        <v>0</v>
      </c>
      <c r="ST108" s="45">
        <v>0</v>
      </c>
      <c r="SU108" s="45">
        <v>0</v>
      </c>
      <c r="SV108" s="45">
        <v>0</v>
      </c>
      <c r="SW108" s="45">
        <v>0</v>
      </c>
      <c r="SX108" s="45">
        <v>0</v>
      </c>
      <c r="SY108" s="45">
        <v>0</v>
      </c>
      <c r="SZ108" s="45">
        <v>0</v>
      </c>
      <c r="TA108" s="45">
        <v>0</v>
      </c>
      <c r="TB108" s="45">
        <v>0</v>
      </c>
      <c r="TC108" s="45">
        <v>0</v>
      </c>
      <c r="TD108" s="45">
        <v>0</v>
      </c>
      <c r="TE108" s="45">
        <v>0</v>
      </c>
      <c r="TF108" s="45">
        <v>0</v>
      </c>
      <c r="TG108" s="45">
        <v>0</v>
      </c>
      <c r="TH108" s="45">
        <v>0</v>
      </c>
      <c r="TI108" s="45">
        <v>0</v>
      </c>
      <c r="TJ108" s="45">
        <v>0</v>
      </c>
      <c r="TK108" s="45">
        <v>0</v>
      </c>
      <c r="TL108" s="45">
        <v>0</v>
      </c>
      <c r="TM108" s="45">
        <v>0</v>
      </c>
      <c r="TN108" s="45">
        <v>0</v>
      </c>
      <c r="TO108" s="45">
        <v>0</v>
      </c>
      <c r="TP108" s="45">
        <v>0</v>
      </c>
      <c r="TQ108" s="45">
        <v>0</v>
      </c>
      <c r="TR108" s="45">
        <v>0</v>
      </c>
      <c r="TS108" s="45">
        <v>0</v>
      </c>
      <c r="TT108" s="45">
        <v>0</v>
      </c>
      <c r="TU108" s="45">
        <v>0</v>
      </c>
      <c r="TV108" s="45">
        <v>0</v>
      </c>
      <c r="TW108" s="45">
        <v>0</v>
      </c>
      <c r="TX108" s="45">
        <v>0</v>
      </c>
      <c r="TY108" s="45">
        <v>0</v>
      </c>
      <c r="TZ108" s="45">
        <v>0</v>
      </c>
      <c r="UA108" s="45">
        <v>0</v>
      </c>
      <c r="UB108" s="45">
        <v>0</v>
      </c>
      <c r="UC108" s="45">
        <v>0</v>
      </c>
      <c r="UD108" s="45">
        <v>0</v>
      </c>
      <c r="UE108" s="45">
        <v>0</v>
      </c>
      <c r="UF108" s="45">
        <v>0</v>
      </c>
      <c r="UG108" s="45">
        <v>0</v>
      </c>
      <c r="UH108" s="45">
        <v>0</v>
      </c>
      <c r="UI108" s="45">
        <v>0</v>
      </c>
      <c r="UJ108" s="45">
        <v>0</v>
      </c>
      <c r="UK108" s="45">
        <v>0</v>
      </c>
      <c r="UL108" s="45">
        <v>0</v>
      </c>
      <c r="UM108" s="45">
        <v>0</v>
      </c>
      <c r="UN108" s="45">
        <v>0</v>
      </c>
      <c r="UO108" s="45">
        <v>0</v>
      </c>
      <c r="UP108" s="45">
        <v>0</v>
      </c>
      <c r="UQ108" s="45">
        <v>0</v>
      </c>
      <c r="UR108" s="45">
        <v>0</v>
      </c>
      <c r="US108" s="45">
        <v>0</v>
      </c>
      <c r="UT108" s="45">
        <v>0</v>
      </c>
      <c r="UU108" s="45">
        <v>0</v>
      </c>
      <c r="UV108" s="45">
        <v>0</v>
      </c>
      <c r="UW108" s="45">
        <v>0</v>
      </c>
      <c r="UX108" s="45">
        <v>0</v>
      </c>
      <c r="UY108" s="45">
        <v>0</v>
      </c>
      <c r="UZ108" s="45">
        <v>0</v>
      </c>
      <c r="VA108" s="45">
        <v>0</v>
      </c>
      <c r="VB108" s="45">
        <v>0</v>
      </c>
      <c r="VC108" s="45">
        <v>0</v>
      </c>
      <c r="VD108" s="45">
        <v>0</v>
      </c>
      <c r="VE108" s="45">
        <v>0</v>
      </c>
      <c r="VF108" s="45">
        <v>0</v>
      </c>
      <c r="VG108" s="45">
        <v>0</v>
      </c>
      <c r="VH108" s="45">
        <v>0</v>
      </c>
      <c r="VI108" s="45">
        <v>0</v>
      </c>
      <c r="VJ108" s="45">
        <v>0</v>
      </c>
      <c r="VK108" s="45">
        <v>0</v>
      </c>
      <c r="VL108" s="45">
        <v>0</v>
      </c>
      <c r="VM108" s="45">
        <v>0</v>
      </c>
      <c r="VN108" s="45">
        <v>0</v>
      </c>
      <c r="VO108" s="45">
        <v>0</v>
      </c>
      <c r="VP108" s="45">
        <v>0</v>
      </c>
      <c r="VQ108" s="45">
        <v>0</v>
      </c>
      <c r="VR108" s="45">
        <v>0</v>
      </c>
      <c r="VS108" s="45">
        <v>0</v>
      </c>
      <c r="VT108" s="45">
        <v>0</v>
      </c>
      <c r="VU108" s="45">
        <v>0</v>
      </c>
      <c r="VV108" s="45">
        <v>0</v>
      </c>
      <c r="VW108" s="45">
        <v>0</v>
      </c>
      <c r="VX108" s="45">
        <v>0</v>
      </c>
      <c r="VY108" s="45">
        <v>0</v>
      </c>
      <c r="VZ108" s="45">
        <v>0</v>
      </c>
      <c r="WA108" s="45">
        <v>0</v>
      </c>
      <c r="WB108" s="45">
        <v>0</v>
      </c>
      <c r="WC108" s="45">
        <v>0</v>
      </c>
      <c r="WD108" s="45">
        <v>0</v>
      </c>
      <c r="WE108" s="45">
        <v>0</v>
      </c>
      <c r="WF108" s="45">
        <v>0</v>
      </c>
      <c r="WG108" s="45">
        <v>0</v>
      </c>
      <c r="WH108" s="45">
        <v>0</v>
      </c>
      <c r="WI108" s="45">
        <v>0</v>
      </c>
      <c r="WJ108" s="45">
        <v>0</v>
      </c>
      <c r="WK108" s="45">
        <v>0</v>
      </c>
      <c r="WL108" s="45">
        <v>0</v>
      </c>
      <c r="WM108" s="45">
        <v>0</v>
      </c>
      <c r="WN108" s="45">
        <v>0</v>
      </c>
      <c r="WO108" s="45">
        <v>0</v>
      </c>
      <c r="WP108" s="45">
        <v>0</v>
      </c>
      <c r="WQ108" s="45">
        <v>0</v>
      </c>
      <c r="WR108" s="45">
        <v>0</v>
      </c>
      <c r="WS108" s="45">
        <v>0</v>
      </c>
      <c r="WT108" s="45">
        <v>0</v>
      </c>
      <c r="WU108" s="45">
        <v>0</v>
      </c>
      <c r="WV108" s="45">
        <v>0</v>
      </c>
      <c r="WW108" s="45">
        <v>0</v>
      </c>
      <c r="WX108" s="45">
        <v>0</v>
      </c>
      <c r="WY108" s="45">
        <v>0</v>
      </c>
      <c r="WZ108" s="45">
        <v>0</v>
      </c>
      <c r="XA108" s="45">
        <v>0</v>
      </c>
      <c r="XB108" s="45">
        <v>0</v>
      </c>
      <c r="XC108" s="45">
        <v>0</v>
      </c>
      <c r="XD108" s="45">
        <v>0</v>
      </c>
      <c r="XE108" s="45">
        <v>0</v>
      </c>
      <c r="XF108" s="45">
        <v>0</v>
      </c>
      <c r="XG108" s="45">
        <v>0</v>
      </c>
      <c r="XH108" s="45">
        <v>0</v>
      </c>
      <c r="XI108" s="45">
        <v>0</v>
      </c>
      <c r="XJ108" s="45">
        <v>0</v>
      </c>
      <c r="XK108" s="45">
        <v>0</v>
      </c>
      <c r="XL108" s="45">
        <v>0</v>
      </c>
      <c r="XM108" s="45">
        <v>0</v>
      </c>
      <c r="XN108" s="45">
        <v>0</v>
      </c>
      <c r="XO108" s="45">
        <v>0</v>
      </c>
      <c r="XP108" s="45">
        <v>0</v>
      </c>
      <c r="XQ108" s="45">
        <v>0</v>
      </c>
      <c r="XR108" s="45">
        <v>0</v>
      </c>
      <c r="XS108" s="45">
        <v>0</v>
      </c>
      <c r="XT108" s="45">
        <v>0</v>
      </c>
      <c r="XU108" s="45">
        <v>0</v>
      </c>
      <c r="XV108" s="45">
        <v>0</v>
      </c>
      <c r="XW108" s="45">
        <v>0</v>
      </c>
      <c r="XX108" s="45">
        <v>0</v>
      </c>
      <c r="XY108" s="45">
        <v>0</v>
      </c>
      <c r="XZ108" s="45">
        <v>0</v>
      </c>
      <c r="YA108" s="45">
        <v>0</v>
      </c>
      <c r="YB108" s="45">
        <v>0</v>
      </c>
      <c r="YC108" s="45">
        <v>0</v>
      </c>
      <c r="YD108" s="45">
        <v>0</v>
      </c>
      <c r="YE108" s="45">
        <v>0</v>
      </c>
      <c r="YF108" s="45">
        <v>0</v>
      </c>
      <c r="YG108" s="45">
        <v>0</v>
      </c>
      <c r="YH108" s="45">
        <v>0</v>
      </c>
      <c r="YI108" s="45">
        <v>0</v>
      </c>
      <c r="YJ108" s="45">
        <v>0</v>
      </c>
      <c r="YK108" s="45">
        <v>0</v>
      </c>
      <c r="YL108" s="45">
        <v>0</v>
      </c>
      <c r="YM108" s="45">
        <v>0</v>
      </c>
      <c r="YN108" s="45">
        <v>0</v>
      </c>
      <c r="YO108" s="45">
        <v>0</v>
      </c>
      <c r="YP108" s="45">
        <v>0</v>
      </c>
      <c r="YQ108" s="45">
        <v>0</v>
      </c>
      <c r="YR108" s="45">
        <v>0</v>
      </c>
      <c r="YS108" s="45">
        <v>0</v>
      </c>
      <c r="YT108" s="45">
        <v>0</v>
      </c>
      <c r="YU108" s="45">
        <v>0</v>
      </c>
      <c r="YV108" s="45">
        <v>0</v>
      </c>
      <c r="YW108" s="45">
        <v>0</v>
      </c>
      <c r="YX108" s="45">
        <v>0</v>
      </c>
      <c r="YY108" s="45">
        <v>0</v>
      </c>
      <c r="YZ108" s="45">
        <v>0</v>
      </c>
      <c r="ZA108" s="45">
        <v>0</v>
      </c>
      <c r="ZB108" s="45">
        <v>0</v>
      </c>
      <c r="ZC108" s="45">
        <v>0</v>
      </c>
      <c r="ZD108" s="45">
        <v>0</v>
      </c>
      <c r="ZE108" s="45">
        <v>0</v>
      </c>
      <c r="ZF108" s="45">
        <v>0</v>
      </c>
      <c r="ZG108" s="45">
        <v>0</v>
      </c>
      <c r="ZH108" s="45">
        <v>0</v>
      </c>
      <c r="ZI108" s="45">
        <v>0</v>
      </c>
      <c r="ZJ108" s="45">
        <v>0</v>
      </c>
      <c r="ZK108" s="45">
        <v>0</v>
      </c>
      <c r="ZL108" s="45">
        <v>0</v>
      </c>
      <c r="ZM108" s="45">
        <v>0</v>
      </c>
      <c r="ZN108" s="45">
        <v>0</v>
      </c>
      <c r="ZO108" s="45">
        <v>0</v>
      </c>
      <c r="ZP108" s="45">
        <v>0</v>
      </c>
      <c r="ZQ108" s="45">
        <v>0</v>
      </c>
      <c r="ZR108" s="45">
        <v>0</v>
      </c>
      <c r="ZS108" s="45">
        <v>0</v>
      </c>
      <c r="ZT108" s="45">
        <v>0</v>
      </c>
      <c r="ZU108" s="45">
        <v>0</v>
      </c>
      <c r="ZV108" s="45">
        <v>0</v>
      </c>
      <c r="ZW108" s="45">
        <v>0</v>
      </c>
      <c r="ZX108" s="45">
        <v>0</v>
      </c>
      <c r="ZY108" s="45">
        <v>0</v>
      </c>
      <c r="ZZ108" s="45">
        <v>0</v>
      </c>
      <c r="AAA108" s="45">
        <v>0</v>
      </c>
      <c r="AAB108" s="45">
        <v>0</v>
      </c>
      <c r="AAC108" s="45">
        <v>0</v>
      </c>
      <c r="AAD108" s="45">
        <v>0</v>
      </c>
      <c r="AAE108" s="45">
        <v>0</v>
      </c>
      <c r="AAF108" s="45">
        <v>0</v>
      </c>
      <c r="AAG108" s="45">
        <v>0</v>
      </c>
      <c r="AAH108" s="45">
        <v>0</v>
      </c>
      <c r="AAI108" s="45">
        <v>0</v>
      </c>
      <c r="AAJ108" s="45">
        <v>0</v>
      </c>
      <c r="AAK108" s="45">
        <v>0</v>
      </c>
      <c r="AAL108" s="45">
        <v>0</v>
      </c>
      <c r="AAM108" s="45">
        <v>0</v>
      </c>
      <c r="AAN108" s="45">
        <v>0</v>
      </c>
      <c r="AAO108" s="45">
        <v>0</v>
      </c>
      <c r="AAP108" s="45">
        <v>0</v>
      </c>
      <c r="AAQ108" s="45">
        <f ca="1">IF(LEFT($C108,5)="Total",0,IF(COUNTIF(ENTRY!$G$3:$BM$3,AAQ$1)=0,"CopyPasteValue",IFERROR(HLOOKUP(AAQ$1,ENTRY!$G$3:$BI$133,SUMIFS(ENTRY!$A$2:$A$133,ENTRY!$B$2:$B$133,$B108,ENTRY!$C$2:$C$133,$C108)-2,FALSE),0)))</f>
        <v>0</v>
      </c>
      <c r="AAR108" s="45">
        <f ca="1">IF(LEFT($C108,5)="Total",0,IF(COUNTIF(ENTRY!$G$3:$BM$3,AAR$1)=0,"CopyPasteValue",IFERROR(HLOOKUP(AAR$1,ENTRY!$G$3:$BI$133,SUMIFS(ENTRY!$A$2:$A$133,ENTRY!$B$2:$B$133,$B108,ENTRY!$C$2:$C$133,$C108)-2,FALSE),0)))</f>
        <v>0</v>
      </c>
      <c r="AAS108" s="45">
        <f ca="1">IF(LEFT($C108,5)="Total",0,IF(COUNTIF(ENTRY!$G$3:$BM$3,AAS$1)=0,"CopyPasteValue",IFERROR(HLOOKUP(AAS$1,ENTRY!$G$3:$BI$133,SUMIFS(ENTRY!$A$2:$A$133,ENTRY!$B$2:$B$133,$B108,ENTRY!$C$2:$C$133,$C108)-2,FALSE),0)))</f>
        <v>0</v>
      </c>
      <c r="AAT108" s="45">
        <f ca="1">IF(LEFT($C108,5)="Total",0,IF(COUNTIF(ENTRY!$G$3:$BM$3,AAT$1)=0,"CopyPasteValue",IFERROR(HLOOKUP(AAT$1,ENTRY!$G$3:$BI$133,SUMIFS(ENTRY!$A$2:$A$133,ENTRY!$B$2:$B$133,$B108,ENTRY!$C$2:$C$133,$C108)-2,FALSE),0)))</f>
        <v>0</v>
      </c>
      <c r="AAU108" s="45">
        <f ca="1">IF(LEFT($C108,5)="Total",0,IF(COUNTIF(ENTRY!$G$3:$BM$3,AAU$1)=0,"CopyPasteValue",IFERROR(HLOOKUP(AAU$1,ENTRY!$G$3:$BI$133,SUMIFS(ENTRY!$A$2:$A$133,ENTRY!$B$2:$B$133,$B108,ENTRY!$C$2:$C$133,$C108)-2,FALSE),0)))</f>
        <v>0</v>
      </c>
      <c r="AAV108" s="45">
        <f ca="1">IF(LEFT($C108,5)="Total",0,IF(COUNTIF(ENTRY!$G$3:$BM$3,AAV$1)=0,"CopyPasteValue",IFERROR(HLOOKUP(AAV$1,ENTRY!$G$3:$BI$133,SUMIFS(ENTRY!$A$2:$A$133,ENTRY!$B$2:$B$133,$B108,ENTRY!$C$2:$C$133,$C108)-2,FALSE),0)))</f>
        <v>0</v>
      </c>
      <c r="AAW108" s="45">
        <f ca="1">IF(LEFT($C108,5)="Total",0,IF(COUNTIF(ENTRY!$G$3:$BM$3,AAW$1)=0,"CopyPasteValue",IFERROR(HLOOKUP(AAW$1,ENTRY!$G$3:$BI$133,SUMIFS(ENTRY!$A$2:$A$133,ENTRY!$B$2:$B$133,$B108,ENTRY!$C$2:$C$133,$C108)-2,FALSE),0)))</f>
        <v>0</v>
      </c>
      <c r="AAX108" s="45">
        <f ca="1">IF(LEFT($C108,5)="Total",0,IF(COUNTIF(ENTRY!$G$3:$BM$3,AAX$1)=0,"CopyPasteValue",IFERROR(HLOOKUP(AAX$1,ENTRY!$G$3:$BI$133,SUMIFS(ENTRY!$A$2:$A$133,ENTRY!$B$2:$B$133,$B108,ENTRY!$C$2:$C$133,$C108)-2,FALSE),0)))</f>
        <v>0</v>
      </c>
      <c r="AAY108" s="45">
        <f ca="1">IF(LEFT($C108,5)="Total",0,IF(COUNTIF(ENTRY!$G$3:$BM$3,AAY$1)=0,"CopyPasteValue",IFERROR(HLOOKUP(AAY$1,ENTRY!$G$3:$BI$133,SUMIFS(ENTRY!$A$2:$A$133,ENTRY!$B$2:$B$133,$B108,ENTRY!$C$2:$C$133,$C108)-2,FALSE),0)))</f>
        <v>0</v>
      </c>
      <c r="AAZ108" s="45">
        <f ca="1">IF(LEFT($C108,5)="Total",0,IF(COUNTIF(ENTRY!$G$3:$BM$3,AAZ$1)=0,"CopyPasteValue",IFERROR(HLOOKUP(AAZ$1,ENTRY!$G$3:$BI$133,SUMIFS(ENTRY!$A$2:$A$133,ENTRY!$B$2:$B$133,$B108,ENTRY!$C$2:$C$133,$C108)-2,FALSE),0)))</f>
        <v>0</v>
      </c>
      <c r="ABA108" s="45">
        <f ca="1">IF(LEFT($C108,5)="Total",0,IF(COUNTIF(ENTRY!$G$3:$BM$3,ABA$1)=0,"CopyPasteValue",IFERROR(HLOOKUP(ABA$1,ENTRY!$G$3:$BI$133,SUMIFS(ENTRY!$A$2:$A$133,ENTRY!$B$2:$B$133,$B108,ENTRY!$C$2:$C$133,$C108)-2,FALSE),0)))</f>
        <v>0</v>
      </c>
      <c r="ABB108" s="45">
        <f ca="1">IF(LEFT($C108,5)="Total",0,IF(COUNTIF(ENTRY!$G$3:$BM$3,ABB$1)=0,"CopyPasteValue",IFERROR(HLOOKUP(ABB$1,ENTRY!$G$3:$BI$133,SUMIFS(ENTRY!$A$2:$A$133,ENTRY!$B$2:$B$133,$B108,ENTRY!$C$2:$C$133,$C108)-2,FALSE),0)))</f>
        <v>0</v>
      </c>
      <c r="ABC108" s="45">
        <f ca="1">IF(LEFT($C108,5)="Total",0,IF(COUNTIF(ENTRY!$G$3:$BM$3,ABC$1)=0,"CopyPasteValue",IFERROR(HLOOKUP(ABC$1,ENTRY!$G$3:$BI$133,SUMIFS(ENTRY!$A$2:$A$133,ENTRY!$B$2:$B$133,$B108,ENTRY!$C$2:$C$133,$C108)-2,FALSE),0)))</f>
        <v>0</v>
      </c>
      <c r="ABD108" s="45">
        <f ca="1">IF(LEFT($C108,5)="Total",0,IF(COUNTIF(ENTRY!$G$3:$BM$3,ABD$1)=0,"CopyPasteValue",IFERROR(HLOOKUP(ABD$1,ENTRY!$G$3:$BI$133,SUMIFS(ENTRY!$A$2:$A$133,ENTRY!$B$2:$B$133,$B108,ENTRY!$C$2:$C$133,$C108)-2,FALSE),0)))</f>
        <v>0</v>
      </c>
      <c r="ABE108" s="45">
        <f ca="1">IF(LEFT($C108,5)="Total",0,IF(COUNTIF(ENTRY!$G$3:$BM$3,ABE$1)=0,"CopyPasteValue",IFERROR(HLOOKUP(ABE$1,ENTRY!$G$3:$BI$133,SUMIFS(ENTRY!$A$2:$A$133,ENTRY!$B$2:$B$133,$B108,ENTRY!$C$2:$C$133,$C108)-2,FALSE),0)))</f>
        <v>0</v>
      </c>
      <c r="ABF108" s="45">
        <f ca="1">IF(LEFT($C108,5)="Total",0,IF(COUNTIF(ENTRY!$G$3:$BM$3,ABF$1)=0,"CopyPasteValue",IFERROR(HLOOKUP(ABF$1,ENTRY!$G$3:$BI$133,SUMIFS(ENTRY!$A$2:$A$133,ENTRY!$B$2:$B$133,$B108,ENTRY!$C$2:$C$133,$C108)-2,FALSE),0)))</f>
        <v>0</v>
      </c>
      <c r="ABG108" s="45">
        <f ca="1">IF(LEFT($C108,5)="Total",0,IF(COUNTIF(ENTRY!$G$3:$BM$3,ABG$1)=0,"CopyPasteValue",IFERROR(HLOOKUP(ABG$1,ENTRY!$G$3:$BI$133,SUMIFS(ENTRY!$A$2:$A$133,ENTRY!$B$2:$B$133,$B108,ENTRY!$C$2:$C$133,$C108)-2,FALSE),0)))</f>
        <v>0</v>
      </c>
      <c r="ABH108" s="45">
        <f ca="1">IF(LEFT($C108,5)="Total",0,IF(COUNTIF(ENTRY!$G$3:$BM$3,ABH$1)=0,"CopyPasteValue",IFERROR(HLOOKUP(ABH$1,ENTRY!$G$3:$BI$133,SUMIFS(ENTRY!$A$2:$A$133,ENTRY!$B$2:$B$133,$B108,ENTRY!$C$2:$C$133,$C108)-2,FALSE),0)))</f>
        <v>0</v>
      </c>
    </row>
    <row r="109" spans="2:736" x14ac:dyDescent="0.35">
      <c r="B109" t="s">
        <v>27</v>
      </c>
      <c r="C109" t="s">
        <v>315</v>
      </c>
      <c r="D109" s="53">
        <f t="shared" ca="1" si="162"/>
        <v>109</v>
      </c>
      <c r="E109" s="72">
        <f>COUNTIF(ENTRY!C$4:C$294,C109)</f>
        <v>1</v>
      </c>
      <c r="F109" s="45">
        <v>0</v>
      </c>
      <c r="G109" s="45">
        <v>0</v>
      </c>
      <c r="H109" s="45">
        <v>1</v>
      </c>
      <c r="I109" s="45">
        <v>0</v>
      </c>
      <c r="J109" s="45">
        <v>0</v>
      </c>
      <c r="K109" s="45">
        <v>0</v>
      </c>
      <c r="L109" s="45">
        <v>0</v>
      </c>
      <c r="M109" s="45">
        <v>6</v>
      </c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3</v>
      </c>
      <c r="U109" s="45">
        <v>0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  <c r="AJ109" s="45">
        <v>5</v>
      </c>
      <c r="AK109" s="45">
        <v>0</v>
      </c>
      <c r="AL109" s="45">
        <v>0</v>
      </c>
      <c r="AM109" s="45">
        <v>0</v>
      </c>
      <c r="AN109" s="45">
        <v>0</v>
      </c>
      <c r="AO109" s="45">
        <v>0</v>
      </c>
      <c r="AP109" s="45">
        <v>0</v>
      </c>
      <c r="AQ109" s="45">
        <v>0</v>
      </c>
      <c r="AR109" s="45">
        <v>0</v>
      </c>
      <c r="AS109" s="45">
        <v>0</v>
      </c>
      <c r="AT109" s="45">
        <v>0</v>
      </c>
      <c r="AU109" s="45">
        <v>0</v>
      </c>
      <c r="AV109" s="45">
        <v>0</v>
      </c>
      <c r="AW109" s="45">
        <v>0</v>
      </c>
      <c r="AX109" s="45">
        <v>3</v>
      </c>
      <c r="AY109" s="45">
        <v>0</v>
      </c>
      <c r="AZ109" s="45">
        <v>0</v>
      </c>
      <c r="BA109" s="45">
        <v>0</v>
      </c>
      <c r="BB109" s="45">
        <v>0</v>
      </c>
      <c r="BC109" s="45">
        <v>0</v>
      </c>
      <c r="BD109" s="45">
        <v>0</v>
      </c>
      <c r="BE109" s="45">
        <v>0</v>
      </c>
      <c r="BF109" s="45">
        <v>7</v>
      </c>
      <c r="BG109" s="45">
        <v>0</v>
      </c>
      <c r="BH109" s="45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2</v>
      </c>
      <c r="CJ109" s="45">
        <v>0</v>
      </c>
      <c r="CK109" s="45">
        <v>0</v>
      </c>
      <c r="CL109" s="45">
        <v>1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1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45">
        <v>0</v>
      </c>
      <c r="DG109" s="45">
        <v>0</v>
      </c>
      <c r="DH109" s="45">
        <v>0</v>
      </c>
      <c r="DI109" s="45">
        <v>0</v>
      </c>
      <c r="DJ109" s="45">
        <v>0</v>
      </c>
      <c r="DK109" s="45">
        <v>0</v>
      </c>
      <c r="DL109" s="45">
        <v>0</v>
      </c>
      <c r="DM109" s="45">
        <v>0</v>
      </c>
      <c r="DN109" s="45">
        <v>0</v>
      </c>
      <c r="DO109" s="45">
        <v>0</v>
      </c>
      <c r="DP109" s="45">
        <v>0</v>
      </c>
      <c r="DQ109" s="45">
        <v>0</v>
      </c>
      <c r="DR109" s="45">
        <v>0</v>
      </c>
      <c r="DS109" s="45">
        <v>0</v>
      </c>
      <c r="DT109" s="45">
        <v>0</v>
      </c>
      <c r="DU109" s="45">
        <v>0</v>
      </c>
      <c r="DV109" s="45">
        <v>0</v>
      </c>
      <c r="DW109" s="45">
        <v>0</v>
      </c>
      <c r="DX109" s="45">
        <v>0</v>
      </c>
      <c r="DY109" s="45">
        <v>0</v>
      </c>
      <c r="DZ109" s="45">
        <v>0</v>
      </c>
      <c r="EA109" s="45">
        <v>0</v>
      </c>
      <c r="EB109" s="45">
        <v>0</v>
      </c>
      <c r="EC109" s="45">
        <v>0</v>
      </c>
      <c r="ED109" s="45">
        <v>0</v>
      </c>
      <c r="EE109" s="45">
        <v>0</v>
      </c>
      <c r="EF109" s="45">
        <v>0</v>
      </c>
      <c r="EG109" s="45">
        <v>0</v>
      </c>
      <c r="EH109" s="45">
        <v>0</v>
      </c>
      <c r="EI109" s="45">
        <v>0</v>
      </c>
      <c r="EJ109" s="45">
        <v>0</v>
      </c>
      <c r="EK109" s="45">
        <v>0</v>
      </c>
      <c r="EL109" s="45">
        <v>0</v>
      </c>
      <c r="EM109" s="45">
        <v>0</v>
      </c>
      <c r="EN109" s="45">
        <v>0</v>
      </c>
      <c r="EO109" s="45">
        <v>0</v>
      </c>
      <c r="EP109" s="45">
        <v>0</v>
      </c>
      <c r="EQ109" s="45">
        <v>0</v>
      </c>
      <c r="ER109" s="45">
        <v>0</v>
      </c>
      <c r="ES109" s="45">
        <v>0</v>
      </c>
      <c r="ET109" s="45">
        <v>0</v>
      </c>
      <c r="EU109" s="45">
        <v>0</v>
      </c>
      <c r="EV109" s="45">
        <v>0</v>
      </c>
      <c r="EW109" s="45">
        <v>0</v>
      </c>
      <c r="EX109" s="45">
        <v>0</v>
      </c>
      <c r="EY109" s="45">
        <v>0</v>
      </c>
      <c r="EZ109" s="45">
        <v>0</v>
      </c>
      <c r="FA109" s="45">
        <v>0</v>
      </c>
      <c r="FB109" s="45">
        <v>0</v>
      </c>
      <c r="FC109" s="45">
        <v>0</v>
      </c>
      <c r="FD109" s="45">
        <v>0</v>
      </c>
      <c r="FE109" s="45">
        <v>0</v>
      </c>
      <c r="FF109" s="45">
        <v>0</v>
      </c>
      <c r="FG109" s="45">
        <v>0</v>
      </c>
      <c r="FH109" s="45">
        <v>0</v>
      </c>
      <c r="FI109" s="45">
        <v>0</v>
      </c>
      <c r="FJ109" s="45">
        <v>0</v>
      </c>
      <c r="FK109" s="45">
        <v>0</v>
      </c>
      <c r="FL109" s="45">
        <v>0</v>
      </c>
      <c r="FM109" s="45">
        <v>0</v>
      </c>
      <c r="FN109" s="45">
        <v>0</v>
      </c>
      <c r="FO109" s="45">
        <v>0</v>
      </c>
      <c r="FP109" s="45">
        <v>0</v>
      </c>
      <c r="FQ109" s="45">
        <v>0</v>
      </c>
      <c r="FR109" s="45">
        <v>0</v>
      </c>
      <c r="FS109" s="45">
        <v>0</v>
      </c>
      <c r="FT109" s="45">
        <v>0</v>
      </c>
      <c r="FU109" s="45">
        <v>0</v>
      </c>
      <c r="FV109" s="45">
        <v>0</v>
      </c>
      <c r="FW109" s="45">
        <v>0</v>
      </c>
      <c r="FX109" s="45">
        <v>0</v>
      </c>
      <c r="FY109" s="45">
        <v>4</v>
      </c>
      <c r="FZ109" s="45">
        <v>0</v>
      </c>
      <c r="GA109" s="45">
        <v>0</v>
      </c>
      <c r="GB109" s="45">
        <v>0</v>
      </c>
      <c r="GC109" s="45">
        <v>0</v>
      </c>
      <c r="GD109" s="45">
        <v>0</v>
      </c>
      <c r="GE109" s="45">
        <v>0</v>
      </c>
      <c r="GF109" s="45">
        <v>4</v>
      </c>
      <c r="GG109" s="45">
        <v>0</v>
      </c>
      <c r="GH109" s="45">
        <v>0</v>
      </c>
      <c r="GI109" s="45">
        <v>0</v>
      </c>
      <c r="GJ109" s="45">
        <v>0</v>
      </c>
      <c r="GK109" s="45">
        <v>0</v>
      </c>
      <c r="GL109" s="45">
        <v>0</v>
      </c>
      <c r="GM109" s="45">
        <v>0</v>
      </c>
      <c r="GN109" s="45">
        <v>0</v>
      </c>
      <c r="GO109" s="45">
        <v>0</v>
      </c>
      <c r="GP109" s="45">
        <v>0</v>
      </c>
      <c r="GQ109" s="45">
        <v>0</v>
      </c>
      <c r="GR109" s="45">
        <v>0</v>
      </c>
      <c r="GS109" s="45">
        <v>0</v>
      </c>
      <c r="GT109" s="45">
        <v>0</v>
      </c>
      <c r="GU109" s="45">
        <v>0</v>
      </c>
      <c r="GV109" s="45">
        <v>0</v>
      </c>
      <c r="GW109" s="45">
        <v>0</v>
      </c>
      <c r="GX109" s="45">
        <v>0</v>
      </c>
      <c r="GY109" s="45">
        <v>0</v>
      </c>
      <c r="GZ109" s="45">
        <v>0</v>
      </c>
      <c r="HA109" s="45">
        <v>0</v>
      </c>
      <c r="HB109" s="45">
        <v>2</v>
      </c>
      <c r="HC109" s="45">
        <v>0</v>
      </c>
      <c r="HD109" s="45">
        <v>0</v>
      </c>
      <c r="HE109" s="45">
        <v>0</v>
      </c>
      <c r="HF109" s="45">
        <v>0</v>
      </c>
      <c r="HG109" s="45">
        <v>0</v>
      </c>
      <c r="HH109" s="45">
        <v>0</v>
      </c>
      <c r="HI109" s="45">
        <v>0</v>
      </c>
      <c r="HJ109" s="45">
        <v>0</v>
      </c>
      <c r="HK109" s="45">
        <v>0</v>
      </c>
      <c r="HL109" s="45">
        <v>0</v>
      </c>
      <c r="HM109" s="45">
        <v>0</v>
      </c>
      <c r="HN109" s="45">
        <v>0</v>
      </c>
      <c r="HO109" s="45">
        <v>0</v>
      </c>
      <c r="HP109" s="45">
        <v>0</v>
      </c>
      <c r="HQ109" s="45">
        <v>2</v>
      </c>
      <c r="HR109" s="45">
        <v>1</v>
      </c>
      <c r="HS109" s="45">
        <v>0</v>
      </c>
      <c r="HT109" s="45">
        <v>0</v>
      </c>
      <c r="HU109" s="45">
        <v>0</v>
      </c>
      <c r="HV109" s="45">
        <v>0</v>
      </c>
      <c r="HW109" s="45">
        <v>0</v>
      </c>
      <c r="HX109" s="45">
        <v>0</v>
      </c>
      <c r="HY109" s="45">
        <v>0</v>
      </c>
      <c r="HZ109" s="45">
        <v>0</v>
      </c>
      <c r="IA109" s="45">
        <v>0</v>
      </c>
      <c r="IB109" s="45">
        <v>0</v>
      </c>
      <c r="IC109" s="45">
        <v>0</v>
      </c>
      <c r="ID109" s="45">
        <v>0</v>
      </c>
      <c r="IE109" s="45">
        <v>0</v>
      </c>
      <c r="IF109" s="45">
        <v>0</v>
      </c>
      <c r="IG109" s="45">
        <v>0</v>
      </c>
      <c r="IH109" s="45">
        <v>0</v>
      </c>
      <c r="II109" s="45">
        <v>0</v>
      </c>
      <c r="IJ109" s="45">
        <v>0</v>
      </c>
      <c r="IK109" s="45">
        <v>0</v>
      </c>
      <c r="IL109" s="45">
        <v>0</v>
      </c>
      <c r="IM109" s="45">
        <v>0</v>
      </c>
      <c r="IN109" s="45">
        <v>0</v>
      </c>
      <c r="IO109" s="45">
        <v>0</v>
      </c>
      <c r="IP109" s="45">
        <v>0</v>
      </c>
      <c r="IQ109" s="45">
        <v>0</v>
      </c>
      <c r="IR109" s="45">
        <v>0</v>
      </c>
      <c r="IS109" s="45">
        <v>0</v>
      </c>
      <c r="IT109" s="45">
        <v>0</v>
      </c>
      <c r="IU109" s="45">
        <v>0</v>
      </c>
      <c r="IV109" s="45">
        <v>0</v>
      </c>
      <c r="IW109" s="45">
        <v>0</v>
      </c>
      <c r="IX109" s="45">
        <v>0</v>
      </c>
      <c r="IY109" s="45">
        <v>0</v>
      </c>
      <c r="IZ109" s="45">
        <v>0</v>
      </c>
      <c r="JA109" s="45">
        <v>0</v>
      </c>
      <c r="JB109" s="45">
        <v>0</v>
      </c>
      <c r="JC109" s="45">
        <v>0</v>
      </c>
      <c r="JD109" s="45">
        <v>0</v>
      </c>
      <c r="JE109" s="45">
        <v>0</v>
      </c>
      <c r="JF109" s="45">
        <v>0</v>
      </c>
      <c r="JG109" s="45">
        <v>0</v>
      </c>
      <c r="JH109" s="45">
        <v>0</v>
      </c>
      <c r="JI109" s="45">
        <v>0</v>
      </c>
      <c r="JJ109" s="45">
        <v>0</v>
      </c>
      <c r="JK109" s="45">
        <v>0</v>
      </c>
      <c r="JL109" s="45">
        <v>0</v>
      </c>
      <c r="JM109" s="45">
        <v>0</v>
      </c>
      <c r="JN109" s="45">
        <v>0</v>
      </c>
      <c r="JO109" s="45">
        <v>0</v>
      </c>
      <c r="JP109" s="45">
        <v>0</v>
      </c>
      <c r="JQ109" s="45">
        <v>0</v>
      </c>
      <c r="JR109" s="45">
        <v>0</v>
      </c>
      <c r="JS109" s="45">
        <v>0</v>
      </c>
      <c r="JT109" s="45">
        <v>0</v>
      </c>
      <c r="JU109" s="45">
        <v>0</v>
      </c>
      <c r="JV109" s="45">
        <v>0</v>
      </c>
      <c r="JW109" s="45">
        <v>0</v>
      </c>
      <c r="JX109" s="45">
        <v>0</v>
      </c>
      <c r="JY109" s="45">
        <v>0</v>
      </c>
      <c r="JZ109" s="45">
        <v>0</v>
      </c>
      <c r="KA109" s="45">
        <v>0</v>
      </c>
      <c r="KB109" s="45">
        <v>0</v>
      </c>
      <c r="KC109" s="45">
        <v>0</v>
      </c>
      <c r="KD109" s="45">
        <v>0</v>
      </c>
      <c r="KE109" s="45">
        <v>0</v>
      </c>
      <c r="KF109" s="45">
        <v>0</v>
      </c>
      <c r="KG109" s="45">
        <v>0</v>
      </c>
      <c r="KH109" s="45">
        <v>0</v>
      </c>
      <c r="KI109" s="45">
        <v>0</v>
      </c>
      <c r="KJ109" s="45">
        <v>2</v>
      </c>
      <c r="KK109" s="45">
        <v>0</v>
      </c>
      <c r="KL109" s="45">
        <v>0</v>
      </c>
      <c r="KM109" s="45">
        <v>0</v>
      </c>
      <c r="KN109" s="45">
        <v>0</v>
      </c>
      <c r="KO109" s="45">
        <v>0</v>
      </c>
      <c r="KP109" s="45">
        <v>1</v>
      </c>
      <c r="KQ109" s="45">
        <v>0</v>
      </c>
      <c r="KR109" s="45">
        <v>0</v>
      </c>
      <c r="KS109" s="45">
        <v>0</v>
      </c>
      <c r="KT109" s="45">
        <v>0</v>
      </c>
      <c r="KU109" s="45">
        <v>0</v>
      </c>
      <c r="KV109" s="45">
        <v>0</v>
      </c>
      <c r="KW109" s="45">
        <v>0</v>
      </c>
      <c r="KX109" s="45">
        <v>0</v>
      </c>
      <c r="KY109" s="45">
        <v>0</v>
      </c>
      <c r="KZ109" s="45">
        <v>0</v>
      </c>
      <c r="LA109" s="45">
        <v>0</v>
      </c>
      <c r="LB109" s="45">
        <v>0</v>
      </c>
      <c r="LC109" s="45">
        <v>0</v>
      </c>
      <c r="LD109" s="45">
        <v>3</v>
      </c>
      <c r="LE109" s="45">
        <v>0</v>
      </c>
      <c r="LF109" s="45">
        <v>0</v>
      </c>
      <c r="LG109" s="45">
        <v>0</v>
      </c>
      <c r="LH109" s="45">
        <v>0</v>
      </c>
      <c r="LI109" s="45">
        <v>3</v>
      </c>
      <c r="LJ109" s="45">
        <v>0</v>
      </c>
      <c r="LK109" s="45">
        <v>0</v>
      </c>
      <c r="LL109" s="45">
        <v>0</v>
      </c>
      <c r="LM109" s="45">
        <v>0</v>
      </c>
      <c r="LN109" s="45">
        <v>0</v>
      </c>
      <c r="LO109" s="45">
        <v>0</v>
      </c>
      <c r="LP109" s="45">
        <v>3</v>
      </c>
      <c r="LQ109" s="45">
        <v>0</v>
      </c>
      <c r="LR109" s="45">
        <v>0</v>
      </c>
      <c r="LS109" s="45">
        <v>0</v>
      </c>
      <c r="LT109" s="45">
        <v>0</v>
      </c>
      <c r="LU109" s="45">
        <v>0</v>
      </c>
      <c r="LV109" s="45">
        <v>0</v>
      </c>
      <c r="LW109" s="45">
        <v>0</v>
      </c>
      <c r="LX109" s="45">
        <v>0</v>
      </c>
      <c r="LY109" s="45">
        <v>0</v>
      </c>
      <c r="LZ109" s="45">
        <v>0</v>
      </c>
      <c r="MA109" s="45">
        <v>0</v>
      </c>
      <c r="MB109" s="45">
        <v>0</v>
      </c>
      <c r="MC109" s="45">
        <v>0</v>
      </c>
      <c r="MD109" s="45">
        <v>0</v>
      </c>
      <c r="ME109" s="45">
        <v>0</v>
      </c>
      <c r="MF109" s="45">
        <v>0</v>
      </c>
      <c r="MG109" s="45">
        <v>0</v>
      </c>
      <c r="MH109" s="45">
        <v>0</v>
      </c>
      <c r="MI109" s="45">
        <v>0</v>
      </c>
      <c r="MJ109" s="45">
        <v>0</v>
      </c>
      <c r="MK109" s="45">
        <v>0</v>
      </c>
      <c r="ML109" s="45">
        <v>0</v>
      </c>
      <c r="MM109" s="45">
        <v>0</v>
      </c>
      <c r="MN109" s="45">
        <v>2</v>
      </c>
      <c r="MO109" s="45">
        <v>0</v>
      </c>
      <c r="MP109" s="45">
        <v>0</v>
      </c>
      <c r="MQ109" s="45">
        <v>0</v>
      </c>
      <c r="MR109" s="45">
        <v>0</v>
      </c>
      <c r="MS109" s="45">
        <v>0</v>
      </c>
      <c r="MT109" s="45">
        <v>5</v>
      </c>
      <c r="MU109" s="45">
        <v>0</v>
      </c>
      <c r="MV109" s="45">
        <v>0</v>
      </c>
      <c r="MW109" s="45">
        <v>0</v>
      </c>
      <c r="MX109" s="45">
        <v>0</v>
      </c>
      <c r="MY109" s="45">
        <v>0</v>
      </c>
      <c r="MZ109" s="45">
        <v>5</v>
      </c>
      <c r="NA109" s="45">
        <v>0</v>
      </c>
      <c r="NB109" s="45">
        <v>0</v>
      </c>
      <c r="NC109" s="45">
        <v>0</v>
      </c>
      <c r="ND109" s="45">
        <v>0</v>
      </c>
      <c r="NE109" s="45">
        <v>0</v>
      </c>
      <c r="NF109" s="45">
        <v>2</v>
      </c>
      <c r="NG109" s="45">
        <v>2</v>
      </c>
      <c r="NH109" s="45">
        <v>0</v>
      </c>
      <c r="NI109" s="45">
        <v>0</v>
      </c>
      <c r="NJ109" s="45">
        <v>0</v>
      </c>
      <c r="NK109" s="45">
        <v>0</v>
      </c>
      <c r="NL109" s="45">
        <v>0</v>
      </c>
      <c r="NM109" s="45">
        <v>0</v>
      </c>
      <c r="NN109" s="45">
        <v>0</v>
      </c>
      <c r="NO109" s="45">
        <v>0</v>
      </c>
      <c r="NP109" s="45">
        <v>0</v>
      </c>
      <c r="NQ109" s="45">
        <v>0</v>
      </c>
      <c r="NR109" s="45">
        <v>2</v>
      </c>
      <c r="NS109" s="45">
        <v>0</v>
      </c>
      <c r="NT109" s="45">
        <v>3</v>
      </c>
      <c r="NU109" s="45">
        <v>0</v>
      </c>
      <c r="NV109" s="45">
        <v>0</v>
      </c>
      <c r="NW109" s="45">
        <v>0</v>
      </c>
      <c r="NX109" s="45">
        <v>0</v>
      </c>
      <c r="NY109" s="45">
        <v>2</v>
      </c>
      <c r="NZ109" s="45">
        <v>0</v>
      </c>
      <c r="OA109" s="45">
        <v>0</v>
      </c>
      <c r="OB109" s="45">
        <v>0</v>
      </c>
      <c r="OC109" s="45">
        <v>0</v>
      </c>
      <c r="OD109" s="45">
        <v>0</v>
      </c>
      <c r="OE109" s="45">
        <v>0</v>
      </c>
      <c r="OF109" s="45">
        <v>0</v>
      </c>
      <c r="OG109" s="45">
        <v>0</v>
      </c>
      <c r="OH109" s="45">
        <v>1</v>
      </c>
      <c r="OI109" s="45">
        <v>0</v>
      </c>
      <c r="OJ109" s="45">
        <v>0</v>
      </c>
      <c r="OK109" s="45">
        <v>0</v>
      </c>
      <c r="OL109" s="45">
        <v>0</v>
      </c>
      <c r="OM109" s="45">
        <v>0</v>
      </c>
      <c r="ON109" s="45">
        <v>0</v>
      </c>
      <c r="OO109" s="45">
        <v>0</v>
      </c>
      <c r="OP109" s="45">
        <v>0</v>
      </c>
      <c r="OQ109" s="45">
        <v>0</v>
      </c>
      <c r="OR109" s="45">
        <v>0</v>
      </c>
      <c r="OS109" s="45">
        <v>0</v>
      </c>
      <c r="OT109" s="45">
        <v>0</v>
      </c>
      <c r="OU109" s="45">
        <v>0</v>
      </c>
      <c r="OV109" s="45">
        <v>0</v>
      </c>
      <c r="OW109" s="45">
        <v>0</v>
      </c>
      <c r="OX109" s="45">
        <v>0</v>
      </c>
      <c r="OY109" s="45">
        <v>0</v>
      </c>
      <c r="OZ109" s="45">
        <v>0</v>
      </c>
      <c r="PA109" s="45">
        <v>0</v>
      </c>
      <c r="PB109" s="45">
        <v>0</v>
      </c>
      <c r="PC109" s="45">
        <v>0</v>
      </c>
      <c r="PD109" s="45">
        <v>0</v>
      </c>
      <c r="PE109" s="45">
        <v>0</v>
      </c>
      <c r="PF109" s="45">
        <v>0</v>
      </c>
      <c r="PG109" s="45">
        <v>0</v>
      </c>
      <c r="PH109" s="45">
        <v>0</v>
      </c>
      <c r="PI109" s="45">
        <v>0</v>
      </c>
      <c r="PJ109" s="45">
        <v>3</v>
      </c>
      <c r="PK109" s="45">
        <v>0</v>
      </c>
      <c r="PL109" s="45">
        <v>0</v>
      </c>
      <c r="PM109" s="45">
        <v>0</v>
      </c>
      <c r="PN109" s="45">
        <v>0</v>
      </c>
      <c r="PO109" s="45">
        <v>0</v>
      </c>
      <c r="PP109" s="45">
        <v>0</v>
      </c>
      <c r="PQ109" s="45">
        <v>0</v>
      </c>
      <c r="PR109" s="45">
        <v>0</v>
      </c>
      <c r="PS109" s="45">
        <v>0</v>
      </c>
      <c r="PT109" s="45">
        <v>0</v>
      </c>
      <c r="PU109" s="45">
        <v>0</v>
      </c>
      <c r="PV109" s="45">
        <v>0</v>
      </c>
      <c r="PW109" s="45">
        <v>0</v>
      </c>
      <c r="PX109" s="45">
        <v>5</v>
      </c>
      <c r="PY109" s="45">
        <v>0</v>
      </c>
      <c r="PZ109" s="45">
        <v>0</v>
      </c>
      <c r="QA109" s="45">
        <v>0</v>
      </c>
      <c r="QB109" s="45">
        <v>0</v>
      </c>
      <c r="QC109" s="45">
        <v>0</v>
      </c>
      <c r="QD109" s="45">
        <v>0</v>
      </c>
      <c r="QE109" s="45">
        <v>0</v>
      </c>
      <c r="QF109" s="45">
        <v>0</v>
      </c>
      <c r="QG109" s="45">
        <v>0</v>
      </c>
      <c r="QH109" s="45">
        <v>0</v>
      </c>
      <c r="QI109" s="45">
        <v>0</v>
      </c>
      <c r="QJ109" s="45">
        <v>0</v>
      </c>
      <c r="QK109" s="45">
        <v>0</v>
      </c>
      <c r="QL109" s="45">
        <v>0</v>
      </c>
      <c r="QM109" s="45">
        <v>0</v>
      </c>
      <c r="QN109" s="45">
        <v>0</v>
      </c>
      <c r="QO109" s="45">
        <v>0</v>
      </c>
      <c r="QP109" s="45">
        <v>0</v>
      </c>
      <c r="QQ109" s="45">
        <v>0</v>
      </c>
      <c r="QR109" s="45">
        <v>0</v>
      </c>
      <c r="QS109" s="45">
        <v>0</v>
      </c>
      <c r="QT109" s="45">
        <v>0</v>
      </c>
      <c r="QU109" s="45">
        <v>3</v>
      </c>
      <c r="QV109" s="45">
        <v>0</v>
      </c>
      <c r="QW109" s="45">
        <v>0</v>
      </c>
      <c r="QX109" s="45">
        <v>0</v>
      </c>
      <c r="QY109" s="45">
        <v>0</v>
      </c>
      <c r="QZ109" s="45">
        <v>0</v>
      </c>
      <c r="RA109" s="45">
        <v>0</v>
      </c>
      <c r="RB109" s="45">
        <v>0</v>
      </c>
      <c r="RC109" s="45">
        <v>0</v>
      </c>
      <c r="RD109" s="45">
        <v>0</v>
      </c>
      <c r="RE109" s="45">
        <v>0</v>
      </c>
      <c r="RF109" s="45">
        <v>0</v>
      </c>
      <c r="RG109" s="45">
        <v>0</v>
      </c>
      <c r="RH109" s="45">
        <v>0</v>
      </c>
      <c r="RI109" s="45">
        <v>0</v>
      </c>
      <c r="RJ109" s="45">
        <v>0</v>
      </c>
      <c r="RK109" s="45">
        <v>0</v>
      </c>
      <c r="RL109" s="45">
        <v>0</v>
      </c>
      <c r="RM109" s="45">
        <v>0</v>
      </c>
      <c r="RN109" s="45">
        <v>0</v>
      </c>
      <c r="RO109" s="45">
        <v>0</v>
      </c>
      <c r="RP109" s="45">
        <v>4</v>
      </c>
      <c r="RQ109" s="45">
        <v>0</v>
      </c>
      <c r="RR109" s="45">
        <v>0</v>
      </c>
      <c r="RS109" s="45">
        <v>0</v>
      </c>
      <c r="RT109" s="45">
        <v>0</v>
      </c>
      <c r="RU109" s="45">
        <v>0</v>
      </c>
      <c r="RV109" s="45">
        <v>0</v>
      </c>
      <c r="RW109" s="45">
        <v>1</v>
      </c>
      <c r="RX109" s="45">
        <v>0</v>
      </c>
      <c r="RY109" s="45">
        <v>0</v>
      </c>
      <c r="RZ109" s="45">
        <v>0</v>
      </c>
      <c r="SA109" s="45">
        <v>0</v>
      </c>
      <c r="SB109" s="45">
        <v>0</v>
      </c>
      <c r="SC109" s="45">
        <v>0</v>
      </c>
      <c r="SD109" s="45">
        <v>0</v>
      </c>
      <c r="SE109" s="45">
        <v>1</v>
      </c>
      <c r="SF109" s="45">
        <v>0</v>
      </c>
      <c r="SG109" s="45">
        <v>0</v>
      </c>
      <c r="SH109" s="45">
        <v>0</v>
      </c>
      <c r="SI109" s="45">
        <v>0</v>
      </c>
      <c r="SJ109" s="45">
        <v>0</v>
      </c>
      <c r="SK109" s="45">
        <v>0</v>
      </c>
      <c r="SL109" s="45">
        <v>0</v>
      </c>
      <c r="SM109" s="45">
        <v>0</v>
      </c>
      <c r="SN109" s="45">
        <v>0</v>
      </c>
      <c r="SO109" s="45">
        <v>0</v>
      </c>
      <c r="SP109" s="45">
        <v>0</v>
      </c>
      <c r="SQ109" s="45">
        <v>0</v>
      </c>
      <c r="SR109" s="45">
        <v>0</v>
      </c>
      <c r="SS109" s="45">
        <v>0</v>
      </c>
      <c r="ST109" s="45">
        <v>0</v>
      </c>
      <c r="SU109" s="45">
        <v>0</v>
      </c>
      <c r="SV109" s="45">
        <v>0</v>
      </c>
      <c r="SW109" s="45">
        <v>0</v>
      </c>
      <c r="SX109" s="45">
        <v>0</v>
      </c>
      <c r="SY109" s="45">
        <v>0</v>
      </c>
      <c r="SZ109" s="45">
        <v>0</v>
      </c>
      <c r="TA109" s="45">
        <v>0</v>
      </c>
      <c r="TB109" s="45">
        <v>0</v>
      </c>
      <c r="TC109" s="45">
        <v>0</v>
      </c>
      <c r="TD109" s="45">
        <v>0</v>
      </c>
      <c r="TE109" s="45">
        <v>0</v>
      </c>
      <c r="TF109" s="45">
        <v>0</v>
      </c>
      <c r="TG109" s="45">
        <v>0</v>
      </c>
      <c r="TH109" s="45">
        <v>0</v>
      </c>
      <c r="TI109" s="45">
        <v>0</v>
      </c>
      <c r="TJ109" s="45">
        <v>0</v>
      </c>
      <c r="TK109" s="45">
        <v>0</v>
      </c>
      <c r="TL109" s="45">
        <v>0</v>
      </c>
      <c r="TM109" s="45">
        <v>0</v>
      </c>
      <c r="TN109" s="45">
        <v>0</v>
      </c>
      <c r="TO109" s="45">
        <v>0</v>
      </c>
      <c r="TP109" s="45">
        <v>0</v>
      </c>
      <c r="TQ109" s="45">
        <v>0</v>
      </c>
      <c r="TR109" s="45">
        <v>0</v>
      </c>
      <c r="TS109" s="45">
        <v>0</v>
      </c>
      <c r="TT109" s="45">
        <v>0</v>
      </c>
      <c r="TU109" s="45">
        <v>0</v>
      </c>
      <c r="TV109" s="45">
        <v>0</v>
      </c>
      <c r="TW109" s="45">
        <v>0</v>
      </c>
      <c r="TX109" s="45">
        <v>0</v>
      </c>
      <c r="TY109" s="45">
        <v>0</v>
      </c>
      <c r="TZ109" s="45">
        <v>0</v>
      </c>
      <c r="UA109" s="45">
        <v>0</v>
      </c>
      <c r="UB109" s="45">
        <v>0</v>
      </c>
      <c r="UC109" s="45">
        <v>0</v>
      </c>
      <c r="UD109" s="45">
        <v>0</v>
      </c>
      <c r="UE109" s="45">
        <v>0</v>
      </c>
      <c r="UF109" s="45">
        <v>0</v>
      </c>
      <c r="UG109" s="45">
        <v>0</v>
      </c>
      <c r="UH109" s="45">
        <v>0</v>
      </c>
      <c r="UI109" s="45">
        <v>0</v>
      </c>
      <c r="UJ109" s="45">
        <v>0</v>
      </c>
      <c r="UK109" s="45">
        <v>0</v>
      </c>
      <c r="UL109" s="45">
        <v>0</v>
      </c>
      <c r="UM109" s="45">
        <v>0</v>
      </c>
      <c r="UN109" s="45">
        <v>0</v>
      </c>
      <c r="UO109" s="45">
        <v>0</v>
      </c>
      <c r="UP109" s="45">
        <v>0</v>
      </c>
      <c r="UQ109" s="45">
        <v>0</v>
      </c>
      <c r="UR109" s="45">
        <v>0</v>
      </c>
      <c r="US109" s="45">
        <v>0</v>
      </c>
      <c r="UT109" s="45">
        <v>0</v>
      </c>
      <c r="UU109" s="45">
        <v>0</v>
      </c>
      <c r="UV109" s="45">
        <v>0</v>
      </c>
      <c r="UW109" s="45">
        <v>0</v>
      </c>
      <c r="UX109" s="45">
        <v>0</v>
      </c>
      <c r="UY109" s="45">
        <v>0</v>
      </c>
      <c r="UZ109" s="45">
        <v>0</v>
      </c>
      <c r="VA109" s="45">
        <v>0</v>
      </c>
      <c r="VB109" s="45">
        <v>0</v>
      </c>
      <c r="VC109" s="45">
        <v>0</v>
      </c>
      <c r="VD109" s="45">
        <v>0</v>
      </c>
      <c r="VE109" s="45">
        <v>0</v>
      </c>
      <c r="VF109" s="45">
        <v>0</v>
      </c>
      <c r="VG109" s="45">
        <v>0</v>
      </c>
      <c r="VH109" s="45">
        <v>0</v>
      </c>
      <c r="VI109" s="45">
        <v>0</v>
      </c>
      <c r="VJ109" s="45">
        <v>0</v>
      </c>
      <c r="VK109" s="45">
        <v>0</v>
      </c>
      <c r="VL109" s="45">
        <v>0</v>
      </c>
      <c r="VM109" s="45">
        <v>3</v>
      </c>
      <c r="VN109" s="45">
        <v>0</v>
      </c>
      <c r="VO109" s="45">
        <v>0</v>
      </c>
      <c r="VP109" s="45">
        <v>0</v>
      </c>
      <c r="VQ109" s="45">
        <v>0</v>
      </c>
      <c r="VR109" s="45">
        <v>0</v>
      </c>
      <c r="VS109" s="45">
        <v>0</v>
      </c>
      <c r="VT109" s="45">
        <v>0</v>
      </c>
      <c r="VU109" s="45">
        <v>1</v>
      </c>
      <c r="VV109" s="45">
        <v>0</v>
      </c>
      <c r="VW109" s="45">
        <v>0</v>
      </c>
      <c r="VX109" s="45">
        <v>2</v>
      </c>
      <c r="VY109" s="45">
        <v>0</v>
      </c>
      <c r="VZ109" s="45">
        <v>0</v>
      </c>
      <c r="WA109" s="45">
        <v>0</v>
      </c>
      <c r="WB109" s="45">
        <v>0</v>
      </c>
      <c r="WC109" s="45">
        <v>0</v>
      </c>
      <c r="WD109" s="45">
        <v>0</v>
      </c>
      <c r="WE109" s="45">
        <v>0</v>
      </c>
      <c r="WF109" s="45">
        <v>0</v>
      </c>
      <c r="WG109" s="45">
        <v>0</v>
      </c>
      <c r="WH109" s="45">
        <v>0</v>
      </c>
      <c r="WI109" s="45">
        <v>0</v>
      </c>
      <c r="WJ109" s="45">
        <v>0</v>
      </c>
      <c r="WK109" s="45">
        <v>0</v>
      </c>
      <c r="WL109" s="45">
        <v>0</v>
      </c>
      <c r="WM109" s="45">
        <v>0</v>
      </c>
      <c r="WN109" s="45">
        <v>0</v>
      </c>
      <c r="WO109" s="45">
        <v>0</v>
      </c>
      <c r="WP109" s="45">
        <v>0</v>
      </c>
      <c r="WQ109" s="45">
        <v>0</v>
      </c>
      <c r="WR109" s="45">
        <v>0</v>
      </c>
      <c r="WS109" s="45">
        <v>0</v>
      </c>
      <c r="WT109" s="45">
        <v>0</v>
      </c>
      <c r="WU109" s="45">
        <v>0</v>
      </c>
      <c r="WV109" s="45">
        <v>0</v>
      </c>
      <c r="WW109" s="45">
        <v>0</v>
      </c>
      <c r="WX109" s="45">
        <v>0</v>
      </c>
      <c r="WY109" s="45">
        <v>0</v>
      </c>
      <c r="WZ109" s="45">
        <v>0</v>
      </c>
      <c r="XA109" s="45">
        <v>0</v>
      </c>
      <c r="XB109" s="45">
        <v>0</v>
      </c>
      <c r="XC109" s="45">
        <v>1</v>
      </c>
      <c r="XD109" s="45">
        <v>0</v>
      </c>
      <c r="XE109" s="45">
        <v>1</v>
      </c>
      <c r="XF109" s="45">
        <v>0</v>
      </c>
      <c r="XG109" s="45">
        <v>0</v>
      </c>
      <c r="XH109" s="45">
        <v>0</v>
      </c>
      <c r="XI109" s="45">
        <v>0</v>
      </c>
      <c r="XJ109" s="45">
        <v>2</v>
      </c>
      <c r="XK109" s="45">
        <v>0</v>
      </c>
      <c r="XL109" s="45">
        <v>4</v>
      </c>
      <c r="XM109" s="45">
        <v>0</v>
      </c>
      <c r="XN109" s="45">
        <v>0</v>
      </c>
      <c r="XO109" s="45">
        <v>1</v>
      </c>
      <c r="XP109" s="45">
        <v>0</v>
      </c>
      <c r="XQ109" s="45">
        <v>0</v>
      </c>
      <c r="XR109" s="45">
        <v>0</v>
      </c>
      <c r="XS109" s="45">
        <v>0</v>
      </c>
      <c r="XT109" s="45">
        <v>0</v>
      </c>
      <c r="XU109" s="45">
        <v>3</v>
      </c>
      <c r="XV109" s="45">
        <v>0</v>
      </c>
      <c r="XW109" s="45">
        <v>0</v>
      </c>
      <c r="XX109" s="45">
        <v>0</v>
      </c>
      <c r="XY109" s="45">
        <v>0</v>
      </c>
      <c r="XZ109" s="45">
        <v>2</v>
      </c>
      <c r="YA109" s="45">
        <v>0</v>
      </c>
      <c r="YB109" s="45">
        <v>0</v>
      </c>
      <c r="YC109" s="45">
        <v>0</v>
      </c>
      <c r="YD109" s="45">
        <v>0</v>
      </c>
      <c r="YE109" s="45">
        <v>0</v>
      </c>
      <c r="YF109" s="45">
        <v>0</v>
      </c>
      <c r="YG109" s="45">
        <v>0</v>
      </c>
      <c r="YH109" s="45">
        <v>0</v>
      </c>
      <c r="YI109" s="45">
        <v>0</v>
      </c>
      <c r="YJ109" s="45">
        <v>0</v>
      </c>
      <c r="YK109" s="45">
        <v>0</v>
      </c>
      <c r="YL109" s="45">
        <v>0</v>
      </c>
      <c r="YM109" s="45">
        <v>0</v>
      </c>
      <c r="YN109" s="45">
        <v>0</v>
      </c>
      <c r="YO109" s="45">
        <v>0</v>
      </c>
      <c r="YP109" s="45">
        <v>0</v>
      </c>
      <c r="YQ109" s="45">
        <v>0</v>
      </c>
      <c r="YR109" s="45">
        <v>0</v>
      </c>
      <c r="YS109" s="45">
        <v>0</v>
      </c>
      <c r="YT109" s="45">
        <v>0</v>
      </c>
      <c r="YU109" s="45">
        <v>0</v>
      </c>
      <c r="YV109" s="45">
        <v>0</v>
      </c>
      <c r="YW109" s="45">
        <v>0</v>
      </c>
      <c r="YX109" s="45">
        <v>0</v>
      </c>
      <c r="YY109" s="45">
        <v>0</v>
      </c>
      <c r="YZ109" s="45">
        <v>0</v>
      </c>
      <c r="ZA109" s="45">
        <v>0</v>
      </c>
      <c r="ZB109" s="45">
        <v>0</v>
      </c>
      <c r="ZC109" s="45">
        <v>0</v>
      </c>
      <c r="ZD109" s="45">
        <v>0</v>
      </c>
      <c r="ZE109" s="45">
        <v>0</v>
      </c>
      <c r="ZF109" s="45">
        <v>0</v>
      </c>
      <c r="ZG109" s="45">
        <v>0</v>
      </c>
      <c r="ZH109" s="45">
        <v>0</v>
      </c>
      <c r="ZI109" s="45">
        <v>0</v>
      </c>
      <c r="ZJ109" s="45">
        <v>0</v>
      </c>
      <c r="ZK109" s="45">
        <v>0</v>
      </c>
      <c r="ZL109" s="45">
        <v>0</v>
      </c>
      <c r="ZM109" s="45">
        <v>0</v>
      </c>
      <c r="ZN109" s="45">
        <v>0</v>
      </c>
      <c r="ZO109" s="45">
        <v>0</v>
      </c>
      <c r="ZP109" s="45">
        <v>0</v>
      </c>
      <c r="ZQ109" s="45">
        <v>0</v>
      </c>
      <c r="ZR109" s="45">
        <v>0</v>
      </c>
      <c r="ZS109" s="45">
        <v>0</v>
      </c>
      <c r="ZT109" s="45">
        <v>0</v>
      </c>
      <c r="ZU109" s="45">
        <v>0</v>
      </c>
      <c r="ZV109" s="45">
        <v>0</v>
      </c>
      <c r="ZW109" s="45">
        <v>0</v>
      </c>
      <c r="ZX109" s="45">
        <v>0</v>
      </c>
      <c r="ZY109" s="45">
        <v>0</v>
      </c>
      <c r="ZZ109" s="45">
        <v>0</v>
      </c>
      <c r="AAA109" s="45">
        <v>0</v>
      </c>
      <c r="AAB109" s="45">
        <v>0</v>
      </c>
      <c r="AAC109" s="45">
        <v>0</v>
      </c>
      <c r="AAD109" s="45">
        <v>0</v>
      </c>
      <c r="AAE109" s="45">
        <v>0</v>
      </c>
      <c r="AAF109" s="45">
        <v>0</v>
      </c>
      <c r="AAG109" s="45">
        <v>0</v>
      </c>
      <c r="AAH109" s="45">
        <v>0</v>
      </c>
      <c r="AAI109" s="45">
        <v>0</v>
      </c>
      <c r="AAJ109" s="45">
        <v>0</v>
      </c>
      <c r="AAK109" s="45">
        <v>0</v>
      </c>
      <c r="AAL109" s="45">
        <v>0</v>
      </c>
      <c r="AAM109" s="45">
        <v>0</v>
      </c>
      <c r="AAN109" s="45">
        <v>0</v>
      </c>
      <c r="AAO109" s="45">
        <v>0</v>
      </c>
      <c r="AAP109" s="45">
        <v>0</v>
      </c>
      <c r="AAQ109" s="45">
        <f ca="1">IF(LEFT($C109,5)="Total",0,IF(COUNTIF(ENTRY!$G$3:$BM$3,AAQ$1)=0,"CopyPasteValue",IFERROR(HLOOKUP(AAQ$1,ENTRY!$G$3:$BI$133,SUMIFS(ENTRY!$A$2:$A$133,ENTRY!$B$2:$B$133,$B109,ENTRY!$C$2:$C$133,$C109)-2,FALSE),0)))</f>
        <v>0</v>
      </c>
      <c r="AAR109" s="45">
        <f ca="1">IF(LEFT($C109,5)="Total",0,IF(COUNTIF(ENTRY!$G$3:$BM$3,AAR$1)=0,"CopyPasteValue",IFERROR(HLOOKUP(AAR$1,ENTRY!$G$3:$BI$133,SUMIFS(ENTRY!$A$2:$A$133,ENTRY!$B$2:$B$133,$B109,ENTRY!$C$2:$C$133,$C109)-2,FALSE),0)))</f>
        <v>0</v>
      </c>
      <c r="AAS109" s="45">
        <f ca="1">IF(LEFT($C109,5)="Total",0,IF(COUNTIF(ENTRY!$G$3:$BM$3,AAS$1)=0,"CopyPasteValue",IFERROR(HLOOKUP(AAS$1,ENTRY!$G$3:$BI$133,SUMIFS(ENTRY!$A$2:$A$133,ENTRY!$B$2:$B$133,$B109,ENTRY!$C$2:$C$133,$C109)-2,FALSE),0)))</f>
        <v>0</v>
      </c>
      <c r="AAT109" s="45">
        <f ca="1">IF(LEFT($C109,5)="Total",0,IF(COUNTIF(ENTRY!$G$3:$BM$3,AAT$1)=0,"CopyPasteValue",IFERROR(HLOOKUP(AAT$1,ENTRY!$G$3:$BI$133,SUMIFS(ENTRY!$A$2:$A$133,ENTRY!$B$2:$B$133,$B109,ENTRY!$C$2:$C$133,$C109)-2,FALSE),0)))</f>
        <v>0</v>
      </c>
      <c r="AAU109" s="45">
        <f ca="1">IF(LEFT($C109,5)="Total",0,IF(COUNTIF(ENTRY!$G$3:$BM$3,AAU$1)=0,"CopyPasteValue",IFERROR(HLOOKUP(AAU$1,ENTRY!$G$3:$BI$133,SUMIFS(ENTRY!$A$2:$A$133,ENTRY!$B$2:$B$133,$B109,ENTRY!$C$2:$C$133,$C109)-2,FALSE),0)))</f>
        <v>0</v>
      </c>
      <c r="AAV109" s="45">
        <f ca="1">IF(LEFT($C109,5)="Total",0,IF(COUNTIF(ENTRY!$G$3:$BM$3,AAV$1)=0,"CopyPasteValue",IFERROR(HLOOKUP(AAV$1,ENTRY!$G$3:$BI$133,SUMIFS(ENTRY!$A$2:$A$133,ENTRY!$B$2:$B$133,$B109,ENTRY!$C$2:$C$133,$C109)-2,FALSE),0)))</f>
        <v>0</v>
      </c>
      <c r="AAW109" s="45">
        <f ca="1">IF(LEFT($C109,5)="Total",0,IF(COUNTIF(ENTRY!$G$3:$BM$3,AAW$1)=0,"CopyPasteValue",IFERROR(HLOOKUP(AAW$1,ENTRY!$G$3:$BI$133,SUMIFS(ENTRY!$A$2:$A$133,ENTRY!$B$2:$B$133,$B109,ENTRY!$C$2:$C$133,$C109)-2,FALSE),0)))</f>
        <v>0</v>
      </c>
      <c r="AAX109" s="45">
        <f ca="1">IF(LEFT($C109,5)="Total",0,IF(COUNTIF(ENTRY!$G$3:$BM$3,AAX$1)=0,"CopyPasteValue",IFERROR(HLOOKUP(AAX$1,ENTRY!$G$3:$BI$133,SUMIFS(ENTRY!$A$2:$A$133,ENTRY!$B$2:$B$133,$B109,ENTRY!$C$2:$C$133,$C109)-2,FALSE),0)))</f>
        <v>0</v>
      </c>
      <c r="AAY109" s="45">
        <f ca="1">IF(LEFT($C109,5)="Total",0,IF(COUNTIF(ENTRY!$G$3:$BM$3,AAY$1)=0,"CopyPasteValue",IFERROR(HLOOKUP(AAY$1,ENTRY!$G$3:$BI$133,SUMIFS(ENTRY!$A$2:$A$133,ENTRY!$B$2:$B$133,$B109,ENTRY!$C$2:$C$133,$C109)-2,FALSE),0)))</f>
        <v>0</v>
      </c>
      <c r="AAZ109" s="45">
        <f ca="1">IF(LEFT($C109,5)="Total",0,IF(COUNTIF(ENTRY!$G$3:$BM$3,AAZ$1)=0,"CopyPasteValue",IFERROR(HLOOKUP(AAZ$1,ENTRY!$G$3:$BI$133,SUMIFS(ENTRY!$A$2:$A$133,ENTRY!$B$2:$B$133,$B109,ENTRY!$C$2:$C$133,$C109)-2,FALSE),0)))</f>
        <v>0</v>
      </c>
      <c r="ABA109" s="45">
        <f ca="1">IF(LEFT($C109,5)="Total",0,IF(COUNTIF(ENTRY!$G$3:$BM$3,ABA$1)=0,"CopyPasteValue",IFERROR(HLOOKUP(ABA$1,ENTRY!$G$3:$BI$133,SUMIFS(ENTRY!$A$2:$A$133,ENTRY!$B$2:$B$133,$B109,ENTRY!$C$2:$C$133,$C109)-2,FALSE),0)))</f>
        <v>0</v>
      </c>
      <c r="ABB109" s="45">
        <f ca="1">IF(LEFT($C109,5)="Total",0,IF(COUNTIF(ENTRY!$G$3:$BM$3,ABB$1)=0,"CopyPasteValue",IFERROR(HLOOKUP(ABB$1,ENTRY!$G$3:$BI$133,SUMIFS(ENTRY!$A$2:$A$133,ENTRY!$B$2:$B$133,$B109,ENTRY!$C$2:$C$133,$C109)-2,FALSE),0)))</f>
        <v>0</v>
      </c>
      <c r="ABC109" s="45">
        <f ca="1">IF(LEFT($C109,5)="Total",0,IF(COUNTIF(ENTRY!$G$3:$BM$3,ABC$1)=0,"CopyPasteValue",IFERROR(HLOOKUP(ABC$1,ENTRY!$G$3:$BI$133,SUMIFS(ENTRY!$A$2:$A$133,ENTRY!$B$2:$B$133,$B109,ENTRY!$C$2:$C$133,$C109)-2,FALSE),0)))</f>
        <v>0</v>
      </c>
      <c r="ABD109" s="45">
        <f ca="1">IF(LEFT($C109,5)="Total",0,IF(COUNTIF(ENTRY!$G$3:$BM$3,ABD$1)=0,"CopyPasteValue",IFERROR(HLOOKUP(ABD$1,ENTRY!$G$3:$BI$133,SUMIFS(ENTRY!$A$2:$A$133,ENTRY!$B$2:$B$133,$B109,ENTRY!$C$2:$C$133,$C109)-2,FALSE),0)))</f>
        <v>0</v>
      </c>
      <c r="ABE109" s="45">
        <f ca="1">IF(LEFT($C109,5)="Total",0,IF(COUNTIF(ENTRY!$G$3:$BM$3,ABE$1)=0,"CopyPasteValue",IFERROR(HLOOKUP(ABE$1,ENTRY!$G$3:$BI$133,SUMIFS(ENTRY!$A$2:$A$133,ENTRY!$B$2:$B$133,$B109,ENTRY!$C$2:$C$133,$C109)-2,FALSE),0)))</f>
        <v>0</v>
      </c>
      <c r="ABF109" s="45">
        <f ca="1">IF(LEFT($C109,5)="Total",0,IF(COUNTIF(ENTRY!$G$3:$BM$3,ABF$1)=0,"CopyPasteValue",IFERROR(HLOOKUP(ABF$1,ENTRY!$G$3:$BI$133,SUMIFS(ENTRY!$A$2:$A$133,ENTRY!$B$2:$B$133,$B109,ENTRY!$C$2:$C$133,$C109)-2,FALSE),0)))</f>
        <v>0</v>
      </c>
      <c r="ABG109" s="45">
        <f ca="1">IF(LEFT($C109,5)="Total",0,IF(COUNTIF(ENTRY!$G$3:$BM$3,ABG$1)=0,"CopyPasteValue",IFERROR(HLOOKUP(ABG$1,ENTRY!$G$3:$BI$133,SUMIFS(ENTRY!$A$2:$A$133,ENTRY!$B$2:$B$133,$B109,ENTRY!$C$2:$C$133,$C109)-2,FALSE),0)))</f>
        <v>0</v>
      </c>
      <c r="ABH109" s="45">
        <f ca="1">IF(LEFT($C109,5)="Total",0,IF(COUNTIF(ENTRY!$G$3:$BM$3,ABH$1)=0,"CopyPasteValue",IFERROR(HLOOKUP(ABH$1,ENTRY!$G$3:$BI$133,SUMIFS(ENTRY!$A$2:$A$133,ENTRY!$B$2:$B$133,$B109,ENTRY!$C$2:$C$133,$C109)-2,FALSE),0)))</f>
        <v>0</v>
      </c>
    </row>
    <row r="110" spans="2:736" x14ac:dyDescent="0.35">
      <c r="B110" t="s">
        <v>27</v>
      </c>
      <c r="C110" t="s">
        <v>316</v>
      </c>
      <c r="D110" s="53">
        <f t="shared" ca="1" si="162"/>
        <v>110</v>
      </c>
      <c r="E110" s="72">
        <f>COUNTIF(ENTRY!C$4:C$294,C110)</f>
        <v>1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0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  <c r="AJ110" s="45">
        <v>0</v>
      </c>
      <c r="AK110" s="45">
        <v>0</v>
      </c>
      <c r="AL110" s="45">
        <v>0</v>
      </c>
      <c r="AM110" s="45">
        <v>0</v>
      </c>
      <c r="AN110" s="45">
        <v>0</v>
      </c>
      <c r="AO110" s="45">
        <v>0</v>
      </c>
      <c r="AP110" s="45">
        <v>0</v>
      </c>
      <c r="AQ110" s="45">
        <v>0</v>
      </c>
      <c r="AR110" s="45">
        <v>0</v>
      </c>
      <c r="AS110" s="45">
        <v>0</v>
      </c>
      <c r="AT110" s="45">
        <v>0</v>
      </c>
      <c r="AU110" s="45">
        <v>0</v>
      </c>
      <c r="AV110" s="45">
        <v>0</v>
      </c>
      <c r="AW110" s="45">
        <v>0</v>
      </c>
      <c r="AX110" s="45">
        <v>0</v>
      </c>
      <c r="AY110" s="45">
        <v>0</v>
      </c>
      <c r="AZ110" s="45">
        <v>0</v>
      </c>
      <c r="BA110" s="45">
        <v>0</v>
      </c>
      <c r="BB110" s="45">
        <v>0</v>
      </c>
      <c r="BC110" s="45">
        <v>0</v>
      </c>
      <c r="BD110" s="45">
        <v>0</v>
      </c>
      <c r="BE110" s="45">
        <v>0</v>
      </c>
      <c r="BF110" s="45">
        <v>0</v>
      </c>
      <c r="BG110" s="45">
        <v>0</v>
      </c>
      <c r="BH110" s="45">
        <v>0</v>
      </c>
      <c r="BI110" s="45">
        <v>0</v>
      </c>
      <c r="BJ110" s="45">
        <v>0</v>
      </c>
      <c r="BK110" s="45">
        <v>0</v>
      </c>
      <c r="BL110" s="45">
        <v>0</v>
      </c>
      <c r="BM110" s="45">
        <v>0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45">
        <v>0</v>
      </c>
      <c r="DG110" s="45">
        <v>0</v>
      </c>
      <c r="DH110" s="45">
        <v>0</v>
      </c>
      <c r="DI110" s="45">
        <v>0</v>
      </c>
      <c r="DJ110" s="45">
        <v>0</v>
      </c>
      <c r="DK110" s="45">
        <v>0</v>
      </c>
      <c r="DL110" s="45">
        <v>0</v>
      </c>
      <c r="DM110" s="45">
        <v>0</v>
      </c>
      <c r="DN110" s="45">
        <v>0</v>
      </c>
      <c r="DO110" s="45">
        <v>0</v>
      </c>
      <c r="DP110" s="45">
        <v>0</v>
      </c>
      <c r="DQ110" s="45">
        <v>0</v>
      </c>
      <c r="DR110" s="45">
        <v>0</v>
      </c>
      <c r="DS110" s="45">
        <v>0</v>
      </c>
      <c r="DT110" s="45">
        <v>0</v>
      </c>
      <c r="DU110" s="45">
        <v>0</v>
      </c>
      <c r="DV110" s="45">
        <v>0</v>
      </c>
      <c r="DW110" s="45">
        <v>0</v>
      </c>
      <c r="DX110" s="45">
        <v>0</v>
      </c>
      <c r="DY110" s="45">
        <v>0</v>
      </c>
      <c r="DZ110" s="45">
        <v>0</v>
      </c>
      <c r="EA110" s="45">
        <v>0</v>
      </c>
      <c r="EB110" s="45">
        <v>0</v>
      </c>
      <c r="EC110" s="45">
        <v>0</v>
      </c>
      <c r="ED110" s="45">
        <v>0</v>
      </c>
      <c r="EE110" s="45">
        <v>0</v>
      </c>
      <c r="EF110" s="45">
        <v>0</v>
      </c>
      <c r="EG110" s="45">
        <v>0</v>
      </c>
      <c r="EH110" s="45">
        <v>0</v>
      </c>
      <c r="EI110" s="45">
        <v>0</v>
      </c>
      <c r="EJ110" s="45">
        <v>0</v>
      </c>
      <c r="EK110" s="45">
        <v>0</v>
      </c>
      <c r="EL110" s="45">
        <v>0</v>
      </c>
      <c r="EM110" s="45">
        <v>0</v>
      </c>
      <c r="EN110" s="45">
        <v>0</v>
      </c>
      <c r="EO110" s="45">
        <v>0</v>
      </c>
      <c r="EP110" s="45">
        <v>0</v>
      </c>
      <c r="EQ110" s="45">
        <v>0</v>
      </c>
      <c r="ER110" s="45">
        <v>0</v>
      </c>
      <c r="ES110" s="45">
        <v>0</v>
      </c>
      <c r="ET110" s="45">
        <v>0</v>
      </c>
      <c r="EU110" s="45">
        <v>0</v>
      </c>
      <c r="EV110" s="45">
        <v>0</v>
      </c>
      <c r="EW110" s="45">
        <v>0</v>
      </c>
      <c r="EX110" s="45">
        <v>0</v>
      </c>
      <c r="EY110" s="45">
        <v>0</v>
      </c>
      <c r="EZ110" s="45">
        <v>0</v>
      </c>
      <c r="FA110" s="45">
        <v>0</v>
      </c>
      <c r="FB110" s="45">
        <v>0</v>
      </c>
      <c r="FC110" s="45">
        <v>0</v>
      </c>
      <c r="FD110" s="45">
        <v>0</v>
      </c>
      <c r="FE110" s="45">
        <v>0</v>
      </c>
      <c r="FF110" s="45">
        <v>0</v>
      </c>
      <c r="FG110" s="45">
        <v>0</v>
      </c>
      <c r="FH110" s="45">
        <v>0</v>
      </c>
      <c r="FI110" s="45">
        <v>0</v>
      </c>
      <c r="FJ110" s="45">
        <v>0</v>
      </c>
      <c r="FK110" s="45">
        <v>0</v>
      </c>
      <c r="FL110" s="45">
        <v>0</v>
      </c>
      <c r="FM110" s="45">
        <v>0</v>
      </c>
      <c r="FN110" s="45">
        <v>0</v>
      </c>
      <c r="FO110" s="45">
        <v>0</v>
      </c>
      <c r="FP110" s="45">
        <v>0</v>
      </c>
      <c r="FQ110" s="45">
        <v>0</v>
      </c>
      <c r="FR110" s="45">
        <v>0</v>
      </c>
      <c r="FS110" s="45">
        <v>0</v>
      </c>
      <c r="FT110" s="45">
        <v>0</v>
      </c>
      <c r="FU110" s="45">
        <v>0</v>
      </c>
      <c r="FV110" s="45">
        <v>0</v>
      </c>
      <c r="FW110" s="45">
        <v>0</v>
      </c>
      <c r="FX110" s="45">
        <v>0</v>
      </c>
      <c r="FY110" s="45">
        <v>0</v>
      </c>
      <c r="FZ110" s="45">
        <v>0</v>
      </c>
      <c r="GA110" s="45">
        <v>0</v>
      </c>
      <c r="GB110" s="45">
        <v>0</v>
      </c>
      <c r="GC110" s="45">
        <v>0</v>
      </c>
      <c r="GD110" s="45">
        <v>0</v>
      </c>
      <c r="GE110" s="45">
        <v>0</v>
      </c>
      <c r="GF110" s="45">
        <v>0</v>
      </c>
      <c r="GG110" s="45">
        <v>0</v>
      </c>
      <c r="GH110" s="45">
        <v>0</v>
      </c>
      <c r="GI110" s="45">
        <v>0</v>
      </c>
      <c r="GJ110" s="45">
        <v>0</v>
      </c>
      <c r="GK110" s="45">
        <v>0</v>
      </c>
      <c r="GL110" s="45">
        <v>0</v>
      </c>
      <c r="GM110" s="45">
        <v>0</v>
      </c>
      <c r="GN110" s="45">
        <v>0</v>
      </c>
      <c r="GO110" s="45">
        <v>0</v>
      </c>
      <c r="GP110" s="45">
        <v>0</v>
      </c>
      <c r="GQ110" s="45">
        <v>0</v>
      </c>
      <c r="GR110" s="45">
        <v>0</v>
      </c>
      <c r="GS110" s="45">
        <v>0</v>
      </c>
      <c r="GT110" s="45">
        <v>0</v>
      </c>
      <c r="GU110" s="45">
        <v>0</v>
      </c>
      <c r="GV110" s="45">
        <v>0</v>
      </c>
      <c r="GW110" s="45">
        <v>0</v>
      </c>
      <c r="GX110" s="45">
        <v>0</v>
      </c>
      <c r="GY110" s="45">
        <v>0</v>
      </c>
      <c r="GZ110" s="45">
        <v>0</v>
      </c>
      <c r="HA110" s="45">
        <v>0</v>
      </c>
      <c r="HB110" s="45">
        <v>0</v>
      </c>
      <c r="HC110" s="45">
        <v>0</v>
      </c>
      <c r="HD110" s="45">
        <v>0</v>
      </c>
      <c r="HE110" s="45">
        <v>0</v>
      </c>
      <c r="HF110" s="45">
        <v>0</v>
      </c>
      <c r="HG110" s="45">
        <v>0</v>
      </c>
      <c r="HH110" s="45">
        <v>0</v>
      </c>
      <c r="HI110" s="45">
        <v>0</v>
      </c>
      <c r="HJ110" s="45">
        <v>0</v>
      </c>
      <c r="HK110" s="45">
        <v>0</v>
      </c>
      <c r="HL110" s="45">
        <v>0</v>
      </c>
      <c r="HM110" s="45">
        <v>0</v>
      </c>
      <c r="HN110" s="45">
        <v>0</v>
      </c>
      <c r="HO110" s="45">
        <v>0</v>
      </c>
      <c r="HP110" s="45">
        <v>0</v>
      </c>
      <c r="HQ110" s="45">
        <v>0</v>
      </c>
      <c r="HR110" s="45">
        <v>0</v>
      </c>
      <c r="HS110" s="45">
        <v>0</v>
      </c>
      <c r="HT110" s="45">
        <v>0</v>
      </c>
      <c r="HU110" s="45">
        <v>0</v>
      </c>
      <c r="HV110" s="45">
        <v>0</v>
      </c>
      <c r="HW110" s="45">
        <v>0</v>
      </c>
      <c r="HX110" s="45">
        <v>0</v>
      </c>
      <c r="HY110" s="45">
        <v>0</v>
      </c>
      <c r="HZ110" s="45">
        <v>0</v>
      </c>
      <c r="IA110" s="45">
        <v>0</v>
      </c>
      <c r="IB110" s="45">
        <v>0</v>
      </c>
      <c r="IC110" s="45">
        <v>0</v>
      </c>
      <c r="ID110" s="45">
        <v>0</v>
      </c>
      <c r="IE110" s="45">
        <v>0</v>
      </c>
      <c r="IF110" s="45">
        <v>0</v>
      </c>
      <c r="IG110" s="45">
        <v>0</v>
      </c>
      <c r="IH110" s="45">
        <v>0</v>
      </c>
      <c r="II110" s="45">
        <v>0</v>
      </c>
      <c r="IJ110" s="45">
        <v>0</v>
      </c>
      <c r="IK110" s="45">
        <v>0</v>
      </c>
      <c r="IL110" s="45">
        <v>0</v>
      </c>
      <c r="IM110" s="45">
        <v>0</v>
      </c>
      <c r="IN110" s="45">
        <v>0</v>
      </c>
      <c r="IO110" s="45">
        <v>0</v>
      </c>
      <c r="IP110" s="45">
        <v>0</v>
      </c>
      <c r="IQ110" s="45">
        <v>0</v>
      </c>
      <c r="IR110" s="45">
        <v>0</v>
      </c>
      <c r="IS110" s="45">
        <v>0</v>
      </c>
      <c r="IT110" s="45">
        <v>0</v>
      </c>
      <c r="IU110" s="45">
        <v>0</v>
      </c>
      <c r="IV110" s="45">
        <v>0</v>
      </c>
      <c r="IW110" s="45">
        <v>0</v>
      </c>
      <c r="IX110" s="45">
        <v>0</v>
      </c>
      <c r="IY110" s="45">
        <v>0</v>
      </c>
      <c r="IZ110" s="45">
        <v>0</v>
      </c>
      <c r="JA110" s="45">
        <v>0</v>
      </c>
      <c r="JB110" s="45">
        <v>0</v>
      </c>
      <c r="JC110" s="45">
        <v>0</v>
      </c>
      <c r="JD110" s="45">
        <v>0</v>
      </c>
      <c r="JE110" s="45">
        <v>0</v>
      </c>
      <c r="JF110" s="45">
        <v>0</v>
      </c>
      <c r="JG110" s="45">
        <v>0</v>
      </c>
      <c r="JH110" s="45">
        <v>0</v>
      </c>
      <c r="JI110" s="45">
        <v>0</v>
      </c>
      <c r="JJ110" s="45">
        <v>0</v>
      </c>
      <c r="JK110" s="45">
        <v>0</v>
      </c>
      <c r="JL110" s="45">
        <v>0</v>
      </c>
      <c r="JM110" s="45">
        <v>0</v>
      </c>
      <c r="JN110" s="45">
        <v>0</v>
      </c>
      <c r="JO110" s="45">
        <v>0</v>
      </c>
      <c r="JP110" s="45">
        <v>0</v>
      </c>
      <c r="JQ110" s="45">
        <v>0</v>
      </c>
      <c r="JR110" s="45">
        <v>0</v>
      </c>
      <c r="JS110" s="45">
        <v>0</v>
      </c>
      <c r="JT110" s="45">
        <v>0</v>
      </c>
      <c r="JU110" s="45">
        <v>0</v>
      </c>
      <c r="JV110" s="45">
        <v>0</v>
      </c>
      <c r="JW110" s="45">
        <v>0</v>
      </c>
      <c r="JX110" s="45">
        <v>0</v>
      </c>
      <c r="JY110" s="45">
        <v>0</v>
      </c>
      <c r="JZ110" s="45">
        <v>0</v>
      </c>
      <c r="KA110" s="45">
        <v>0</v>
      </c>
      <c r="KB110" s="45">
        <v>0</v>
      </c>
      <c r="KC110" s="45">
        <v>0</v>
      </c>
      <c r="KD110" s="45">
        <v>0</v>
      </c>
      <c r="KE110" s="45">
        <v>0</v>
      </c>
      <c r="KF110" s="45">
        <v>0</v>
      </c>
      <c r="KG110" s="45">
        <v>0</v>
      </c>
      <c r="KH110" s="45">
        <v>0</v>
      </c>
      <c r="KI110" s="45">
        <v>0</v>
      </c>
      <c r="KJ110" s="45">
        <v>0</v>
      </c>
      <c r="KK110" s="45">
        <v>0</v>
      </c>
      <c r="KL110" s="45">
        <v>0</v>
      </c>
      <c r="KM110" s="45">
        <v>0</v>
      </c>
      <c r="KN110" s="45">
        <v>0</v>
      </c>
      <c r="KO110" s="45">
        <v>0</v>
      </c>
      <c r="KP110" s="45">
        <v>0</v>
      </c>
      <c r="KQ110" s="45">
        <v>0</v>
      </c>
      <c r="KR110" s="45">
        <v>0</v>
      </c>
      <c r="KS110" s="45">
        <v>0</v>
      </c>
      <c r="KT110" s="45">
        <v>0</v>
      </c>
      <c r="KU110" s="45">
        <v>0</v>
      </c>
      <c r="KV110" s="45">
        <v>0</v>
      </c>
      <c r="KW110" s="45">
        <v>0</v>
      </c>
      <c r="KX110" s="45">
        <v>0</v>
      </c>
      <c r="KY110" s="45">
        <v>0</v>
      </c>
      <c r="KZ110" s="45">
        <v>0</v>
      </c>
      <c r="LA110" s="45">
        <v>0</v>
      </c>
      <c r="LB110" s="45">
        <v>0</v>
      </c>
      <c r="LC110" s="45">
        <v>0</v>
      </c>
      <c r="LD110" s="45">
        <v>0</v>
      </c>
      <c r="LE110" s="45">
        <v>0</v>
      </c>
      <c r="LF110" s="45">
        <v>0</v>
      </c>
      <c r="LG110" s="45">
        <v>0</v>
      </c>
      <c r="LH110" s="45">
        <v>0</v>
      </c>
      <c r="LI110" s="45">
        <v>0</v>
      </c>
      <c r="LJ110" s="45">
        <v>0</v>
      </c>
      <c r="LK110" s="45">
        <v>0</v>
      </c>
      <c r="LL110" s="45">
        <v>0</v>
      </c>
      <c r="LM110" s="45">
        <v>0</v>
      </c>
      <c r="LN110" s="45">
        <v>0</v>
      </c>
      <c r="LO110" s="45">
        <v>0</v>
      </c>
      <c r="LP110" s="45">
        <v>0</v>
      </c>
      <c r="LQ110" s="45">
        <v>0</v>
      </c>
      <c r="LR110" s="45">
        <v>0</v>
      </c>
      <c r="LS110" s="45">
        <v>0</v>
      </c>
      <c r="LT110" s="45">
        <v>0</v>
      </c>
      <c r="LU110" s="45">
        <v>0</v>
      </c>
      <c r="LV110" s="45">
        <v>0</v>
      </c>
      <c r="LW110" s="45">
        <v>0</v>
      </c>
      <c r="LX110" s="45">
        <v>0</v>
      </c>
      <c r="LY110" s="45">
        <v>0</v>
      </c>
      <c r="LZ110" s="45">
        <v>0</v>
      </c>
      <c r="MA110" s="45">
        <v>0</v>
      </c>
      <c r="MB110" s="45">
        <v>0</v>
      </c>
      <c r="MC110" s="45">
        <v>0</v>
      </c>
      <c r="MD110" s="45">
        <v>0</v>
      </c>
      <c r="ME110" s="45">
        <v>0</v>
      </c>
      <c r="MF110" s="45">
        <v>0</v>
      </c>
      <c r="MG110" s="45">
        <v>0</v>
      </c>
      <c r="MH110" s="45">
        <v>0</v>
      </c>
      <c r="MI110" s="45">
        <v>0</v>
      </c>
      <c r="MJ110" s="45">
        <v>0</v>
      </c>
      <c r="MK110" s="45">
        <v>0</v>
      </c>
      <c r="ML110" s="45">
        <v>0</v>
      </c>
      <c r="MM110" s="45">
        <v>0</v>
      </c>
      <c r="MN110" s="45">
        <v>0</v>
      </c>
      <c r="MO110" s="45">
        <v>0</v>
      </c>
      <c r="MP110" s="45">
        <v>0</v>
      </c>
      <c r="MQ110" s="45">
        <v>0</v>
      </c>
      <c r="MR110" s="45">
        <v>0</v>
      </c>
      <c r="MS110" s="45">
        <v>0</v>
      </c>
      <c r="MT110" s="45">
        <v>0</v>
      </c>
      <c r="MU110" s="45">
        <v>0</v>
      </c>
      <c r="MV110" s="45">
        <v>0</v>
      </c>
      <c r="MW110" s="45">
        <v>0</v>
      </c>
      <c r="MX110" s="45">
        <v>0</v>
      </c>
      <c r="MY110" s="45">
        <v>0</v>
      </c>
      <c r="MZ110" s="45">
        <v>0</v>
      </c>
      <c r="NA110" s="45">
        <v>0</v>
      </c>
      <c r="NB110" s="45">
        <v>0</v>
      </c>
      <c r="NC110" s="45">
        <v>0</v>
      </c>
      <c r="ND110" s="45">
        <v>0</v>
      </c>
      <c r="NE110" s="45">
        <v>0</v>
      </c>
      <c r="NF110" s="45">
        <v>0</v>
      </c>
      <c r="NG110" s="45">
        <v>0</v>
      </c>
      <c r="NH110" s="45">
        <v>0</v>
      </c>
      <c r="NI110" s="45">
        <v>0</v>
      </c>
      <c r="NJ110" s="45">
        <v>0</v>
      </c>
      <c r="NK110" s="45">
        <v>0</v>
      </c>
      <c r="NL110" s="45">
        <v>0</v>
      </c>
      <c r="NM110" s="45">
        <v>0</v>
      </c>
      <c r="NN110" s="45">
        <v>0</v>
      </c>
      <c r="NO110" s="45">
        <v>0</v>
      </c>
      <c r="NP110" s="45">
        <v>0</v>
      </c>
      <c r="NQ110" s="45">
        <v>0</v>
      </c>
      <c r="NR110" s="45">
        <v>0</v>
      </c>
      <c r="NS110" s="45">
        <v>0</v>
      </c>
      <c r="NT110" s="45">
        <v>0</v>
      </c>
      <c r="NU110" s="45">
        <v>0</v>
      </c>
      <c r="NV110" s="45">
        <v>0</v>
      </c>
      <c r="NW110" s="45">
        <v>0</v>
      </c>
      <c r="NX110" s="45">
        <v>0</v>
      </c>
      <c r="NY110" s="45">
        <v>0</v>
      </c>
      <c r="NZ110" s="45">
        <v>0</v>
      </c>
      <c r="OA110" s="45">
        <v>0</v>
      </c>
      <c r="OB110" s="45">
        <v>0</v>
      </c>
      <c r="OC110" s="45">
        <v>0</v>
      </c>
      <c r="OD110" s="45">
        <v>0</v>
      </c>
      <c r="OE110" s="45">
        <v>0</v>
      </c>
      <c r="OF110" s="45">
        <v>0</v>
      </c>
      <c r="OG110" s="45">
        <v>0</v>
      </c>
      <c r="OH110" s="45">
        <v>0</v>
      </c>
      <c r="OI110" s="45">
        <v>0</v>
      </c>
      <c r="OJ110" s="45">
        <v>0</v>
      </c>
      <c r="OK110" s="45">
        <v>0</v>
      </c>
      <c r="OL110" s="45">
        <v>0</v>
      </c>
      <c r="OM110" s="45">
        <v>0</v>
      </c>
      <c r="ON110" s="45">
        <v>0</v>
      </c>
      <c r="OO110" s="45">
        <v>0</v>
      </c>
      <c r="OP110" s="45">
        <v>0</v>
      </c>
      <c r="OQ110" s="45">
        <v>0</v>
      </c>
      <c r="OR110" s="45">
        <v>0</v>
      </c>
      <c r="OS110" s="45">
        <v>0</v>
      </c>
      <c r="OT110" s="45">
        <v>0</v>
      </c>
      <c r="OU110" s="45">
        <v>0</v>
      </c>
      <c r="OV110" s="45">
        <v>0</v>
      </c>
      <c r="OW110" s="45">
        <v>0</v>
      </c>
      <c r="OX110" s="45">
        <v>0</v>
      </c>
      <c r="OY110" s="45">
        <v>0</v>
      </c>
      <c r="OZ110" s="45">
        <v>0</v>
      </c>
      <c r="PA110" s="45">
        <v>0</v>
      </c>
      <c r="PB110" s="45">
        <v>0</v>
      </c>
      <c r="PC110" s="45">
        <v>0</v>
      </c>
      <c r="PD110" s="45">
        <v>0</v>
      </c>
      <c r="PE110" s="45">
        <v>0</v>
      </c>
      <c r="PF110" s="45">
        <v>0</v>
      </c>
      <c r="PG110" s="45">
        <v>0</v>
      </c>
      <c r="PH110" s="45">
        <v>0</v>
      </c>
      <c r="PI110" s="45">
        <v>0</v>
      </c>
      <c r="PJ110" s="45">
        <v>0</v>
      </c>
      <c r="PK110" s="45">
        <v>0</v>
      </c>
      <c r="PL110" s="45">
        <v>0</v>
      </c>
      <c r="PM110" s="45">
        <v>0</v>
      </c>
      <c r="PN110" s="45">
        <v>0</v>
      </c>
      <c r="PO110" s="45">
        <v>0</v>
      </c>
      <c r="PP110" s="45">
        <v>0</v>
      </c>
      <c r="PQ110" s="45">
        <v>0</v>
      </c>
      <c r="PR110" s="45">
        <v>0</v>
      </c>
      <c r="PS110" s="45">
        <v>0</v>
      </c>
      <c r="PT110" s="45">
        <v>0</v>
      </c>
      <c r="PU110" s="45">
        <v>0</v>
      </c>
      <c r="PV110" s="45">
        <v>0</v>
      </c>
      <c r="PW110" s="45">
        <v>0</v>
      </c>
      <c r="PX110" s="45">
        <v>0</v>
      </c>
      <c r="PY110" s="45">
        <v>0</v>
      </c>
      <c r="PZ110" s="45">
        <v>0</v>
      </c>
      <c r="QA110" s="45">
        <v>0</v>
      </c>
      <c r="QB110" s="45">
        <v>0</v>
      </c>
      <c r="QC110" s="45">
        <v>0</v>
      </c>
      <c r="QD110" s="45">
        <v>0</v>
      </c>
      <c r="QE110" s="45">
        <v>0</v>
      </c>
      <c r="QF110" s="45">
        <v>0</v>
      </c>
      <c r="QG110" s="45">
        <v>0</v>
      </c>
      <c r="QH110" s="45">
        <v>0</v>
      </c>
      <c r="QI110" s="45">
        <v>0</v>
      </c>
      <c r="QJ110" s="45">
        <v>0</v>
      </c>
      <c r="QK110" s="45">
        <v>0</v>
      </c>
      <c r="QL110" s="45">
        <v>0</v>
      </c>
      <c r="QM110" s="45">
        <v>0</v>
      </c>
      <c r="QN110" s="45">
        <v>0</v>
      </c>
      <c r="QO110" s="45">
        <v>0</v>
      </c>
      <c r="QP110" s="45">
        <v>0</v>
      </c>
      <c r="QQ110" s="45">
        <v>0</v>
      </c>
      <c r="QR110" s="45">
        <v>0</v>
      </c>
      <c r="QS110" s="45">
        <v>0</v>
      </c>
      <c r="QT110" s="45">
        <v>0</v>
      </c>
      <c r="QU110" s="45">
        <v>0</v>
      </c>
      <c r="QV110" s="45">
        <v>0</v>
      </c>
      <c r="QW110" s="45">
        <v>0</v>
      </c>
      <c r="QX110" s="45">
        <v>0</v>
      </c>
      <c r="QY110" s="45">
        <v>0</v>
      </c>
      <c r="QZ110" s="45">
        <v>0</v>
      </c>
      <c r="RA110" s="45">
        <v>0</v>
      </c>
      <c r="RB110" s="45">
        <v>0</v>
      </c>
      <c r="RC110" s="45">
        <v>0</v>
      </c>
      <c r="RD110" s="45">
        <v>0</v>
      </c>
      <c r="RE110" s="45">
        <v>0</v>
      </c>
      <c r="RF110" s="45">
        <v>0</v>
      </c>
      <c r="RG110" s="45">
        <v>0</v>
      </c>
      <c r="RH110" s="45">
        <v>0</v>
      </c>
      <c r="RI110" s="45">
        <v>0</v>
      </c>
      <c r="RJ110" s="45">
        <v>0</v>
      </c>
      <c r="RK110" s="45">
        <v>0</v>
      </c>
      <c r="RL110" s="45">
        <v>0</v>
      </c>
      <c r="RM110" s="45">
        <v>0</v>
      </c>
      <c r="RN110" s="45">
        <v>0</v>
      </c>
      <c r="RO110" s="45">
        <v>0</v>
      </c>
      <c r="RP110" s="45">
        <v>0</v>
      </c>
      <c r="RQ110" s="45">
        <v>0</v>
      </c>
      <c r="RR110" s="45">
        <v>0</v>
      </c>
      <c r="RS110" s="45">
        <v>0</v>
      </c>
      <c r="RT110" s="45">
        <v>0</v>
      </c>
      <c r="RU110" s="45">
        <v>0</v>
      </c>
      <c r="RV110" s="45">
        <v>0</v>
      </c>
      <c r="RW110" s="45">
        <v>0</v>
      </c>
      <c r="RX110" s="45">
        <v>0</v>
      </c>
      <c r="RY110" s="45">
        <v>0</v>
      </c>
      <c r="RZ110" s="45">
        <v>0</v>
      </c>
      <c r="SA110" s="45">
        <v>0</v>
      </c>
      <c r="SB110" s="45">
        <v>0</v>
      </c>
      <c r="SC110" s="45">
        <v>0</v>
      </c>
      <c r="SD110" s="45">
        <v>0</v>
      </c>
      <c r="SE110" s="45">
        <v>0</v>
      </c>
      <c r="SF110" s="45">
        <v>0</v>
      </c>
      <c r="SG110" s="45">
        <v>0</v>
      </c>
      <c r="SH110" s="45">
        <v>0</v>
      </c>
      <c r="SI110" s="45">
        <v>0</v>
      </c>
      <c r="SJ110" s="45">
        <v>0</v>
      </c>
      <c r="SK110" s="45">
        <v>0</v>
      </c>
      <c r="SL110" s="45">
        <v>0</v>
      </c>
      <c r="SM110" s="45">
        <v>0</v>
      </c>
      <c r="SN110" s="45">
        <v>0</v>
      </c>
      <c r="SO110" s="45">
        <v>0</v>
      </c>
      <c r="SP110" s="45">
        <v>0</v>
      </c>
      <c r="SQ110" s="45">
        <v>0</v>
      </c>
      <c r="SR110" s="45">
        <v>0</v>
      </c>
      <c r="SS110" s="45">
        <v>0</v>
      </c>
      <c r="ST110" s="45">
        <v>0</v>
      </c>
      <c r="SU110" s="45">
        <v>0</v>
      </c>
      <c r="SV110" s="45">
        <v>0</v>
      </c>
      <c r="SW110" s="45">
        <v>0</v>
      </c>
      <c r="SX110" s="45">
        <v>0</v>
      </c>
      <c r="SY110" s="45">
        <v>0</v>
      </c>
      <c r="SZ110" s="45">
        <v>0</v>
      </c>
      <c r="TA110" s="45">
        <v>0</v>
      </c>
      <c r="TB110" s="45">
        <v>0</v>
      </c>
      <c r="TC110" s="45">
        <v>0</v>
      </c>
      <c r="TD110" s="45">
        <v>0</v>
      </c>
      <c r="TE110" s="45">
        <v>0</v>
      </c>
      <c r="TF110" s="45">
        <v>0</v>
      </c>
      <c r="TG110" s="45">
        <v>0</v>
      </c>
      <c r="TH110" s="45">
        <v>0</v>
      </c>
      <c r="TI110" s="45">
        <v>0</v>
      </c>
      <c r="TJ110" s="45">
        <v>0</v>
      </c>
      <c r="TK110" s="45">
        <v>0</v>
      </c>
      <c r="TL110" s="45">
        <v>0</v>
      </c>
      <c r="TM110" s="45">
        <v>0</v>
      </c>
      <c r="TN110" s="45">
        <v>0</v>
      </c>
      <c r="TO110" s="45">
        <v>0</v>
      </c>
      <c r="TP110" s="45">
        <v>0</v>
      </c>
      <c r="TQ110" s="45">
        <v>0</v>
      </c>
      <c r="TR110" s="45">
        <v>0</v>
      </c>
      <c r="TS110" s="45">
        <v>0</v>
      </c>
      <c r="TT110" s="45">
        <v>0</v>
      </c>
      <c r="TU110" s="45">
        <v>0</v>
      </c>
      <c r="TV110" s="45">
        <v>0</v>
      </c>
      <c r="TW110" s="45">
        <v>0</v>
      </c>
      <c r="TX110" s="45">
        <v>0</v>
      </c>
      <c r="TY110" s="45">
        <v>0</v>
      </c>
      <c r="TZ110" s="45">
        <v>0</v>
      </c>
      <c r="UA110" s="45">
        <v>0</v>
      </c>
      <c r="UB110" s="45">
        <v>0</v>
      </c>
      <c r="UC110" s="45">
        <v>0</v>
      </c>
      <c r="UD110" s="45">
        <v>0</v>
      </c>
      <c r="UE110" s="45">
        <v>0</v>
      </c>
      <c r="UF110" s="45">
        <v>0</v>
      </c>
      <c r="UG110" s="45">
        <v>0</v>
      </c>
      <c r="UH110" s="45">
        <v>0</v>
      </c>
      <c r="UI110" s="45">
        <v>0</v>
      </c>
      <c r="UJ110" s="45">
        <v>0</v>
      </c>
      <c r="UK110" s="45">
        <v>0</v>
      </c>
      <c r="UL110" s="45">
        <v>0</v>
      </c>
      <c r="UM110" s="45">
        <v>0</v>
      </c>
      <c r="UN110" s="45">
        <v>0</v>
      </c>
      <c r="UO110" s="45">
        <v>0</v>
      </c>
      <c r="UP110" s="45">
        <v>0</v>
      </c>
      <c r="UQ110" s="45">
        <v>0</v>
      </c>
      <c r="UR110" s="45">
        <v>0</v>
      </c>
      <c r="US110" s="45">
        <v>0</v>
      </c>
      <c r="UT110" s="45">
        <v>0</v>
      </c>
      <c r="UU110" s="45">
        <v>0</v>
      </c>
      <c r="UV110" s="45">
        <v>0</v>
      </c>
      <c r="UW110" s="45">
        <v>0</v>
      </c>
      <c r="UX110" s="45">
        <v>0</v>
      </c>
      <c r="UY110" s="45">
        <v>0</v>
      </c>
      <c r="UZ110" s="45">
        <v>0</v>
      </c>
      <c r="VA110" s="45">
        <v>0</v>
      </c>
      <c r="VB110" s="45">
        <v>0</v>
      </c>
      <c r="VC110" s="45">
        <v>0</v>
      </c>
      <c r="VD110" s="45">
        <v>0</v>
      </c>
      <c r="VE110" s="45">
        <v>0</v>
      </c>
      <c r="VF110" s="45">
        <v>0</v>
      </c>
      <c r="VG110" s="45">
        <v>0</v>
      </c>
      <c r="VH110" s="45">
        <v>0</v>
      </c>
      <c r="VI110" s="45">
        <v>0</v>
      </c>
      <c r="VJ110" s="45">
        <v>0</v>
      </c>
      <c r="VK110" s="45">
        <v>0</v>
      </c>
      <c r="VL110" s="45">
        <v>0</v>
      </c>
      <c r="VM110" s="45">
        <v>0</v>
      </c>
      <c r="VN110" s="45">
        <v>0</v>
      </c>
      <c r="VO110" s="45">
        <v>0</v>
      </c>
      <c r="VP110" s="45">
        <v>0</v>
      </c>
      <c r="VQ110" s="45">
        <v>0</v>
      </c>
      <c r="VR110" s="45">
        <v>0</v>
      </c>
      <c r="VS110" s="45">
        <v>0</v>
      </c>
      <c r="VT110" s="45">
        <v>0</v>
      </c>
      <c r="VU110" s="45">
        <v>0</v>
      </c>
      <c r="VV110" s="45">
        <v>0</v>
      </c>
      <c r="VW110" s="45">
        <v>0</v>
      </c>
      <c r="VX110" s="45">
        <v>0</v>
      </c>
      <c r="VY110" s="45">
        <v>0</v>
      </c>
      <c r="VZ110" s="45">
        <v>0</v>
      </c>
      <c r="WA110" s="45">
        <v>0</v>
      </c>
      <c r="WB110" s="45">
        <v>0</v>
      </c>
      <c r="WC110" s="45">
        <v>0</v>
      </c>
      <c r="WD110" s="45">
        <v>0</v>
      </c>
      <c r="WE110" s="45">
        <v>0</v>
      </c>
      <c r="WF110" s="45">
        <v>0</v>
      </c>
      <c r="WG110" s="45">
        <v>0</v>
      </c>
      <c r="WH110" s="45">
        <v>0</v>
      </c>
      <c r="WI110" s="45">
        <v>0</v>
      </c>
      <c r="WJ110" s="45">
        <v>0</v>
      </c>
      <c r="WK110" s="45">
        <v>0</v>
      </c>
      <c r="WL110" s="45">
        <v>0</v>
      </c>
      <c r="WM110" s="45">
        <v>0</v>
      </c>
      <c r="WN110" s="45">
        <v>0</v>
      </c>
      <c r="WO110" s="45">
        <v>0</v>
      </c>
      <c r="WP110" s="45">
        <v>0</v>
      </c>
      <c r="WQ110" s="45">
        <v>0</v>
      </c>
      <c r="WR110" s="45">
        <v>0</v>
      </c>
      <c r="WS110" s="45">
        <v>0</v>
      </c>
      <c r="WT110" s="45">
        <v>0</v>
      </c>
      <c r="WU110" s="45">
        <v>0</v>
      </c>
      <c r="WV110" s="45">
        <v>0</v>
      </c>
      <c r="WW110" s="45">
        <v>0</v>
      </c>
      <c r="WX110" s="45">
        <v>0</v>
      </c>
      <c r="WY110" s="45">
        <v>0</v>
      </c>
      <c r="WZ110" s="45">
        <v>0</v>
      </c>
      <c r="XA110" s="45">
        <v>0</v>
      </c>
      <c r="XB110" s="45">
        <v>0</v>
      </c>
      <c r="XC110" s="45">
        <v>0</v>
      </c>
      <c r="XD110" s="45">
        <v>0</v>
      </c>
      <c r="XE110" s="45">
        <v>0</v>
      </c>
      <c r="XF110" s="45">
        <v>0</v>
      </c>
      <c r="XG110" s="45">
        <v>0</v>
      </c>
      <c r="XH110" s="45">
        <v>0</v>
      </c>
      <c r="XI110" s="45">
        <v>0</v>
      </c>
      <c r="XJ110" s="45">
        <v>0</v>
      </c>
      <c r="XK110" s="45">
        <v>0</v>
      </c>
      <c r="XL110" s="45">
        <v>0</v>
      </c>
      <c r="XM110" s="45">
        <v>0</v>
      </c>
      <c r="XN110" s="45">
        <v>0</v>
      </c>
      <c r="XO110" s="45">
        <v>0</v>
      </c>
      <c r="XP110" s="45">
        <v>0</v>
      </c>
      <c r="XQ110" s="45">
        <v>0</v>
      </c>
      <c r="XR110" s="45">
        <v>0</v>
      </c>
      <c r="XS110" s="45">
        <v>0</v>
      </c>
      <c r="XT110" s="45">
        <v>0</v>
      </c>
      <c r="XU110" s="45">
        <v>0</v>
      </c>
      <c r="XV110" s="45">
        <v>0</v>
      </c>
      <c r="XW110" s="45">
        <v>0</v>
      </c>
      <c r="XX110" s="45">
        <v>0</v>
      </c>
      <c r="XY110" s="45">
        <v>0</v>
      </c>
      <c r="XZ110" s="45">
        <v>0</v>
      </c>
      <c r="YA110" s="45">
        <v>0</v>
      </c>
      <c r="YB110" s="45">
        <v>0</v>
      </c>
      <c r="YC110" s="45">
        <v>0</v>
      </c>
      <c r="YD110" s="45">
        <v>0</v>
      </c>
      <c r="YE110" s="45">
        <v>0</v>
      </c>
      <c r="YF110" s="45">
        <v>0</v>
      </c>
      <c r="YG110" s="45">
        <v>0</v>
      </c>
      <c r="YH110" s="45">
        <v>0</v>
      </c>
      <c r="YI110" s="45">
        <v>0</v>
      </c>
      <c r="YJ110" s="45">
        <v>0</v>
      </c>
      <c r="YK110" s="45">
        <v>0</v>
      </c>
      <c r="YL110" s="45">
        <v>0</v>
      </c>
      <c r="YM110" s="45">
        <v>0</v>
      </c>
      <c r="YN110" s="45">
        <v>0</v>
      </c>
      <c r="YO110" s="45">
        <v>0</v>
      </c>
      <c r="YP110" s="45">
        <v>0</v>
      </c>
      <c r="YQ110" s="45">
        <v>0</v>
      </c>
      <c r="YR110" s="45">
        <v>0</v>
      </c>
      <c r="YS110" s="45">
        <v>0</v>
      </c>
      <c r="YT110" s="45">
        <v>0</v>
      </c>
      <c r="YU110" s="45">
        <v>0</v>
      </c>
      <c r="YV110" s="45">
        <v>0</v>
      </c>
      <c r="YW110" s="45">
        <v>0</v>
      </c>
      <c r="YX110" s="45">
        <v>0</v>
      </c>
      <c r="YY110" s="45">
        <v>0</v>
      </c>
      <c r="YZ110" s="45">
        <v>0</v>
      </c>
      <c r="ZA110" s="45">
        <v>0</v>
      </c>
      <c r="ZB110" s="45">
        <v>0</v>
      </c>
      <c r="ZC110" s="45">
        <v>0</v>
      </c>
      <c r="ZD110" s="45">
        <v>0</v>
      </c>
      <c r="ZE110" s="45">
        <v>0</v>
      </c>
      <c r="ZF110" s="45">
        <v>0</v>
      </c>
      <c r="ZG110" s="45">
        <v>0</v>
      </c>
      <c r="ZH110" s="45">
        <v>0</v>
      </c>
      <c r="ZI110" s="45">
        <v>0</v>
      </c>
      <c r="ZJ110" s="45">
        <v>0</v>
      </c>
      <c r="ZK110" s="45">
        <v>0</v>
      </c>
      <c r="ZL110" s="45">
        <v>0</v>
      </c>
      <c r="ZM110" s="45">
        <v>0</v>
      </c>
      <c r="ZN110" s="45">
        <v>0</v>
      </c>
      <c r="ZO110" s="45">
        <v>0</v>
      </c>
      <c r="ZP110" s="45">
        <v>0</v>
      </c>
      <c r="ZQ110" s="45">
        <v>0</v>
      </c>
      <c r="ZR110" s="45">
        <v>0</v>
      </c>
      <c r="ZS110" s="45">
        <v>0</v>
      </c>
      <c r="ZT110" s="45">
        <v>0</v>
      </c>
      <c r="ZU110" s="45">
        <v>0</v>
      </c>
      <c r="ZV110" s="45">
        <v>0</v>
      </c>
      <c r="ZW110" s="45">
        <v>0</v>
      </c>
      <c r="ZX110" s="45">
        <v>0</v>
      </c>
      <c r="ZY110" s="45">
        <v>0</v>
      </c>
      <c r="ZZ110" s="45">
        <v>0</v>
      </c>
      <c r="AAA110" s="45">
        <v>0</v>
      </c>
      <c r="AAB110" s="45">
        <v>0</v>
      </c>
      <c r="AAC110" s="45">
        <v>0</v>
      </c>
      <c r="AAD110" s="45">
        <v>0</v>
      </c>
      <c r="AAE110" s="45">
        <v>0</v>
      </c>
      <c r="AAF110" s="45">
        <v>0</v>
      </c>
      <c r="AAG110" s="45">
        <v>0</v>
      </c>
      <c r="AAH110" s="45">
        <v>0</v>
      </c>
      <c r="AAI110" s="45">
        <v>0</v>
      </c>
      <c r="AAJ110" s="45">
        <v>0</v>
      </c>
      <c r="AAK110" s="45">
        <v>0</v>
      </c>
      <c r="AAL110" s="45">
        <v>0</v>
      </c>
      <c r="AAM110" s="45">
        <v>0</v>
      </c>
      <c r="AAN110" s="45">
        <v>0</v>
      </c>
      <c r="AAO110" s="45">
        <v>0</v>
      </c>
      <c r="AAP110" s="45">
        <v>0</v>
      </c>
      <c r="AAQ110" s="45">
        <f ca="1">IF(LEFT($C110,5)="Total",0,IF(COUNTIF(ENTRY!$G$3:$BM$3,AAQ$1)=0,"CopyPasteValue",IFERROR(HLOOKUP(AAQ$1,ENTRY!$G$3:$BI$133,SUMIFS(ENTRY!$A$2:$A$133,ENTRY!$B$2:$B$133,$B110,ENTRY!$C$2:$C$133,$C110)-2,FALSE),0)))</f>
        <v>0</v>
      </c>
      <c r="AAR110" s="45">
        <f ca="1">IF(LEFT($C110,5)="Total",0,IF(COUNTIF(ENTRY!$G$3:$BM$3,AAR$1)=0,"CopyPasteValue",IFERROR(HLOOKUP(AAR$1,ENTRY!$G$3:$BI$133,SUMIFS(ENTRY!$A$2:$A$133,ENTRY!$B$2:$B$133,$B110,ENTRY!$C$2:$C$133,$C110)-2,FALSE),0)))</f>
        <v>0</v>
      </c>
      <c r="AAS110" s="45">
        <f ca="1">IF(LEFT($C110,5)="Total",0,IF(COUNTIF(ENTRY!$G$3:$BM$3,AAS$1)=0,"CopyPasteValue",IFERROR(HLOOKUP(AAS$1,ENTRY!$G$3:$BI$133,SUMIFS(ENTRY!$A$2:$A$133,ENTRY!$B$2:$B$133,$B110,ENTRY!$C$2:$C$133,$C110)-2,FALSE),0)))</f>
        <v>0</v>
      </c>
      <c r="AAT110" s="45">
        <f ca="1">IF(LEFT($C110,5)="Total",0,IF(COUNTIF(ENTRY!$G$3:$BM$3,AAT$1)=0,"CopyPasteValue",IFERROR(HLOOKUP(AAT$1,ENTRY!$G$3:$BI$133,SUMIFS(ENTRY!$A$2:$A$133,ENTRY!$B$2:$B$133,$B110,ENTRY!$C$2:$C$133,$C110)-2,FALSE),0)))</f>
        <v>0</v>
      </c>
      <c r="AAU110" s="45">
        <f ca="1">IF(LEFT($C110,5)="Total",0,IF(COUNTIF(ENTRY!$G$3:$BM$3,AAU$1)=0,"CopyPasteValue",IFERROR(HLOOKUP(AAU$1,ENTRY!$G$3:$BI$133,SUMIFS(ENTRY!$A$2:$A$133,ENTRY!$B$2:$B$133,$B110,ENTRY!$C$2:$C$133,$C110)-2,FALSE),0)))</f>
        <v>0</v>
      </c>
      <c r="AAV110" s="45">
        <f ca="1">IF(LEFT($C110,5)="Total",0,IF(COUNTIF(ENTRY!$G$3:$BM$3,AAV$1)=0,"CopyPasteValue",IFERROR(HLOOKUP(AAV$1,ENTRY!$G$3:$BI$133,SUMIFS(ENTRY!$A$2:$A$133,ENTRY!$B$2:$B$133,$B110,ENTRY!$C$2:$C$133,$C110)-2,FALSE),0)))</f>
        <v>0</v>
      </c>
      <c r="AAW110" s="45">
        <f ca="1">IF(LEFT($C110,5)="Total",0,IF(COUNTIF(ENTRY!$G$3:$BM$3,AAW$1)=0,"CopyPasteValue",IFERROR(HLOOKUP(AAW$1,ENTRY!$G$3:$BI$133,SUMIFS(ENTRY!$A$2:$A$133,ENTRY!$B$2:$B$133,$B110,ENTRY!$C$2:$C$133,$C110)-2,FALSE),0)))</f>
        <v>0</v>
      </c>
      <c r="AAX110" s="45">
        <f ca="1">IF(LEFT($C110,5)="Total",0,IF(COUNTIF(ENTRY!$G$3:$BM$3,AAX$1)=0,"CopyPasteValue",IFERROR(HLOOKUP(AAX$1,ENTRY!$G$3:$BI$133,SUMIFS(ENTRY!$A$2:$A$133,ENTRY!$B$2:$B$133,$B110,ENTRY!$C$2:$C$133,$C110)-2,FALSE),0)))</f>
        <v>0</v>
      </c>
      <c r="AAY110" s="45">
        <f ca="1">IF(LEFT($C110,5)="Total",0,IF(COUNTIF(ENTRY!$G$3:$BM$3,AAY$1)=0,"CopyPasteValue",IFERROR(HLOOKUP(AAY$1,ENTRY!$G$3:$BI$133,SUMIFS(ENTRY!$A$2:$A$133,ENTRY!$B$2:$B$133,$B110,ENTRY!$C$2:$C$133,$C110)-2,FALSE),0)))</f>
        <v>0</v>
      </c>
      <c r="AAZ110" s="45">
        <f ca="1">IF(LEFT($C110,5)="Total",0,IF(COUNTIF(ENTRY!$G$3:$BM$3,AAZ$1)=0,"CopyPasteValue",IFERROR(HLOOKUP(AAZ$1,ENTRY!$G$3:$BI$133,SUMIFS(ENTRY!$A$2:$A$133,ENTRY!$B$2:$B$133,$B110,ENTRY!$C$2:$C$133,$C110)-2,FALSE),0)))</f>
        <v>0</v>
      </c>
      <c r="ABA110" s="45">
        <f ca="1">IF(LEFT($C110,5)="Total",0,IF(COUNTIF(ENTRY!$G$3:$BM$3,ABA$1)=0,"CopyPasteValue",IFERROR(HLOOKUP(ABA$1,ENTRY!$G$3:$BI$133,SUMIFS(ENTRY!$A$2:$A$133,ENTRY!$B$2:$B$133,$B110,ENTRY!$C$2:$C$133,$C110)-2,FALSE),0)))</f>
        <v>0</v>
      </c>
      <c r="ABB110" s="45">
        <f ca="1">IF(LEFT($C110,5)="Total",0,IF(COUNTIF(ENTRY!$G$3:$BM$3,ABB$1)=0,"CopyPasteValue",IFERROR(HLOOKUP(ABB$1,ENTRY!$G$3:$BI$133,SUMIFS(ENTRY!$A$2:$A$133,ENTRY!$B$2:$B$133,$B110,ENTRY!$C$2:$C$133,$C110)-2,FALSE),0)))</f>
        <v>0</v>
      </c>
      <c r="ABC110" s="45">
        <f ca="1">IF(LEFT($C110,5)="Total",0,IF(COUNTIF(ENTRY!$G$3:$BM$3,ABC$1)=0,"CopyPasteValue",IFERROR(HLOOKUP(ABC$1,ENTRY!$G$3:$BI$133,SUMIFS(ENTRY!$A$2:$A$133,ENTRY!$B$2:$B$133,$B110,ENTRY!$C$2:$C$133,$C110)-2,FALSE),0)))</f>
        <v>0</v>
      </c>
      <c r="ABD110" s="45">
        <f ca="1">IF(LEFT($C110,5)="Total",0,IF(COUNTIF(ENTRY!$G$3:$BM$3,ABD$1)=0,"CopyPasteValue",IFERROR(HLOOKUP(ABD$1,ENTRY!$G$3:$BI$133,SUMIFS(ENTRY!$A$2:$A$133,ENTRY!$B$2:$B$133,$B110,ENTRY!$C$2:$C$133,$C110)-2,FALSE),0)))</f>
        <v>0</v>
      </c>
      <c r="ABE110" s="45">
        <f ca="1">IF(LEFT($C110,5)="Total",0,IF(COUNTIF(ENTRY!$G$3:$BM$3,ABE$1)=0,"CopyPasteValue",IFERROR(HLOOKUP(ABE$1,ENTRY!$G$3:$BI$133,SUMIFS(ENTRY!$A$2:$A$133,ENTRY!$B$2:$B$133,$B110,ENTRY!$C$2:$C$133,$C110)-2,FALSE),0)))</f>
        <v>0</v>
      </c>
      <c r="ABF110" s="45">
        <f ca="1">IF(LEFT($C110,5)="Total",0,IF(COUNTIF(ENTRY!$G$3:$BM$3,ABF$1)=0,"CopyPasteValue",IFERROR(HLOOKUP(ABF$1,ENTRY!$G$3:$BI$133,SUMIFS(ENTRY!$A$2:$A$133,ENTRY!$B$2:$B$133,$B110,ENTRY!$C$2:$C$133,$C110)-2,FALSE),0)))</f>
        <v>0</v>
      </c>
      <c r="ABG110" s="45">
        <f ca="1">IF(LEFT($C110,5)="Total",0,IF(COUNTIF(ENTRY!$G$3:$BM$3,ABG$1)=0,"CopyPasteValue",IFERROR(HLOOKUP(ABG$1,ENTRY!$G$3:$BI$133,SUMIFS(ENTRY!$A$2:$A$133,ENTRY!$B$2:$B$133,$B110,ENTRY!$C$2:$C$133,$C110)-2,FALSE),0)))</f>
        <v>0</v>
      </c>
      <c r="ABH110" s="45">
        <f ca="1">IF(LEFT($C110,5)="Total",0,IF(COUNTIF(ENTRY!$G$3:$BM$3,ABH$1)=0,"CopyPasteValue",IFERROR(HLOOKUP(ABH$1,ENTRY!$G$3:$BI$133,SUMIFS(ENTRY!$A$2:$A$133,ENTRY!$B$2:$B$133,$B110,ENTRY!$C$2:$C$133,$C110)-2,FALSE),0)))</f>
        <v>0</v>
      </c>
    </row>
    <row r="111" spans="2:736" x14ac:dyDescent="0.35">
      <c r="B111" t="s">
        <v>27</v>
      </c>
      <c r="C111" t="s">
        <v>317</v>
      </c>
      <c r="D111" s="53">
        <f t="shared" ca="1" si="162"/>
        <v>111</v>
      </c>
      <c r="E111" s="72">
        <f>COUNTIF(ENTRY!C$4:C$294,C111)</f>
        <v>1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0</v>
      </c>
      <c r="U111" s="45">
        <v>0</v>
      </c>
      <c r="V111" s="45">
        <v>0</v>
      </c>
      <c r="W111" s="45">
        <v>0</v>
      </c>
      <c r="X111" s="45">
        <v>0</v>
      </c>
      <c r="Y111" s="45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  <c r="AJ111" s="45">
        <v>0</v>
      </c>
      <c r="AK111" s="45">
        <v>0</v>
      </c>
      <c r="AL111" s="45">
        <v>0</v>
      </c>
      <c r="AM111" s="45">
        <v>0</v>
      </c>
      <c r="AN111" s="45">
        <v>0</v>
      </c>
      <c r="AO111" s="45">
        <v>0</v>
      </c>
      <c r="AP111" s="45">
        <v>0</v>
      </c>
      <c r="AQ111" s="45">
        <v>0</v>
      </c>
      <c r="AR111" s="45">
        <v>0</v>
      </c>
      <c r="AS111" s="45">
        <v>0</v>
      </c>
      <c r="AT111" s="45">
        <v>0</v>
      </c>
      <c r="AU111" s="45">
        <v>0</v>
      </c>
      <c r="AV111" s="45">
        <v>0</v>
      </c>
      <c r="AW111" s="45">
        <v>0</v>
      </c>
      <c r="AX111" s="45">
        <v>0</v>
      </c>
      <c r="AY111" s="45">
        <v>0</v>
      </c>
      <c r="AZ111" s="45">
        <v>0</v>
      </c>
      <c r="BA111" s="45">
        <v>0</v>
      </c>
      <c r="BB111" s="45">
        <v>0</v>
      </c>
      <c r="BC111" s="45">
        <v>0</v>
      </c>
      <c r="BD111" s="45">
        <v>0</v>
      </c>
      <c r="BE111" s="45">
        <v>0</v>
      </c>
      <c r="BF111" s="45">
        <v>0</v>
      </c>
      <c r="BG111" s="45">
        <v>0</v>
      </c>
      <c r="BH111" s="45">
        <v>0</v>
      </c>
      <c r="BI111" s="45">
        <v>0</v>
      </c>
      <c r="BJ111" s="45">
        <v>0</v>
      </c>
      <c r="BK111" s="45">
        <v>0</v>
      </c>
      <c r="BL111" s="45">
        <v>0</v>
      </c>
      <c r="BM111" s="45">
        <v>0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45">
        <v>0</v>
      </c>
      <c r="DG111" s="45">
        <v>0</v>
      </c>
      <c r="DH111" s="45">
        <v>0</v>
      </c>
      <c r="DI111" s="45">
        <v>0</v>
      </c>
      <c r="DJ111" s="45">
        <v>0</v>
      </c>
      <c r="DK111" s="45">
        <v>0</v>
      </c>
      <c r="DL111" s="45">
        <v>0</v>
      </c>
      <c r="DM111" s="45">
        <v>0</v>
      </c>
      <c r="DN111" s="45">
        <v>0</v>
      </c>
      <c r="DO111" s="45">
        <v>0</v>
      </c>
      <c r="DP111" s="45">
        <v>0</v>
      </c>
      <c r="DQ111" s="45">
        <v>0</v>
      </c>
      <c r="DR111" s="45">
        <v>0</v>
      </c>
      <c r="DS111" s="45">
        <v>0</v>
      </c>
      <c r="DT111" s="45">
        <v>0</v>
      </c>
      <c r="DU111" s="45">
        <v>0</v>
      </c>
      <c r="DV111" s="45">
        <v>0</v>
      </c>
      <c r="DW111" s="45">
        <v>0</v>
      </c>
      <c r="DX111" s="45">
        <v>0</v>
      </c>
      <c r="DY111" s="45">
        <v>0</v>
      </c>
      <c r="DZ111" s="45">
        <v>0</v>
      </c>
      <c r="EA111" s="45">
        <v>0</v>
      </c>
      <c r="EB111" s="45">
        <v>0</v>
      </c>
      <c r="EC111" s="45">
        <v>0</v>
      </c>
      <c r="ED111" s="45">
        <v>0</v>
      </c>
      <c r="EE111" s="45">
        <v>0</v>
      </c>
      <c r="EF111" s="45">
        <v>0</v>
      </c>
      <c r="EG111" s="45">
        <v>0</v>
      </c>
      <c r="EH111" s="45">
        <v>0</v>
      </c>
      <c r="EI111" s="45">
        <v>0</v>
      </c>
      <c r="EJ111" s="45">
        <v>0</v>
      </c>
      <c r="EK111" s="45">
        <v>0</v>
      </c>
      <c r="EL111" s="45">
        <v>0</v>
      </c>
      <c r="EM111" s="45">
        <v>0</v>
      </c>
      <c r="EN111" s="45">
        <v>0</v>
      </c>
      <c r="EO111" s="45">
        <v>0</v>
      </c>
      <c r="EP111" s="45">
        <v>0</v>
      </c>
      <c r="EQ111" s="45">
        <v>0</v>
      </c>
      <c r="ER111" s="45">
        <v>0</v>
      </c>
      <c r="ES111" s="45">
        <v>0</v>
      </c>
      <c r="ET111" s="45">
        <v>0</v>
      </c>
      <c r="EU111" s="45">
        <v>0</v>
      </c>
      <c r="EV111" s="45">
        <v>0</v>
      </c>
      <c r="EW111" s="45">
        <v>0</v>
      </c>
      <c r="EX111" s="45">
        <v>0</v>
      </c>
      <c r="EY111" s="45">
        <v>0</v>
      </c>
      <c r="EZ111" s="45">
        <v>0</v>
      </c>
      <c r="FA111" s="45">
        <v>0</v>
      </c>
      <c r="FB111" s="45">
        <v>0</v>
      </c>
      <c r="FC111" s="45">
        <v>0</v>
      </c>
      <c r="FD111" s="45">
        <v>0</v>
      </c>
      <c r="FE111" s="45">
        <v>0</v>
      </c>
      <c r="FF111" s="45">
        <v>0</v>
      </c>
      <c r="FG111" s="45">
        <v>0</v>
      </c>
      <c r="FH111" s="45">
        <v>0</v>
      </c>
      <c r="FI111" s="45">
        <v>0</v>
      </c>
      <c r="FJ111" s="45">
        <v>0</v>
      </c>
      <c r="FK111" s="45">
        <v>0</v>
      </c>
      <c r="FL111" s="45">
        <v>0</v>
      </c>
      <c r="FM111" s="45">
        <v>0</v>
      </c>
      <c r="FN111" s="45">
        <v>0</v>
      </c>
      <c r="FO111" s="45">
        <v>0</v>
      </c>
      <c r="FP111" s="45">
        <v>0</v>
      </c>
      <c r="FQ111" s="45">
        <v>0</v>
      </c>
      <c r="FR111" s="45">
        <v>0</v>
      </c>
      <c r="FS111" s="45">
        <v>0</v>
      </c>
      <c r="FT111" s="45">
        <v>0</v>
      </c>
      <c r="FU111" s="45">
        <v>0</v>
      </c>
      <c r="FV111" s="45">
        <v>0</v>
      </c>
      <c r="FW111" s="45">
        <v>0</v>
      </c>
      <c r="FX111" s="45">
        <v>0</v>
      </c>
      <c r="FY111" s="45">
        <v>0</v>
      </c>
      <c r="FZ111" s="45">
        <v>0</v>
      </c>
      <c r="GA111" s="45">
        <v>0</v>
      </c>
      <c r="GB111" s="45">
        <v>0</v>
      </c>
      <c r="GC111" s="45">
        <v>0</v>
      </c>
      <c r="GD111" s="45">
        <v>0</v>
      </c>
      <c r="GE111" s="45">
        <v>0</v>
      </c>
      <c r="GF111" s="45">
        <v>0</v>
      </c>
      <c r="GG111" s="45">
        <v>0</v>
      </c>
      <c r="GH111" s="45">
        <v>0</v>
      </c>
      <c r="GI111" s="45">
        <v>0</v>
      </c>
      <c r="GJ111" s="45">
        <v>0</v>
      </c>
      <c r="GK111" s="45">
        <v>0</v>
      </c>
      <c r="GL111" s="45">
        <v>0</v>
      </c>
      <c r="GM111" s="45">
        <v>0</v>
      </c>
      <c r="GN111" s="45">
        <v>0</v>
      </c>
      <c r="GO111" s="45">
        <v>0</v>
      </c>
      <c r="GP111" s="45">
        <v>0</v>
      </c>
      <c r="GQ111" s="45">
        <v>0</v>
      </c>
      <c r="GR111" s="45">
        <v>0</v>
      </c>
      <c r="GS111" s="45">
        <v>0</v>
      </c>
      <c r="GT111" s="45">
        <v>0</v>
      </c>
      <c r="GU111" s="45">
        <v>0</v>
      </c>
      <c r="GV111" s="45">
        <v>0</v>
      </c>
      <c r="GW111" s="45">
        <v>0</v>
      </c>
      <c r="GX111" s="45">
        <v>0</v>
      </c>
      <c r="GY111" s="45">
        <v>0</v>
      </c>
      <c r="GZ111" s="45">
        <v>0</v>
      </c>
      <c r="HA111" s="45">
        <v>0</v>
      </c>
      <c r="HB111" s="45">
        <v>0</v>
      </c>
      <c r="HC111" s="45">
        <v>0</v>
      </c>
      <c r="HD111" s="45">
        <v>0</v>
      </c>
      <c r="HE111" s="45">
        <v>0</v>
      </c>
      <c r="HF111" s="45">
        <v>0</v>
      </c>
      <c r="HG111" s="45">
        <v>0</v>
      </c>
      <c r="HH111" s="45">
        <v>0</v>
      </c>
      <c r="HI111" s="45">
        <v>0</v>
      </c>
      <c r="HJ111" s="45">
        <v>0</v>
      </c>
      <c r="HK111" s="45">
        <v>0</v>
      </c>
      <c r="HL111" s="45">
        <v>0</v>
      </c>
      <c r="HM111" s="45">
        <v>0</v>
      </c>
      <c r="HN111" s="45">
        <v>0</v>
      </c>
      <c r="HO111" s="45">
        <v>0</v>
      </c>
      <c r="HP111" s="45">
        <v>0</v>
      </c>
      <c r="HQ111" s="45">
        <v>0</v>
      </c>
      <c r="HR111" s="45">
        <v>0</v>
      </c>
      <c r="HS111" s="45">
        <v>0</v>
      </c>
      <c r="HT111" s="45">
        <v>0</v>
      </c>
      <c r="HU111" s="45">
        <v>0</v>
      </c>
      <c r="HV111" s="45">
        <v>0</v>
      </c>
      <c r="HW111" s="45">
        <v>0</v>
      </c>
      <c r="HX111" s="45">
        <v>0</v>
      </c>
      <c r="HY111" s="45">
        <v>0</v>
      </c>
      <c r="HZ111" s="45">
        <v>0</v>
      </c>
      <c r="IA111" s="45">
        <v>0</v>
      </c>
      <c r="IB111" s="45">
        <v>0</v>
      </c>
      <c r="IC111" s="45">
        <v>0</v>
      </c>
      <c r="ID111" s="45">
        <v>0</v>
      </c>
      <c r="IE111" s="45">
        <v>0</v>
      </c>
      <c r="IF111" s="45">
        <v>0</v>
      </c>
      <c r="IG111" s="45">
        <v>0</v>
      </c>
      <c r="IH111" s="45">
        <v>0</v>
      </c>
      <c r="II111" s="45">
        <v>0</v>
      </c>
      <c r="IJ111" s="45">
        <v>0</v>
      </c>
      <c r="IK111" s="45">
        <v>0</v>
      </c>
      <c r="IL111" s="45">
        <v>0</v>
      </c>
      <c r="IM111" s="45">
        <v>0</v>
      </c>
      <c r="IN111" s="45">
        <v>0</v>
      </c>
      <c r="IO111" s="45">
        <v>0</v>
      </c>
      <c r="IP111" s="45">
        <v>0</v>
      </c>
      <c r="IQ111" s="45">
        <v>0</v>
      </c>
      <c r="IR111" s="45">
        <v>0</v>
      </c>
      <c r="IS111" s="45">
        <v>0</v>
      </c>
      <c r="IT111" s="45">
        <v>0</v>
      </c>
      <c r="IU111" s="45">
        <v>0</v>
      </c>
      <c r="IV111" s="45">
        <v>0</v>
      </c>
      <c r="IW111" s="45">
        <v>0</v>
      </c>
      <c r="IX111" s="45">
        <v>0</v>
      </c>
      <c r="IY111" s="45">
        <v>0</v>
      </c>
      <c r="IZ111" s="45">
        <v>0</v>
      </c>
      <c r="JA111" s="45">
        <v>0</v>
      </c>
      <c r="JB111" s="45">
        <v>0</v>
      </c>
      <c r="JC111" s="45">
        <v>0</v>
      </c>
      <c r="JD111" s="45">
        <v>0</v>
      </c>
      <c r="JE111" s="45">
        <v>0</v>
      </c>
      <c r="JF111" s="45">
        <v>0</v>
      </c>
      <c r="JG111" s="45">
        <v>0</v>
      </c>
      <c r="JH111" s="45">
        <v>0</v>
      </c>
      <c r="JI111" s="45">
        <v>0</v>
      </c>
      <c r="JJ111" s="45">
        <v>0</v>
      </c>
      <c r="JK111" s="45">
        <v>0</v>
      </c>
      <c r="JL111" s="45">
        <v>0</v>
      </c>
      <c r="JM111" s="45">
        <v>0</v>
      </c>
      <c r="JN111" s="45">
        <v>0</v>
      </c>
      <c r="JO111" s="45">
        <v>0</v>
      </c>
      <c r="JP111" s="45">
        <v>0</v>
      </c>
      <c r="JQ111" s="45">
        <v>0</v>
      </c>
      <c r="JR111" s="45">
        <v>0</v>
      </c>
      <c r="JS111" s="45">
        <v>0</v>
      </c>
      <c r="JT111" s="45">
        <v>0</v>
      </c>
      <c r="JU111" s="45">
        <v>0</v>
      </c>
      <c r="JV111" s="45">
        <v>0</v>
      </c>
      <c r="JW111" s="45">
        <v>0</v>
      </c>
      <c r="JX111" s="45">
        <v>0</v>
      </c>
      <c r="JY111" s="45">
        <v>0</v>
      </c>
      <c r="JZ111" s="45">
        <v>0</v>
      </c>
      <c r="KA111" s="45">
        <v>0</v>
      </c>
      <c r="KB111" s="45">
        <v>0</v>
      </c>
      <c r="KC111" s="45">
        <v>0</v>
      </c>
      <c r="KD111" s="45">
        <v>0</v>
      </c>
      <c r="KE111" s="45">
        <v>0</v>
      </c>
      <c r="KF111" s="45">
        <v>0</v>
      </c>
      <c r="KG111" s="45">
        <v>0</v>
      </c>
      <c r="KH111" s="45">
        <v>0</v>
      </c>
      <c r="KI111" s="45">
        <v>0</v>
      </c>
      <c r="KJ111" s="45">
        <v>0</v>
      </c>
      <c r="KK111" s="45">
        <v>0</v>
      </c>
      <c r="KL111" s="45">
        <v>0</v>
      </c>
      <c r="KM111" s="45">
        <v>0</v>
      </c>
      <c r="KN111" s="45">
        <v>0</v>
      </c>
      <c r="KO111" s="45">
        <v>0</v>
      </c>
      <c r="KP111" s="45">
        <v>0</v>
      </c>
      <c r="KQ111" s="45">
        <v>0</v>
      </c>
      <c r="KR111" s="45">
        <v>0</v>
      </c>
      <c r="KS111" s="45">
        <v>0</v>
      </c>
      <c r="KT111" s="45">
        <v>0</v>
      </c>
      <c r="KU111" s="45">
        <v>0</v>
      </c>
      <c r="KV111" s="45">
        <v>0</v>
      </c>
      <c r="KW111" s="45">
        <v>0</v>
      </c>
      <c r="KX111" s="45">
        <v>0</v>
      </c>
      <c r="KY111" s="45">
        <v>0</v>
      </c>
      <c r="KZ111" s="45">
        <v>0</v>
      </c>
      <c r="LA111" s="45">
        <v>0</v>
      </c>
      <c r="LB111" s="45">
        <v>0</v>
      </c>
      <c r="LC111" s="45">
        <v>0</v>
      </c>
      <c r="LD111" s="45">
        <v>0</v>
      </c>
      <c r="LE111" s="45">
        <v>0</v>
      </c>
      <c r="LF111" s="45">
        <v>0</v>
      </c>
      <c r="LG111" s="45">
        <v>0</v>
      </c>
      <c r="LH111" s="45">
        <v>0</v>
      </c>
      <c r="LI111" s="45">
        <v>0</v>
      </c>
      <c r="LJ111" s="45">
        <v>0</v>
      </c>
      <c r="LK111" s="45">
        <v>0</v>
      </c>
      <c r="LL111" s="45">
        <v>0</v>
      </c>
      <c r="LM111" s="45">
        <v>0</v>
      </c>
      <c r="LN111" s="45">
        <v>0</v>
      </c>
      <c r="LO111" s="45">
        <v>0</v>
      </c>
      <c r="LP111" s="45">
        <v>0</v>
      </c>
      <c r="LQ111" s="45">
        <v>0</v>
      </c>
      <c r="LR111" s="45">
        <v>0</v>
      </c>
      <c r="LS111" s="45">
        <v>0</v>
      </c>
      <c r="LT111" s="45">
        <v>0</v>
      </c>
      <c r="LU111" s="45">
        <v>0</v>
      </c>
      <c r="LV111" s="45">
        <v>0</v>
      </c>
      <c r="LW111" s="45">
        <v>0</v>
      </c>
      <c r="LX111" s="45">
        <v>0</v>
      </c>
      <c r="LY111" s="45">
        <v>0</v>
      </c>
      <c r="LZ111" s="45">
        <v>0</v>
      </c>
      <c r="MA111" s="45">
        <v>0</v>
      </c>
      <c r="MB111" s="45">
        <v>0</v>
      </c>
      <c r="MC111" s="45">
        <v>0</v>
      </c>
      <c r="MD111" s="45">
        <v>0</v>
      </c>
      <c r="ME111" s="45">
        <v>0</v>
      </c>
      <c r="MF111" s="45">
        <v>0</v>
      </c>
      <c r="MG111" s="45">
        <v>0</v>
      </c>
      <c r="MH111" s="45">
        <v>0</v>
      </c>
      <c r="MI111" s="45">
        <v>0</v>
      </c>
      <c r="MJ111" s="45">
        <v>0</v>
      </c>
      <c r="MK111" s="45">
        <v>0</v>
      </c>
      <c r="ML111" s="45">
        <v>0</v>
      </c>
      <c r="MM111" s="45">
        <v>0</v>
      </c>
      <c r="MN111" s="45">
        <v>0</v>
      </c>
      <c r="MO111" s="45">
        <v>0</v>
      </c>
      <c r="MP111" s="45">
        <v>0</v>
      </c>
      <c r="MQ111" s="45">
        <v>0</v>
      </c>
      <c r="MR111" s="45">
        <v>0</v>
      </c>
      <c r="MS111" s="45">
        <v>0</v>
      </c>
      <c r="MT111" s="45">
        <v>0</v>
      </c>
      <c r="MU111" s="45">
        <v>0</v>
      </c>
      <c r="MV111" s="45">
        <v>0</v>
      </c>
      <c r="MW111" s="45">
        <v>0</v>
      </c>
      <c r="MX111" s="45">
        <v>0</v>
      </c>
      <c r="MY111" s="45">
        <v>0</v>
      </c>
      <c r="MZ111" s="45">
        <v>0</v>
      </c>
      <c r="NA111" s="45">
        <v>0</v>
      </c>
      <c r="NB111" s="45">
        <v>0</v>
      </c>
      <c r="NC111" s="45">
        <v>0</v>
      </c>
      <c r="ND111" s="45">
        <v>0</v>
      </c>
      <c r="NE111" s="45">
        <v>0</v>
      </c>
      <c r="NF111" s="45">
        <v>0</v>
      </c>
      <c r="NG111" s="45">
        <v>0</v>
      </c>
      <c r="NH111" s="45">
        <v>0</v>
      </c>
      <c r="NI111" s="45">
        <v>0</v>
      </c>
      <c r="NJ111" s="45">
        <v>0</v>
      </c>
      <c r="NK111" s="45">
        <v>0</v>
      </c>
      <c r="NL111" s="45">
        <v>0</v>
      </c>
      <c r="NM111" s="45">
        <v>0</v>
      </c>
      <c r="NN111" s="45">
        <v>0</v>
      </c>
      <c r="NO111" s="45">
        <v>0</v>
      </c>
      <c r="NP111" s="45">
        <v>0</v>
      </c>
      <c r="NQ111" s="45">
        <v>0</v>
      </c>
      <c r="NR111" s="45">
        <v>0</v>
      </c>
      <c r="NS111" s="45">
        <v>0</v>
      </c>
      <c r="NT111" s="45">
        <v>0</v>
      </c>
      <c r="NU111" s="45">
        <v>0</v>
      </c>
      <c r="NV111" s="45">
        <v>0</v>
      </c>
      <c r="NW111" s="45">
        <v>0</v>
      </c>
      <c r="NX111" s="45">
        <v>0</v>
      </c>
      <c r="NY111" s="45">
        <v>0</v>
      </c>
      <c r="NZ111" s="45">
        <v>0</v>
      </c>
      <c r="OA111" s="45">
        <v>0</v>
      </c>
      <c r="OB111" s="45">
        <v>0</v>
      </c>
      <c r="OC111" s="45">
        <v>0</v>
      </c>
      <c r="OD111" s="45">
        <v>0</v>
      </c>
      <c r="OE111" s="45">
        <v>0</v>
      </c>
      <c r="OF111" s="45">
        <v>0</v>
      </c>
      <c r="OG111" s="45">
        <v>0</v>
      </c>
      <c r="OH111" s="45">
        <v>0</v>
      </c>
      <c r="OI111" s="45">
        <v>0</v>
      </c>
      <c r="OJ111" s="45">
        <v>0</v>
      </c>
      <c r="OK111" s="45">
        <v>0</v>
      </c>
      <c r="OL111" s="45">
        <v>0</v>
      </c>
      <c r="OM111" s="45">
        <v>0</v>
      </c>
      <c r="ON111" s="45">
        <v>0</v>
      </c>
      <c r="OO111" s="45">
        <v>0</v>
      </c>
      <c r="OP111" s="45">
        <v>0</v>
      </c>
      <c r="OQ111" s="45">
        <v>0</v>
      </c>
      <c r="OR111" s="45">
        <v>0</v>
      </c>
      <c r="OS111" s="45">
        <v>0</v>
      </c>
      <c r="OT111" s="45">
        <v>0</v>
      </c>
      <c r="OU111" s="45">
        <v>0</v>
      </c>
      <c r="OV111" s="45">
        <v>0</v>
      </c>
      <c r="OW111" s="45">
        <v>0</v>
      </c>
      <c r="OX111" s="45">
        <v>0</v>
      </c>
      <c r="OY111" s="45">
        <v>0</v>
      </c>
      <c r="OZ111" s="45">
        <v>0</v>
      </c>
      <c r="PA111" s="45">
        <v>0</v>
      </c>
      <c r="PB111" s="45">
        <v>0</v>
      </c>
      <c r="PC111" s="45">
        <v>0</v>
      </c>
      <c r="PD111" s="45">
        <v>0</v>
      </c>
      <c r="PE111" s="45">
        <v>0</v>
      </c>
      <c r="PF111" s="45">
        <v>0</v>
      </c>
      <c r="PG111" s="45">
        <v>0</v>
      </c>
      <c r="PH111" s="45">
        <v>0</v>
      </c>
      <c r="PI111" s="45">
        <v>0</v>
      </c>
      <c r="PJ111" s="45">
        <v>0</v>
      </c>
      <c r="PK111" s="45">
        <v>0</v>
      </c>
      <c r="PL111" s="45">
        <v>0</v>
      </c>
      <c r="PM111" s="45">
        <v>0</v>
      </c>
      <c r="PN111" s="45">
        <v>0</v>
      </c>
      <c r="PO111" s="45">
        <v>0</v>
      </c>
      <c r="PP111" s="45">
        <v>0</v>
      </c>
      <c r="PQ111" s="45">
        <v>0</v>
      </c>
      <c r="PR111" s="45">
        <v>0</v>
      </c>
      <c r="PS111" s="45">
        <v>0</v>
      </c>
      <c r="PT111" s="45">
        <v>0</v>
      </c>
      <c r="PU111" s="45">
        <v>0</v>
      </c>
      <c r="PV111" s="45">
        <v>0</v>
      </c>
      <c r="PW111" s="45">
        <v>0</v>
      </c>
      <c r="PX111" s="45">
        <v>0</v>
      </c>
      <c r="PY111" s="45">
        <v>0</v>
      </c>
      <c r="PZ111" s="45">
        <v>0</v>
      </c>
      <c r="QA111" s="45">
        <v>0</v>
      </c>
      <c r="QB111" s="45">
        <v>0</v>
      </c>
      <c r="QC111" s="45">
        <v>0</v>
      </c>
      <c r="QD111" s="45">
        <v>0</v>
      </c>
      <c r="QE111" s="45">
        <v>0</v>
      </c>
      <c r="QF111" s="45">
        <v>0</v>
      </c>
      <c r="QG111" s="45">
        <v>0</v>
      </c>
      <c r="QH111" s="45">
        <v>0</v>
      </c>
      <c r="QI111" s="45">
        <v>0</v>
      </c>
      <c r="QJ111" s="45">
        <v>0</v>
      </c>
      <c r="QK111" s="45">
        <v>0</v>
      </c>
      <c r="QL111" s="45">
        <v>0</v>
      </c>
      <c r="QM111" s="45">
        <v>0</v>
      </c>
      <c r="QN111" s="45">
        <v>0</v>
      </c>
      <c r="QO111" s="45">
        <v>0</v>
      </c>
      <c r="QP111" s="45">
        <v>0</v>
      </c>
      <c r="QQ111" s="45">
        <v>0</v>
      </c>
      <c r="QR111" s="45">
        <v>0</v>
      </c>
      <c r="QS111" s="45">
        <v>0</v>
      </c>
      <c r="QT111" s="45">
        <v>0</v>
      </c>
      <c r="QU111" s="45">
        <v>0</v>
      </c>
      <c r="QV111" s="45">
        <v>0</v>
      </c>
      <c r="QW111" s="45">
        <v>0</v>
      </c>
      <c r="QX111" s="45">
        <v>0</v>
      </c>
      <c r="QY111" s="45">
        <v>0</v>
      </c>
      <c r="QZ111" s="45">
        <v>0</v>
      </c>
      <c r="RA111" s="45">
        <v>0</v>
      </c>
      <c r="RB111" s="45">
        <v>0</v>
      </c>
      <c r="RC111" s="45">
        <v>0</v>
      </c>
      <c r="RD111" s="45">
        <v>0</v>
      </c>
      <c r="RE111" s="45">
        <v>0</v>
      </c>
      <c r="RF111" s="45">
        <v>0</v>
      </c>
      <c r="RG111" s="45">
        <v>0</v>
      </c>
      <c r="RH111" s="45">
        <v>0</v>
      </c>
      <c r="RI111" s="45">
        <v>0</v>
      </c>
      <c r="RJ111" s="45">
        <v>0</v>
      </c>
      <c r="RK111" s="45">
        <v>0</v>
      </c>
      <c r="RL111" s="45">
        <v>0</v>
      </c>
      <c r="RM111" s="45">
        <v>0</v>
      </c>
      <c r="RN111" s="45">
        <v>0</v>
      </c>
      <c r="RO111" s="45">
        <v>0</v>
      </c>
      <c r="RP111" s="45">
        <v>0</v>
      </c>
      <c r="RQ111" s="45">
        <v>0</v>
      </c>
      <c r="RR111" s="45">
        <v>0</v>
      </c>
      <c r="RS111" s="45">
        <v>0</v>
      </c>
      <c r="RT111" s="45">
        <v>0</v>
      </c>
      <c r="RU111" s="45">
        <v>0</v>
      </c>
      <c r="RV111" s="45">
        <v>0</v>
      </c>
      <c r="RW111" s="45">
        <v>0</v>
      </c>
      <c r="RX111" s="45">
        <v>0</v>
      </c>
      <c r="RY111" s="45">
        <v>0</v>
      </c>
      <c r="RZ111" s="45">
        <v>0</v>
      </c>
      <c r="SA111" s="45">
        <v>0</v>
      </c>
      <c r="SB111" s="45">
        <v>0</v>
      </c>
      <c r="SC111" s="45">
        <v>0</v>
      </c>
      <c r="SD111" s="45">
        <v>0</v>
      </c>
      <c r="SE111" s="45">
        <v>0</v>
      </c>
      <c r="SF111" s="45">
        <v>0</v>
      </c>
      <c r="SG111" s="45">
        <v>0</v>
      </c>
      <c r="SH111" s="45">
        <v>0</v>
      </c>
      <c r="SI111" s="45">
        <v>0</v>
      </c>
      <c r="SJ111" s="45">
        <v>0</v>
      </c>
      <c r="SK111" s="45">
        <v>0</v>
      </c>
      <c r="SL111" s="45">
        <v>0</v>
      </c>
      <c r="SM111" s="45">
        <v>0</v>
      </c>
      <c r="SN111" s="45">
        <v>0</v>
      </c>
      <c r="SO111" s="45">
        <v>0</v>
      </c>
      <c r="SP111" s="45">
        <v>0</v>
      </c>
      <c r="SQ111" s="45">
        <v>0</v>
      </c>
      <c r="SR111" s="45">
        <v>0</v>
      </c>
      <c r="SS111" s="45">
        <v>0</v>
      </c>
      <c r="ST111" s="45">
        <v>0</v>
      </c>
      <c r="SU111" s="45">
        <v>0</v>
      </c>
      <c r="SV111" s="45">
        <v>0</v>
      </c>
      <c r="SW111" s="45">
        <v>0</v>
      </c>
      <c r="SX111" s="45">
        <v>0</v>
      </c>
      <c r="SY111" s="45">
        <v>0</v>
      </c>
      <c r="SZ111" s="45">
        <v>0</v>
      </c>
      <c r="TA111" s="45">
        <v>0</v>
      </c>
      <c r="TB111" s="45">
        <v>0</v>
      </c>
      <c r="TC111" s="45">
        <v>0</v>
      </c>
      <c r="TD111" s="45">
        <v>0</v>
      </c>
      <c r="TE111" s="45">
        <v>0</v>
      </c>
      <c r="TF111" s="45">
        <v>0</v>
      </c>
      <c r="TG111" s="45">
        <v>0</v>
      </c>
      <c r="TH111" s="45">
        <v>0</v>
      </c>
      <c r="TI111" s="45">
        <v>0</v>
      </c>
      <c r="TJ111" s="45">
        <v>0</v>
      </c>
      <c r="TK111" s="45">
        <v>0</v>
      </c>
      <c r="TL111" s="45">
        <v>0</v>
      </c>
      <c r="TM111" s="45">
        <v>0</v>
      </c>
      <c r="TN111" s="45">
        <v>0</v>
      </c>
      <c r="TO111" s="45">
        <v>0</v>
      </c>
      <c r="TP111" s="45">
        <v>0</v>
      </c>
      <c r="TQ111" s="45">
        <v>0</v>
      </c>
      <c r="TR111" s="45">
        <v>0</v>
      </c>
      <c r="TS111" s="45">
        <v>0</v>
      </c>
      <c r="TT111" s="45">
        <v>0</v>
      </c>
      <c r="TU111" s="45">
        <v>0</v>
      </c>
      <c r="TV111" s="45">
        <v>0</v>
      </c>
      <c r="TW111" s="45">
        <v>0</v>
      </c>
      <c r="TX111" s="45">
        <v>0</v>
      </c>
      <c r="TY111" s="45">
        <v>0</v>
      </c>
      <c r="TZ111" s="45">
        <v>0</v>
      </c>
      <c r="UA111" s="45">
        <v>0</v>
      </c>
      <c r="UB111" s="45">
        <v>0</v>
      </c>
      <c r="UC111" s="45">
        <v>0</v>
      </c>
      <c r="UD111" s="45">
        <v>0</v>
      </c>
      <c r="UE111" s="45">
        <v>0</v>
      </c>
      <c r="UF111" s="45">
        <v>0</v>
      </c>
      <c r="UG111" s="45">
        <v>0</v>
      </c>
      <c r="UH111" s="45">
        <v>0</v>
      </c>
      <c r="UI111" s="45">
        <v>0</v>
      </c>
      <c r="UJ111" s="45">
        <v>0</v>
      </c>
      <c r="UK111" s="45">
        <v>0</v>
      </c>
      <c r="UL111" s="45">
        <v>0</v>
      </c>
      <c r="UM111" s="45">
        <v>0</v>
      </c>
      <c r="UN111" s="45">
        <v>0</v>
      </c>
      <c r="UO111" s="45">
        <v>0</v>
      </c>
      <c r="UP111" s="45">
        <v>0</v>
      </c>
      <c r="UQ111" s="45">
        <v>0</v>
      </c>
      <c r="UR111" s="45">
        <v>0</v>
      </c>
      <c r="US111" s="45">
        <v>0</v>
      </c>
      <c r="UT111" s="45">
        <v>0</v>
      </c>
      <c r="UU111" s="45">
        <v>0</v>
      </c>
      <c r="UV111" s="45">
        <v>0</v>
      </c>
      <c r="UW111" s="45">
        <v>0</v>
      </c>
      <c r="UX111" s="45">
        <v>0</v>
      </c>
      <c r="UY111" s="45">
        <v>0</v>
      </c>
      <c r="UZ111" s="45">
        <v>0</v>
      </c>
      <c r="VA111" s="45">
        <v>0</v>
      </c>
      <c r="VB111" s="45">
        <v>0</v>
      </c>
      <c r="VC111" s="45">
        <v>0</v>
      </c>
      <c r="VD111" s="45">
        <v>0</v>
      </c>
      <c r="VE111" s="45">
        <v>0</v>
      </c>
      <c r="VF111" s="45">
        <v>0</v>
      </c>
      <c r="VG111" s="45">
        <v>0</v>
      </c>
      <c r="VH111" s="45">
        <v>0</v>
      </c>
      <c r="VI111" s="45">
        <v>0</v>
      </c>
      <c r="VJ111" s="45">
        <v>0</v>
      </c>
      <c r="VK111" s="45">
        <v>0</v>
      </c>
      <c r="VL111" s="45">
        <v>0</v>
      </c>
      <c r="VM111" s="45">
        <v>0</v>
      </c>
      <c r="VN111" s="45">
        <v>0</v>
      </c>
      <c r="VO111" s="45">
        <v>0</v>
      </c>
      <c r="VP111" s="45">
        <v>0</v>
      </c>
      <c r="VQ111" s="45">
        <v>0</v>
      </c>
      <c r="VR111" s="45">
        <v>0</v>
      </c>
      <c r="VS111" s="45">
        <v>0</v>
      </c>
      <c r="VT111" s="45">
        <v>0</v>
      </c>
      <c r="VU111" s="45">
        <v>0</v>
      </c>
      <c r="VV111" s="45">
        <v>0</v>
      </c>
      <c r="VW111" s="45">
        <v>0</v>
      </c>
      <c r="VX111" s="45">
        <v>0</v>
      </c>
      <c r="VY111" s="45">
        <v>0</v>
      </c>
      <c r="VZ111" s="45">
        <v>0</v>
      </c>
      <c r="WA111" s="45">
        <v>0</v>
      </c>
      <c r="WB111" s="45">
        <v>0</v>
      </c>
      <c r="WC111" s="45">
        <v>0</v>
      </c>
      <c r="WD111" s="45">
        <v>0</v>
      </c>
      <c r="WE111" s="45">
        <v>0</v>
      </c>
      <c r="WF111" s="45">
        <v>0</v>
      </c>
      <c r="WG111" s="45">
        <v>0</v>
      </c>
      <c r="WH111" s="45">
        <v>0</v>
      </c>
      <c r="WI111" s="45">
        <v>0</v>
      </c>
      <c r="WJ111" s="45">
        <v>0</v>
      </c>
      <c r="WK111" s="45">
        <v>0</v>
      </c>
      <c r="WL111" s="45">
        <v>0</v>
      </c>
      <c r="WM111" s="45">
        <v>0</v>
      </c>
      <c r="WN111" s="45">
        <v>0</v>
      </c>
      <c r="WO111" s="45">
        <v>0</v>
      </c>
      <c r="WP111" s="45">
        <v>0</v>
      </c>
      <c r="WQ111" s="45">
        <v>0</v>
      </c>
      <c r="WR111" s="45">
        <v>0</v>
      </c>
      <c r="WS111" s="45">
        <v>0</v>
      </c>
      <c r="WT111" s="45">
        <v>0</v>
      </c>
      <c r="WU111" s="45">
        <v>0</v>
      </c>
      <c r="WV111" s="45">
        <v>0</v>
      </c>
      <c r="WW111" s="45">
        <v>0</v>
      </c>
      <c r="WX111" s="45">
        <v>0</v>
      </c>
      <c r="WY111" s="45">
        <v>0</v>
      </c>
      <c r="WZ111" s="45">
        <v>0</v>
      </c>
      <c r="XA111" s="45">
        <v>0</v>
      </c>
      <c r="XB111" s="45">
        <v>0</v>
      </c>
      <c r="XC111" s="45">
        <v>0</v>
      </c>
      <c r="XD111" s="45">
        <v>0</v>
      </c>
      <c r="XE111" s="45">
        <v>0</v>
      </c>
      <c r="XF111" s="45">
        <v>0</v>
      </c>
      <c r="XG111" s="45">
        <v>0</v>
      </c>
      <c r="XH111" s="45">
        <v>0</v>
      </c>
      <c r="XI111" s="45">
        <v>0</v>
      </c>
      <c r="XJ111" s="45">
        <v>0</v>
      </c>
      <c r="XK111" s="45">
        <v>0</v>
      </c>
      <c r="XL111" s="45">
        <v>0</v>
      </c>
      <c r="XM111" s="45">
        <v>0</v>
      </c>
      <c r="XN111" s="45">
        <v>0</v>
      </c>
      <c r="XO111" s="45">
        <v>0</v>
      </c>
      <c r="XP111" s="45">
        <v>0</v>
      </c>
      <c r="XQ111" s="45">
        <v>0</v>
      </c>
      <c r="XR111" s="45">
        <v>0</v>
      </c>
      <c r="XS111" s="45">
        <v>0</v>
      </c>
      <c r="XT111" s="45">
        <v>0</v>
      </c>
      <c r="XU111" s="45">
        <v>0</v>
      </c>
      <c r="XV111" s="45">
        <v>0</v>
      </c>
      <c r="XW111" s="45">
        <v>0</v>
      </c>
      <c r="XX111" s="45">
        <v>0</v>
      </c>
      <c r="XY111" s="45">
        <v>0</v>
      </c>
      <c r="XZ111" s="45">
        <v>0</v>
      </c>
      <c r="YA111" s="45">
        <v>0</v>
      </c>
      <c r="YB111" s="45">
        <v>0</v>
      </c>
      <c r="YC111" s="45">
        <v>0</v>
      </c>
      <c r="YD111" s="45">
        <v>0</v>
      </c>
      <c r="YE111" s="45">
        <v>0</v>
      </c>
      <c r="YF111" s="45">
        <v>0</v>
      </c>
      <c r="YG111" s="45">
        <v>0</v>
      </c>
      <c r="YH111" s="45">
        <v>0</v>
      </c>
      <c r="YI111" s="45">
        <v>0</v>
      </c>
      <c r="YJ111" s="45">
        <v>0</v>
      </c>
      <c r="YK111" s="45">
        <v>0</v>
      </c>
      <c r="YL111" s="45">
        <v>0</v>
      </c>
      <c r="YM111" s="45">
        <v>0</v>
      </c>
      <c r="YN111" s="45">
        <v>0</v>
      </c>
      <c r="YO111" s="45">
        <v>0</v>
      </c>
      <c r="YP111" s="45">
        <v>0</v>
      </c>
      <c r="YQ111" s="45">
        <v>0</v>
      </c>
      <c r="YR111" s="45">
        <v>0</v>
      </c>
      <c r="YS111" s="45">
        <v>0</v>
      </c>
      <c r="YT111" s="45">
        <v>0</v>
      </c>
      <c r="YU111" s="45">
        <v>0</v>
      </c>
      <c r="YV111" s="45">
        <v>0</v>
      </c>
      <c r="YW111" s="45">
        <v>0</v>
      </c>
      <c r="YX111" s="45">
        <v>0</v>
      </c>
      <c r="YY111" s="45">
        <v>0</v>
      </c>
      <c r="YZ111" s="45">
        <v>0</v>
      </c>
      <c r="ZA111" s="45">
        <v>0</v>
      </c>
      <c r="ZB111" s="45">
        <v>0</v>
      </c>
      <c r="ZC111" s="45">
        <v>0</v>
      </c>
      <c r="ZD111" s="45">
        <v>0</v>
      </c>
      <c r="ZE111" s="45">
        <v>0</v>
      </c>
      <c r="ZF111" s="45">
        <v>0</v>
      </c>
      <c r="ZG111" s="45">
        <v>0</v>
      </c>
      <c r="ZH111" s="45">
        <v>0</v>
      </c>
      <c r="ZI111" s="45">
        <v>0</v>
      </c>
      <c r="ZJ111" s="45">
        <v>0</v>
      </c>
      <c r="ZK111" s="45">
        <v>0</v>
      </c>
      <c r="ZL111" s="45">
        <v>0</v>
      </c>
      <c r="ZM111" s="45">
        <v>0</v>
      </c>
      <c r="ZN111" s="45">
        <v>0</v>
      </c>
      <c r="ZO111" s="45">
        <v>0</v>
      </c>
      <c r="ZP111" s="45">
        <v>0</v>
      </c>
      <c r="ZQ111" s="45">
        <v>0</v>
      </c>
      <c r="ZR111" s="45">
        <v>0</v>
      </c>
      <c r="ZS111" s="45">
        <v>0</v>
      </c>
      <c r="ZT111" s="45">
        <v>0</v>
      </c>
      <c r="ZU111" s="45">
        <v>0</v>
      </c>
      <c r="ZV111" s="45">
        <v>0</v>
      </c>
      <c r="ZW111" s="45">
        <v>0</v>
      </c>
      <c r="ZX111" s="45">
        <v>0</v>
      </c>
      <c r="ZY111" s="45">
        <v>0</v>
      </c>
      <c r="ZZ111" s="45">
        <v>0</v>
      </c>
      <c r="AAA111" s="45">
        <v>0</v>
      </c>
      <c r="AAB111" s="45">
        <v>0</v>
      </c>
      <c r="AAC111" s="45">
        <v>0</v>
      </c>
      <c r="AAD111" s="45">
        <v>0</v>
      </c>
      <c r="AAE111" s="45">
        <v>0</v>
      </c>
      <c r="AAF111" s="45">
        <v>0</v>
      </c>
      <c r="AAG111" s="45">
        <v>0</v>
      </c>
      <c r="AAH111" s="45">
        <v>0</v>
      </c>
      <c r="AAI111" s="45">
        <v>0</v>
      </c>
      <c r="AAJ111" s="45">
        <v>0</v>
      </c>
      <c r="AAK111" s="45">
        <v>0</v>
      </c>
      <c r="AAL111" s="45">
        <v>0</v>
      </c>
      <c r="AAM111" s="45">
        <v>0</v>
      </c>
      <c r="AAN111" s="45">
        <v>0</v>
      </c>
      <c r="AAO111" s="45">
        <v>0</v>
      </c>
      <c r="AAP111" s="45">
        <v>0</v>
      </c>
      <c r="AAQ111" s="45">
        <f ca="1">IF(LEFT($C111,5)="Total",0,IF(COUNTIF(ENTRY!$G$3:$BM$3,AAQ$1)=0,"CopyPasteValue",IFERROR(HLOOKUP(AAQ$1,ENTRY!$G$3:$BI$133,SUMIFS(ENTRY!$A$2:$A$133,ENTRY!$B$2:$B$133,$B111,ENTRY!$C$2:$C$133,$C111)-2,FALSE),0)))</f>
        <v>0</v>
      </c>
      <c r="AAR111" s="45">
        <f ca="1">IF(LEFT($C111,5)="Total",0,IF(COUNTIF(ENTRY!$G$3:$BM$3,AAR$1)=0,"CopyPasteValue",IFERROR(HLOOKUP(AAR$1,ENTRY!$G$3:$BI$133,SUMIFS(ENTRY!$A$2:$A$133,ENTRY!$B$2:$B$133,$B111,ENTRY!$C$2:$C$133,$C111)-2,FALSE),0)))</f>
        <v>0</v>
      </c>
      <c r="AAS111" s="45">
        <f ca="1">IF(LEFT($C111,5)="Total",0,IF(COUNTIF(ENTRY!$G$3:$BM$3,AAS$1)=0,"CopyPasteValue",IFERROR(HLOOKUP(AAS$1,ENTRY!$G$3:$BI$133,SUMIFS(ENTRY!$A$2:$A$133,ENTRY!$B$2:$B$133,$B111,ENTRY!$C$2:$C$133,$C111)-2,FALSE),0)))</f>
        <v>0</v>
      </c>
      <c r="AAT111" s="45">
        <f ca="1">IF(LEFT($C111,5)="Total",0,IF(COUNTIF(ENTRY!$G$3:$BM$3,AAT$1)=0,"CopyPasteValue",IFERROR(HLOOKUP(AAT$1,ENTRY!$G$3:$BI$133,SUMIFS(ENTRY!$A$2:$A$133,ENTRY!$B$2:$B$133,$B111,ENTRY!$C$2:$C$133,$C111)-2,FALSE),0)))</f>
        <v>0</v>
      </c>
      <c r="AAU111" s="45">
        <f ca="1">IF(LEFT($C111,5)="Total",0,IF(COUNTIF(ENTRY!$G$3:$BM$3,AAU$1)=0,"CopyPasteValue",IFERROR(HLOOKUP(AAU$1,ENTRY!$G$3:$BI$133,SUMIFS(ENTRY!$A$2:$A$133,ENTRY!$B$2:$B$133,$B111,ENTRY!$C$2:$C$133,$C111)-2,FALSE),0)))</f>
        <v>0</v>
      </c>
      <c r="AAV111" s="45">
        <f ca="1">IF(LEFT($C111,5)="Total",0,IF(COUNTIF(ENTRY!$G$3:$BM$3,AAV$1)=0,"CopyPasteValue",IFERROR(HLOOKUP(AAV$1,ENTRY!$G$3:$BI$133,SUMIFS(ENTRY!$A$2:$A$133,ENTRY!$B$2:$B$133,$B111,ENTRY!$C$2:$C$133,$C111)-2,FALSE),0)))</f>
        <v>0</v>
      </c>
      <c r="AAW111" s="45">
        <f ca="1">IF(LEFT($C111,5)="Total",0,IF(COUNTIF(ENTRY!$G$3:$BM$3,AAW$1)=0,"CopyPasteValue",IFERROR(HLOOKUP(AAW$1,ENTRY!$G$3:$BI$133,SUMIFS(ENTRY!$A$2:$A$133,ENTRY!$B$2:$B$133,$B111,ENTRY!$C$2:$C$133,$C111)-2,FALSE),0)))</f>
        <v>0</v>
      </c>
      <c r="AAX111" s="45">
        <f ca="1">IF(LEFT($C111,5)="Total",0,IF(COUNTIF(ENTRY!$G$3:$BM$3,AAX$1)=0,"CopyPasteValue",IFERROR(HLOOKUP(AAX$1,ENTRY!$G$3:$BI$133,SUMIFS(ENTRY!$A$2:$A$133,ENTRY!$B$2:$B$133,$B111,ENTRY!$C$2:$C$133,$C111)-2,FALSE),0)))</f>
        <v>0</v>
      </c>
      <c r="AAY111" s="45">
        <f ca="1">IF(LEFT($C111,5)="Total",0,IF(COUNTIF(ENTRY!$G$3:$BM$3,AAY$1)=0,"CopyPasteValue",IFERROR(HLOOKUP(AAY$1,ENTRY!$G$3:$BI$133,SUMIFS(ENTRY!$A$2:$A$133,ENTRY!$B$2:$B$133,$B111,ENTRY!$C$2:$C$133,$C111)-2,FALSE),0)))</f>
        <v>0</v>
      </c>
      <c r="AAZ111" s="45">
        <f ca="1">IF(LEFT($C111,5)="Total",0,IF(COUNTIF(ENTRY!$G$3:$BM$3,AAZ$1)=0,"CopyPasteValue",IFERROR(HLOOKUP(AAZ$1,ENTRY!$G$3:$BI$133,SUMIFS(ENTRY!$A$2:$A$133,ENTRY!$B$2:$B$133,$B111,ENTRY!$C$2:$C$133,$C111)-2,FALSE),0)))</f>
        <v>0</v>
      </c>
      <c r="ABA111" s="45">
        <f ca="1">IF(LEFT($C111,5)="Total",0,IF(COUNTIF(ENTRY!$G$3:$BM$3,ABA$1)=0,"CopyPasteValue",IFERROR(HLOOKUP(ABA$1,ENTRY!$G$3:$BI$133,SUMIFS(ENTRY!$A$2:$A$133,ENTRY!$B$2:$B$133,$B111,ENTRY!$C$2:$C$133,$C111)-2,FALSE),0)))</f>
        <v>0</v>
      </c>
      <c r="ABB111" s="45">
        <f ca="1">IF(LEFT($C111,5)="Total",0,IF(COUNTIF(ENTRY!$G$3:$BM$3,ABB$1)=0,"CopyPasteValue",IFERROR(HLOOKUP(ABB$1,ENTRY!$G$3:$BI$133,SUMIFS(ENTRY!$A$2:$A$133,ENTRY!$B$2:$B$133,$B111,ENTRY!$C$2:$C$133,$C111)-2,FALSE),0)))</f>
        <v>0</v>
      </c>
      <c r="ABC111" s="45">
        <f ca="1">IF(LEFT($C111,5)="Total",0,IF(COUNTIF(ENTRY!$G$3:$BM$3,ABC$1)=0,"CopyPasteValue",IFERROR(HLOOKUP(ABC$1,ENTRY!$G$3:$BI$133,SUMIFS(ENTRY!$A$2:$A$133,ENTRY!$B$2:$B$133,$B111,ENTRY!$C$2:$C$133,$C111)-2,FALSE),0)))</f>
        <v>0</v>
      </c>
      <c r="ABD111" s="45">
        <f ca="1">IF(LEFT($C111,5)="Total",0,IF(COUNTIF(ENTRY!$G$3:$BM$3,ABD$1)=0,"CopyPasteValue",IFERROR(HLOOKUP(ABD$1,ENTRY!$G$3:$BI$133,SUMIFS(ENTRY!$A$2:$A$133,ENTRY!$B$2:$B$133,$B111,ENTRY!$C$2:$C$133,$C111)-2,FALSE),0)))</f>
        <v>0</v>
      </c>
      <c r="ABE111" s="45">
        <f ca="1">IF(LEFT($C111,5)="Total",0,IF(COUNTIF(ENTRY!$G$3:$BM$3,ABE$1)=0,"CopyPasteValue",IFERROR(HLOOKUP(ABE$1,ENTRY!$G$3:$BI$133,SUMIFS(ENTRY!$A$2:$A$133,ENTRY!$B$2:$B$133,$B111,ENTRY!$C$2:$C$133,$C111)-2,FALSE),0)))</f>
        <v>0</v>
      </c>
      <c r="ABF111" s="45">
        <f ca="1">IF(LEFT($C111,5)="Total",0,IF(COUNTIF(ENTRY!$G$3:$BM$3,ABF$1)=0,"CopyPasteValue",IFERROR(HLOOKUP(ABF$1,ENTRY!$G$3:$BI$133,SUMIFS(ENTRY!$A$2:$A$133,ENTRY!$B$2:$B$133,$B111,ENTRY!$C$2:$C$133,$C111)-2,FALSE),0)))</f>
        <v>0</v>
      </c>
      <c r="ABG111" s="45">
        <f ca="1">IF(LEFT($C111,5)="Total",0,IF(COUNTIF(ENTRY!$G$3:$BM$3,ABG$1)=0,"CopyPasteValue",IFERROR(HLOOKUP(ABG$1,ENTRY!$G$3:$BI$133,SUMIFS(ENTRY!$A$2:$A$133,ENTRY!$B$2:$B$133,$B111,ENTRY!$C$2:$C$133,$C111)-2,FALSE),0)))</f>
        <v>0</v>
      </c>
      <c r="ABH111" s="45">
        <f ca="1">IF(LEFT($C111,5)="Total",0,IF(COUNTIF(ENTRY!$G$3:$BM$3,ABH$1)=0,"CopyPasteValue",IFERROR(HLOOKUP(ABH$1,ENTRY!$G$3:$BI$133,SUMIFS(ENTRY!$A$2:$A$133,ENTRY!$B$2:$B$133,$B111,ENTRY!$C$2:$C$133,$C111)-2,FALSE),0)))</f>
        <v>0</v>
      </c>
    </row>
    <row r="112" spans="2:736" x14ac:dyDescent="0.35">
      <c r="B112" t="s">
        <v>27</v>
      </c>
      <c r="C112" t="s">
        <v>318</v>
      </c>
      <c r="D112" s="53">
        <f t="shared" ca="1" si="162"/>
        <v>112</v>
      </c>
      <c r="E112" s="72">
        <f>COUNTIF(ENTRY!C$4:C$294,C112)</f>
        <v>1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v>0</v>
      </c>
      <c r="Q112" s="45">
        <v>0</v>
      </c>
      <c r="R112" s="45">
        <v>0</v>
      </c>
      <c r="S112" s="45">
        <v>0</v>
      </c>
      <c r="T112" s="45">
        <v>0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0</v>
      </c>
      <c r="AI112" s="45">
        <v>0</v>
      </c>
      <c r="AJ112" s="45">
        <v>0</v>
      </c>
      <c r="AK112" s="45">
        <v>0</v>
      </c>
      <c r="AL112" s="45">
        <v>0</v>
      </c>
      <c r="AM112" s="45">
        <v>0</v>
      </c>
      <c r="AN112" s="45">
        <v>0</v>
      </c>
      <c r="AO112" s="45">
        <v>0</v>
      </c>
      <c r="AP112" s="45">
        <v>0</v>
      </c>
      <c r="AQ112" s="45">
        <v>0</v>
      </c>
      <c r="AR112" s="45">
        <v>0</v>
      </c>
      <c r="AS112" s="45">
        <v>0</v>
      </c>
      <c r="AT112" s="45">
        <v>0</v>
      </c>
      <c r="AU112" s="45">
        <v>0</v>
      </c>
      <c r="AV112" s="45">
        <v>0</v>
      </c>
      <c r="AW112" s="45">
        <v>0</v>
      </c>
      <c r="AX112" s="45">
        <v>0</v>
      </c>
      <c r="AY112" s="45">
        <v>0</v>
      </c>
      <c r="AZ112" s="45">
        <v>0</v>
      </c>
      <c r="BA112" s="45">
        <v>0</v>
      </c>
      <c r="BB112" s="45">
        <v>0</v>
      </c>
      <c r="BC112" s="45">
        <v>0</v>
      </c>
      <c r="BD112" s="45">
        <v>0</v>
      </c>
      <c r="BE112" s="45">
        <v>0</v>
      </c>
      <c r="BF112" s="45">
        <v>0</v>
      </c>
      <c r="BG112" s="45">
        <v>0</v>
      </c>
      <c r="BH112" s="45">
        <v>0</v>
      </c>
      <c r="BI112" s="45">
        <v>0</v>
      </c>
      <c r="BJ112" s="45">
        <v>0</v>
      </c>
      <c r="BK112" s="45">
        <v>0</v>
      </c>
      <c r="BL112" s="45">
        <v>0</v>
      </c>
      <c r="BM112" s="45">
        <v>0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45">
        <v>0</v>
      </c>
      <c r="DG112" s="45">
        <v>0</v>
      </c>
      <c r="DH112" s="45">
        <v>0</v>
      </c>
      <c r="DI112" s="45">
        <v>0</v>
      </c>
      <c r="DJ112" s="45">
        <v>0</v>
      </c>
      <c r="DK112" s="45">
        <v>0</v>
      </c>
      <c r="DL112" s="45">
        <v>0</v>
      </c>
      <c r="DM112" s="45">
        <v>0</v>
      </c>
      <c r="DN112" s="45">
        <v>0</v>
      </c>
      <c r="DO112" s="45">
        <v>0</v>
      </c>
      <c r="DP112" s="45">
        <v>0</v>
      </c>
      <c r="DQ112" s="45">
        <v>0</v>
      </c>
      <c r="DR112" s="45">
        <v>0</v>
      </c>
      <c r="DS112" s="45">
        <v>0</v>
      </c>
      <c r="DT112" s="45">
        <v>0</v>
      </c>
      <c r="DU112" s="45">
        <v>0</v>
      </c>
      <c r="DV112" s="45">
        <v>0</v>
      </c>
      <c r="DW112" s="45">
        <v>0</v>
      </c>
      <c r="DX112" s="45">
        <v>0</v>
      </c>
      <c r="DY112" s="45">
        <v>0</v>
      </c>
      <c r="DZ112" s="45">
        <v>0</v>
      </c>
      <c r="EA112" s="45">
        <v>0</v>
      </c>
      <c r="EB112" s="45">
        <v>0</v>
      </c>
      <c r="EC112" s="45">
        <v>0</v>
      </c>
      <c r="ED112" s="45">
        <v>0</v>
      </c>
      <c r="EE112" s="45">
        <v>0</v>
      </c>
      <c r="EF112" s="45">
        <v>0</v>
      </c>
      <c r="EG112" s="45">
        <v>0</v>
      </c>
      <c r="EH112" s="45">
        <v>0</v>
      </c>
      <c r="EI112" s="45">
        <v>0</v>
      </c>
      <c r="EJ112" s="45">
        <v>0</v>
      </c>
      <c r="EK112" s="45">
        <v>0</v>
      </c>
      <c r="EL112" s="45">
        <v>0</v>
      </c>
      <c r="EM112" s="45">
        <v>0</v>
      </c>
      <c r="EN112" s="45">
        <v>0</v>
      </c>
      <c r="EO112" s="45">
        <v>0</v>
      </c>
      <c r="EP112" s="45">
        <v>0</v>
      </c>
      <c r="EQ112" s="45">
        <v>0</v>
      </c>
      <c r="ER112" s="45">
        <v>0</v>
      </c>
      <c r="ES112" s="45">
        <v>0</v>
      </c>
      <c r="ET112" s="45">
        <v>0</v>
      </c>
      <c r="EU112" s="45">
        <v>0</v>
      </c>
      <c r="EV112" s="45">
        <v>0</v>
      </c>
      <c r="EW112" s="45">
        <v>0</v>
      </c>
      <c r="EX112" s="45">
        <v>0</v>
      </c>
      <c r="EY112" s="45">
        <v>0</v>
      </c>
      <c r="EZ112" s="45">
        <v>0</v>
      </c>
      <c r="FA112" s="45">
        <v>0</v>
      </c>
      <c r="FB112" s="45">
        <v>0</v>
      </c>
      <c r="FC112" s="45">
        <v>0</v>
      </c>
      <c r="FD112" s="45">
        <v>0</v>
      </c>
      <c r="FE112" s="45">
        <v>0</v>
      </c>
      <c r="FF112" s="45">
        <v>0</v>
      </c>
      <c r="FG112" s="45">
        <v>0</v>
      </c>
      <c r="FH112" s="45">
        <v>0</v>
      </c>
      <c r="FI112" s="45">
        <v>0</v>
      </c>
      <c r="FJ112" s="45">
        <v>0</v>
      </c>
      <c r="FK112" s="45">
        <v>0</v>
      </c>
      <c r="FL112" s="45">
        <v>0</v>
      </c>
      <c r="FM112" s="45">
        <v>0</v>
      </c>
      <c r="FN112" s="45">
        <v>0</v>
      </c>
      <c r="FO112" s="45">
        <v>0</v>
      </c>
      <c r="FP112" s="45">
        <v>0</v>
      </c>
      <c r="FQ112" s="45">
        <v>0</v>
      </c>
      <c r="FR112" s="45">
        <v>0</v>
      </c>
      <c r="FS112" s="45">
        <v>0</v>
      </c>
      <c r="FT112" s="45">
        <v>0</v>
      </c>
      <c r="FU112" s="45">
        <v>0</v>
      </c>
      <c r="FV112" s="45">
        <v>0</v>
      </c>
      <c r="FW112" s="45">
        <v>0</v>
      </c>
      <c r="FX112" s="45">
        <v>0</v>
      </c>
      <c r="FY112" s="45">
        <v>0</v>
      </c>
      <c r="FZ112" s="45">
        <v>0</v>
      </c>
      <c r="GA112" s="45">
        <v>0</v>
      </c>
      <c r="GB112" s="45">
        <v>0</v>
      </c>
      <c r="GC112" s="45">
        <v>0</v>
      </c>
      <c r="GD112" s="45">
        <v>0</v>
      </c>
      <c r="GE112" s="45">
        <v>0</v>
      </c>
      <c r="GF112" s="45">
        <v>0</v>
      </c>
      <c r="GG112" s="45">
        <v>0</v>
      </c>
      <c r="GH112" s="45">
        <v>0</v>
      </c>
      <c r="GI112" s="45">
        <v>0</v>
      </c>
      <c r="GJ112" s="45">
        <v>0</v>
      </c>
      <c r="GK112" s="45">
        <v>0</v>
      </c>
      <c r="GL112" s="45">
        <v>0</v>
      </c>
      <c r="GM112" s="45">
        <v>0</v>
      </c>
      <c r="GN112" s="45">
        <v>0</v>
      </c>
      <c r="GO112" s="45">
        <v>0</v>
      </c>
      <c r="GP112" s="45">
        <v>0</v>
      </c>
      <c r="GQ112" s="45">
        <v>0</v>
      </c>
      <c r="GR112" s="45">
        <v>0</v>
      </c>
      <c r="GS112" s="45">
        <v>0</v>
      </c>
      <c r="GT112" s="45">
        <v>0</v>
      </c>
      <c r="GU112" s="45">
        <v>0</v>
      </c>
      <c r="GV112" s="45">
        <v>0</v>
      </c>
      <c r="GW112" s="45">
        <v>0</v>
      </c>
      <c r="GX112" s="45">
        <v>0</v>
      </c>
      <c r="GY112" s="45">
        <v>0</v>
      </c>
      <c r="GZ112" s="45">
        <v>0</v>
      </c>
      <c r="HA112" s="45">
        <v>0</v>
      </c>
      <c r="HB112" s="45">
        <v>0</v>
      </c>
      <c r="HC112" s="45">
        <v>0</v>
      </c>
      <c r="HD112" s="45">
        <v>0</v>
      </c>
      <c r="HE112" s="45">
        <v>0</v>
      </c>
      <c r="HF112" s="45">
        <v>0</v>
      </c>
      <c r="HG112" s="45">
        <v>0</v>
      </c>
      <c r="HH112" s="45">
        <v>0</v>
      </c>
      <c r="HI112" s="45">
        <v>0</v>
      </c>
      <c r="HJ112" s="45">
        <v>0</v>
      </c>
      <c r="HK112" s="45">
        <v>0</v>
      </c>
      <c r="HL112" s="45">
        <v>0</v>
      </c>
      <c r="HM112" s="45">
        <v>0</v>
      </c>
      <c r="HN112" s="45">
        <v>0</v>
      </c>
      <c r="HO112" s="45">
        <v>0</v>
      </c>
      <c r="HP112" s="45">
        <v>0</v>
      </c>
      <c r="HQ112" s="45">
        <v>0</v>
      </c>
      <c r="HR112" s="45">
        <v>0</v>
      </c>
      <c r="HS112" s="45">
        <v>0</v>
      </c>
      <c r="HT112" s="45">
        <v>0</v>
      </c>
      <c r="HU112" s="45">
        <v>0</v>
      </c>
      <c r="HV112" s="45">
        <v>0</v>
      </c>
      <c r="HW112" s="45">
        <v>0</v>
      </c>
      <c r="HX112" s="45">
        <v>0</v>
      </c>
      <c r="HY112" s="45">
        <v>0</v>
      </c>
      <c r="HZ112" s="45">
        <v>0</v>
      </c>
      <c r="IA112" s="45">
        <v>0</v>
      </c>
      <c r="IB112" s="45">
        <v>0</v>
      </c>
      <c r="IC112" s="45">
        <v>0</v>
      </c>
      <c r="ID112" s="45">
        <v>0</v>
      </c>
      <c r="IE112" s="45">
        <v>0</v>
      </c>
      <c r="IF112" s="45">
        <v>0</v>
      </c>
      <c r="IG112" s="45">
        <v>0</v>
      </c>
      <c r="IH112" s="45">
        <v>0</v>
      </c>
      <c r="II112" s="45">
        <v>0</v>
      </c>
      <c r="IJ112" s="45">
        <v>0</v>
      </c>
      <c r="IK112" s="45">
        <v>0</v>
      </c>
      <c r="IL112" s="45">
        <v>0</v>
      </c>
      <c r="IM112" s="45">
        <v>0</v>
      </c>
      <c r="IN112" s="45">
        <v>0</v>
      </c>
      <c r="IO112" s="45">
        <v>0</v>
      </c>
      <c r="IP112" s="45">
        <v>0</v>
      </c>
      <c r="IQ112" s="45">
        <v>0</v>
      </c>
      <c r="IR112" s="45">
        <v>0</v>
      </c>
      <c r="IS112" s="45">
        <v>0</v>
      </c>
      <c r="IT112" s="45">
        <v>0</v>
      </c>
      <c r="IU112" s="45">
        <v>0</v>
      </c>
      <c r="IV112" s="45">
        <v>0</v>
      </c>
      <c r="IW112" s="45">
        <v>0</v>
      </c>
      <c r="IX112" s="45">
        <v>0</v>
      </c>
      <c r="IY112" s="45">
        <v>0</v>
      </c>
      <c r="IZ112" s="45">
        <v>0</v>
      </c>
      <c r="JA112" s="45">
        <v>0</v>
      </c>
      <c r="JB112" s="45">
        <v>0</v>
      </c>
      <c r="JC112" s="45">
        <v>0</v>
      </c>
      <c r="JD112" s="45">
        <v>0</v>
      </c>
      <c r="JE112" s="45">
        <v>0</v>
      </c>
      <c r="JF112" s="45">
        <v>0</v>
      </c>
      <c r="JG112" s="45">
        <v>0</v>
      </c>
      <c r="JH112" s="45">
        <v>0</v>
      </c>
      <c r="JI112" s="45">
        <v>0</v>
      </c>
      <c r="JJ112" s="45">
        <v>0</v>
      </c>
      <c r="JK112" s="45">
        <v>0</v>
      </c>
      <c r="JL112" s="45">
        <v>0</v>
      </c>
      <c r="JM112" s="45">
        <v>0</v>
      </c>
      <c r="JN112" s="45">
        <v>0</v>
      </c>
      <c r="JO112" s="45">
        <v>0</v>
      </c>
      <c r="JP112" s="45">
        <v>0</v>
      </c>
      <c r="JQ112" s="45">
        <v>0</v>
      </c>
      <c r="JR112" s="45">
        <v>0</v>
      </c>
      <c r="JS112" s="45">
        <v>0</v>
      </c>
      <c r="JT112" s="45">
        <v>0</v>
      </c>
      <c r="JU112" s="45">
        <v>0</v>
      </c>
      <c r="JV112" s="45">
        <v>0</v>
      </c>
      <c r="JW112" s="45">
        <v>0</v>
      </c>
      <c r="JX112" s="45">
        <v>0</v>
      </c>
      <c r="JY112" s="45">
        <v>0</v>
      </c>
      <c r="JZ112" s="45">
        <v>0</v>
      </c>
      <c r="KA112" s="45">
        <v>0</v>
      </c>
      <c r="KB112" s="45">
        <v>0</v>
      </c>
      <c r="KC112" s="45">
        <v>0</v>
      </c>
      <c r="KD112" s="45">
        <v>0</v>
      </c>
      <c r="KE112" s="45">
        <v>0</v>
      </c>
      <c r="KF112" s="45">
        <v>0</v>
      </c>
      <c r="KG112" s="45">
        <v>0</v>
      </c>
      <c r="KH112" s="45">
        <v>0</v>
      </c>
      <c r="KI112" s="45">
        <v>0</v>
      </c>
      <c r="KJ112" s="45">
        <v>0</v>
      </c>
      <c r="KK112" s="45">
        <v>0</v>
      </c>
      <c r="KL112" s="45">
        <v>0</v>
      </c>
      <c r="KM112" s="45">
        <v>0</v>
      </c>
      <c r="KN112" s="45">
        <v>0</v>
      </c>
      <c r="KO112" s="45">
        <v>0</v>
      </c>
      <c r="KP112" s="45">
        <v>0</v>
      </c>
      <c r="KQ112" s="45">
        <v>0</v>
      </c>
      <c r="KR112" s="45">
        <v>0</v>
      </c>
      <c r="KS112" s="45">
        <v>0</v>
      </c>
      <c r="KT112" s="45">
        <v>0</v>
      </c>
      <c r="KU112" s="45">
        <v>0</v>
      </c>
      <c r="KV112" s="45">
        <v>0</v>
      </c>
      <c r="KW112" s="45">
        <v>0</v>
      </c>
      <c r="KX112" s="45">
        <v>0</v>
      </c>
      <c r="KY112" s="45">
        <v>0</v>
      </c>
      <c r="KZ112" s="45">
        <v>0</v>
      </c>
      <c r="LA112" s="45">
        <v>0</v>
      </c>
      <c r="LB112" s="45">
        <v>0</v>
      </c>
      <c r="LC112" s="45">
        <v>0</v>
      </c>
      <c r="LD112" s="45">
        <v>0</v>
      </c>
      <c r="LE112" s="45">
        <v>0</v>
      </c>
      <c r="LF112" s="45">
        <v>0</v>
      </c>
      <c r="LG112" s="45">
        <v>0</v>
      </c>
      <c r="LH112" s="45">
        <v>0</v>
      </c>
      <c r="LI112" s="45">
        <v>0</v>
      </c>
      <c r="LJ112" s="45">
        <v>0</v>
      </c>
      <c r="LK112" s="45">
        <v>0</v>
      </c>
      <c r="LL112" s="45">
        <v>0</v>
      </c>
      <c r="LM112" s="45">
        <v>0</v>
      </c>
      <c r="LN112" s="45">
        <v>0</v>
      </c>
      <c r="LO112" s="45">
        <v>0</v>
      </c>
      <c r="LP112" s="45">
        <v>0</v>
      </c>
      <c r="LQ112" s="45">
        <v>0</v>
      </c>
      <c r="LR112" s="45">
        <v>0</v>
      </c>
      <c r="LS112" s="45">
        <v>0</v>
      </c>
      <c r="LT112" s="45">
        <v>0</v>
      </c>
      <c r="LU112" s="45">
        <v>0</v>
      </c>
      <c r="LV112" s="45">
        <v>0</v>
      </c>
      <c r="LW112" s="45">
        <v>0</v>
      </c>
      <c r="LX112" s="45">
        <v>0</v>
      </c>
      <c r="LY112" s="45">
        <v>0</v>
      </c>
      <c r="LZ112" s="45">
        <v>0</v>
      </c>
      <c r="MA112" s="45">
        <v>0</v>
      </c>
      <c r="MB112" s="45">
        <v>0</v>
      </c>
      <c r="MC112" s="45">
        <v>0</v>
      </c>
      <c r="MD112" s="45">
        <v>0</v>
      </c>
      <c r="ME112" s="45">
        <v>0</v>
      </c>
      <c r="MF112" s="45">
        <v>0</v>
      </c>
      <c r="MG112" s="45">
        <v>0</v>
      </c>
      <c r="MH112" s="45">
        <v>0</v>
      </c>
      <c r="MI112" s="45">
        <v>0</v>
      </c>
      <c r="MJ112" s="45">
        <v>0</v>
      </c>
      <c r="MK112" s="45">
        <v>0</v>
      </c>
      <c r="ML112" s="45">
        <v>0</v>
      </c>
      <c r="MM112" s="45">
        <v>0</v>
      </c>
      <c r="MN112" s="45">
        <v>0</v>
      </c>
      <c r="MO112" s="45">
        <v>0</v>
      </c>
      <c r="MP112" s="45">
        <v>0</v>
      </c>
      <c r="MQ112" s="45">
        <v>0</v>
      </c>
      <c r="MR112" s="45">
        <v>0</v>
      </c>
      <c r="MS112" s="45">
        <v>0</v>
      </c>
      <c r="MT112" s="45">
        <v>0</v>
      </c>
      <c r="MU112" s="45">
        <v>0</v>
      </c>
      <c r="MV112" s="45">
        <v>0</v>
      </c>
      <c r="MW112" s="45">
        <v>0</v>
      </c>
      <c r="MX112" s="45">
        <v>0</v>
      </c>
      <c r="MY112" s="45">
        <v>0</v>
      </c>
      <c r="MZ112" s="45">
        <v>0</v>
      </c>
      <c r="NA112" s="45">
        <v>0</v>
      </c>
      <c r="NB112" s="45">
        <v>0</v>
      </c>
      <c r="NC112" s="45">
        <v>0</v>
      </c>
      <c r="ND112" s="45">
        <v>0</v>
      </c>
      <c r="NE112" s="45">
        <v>0</v>
      </c>
      <c r="NF112" s="45">
        <v>0</v>
      </c>
      <c r="NG112" s="45">
        <v>0</v>
      </c>
      <c r="NH112" s="45">
        <v>0</v>
      </c>
      <c r="NI112" s="45">
        <v>0</v>
      </c>
      <c r="NJ112" s="45">
        <v>0</v>
      </c>
      <c r="NK112" s="45">
        <v>0</v>
      </c>
      <c r="NL112" s="45">
        <v>0</v>
      </c>
      <c r="NM112" s="45">
        <v>0</v>
      </c>
      <c r="NN112" s="45">
        <v>0</v>
      </c>
      <c r="NO112" s="45">
        <v>0</v>
      </c>
      <c r="NP112" s="45">
        <v>0</v>
      </c>
      <c r="NQ112" s="45">
        <v>0</v>
      </c>
      <c r="NR112" s="45">
        <v>0</v>
      </c>
      <c r="NS112" s="45">
        <v>0</v>
      </c>
      <c r="NT112" s="45">
        <v>0</v>
      </c>
      <c r="NU112" s="45">
        <v>0</v>
      </c>
      <c r="NV112" s="45">
        <v>0</v>
      </c>
      <c r="NW112" s="45">
        <v>0</v>
      </c>
      <c r="NX112" s="45">
        <v>0</v>
      </c>
      <c r="NY112" s="45">
        <v>0</v>
      </c>
      <c r="NZ112" s="45">
        <v>0</v>
      </c>
      <c r="OA112" s="45">
        <v>0</v>
      </c>
      <c r="OB112" s="45">
        <v>0</v>
      </c>
      <c r="OC112" s="45">
        <v>0</v>
      </c>
      <c r="OD112" s="45">
        <v>0</v>
      </c>
      <c r="OE112" s="45">
        <v>0</v>
      </c>
      <c r="OF112" s="45">
        <v>0</v>
      </c>
      <c r="OG112" s="45">
        <v>0</v>
      </c>
      <c r="OH112" s="45">
        <v>0</v>
      </c>
      <c r="OI112" s="45">
        <v>0</v>
      </c>
      <c r="OJ112" s="45">
        <v>0</v>
      </c>
      <c r="OK112" s="45">
        <v>0</v>
      </c>
      <c r="OL112" s="45">
        <v>0</v>
      </c>
      <c r="OM112" s="45">
        <v>0</v>
      </c>
      <c r="ON112" s="45">
        <v>0</v>
      </c>
      <c r="OO112" s="45">
        <v>0</v>
      </c>
      <c r="OP112" s="45">
        <v>0</v>
      </c>
      <c r="OQ112" s="45">
        <v>0</v>
      </c>
      <c r="OR112" s="45">
        <v>0</v>
      </c>
      <c r="OS112" s="45">
        <v>0</v>
      </c>
      <c r="OT112" s="45">
        <v>0</v>
      </c>
      <c r="OU112" s="45">
        <v>0</v>
      </c>
      <c r="OV112" s="45">
        <v>0</v>
      </c>
      <c r="OW112" s="45">
        <v>0</v>
      </c>
      <c r="OX112" s="45">
        <v>0</v>
      </c>
      <c r="OY112" s="45">
        <v>0</v>
      </c>
      <c r="OZ112" s="45">
        <v>0</v>
      </c>
      <c r="PA112" s="45">
        <v>0</v>
      </c>
      <c r="PB112" s="45">
        <v>0</v>
      </c>
      <c r="PC112" s="45">
        <v>0</v>
      </c>
      <c r="PD112" s="45">
        <v>0</v>
      </c>
      <c r="PE112" s="45">
        <v>0</v>
      </c>
      <c r="PF112" s="45">
        <v>0</v>
      </c>
      <c r="PG112" s="45">
        <v>0</v>
      </c>
      <c r="PH112" s="45">
        <v>0</v>
      </c>
      <c r="PI112" s="45">
        <v>0</v>
      </c>
      <c r="PJ112" s="45">
        <v>0</v>
      </c>
      <c r="PK112" s="45">
        <v>0</v>
      </c>
      <c r="PL112" s="45">
        <v>0</v>
      </c>
      <c r="PM112" s="45">
        <v>0</v>
      </c>
      <c r="PN112" s="45">
        <v>0</v>
      </c>
      <c r="PO112" s="45">
        <v>0</v>
      </c>
      <c r="PP112" s="45">
        <v>0</v>
      </c>
      <c r="PQ112" s="45">
        <v>0</v>
      </c>
      <c r="PR112" s="45">
        <v>0</v>
      </c>
      <c r="PS112" s="45">
        <v>0</v>
      </c>
      <c r="PT112" s="45">
        <v>0</v>
      </c>
      <c r="PU112" s="45">
        <v>0</v>
      </c>
      <c r="PV112" s="45">
        <v>0</v>
      </c>
      <c r="PW112" s="45">
        <v>0</v>
      </c>
      <c r="PX112" s="45">
        <v>0</v>
      </c>
      <c r="PY112" s="45">
        <v>0</v>
      </c>
      <c r="PZ112" s="45">
        <v>0</v>
      </c>
      <c r="QA112" s="45">
        <v>0</v>
      </c>
      <c r="QB112" s="45">
        <v>0</v>
      </c>
      <c r="QC112" s="45">
        <v>0</v>
      </c>
      <c r="QD112" s="45">
        <v>0</v>
      </c>
      <c r="QE112" s="45">
        <v>0</v>
      </c>
      <c r="QF112" s="45">
        <v>0</v>
      </c>
      <c r="QG112" s="45">
        <v>0</v>
      </c>
      <c r="QH112" s="45">
        <v>0</v>
      </c>
      <c r="QI112" s="45">
        <v>0</v>
      </c>
      <c r="QJ112" s="45">
        <v>0</v>
      </c>
      <c r="QK112" s="45">
        <v>0</v>
      </c>
      <c r="QL112" s="45">
        <v>0</v>
      </c>
      <c r="QM112" s="45">
        <v>0</v>
      </c>
      <c r="QN112" s="45">
        <v>0</v>
      </c>
      <c r="QO112" s="45">
        <v>0</v>
      </c>
      <c r="QP112" s="45">
        <v>0</v>
      </c>
      <c r="QQ112" s="45">
        <v>0</v>
      </c>
      <c r="QR112" s="45">
        <v>0</v>
      </c>
      <c r="QS112" s="45">
        <v>0</v>
      </c>
      <c r="QT112" s="45">
        <v>0</v>
      </c>
      <c r="QU112" s="45">
        <v>0</v>
      </c>
      <c r="QV112" s="45">
        <v>0</v>
      </c>
      <c r="QW112" s="45">
        <v>0</v>
      </c>
      <c r="QX112" s="45">
        <v>0</v>
      </c>
      <c r="QY112" s="45">
        <v>0</v>
      </c>
      <c r="QZ112" s="45">
        <v>0</v>
      </c>
      <c r="RA112" s="45">
        <v>0</v>
      </c>
      <c r="RB112" s="45">
        <v>0</v>
      </c>
      <c r="RC112" s="45">
        <v>0</v>
      </c>
      <c r="RD112" s="45">
        <v>0</v>
      </c>
      <c r="RE112" s="45">
        <v>0</v>
      </c>
      <c r="RF112" s="45">
        <v>0</v>
      </c>
      <c r="RG112" s="45">
        <v>0</v>
      </c>
      <c r="RH112" s="45">
        <v>0</v>
      </c>
      <c r="RI112" s="45">
        <v>0</v>
      </c>
      <c r="RJ112" s="45">
        <v>0</v>
      </c>
      <c r="RK112" s="45">
        <v>0</v>
      </c>
      <c r="RL112" s="45">
        <v>0</v>
      </c>
      <c r="RM112" s="45">
        <v>0</v>
      </c>
      <c r="RN112" s="45">
        <v>0</v>
      </c>
      <c r="RO112" s="45">
        <v>0</v>
      </c>
      <c r="RP112" s="45">
        <v>0</v>
      </c>
      <c r="RQ112" s="45">
        <v>0</v>
      </c>
      <c r="RR112" s="45">
        <v>0</v>
      </c>
      <c r="RS112" s="45">
        <v>0</v>
      </c>
      <c r="RT112" s="45">
        <v>0</v>
      </c>
      <c r="RU112" s="45">
        <v>0</v>
      </c>
      <c r="RV112" s="45">
        <v>0</v>
      </c>
      <c r="RW112" s="45">
        <v>0</v>
      </c>
      <c r="RX112" s="45">
        <v>0</v>
      </c>
      <c r="RY112" s="45">
        <v>0</v>
      </c>
      <c r="RZ112" s="45">
        <v>0</v>
      </c>
      <c r="SA112" s="45">
        <v>0</v>
      </c>
      <c r="SB112" s="45">
        <v>0</v>
      </c>
      <c r="SC112" s="45">
        <v>0</v>
      </c>
      <c r="SD112" s="45">
        <v>0</v>
      </c>
      <c r="SE112" s="45">
        <v>0</v>
      </c>
      <c r="SF112" s="45">
        <v>0</v>
      </c>
      <c r="SG112" s="45">
        <v>0</v>
      </c>
      <c r="SH112" s="45">
        <v>0</v>
      </c>
      <c r="SI112" s="45">
        <v>0</v>
      </c>
      <c r="SJ112" s="45">
        <v>0</v>
      </c>
      <c r="SK112" s="45">
        <v>0</v>
      </c>
      <c r="SL112" s="45">
        <v>0</v>
      </c>
      <c r="SM112" s="45">
        <v>0</v>
      </c>
      <c r="SN112" s="45">
        <v>0</v>
      </c>
      <c r="SO112" s="45">
        <v>0</v>
      </c>
      <c r="SP112" s="45">
        <v>0</v>
      </c>
      <c r="SQ112" s="45">
        <v>0</v>
      </c>
      <c r="SR112" s="45">
        <v>0</v>
      </c>
      <c r="SS112" s="45">
        <v>0</v>
      </c>
      <c r="ST112" s="45">
        <v>0</v>
      </c>
      <c r="SU112" s="45">
        <v>0</v>
      </c>
      <c r="SV112" s="45">
        <v>0</v>
      </c>
      <c r="SW112" s="45">
        <v>0</v>
      </c>
      <c r="SX112" s="45">
        <v>0</v>
      </c>
      <c r="SY112" s="45">
        <v>0</v>
      </c>
      <c r="SZ112" s="45">
        <v>0</v>
      </c>
      <c r="TA112" s="45">
        <v>0</v>
      </c>
      <c r="TB112" s="45">
        <v>0</v>
      </c>
      <c r="TC112" s="45">
        <v>0</v>
      </c>
      <c r="TD112" s="45">
        <v>0</v>
      </c>
      <c r="TE112" s="45">
        <v>0</v>
      </c>
      <c r="TF112" s="45">
        <v>0</v>
      </c>
      <c r="TG112" s="45">
        <v>0</v>
      </c>
      <c r="TH112" s="45">
        <v>0</v>
      </c>
      <c r="TI112" s="45">
        <v>0</v>
      </c>
      <c r="TJ112" s="45">
        <v>0</v>
      </c>
      <c r="TK112" s="45">
        <v>0</v>
      </c>
      <c r="TL112" s="45">
        <v>0</v>
      </c>
      <c r="TM112" s="45">
        <v>0</v>
      </c>
      <c r="TN112" s="45">
        <v>0</v>
      </c>
      <c r="TO112" s="45">
        <v>0</v>
      </c>
      <c r="TP112" s="45">
        <v>0</v>
      </c>
      <c r="TQ112" s="45">
        <v>0</v>
      </c>
      <c r="TR112" s="45">
        <v>0</v>
      </c>
      <c r="TS112" s="45">
        <v>0</v>
      </c>
      <c r="TT112" s="45">
        <v>0</v>
      </c>
      <c r="TU112" s="45">
        <v>0</v>
      </c>
      <c r="TV112" s="45">
        <v>0</v>
      </c>
      <c r="TW112" s="45">
        <v>0</v>
      </c>
      <c r="TX112" s="45">
        <v>0</v>
      </c>
      <c r="TY112" s="45">
        <v>0</v>
      </c>
      <c r="TZ112" s="45">
        <v>0</v>
      </c>
      <c r="UA112" s="45">
        <v>0</v>
      </c>
      <c r="UB112" s="45">
        <v>0</v>
      </c>
      <c r="UC112" s="45">
        <v>0</v>
      </c>
      <c r="UD112" s="45">
        <v>0</v>
      </c>
      <c r="UE112" s="45">
        <v>0</v>
      </c>
      <c r="UF112" s="45">
        <v>0</v>
      </c>
      <c r="UG112" s="45">
        <v>0</v>
      </c>
      <c r="UH112" s="45">
        <v>0</v>
      </c>
      <c r="UI112" s="45">
        <v>0</v>
      </c>
      <c r="UJ112" s="45">
        <v>0</v>
      </c>
      <c r="UK112" s="45">
        <v>0</v>
      </c>
      <c r="UL112" s="45">
        <v>0</v>
      </c>
      <c r="UM112" s="45">
        <v>0</v>
      </c>
      <c r="UN112" s="45">
        <v>0</v>
      </c>
      <c r="UO112" s="45">
        <v>0</v>
      </c>
      <c r="UP112" s="45">
        <v>0</v>
      </c>
      <c r="UQ112" s="45">
        <v>0</v>
      </c>
      <c r="UR112" s="45">
        <v>0</v>
      </c>
      <c r="US112" s="45">
        <v>0</v>
      </c>
      <c r="UT112" s="45">
        <v>0</v>
      </c>
      <c r="UU112" s="45">
        <v>0</v>
      </c>
      <c r="UV112" s="45">
        <v>0</v>
      </c>
      <c r="UW112" s="45">
        <v>0</v>
      </c>
      <c r="UX112" s="45">
        <v>0</v>
      </c>
      <c r="UY112" s="45">
        <v>0</v>
      </c>
      <c r="UZ112" s="45">
        <v>0</v>
      </c>
      <c r="VA112" s="45">
        <v>0</v>
      </c>
      <c r="VB112" s="45">
        <v>0</v>
      </c>
      <c r="VC112" s="45">
        <v>0</v>
      </c>
      <c r="VD112" s="45">
        <v>0</v>
      </c>
      <c r="VE112" s="45">
        <v>0</v>
      </c>
      <c r="VF112" s="45">
        <v>0</v>
      </c>
      <c r="VG112" s="45">
        <v>0</v>
      </c>
      <c r="VH112" s="45">
        <v>0</v>
      </c>
      <c r="VI112" s="45">
        <v>0</v>
      </c>
      <c r="VJ112" s="45">
        <v>0</v>
      </c>
      <c r="VK112" s="45">
        <v>0</v>
      </c>
      <c r="VL112" s="45">
        <v>0</v>
      </c>
      <c r="VM112" s="45">
        <v>0</v>
      </c>
      <c r="VN112" s="45">
        <v>0</v>
      </c>
      <c r="VO112" s="45">
        <v>0</v>
      </c>
      <c r="VP112" s="45">
        <v>0</v>
      </c>
      <c r="VQ112" s="45">
        <v>0</v>
      </c>
      <c r="VR112" s="45">
        <v>0</v>
      </c>
      <c r="VS112" s="45">
        <v>0</v>
      </c>
      <c r="VT112" s="45">
        <v>0</v>
      </c>
      <c r="VU112" s="45">
        <v>0</v>
      </c>
      <c r="VV112" s="45">
        <v>0</v>
      </c>
      <c r="VW112" s="45">
        <v>0</v>
      </c>
      <c r="VX112" s="45">
        <v>0</v>
      </c>
      <c r="VY112" s="45">
        <v>0</v>
      </c>
      <c r="VZ112" s="45">
        <v>0</v>
      </c>
      <c r="WA112" s="45">
        <v>0</v>
      </c>
      <c r="WB112" s="45">
        <v>0</v>
      </c>
      <c r="WC112" s="45">
        <v>0</v>
      </c>
      <c r="WD112" s="45">
        <v>0</v>
      </c>
      <c r="WE112" s="45">
        <v>0</v>
      </c>
      <c r="WF112" s="45">
        <v>0</v>
      </c>
      <c r="WG112" s="45">
        <v>0</v>
      </c>
      <c r="WH112" s="45">
        <v>0</v>
      </c>
      <c r="WI112" s="45">
        <v>0</v>
      </c>
      <c r="WJ112" s="45">
        <v>0</v>
      </c>
      <c r="WK112" s="45">
        <v>0</v>
      </c>
      <c r="WL112" s="45">
        <v>0</v>
      </c>
      <c r="WM112" s="45">
        <v>0</v>
      </c>
      <c r="WN112" s="45">
        <v>0</v>
      </c>
      <c r="WO112" s="45">
        <v>0</v>
      </c>
      <c r="WP112" s="45">
        <v>0</v>
      </c>
      <c r="WQ112" s="45">
        <v>0</v>
      </c>
      <c r="WR112" s="45">
        <v>0</v>
      </c>
      <c r="WS112" s="45">
        <v>0</v>
      </c>
      <c r="WT112" s="45">
        <v>0</v>
      </c>
      <c r="WU112" s="45">
        <v>0</v>
      </c>
      <c r="WV112" s="45">
        <v>0</v>
      </c>
      <c r="WW112" s="45">
        <v>0</v>
      </c>
      <c r="WX112" s="45">
        <v>0</v>
      </c>
      <c r="WY112" s="45">
        <v>0</v>
      </c>
      <c r="WZ112" s="45">
        <v>0</v>
      </c>
      <c r="XA112" s="45">
        <v>0</v>
      </c>
      <c r="XB112" s="45">
        <v>0</v>
      </c>
      <c r="XC112" s="45">
        <v>0</v>
      </c>
      <c r="XD112" s="45">
        <v>0</v>
      </c>
      <c r="XE112" s="45">
        <v>0</v>
      </c>
      <c r="XF112" s="45">
        <v>0</v>
      </c>
      <c r="XG112" s="45">
        <v>0</v>
      </c>
      <c r="XH112" s="45">
        <v>0</v>
      </c>
      <c r="XI112" s="45">
        <v>0</v>
      </c>
      <c r="XJ112" s="45">
        <v>0</v>
      </c>
      <c r="XK112" s="45">
        <v>0</v>
      </c>
      <c r="XL112" s="45">
        <v>0</v>
      </c>
      <c r="XM112" s="45">
        <v>0</v>
      </c>
      <c r="XN112" s="45">
        <v>0</v>
      </c>
      <c r="XO112" s="45">
        <v>0</v>
      </c>
      <c r="XP112" s="45">
        <v>0</v>
      </c>
      <c r="XQ112" s="45">
        <v>0</v>
      </c>
      <c r="XR112" s="45">
        <v>0</v>
      </c>
      <c r="XS112" s="45">
        <v>0</v>
      </c>
      <c r="XT112" s="45">
        <v>0</v>
      </c>
      <c r="XU112" s="45">
        <v>0</v>
      </c>
      <c r="XV112" s="45">
        <v>0</v>
      </c>
      <c r="XW112" s="45">
        <v>0</v>
      </c>
      <c r="XX112" s="45">
        <v>0</v>
      </c>
      <c r="XY112" s="45">
        <v>0</v>
      </c>
      <c r="XZ112" s="45">
        <v>0</v>
      </c>
      <c r="YA112" s="45">
        <v>0</v>
      </c>
      <c r="YB112" s="45">
        <v>0</v>
      </c>
      <c r="YC112" s="45">
        <v>0</v>
      </c>
      <c r="YD112" s="45">
        <v>0</v>
      </c>
      <c r="YE112" s="45">
        <v>0</v>
      </c>
      <c r="YF112" s="45">
        <v>0</v>
      </c>
      <c r="YG112" s="45">
        <v>0</v>
      </c>
      <c r="YH112" s="45">
        <v>0</v>
      </c>
      <c r="YI112" s="45">
        <v>0</v>
      </c>
      <c r="YJ112" s="45">
        <v>0</v>
      </c>
      <c r="YK112" s="45">
        <v>0</v>
      </c>
      <c r="YL112" s="45">
        <v>0</v>
      </c>
      <c r="YM112" s="45">
        <v>0</v>
      </c>
      <c r="YN112" s="45">
        <v>0</v>
      </c>
      <c r="YO112" s="45">
        <v>0</v>
      </c>
      <c r="YP112" s="45">
        <v>0</v>
      </c>
      <c r="YQ112" s="45">
        <v>0</v>
      </c>
      <c r="YR112" s="45">
        <v>0</v>
      </c>
      <c r="YS112" s="45">
        <v>0</v>
      </c>
      <c r="YT112" s="45">
        <v>0</v>
      </c>
      <c r="YU112" s="45">
        <v>0</v>
      </c>
      <c r="YV112" s="45">
        <v>0</v>
      </c>
      <c r="YW112" s="45">
        <v>0</v>
      </c>
      <c r="YX112" s="45">
        <v>0</v>
      </c>
      <c r="YY112" s="45">
        <v>0</v>
      </c>
      <c r="YZ112" s="45">
        <v>0</v>
      </c>
      <c r="ZA112" s="45">
        <v>0</v>
      </c>
      <c r="ZB112" s="45">
        <v>0</v>
      </c>
      <c r="ZC112" s="45">
        <v>0</v>
      </c>
      <c r="ZD112" s="45">
        <v>0</v>
      </c>
      <c r="ZE112" s="45">
        <v>0</v>
      </c>
      <c r="ZF112" s="45">
        <v>0</v>
      </c>
      <c r="ZG112" s="45">
        <v>0</v>
      </c>
      <c r="ZH112" s="45">
        <v>0</v>
      </c>
      <c r="ZI112" s="45">
        <v>0</v>
      </c>
      <c r="ZJ112" s="45">
        <v>0</v>
      </c>
      <c r="ZK112" s="45">
        <v>0</v>
      </c>
      <c r="ZL112" s="45">
        <v>0</v>
      </c>
      <c r="ZM112" s="45">
        <v>0</v>
      </c>
      <c r="ZN112" s="45">
        <v>0</v>
      </c>
      <c r="ZO112" s="45">
        <v>0</v>
      </c>
      <c r="ZP112" s="45">
        <v>0</v>
      </c>
      <c r="ZQ112" s="45">
        <v>0</v>
      </c>
      <c r="ZR112" s="45">
        <v>0</v>
      </c>
      <c r="ZS112" s="45">
        <v>0</v>
      </c>
      <c r="ZT112" s="45">
        <v>0</v>
      </c>
      <c r="ZU112" s="45">
        <v>0</v>
      </c>
      <c r="ZV112" s="45">
        <v>0</v>
      </c>
      <c r="ZW112" s="45">
        <v>0</v>
      </c>
      <c r="ZX112" s="45">
        <v>0</v>
      </c>
      <c r="ZY112" s="45">
        <v>0</v>
      </c>
      <c r="ZZ112" s="45">
        <v>0</v>
      </c>
      <c r="AAA112" s="45">
        <v>0</v>
      </c>
      <c r="AAB112" s="45">
        <v>0</v>
      </c>
      <c r="AAC112" s="45">
        <v>0</v>
      </c>
      <c r="AAD112" s="45">
        <v>0</v>
      </c>
      <c r="AAE112" s="45">
        <v>0</v>
      </c>
      <c r="AAF112" s="45">
        <v>0</v>
      </c>
      <c r="AAG112" s="45">
        <v>0</v>
      </c>
      <c r="AAH112" s="45">
        <v>0</v>
      </c>
      <c r="AAI112" s="45">
        <v>0</v>
      </c>
      <c r="AAJ112" s="45">
        <v>0</v>
      </c>
      <c r="AAK112" s="45">
        <v>0</v>
      </c>
      <c r="AAL112" s="45">
        <v>0</v>
      </c>
      <c r="AAM112" s="45">
        <v>0</v>
      </c>
      <c r="AAN112" s="45">
        <v>0</v>
      </c>
      <c r="AAO112" s="45">
        <v>0</v>
      </c>
      <c r="AAP112" s="45">
        <v>0</v>
      </c>
      <c r="AAQ112" s="45">
        <f ca="1">IF(LEFT($C112,5)="Total",0,IF(COUNTIF(ENTRY!$G$3:$BM$3,AAQ$1)=0,"CopyPasteValue",IFERROR(HLOOKUP(AAQ$1,ENTRY!$G$3:$BI$133,SUMIFS(ENTRY!$A$2:$A$133,ENTRY!$B$2:$B$133,$B112,ENTRY!$C$2:$C$133,$C112)-2,FALSE),0)))</f>
        <v>0</v>
      </c>
      <c r="AAR112" s="45">
        <f ca="1">IF(LEFT($C112,5)="Total",0,IF(COUNTIF(ENTRY!$G$3:$BM$3,AAR$1)=0,"CopyPasteValue",IFERROR(HLOOKUP(AAR$1,ENTRY!$G$3:$BI$133,SUMIFS(ENTRY!$A$2:$A$133,ENTRY!$B$2:$B$133,$B112,ENTRY!$C$2:$C$133,$C112)-2,FALSE),0)))</f>
        <v>0</v>
      </c>
      <c r="AAS112" s="45">
        <f ca="1">IF(LEFT($C112,5)="Total",0,IF(COUNTIF(ENTRY!$G$3:$BM$3,AAS$1)=0,"CopyPasteValue",IFERROR(HLOOKUP(AAS$1,ENTRY!$G$3:$BI$133,SUMIFS(ENTRY!$A$2:$A$133,ENTRY!$B$2:$B$133,$B112,ENTRY!$C$2:$C$133,$C112)-2,FALSE),0)))</f>
        <v>0</v>
      </c>
      <c r="AAT112" s="45">
        <f ca="1">IF(LEFT($C112,5)="Total",0,IF(COUNTIF(ENTRY!$G$3:$BM$3,AAT$1)=0,"CopyPasteValue",IFERROR(HLOOKUP(AAT$1,ENTRY!$G$3:$BI$133,SUMIFS(ENTRY!$A$2:$A$133,ENTRY!$B$2:$B$133,$B112,ENTRY!$C$2:$C$133,$C112)-2,FALSE),0)))</f>
        <v>0</v>
      </c>
      <c r="AAU112" s="45">
        <f ca="1">IF(LEFT($C112,5)="Total",0,IF(COUNTIF(ENTRY!$G$3:$BM$3,AAU$1)=0,"CopyPasteValue",IFERROR(HLOOKUP(AAU$1,ENTRY!$G$3:$BI$133,SUMIFS(ENTRY!$A$2:$A$133,ENTRY!$B$2:$B$133,$B112,ENTRY!$C$2:$C$133,$C112)-2,FALSE),0)))</f>
        <v>0</v>
      </c>
      <c r="AAV112" s="45">
        <f ca="1">IF(LEFT($C112,5)="Total",0,IF(COUNTIF(ENTRY!$G$3:$BM$3,AAV$1)=0,"CopyPasteValue",IFERROR(HLOOKUP(AAV$1,ENTRY!$G$3:$BI$133,SUMIFS(ENTRY!$A$2:$A$133,ENTRY!$B$2:$B$133,$B112,ENTRY!$C$2:$C$133,$C112)-2,FALSE),0)))</f>
        <v>0</v>
      </c>
      <c r="AAW112" s="45">
        <f ca="1">IF(LEFT($C112,5)="Total",0,IF(COUNTIF(ENTRY!$G$3:$BM$3,AAW$1)=0,"CopyPasteValue",IFERROR(HLOOKUP(AAW$1,ENTRY!$G$3:$BI$133,SUMIFS(ENTRY!$A$2:$A$133,ENTRY!$B$2:$B$133,$B112,ENTRY!$C$2:$C$133,$C112)-2,FALSE),0)))</f>
        <v>0</v>
      </c>
      <c r="AAX112" s="45">
        <f ca="1">IF(LEFT($C112,5)="Total",0,IF(COUNTIF(ENTRY!$G$3:$BM$3,AAX$1)=0,"CopyPasteValue",IFERROR(HLOOKUP(AAX$1,ENTRY!$G$3:$BI$133,SUMIFS(ENTRY!$A$2:$A$133,ENTRY!$B$2:$B$133,$B112,ENTRY!$C$2:$C$133,$C112)-2,FALSE),0)))</f>
        <v>0</v>
      </c>
      <c r="AAY112" s="45">
        <f ca="1">IF(LEFT($C112,5)="Total",0,IF(COUNTIF(ENTRY!$G$3:$BM$3,AAY$1)=0,"CopyPasteValue",IFERROR(HLOOKUP(AAY$1,ENTRY!$G$3:$BI$133,SUMIFS(ENTRY!$A$2:$A$133,ENTRY!$B$2:$B$133,$B112,ENTRY!$C$2:$C$133,$C112)-2,FALSE),0)))</f>
        <v>0</v>
      </c>
      <c r="AAZ112" s="45">
        <f ca="1">IF(LEFT($C112,5)="Total",0,IF(COUNTIF(ENTRY!$G$3:$BM$3,AAZ$1)=0,"CopyPasteValue",IFERROR(HLOOKUP(AAZ$1,ENTRY!$G$3:$BI$133,SUMIFS(ENTRY!$A$2:$A$133,ENTRY!$B$2:$B$133,$B112,ENTRY!$C$2:$C$133,$C112)-2,FALSE),0)))</f>
        <v>0</v>
      </c>
      <c r="ABA112" s="45">
        <f ca="1">IF(LEFT($C112,5)="Total",0,IF(COUNTIF(ENTRY!$G$3:$BM$3,ABA$1)=0,"CopyPasteValue",IFERROR(HLOOKUP(ABA$1,ENTRY!$G$3:$BI$133,SUMIFS(ENTRY!$A$2:$A$133,ENTRY!$B$2:$B$133,$B112,ENTRY!$C$2:$C$133,$C112)-2,FALSE),0)))</f>
        <v>0</v>
      </c>
      <c r="ABB112" s="45">
        <f ca="1">IF(LEFT($C112,5)="Total",0,IF(COUNTIF(ENTRY!$G$3:$BM$3,ABB$1)=0,"CopyPasteValue",IFERROR(HLOOKUP(ABB$1,ENTRY!$G$3:$BI$133,SUMIFS(ENTRY!$A$2:$A$133,ENTRY!$B$2:$B$133,$B112,ENTRY!$C$2:$C$133,$C112)-2,FALSE),0)))</f>
        <v>0</v>
      </c>
      <c r="ABC112" s="45">
        <f ca="1">IF(LEFT($C112,5)="Total",0,IF(COUNTIF(ENTRY!$G$3:$BM$3,ABC$1)=0,"CopyPasteValue",IFERROR(HLOOKUP(ABC$1,ENTRY!$G$3:$BI$133,SUMIFS(ENTRY!$A$2:$A$133,ENTRY!$B$2:$B$133,$B112,ENTRY!$C$2:$C$133,$C112)-2,FALSE),0)))</f>
        <v>0</v>
      </c>
      <c r="ABD112" s="45">
        <f ca="1">IF(LEFT($C112,5)="Total",0,IF(COUNTIF(ENTRY!$G$3:$BM$3,ABD$1)=0,"CopyPasteValue",IFERROR(HLOOKUP(ABD$1,ENTRY!$G$3:$BI$133,SUMIFS(ENTRY!$A$2:$A$133,ENTRY!$B$2:$B$133,$B112,ENTRY!$C$2:$C$133,$C112)-2,FALSE),0)))</f>
        <v>0</v>
      </c>
      <c r="ABE112" s="45">
        <f ca="1">IF(LEFT($C112,5)="Total",0,IF(COUNTIF(ENTRY!$G$3:$BM$3,ABE$1)=0,"CopyPasteValue",IFERROR(HLOOKUP(ABE$1,ENTRY!$G$3:$BI$133,SUMIFS(ENTRY!$A$2:$A$133,ENTRY!$B$2:$B$133,$B112,ENTRY!$C$2:$C$133,$C112)-2,FALSE),0)))</f>
        <v>0</v>
      </c>
      <c r="ABF112" s="45">
        <f ca="1">IF(LEFT($C112,5)="Total",0,IF(COUNTIF(ENTRY!$G$3:$BM$3,ABF$1)=0,"CopyPasteValue",IFERROR(HLOOKUP(ABF$1,ENTRY!$G$3:$BI$133,SUMIFS(ENTRY!$A$2:$A$133,ENTRY!$B$2:$B$133,$B112,ENTRY!$C$2:$C$133,$C112)-2,FALSE),0)))</f>
        <v>0</v>
      </c>
      <c r="ABG112" s="45">
        <f ca="1">IF(LEFT($C112,5)="Total",0,IF(COUNTIF(ENTRY!$G$3:$BM$3,ABG$1)=0,"CopyPasteValue",IFERROR(HLOOKUP(ABG$1,ENTRY!$G$3:$BI$133,SUMIFS(ENTRY!$A$2:$A$133,ENTRY!$B$2:$B$133,$B112,ENTRY!$C$2:$C$133,$C112)-2,FALSE),0)))</f>
        <v>0</v>
      </c>
      <c r="ABH112" s="45">
        <f ca="1">IF(LEFT($C112,5)="Total",0,IF(COUNTIF(ENTRY!$G$3:$BM$3,ABH$1)=0,"CopyPasteValue",IFERROR(HLOOKUP(ABH$1,ENTRY!$G$3:$BI$133,SUMIFS(ENTRY!$A$2:$A$133,ENTRY!$B$2:$B$133,$B112,ENTRY!$C$2:$C$133,$C112)-2,FALSE),0)))</f>
        <v>0</v>
      </c>
    </row>
    <row r="113" spans="2:736" x14ac:dyDescent="0.35">
      <c r="B113" t="s">
        <v>27</v>
      </c>
      <c r="C113" t="s">
        <v>319</v>
      </c>
      <c r="D113" s="53">
        <f t="shared" ca="1" si="162"/>
        <v>113</v>
      </c>
      <c r="E113" s="72">
        <f>COUNTIF(ENTRY!C$4:C$294,C113)</f>
        <v>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  <c r="AJ113" s="45">
        <v>0</v>
      </c>
      <c r="AK113" s="45">
        <v>0</v>
      </c>
      <c r="AL113" s="45">
        <v>0</v>
      </c>
      <c r="AM113" s="45">
        <v>0</v>
      </c>
      <c r="AN113" s="45">
        <v>0</v>
      </c>
      <c r="AO113" s="45">
        <v>0</v>
      </c>
      <c r="AP113" s="45">
        <v>0</v>
      </c>
      <c r="AQ113" s="45">
        <v>0</v>
      </c>
      <c r="AR113" s="45">
        <v>0</v>
      </c>
      <c r="AS113" s="45">
        <v>0</v>
      </c>
      <c r="AT113" s="45">
        <v>0</v>
      </c>
      <c r="AU113" s="45">
        <v>0</v>
      </c>
      <c r="AV113" s="45">
        <v>0</v>
      </c>
      <c r="AW113" s="45">
        <v>0</v>
      </c>
      <c r="AX113" s="45">
        <v>0</v>
      </c>
      <c r="AY113" s="45">
        <v>0</v>
      </c>
      <c r="AZ113" s="45">
        <v>0</v>
      </c>
      <c r="BA113" s="45">
        <v>0</v>
      </c>
      <c r="BB113" s="45">
        <v>0</v>
      </c>
      <c r="BC113" s="45">
        <v>0</v>
      </c>
      <c r="BD113" s="45">
        <v>0</v>
      </c>
      <c r="BE113" s="45">
        <v>0</v>
      </c>
      <c r="BF113" s="45">
        <v>0</v>
      </c>
      <c r="BG113" s="45">
        <v>0</v>
      </c>
      <c r="BH113" s="45">
        <v>0</v>
      </c>
      <c r="BI113" s="45">
        <v>0</v>
      </c>
      <c r="BJ113" s="45">
        <v>0</v>
      </c>
      <c r="BK113" s="45">
        <v>0</v>
      </c>
      <c r="BL113" s="45">
        <v>0</v>
      </c>
      <c r="BM113" s="45">
        <v>0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45">
        <v>0</v>
      </c>
      <c r="DG113" s="45">
        <v>0</v>
      </c>
      <c r="DH113" s="45">
        <v>0</v>
      </c>
      <c r="DI113" s="45">
        <v>0</v>
      </c>
      <c r="DJ113" s="45">
        <v>0</v>
      </c>
      <c r="DK113" s="45">
        <v>0</v>
      </c>
      <c r="DL113" s="45">
        <v>0</v>
      </c>
      <c r="DM113" s="45">
        <v>0</v>
      </c>
      <c r="DN113" s="45">
        <v>0</v>
      </c>
      <c r="DO113" s="45">
        <v>0</v>
      </c>
      <c r="DP113" s="45">
        <v>0</v>
      </c>
      <c r="DQ113" s="45">
        <v>0</v>
      </c>
      <c r="DR113" s="45">
        <v>0</v>
      </c>
      <c r="DS113" s="45">
        <v>0</v>
      </c>
      <c r="DT113" s="45">
        <v>0</v>
      </c>
      <c r="DU113" s="45">
        <v>0</v>
      </c>
      <c r="DV113" s="45">
        <v>0</v>
      </c>
      <c r="DW113" s="45">
        <v>0</v>
      </c>
      <c r="DX113" s="45">
        <v>0</v>
      </c>
      <c r="DY113" s="45">
        <v>0</v>
      </c>
      <c r="DZ113" s="45">
        <v>0</v>
      </c>
      <c r="EA113" s="45">
        <v>0</v>
      </c>
      <c r="EB113" s="45">
        <v>0</v>
      </c>
      <c r="EC113" s="45">
        <v>0</v>
      </c>
      <c r="ED113" s="45">
        <v>0</v>
      </c>
      <c r="EE113" s="45">
        <v>0</v>
      </c>
      <c r="EF113" s="45">
        <v>0</v>
      </c>
      <c r="EG113" s="45">
        <v>0</v>
      </c>
      <c r="EH113" s="45">
        <v>0</v>
      </c>
      <c r="EI113" s="45">
        <v>0</v>
      </c>
      <c r="EJ113" s="45">
        <v>0</v>
      </c>
      <c r="EK113" s="45">
        <v>0</v>
      </c>
      <c r="EL113" s="45">
        <v>0</v>
      </c>
      <c r="EM113" s="45">
        <v>0</v>
      </c>
      <c r="EN113" s="45">
        <v>0</v>
      </c>
      <c r="EO113" s="45">
        <v>0</v>
      </c>
      <c r="EP113" s="45">
        <v>0</v>
      </c>
      <c r="EQ113" s="45">
        <v>0</v>
      </c>
      <c r="ER113" s="45">
        <v>0</v>
      </c>
      <c r="ES113" s="45">
        <v>0</v>
      </c>
      <c r="ET113" s="45">
        <v>0</v>
      </c>
      <c r="EU113" s="45">
        <v>0</v>
      </c>
      <c r="EV113" s="45">
        <v>0</v>
      </c>
      <c r="EW113" s="45">
        <v>0</v>
      </c>
      <c r="EX113" s="45">
        <v>0</v>
      </c>
      <c r="EY113" s="45">
        <v>0</v>
      </c>
      <c r="EZ113" s="45">
        <v>0</v>
      </c>
      <c r="FA113" s="45">
        <v>0</v>
      </c>
      <c r="FB113" s="45">
        <v>0</v>
      </c>
      <c r="FC113" s="45">
        <v>0</v>
      </c>
      <c r="FD113" s="45">
        <v>0</v>
      </c>
      <c r="FE113" s="45">
        <v>0</v>
      </c>
      <c r="FF113" s="45">
        <v>0</v>
      </c>
      <c r="FG113" s="45">
        <v>0</v>
      </c>
      <c r="FH113" s="45">
        <v>0</v>
      </c>
      <c r="FI113" s="45">
        <v>0</v>
      </c>
      <c r="FJ113" s="45">
        <v>0</v>
      </c>
      <c r="FK113" s="45">
        <v>0</v>
      </c>
      <c r="FL113" s="45">
        <v>0</v>
      </c>
      <c r="FM113" s="45">
        <v>0</v>
      </c>
      <c r="FN113" s="45">
        <v>0</v>
      </c>
      <c r="FO113" s="45">
        <v>0</v>
      </c>
      <c r="FP113" s="45">
        <v>0</v>
      </c>
      <c r="FQ113" s="45">
        <v>0</v>
      </c>
      <c r="FR113" s="45">
        <v>0</v>
      </c>
      <c r="FS113" s="45">
        <v>0</v>
      </c>
      <c r="FT113" s="45">
        <v>0</v>
      </c>
      <c r="FU113" s="45">
        <v>0</v>
      </c>
      <c r="FV113" s="45">
        <v>0</v>
      </c>
      <c r="FW113" s="45">
        <v>0</v>
      </c>
      <c r="FX113" s="45">
        <v>0</v>
      </c>
      <c r="FY113" s="45">
        <v>0</v>
      </c>
      <c r="FZ113" s="45">
        <v>0</v>
      </c>
      <c r="GA113" s="45">
        <v>0</v>
      </c>
      <c r="GB113" s="45">
        <v>0</v>
      </c>
      <c r="GC113" s="45">
        <v>0</v>
      </c>
      <c r="GD113" s="45">
        <v>0</v>
      </c>
      <c r="GE113" s="45">
        <v>0</v>
      </c>
      <c r="GF113" s="45">
        <v>0</v>
      </c>
      <c r="GG113" s="45">
        <v>0</v>
      </c>
      <c r="GH113" s="45">
        <v>0</v>
      </c>
      <c r="GI113" s="45">
        <v>0</v>
      </c>
      <c r="GJ113" s="45">
        <v>0</v>
      </c>
      <c r="GK113" s="45">
        <v>0</v>
      </c>
      <c r="GL113" s="45">
        <v>0</v>
      </c>
      <c r="GM113" s="45">
        <v>0</v>
      </c>
      <c r="GN113" s="45">
        <v>0</v>
      </c>
      <c r="GO113" s="45">
        <v>0</v>
      </c>
      <c r="GP113" s="45">
        <v>0</v>
      </c>
      <c r="GQ113" s="45">
        <v>0</v>
      </c>
      <c r="GR113" s="45">
        <v>0</v>
      </c>
      <c r="GS113" s="45">
        <v>0</v>
      </c>
      <c r="GT113" s="45">
        <v>0</v>
      </c>
      <c r="GU113" s="45">
        <v>0</v>
      </c>
      <c r="GV113" s="45">
        <v>0</v>
      </c>
      <c r="GW113" s="45">
        <v>0</v>
      </c>
      <c r="GX113" s="45">
        <v>0</v>
      </c>
      <c r="GY113" s="45">
        <v>0</v>
      </c>
      <c r="GZ113" s="45">
        <v>0</v>
      </c>
      <c r="HA113" s="45">
        <v>0</v>
      </c>
      <c r="HB113" s="45">
        <v>0</v>
      </c>
      <c r="HC113" s="45">
        <v>0</v>
      </c>
      <c r="HD113" s="45">
        <v>0</v>
      </c>
      <c r="HE113" s="45">
        <v>0</v>
      </c>
      <c r="HF113" s="45">
        <v>0</v>
      </c>
      <c r="HG113" s="45">
        <v>0</v>
      </c>
      <c r="HH113" s="45">
        <v>0</v>
      </c>
      <c r="HI113" s="45">
        <v>0</v>
      </c>
      <c r="HJ113" s="45">
        <v>0</v>
      </c>
      <c r="HK113" s="45">
        <v>0</v>
      </c>
      <c r="HL113" s="45">
        <v>0</v>
      </c>
      <c r="HM113" s="45">
        <v>0</v>
      </c>
      <c r="HN113" s="45">
        <v>0</v>
      </c>
      <c r="HO113" s="45">
        <v>0</v>
      </c>
      <c r="HP113" s="45">
        <v>0</v>
      </c>
      <c r="HQ113" s="45">
        <v>0</v>
      </c>
      <c r="HR113" s="45">
        <v>0</v>
      </c>
      <c r="HS113" s="45">
        <v>0</v>
      </c>
      <c r="HT113" s="45">
        <v>0</v>
      </c>
      <c r="HU113" s="45">
        <v>0</v>
      </c>
      <c r="HV113" s="45">
        <v>0</v>
      </c>
      <c r="HW113" s="45">
        <v>0</v>
      </c>
      <c r="HX113" s="45">
        <v>0</v>
      </c>
      <c r="HY113" s="45">
        <v>0</v>
      </c>
      <c r="HZ113" s="45">
        <v>0</v>
      </c>
      <c r="IA113" s="45">
        <v>0</v>
      </c>
      <c r="IB113" s="45">
        <v>0</v>
      </c>
      <c r="IC113" s="45">
        <v>0</v>
      </c>
      <c r="ID113" s="45">
        <v>0</v>
      </c>
      <c r="IE113" s="45">
        <v>0</v>
      </c>
      <c r="IF113" s="45">
        <v>0</v>
      </c>
      <c r="IG113" s="45">
        <v>0</v>
      </c>
      <c r="IH113" s="45">
        <v>0</v>
      </c>
      <c r="II113" s="45">
        <v>0</v>
      </c>
      <c r="IJ113" s="45">
        <v>0</v>
      </c>
      <c r="IK113" s="45">
        <v>0</v>
      </c>
      <c r="IL113" s="45">
        <v>0</v>
      </c>
      <c r="IM113" s="45">
        <v>0</v>
      </c>
      <c r="IN113" s="45">
        <v>0</v>
      </c>
      <c r="IO113" s="45">
        <v>0</v>
      </c>
      <c r="IP113" s="45">
        <v>0</v>
      </c>
      <c r="IQ113" s="45">
        <v>0</v>
      </c>
      <c r="IR113" s="45">
        <v>0</v>
      </c>
      <c r="IS113" s="45">
        <v>0</v>
      </c>
      <c r="IT113" s="45">
        <v>0</v>
      </c>
      <c r="IU113" s="45">
        <v>0</v>
      </c>
      <c r="IV113" s="45">
        <v>0</v>
      </c>
      <c r="IW113" s="45">
        <v>0</v>
      </c>
      <c r="IX113" s="45">
        <v>0</v>
      </c>
      <c r="IY113" s="45">
        <v>0</v>
      </c>
      <c r="IZ113" s="45">
        <v>0</v>
      </c>
      <c r="JA113" s="45">
        <v>0</v>
      </c>
      <c r="JB113" s="45">
        <v>0</v>
      </c>
      <c r="JC113" s="45">
        <v>0</v>
      </c>
      <c r="JD113" s="45">
        <v>0</v>
      </c>
      <c r="JE113" s="45">
        <v>0</v>
      </c>
      <c r="JF113" s="45">
        <v>0</v>
      </c>
      <c r="JG113" s="45">
        <v>0</v>
      </c>
      <c r="JH113" s="45">
        <v>0</v>
      </c>
      <c r="JI113" s="45">
        <v>0</v>
      </c>
      <c r="JJ113" s="45">
        <v>0</v>
      </c>
      <c r="JK113" s="45">
        <v>0</v>
      </c>
      <c r="JL113" s="45">
        <v>0</v>
      </c>
      <c r="JM113" s="45">
        <v>0</v>
      </c>
      <c r="JN113" s="45">
        <v>0</v>
      </c>
      <c r="JO113" s="45">
        <v>0</v>
      </c>
      <c r="JP113" s="45">
        <v>0</v>
      </c>
      <c r="JQ113" s="45">
        <v>0</v>
      </c>
      <c r="JR113" s="45">
        <v>0</v>
      </c>
      <c r="JS113" s="45">
        <v>0</v>
      </c>
      <c r="JT113" s="45">
        <v>0</v>
      </c>
      <c r="JU113" s="45">
        <v>0</v>
      </c>
      <c r="JV113" s="45">
        <v>0</v>
      </c>
      <c r="JW113" s="45">
        <v>0</v>
      </c>
      <c r="JX113" s="45">
        <v>0</v>
      </c>
      <c r="JY113" s="45">
        <v>0</v>
      </c>
      <c r="JZ113" s="45">
        <v>0</v>
      </c>
      <c r="KA113" s="45">
        <v>0</v>
      </c>
      <c r="KB113" s="45">
        <v>0</v>
      </c>
      <c r="KC113" s="45">
        <v>0</v>
      </c>
      <c r="KD113" s="45">
        <v>0</v>
      </c>
      <c r="KE113" s="45">
        <v>0</v>
      </c>
      <c r="KF113" s="45">
        <v>0</v>
      </c>
      <c r="KG113" s="45">
        <v>0</v>
      </c>
      <c r="KH113" s="45">
        <v>0</v>
      </c>
      <c r="KI113" s="45">
        <v>0</v>
      </c>
      <c r="KJ113" s="45">
        <v>0</v>
      </c>
      <c r="KK113" s="45">
        <v>0</v>
      </c>
      <c r="KL113" s="45">
        <v>0</v>
      </c>
      <c r="KM113" s="45">
        <v>0</v>
      </c>
      <c r="KN113" s="45">
        <v>0</v>
      </c>
      <c r="KO113" s="45">
        <v>0</v>
      </c>
      <c r="KP113" s="45">
        <v>0</v>
      </c>
      <c r="KQ113" s="45">
        <v>0</v>
      </c>
      <c r="KR113" s="45">
        <v>0</v>
      </c>
      <c r="KS113" s="45">
        <v>0</v>
      </c>
      <c r="KT113" s="45">
        <v>0</v>
      </c>
      <c r="KU113" s="45">
        <v>0</v>
      </c>
      <c r="KV113" s="45">
        <v>0</v>
      </c>
      <c r="KW113" s="45">
        <v>0</v>
      </c>
      <c r="KX113" s="45">
        <v>0</v>
      </c>
      <c r="KY113" s="45">
        <v>0</v>
      </c>
      <c r="KZ113" s="45">
        <v>0</v>
      </c>
      <c r="LA113" s="45">
        <v>0</v>
      </c>
      <c r="LB113" s="45">
        <v>0</v>
      </c>
      <c r="LC113" s="45">
        <v>0</v>
      </c>
      <c r="LD113" s="45">
        <v>0</v>
      </c>
      <c r="LE113" s="45">
        <v>0</v>
      </c>
      <c r="LF113" s="45">
        <v>0</v>
      </c>
      <c r="LG113" s="45">
        <v>0</v>
      </c>
      <c r="LH113" s="45">
        <v>0</v>
      </c>
      <c r="LI113" s="45">
        <v>0</v>
      </c>
      <c r="LJ113" s="45">
        <v>0</v>
      </c>
      <c r="LK113" s="45">
        <v>0</v>
      </c>
      <c r="LL113" s="45">
        <v>0</v>
      </c>
      <c r="LM113" s="45">
        <v>0</v>
      </c>
      <c r="LN113" s="45">
        <v>0</v>
      </c>
      <c r="LO113" s="45">
        <v>0</v>
      </c>
      <c r="LP113" s="45">
        <v>0</v>
      </c>
      <c r="LQ113" s="45">
        <v>0</v>
      </c>
      <c r="LR113" s="45">
        <v>0</v>
      </c>
      <c r="LS113" s="45">
        <v>0</v>
      </c>
      <c r="LT113" s="45">
        <v>0</v>
      </c>
      <c r="LU113" s="45">
        <v>0</v>
      </c>
      <c r="LV113" s="45">
        <v>0</v>
      </c>
      <c r="LW113" s="45">
        <v>0</v>
      </c>
      <c r="LX113" s="45">
        <v>0</v>
      </c>
      <c r="LY113" s="45">
        <v>0</v>
      </c>
      <c r="LZ113" s="45">
        <v>0</v>
      </c>
      <c r="MA113" s="45">
        <v>0</v>
      </c>
      <c r="MB113" s="45">
        <v>0</v>
      </c>
      <c r="MC113" s="45">
        <v>0</v>
      </c>
      <c r="MD113" s="45">
        <v>0</v>
      </c>
      <c r="ME113" s="45">
        <v>0</v>
      </c>
      <c r="MF113" s="45">
        <v>0</v>
      </c>
      <c r="MG113" s="45">
        <v>0</v>
      </c>
      <c r="MH113" s="45">
        <v>0</v>
      </c>
      <c r="MI113" s="45">
        <v>0</v>
      </c>
      <c r="MJ113" s="45">
        <v>0</v>
      </c>
      <c r="MK113" s="45">
        <v>0</v>
      </c>
      <c r="ML113" s="45">
        <v>0</v>
      </c>
      <c r="MM113" s="45">
        <v>0</v>
      </c>
      <c r="MN113" s="45">
        <v>0</v>
      </c>
      <c r="MO113" s="45">
        <v>0</v>
      </c>
      <c r="MP113" s="45">
        <v>0</v>
      </c>
      <c r="MQ113" s="45">
        <v>0</v>
      </c>
      <c r="MR113" s="45">
        <v>0</v>
      </c>
      <c r="MS113" s="45">
        <v>0</v>
      </c>
      <c r="MT113" s="45">
        <v>0</v>
      </c>
      <c r="MU113" s="45">
        <v>0</v>
      </c>
      <c r="MV113" s="45">
        <v>0</v>
      </c>
      <c r="MW113" s="45">
        <v>0</v>
      </c>
      <c r="MX113" s="45">
        <v>0</v>
      </c>
      <c r="MY113" s="45">
        <v>0</v>
      </c>
      <c r="MZ113" s="45">
        <v>0</v>
      </c>
      <c r="NA113" s="45">
        <v>0</v>
      </c>
      <c r="NB113" s="45">
        <v>0</v>
      </c>
      <c r="NC113" s="45">
        <v>0</v>
      </c>
      <c r="ND113" s="45">
        <v>0</v>
      </c>
      <c r="NE113" s="45">
        <v>0</v>
      </c>
      <c r="NF113" s="45">
        <v>0</v>
      </c>
      <c r="NG113" s="45">
        <v>0</v>
      </c>
      <c r="NH113" s="45">
        <v>0</v>
      </c>
      <c r="NI113" s="45">
        <v>0</v>
      </c>
      <c r="NJ113" s="45">
        <v>0</v>
      </c>
      <c r="NK113" s="45">
        <v>0</v>
      </c>
      <c r="NL113" s="45">
        <v>0</v>
      </c>
      <c r="NM113" s="45">
        <v>0</v>
      </c>
      <c r="NN113" s="45">
        <v>0</v>
      </c>
      <c r="NO113" s="45">
        <v>0</v>
      </c>
      <c r="NP113" s="45">
        <v>0</v>
      </c>
      <c r="NQ113" s="45">
        <v>0</v>
      </c>
      <c r="NR113" s="45">
        <v>0</v>
      </c>
      <c r="NS113" s="45">
        <v>0</v>
      </c>
      <c r="NT113" s="45">
        <v>0</v>
      </c>
      <c r="NU113" s="45">
        <v>0</v>
      </c>
      <c r="NV113" s="45">
        <v>0</v>
      </c>
      <c r="NW113" s="45">
        <v>0</v>
      </c>
      <c r="NX113" s="45">
        <v>0</v>
      </c>
      <c r="NY113" s="45">
        <v>0</v>
      </c>
      <c r="NZ113" s="45">
        <v>0</v>
      </c>
      <c r="OA113" s="45">
        <v>0</v>
      </c>
      <c r="OB113" s="45">
        <v>0</v>
      </c>
      <c r="OC113" s="45">
        <v>0</v>
      </c>
      <c r="OD113" s="45">
        <v>0</v>
      </c>
      <c r="OE113" s="45">
        <v>0</v>
      </c>
      <c r="OF113" s="45">
        <v>0</v>
      </c>
      <c r="OG113" s="45">
        <v>0</v>
      </c>
      <c r="OH113" s="45">
        <v>0</v>
      </c>
      <c r="OI113" s="45">
        <v>0</v>
      </c>
      <c r="OJ113" s="45">
        <v>0</v>
      </c>
      <c r="OK113" s="45">
        <v>0</v>
      </c>
      <c r="OL113" s="45">
        <v>0</v>
      </c>
      <c r="OM113" s="45">
        <v>0</v>
      </c>
      <c r="ON113" s="45">
        <v>0</v>
      </c>
      <c r="OO113" s="45">
        <v>0</v>
      </c>
      <c r="OP113" s="45">
        <v>0</v>
      </c>
      <c r="OQ113" s="45">
        <v>0</v>
      </c>
      <c r="OR113" s="45">
        <v>0</v>
      </c>
      <c r="OS113" s="45">
        <v>0</v>
      </c>
      <c r="OT113" s="45">
        <v>0</v>
      </c>
      <c r="OU113" s="45">
        <v>0</v>
      </c>
      <c r="OV113" s="45">
        <v>0</v>
      </c>
      <c r="OW113" s="45">
        <v>0</v>
      </c>
      <c r="OX113" s="45">
        <v>0</v>
      </c>
      <c r="OY113" s="45">
        <v>0</v>
      </c>
      <c r="OZ113" s="45">
        <v>0</v>
      </c>
      <c r="PA113" s="45">
        <v>0</v>
      </c>
      <c r="PB113" s="45">
        <v>0</v>
      </c>
      <c r="PC113" s="45">
        <v>0</v>
      </c>
      <c r="PD113" s="45">
        <v>0</v>
      </c>
      <c r="PE113" s="45">
        <v>0</v>
      </c>
      <c r="PF113" s="45">
        <v>0</v>
      </c>
      <c r="PG113" s="45">
        <v>0</v>
      </c>
      <c r="PH113" s="45">
        <v>0</v>
      </c>
      <c r="PI113" s="45">
        <v>0</v>
      </c>
      <c r="PJ113" s="45">
        <v>0</v>
      </c>
      <c r="PK113" s="45">
        <v>0</v>
      </c>
      <c r="PL113" s="45">
        <v>0</v>
      </c>
      <c r="PM113" s="45">
        <v>0</v>
      </c>
      <c r="PN113" s="45">
        <v>0</v>
      </c>
      <c r="PO113" s="45">
        <v>0</v>
      </c>
      <c r="PP113" s="45">
        <v>0</v>
      </c>
      <c r="PQ113" s="45">
        <v>0</v>
      </c>
      <c r="PR113" s="45">
        <v>0</v>
      </c>
      <c r="PS113" s="45">
        <v>0</v>
      </c>
      <c r="PT113" s="45">
        <v>0</v>
      </c>
      <c r="PU113" s="45">
        <v>0</v>
      </c>
      <c r="PV113" s="45">
        <v>0</v>
      </c>
      <c r="PW113" s="45">
        <v>0</v>
      </c>
      <c r="PX113" s="45">
        <v>0</v>
      </c>
      <c r="PY113" s="45">
        <v>0</v>
      </c>
      <c r="PZ113" s="45">
        <v>0</v>
      </c>
      <c r="QA113" s="45">
        <v>0</v>
      </c>
      <c r="QB113" s="45">
        <v>0</v>
      </c>
      <c r="QC113" s="45">
        <v>0</v>
      </c>
      <c r="QD113" s="45">
        <v>0</v>
      </c>
      <c r="QE113" s="45">
        <v>0</v>
      </c>
      <c r="QF113" s="45">
        <v>0</v>
      </c>
      <c r="QG113" s="45">
        <v>0</v>
      </c>
      <c r="QH113" s="45">
        <v>0</v>
      </c>
      <c r="QI113" s="45">
        <v>0</v>
      </c>
      <c r="QJ113" s="45">
        <v>0</v>
      </c>
      <c r="QK113" s="45">
        <v>0</v>
      </c>
      <c r="QL113" s="45">
        <v>0</v>
      </c>
      <c r="QM113" s="45">
        <v>0</v>
      </c>
      <c r="QN113" s="45">
        <v>0</v>
      </c>
      <c r="QO113" s="45">
        <v>0</v>
      </c>
      <c r="QP113" s="45">
        <v>0</v>
      </c>
      <c r="QQ113" s="45">
        <v>0</v>
      </c>
      <c r="QR113" s="45">
        <v>0</v>
      </c>
      <c r="QS113" s="45">
        <v>0</v>
      </c>
      <c r="QT113" s="45">
        <v>0</v>
      </c>
      <c r="QU113" s="45">
        <v>0</v>
      </c>
      <c r="QV113" s="45">
        <v>0</v>
      </c>
      <c r="QW113" s="45">
        <v>0</v>
      </c>
      <c r="QX113" s="45">
        <v>0</v>
      </c>
      <c r="QY113" s="45">
        <v>0</v>
      </c>
      <c r="QZ113" s="45">
        <v>0</v>
      </c>
      <c r="RA113" s="45">
        <v>0</v>
      </c>
      <c r="RB113" s="45">
        <v>0</v>
      </c>
      <c r="RC113" s="45">
        <v>0</v>
      </c>
      <c r="RD113" s="45">
        <v>0</v>
      </c>
      <c r="RE113" s="45">
        <v>0</v>
      </c>
      <c r="RF113" s="45">
        <v>0</v>
      </c>
      <c r="RG113" s="45">
        <v>0</v>
      </c>
      <c r="RH113" s="45">
        <v>0</v>
      </c>
      <c r="RI113" s="45">
        <v>0</v>
      </c>
      <c r="RJ113" s="45">
        <v>0</v>
      </c>
      <c r="RK113" s="45">
        <v>0</v>
      </c>
      <c r="RL113" s="45">
        <v>0</v>
      </c>
      <c r="RM113" s="45">
        <v>0</v>
      </c>
      <c r="RN113" s="45">
        <v>0</v>
      </c>
      <c r="RO113" s="45">
        <v>0</v>
      </c>
      <c r="RP113" s="45">
        <v>0</v>
      </c>
      <c r="RQ113" s="45">
        <v>0</v>
      </c>
      <c r="RR113" s="45">
        <v>0</v>
      </c>
      <c r="RS113" s="45">
        <v>0</v>
      </c>
      <c r="RT113" s="45">
        <v>0</v>
      </c>
      <c r="RU113" s="45">
        <v>0</v>
      </c>
      <c r="RV113" s="45">
        <v>0</v>
      </c>
      <c r="RW113" s="45">
        <v>0</v>
      </c>
      <c r="RX113" s="45">
        <v>0</v>
      </c>
      <c r="RY113" s="45">
        <v>0</v>
      </c>
      <c r="RZ113" s="45">
        <v>0</v>
      </c>
      <c r="SA113" s="45">
        <v>0</v>
      </c>
      <c r="SB113" s="45">
        <v>0</v>
      </c>
      <c r="SC113" s="45">
        <v>0</v>
      </c>
      <c r="SD113" s="45">
        <v>0</v>
      </c>
      <c r="SE113" s="45">
        <v>0</v>
      </c>
      <c r="SF113" s="45">
        <v>0</v>
      </c>
      <c r="SG113" s="45">
        <v>0</v>
      </c>
      <c r="SH113" s="45">
        <v>0</v>
      </c>
      <c r="SI113" s="45">
        <v>0</v>
      </c>
      <c r="SJ113" s="45">
        <v>0</v>
      </c>
      <c r="SK113" s="45">
        <v>0</v>
      </c>
      <c r="SL113" s="45">
        <v>0</v>
      </c>
      <c r="SM113" s="45">
        <v>0</v>
      </c>
      <c r="SN113" s="45">
        <v>0</v>
      </c>
      <c r="SO113" s="45">
        <v>0</v>
      </c>
      <c r="SP113" s="45">
        <v>0</v>
      </c>
      <c r="SQ113" s="45">
        <v>0</v>
      </c>
      <c r="SR113" s="45">
        <v>0</v>
      </c>
      <c r="SS113" s="45">
        <v>0</v>
      </c>
      <c r="ST113" s="45">
        <v>0</v>
      </c>
      <c r="SU113" s="45">
        <v>0</v>
      </c>
      <c r="SV113" s="45">
        <v>0</v>
      </c>
      <c r="SW113" s="45">
        <v>0</v>
      </c>
      <c r="SX113" s="45">
        <v>0</v>
      </c>
      <c r="SY113" s="45">
        <v>0</v>
      </c>
      <c r="SZ113" s="45">
        <v>0</v>
      </c>
      <c r="TA113" s="45">
        <v>0</v>
      </c>
      <c r="TB113" s="45">
        <v>0</v>
      </c>
      <c r="TC113" s="45">
        <v>0</v>
      </c>
      <c r="TD113" s="45">
        <v>0</v>
      </c>
      <c r="TE113" s="45">
        <v>0</v>
      </c>
      <c r="TF113" s="45">
        <v>0</v>
      </c>
      <c r="TG113" s="45">
        <v>0</v>
      </c>
      <c r="TH113" s="45">
        <v>0</v>
      </c>
      <c r="TI113" s="45">
        <v>0</v>
      </c>
      <c r="TJ113" s="45">
        <v>0</v>
      </c>
      <c r="TK113" s="45">
        <v>0</v>
      </c>
      <c r="TL113" s="45">
        <v>0</v>
      </c>
      <c r="TM113" s="45">
        <v>0</v>
      </c>
      <c r="TN113" s="45">
        <v>0</v>
      </c>
      <c r="TO113" s="45">
        <v>0</v>
      </c>
      <c r="TP113" s="45">
        <v>0</v>
      </c>
      <c r="TQ113" s="45">
        <v>0</v>
      </c>
      <c r="TR113" s="45">
        <v>0</v>
      </c>
      <c r="TS113" s="45">
        <v>0</v>
      </c>
      <c r="TT113" s="45">
        <v>0</v>
      </c>
      <c r="TU113" s="45">
        <v>0</v>
      </c>
      <c r="TV113" s="45">
        <v>0</v>
      </c>
      <c r="TW113" s="45">
        <v>0</v>
      </c>
      <c r="TX113" s="45">
        <v>0</v>
      </c>
      <c r="TY113" s="45">
        <v>0</v>
      </c>
      <c r="TZ113" s="45">
        <v>0</v>
      </c>
      <c r="UA113" s="45">
        <v>0</v>
      </c>
      <c r="UB113" s="45">
        <v>0</v>
      </c>
      <c r="UC113" s="45">
        <v>0</v>
      </c>
      <c r="UD113" s="45">
        <v>0</v>
      </c>
      <c r="UE113" s="45">
        <v>0</v>
      </c>
      <c r="UF113" s="45">
        <v>0</v>
      </c>
      <c r="UG113" s="45">
        <v>0</v>
      </c>
      <c r="UH113" s="45">
        <v>0</v>
      </c>
      <c r="UI113" s="45">
        <v>0</v>
      </c>
      <c r="UJ113" s="45">
        <v>0</v>
      </c>
      <c r="UK113" s="45">
        <v>0</v>
      </c>
      <c r="UL113" s="45">
        <v>0</v>
      </c>
      <c r="UM113" s="45">
        <v>0</v>
      </c>
      <c r="UN113" s="45">
        <v>0</v>
      </c>
      <c r="UO113" s="45">
        <v>0</v>
      </c>
      <c r="UP113" s="45">
        <v>0</v>
      </c>
      <c r="UQ113" s="45">
        <v>0</v>
      </c>
      <c r="UR113" s="45">
        <v>0</v>
      </c>
      <c r="US113" s="45">
        <v>0</v>
      </c>
      <c r="UT113" s="45">
        <v>0</v>
      </c>
      <c r="UU113" s="45">
        <v>0</v>
      </c>
      <c r="UV113" s="45">
        <v>0</v>
      </c>
      <c r="UW113" s="45">
        <v>0</v>
      </c>
      <c r="UX113" s="45">
        <v>0</v>
      </c>
      <c r="UY113" s="45">
        <v>0</v>
      </c>
      <c r="UZ113" s="45">
        <v>0</v>
      </c>
      <c r="VA113" s="45">
        <v>0</v>
      </c>
      <c r="VB113" s="45">
        <v>0</v>
      </c>
      <c r="VC113" s="45">
        <v>0</v>
      </c>
      <c r="VD113" s="45">
        <v>0</v>
      </c>
      <c r="VE113" s="45">
        <v>0</v>
      </c>
      <c r="VF113" s="45">
        <v>0</v>
      </c>
      <c r="VG113" s="45">
        <v>0</v>
      </c>
      <c r="VH113" s="45">
        <v>0</v>
      </c>
      <c r="VI113" s="45">
        <v>0</v>
      </c>
      <c r="VJ113" s="45">
        <v>0</v>
      </c>
      <c r="VK113" s="45">
        <v>0</v>
      </c>
      <c r="VL113" s="45">
        <v>0</v>
      </c>
      <c r="VM113" s="45">
        <v>0</v>
      </c>
      <c r="VN113" s="45">
        <v>0</v>
      </c>
      <c r="VO113" s="45">
        <v>0</v>
      </c>
      <c r="VP113" s="45">
        <v>0</v>
      </c>
      <c r="VQ113" s="45">
        <v>0</v>
      </c>
      <c r="VR113" s="45">
        <v>0</v>
      </c>
      <c r="VS113" s="45">
        <v>0</v>
      </c>
      <c r="VT113" s="45">
        <v>0</v>
      </c>
      <c r="VU113" s="45">
        <v>0</v>
      </c>
      <c r="VV113" s="45">
        <v>0</v>
      </c>
      <c r="VW113" s="45">
        <v>0</v>
      </c>
      <c r="VX113" s="45">
        <v>0</v>
      </c>
      <c r="VY113" s="45">
        <v>0</v>
      </c>
      <c r="VZ113" s="45">
        <v>0</v>
      </c>
      <c r="WA113" s="45">
        <v>0</v>
      </c>
      <c r="WB113" s="45">
        <v>0</v>
      </c>
      <c r="WC113" s="45">
        <v>0</v>
      </c>
      <c r="WD113" s="45">
        <v>0</v>
      </c>
      <c r="WE113" s="45">
        <v>0</v>
      </c>
      <c r="WF113" s="45">
        <v>0</v>
      </c>
      <c r="WG113" s="45">
        <v>0</v>
      </c>
      <c r="WH113" s="45">
        <v>0</v>
      </c>
      <c r="WI113" s="45">
        <v>0</v>
      </c>
      <c r="WJ113" s="45">
        <v>0</v>
      </c>
      <c r="WK113" s="45">
        <v>0</v>
      </c>
      <c r="WL113" s="45">
        <v>0</v>
      </c>
      <c r="WM113" s="45">
        <v>0</v>
      </c>
      <c r="WN113" s="45">
        <v>0</v>
      </c>
      <c r="WO113" s="45">
        <v>0</v>
      </c>
      <c r="WP113" s="45">
        <v>0</v>
      </c>
      <c r="WQ113" s="45">
        <v>0</v>
      </c>
      <c r="WR113" s="45">
        <v>0</v>
      </c>
      <c r="WS113" s="45">
        <v>0</v>
      </c>
      <c r="WT113" s="45">
        <v>0</v>
      </c>
      <c r="WU113" s="45">
        <v>0</v>
      </c>
      <c r="WV113" s="45">
        <v>0</v>
      </c>
      <c r="WW113" s="45">
        <v>0</v>
      </c>
      <c r="WX113" s="45">
        <v>0</v>
      </c>
      <c r="WY113" s="45">
        <v>0</v>
      </c>
      <c r="WZ113" s="45">
        <v>0</v>
      </c>
      <c r="XA113" s="45">
        <v>0</v>
      </c>
      <c r="XB113" s="45">
        <v>0</v>
      </c>
      <c r="XC113" s="45">
        <v>0</v>
      </c>
      <c r="XD113" s="45">
        <v>0</v>
      </c>
      <c r="XE113" s="45">
        <v>0</v>
      </c>
      <c r="XF113" s="45">
        <v>0</v>
      </c>
      <c r="XG113" s="45">
        <v>0</v>
      </c>
      <c r="XH113" s="45">
        <v>0</v>
      </c>
      <c r="XI113" s="45">
        <v>0</v>
      </c>
      <c r="XJ113" s="45">
        <v>0</v>
      </c>
      <c r="XK113" s="45">
        <v>0</v>
      </c>
      <c r="XL113" s="45">
        <v>0</v>
      </c>
      <c r="XM113" s="45">
        <v>0</v>
      </c>
      <c r="XN113" s="45">
        <v>0</v>
      </c>
      <c r="XO113" s="45">
        <v>0</v>
      </c>
      <c r="XP113" s="45">
        <v>0</v>
      </c>
      <c r="XQ113" s="45">
        <v>0</v>
      </c>
      <c r="XR113" s="45">
        <v>0</v>
      </c>
      <c r="XS113" s="45">
        <v>0</v>
      </c>
      <c r="XT113" s="45">
        <v>0</v>
      </c>
      <c r="XU113" s="45">
        <v>0</v>
      </c>
      <c r="XV113" s="45">
        <v>0</v>
      </c>
      <c r="XW113" s="45">
        <v>0</v>
      </c>
      <c r="XX113" s="45">
        <v>0</v>
      </c>
      <c r="XY113" s="45">
        <v>0</v>
      </c>
      <c r="XZ113" s="45">
        <v>0</v>
      </c>
      <c r="YA113" s="45">
        <v>0</v>
      </c>
      <c r="YB113" s="45">
        <v>0</v>
      </c>
      <c r="YC113" s="45">
        <v>0</v>
      </c>
      <c r="YD113" s="45">
        <v>0</v>
      </c>
      <c r="YE113" s="45">
        <v>0</v>
      </c>
      <c r="YF113" s="45">
        <v>0</v>
      </c>
      <c r="YG113" s="45">
        <v>0</v>
      </c>
      <c r="YH113" s="45">
        <v>0</v>
      </c>
      <c r="YI113" s="45">
        <v>0</v>
      </c>
      <c r="YJ113" s="45">
        <v>0</v>
      </c>
      <c r="YK113" s="45">
        <v>0</v>
      </c>
      <c r="YL113" s="45">
        <v>0</v>
      </c>
      <c r="YM113" s="45">
        <v>0</v>
      </c>
      <c r="YN113" s="45">
        <v>0</v>
      </c>
      <c r="YO113" s="45">
        <v>0</v>
      </c>
      <c r="YP113" s="45">
        <v>0</v>
      </c>
      <c r="YQ113" s="45">
        <v>0</v>
      </c>
      <c r="YR113" s="45">
        <v>0</v>
      </c>
      <c r="YS113" s="45">
        <v>0</v>
      </c>
      <c r="YT113" s="45">
        <v>0</v>
      </c>
      <c r="YU113" s="45">
        <v>0</v>
      </c>
      <c r="YV113" s="45">
        <v>0</v>
      </c>
      <c r="YW113" s="45">
        <v>0</v>
      </c>
      <c r="YX113" s="45">
        <v>0</v>
      </c>
      <c r="YY113" s="45">
        <v>0</v>
      </c>
      <c r="YZ113" s="45">
        <v>0</v>
      </c>
      <c r="ZA113" s="45">
        <v>0</v>
      </c>
      <c r="ZB113" s="45">
        <v>0</v>
      </c>
      <c r="ZC113" s="45">
        <v>0</v>
      </c>
      <c r="ZD113" s="45">
        <v>0</v>
      </c>
      <c r="ZE113" s="45">
        <v>0</v>
      </c>
      <c r="ZF113" s="45">
        <v>0</v>
      </c>
      <c r="ZG113" s="45">
        <v>0</v>
      </c>
      <c r="ZH113" s="45">
        <v>0</v>
      </c>
      <c r="ZI113" s="45">
        <v>0</v>
      </c>
      <c r="ZJ113" s="45">
        <v>0</v>
      </c>
      <c r="ZK113" s="45">
        <v>0</v>
      </c>
      <c r="ZL113" s="45">
        <v>0</v>
      </c>
      <c r="ZM113" s="45">
        <v>0</v>
      </c>
      <c r="ZN113" s="45">
        <v>0</v>
      </c>
      <c r="ZO113" s="45">
        <v>0</v>
      </c>
      <c r="ZP113" s="45">
        <v>0</v>
      </c>
      <c r="ZQ113" s="45">
        <v>0</v>
      </c>
      <c r="ZR113" s="45">
        <v>0</v>
      </c>
      <c r="ZS113" s="45">
        <v>0</v>
      </c>
      <c r="ZT113" s="45">
        <v>0</v>
      </c>
      <c r="ZU113" s="45">
        <v>0</v>
      </c>
      <c r="ZV113" s="45">
        <v>0</v>
      </c>
      <c r="ZW113" s="45">
        <v>0</v>
      </c>
      <c r="ZX113" s="45">
        <v>0</v>
      </c>
      <c r="ZY113" s="45">
        <v>0</v>
      </c>
      <c r="ZZ113" s="45">
        <v>0</v>
      </c>
      <c r="AAA113" s="45">
        <v>0</v>
      </c>
      <c r="AAB113" s="45">
        <v>0</v>
      </c>
      <c r="AAC113" s="45">
        <v>0</v>
      </c>
      <c r="AAD113" s="45">
        <v>0</v>
      </c>
      <c r="AAE113" s="45">
        <v>0</v>
      </c>
      <c r="AAF113" s="45">
        <v>0</v>
      </c>
      <c r="AAG113" s="45">
        <v>0</v>
      </c>
      <c r="AAH113" s="45">
        <v>0</v>
      </c>
      <c r="AAI113" s="45">
        <v>0</v>
      </c>
      <c r="AAJ113" s="45">
        <v>0</v>
      </c>
      <c r="AAK113" s="45">
        <v>0</v>
      </c>
      <c r="AAL113" s="45">
        <v>0</v>
      </c>
      <c r="AAM113" s="45">
        <v>0</v>
      </c>
      <c r="AAN113" s="45">
        <v>0</v>
      </c>
      <c r="AAO113" s="45">
        <v>0</v>
      </c>
      <c r="AAP113" s="45">
        <v>0</v>
      </c>
      <c r="AAQ113" s="45">
        <f ca="1">IF(LEFT($C113,5)="Total",0,IF(COUNTIF(ENTRY!$G$3:$BM$3,AAQ$1)=0,"CopyPasteValue",IFERROR(HLOOKUP(AAQ$1,ENTRY!$G$3:$BI$133,SUMIFS(ENTRY!$A$2:$A$133,ENTRY!$B$2:$B$133,$B113,ENTRY!$C$2:$C$133,$C113)-2,FALSE),0)))</f>
        <v>0</v>
      </c>
      <c r="AAR113" s="45">
        <f ca="1">IF(LEFT($C113,5)="Total",0,IF(COUNTIF(ENTRY!$G$3:$BM$3,AAR$1)=0,"CopyPasteValue",IFERROR(HLOOKUP(AAR$1,ENTRY!$G$3:$BI$133,SUMIFS(ENTRY!$A$2:$A$133,ENTRY!$B$2:$B$133,$B113,ENTRY!$C$2:$C$133,$C113)-2,FALSE),0)))</f>
        <v>0</v>
      </c>
      <c r="AAS113" s="45">
        <f ca="1">IF(LEFT($C113,5)="Total",0,IF(COUNTIF(ENTRY!$G$3:$BM$3,AAS$1)=0,"CopyPasteValue",IFERROR(HLOOKUP(AAS$1,ENTRY!$G$3:$BI$133,SUMIFS(ENTRY!$A$2:$A$133,ENTRY!$B$2:$B$133,$B113,ENTRY!$C$2:$C$133,$C113)-2,FALSE),0)))</f>
        <v>0</v>
      </c>
      <c r="AAT113" s="45">
        <f ca="1">IF(LEFT($C113,5)="Total",0,IF(COUNTIF(ENTRY!$G$3:$BM$3,AAT$1)=0,"CopyPasteValue",IFERROR(HLOOKUP(AAT$1,ENTRY!$G$3:$BI$133,SUMIFS(ENTRY!$A$2:$A$133,ENTRY!$B$2:$B$133,$B113,ENTRY!$C$2:$C$133,$C113)-2,FALSE),0)))</f>
        <v>0</v>
      </c>
      <c r="AAU113" s="45">
        <f ca="1">IF(LEFT($C113,5)="Total",0,IF(COUNTIF(ENTRY!$G$3:$BM$3,AAU$1)=0,"CopyPasteValue",IFERROR(HLOOKUP(AAU$1,ENTRY!$G$3:$BI$133,SUMIFS(ENTRY!$A$2:$A$133,ENTRY!$B$2:$B$133,$B113,ENTRY!$C$2:$C$133,$C113)-2,FALSE),0)))</f>
        <v>0</v>
      </c>
      <c r="AAV113" s="45">
        <f ca="1">IF(LEFT($C113,5)="Total",0,IF(COUNTIF(ENTRY!$G$3:$BM$3,AAV$1)=0,"CopyPasteValue",IFERROR(HLOOKUP(AAV$1,ENTRY!$G$3:$BI$133,SUMIFS(ENTRY!$A$2:$A$133,ENTRY!$B$2:$B$133,$B113,ENTRY!$C$2:$C$133,$C113)-2,FALSE),0)))</f>
        <v>0</v>
      </c>
      <c r="AAW113" s="45">
        <f ca="1">IF(LEFT($C113,5)="Total",0,IF(COUNTIF(ENTRY!$G$3:$BM$3,AAW$1)=0,"CopyPasteValue",IFERROR(HLOOKUP(AAW$1,ENTRY!$G$3:$BI$133,SUMIFS(ENTRY!$A$2:$A$133,ENTRY!$B$2:$B$133,$B113,ENTRY!$C$2:$C$133,$C113)-2,FALSE),0)))</f>
        <v>0</v>
      </c>
      <c r="AAX113" s="45">
        <f ca="1">IF(LEFT($C113,5)="Total",0,IF(COUNTIF(ENTRY!$G$3:$BM$3,AAX$1)=0,"CopyPasteValue",IFERROR(HLOOKUP(AAX$1,ENTRY!$G$3:$BI$133,SUMIFS(ENTRY!$A$2:$A$133,ENTRY!$B$2:$B$133,$B113,ENTRY!$C$2:$C$133,$C113)-2,FALSE),0)))</f>
        <v>0</v>
      </c>
      <c r="AAY113" s="45">
        <f ca="1">IF(LEFT($C113,5)="Total",0,IF(COUNTIF(ENTRY!$G$3:$BM$3,AAY$1)=0,"CopyPasteValue",IFERROR(HLOOKUP(AAY$1,ENTRY!$G$3:$BI$133,SUMIFS(ENTRY!$A$2:$A$133,ENTRY!$B$2:$B$133,$B113,ENTRY!$C$2:$C$133,$C113)-2,FALSE),0)))</f>
        <v>0</v>
      </c>
      <c r="AAZ113" s="45">
        <f ca="1">IF(LEFT($C113,5)="Total",0,IF(COUNTIF(ENTRY!$G$3:$BM$3,AAZ$1)=0,"CopyPasteValue",IFERROR(HLOOKUP(AAZ$1,ENTRY!$G$3:$BI$133,SUMIFS(ENTRY!$A$2:$A$133,ENTRY!$B$2:$B$133,$B113,ENTRY!$C$2:$C$133,$C113)-2,FALSE),0)))</f>
        <v>0</v>
      </c>
      <c r="ABA113" s="45">
        <f ca="1">IF(LEFT($C113,5)="Total",0,IF(COUNTIF(ENTRY!$G$3:$BM$3,ABA$1)=0,"CopyPasteValue",IFERROR(HLOOKUP(ABA$1,ENTRY!$G$3:$BI$133,SUMIFS(ENTRY!$A$2:$A$133,ENTRY!$B$2:$B$133,$B113,ENTRY!$C$2:$C$133,$C113)-2,FALSE),0)))</f>
        <v>0</v>
      </c>
      <c r="ABB113" s="45">
        <f ca="1">IF(LEFT($C113,5)="Total",0,IF(COUNTIF(ENTRY!$G$3:$BM$3,ABB$1)=0,"CopyPasteValue",IFERROR(HLOOKUP(ABB$1,ENTRY!$G$3:$BI$133,SUMIFS(ENTRY!$A$2:$A$133,ENTRY!$B$2:$B$133,$B113,ENTRY!$C$2:$C$133,$C113)-2,FALSE),0)))</f>
        <v>0</v>
      </c>
      <c r="ABC113" s="45">
        <f ca="1">IF(LEFT($C113,5)="Total",0,IF(COUNTIF(ENTRY!$G$3:$BM$3,ABC$1)=0,"CopyPasteValue",IFERROR(HLOOKUP(ABC$1,ENTRY!$G$3:$BI$133,SUMIFS(ENTRY!$A$2:$A$133,ENTRY!$B$2:$B$133,$B113,ENTRY!$C$2:$C$133,$C113)-2,FALSE),0)))</f>
        <v>0</v>
      </c>
      <c r="ABD113" s="45">
        <f ca="1">IF(LEFT($C113,5)="Total",0,IF(COUNTIF(ENTRY!$G$3:$BM$3,ABD$1)=0,"CopyPasteValue",IFERROR(HLOOKUP(ABD$1,ENTRY!$G$3:$BI$133,SUMIFS(ENTRY!$A$2:$A$133,ENTRY!$B$2:$B$133,$B113,ENTRY!$C$2:$C$133,$C113)-2,FALSE),0)))</f>
        <v>0</v>
      </c>
      <c r="ABE113" s="45">
        <f ca="1">IF(LEFT($C113,5)="Total",0,IF(COUNTIF(ENTRY!$G$3:$BM$3,ABE$1)=0,"CopyPasteValue",IFERROR(HLOOKUP(ABE$1,ENTRY!$G$3:$BI$133,SUMIFS(ENTRY!$A$2:$A$133,ENTRY!$B$2:$B$133,$B113,ENTRY!$C$2:$C$133,$C113)-2,FALSE),0)))</f>
        <v>0</v>
      </c>
      <c r="ABF113" s="45">
        <f ca="1">IF(LEFT($C113,5)="Total",0,IF(COUNTIF(ENTRY!$G$3:$BM$3,ABF$1)=0,"CopyPasteValue",IFERROR(HLOOKUP(ABF$1,ENTRY!$G$3:$BI$133,SUMIFS(ENTRY!$A$2:$A$133,ENTRY!$B$2:$B$133,$B113,ENTRY!$C$2:$C$133,$C113)-2,FALSE),0)))</f>
        <v>0</v>
      </c>
      <c r="ABG113" s="45">
        <f ca="1">IF(LEFT($C113,5)="Total",0,IF(COUNTIF(ENTRY!$G$3:$BM$3,ABG$1)=0,"CopyPasteValue",IFERROR(HLOOKUP(ABG$1,ENTRY!$G$3:$BI$133,SUMIFS(ENTRY!$A$2:$A$133,ENTRY!$B$2:$B$133,$B113,ENTRY!$C$2:$C$133,$C113)-2,FALSE),0)))</f>
        <v>0</v>
      </c>
      <c r="ABH113" s="45">
        <f ca="1">IF(LEFT($C113,5)="Total",0,IF(COUNTIF(ENTRY!$G$3:$BM$3,ABH$1)=0,"CopyPasteValue",IFERROR(HLOOKUP(ABH$1,ENTRY!$G$3:$BI$133,SUMIFS(ENTRY!$A$2:$A$133,ENTRY!$B$2:$B$133,$B113,ENTRY!$C$2:$C$133,$C113)-2,FALSE),0)))</f>
        <v>0</v>
      </c>
    </row>
    <row r="114" spans="2:736" x14ac:dyDescent="0.35">
      <c r="B114" t="s">
        <v>27</v>
      </c>
      <c r="C114" t="s">
        <v>365</v>
      </c>
      <c r="D114" s="53">
        <f t="shared" ca="1" si="162"/>
        <v>114</v>
      </c>
      <c r="E114" s="72">
        <f>COUNTIF(ENTRY!C$4:C$294,C114)</f>
        <v>1</v>
      </c>
      <c r="F114" s="45">
        <v>0</v>
      </c>
      <c r="G114" s="45">
        <v>0</v>
      </c>
      <c r="H114" s="45">
        <v>2</v>
      </c>
      <c r="I114" s="45">
        <v>0</v>
      </c>
      <c r="J114" s="45">
        <v>0</v>
      </c>
      <c r="K114" s="45">
        <v>2</v>
      </c>
      <c r="L114" s="45">
        <v>0</v>
      </c>
      <c r="M114" s="45">
        <v>2</v>
      </c>
      <c r="N114" s="45">
        <v>2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2</v>
      </c>
      <c r="X114" s="45">
        <v>0</v>
      </c>
      <c r="Y114" s="45">
        <v>2</v>
      </c>
      <c r="Z114" s="45">
        <v>0</v>
      </c>
      <c r="AA114" s="45">
        <v>0</v>
      </c>
      <c r="AB114" s="45">
        <v>0</v>
      </c>
      <c r="AC114" s="45">
        <v>2</v>
      </c>
      <c r="AD114" s="45">
        <v>0</v>
      </c>
      <c r="AE114" s="45">
        <v>0</v>
      </c>
      <c r="AF114" s="45">
        <v>0</v>
      </c>
      <c r="AG114" s="45">
        <v>0</v>
      </c>
      <c r="AH114" s="45">
        <v>1</v>
      </c>
      <c r="AI114" s="45">
        <v>0</v>
      </c>
      <c r="AJ114" s="45">
        <v>3</v>
      </c>
      <c r="AK114" s="45">
        <v>0</v>
      </c>
      <c r="AL114" s="45">
        <v>0</v>
      </c>
      <c r="AM114" s="45">
        <v>0</v>
      </c>
      <c r="AN114" s="45">
        <v>0</v>
      </c>
      <c r="AO114" s="45">
        <v>0</v>
      </c>
      <c r="AP114" s="45">
        <v>0</v>
      </c>
      <c r="AQ114" s="45">
        <v>4</v>
      </c>
      <c r="AR114" s="45">
        <v>0</v>
      </c>
      <c r="AS114" s="45">
        <v>0</v>
      </c>
      <c r="AT114" s="45">
        <v>0</v>
      </c>
      <c r="AU114" s="45">
        <v>0</v>
      </c>
      <c r="AV114" s="45">
        <v>2</v>
      </c>
      <c r="AW114" s="45">
        <v>0</v>
      </c>
      <c r="AX114" s="45">
        <v>2</v>
      </c>
      <c r="AY114" s="45">
        <v>0</v>
      </c>
      <c r="AZ114" s="45">
        <v>0</v>
      </c>
      <c r="BA114" s="45">
        <v>0</v>
      </c>
      <c r="BB114" s="45">
        <v>0</v>
      </c>
      <c r="BC114" s="45">
        <v>0</v>
      </c>
      <c r="BD114" s="45">
        <v>0</v>
      </c>
      <c r="BE114" s="45">
        <v>0</v>
      </c>
      <c r="BF114" s="45">
        <v>0</v>
      </c>
      <c r="BG114" s="45">
        <v>0</v>
      </c>
      <c r="BH114" s="45">
        <v>0</v>
      </c>
      <c r="BI114" s="45">
        <v>0</v>
      </c>
      <c r="BJ114" s="45">
        <v>0</v>
      </c>
      <c r="BK114" s="45">
        <v>2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1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1</v>
      </c>
      <c r="CP114" s="45">
        <v>0</v>
      </c>
      <c r="CQ114" s="45">
        <v>1</v>
      </c>
      <c r="CR114" s="45">
        <v>0</v>
      </c>
      <c r="CS114" s="45">
        <v>2</v>
      </c>
      <c r="CT114" s="45">
        <v>1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2</v>
      </c>
      <c r="DA114" s="45">
        <v>0</v>
      </c>
      <c r="DB114" s="45">
        <v>1</v>
      </c>
      <c r="DC114" s="45">
        <v>1</v>
      </c>
      <c r="DD114" s="45">
        <v>0</v>
      </c>
      <c r="DE114" s="45">
        <v>1</v>
      </c>
      <c r="DF114" s="45">
        <v>0</v>
      </c>
      <c r="DG114" s="45">
        <v>1</v>
      </c>
      <c r="DH114" s="45">
        <v>1</v>
      </c>
      <c r="DI114" s="45">
        <v>1</v>
      </c>
      <c r="DJ114" s="45">
        <v>1</v>
      </c>
      <c r="DK114" s="45">
        <v>0</v>
      </c>
      <c r="DL114" s="45">
        <v>0</v>
      </c>
      <c r="DM114" s="45">
        <v>0</v>
      </c>
      <c r="DN114" s="45">
        <v>0</v>
      </c>
      <c r="DO114" s="45">
        <v>0</v>
      </c>
      <c r="DP114" s="45">
        <v>0</v>
      </c>
      <c r="DQ114" s="45">
        <v>0</v>
      </c>
      <c r="DR114" s="45">
        <v>0</v>
      </c>
      <c r="DS114" s="45">
        <v>0</v>
      </c>
      <c r="DT114" s="45">
        <v>0</v>
      </c>
      <c r="DU114" s="45">
        <v>0</v>
      </c>
      <c r="DV114" s="45">
        <v>0</v>
      </c>
      <c r="DW114" s="45">
        <v>0</v>
      </c>
      <c r="DX114" s="45">
        <v>0</v>
      </c>
      <c r="DY114" s="45">
        <v>0</v>
      </c>
      <c r="DZ114" s="45">
        <v>0</v>
      </c>
      <c r="EA114" s="45">
        <v>0</v>
      </c>
      <c r="EB114" s="45">
        <v>1</v>
      </c>
      <c r="EC114" s="45">
        <v>1</v>
      </c>
      <c r="ED114" s="45">
        <v>0</v>
      </c>
      <c r="EE114" s="45">
        <v>0</v>
      </c>
      <c r="EF114" s="45">
        <v>0</v>
      </c>
      <c r="EG114" s="45">
        <v>0</v>
      </c>
      <c r="EH114" s="45">
        <v>0</v>
      </c>
      <c r="EI114" s="45">
        <v>0</v>
      </c>
      <c r="EJ114" s="45">
        <v>0</v>
      </c>
      <c r="EK114" s="45">
        <v>0</v>
      </c>
      <c r="EL114" s="45">
        <v>0</v>
      </c>
      <c r="EM114" s="45">
        <v>0</v>
      </c>
      <c r="EN114" s="45">
        <v>0</v>
      </c>
      <c r="EO114" s="45">
        <v>0</v>
      </c>
      <c r="EP114" s="45">
        <v>0</v>
      </c>
      <c r="EQ114" s="45">
        <v>0</v>
      </c>
      <c r="ER114" s="45">
        <v>0</v>
      </c>
      <c r="ES114" s="45">
        <v>0</v>
      </c>
      <c r="ET114" s="45">
        <v>0</v>
      </c>
      <c r="EU114" s="45">
        <v>0</v>
      </c>
      <c r="EV114" s="45">
        <v>0</v>
      </c>
      <c r="EW114" s="45">
        <v>0</v>
      </c>
      <c r="EX114" s="45">
        <v>0</v>
      </c>
      <c r="EY114" s="45">
        <v>0</v>
      </c>
      <c r="EZ114" s="45">
        <v>0</v>
      </c>
      <c r="FA114" s="45">
        <v>0</v>
      </c>
      <c r="FB114" s="45">
        <v>0</v>
      </c>
      <c r="FC114" s="45">
        <v>0</v>
      </c>
      <c r="FD114" s="45">
        <v>0</v>
      </c>
      <c r="FE114" s="45">
        <v>0</v>
      </c>
      <c r="FF114" s="45">
        <v>0</v>
      </c>
      <c r="FG114" s="45">
        <v>0</v>
      </c>
      <c r="FH114" s="45">
        <v>0</v>
      </c>
      <c r="FI114" s="45">
        <v>0</v>
      </c>
      <c r="FJ114" s="45">
        <v>0</v>
      </c>
      <c r="FK114" s="45">
        <v>0</v>
      </c>
      <c r="FL114" s="45">
        <v>0</v>
      </c>
      <c r="FM114" s="45">
        <v>0</v>
      </c>
      <c r="FN114" s="45">
        <v>1</v>
      </c>
      <c r="FO114" s="45">
        <v>0</v>
      </c>
      <c r="FP114" s="45">
        <v>0</v>
      </c>
      <c r="FQ114" s="45">
        <v>0</v>
      </c>
      <c r="FR114" s="45">
        <v>0</v>
      </c>
      <c r="FS114" s="45">
        <v>0</v>
      </c>
      <c r="FT114" s="45">
        <v>0</v>
      </c>
      <c r="FU114" s="45">
        <v>0</v>
      </c>
      <c r="FV114" s="45">
        <v>0</v>
      </c>
      <c r="FW114" s="45">
        <v>0</v>
      </c>
      <c r="FX114" s="45">
        <v>0</v>
      </c>
      <c r="FY114" s="45">
        <v>1</v>
      </c>
      <c r="FZ114" s="45">
        <v>2</v>
      </c>
      <c r="GA114" s="45">
        <v>0</v>
      </c>
      <c r="GB114" s="45">
        <v>1</v>
      </c>
      <c r="GC114" s="45">
        <v>1</v>
      </c>
      <c r="GD114" s="45">
        <v>0</v>
      </c>
      <c r="GE114" s="45">
        <v>0</v>
      </c>
      <c r="GF114" s="45">
        <v>0</v>
      </c>
      <c r="GG114" s="45">
        <v>2</v>
      </c>
      <c r="GH114" s="45">
        <v>1</v>
      </c>
      <c r="GI114" s="45">
        <v>1</v>
      </c>
      <c r="GJ114" s="45">
        <v>0</v>
      </c>
      <c r="GK114" s="45">
        <v>0</v>
      </c>
      <c r="GL114" s="45">
        <v>0</v>
      </c>
      <c r="GM114" s="45">
        <v>0</v>
      </c>
      <c r="GN114" s="45">
        <v>0</v>
      </c>
      <c r="GO114" s="45">
        <v>1</v>
      </c>
      <c r="GP114" s="45">
        <v>0</v>
      </c>
      <c r="GQ114" s="45">
        <v>0</v>
      </c>
      <c r="GR114" s="45">
        <v>0</v>
      </c>
      <c r="GS114" s="45">
        <v>0</v>
      </c>
      <c r="GT114" s="45">
        <v>0</v>
      </c>
      <c r="GU114" s="45">
        <v>0</v>
      </c>
      <c r="GV114" s="45">
        <v>0</v>
      </c>
      <c r="GW114" s="45">
        <v>0</v>
      </c>
      <c r="GX114" s="45">
        <v>0</v>
      </c>
      <c r="GY114" s="45">
        <v>0</v>
      </c>
      <c r="GZ114" s="45">
        <v>0</v>
      </c>
      <c r="HA114" s="45">
        <v>0</v>
      </c>
      <c r="HB114" s="45">
        <v>0</v>
      </c>
      <c r="HC114" s="45">
        <v>0</v>
      </c>
      <c r="HD114" s="45">
        <v>1</v>
      </c>
      <c r="HE114" s="45">
        <v>0</v>
      </c>
      <c r="HF114" s="45">
        <v>0</v>
      </c>
      <c r="HG114" s="45">
        <v>0</v>
      </c>
      <c r="HH114" s="45">
        <v>0</v>
      </c>
      <c r="HI114" s="45">
        <v>0</v>
      </c>
      <c r="HJ114" s="45">
        <v>0</v>
      </c>
      <c r="HK114" s="45">
        <v>0</v>
      </c>
      <c r="HL114" s="45">
        <v>0</v>
      </c>
      <c r="HM114" s="45">
        <v>0</v>
      </c>
      <c r="HN114" s="45">
        <v>0</v>
      </c>
      <c r="HO114" s="45">
        <v>0</v>
      </c>
      <c r="HP114" s="45">
        <v>2</v>
      </c>
      <c r="HQ114" s="45">
        <v>0</v>
      </c>
      <c r="HR114" s="45">
        <v>1</v>
      </c>
      <c r="HS114" s="45">
        <v>0</v>
      </c>
      <c r="HT114" s="45">
        <v>0</v>
      </c>
      <c r="HU114" s="45">
        <v>0</v>
      </c>
      <c r="HV114" s="45">
        <v>0</v>
      </c>
      <c r="HW114" s="45">
        <v>0</v>
      </c>
      <c r="HX114" s="45">
        <v>0</v>
      </c>
      <c r="HY114" s="45">
        <v>0</v>
      </c>
      <c r="HZ114" s="45">
        <v>0</v>
      </c>
      <c r="IA114" s="45">
        <v>0</v>
      </c>
      <c r="IB114" s="45">
        <v>0</v>
      </c>
      <c r="IC114" s="45">
        <v>1</v>
      </c>
      <c r="ID114" s="45">
        <v>0</v>
      </c>
      <c r="IE114" s="45">
        <v>0</v>
      </c>
      <c r="IF114" s="45">
        <v>0</v>
      </c>
      <c r="IG114" s="45">
        <v>0</v>
      </c>
      <c r="IH114" s="45">
        <v>0</v>
      </c>
      <c r="II114" s="45">
        <v>0</v>
      </c>
      <c r="IJ114" s="45">
        <v>0</v>
      </c>
      <c r="IK114" s="45">
        <v>0</v>
      </c>
      <c r="IL114" s="45">
        <v>0</v>
      </c>
      <c r="IM114" s="45">
        <v>0</v>
      </c>
      <c r="IN114" s="45">
        <v>0</v>
      </c>
      <c r="IO114" s="45">
        <v>0</v>
      </c>
      <c r="IP114" s="45">
        <v>0</v>
      </c>
      <c r="IQ114" s="45">
        <v>0</v>
      </c>
      <c r="IR114" s="45">
        <v>0</v>
      </c>
      <c r="IS114" s="45">
        <v>0</v>
      </c>
      <c r="IT114" s="45">
        <v>0</v>
      </c>
      <c r="IU114" s="45">
        <v>0</v>
      </c>
      <c r="IV114" s="45">
        <v>0</v>
      </c>
      <c r="IW114" s="45">
        <v>0</v>
      </c>
      <c r="IX114" s="45">
        <v>0</v>
      </c>
      <c r="IY114" s="45">
        <v>0</v>
      </c>
      <c r="IZ114" s="45">
        <v>1</v>
      </c>
      <c r="JA114" s="45">
        <v>0</v>
      </c>
      <c r="JB114" s="45">
        <v>0</v>
      </c>
      <c r="JC114" s="45">
        <v>0</v>
      </c>
      <c r="JD114" s="45">
        <v>0</v>
      </c>
      <c r="JE114" s="45">
        <v>0</v>
      </c>
      <c r="JF114" s="45">
        <v>0</v>
      </c>
      <c r="JG114" s="45">
        <v>0</v>
      </c>
      <c r="JH114" s="45">
        <v>0</v>
      </c>
      <c r="JI114" s="45">
        <v>0</v>
      </c>
      <c r="JJ114" s="45">
        <v>0</v>
      </c>
      <c r="JK114" s="45">
        <v>0</v>
      </c>
      <c r="JL114" s="45">
        <v>0</v>
      </c>
      <c r="JM114" s="45">
        <v>0</v>
      </c>
      <c r="JN114" s="45">
        <v>0</v>
      </c>
      <c r="JO114" s="45">
        <v>0</v>
      </c>
      <c r="JP114" s="45">
        <v>0</v>
      </c>
      <c r="JQ114" s="45">
        <v>0</v>
      </c>
      <c r="JR114" s="45">
        <v>0</v>
      </c>
      <c r="JS114" s="45">
        <v>0</v>
      </c>
      <c r="JT114" s="45">
        <v>0</v>
      </c>
      <c r="JU114" s="45">
        <v>0</v>
      </c>
      <c r="JV114" s="45">
        <v>0</v>
      </c>
      <c r="JW114" s="45">
        <v>0</v>
      </c>
      <c r="JX114" s="45">
        <v>0</v>
      </c>
      <c r="JY114" s="45">
        <v>0</v>
      </c>
      <c r="JZ114" s="45">
        <v>0</v>
      </c>
      <c r="KA114" s="45">
        <v>0</v>
      </c>
      <c r="KB114" s="45">
        <v>0</v>
      </c>
      <c r="KC114" s="45">
        <v>0</v>
      </c>
      <c r="KD114" s="45">
        <v>0</v>
      </c>
      <c r="KE114" s="45">
        <v>0</v>
      </c>
      <c r="KF114" s="45">
        <v>0</v>
      </c>
      <c r="KG114" s="45">
        <v>0</v>
      </c>
      <c r="KH114" s="45">
        <v>0</v>
      </c>
      <c r="KI114" s="45">
        <v>0</v>
      </c>
      <c r="KJ114" s="45">
        <v>4</v>
      </c>
      <c r="KK114" s="45">
        <v>0</v>
      </c>
      <c r="KL114" s="45">
        <v>0</v>
      </c>
      <c r="KM114" s="45">
        <v>0</v>
      </c>
      <c r="KN114" s="45">
        <v>2</v>
      </c>
      <c r="KO114" s="45">
        <v>0</v>
      </c>
      <c r="KP114" s="45">
        <v>0</v>
      </c>
      <c r="KQ114" s="45">
        <v>0</v>
      </c>
      <c r="KR114" s="45">
        <v>1</v>
      </c>
      <c r="KS114" s="45">
        <v>1</v>
      </c>
      <c r="KT114" s="45">
        <v>0</v>
      </c>
      <c r="KU114" s="45">
        <v>0</v>
      </c>
      <c r="KV114" s="45">
        <v>0</v>
      </c>
      <c r="KW114" s="45">
        <v>0</v>
      </c>
      <c r="KX114" s="45">
        <v>0</v>
      </c>
      <c r="KY114" s="45">
        <v>0</v>
      </c>
      <c r="KZ114" s="45">
        <v>0</v>
      </c>
      <c r="LA114" s="45">
        <v>0</v>
      </c>
      <c r="LB114" s="45">
        <v>0</v>
      </c>
      <c r="LC114" s="45">
        <v>0</v>
      </c>
      <c r="LD114" s="45">
        <v>5</v>
      </c>
      <c r="LE114" s="45">
        <v>0</v>
      </c>
      <c r="LF114" s="45">
        <v>0</v>
      </c>
      <c r="LG114" s="45">
        <v>0</v>
      </c>
      <c r="LH114" s="45">
        <v>0</v>
      </c>
      <c r="LI114" s="45">
        <v>4</v>
      </c>
      <c r="LJ114" s="45">
        <v>1</v>
      </c>
      <c r="LK114" s="45">
        <v>0</v>
      </c>
      <c r="LL114" s="45">
        <v>0</v>
      </c>
      <c r="LM114" s="45">
        <v>1</v>
      </c>
      <c r="LN114" s="45">
        <v>0</v>
      </c>
      <c r="LO114" s="45">
        <v>0</v>
      </c>
      <c r="LP114" s="45">
        <v>3</v>
      </c>
      <c r="LQ114" s="45">
        <v>2</v>
      </c>
      <c r="LR114" s="45">
        <v>1</v>
      </c>
      <c r="LS114" s="45">
        <v>0</v>
      </c>
      <c r="LT114" s="45">
        <v>0</v>
      </c>
      <c r="LU114" s="45">
        <v>0</v>
      </c>
      <c r="LV114" s="45">
        <v>0</v>
      </c>
      <c r="LW114" s="45">
        <v>0</v>
      </c>
      <c r="LX114" s="45">
        <v>0</v>
      </c>
      <c r="LY114" s="45">
        <v>0</v>
      </c>
      <c r="LZ114" s="45">
        <v>0</v>
      </c>
      <c r="MA114" s="45">
        <v>0</v>
      </c>
      <c r="MB114" s="45">
        <v>0</v>
      </c>
      <c r="MC114" s="45">
        <v>0</v>
      </c>
      <c r="MD114" s="45">
        <v>0</v>
      </c>
      <c r="ME114" s="45">
        <v>0</v>
      </c>
      <c r="MF114" s="45">
        <v>0</v>
      </c>
      <c r="MG114" s="45">
        <v>0</v>
      </c>
      <c r="MH114" s="45">
        <v>0</v>
      </c>
      <c r="MI114" s="45">
        <v>0</v>
      </c>
      <c r="MJ114" s="45">
        <v>0</v>
      </c>
      <c r="MK114" s="45">
        <v>0</v>
      </c>
      <c r="ML114" s="45">
        <v>0</v>
      </c>
      <c r="MM114" s="45">
        <v>0</v>
      </c>
      <c r="MN114" s="45">
        <v>3</v>
      </c>
      <c r="MO114" s="45">
        <v>0</v>
      </c>
      <c r="MP114" s="45">
        <v>0</v>
      </c>
      <c r="MQ114" s="45">
        <v>0</v>
      </c>
      <c r="MR114" s="45">
        <v>0</v>
      </c>
      <c r="MS114" s="45">
        <v>0</v>
      </c>
      <c r="MT114" s="45">
        <v>4</v>
      </c>
      <c r="MU114" s="45">
        <v>0</v>
      </c>
      <c r="MV114" s="45">
        <v>1</v>
      </c>
      <c r="MW114" s="45">
        <v>0</v>
      </c>
      <c r="MX114" s="45">
        <v>0</v>
      </c>
      <c r="MY114" s="45">
        <v>5</v>
      </c>
      <c r="MZ114" s="45">
        <v>0</v>
      </c>
      <c r="NA114" s="45">
        <v>0</v>
      </c>
      <c r="NB114" s="45">
        <v>0</v>
      </c>
      <c r="NC114" s="45">
        <v>0</v>
      </c>
      <c r="ND114" s="45">
        <v>0</v>
      </c>
      <c r="NE114" s="45">
        <v>0</v>
      </c>
      <c r="NF114" s="45">
        <v>5</v>
      </c>
      <c r="NG114" s="45">
        <v>0</v>
      </c>
      <c r="NH114" s="45">
        <v>0</v>
      </c>
      <c r="NI114" s="45">
        <v>0</v>
      </c>
      <c r="NJ114" s="45">
        <v>0</v>
      </c>
      <c r="NK114" s="45">
        <v>0</v>
      </c>
      <c r="NL114" s="45">
        <v>0</v>
      </c>
      <c r="NM114" s="45">
        <v>0</v>
      </c>
      <c r="NN114" s="45">
        <v>0</v>
      </c>
      <c r="NO114" s="45">
        <v>0</v>
      </c>
      <c r="NP114" s="45">
        <v>0</v>
      </c>
      <c r="NQ114" s="45">
        <v>0</v>
      </c>
      <c r="NR114" s="45">
        <v>1</v>
      </c>
      <c r="NS114" s="45">
        <v>0</v>
      </c>
      <c r="NT114" s="45">
        <v>4</v>
      </c>
      <c r="NU114" s="45">
        <v>0</v>
      </c>
      <c r="NV114" s="45">
        <v>0</v>
      </c>
      <c r="NW114" s="45">
        <v>0</v>
      </c>
      <c r="NX114" s="45">
        <v>0</v>
      </c>
      <c r="NY114" s="45">
        <v>5</v>
      </c>
      <c r="NZ114" s="45">
        <v>0</v>
      </c>
      <c r="OA114" s="45">
        <v>0</v>
      </c>
      <c r="OB114" s="45">
        <v>0</v>
      </c>
      <c r="OC114" s="45">
        <v>0</v>
      </c>
      <c r="OD114" s="45">
        <v>0</v>
      </c>
      <c r="OE114" s="45">
        <v>0</v>
      </c>
      <c r="OF114" s="45">
        <v>0</v>
      </c>
      <c r="OG114" s="45">
        <v>0</v>
      </c>
      <c r="OH114" s="45">
        <v>2</v>
      </c>
      <c r="OI114" s="45">
        <v>2</v>
      </c>
      <c r="OJ114" s="45">
        <v>0</v>
      </c>
      <c r="OK114" s="45">
        <v>0</v>
      </c>
      <c r="OL114" s="45">
        <v>0</v>
      </c>
      <c r="OM114" s="45">
        <v>0</v>
      </c>
      <c r="ON114" s="45">
        <v>0</v>
      </c>
      <c r="OO114" s="45">
        <v>0</v>
      </c>
      <c r="OP114" s="45">
        <v>0</v>
      </c>
      <c r="OQ114" s="45">
        <v>0</v>
      </c>
      <c r="OR114" s="45">
        <v>0</v>
      </c>
      <c r="OS114" s="45">
        <v>0</v>
      </c>
      <c r="OT114" s="45">
        <v>0</v>
      </c>
      <c r="OU114" s="45">
        <v>0</v>
      </c>
      <c r="OV114" s="45">
        <v>0</v>
      </c>
      <c r="OW114" s="45">
        <v>0</v>
      </c>
      <c r="OX114" s="45">
        <v>0</v>
      </c>
      <c r="OY114" s="45">
        <v>0</v>
      </c>
      <c r="OZ114" s="45">
        <v>0</v>
      </c>
      <c r="PA114" s="45">
        <v>0</v>
      </c>
      <c r="PB114" s="45">
        <v>0</v>
      </c>
      <c r="PC114" s="45">
        <v>0</v>
      </c>
      <c r="PD114" s="45">
        <v>0</v>
      </c>
      <c r="PE114" s="45">
        <v>0</v>
      </c>
      <c r="PF114" s="45">
        <v>0</v>
      </c>
      <c r="PG114" s="45">
        <v>0</v>
      </c>
      <c r="PH114" s="45">
        <v>0</v>
      </c>
      <c r="PI114" s="45">
        <v>0</v>
      </c>
      <c r="PJ114" s="45">
        <v>5</v>
      </c>
      <c r="PK114" s="45">
        <v>0</v>
      </c>
      <c r="PL114" s="45">
        <v>0</v>
      </c>
      <c r="PM114" s="45">
        <v>0</v>
      </c>
      <c r="PN114" s="45">
        <v>0</v>
      </c>
      <c r="PO114" s="45">
        <v>0</v>
      </c>
      <c r="PP114" s="45">
        <v>0</v>
      </c>
      <c r="PQ114" s="45">
        <v>0</v>
      </c>
      <c r="PR114" s="45">
        <v>0</v>
      </c>
      <c r="PS114" s="45">
        <v>0</v>
      </c>
      <c r="PT114" s="45">
        <v>0</v>
      </c>
      <c r="PU114" s="45">
        <v>0</v>
      </c>
      <c r="PV114" s="45">
        <v>0</v>
      </c>
      <c r="PW114" s="45">
        <v>0</v>
      </c>
      <c r="PX114" s="45">
        <v>5</v>
      </c>
      <c r="PY114" s="45">
        <v>0</v>
      </c>
      <c r="PZ114" s="45">
        <v>0</v>
      </c>
      <c r="QA114" s="45">
        <v>0</v>
      </c>
      <c r="QB114" s="45">
        <v>0</v>
      </c>
      <c r="QC114" s="45">
        <v>0</v>
      </c>
      <c r="QD114" s="45">
        <v>0</v>
      </c>
      <c r="QE114" s="45">
        <v>0</v>
      </c>
      <c r="QF114" s="45">
        <v>0</v>
      </c>
      <c r="QG114" s="45">
        <v>0</v>
      </c>
      <c r="QH114" s="45">
        <v>0</v>
      </c>
      <c r="QI114" s="45">
        <v>0</v>
      </c>
      <c r="QJ114" s="45">
        <v>0</v>
      </c>
      <c r="QK114" s="45">
        <v>0</v>
      </c>
      <c r="QL114" s="45">
        <v>0</v>
      </c>
      <c r="QM114" s="45">
        <v>0</v>
      </c>
      <c r="QN114" s="45">
        <v>0</v>
      </c>
      <c r="QO114" s="45">
        <v>0</v>
      </c>
      <c r="QP114" s="45">
        <v>0</v>
      </c>
      <c r="QQ114" s="45">
        <v>0</v>
      </c>
      <c r="QR114" s="45">
        <v>0</v>
      </c>
      <c r="QS114" s="45">
        <v>0</v>
      </c>
      <c r="QT114" s="45">
        <v>0</v>
      </c>
      <c r="QU114" s="45">
        <v>5</v>
      </c>
      <c r="QV114" s="45">
        <v>0</v>
      </c>
      <c r="QW114" s="45">
        <v>0</v>
      </c>
      <c r="QX114" s="45">
        <v>0</v>
      </c>
      <c r="QY114" s="45">
        <v>0</v>
      </c>
      <c r="QZ114" s="45">
        <v>0</v>
      </c>
      <c r="RA114" s="45">
        <v>0</v>
      </c>
      <c r="RB114" s="45">
        <v>0</v>
      </c>
      <c r="RC114" s="45">
        <v>0</v>
      </c>
      <c r="RD114" s="45">
        <v>0</v>
      </c>
      <c r="RE114" s="45">
        <v>0</v>
      </c>
      <c r="RF114" s="45">
        <v>0</v>
      </c>
      <c r="RG114" s="45">
        <v>0</v>
      </c>
      <c r="RH114" s="45">
        <v>0</v>
      </c>
      <c r="RI114" s="45">
        <v>0</v>
      </c>
      <c r="RJ114" s="45">
        <v>0</v>
      </c>
      <c r="RK114" s="45">
        <v>0</v>
      </c>
      <c r="RL114" s="45">
        <v>0</v>
      </c>
      <c r="RM114" s="45">
        <v>0</v>
      </c>
      <c r="RN114" s="45">
        <v>0</v>
      </c>
      <c r="RO114" s="45">
        <v>0</v>
      </c>
      <c r="RP114" s="45">
        <v>3</v>
      </c>
      <c r="RQ114" s="45">
        <v>2</v>
      </c>
      <c r="RR114" s="45">
        <v>0</v>
      </c>
      <c r="RS114" s="45">
        <v>0</v>
      </c>
      <c r="RT114" s="45">
        <v>0</v>
      </c>
      <c r="RU114" s="45">
        <v>0</v>
      </c>
      <c r="RV114" s="45">
        <v>0</v>
      </c>
      <c r="RW114" s="45">
        <v>4</v>
      </c>
      <c r="RX114" s="45">
        <v>0</v>
      </c>
      <c r="RY114" s="45">
        <v>0</v>
      </c>
      <c r="RZ114" s="45">
        <v>1</v>
      </c>
      <c r="SA114" s="45">
        <v>0</v>
      </c>
      <c r="SB114" s="45">
        <v>0</v>
      </c>
      <c r="SC114" s="45">
        <v>0</v>
      </c>
      <c r="SD114" s="45">
        <v>0</v>
      </c>
      <c r="SE114" s="45">
        <v>5</v>
      </c>
      <c r="SF114" s="45">
        <v>0</v>
      </c>
      <c r="SG114" s="45">
        <v>0</v>
      </c>
      <c r="SH114" s="45">
        <v>0</v>
      </c>
      <c r="SI114" s="45">
        <v>0</v>
      </c>
      <c r="SJ114" s="45">
        <v>0</v>
      </c>
      <c r="SK114" s="45">
        <v>0</v>
      </c>
      <c r="SL114" s="45">
        <v>0</v>
      </c>
      <c r="SM114" s="45">
        <v>0</v>
      </c>
      <c r="SN114" s="45">
        <v>0</v>
      </c>
      <c r="SO114" s="45">
        <v>0</v>
      </c>
      <c r="SP114" s="45">
        <v>0</v>
      </c>
      <c r="SQ114" s="45">
        <v>0</v>
      </c>
      <c r="SR114" s="45">
        <v>0</v>
      </c>
      <c r="SS114" s="45">
        <v>0</v>
      </c>
      <c r="ST114" s="45">
        <v>0</v>
      </c>
      <c r="SU114" s="45">
        <v>0</v>
      </c>
      <c r="SV114" s="45">
        <v>0</v>
      </c>
      <c r="SW114" s="45">
        <v>0</v>
      </c>
      <c r="SX114" s="45">
        <v>0</v>
      </c>
      <c r="SY114" s="45">
        <v>0</v>
      </c>
      <c r="SZ114" s="45">
        <v>0</v>
      </c>
      <c r="TA114" s="45">
        <v>0</v>
      </c>
      <c r="TB114" s="45">
        <v>0</v>
      </c>
      <c r="TC114" s="45">
        <v>0</v>
      </c>
      <c r="TD114" s="45">
        <v>0</v>
      </c>
      <c r="TE114" s="45">
        <v>0</v>
      </c>
      <c r="TF114" s="45">
        <v>0</v>
      </c>
      <c r="TG114" s="45">
        <v>0</v>
      </c>
      <c r="TH114" s="45">
        <v>0</v>
      </c>
      <c r="TI114" s="45">
        <v>0</v>
      </c>
      <c r="TJ114" s="45">
        <v>0</v>
      </c>
      <c r="TK114" s="45">
        <v>0</v>
      </c>
      <c r="TL114" s="45">
        <v>0</v>
      </c>
      <c r="TM114" s="45">
        <v>0</v>
      </c>
      <c r="TN114" s="45">
        <v>0</v>
      </c>
      <c r="TO114" s="45">
        <v>0</v>
      </c>
      <c r="TP114" s="45">
        <v>0</v>
      </c>
      <c r="TQ114" s="45">
        <v>0</v>
      </c>
      <c r="TR114" s="45">
        <v>0</v>
      </c>
      <c r="TS114" s="45">
        <v>0</v>
      </c>
      <c r="TT114" s="45">
        <v>0</v>
      </c>
      <c r="TU114" s="45">
        <v>0</v>
      </c>
      <c r="TV114" s="45">
        <v>0</v>
      </c>
      <c r="TW114" s="45">
        <v>4</v>
      </c>
      <c r="TX114" s="45">
        <v>0</v>
      </c>
      <c r="TY114" s="45">
        <v>1</v>
      </c>
      <c r="TZ114" s="45">
        <v>0</v>
      </c>
      <c r="UA114" s="45">
        <v>0</v>
      </c>
      <c r="UB114" s="45">
        <v>0</v>
      </c>
      <c r="UC114" s="45">
        <v>0</v>
      </c>
      <c r="UD114" s="45">
        <v>0</v>
      </c>
      <c r="UE114" s="45">
        <v>0</v>
      </c>
      <c r="UF114" s="45">
        <v>0</v>
      </c>
      <c r="UG114" s="45">
        <v>0</v>
      </c>
      <c r="UH114" s="45">
        <v>0</v>
      </c>
      <c r="UI114" s="45">
        <v>0</v>
      </c>
      <c r="UJ114" s="45">
        <v>0</v>
      </c>
      <c r="UK114" s="45">
        <v>0</v>
      </c>
      <c r="UL114" s="45">
        <v>0</v>
      </c>
      <c r="UM114" s="45">
        <v>0</v>
      </c>
      <c r="UN114" s="45">
        <v>0</v>
      </c>
      <c r="UO114" s="45">
        <v>0</v>
      </c>
      <c r="UP114" s="45">
        <v>0</v>
      </c>
      <c r="UQ114" s="45">
        <v>0</v>
      </c>
      <c r="UR114" s="45">
        <v>0</v>
      </c>
      <c r="US114" s="45">
        <v>0</v>
      </c>
      <c r="UT114" s="45">
        <v>0</v>
      </c>
      <c r="UU114" s="45">
        <v>0</v>
      </c>
      <c r="UV114" s="45">
        <v>0</v>
      </c>
      <c r="UW114" s="45">
        <v>0</v>
      </c>
      <c r="UX114" s="45">
        <v>0</v>
      </c>
      <c r="UY114" s="45">
        <v>0</v>
      </c>
      <c r="UZ114" s="45">
        <v>0</v>
      </c>
      <c r="VA114" s="45">
        <v>0</v>
      </c>
      <c r="VB114" s="45">
        <v>0</v>
      </c>
      <c r="VC114" s="45">
        <v>0</v>
      </c>
      <c r="VD114" s="45">
        <v>0</v>
      </c>
      <c r="VE114" s="45">
        <v>1</v>
      </c>
      <c r="VF114" s="45">
        <v>0</v>
      </c>
      <c r="VG114" s="45">
        <v>0</v>
      </c>
      <c r="VH114" s="45">
        <v>0</v>
      </c>
      <c r="VI114" s="45">
        <v>0</v>
      </c>
      <c r="VJ114" s="45">
        <v>0</v>
      </c>
      <c r="VK114" s="45">
        <v>0</v>
      </c>
      <c r="VL114" s="45">
        <v>0</v>
      </c>
      <c r="VM114" s="45">
        <v>4</v>
      </c>
      <c r="VN114" s="45">
        <v>0</v>
      </c>
      <c r="VO114" s="45">
        <v>0</v>
      </c>
      <c r="VP114" s="45">
        <v>0</v>
      </c>
      <c r="VQ114" s="45">
        <v>0</v>
      </c>
      <c r="VR114" s="45">
        <v>0</v>
      </c>
      <c r="VS114" s="45">
        <v>0</v>
      </c>
      <c r="VT114" s="45">
        <v>0</v>
      </c>
      <c r="VU114" s="45">
        <v>1</v>
      </c>
      <c r="VV114" s="45">
        <v>3</v>
      </c>
      <c r="VW114" s="45">
        <v>0</v>
      </c>
      <c r="VX114" s="45">
        <v>0</v>
      </c>
      <c r="VY114" s="45">
        <v>0</v>
      </c>
      <c r="VZ114" s="45">
        <v>0</v>
      </c>
      <c r="WA114" s="45">
        <v>0</v>
      </c>
      <c r="WB114" s="45">
        <v>0</v>
      </c>
      <c r="WC114" s="45">
        <v>0</v>
      </c>
      <c r="WD114" s="45">
        <v>0</v>
      </c>
      <c r="WE114" s="45">
        <v>0</v>
      </c>
      <c r="WF114" s="45">
        <v>1</v>
      </c>
      <c r="WG114" s="45">
        <v>0</v>
      </c>
      <c r="WH114" s="45">
        <v>0</v>
      </c>
      <c r="WI114" s="45">
        <v>0</v>
      </c>
      <c r="WJ114" s="45">
        <v>0</v>
      </c>
      <c r="WK114" s="45">
        <v>0</v>
      </c>
      <c r="WL114" s="45">
        <v>0</v>
      </c>
      <c r="WM114" s="45">
        <v>0</v>
      </c>
      <c r="WN114" s="45">
        <v>0</v>
      </c>
      <c r="WO114" s="45">
        <v>0</v>
      </c>
      <c r="WP114" s="45">
        <v>0</v>
      </c>
      <c r="WQ114" s="45">
        <v>0</v>
      </c>
      <c r="WR114" s="45">
        <v>0</v>
      </c>
      <c r="WS114" s="45">
        <v>0</v>
      </c>
      <c r="WT114" s="45">
        <v>1</v>
      </c>
      <c r="WU114" s="45">
        <v>0</v>
      </c>
      <c r="WV114" s="45">
        <v>0</v>
      </c>
      <c r="WW114" s="45">
        <v>0</v>
      </c>
      <c r="WX114" s="45">
        <v>0</v>
      </c>
      <c r="WY114" s="45">
        <v>0</v>
      </c>
      <c r="WZ114" s="45">
        <v>0</v>
      </c>
      <c r="XA114" s="45">
        <v>4</v>
      </c>
      <c r="XB114" s="45">
        <v>0</v>
      </c>
      <c r="XC114" s="45">
        <v>6</v>
      </c>
      <c r="XD114" s="45">
        <v>0</v>
      </c>
      <c r="XE114" s="45">
        <v>2</v>
      </c>
      <c r="XF114" s="45">
        <v>0</v>
      </c>
      <c r="XG114" s="45">
        <v>0</v>
      </c>
      <c r="XH114" s="45">
        <v>0</v>
      </c>
      <c r="XI114" s="45">
        <v>0</v>
      </c>
      <c r="XJ114" s="45">
        <v>0</v>
      </c>
      <c r="XK114" s="45">
        <v>0</v>
      </c>
      <c r="XL114" s="45">
        <v>0</v>
      </c>
      <c r="XM114" s="45">
        <v>0</v>
      </c>
      <c r="XN114" s="45">
        <v>0</v>
      </c>
      <c r="XO114" s="45">
        <v>0</v>
      </c>
      <c r="XP114" s="45">
        <v>0</v>
      </c>
      <c r="XQ114" s="45">
        <v>0</v>
      </c>
      <c r="XR114" s="45">
        <v>0</v>
      </c>
      <c r="XS114" s="45">
        <v>0</v>
      </c>
      <c r="XT114" s="45">
        <v>0</v>
      </c>
      <c r="XU114" s="45">
        <v>4</v>
      </c>
      <c r="XV114" s="45">
        <v>0</v>
      </c>
      <c r="XW114" s="45">
        <v>0</v>
      </c>
      <c r="XX114" s="45">
        <v>0</v>
      </c>
      <c r="XY114" s="45">
        <v>3</v>
      </c>
      <c r="XZ114" s="45">
        <v>0</v>
      </c>
      <c r="YA114" s="45">
        <v>0</v>
      </c>
      <c r="YB114" s="45">
        <v>2</v>
      </c>
      <c r="YC114" s="45">
        <v>0</v>
      </c>
      <c r="YD114" s="45">
        <v>0</v>
      </c>
      <c r="YE114" s="45">
        <v>0</v>
      </c>
      <c r="YF114" s="45">
        <v>0</v>
      </c>
      <c r="YG114" s="45">
        <v>0</v>
      </c>
      <c r="YH114" s="45">
        <v>0</v>
      </c>
      <c r="YI114" s="45">
        <v>0</v>
      </c>
      <c r="YJ114" s="45">
        <v>0</v>
      </c>
      <c r="YK114" s="45">
        <v>1</v>
      </c>
      <c r="YL114" s="45">
        <v>0</v>
      </c>
      <c r="YM114" s="45">
        <v>0</v>
      </c>
      <c r="YN114" s="45">
        <v>0</v>
      </c>
      <c r="YO114" s="45">
        <v>0</v>
      </c>
      <c r="YP114" s="45">
        <v>0</v>
      </c>
      <c r="YQ114" s="45">
        <v>0</v>
      </c>
      <c r="YR114" s="45">
        <v>0</v>
      </c>
      <c r="YS114" s="45">
        <v>2</v>
      </c>
      <c r="YT114" s="45">
        <v>5</v>
      </c>
      <c r="YU114" s="45">
        <v>0</v>
      </c>
      <c r="YV114" s="45">
        <v>0</v>
      </c>
      <c r="YW114" s="45">
        <v>0</v>
      </c>
      <c r="YX114" s="45">
        <v>0</v>
      </c>
      <c r="YY114" s="45">
        <v>0</v>
      </c>
      <c r="YZ114" s="45">
        <v>0</v>
      </c>
      <c r="ZA114" s="45">
        <v>0</v>
      </c>
      <c r="ZB114" s="45">
        <v>0</v>
      </c>
      <c r="ZC114" s="45">
        <v>0</v>
      </c>
      <c r="ZD114" s="45">
        <v>0</v>
      </c>
      <c r="ZE114" s="45">
        <v>0</v>
      </c>
      <c r="ZF114" s="45">
        <v>0</v>
      </c>
      <c r="ZG114" s="45">
        <v>0</v>
      </c>
      <c r="ZH114" s="45">
        <v>0</v>
      </c>
      <c r="ZI114" s="45">
        <v>0</v>
      </c>
      <c r="ZJ114" s="45">
        <v>0</v>
      </c>
      <c r="ZK114" s="45">
        <v>0</v>
      </c>
      <c r="ZL114" s="45">
        <v>0</v>
      </c>
      <c r="ZM114" s="45">
        <v>0</v>
      </c>
      <c r="ZN114" s="45">
        <v>0</v>
      </c>
      <c r="ZO114" s="45">
        <v>0</v>
      </c>
      <c r="ZP114" s="45">
        <v>0</v>
      </c>
      <c r="ZQ114" s="45">
        <v>0</v>
      </c>
      <c r="ZR114" s="45">
        <v>0</v>
      </c>
      <c r="ZS114" s="45">
        <v>0</v>
      </c>
      <c r="ZT114" s="45">
        <v>0</v>
      </c>
      <c r="ZU114" s="45">
        <v>0</v>
      </c>
      <c r="ZV114" s="45">
        <v>0</v>
      </c>
      <c r="ZW114" s="45">
        <v>0</v>
      </c>
      <c r="ZX114" s="45">
        <v>0</v>
      </c>
      <c r="ZY114" s="45">
        <v>0</v>
      </c>
      <c r="ZZ114" s="45">
        <v>0</v>
      </c>
      <c r="AAA114" s="45">
        <v>0</v>
      </c>
      <c r="AAB114" s="45">
        <v>0</v>
      </c>
      <c r="AAC114" s="45">
        <v>0</v>
      </c>
      <c r="AAD114" s="45">
        <v>0</v>
      </c>
      <c r="AAE114" s="45">
        <v>0</v>
      </c>
      <c r="AAF114" s="45">
        <v>0</v>
      </c>
      <c r="AAG114" s="45">
        <v>0</v>
      </c>
      <c r="AAH114" s="45">
        <v>0</v>
      </c>
      <c r="AAI114" s="45">
        <v>0</v>
      </c>
      <c r="AAJ114" s="45">
        <v>0</v>
      </c>
      <c r="AAK114" s="45">
        <v>0</v>
      </c>
      <c r="AAL114" s="45">
        <v>0</v>
      </c>
      <c r="AAM114" s="45">
        <v>0</v>
      </c>
      <c r="AAN114" s="45">
        <v>0</v>
      </c>
      <c r="AAO114" s="45">
        <v>0</v>
      </c>
      <c r="AAP114" s="45">
        <v>0</v>
      </c>
      <c r="AAQ114" s="45">
        <f ca="1">IF(LEFT($C114,5)="Total",0,IF(COUNTIF(ENTRY!$G$3:$BM$3,AAQ$1)=0,"CopyPasteValue",IFERROR(HLOOKUP(AAQ$1,ENTRY!$G$3:$BI$133,SUMIFS(ENTRY!$A$2:$A$133,ENTRY!$B$2:$B$133,$B114,ENTRY!$C$2:$C$133,$C114)-2,FALSE),0)))</f>
        <v>0</v>
      </c>
      <c r="AAR114" s="45">
        <f ca="1">IF(LEFT($C114,5)="Total",0,IF(COUNTIF(ENTRY!$G$3:$BM$3,AAR$1)=0,"CopyPasteValue",IFERROR(HLOOKUP(AAR$1,ENTRY!$G$3:$BI$133,SUMIFS(ENTRY!$A$2:$A$133,ENTRY!$B$2:$B$133,$B114,ENTRY!$C$2:$C$133,$C114)-2,FALSE),0)))</f>
        <v>0</v>
      </c>
      <c r="AAS114" s="45">
        <f ca="1">IF(LEFT($C114,5)="Total",0,IF(COUNTIF(ENTRY!$G$3:$BM$3,AAS$1)=0,"CopyPasteValue",IFERROR(HLOOKUP(AAS$1,ENTRY!$G$3:$BI$133,SUMIFS(ENTRY!$A$2:$A$133,ENTRY!$B$2:$B$133,$B114,ENTRY!$C$2:$C$133,$C114)-2,FALSE),0)))</f>
        <v>0</v>
      </c>
      <c r="AAT114" s="45">
        <f ca="1">IF(LEFT($C114,5)="Total",0,IF(COUNTIF(ENTRY!$G$3:$BM$3,AAT$1)=0,"CopyPasteValue",IFERROR(HLOOKUP(AAT$1,ENTRY!$G$3:$BI$133,SUMIFS(ENTRY!$A$2:$A$133,ENTRY!$B$2:$B$133,$B114,ENTRY!$C$2:$C$133,$C114)-2,FALSE),0)))</f>
        <v>0</v>
      </c>
      <c r="AAU114" s="45">
        <f ca="1">IF(LEFT($C114,5)="Total",0,IF(COUNTIF(ENTRY!$G$3:$BM$3,AAU$1)=0,"CopyPasteValue",IFERROR(HLOOKUP(AAU$1,ENTRY!$G$3:$BI$133,SUMIFS(ENTRY!$A$2:$A$133,ENTRY!$B$2:$B$133,$B114,ENTRY!$C$2:$C$133,$C114)-2,FALSE),0)))</f>
        <v>0</v>
      </c>
      <c r="AAV114" s="45">
        <f ca="1">IF(LEFT($C114,5)="Total",0,IF(COUNTIF(ENTRY!$G$3:$BM$3,AAV$1)=0,"CopyPasteValue",IFERROR(HLOOKUP(AAV$1,ENTRY!$G$3:$BI$133,SUMIFS(ENTRY!$A$2:$A$133,ENTRY!$B$2:$B$133,$B114,ENTRY!$C$2:$C$133,$C114)-2,FALSE),0)))</f>
        <v>0</v>
      </c>
      <c r="AAW114" s="45">
        <f ca="1">IF(LEFT($C114,5)="Total",0,IF(COUNTIF(ENTRY!$G$3:$BM$3,AAW$1)=0,"CopyPasteValue",IFERROR(HLOOKUP(AAW$1,ENTRY!$G$3:$BI$133,SUMIFS(ENTRY!$A$2:$A$133,ENTRY!$B$2:$B$133,$B114,ENTRY!$C$2:$C$133,$C114)-2,FALSE),0)))</f>
        <v>0</v>
      </c>
      <c r="AAX114" s="45">
        <f ca="1">IF(LEFT($C114,5)="Total",0,IF(COUNTIF(ENTRY!$G$3:$BM$3,AAX$1)=0,"CopyPasteValue",IFERROR(HLOOKUP(AAX$1,ENTRY!$G$3:$BI$133,SUMIFS(ENTRY!$A$2:$A$133,ENTRY!$B$2:$B$133,$B114,ENTRY!$C$2:$C$133,$C114)-2,FALSE),0)))</f>
        <v>0</v>
      </c>
      <c r="AAY114" s="45">
        <f ca="1">IF(LEFT($C114,5)="Total",0,IF(COUNTIF(ENTRY!$G$3:$BM$3,AAY$1)=0,"CopyPasteValue",IFERROR(HLOOKUP(AAY$1,ENTRY!$G$3:$BI$133,SUMIFS(ENTRY!$A$2:$A$133,ENTRY!$B$2:$B$133,$B114,ENTRY!$C$2:$C$133,$C114)-2,FALSE),0)))</f>
        <v>0</v>
      </c>
      <c r="AAZ114" s="45">
        <f ca="1">IF(LEFT($C114,5)="Total",0,IF(COUNTIF(ENTRY!$G$3:$BM$3,AAZ$1)=0,"CopyPasteValue",IFERROR(HLOOKUP(AAZ$1,ENTRY!$G$3:$BI$133,SUMIFS(ENTRY!$A$2:$A$133,ENTRY!$B$2:$B$133,$B114,ENTRY!$C$2:$C$133,$C114)-2,FALSE),0)))</f>
        <v>0</v>
      </c>
      <c r="ABA114" s="45">
        <f ca="1">IF(LEFT($C114,5)="Total",0,IF(COUNTIF(ENTRY!$G$3:$BM$3,ABA$1)=0,"CopyPasteValue",IFERROR(HLOOKUP(ABA$1,ENTRY!$G$3:$BI$133,SUMIFS(ENTRY!$A$2:$A$133,ENTRY!$B$2:$B$133,$B114,ENTRY!$C$2:$C$133,$C114)-2,FALSE),0)))</f>
        <v>0</v>
      </c>
      <c r="ABB114" s="45">
        <f ca="1">IF(LEFT($C114,5)="Total",0,IF(COUNTIF(ENTRY!$G$3:$BM$3,ABB$1)=0,"CopyPasteValue",IFERROR(HLOOKUP(ABB$1,ENTRY!$G$3:$BI$133,SUMIFS(ENTRY!$A$2:$A$133,ENTRY!$B$2:$B$133,$B114,ENTRY!$C$2:$C$133,$C114)-2,FALSE),0)))</f>
        <v>0</v>
      </c>
      <c r="ABC114" s="45">
        <f ca="1">IF(LEFT($C114,5)="Total",0,IF(COUNTIF(ENTRY!$G$3:$BM$3,ABC$1)=0,"CopyPasteValue",IFERROR(HLOOKUP(ABC$1,ENTRY!$G$3:$BI$133,SUMIFS(ENTRY!$A$2:$A$133,ENTRY!$B$2:$B$133,$B114,ENTRY!$C$2:$C$133,$C114)-2,FALSE),0)))</f>
        <v>0</v>
      </c>
      <c r="ABD114" s="45">
        <f ca="1">IF(LEFT($C114,5)="Total",0,IF(COUNTIF(ENTRY!$G$3:$BM$3,ABD$1)=0,"CopyPasteValue",IFERROR(HLOOKUP(ABD$1,ENTRY!$G$3:$BI$133,SUMIFS(ENTRY!$A$2:$A$133,ENTRY!$B$2:$B$133,$B114,ENTRY!$C$2:$C$133,$C114)-2,FALSE),0)))</f>
        <v>0</v>
      </c>
      <c r="ABE114" s="45">
        <f ca="1">IF(LEFT($C114,5)="Total",0,IF(COUNTIF(ENTRY!$G$3:$BM$3,ABE$1)=0,"CopyPasteValue",IFERROR(HLOOKUP(ABE$1,ENTRY!$G$3:$BI$133,SUMIFS(ENTRY!$A$2:$A$133,ENTRY!$B$2:$B$133,$B114,ENTRY!$C$2:$C$133,$C114)-2,FALSE),0)))</f>
        <v>0</v>
      </c>
      <c r="ABF114" s="45">
        <f ca="1">IF(LEFT($C114,5)="Total",0,IF(COUNTIF(ENTRY!$G$3:$BM$3,ABF$1)=0,"CopyPasteValue",IFERROR(HLOOKUP(ABF$1,ENTRY!$G$3:$BI$133,SUMIFS(ENTRY!$A$2:$A$133,ENTRY!$B$2:$B$133,$B114,ENTRY!$C$2:$C$133,$C114)-2,FALSE),0)))</f>
        <v>0</v>
      </c>
      <c r="ABG114" s="45">
        <f ca="1">IF(LEFT($C114,5)="Total",0,IF(COUNTIF(ENTRY!$G$3:$BM$3,ABG$1)=0,"CopyPasteValue",IFERROR(HLOOKUP(ABG$1,ENTRY!$G$3:$BI$133,SUMIFS(ENTRY!$A$2:$A$133,ENTRY!$B$2:$B$133,$B114,ENTRY!$C$2:$C$133,$C114)-2,FALSE),0)))</f>
        <v>0</v>
      </c>
      <c r="ABH114" s="45">
        <f ca="1">IF(LEFT($C114,5)="Total",0,IF(COUNTIF(ENTRY!$G$3:$BM$3,ABH$1)=0,"CopyPasteValue",IFERROR(HLOOKUP(ABH$1,ENTRY!$G$3:$BI$133,SUMIFS(ENTRY!$A$2:$A$133,ENTRY!$B$2:$B$133,$B114,ENTRY!$C$2:$C$133,$C114)-2,FALSE),0)))</f>
        <v>0</v>
      </c>
    </row>
    <row r="115" spans="2:736" x14ac:dyDescent="0.35">
      <c r="B115" t="s">
        <v>27</v>
      </c>
      <c r="C115" t="s">
        <v>370</v>
      </c>
      <c r="D115" s="53">
        <f t="shared" ca="1" si="162"/>
        <v>115</v>
      </c>
      <c r="E115" s="72">
        <f>COUNTIF(ENTRY!C$4:C$294,C115)</f>
        <v>1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>
        <v>0</v>
      </c>
      <c r="AP115" s="45">
        <v>0</v>
      </c>
      <c r="AQ115" s="45">
        <v>0</v>
      </c>
      <c r="AR115" s="45">
        <v>0</v>
      </c>
      <c r="AS115" s="45">
        <v>0</v>
      </c>
      <c r="AT115" s="45">
        <v>0</v>
      </c>
      <c r="AU115" s="45">
        <v>0</v>
      </c>
      <c r="AV115" s="45">
        <v>0</v>
      </c>
      <c r="AW115" s="45">
        <v>0</v>
      </c>
      <c r="AX115" s="45">
        <v>0</v>
      </c>
      <c r="AY115" s="45">
        <v>0</v>
      </c>
      <c r="AZ115" s="45">
        <v>0</v>
      </c>
      <c r="BA115" s="45">
        <v>0</v>
      </c>
      <c r="BB115" s="45">
        <v>0</v>
      </c>
      <c r="BC115" s="45">
        <v>0</v>
      </c>
      <c r="BD115" s="45">
        <v>0</v>
      </c>
      <c r="BE115" s="45">
        <v>0</v>
      </c>
      <c r="BF115" s="45">
        <v>0</v>
      </c>
      <c r="BG115" s="45">
        <v>0</v>
      </c>
      <c r="BH115" s="45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45">
        <v>0</v>
      </c>
      <c r="DG115" s="45">
        <v>0</v>
      </c>
      <c r="DH115" s="45">
        <v>0</v>
      </c>
      <c r="DI115" s="45">
        <v>0</v>
      </c>
      <c r="DJ115" s="45">
        <v>0</v>
      </c>
      <c r="DK115" s="45">
        <v>0</v>
      </c>
      <c r="DL115" s="45">
        <v>0</v>
      </c>
      <c r="DM115" s="45">
        <v>0</v>
      </c>
      <c r="DN115" s="45">
        <v>0</v>
      </c>
      <c r="DO115" s="45">
        <v>0</v>
      </c>
      <c r="DP115" s="45">
        <v>0</v>
      </c>
      <c r="DQ115" s="45">
        <v>0</v>
      </c>
      <c r="DR115" s="45">
        <v>0</v>
      </c>
      <c r="DS115" s="45">
        <v>0</v>
      </c>
      <c r="DT115" s="45">
        <v>0</v>
      </c>
      <c r="DU115" s="45">
        <v>0</v>
      </c>
      <c r="DV115" s="45">
        <v>0</v>
      </c>
      <c r="DW115" s="45">
        <v>0</v>
      </c>
      <c r="DX115" s="45">
        <v>0</v>
      </c>
      <c r="DY115" s="45">
        <v>0</v>
      </c>
      <c r="DZ115" s="45">
        <v>0</v>
      </c>
      <c r="EA115" s="45">
        <v>0</v>
      </c>
      <c r="EB115" s="45">
        <v>0</v>
      </c>
      <c r="EC115" s="45">
        <v>0</v>
      </c>
      <c r="ED115" s="45">
        <v>0</v>
      </c>
      <c r="EE115" s="45">
        <v>0</v>
      </c>
      <c r="EF115" s="45">
        <v>0</v>
      </c>
      <c r="EG115" s="45">
        <v>0</v>
      </c>
      <c r="EH115" s="45">
        <v>0</v>
      </c>
      <c r="EI115" s="45">
        <v>0</v>
      </c>
      <c r="EJ115" s="45">
        <v>0</v>
      </c>
      <c r="EK115" s="45">
        <v>0</v>
      </c>
      <c r="EL115" s="45">
        <v>0</v>
      </c>
      <c r="EM115" s="45">
        <v>0</v>
      </c>
      <c r="EN115" s="45">
        <v>0</v>
      </c>
      <c r="EO115" s="45">
        <v>0</v>
      </c>
      <c r="EP115" s="45">
        <v>0</v>
      </c>
      <c r="EQ115" s="45">
        <v>0</v>
      </c>
      <c r="ER115" s="45">
        <v>0</v>
      </c>
      <c r="ES115" s="45">
        <v>0</v>
      </c>
      <c r="ET115" s="45">
        <v>0</v>
      </c>
      <c r="EU115" s="45">
        <v>0</v>
      </c>
      <c r="EV115" s="45">
        <v>0</v>
      </c>
      <c r="EW115" s="45">
        <v>0</v>
      </c>
      <c r="EX115" s="45">
        <v>0</v>
      </c>
      <c r="EY115" s="45">
        <v>0</v>
      </c>
      <c r="EZ115" s="45">
        <v>0</v>
      </c>
      <c r="FA115" s="45">
        <v>0</v>
      </c>
      <c r="FB115" s="45">
        <v>0</v>
      </c>
      <c r="FC115" s="45">
        <v>0</v>
      </c>
      <c r="FD115" s="45">
        <v>0</v>
      </c>
      <c r="FE115" s="45">
        <v>0</v>
      </c>
      <c r="FF115" s="45">
        <v>0</v>
      </c>
      <c r="FG115" s="45">
        <v>0</v>
      </c>
      <c r="FH115" s="45">
        <v>0</v>
      </c>
      <c r="FI115" s="45">
        <v>0</v>
      </c>
      <c r="FJ115" s="45">
        <v>0</v>
      </c>
      <c r="FK115" s="45">
        <v>0</v>
      </c>
      <c r="FL115" s="45">
        <v>0</v>
      </c>
      <c r="FM115" s="45">
        <v>0</v>
      </c>
      <c r="FN115" s="45">
        <v>0</v>
      </c>
      <c r="FO115" s="45">
        <v>0</v>
      </c>
      <c r="FP115" s="45">
        <v>0</v>
      </c>
      <c r="FQ115" s="45">
        <v>0</v>
      </c>
      <c r="FR115" s="45">
        <v>0</v>
      </c>
      <c r="FS115" s="45">
        <v>0</v>
      </c>
      <c r="FT115" s="45">
        <v>0</v>
      </c>
      <c r="FU115" s="45">
        <v>0</v>
      </c>
      <c r="FV115" s="45">
        <v>0</v>
      </c>
      <c r="FW115" s="45">
        <v>0</v>
      </c>
      <c r="FX115" s="45">
        <v>0</v>
      </c>
      <c r="FY115" s="45">
        <v>0</v>
      </c>
      <c r="FZ115" s="45">
        <v>0</v>
      </c>
      <c r="GA115" s="45">
        <v>0</v>
      </c>
      <c r="GB115" s="45">
        <v>0</v>
      </c>
      <c r="GC115" s="45">
        <v>0</v>
      </c>
      <c r="GD115" s="45">
        <v>0</v>
      </c>
      <c r="GE115" s="45">
        <v>0</v>
      </c>
      <c r="GF115" s="45">
        <v>0</v>
      </c>
      <c r="GG115" s="45">
        <v>0</v>
      </c>
      <c r="GH115" s="45">
        <v>0</v>
      </c>
      <c r="GI115" s="45">
        <v>0</v>
      </c>
      <c r="GJ115" s="45">
        <v>0</v>
      </c>
      <c r="GK115" s="45">
        <v>0</v>
      </c>
      <c r="GL115" s="45">
        <v>0</v>
      </c>
      <c r="GM115" s="45">
        <v>0</v>
      </c>
      <c r="GN115" s="45">
        <v>0</v>
      </c>
      <c r="GO115" s="45">
        <v>0</v>
      </c>
      <c r="GP115" s="45">
        <v>0</v>
      </c>
      <c r="GQ115" s="45">
        <v>0</v>
      </c>
      <c r="GR115" s="45">
        <v>0</v>
      </c>
      <c r="GS115" s="45">
        <v>0</v>
      </c>
      <c r="GT115" s="45">
        <v>0</v>
      </c>
      <c r="GU115" s="45">
        <v>0</v>
      </c>
      <c r="GV115" s="45">
        <v>0</v>
      </c>
      <c r="GW115" s="45">
        <v>0</v>
      </c>
      <c r="GX115" s="45">
        <v>0</v>
      </c>
      <c r="GY115" s="45">
        <v>0</v>
      </c>
      <c r="GZ115" s="45">
        <v>0</v>
      </c>
      <c r="HA115" s="45">
        <v>0</v>
      </c>
      <c r="HB115" s="45">
        <v>0</v>
      </c>
      <c r="HC115" s="45">
        <v>0</v>
      </c>
      <c r="HD115" s="45">
        <v>0</v>
      </c>
      <c r="HE115" s="45">
        <v>0</v>
      </c>
      <c r="HF115" s="45">
        <v>0</v>
      </c>
      <c r="HG115" s="45">
        <v>0</v>
      </c>
      <c r="HH115" s="45">
        <v>0</v>
      </c>
      <c r="HI115" s="45">
        <v>0</v>
      </c>
      <c r="HJ115" s="45">
        <v>0</v>
      </c>
      <c r="HK115" s="45">
        <v>0</v>
      </c>
      <c r="HL115" s="45">
        <v>0</v>
      </c>
      <c r="HM115" s="45">
        <v>0</v>
      </c>
      <c r="HN115" s="45">
        <v>0</v>
      </c>
      <c r="HO115" s="45">
        <v>0</v>
      </c>
      <c r="HP115" s="45">
        <v>0</v>
      </c>
      <c r="HQ115" s="45">
        <v>0</v>
      </c>
      <c r="HR115" s="45">
        <v>0</v>
      </c>
      <c r="HS115" s="45">
        <v>0</v>
      </c>
      <c r="HT115" s="45">
        <v>0</v>
      </c>
      <c r="HU115" s="45">
        <v>0</v>
      </c>
      <c r="HV115" s="45">
        <v>0</v>
      </c>
      <c r="HW115" s="45">
        <v>0</v>
      </c>
      <c r="HX115" s="45">
        <v>0</v>
      </c>
      <c r="HY115" s="45">
        <v>0</v>
      </c>
      <c r="HZ115" s="45">
        <v>0</v>
      </c>
      <c r="IA115" s="45">
        <v>0</v>
      </c>
      <c r="IB115" s="45">
        <v>0</v>
      </c>
      <c r="IC115" s="45">
        <v>0</v>
      </c>
      <c r="ID115" s="45">
        <v>0</v>
      </c>
      <c r="IE115" s="45">
        <v>0</v>
      </c>
      <c r="IF115" s="45">
        <v>0</v>
      </c>
      <c r="IG115" s="45">
        <v>0</v>
      </c>
      <c r="IH115" s="45">
        <v>0</v>
      </c>
      <c r="II115" s="45">
        <v>0</v>
      </c>
      <c r="IJ115" s="45">
        <v>0</v>
      </c>
      <c r="IK115" s="45">
        <v>0</v>
      </c>
      <c r="IL115" s="45">
        <v>0</v>
      </c>
      <c r="IM115" s="45">
        <v>0</v>
      </c>
      <c r="IN115" s="45">
        <v>0</v>
      </c>
      <c r="IO115" s="45">
        <v>0</v>
      </c>
      <c r="IP115" s="45">
        <v>0</v>
      </c>
      <c r="IQ115" s="45">
        <v>0</v>
      </c>
      <c r="IR115" s="45">
        <v>0</v>
      </c>
      <c r="IS115" s="45">
        <v>0</v>
      </c>
      <c r="IT115" s="45">
        <v>0</v>
      </c>
      <c r="IU115" s="45">
        <v>0</v>
      </c>
      <c r="IV115" s="45">
        <v>0</v>
      </c>
      <c r="IW115" s="45">
        <v>0</v>
      </c>
      <c r="IX115" s="45">
        <v>0</v>
      </c>
      <c r="IY115" s="45">
        <v>0</v>
      </c>
      <c r="IZ115" s="45">
        <v>0</v>
      </c>
      <c r="JA115" s="45">
        <v>0</v>
      </c>
      <c r="JB115" s="45">
        <v>0</v>
      </c>
      <c r="JC115" s="45">
        <v>0</v>
      </c>
      <c r="JD115" s="45">
        <v>0</v>
      </c>
      <c r="JE115" s="45">
        <v>0</v>
      </c>
      <c r="JF115" s="45">
        <v>0</v>
      </c>
      <c r="JG115" s="45">
        <v>0</v>
      </c>
      <c r="JH115" s="45">
        <v>0</v>
      </c>
      <c r="JI115" s="45">
        <v>0</v>
      </c>
      <c r="JJ115" s="45">
        <v>0</v>
      </c>
      <c r="JK115" s="45">
        <v>0</v>
      </c>
      <c r="JL115" s="45">
        <v>0</v>
      </c>
      <c r="JM115" s="45">
        <v>0</v>
      </c>
      <c r="JN115" s="45">
        <v>0</v>
      </c>
      <c r="JO115" s="45">
        <v>0</v>
      </c>
      <c r="JP115" s="45">
        <v>0</v>
      </c>
      <c r="JQ115" s="45">
        <v>0</v>
      </c>
      <c r="JR115" s="45">
        <v>0</v>
      </c>
      <c r="JS115" s="45">
        <v>0</v>
      </c>
      <c r="JT115" s="45">
        <v>0</v>
      </c>
      <c r="JU115" s="45">
        <v>0</v>
      </c>
      <c r="JV115" s="45">
        <v>0</v>
      </c>
      <c r="JW115" s="45">
        <v>0</v>
      </c>
      <c r="JX115" s="45">
        <v>0</v>
      </c>
      <c r="JY115" s="45">
        <v>0</v>
      </c>
      <c r="JZ115" s="45">
        <v>0</v>
      </c>
      <c r="KA115" s="45">
        <v>0</v>
      </c>
      <c r="KB115" s="45">
        <v>0</v>
      </c>
      <c r="KC115" s="45">
        <v>0</v>
      </c>
      <c r="KD115" s="45">
        <v>0</v>
      </c>
      <c r="KE115" s="45">
        <v>0</v>
      </c>
      <c r="KF115" s="45">
        <v>0</v>
      </c>
      <c r="KG115" s="45">
        <v>0</v>
      </c>
      <c r="KH115" s="45">
        <v>0</v>
      </c>
      <c r="KI115" s="45">
        <v>0</v>
      </c>
      <c r="KJ115" s="45">
        <v>0</v>
      </c>
      <c r="KK115" s="45">
        <v>0</v>
      </c>
      <c r="KL115" s="45">
        <v>0</v>
      </c>
      <c r="KM115" s="45">
        <v>0</v>
      </c>
      <c r="KN115" s="45">
        <v>0</v>
      </c>
      <c r="KO115" s="45">
        <v>0</v>
      </c>
      <c r="KP115" s="45">
        <v>0</v>
      </c>
      <c r="KQ115" s="45">
        <v>0</v>
      </c>
      <c r="KR115" s="45">
        <v>0</v>
      </c>
      <c r="KS115" s="45">
        <v>0</v>
      </c>
      <c r="KT115" s="45">
        <v>0</v>
      </c>
      <c r="KU115" s="45">
        <v>0</v>
      </c>
      <c r="KV115" s="45">
        <v>0</v>
      </c>
      <c r="KW115" s="45">
        <v>0</v>
      </c>
      <c r="KX115" s="45">
        <v>0</v>
      </c>
      <c r="KY115" s="45">
        <v>0</v>
      </c>
      <c r="KZ115" s="45">
        <v>0</v>
      </c>
      <c r="LA115" s="45">
        <v>0</v>
      </c>
      <c r="LB115" s="45">
        <v>0</v>
      </c>
      <c r="LC115" s="45">
        <v>0</v>
      </c>
      <c r="LD115" s="45">
        <v>0</v>
      </c>
      <c r="LE115" s="45">
        <v>0</v>
      </c>
      <c r="LF115" s="45">
        <v>0</v>
      </c>
      <c r="LG115" s="45">
        <v>0</v>
      </c>
      <c r="LH115" s="45">
        <v>0</v>
      </c>
      <c r="LI115" s="45">
        <v>0</v>
      </c>
      <c r="LJ115" s="45">
        <v>0</v>
      </c>
      <c r="LK115" s="45">
        <v>0</v>
      </c>
      <c r="LL115" s="45">
        <v>0</v>
      </c>
      <c r="LM115" s="45">
        <v>0</v>
      </c>
      <c r="LN115" s="45">
        <v>0</v>
      </c>
      <c r="LO115" s="45">
        <v>0</v>
      </c>
      <c r="LP115" s="45">
        <v>0</v>
      </c>
      <c r="LQ115" s="45">
        <v>0</v>
      </c>
      <c r="LR115" s="45">
        <v>0</v>
      </c>
      <c r="LS115" s="45">
        <v>0</v>
      </c>
      <c r="LT115" s="45">
        <v>0</v>
      </c>
      <c r="LU115" s="45">
        <v>0</v>
      </c>
      <c r="LV115" s="45">
        <v>0</v>
      </c>
      <c r="LW115" s="45">
        <v>0</v>
      </c>
      <c r="LX115" s="45">
        <v>0</v>
      </c>
      <c r="LY115" s="45">
        <v>0</v>
      </c>
      <c r="LZ115" s="45">
        <v>0</v>
      </c>
      <c r="MA115" s="45">
        <v>0</v>
      </c>
      <c r="MB115" s="45">
        <v>0</v>
      </c>
      <c r="MC115" s="45">
        <v>0</v>
      </c>
      <c r="MD115" s="45">
        <v>0</v>
      </c>
      <c r="ME115" s="45">
        <v>0</v>
      </c>
      <c r="MF115" s="45">
        <v>0</v>
      </c>
      <c r="MG115" s="45">
        <v>0</v>
      </c>
      <c r="MH115" s="45">
        <v>0</v>
      </c>
      <c r="MI115" s="45">
        <v>0</v>
      </c>
      <c r="MJ115" s="45">
        <v>0</v>
      </c>
      <c r="MK115" s="45">
        <v>0</v>
      </c>
      <c r="ML115" s="45">
        <v>0</v>
      </c>
      <c r="MM115" s="45">
        <v>0</v>
      </c>
      <c r="MN115" s="45">
        <v>0</v>
      </c>
      <c r="MO115" s="45">
        <v>0</v>
      </c>
      <c r="MP115" s="45">
        <v>0</v>
      </c>
      <c r="MQ115" s="45">
        <v>0</v>
      </c>
      <c r="MR115" s="45">
        <v>0</v>
      </c>
      <c r="MS115" s="45">
        <v>0</v>
      </c>
      <c r="MT115" s="45">
        <v>0</v>
      </c>
      <c r="MU115" s="45">
        <v>0</v>
      </c>
      <c r="MV115" s="45">
        <v>0</v>
      </c>
      <c r="MW115" s="45">
        <v>0</v>
      </c>
      <c r="MX115" s="45">
        <v>0</v>
      </c>
      <c r="MY115" s="45">
        <v>0</v>
      </c>
      <c r="MZ115" s="45">
        <v>0</v>
      </c>
      <c r="NA115" s="45">
        <v>0</v>
      </c>
      <c r="NB115" s="45">
        <v>0</v>
      </c>
      <c r="NC115" s="45">
        <v>0</v>
      </c>
      <c r="ND115" s="45">
        <v>0</v>
      </c>
      <c r="NE115" s="45">
        <v>0</v>
      </c>
      <c r="NF115" s="45">
        <v>0</v>
      </c>
      <c r="NG115" s="45">
        <v>0</v>
      </c>
      <c r="NH115" s="45">
        <v>0</v>
      </c>
      <c r="NI115" s="45">
        <v>0</v>
      </c>
      <c r="NJ115" s="45">
        <v>0</v>
      </c>
      <c r="NK115" s="45">
        <v>0</v>
      </c>
      <c r="NL115" s="45">
        <v>0</v>
      </c>
      <c r="NM115" s="45">
        <v>0</v>
      </c>
      <c r="NN115" s="45">
        <v>0</v>
      </c>
      <c r="NO115" s="45">
        <v>0</v>
      </c>
      <c r="NP115" s="45">
        <v>0</v>
      </c>
      <c r="NQ115" s="45">
        <v>0</v>
      </c>
      <c r="NR115" s="45">
        <v>0</v>
      </c>
      <c r="NS115" s="45">
        <v>0</v>
      </c>
      <c r="NT115" s="45">
        <v>0</v>
      </c>
      <c r="NU115" s="45">
        <v>0</v>
      </c>
      <c r="NV115" s="45">
        <v>0</v>
      </c>
      <c r="NW115" s="45">
        <v>0</v>
      </c>
      <c r="NX115" s="45">
        <v>0</v>
      </c>
      <c r="NY115" s="45">
        <v>0</v>
      </c>
      <c r="NZ115" s="45">
        <v>0</v>
      </c>
      <c r="OA115" s="45">
        <v>0</v>
      </c>
      <c r="OB115" s="45">
        <v>0</v>
      </c>
      <c r="OC115" s="45">
        <v>0</v>
      </c>
      <c r="OD115" s="45">
        <v>0</v>
      </c>
      <c r="OE115" s="45">
        <v>0</v>
      </c>
      <c r="OF115" s="45">
        <v>0</v>
      </c>
      <c r="OG115" s="45">
        <v>0</v>
      </c>
      <c r="OH115" s="45">
        <v>0</v>
      </c>
      <c r="OI115" s="45">
        <v>0</v>
      </c>
      <c r="OJ115" s="45">
        <v>0</v>
      </c>
      <c r="OK115" s="45">
        <v>0</v>
      </c>
      <c r="OL115" s="45">
        <v>0</v>
      </c>
      <c r="OM115" s="45">
        <v>0</v>
      </c>
      <c r="ON115" s="45">
        <v>0</v>
      </c>
      <c r="OO115" s="45">
        <v>0</v>
      </c>
      <c r="OP115" s="45">
        <v>0</v>
      </c>
      <c r="OQ115" s="45">
        <v>0</v>
      </c>
      <c r="OR115" s="45">
        <v>0</v>
      </c>
      <c r="OS115" s="45">
        <v>0</v>
      </c>
      <c r="OT115" s="45">
        <v>0</v>
      </c>
      <c r="OU115" s="45">
        <v>0</v>
      </c>
      <c r="OV115" s="45">
        <v>0</v>
      </c>
      <c r="OW115" s="45">
        <v>0</v>
      </c>
      <c r="OX115" s="45">
        <v>0</v>
      </c>
      <c r="OY115" s="45">
        <v>0</v>
      </c>
      <c r="OZ115" s="45">
        <v>0</v>
      </c>
      <c r="PA115" s="45">
        <v>0</v>
      </c>
      <c r="PB115" s="45">
        <v>0</v>
      </c>
      <c r="PC115" s="45">
        <v>0</v>
      </c>
      <c r="PD115" s="45">
        <v>0</v>
      </c>
      <c r="PE115" s="45">
        <v>0</v>
      </c>
      <c r="PF115" s="45">
        <v>0</v>
      </c>
      <c r="PG115" s="45">
        <v>0</v>
      </c>
      <c r="PH115" s="45">
        <v>0</v>
      </c>
      <c r="PI115" s="45">
        <v>0</v>
      </c>
      <c r="PJ115" s="45">
        <v>0</v>
      </c>
      <c r="PK115" s="45">
        <v>0</v>
      </c>
      <c r="PL115" s="45">
        <v>0</v>
      </c>
      <c r="PM115" s="45">
        <v>0</v>
      </c>
      <c r="PN115" s="45">
        <v>0</v>
      </c>
      <c r="PO115" s="45">
        <v>0</v>
      </c>
      <c r="PP115" s="45">
        <v>0</v>
      </c>
      <c r="PQ115" s="45">
        <v>0</v>
      </c>
      <c r="PR115" s="45">
        <v>0</v>
      </c>
      <c r="PS115" s="45">
        <v>0</v>
      </c>
      <c r="PT115" s="45">
        <v>0</v>
      </c>
      <c r="PU115" s="45">
        <v>0</v>
      </c>
      <c r="PV115" s="45">
        <v>0</v>
      </c>
      <c r="PW115" s="45">
        <v>0</v>
      </c>
      <c r="PX115" s="45">
        <v>0</v>
      </c>
      <c r="PY115" s="45">
        <v>0</v>
      </c>
      <c r="PZ115" s="45">
        <v>0</v>
      </c>
      <c r="QA115" s="45">
        <v>0</v>
      </c>
      <c r="QB115" s="45">
        <v>0</v>
      </c>
      <c r="QC115" s="45">
        <v>0</v>
      </c>
      <c r="QD115" s="45">
        <v>0</v>
      </c>
      <c r="QE115" s="45">
        <v>0</v>
      </c>
      <c r="QF115" s="45">
        <v>0</v>
      </c>
      <c r="QG115" s="45">
        <v>0</v>
      </c>
      <c r="QH115" s="45">
        <v>0</v>
      </c>
      <c r="QI115" s="45">
        <v>0</v>
      </c>
      <c r="QJ115" s="45">
        <v>0</v>
      </c>
      <c r="QK115" s="45">
        <v>0</v>
      </c>
      <c r="QL115" s="45">
        <v>0</v>
      </c>
      <c r="QM115" s="45">
        <v>0</v>
      </c>
      <c r="QN115" s="45">
        <v>0</v>
      </c>
      <c r="QO115" s="45">
        <v>0</v>
      </c>
      <c r="QP115" s="45">
        <v>0</v>
      </c>
      <c r="QQ115" s="45">
        <v>0</v>
      </c>
      <c r="QR115" s="45">
        <v>0</v>
      </c>
      <c r="QS115" s="45">
        <v>0</v>
      </c>
      <c r="QT115" s="45">
        <v>0</v>
      </c>
      <c r="QU115" s="45">
        <v>0</v>
      </c>
      <c r="QV115" s="45">
        <v>0</v>
      </c>
      <c r="QW115" s="45">
        <v>0</v>
      </c>
      <c r="QX115" s="45">
        <v>0</v>
      </c>
      <c r="QY115" s="45">
        <v>0</v>
      </c>
      <c r="QZ115" s="45">
        <v>0</v>
      </c>
      <c r="RA115" s="45">
        <v>0</v>
      </c>
      <c r="RB115" s="45">
        <v>0</v>
      </c>
      <c r="RC115" s="45">
        <v>0</v>
      </c>
      <c r="RD115" s="45">
        <v>0</v>
      </c>
      <c r="RE115" s="45">
        <v>0</v>
      </c>
      <c r="RF115" s="45">
        <v>0</v>
      </c>
      <c r="RG115" s="45">
        <v>0</v>
      </c>
      <c r="RH115" s="45">
        <v>0</v>
      </c>
      <c r="RI115" s="45">
        <v>0</v>
      </c>
      <c r="RJ115" s="45">
        <v>0</v>
      </c>
      <c r="RK115" s="45">
        <v>0</v>
      </c>
      <c r="RL115" s="45">
        <v>0</v>
      </c>
      <c r="RM115" s="45">
        <v>0</v>
      </c>
      <c r="RN115" s="45">
        <v>0</v>
      </c>
      <c r="RO115" s="45">
        <v>0</v>
      </c>
      <c r="RP115" s="45">
        <v>0</v>
      </c>
      <c r="RQ115" s="45">
        <v>0</v>
      </c>
      <c r="RR115" s="45">
        <v>0</v>
      </c>
      <c r="RS115" s="45">
        <v>0</v>
      </c>
      <c r="RT115" s="45">
        <v>0</v>
      </c>
      <c r="RU115" s="45">
        <v>0</v>
      </c>
      <c r="RV115" s="45">
        <v>0</v>
      </c>
      <c r="RW115" s="45">
        <v>0</v>
      </c>
      <c r="RX115" s="45">
        <v>0</v>
      </c>
      <c r="RY115" s="45">
        <v>0</v>
      </c>
      <c r="RZ115" s="45">
        <v>0</v>
      </c>
      <c r="SA115" s="45">
        <v>0</v>
      </c>
      <c r="SB115" s="45">
        <v>0</v>
      </c>
      <c r="SC115" s="45">
        <v>0</v>
      </c>
      <c r="SD115" s="45">
        <v>0</v>
      </c>
      <c r="SE115" s="45">
        <v>0</v>
      </c>
      <c r="SF115" s="45">
        <v>0</v>
      </c>
      <c r="SG115" s="45">
        <v>0</v>
      </c>
      <c r="SH115" s="45">
        <v>0</v>
      </c>
      <c r="SI115" s="45">
        <v>0</v>
      </c>
      <c r="SJ115" s="45">
        <v>0</v>
      </c>
      <c r="SK115" s="45">
        <v>0</v>
      </c>
      <c r="SL115" s="45">
        <v>0</v>
      </c>
      <c r="SM115" s="45">
        <v>0</v>
      </c>
      <c r="SN115" s="45">
        <v>0</v>
      </c>
      <c r="SO115" s="45">
        <v>0</v>
      </c>
      <c r="SP115" s="45">
        <v>0</v>
      </c>
      <c r="SQ115" s="45">
        <v>0</v>
      </c>
      <c r="SR115" s="45">
        <v>0</v>
      </c>
      <c r="SS115" s="45">
        <v>0</v>
      </c>
      <c r="ST115" s="45">
        <v>0</v>
      </c>
      <c r="SU115" s="45">
        <v>0</v>
      </c>
      <c r="SV115" s="45">
        <v>0</v>
      </c>
      <c r="SW115" s="45">
        <v>0</v>
      </c>
      <c r="SX115" s="45">
        <v>0</v>
      </c>
      <c r="SY115" s="45">
        <v>0</v>
      </c>
      <c r="SZ115" s="45">
        <v>0</v>
      </c>
      <c r="TA115" s="45">
        <v>0</v>
      </c>
      <c r="TB115" s="45">
        <v>0</v>
      </c>
      <c r="TC115" s="45">
        <v>0</v>
      </c>
      <c r="TD115" s="45">
        <v>0</v>
      </c>
      <c r="TE115" s="45">
        <v>0</v>
      </c>
      <c r="TF115" s="45">
        <v>0</v>
      </c>
      <c r="TG115" s="45">
        <v>0</v>
      </c>
      <c r="TH115" s="45">
        <v>0</v>
      </c>
      <c r="TI115" s="45">
        <v>0</v>
      </c>
      <c r="TJ115" s="45">
        <v>0</v>
      </c>
      <c r="TK115" s="45">
        <v>0</v>
      </c>
      <c r="TL115" s="45">
        <v>0</v>
      </c>
      <c r="TM115" s="45">
        <v>0</v>
      </c>
      <c r="TN115" s="45">
        <v>0</v>
      </c>
      <c r="TO115" s="45">
        <v>0</v>
      </c>
      <c r="TP115" s="45">
        <v>0</v>
      </c>
      <c r="TQ115" s="45">
        <v>0</v>
      </c>
      <c r="TR115" s="45">
        <v>0</v>
      </c>
      <c r="TS115" s="45">
        <v>0</v>
      </c>
      <c r="TT115" s="45">
        <v>0</v>
      </c>
      <c r="TU115" s="45">
        <v>0</v>
      </c>
      <c r="TV115" s="45">
        <v>0</v>
      </c>
      <c r="TW115" s="45">
        <v>0</v>
      </c>
      <c r="TX115" s="45">
        <v>0</v>
      </c>
      <c r="TY115" s="45">
        <v>0</v>
      </c>
      <c r="TZ115" s="45">
        <v>0</v>
      </c>
      <c r="UA115" s="45">
        <v>0</v>
      </c>
      <c r="UB115" s="45">
        <v>0</v>
      </c>
      <c r="UC115" s="45">
        <v>0</v>
      </c>
      <c r="UD115" s="45">
        <v>0</v>
      </c>
      <c r="UE115" s="45">
        <v>0</v>
      </c>
      <c r="UF115" s="45">
        <v>0</v>
      </c>
      <c r="UG115" s="45">
        <v>0</v>
      </c>
      <c r="UH115" s="45">
        <v>0</v>
      </c>
      <c r="UI115" s="45">
        <v>0</v>
      </c>
      <c r="UJ115" s="45">
        <v>0</v>
      </c>
      <c r="UK115" s="45">
        <v>0</v>
      </c>
      <c r="UL115" s="45">
        <v>0</v>
      </c>
      <c r="UM115" s="45">
        <v>0</v>
      </c>
      <c r="UN115" s="45">
        <v>0</v>
      </c>
      <c r="UO115" s="45">
        <v>0</v>
      </c>
      <c r="UP115" s="45">
        <v>0</v>
      </c>
      <c r="UQ115" s="45">
        <v>0</v>
      </c>
      <c r="UR115" s="45">
        <v>0</v>
      </c>
      <c r="US115" s="45">
        <v>0</v>
      </c>
      <c r="UT115" s="45">
        <v>0</v>
      </c>
      <c r="UU115" s="45">
        <v>0</v>
      </c>
      <c r="UV115" s="45">
        <v>0</v>
      </c>
      <c r="UW115" s="45">
        <v>0</v>
      </c>
      <c r="UX115" s="45">
        <v>0</v>
      </c>
      <c r="UY115" s="45">
        <v>0</v>
      </c>
      <c r="UZ115" s="45">
        <v>0</v>
      </c>
      <c r="VA115" s="45">
        <v>0</v>
      </c>
      <c r="VB115" s="45">
        <v>0</v>
      </c>
      <c r="VC115" s="45">
        <v>0</v>
      </c>
      <c r="VD115" s="45">
        <v>0</v>
      </c>
      <c r="VE115" s="45">
        <v>0</v>
      </c>
      <c r="VF115" s="45">
        <v>0</v>
      </c>
      <c r="VG115" s="45">
        <v>0</v>
      </c>
      <c r="VH115" s="45">
        <v>0</v>
      </c>
      <c r="VI115" s="45">
        <v>0</v>
      </c>
      <c r="VJ115" s="45">
        <v>0</v>
      </c>
      <c r="VK115" s="45">
        <v>0</v>
      </c>
      <c r="VL115" s="45">
        <v>0</v>
      </c>
      <c r="VM115" s="45">
        <v>0</v>
      </c>
      <c r="VN115" s="45">
        <v>0</v>
      </c>
      <c r="VO115" s="45">
        <v>0</v>
      </c>
      <c r="VP115" s="45">
        <v>0</v>
      </c>
      <c r="VQ115" s="45">
        <v>0</v>
      </c>
      <c r="VR115" s="45">
        <v>0</v>
      </c>
      <c r="VS115" s="45">
        <v>0</v>
      </c>
      <c r="VT115" s="45">
        <v>0</v>
      </c>
      <c r="VU115" s="45">
        <v>0</v>
      </c>
      <c r="VV115" s="45">
        <v>0</v>
      </c>
      <c r="VW115" s="45">
        <v>0</v>
      </c>
      <c r="VX115" s="45">
        <v>0</v>
      </c>
      <c r="VY115" s="45">
        <v>0</v>
      </c>
      <c r="VZ115" s="45">
        <v>0</v>
      </c>
      <c r="WA115" s="45">
        <v>0</v>
      </c>
      <c r="WB115" s="45">
        <v>0</v>
      </c>
      <c r="WC115" s="45">
        <v>0</v>
      </c>
      <c r="WD115" s="45">
        <v>0</v>
      </c>
      <c r="WE115" s="45">
        <v>0</v>
      </c>
      <c r="WF115" s="45">
        <v>0</v>
      </c>
      <c r="WG115" s="45">
        <v>0</v>
      </c>
      <c r="WH115" s="45">
        <v>0</v>
      </c>
      <c r="WI115" s="45">
        <v>0</v>
      </c>
      <c r="WJ115" s="45">
        <v>0</v>
      </c>
      <c r="WK115" s="45">
        <v>0</v>
      </c>
      <c r="WL115" s="45">
        <v>0</v>
      </c>
      <c r="WM115" s="45">
        <v>0</v>
      </c>
      <c r="WN115" s="45">
        <v>0</v>
      </c>
      <c r="WO115" s="45">
        <v>0</v>
      </c>
      <c r="WP115" s="45">
        <v>0</v>
      </c>
      <c r="WQ115" s="45">
        <v>0</v>
      </c>
      <c r="WR115" s="45">
        <v>0</v>
      </c>
      <c r="WS115" s="45">
        <v>0</v>
      </c>
      <c r="WT115" s="45">
        <v>0</v>
      </c>
      <c r="WU115" s="45">
        <v>0</v>
      </c>
      <c r="WV115" s="45">
        <v>0</v>
      </c>
      <c r="WW115" s="45">
        <v>0</v>
      </c>
      <c r="WX115" s="45">
        <v>0</v>
      </c>
      <c r="WY115" s="45">
        <v>0</v>
      </c>
      <c r="WZ115" s="45">
        <v>0</v>
      </c>
      <c r="XA115" s="45">
        <v>0</v>
      </c>
      <c r="XB115" s="45">
        <v>0</v>
      </c>
      <c r="XC115" s="45">
        <v>0</v>
      </c>
      <c r="XD115" s="45">
        <v>0</v>
      </c>
      <c r="XE115" s="45">
        <v>0</v>
      </c>
      <c r="XF115" s="45">
        <v>0</v>
      </c>
      <c r="XG115" s="45">
        <v>0</v>
      </c>
      <c r="XH115" s="45">
        <v>0</v>
      </c>
      <c r="XI115" s="45">
        <v>0</v>
      </c>
      <c r="XJ115" s="45">
        <v>0</v>
      </c>
      <c r="XK115" s="45">
        <v>0</v>
      </c>
      <c r="XL115" s="45">
        <v>0</v>
      </c>
      <c r="XM115" s="45">
        <v>0</v>
      </c>
      <c r="XN115" s="45">
        <v>0</v>
      </c>
      <c r="XO115" s="45">
        <v>0</v>
      </c>
      <c r="XP115" s="45">
        <v>0</v>
      </c>
      <c r="XQ115" s="45">
        <v>0</v>
      </c>
      <c r="XR115" s="45">
        <v>0</v>
      </c>
      <c r="XS115" s="45">
        <v>0</v>
      </c>
      <c r="XT115" s="45">
        <v>0</v>
      </c>
      <c r="XU115" s="45">
        <v>0</v>
      </c>
      <c r="XV115" s="45">
        <v>0</v>
      </c>
      <c r="XW115" s="45">
        <v>0</v>
      </c>
      <c r="XX115" s="45">
        <v>0</v>
      </c>
      <c r="XY115" s="45">
        <v>0</v>
      </c>
      <c r="XZ115" s="45">
        <v>0</v>
      </c>
      <c r="YA115" s="45">
        <v>0</v>
      </c>
      <c r="YB115" s="45">
        <v>0</v>
      </c>
      <c r="YC115" s="45">
        <v>0</v>
      </c>
      <c r="YD115" s="45">
        <v>0</v>
      </c>
      <c r="YE115" s="45">
        <v>0</v>
      </c>
      <c r="YF115" s="45">
        <v>0</v>
      </c>
      <c r="YG115" s="45">
        <v>0</v>
      </c>
      <c r="YH115" s="45">
        <v>0</v>
      </c>
      <c r="YI115" s="45">
        <v>0</v>
      </c>
      <c r="YJ115" s="45">
        <v>0</v>
      </c>
      <c r="YK115" s="45">
        <v>0</v>
      </c>
      <c r="YL115" s="45">
        <v>0</v>
      </c>
      <c r="YM115" s="45">
        <v>0</v>
      </c>
      <c r="YN115" s="45">
        <v>0</v>
      </c>
      <c r="YO115" s="45">
        <v>0</v>
      </c>
      <c r="YP115" s="45">
        <v>0</v>
      </c>
      <c r="YQ115" s="45">
        <v>0</v>
      </c>
      <c r="YR115" s="45">
        <v>0</v>
      </c>
      <c r="YS115" s="45">
        <v>0</v>
      </c>
      <c r="YT115" s="45">
        <v>0</v>
      </c>
      <c r="YU115" s="45">
        <v>0</v>
      </c>
      <c r="YV115" s="45">
        <v>0</v>
      </c>
      <c r="YW115" s="45">
        <v>0</v>
      </c>
      <c r="YX115" s="45">
        <v>0</v>
      </c>
      <c r="YY115" s="45">
        <v>0</v>
      </c>
      <c r="YZ115" s="45">
        <v>0</v>
      </c>
      <c r="ZA115" s="45">
        <v>0</v>
      </c>
      <c r="ZB115" s="45">
        <v>0</v>
      </c>
      <c r="ZC115" s="45">
        <v>0</v>
      </c>
      <c r="ZD115" s="45">
        <v>0</v>
      </c>
      <c r="ZE115" s="45">
        <v>0</v>
      </c>
      <c r="ZF115" s="45">
        <v>0</v>
      </c>
      <c r="ZG115" s="45">
        <v>0</v>
      </c>
      <c r="ZH115" s="45">
        <v>0</v>
      </c>
      <c r="ZI115" s="45">
        <v>0</v>
      </c>
      <c r="ZJ115" s="45">
        <v>0</v>
      </c>
      <c r="ZK115" s="45">
        <v>0</v>
      </c>
      <c r="ZL115" s="45">
        <v>0</v>
      </c>
      <c r="ZM115" s="45">
        <v>0</v>
      </c>
      <c r="ZN115" s="45">
        <v>0</v>
      </c>
      <c r="ZO115" s="45">
        <v>0</v>
      </c>
      <c r="ZP115" s="45">
        <v>0</v>
      </c>
      <c r="ZQ115" s="45">
        <v>0</v>
      </c>
      <c r="ZR115" s="45">
        <v>0</v>
      </c>
      <c r="ZS115" s="45">
        <v>0</v>
      </c>
      <c r="ZT115" s="45">
        <v>0</v>
      </c>
      <c r="ZU115" s="45">
        <v>0</v>
      </c>
      <c r="ZV115" s="45">
        <v>0</v>
      </c>
      <c r="ZW115" s="45">
        <v>0</v>
      </c>
      <c r="ZX115" s="45">
        <v>0</v>
      </c>
      <c r="ZY115" s="45">
        <v>0</v>
      </c>
      <c r="ZZ115" s="45">
        <v>0</v>
      </c>
      <c r="AAA115" s="45">
        <v>0</v>
      </c>
      <c r="AAB115" s="45">
        <v>0</v>
      </c>
      <c r="AAC115" s="45">
        <v>0</v>
      </c>
      <c r="AAD115" s="45">
        <v>0</v>
      </c>
      <c r="AAE115" s="45">
        <v>0</v>
      </c>
      <c r="AAF115" s="45">
        <v>0</v>
      </c>
      <c r="AAG115" s="45">
        <v>0</v>
      </c>
      <c r="AAH115" s="45">
        <v>0</v>
      </c>
      <c r="AAI115" s="45">
        <v>0</v>
      </c>
      <c r="AAJ115" s="45">
        <v>0</v>
      </c>
      <c r="AAK115" s="45">
        <v>0</v>
      </c>
      <c r="AAL115" s="45">
        <v>0</v>
      </c>
      <c r="AAM115" s="45">
        <v>0</v>
      </c>
      <c r="AAN115" s="45">
        <v>0</v>
      </c>
      <c r="AAO115" s="45">
        <v>0</v>
      </c>
      <c r="AAP115" s="45">
        <v>0</v>
      </c>
      <c r="AAQ115" s="45">
        <f ca="1">IF(LEFT($C115,5)="Total",0,IF(COUNTIF(ENTRY!$G$3:$BM$3,AAQ$1)=0,"CopyPasteValue",IFERROR(HLOOKUP(AAQ$1,ENTRY!$G$3:$BI$133,SUMIFS(ENTRY!$A$2:$A$133,ENTRY!$B$2:$B$133,$B115,ENTRY!$C$2:$C$133,$C115)-2,FALSE),0)))</f>
        <v>0</v>
      </c>
      <c r="AAR115" s="45">
        <f ca="1">IF(LEFT($C115,5)="Total",0,IF(COUNTIF(ENTRY!$G$3:$BM$3,AAR$1)=0,"CopyPasteValue",IFERROR(HLOOKUP(AAR$1,ENTRY!$G$3:$BI$133,SUMIFS(ENTRY!$A$2:$A$133,ENTRY!$B$2:$B$133,$B115,ENTRY!$C$2:$C$133,$C115)-2,FALSE),0)))</f>
        <v>0</v>
      </c>
      <c r="AAS115" s="45">
        <f ca="1">IF(LEFT($C115,5)="Total",0,IF(COUNTIF(ENTRY!$G$3:$BM$3,AAS$1)=0,"CopyPasteValue",IFERROR(HLOOKUP(AAS$1,ENTRY!$G$3:$BI$133,SUMIFS(ENTRY!$A$2:$A$133,ENTRY!$B$2:$B$133,$B115,ENTRY!$C$2:$C$133,$C115)-2,FALSE),0)))</f>
        <v>0</v>
      </c>
      <c r="AAT115" s="45">
        <f ca="1">IF(LEFT($C115,5)="Total",0,IF(COUNTIF(ENTRY!$G$3:$BM$3,AAT$1)=0,"CopyPasteValue",IFERROR(HLOOKUP(AAT$1,ENTRY!$G$3:$BI$133,SUMIFS(ENTRY!$A$2:$A$133,ENTRY!$B$2:$B$133,$B115,ENTRY!$C$2:$C$133,$C115)-2,FALSE),0)))</f>
        <v>0</v>
      </c>
      <c r="AAU115" s="45">
        <f ca="1">IF(LEFT($C115,5)="Total",0,IF(COUNTIF(ENTRY!$G$3:$BM$3,AAU$1)=0,"CopyPasteValue",IFERROR(HLOOKUP(AAU$1,ENTRY!$G$3:$BI$133,SUMIFS(ENTRY!$A$2:$A$133,ENTRY!$B$2:$B$133,$B115,ENTRY!$C$2:$C$133,$C115)-2,FALSE),0)))</f>
        <v>0</v>
      </c>
      <c r="AAV115" s="45">
        <f ca="1">IF(LEFT($C115,5)="Total",0,IF(COUNTIF(ENTRY!$G$3:$BM$3,AAV$1)=0,"CopyPasteValue",IFERROR(HLOOKUP(AAV$1,ENTRY!$G$3:$BI$133,SUMIFS(ENTRY!$A$2:$A$133,ENTRY!$B$2:$B$133,$B115,ENTRY!$C$2:$C$133,$C115)-2,FALSE),0)))</f>
        <v>0</v>
      </c>
      <c r="AAW115" s="45">
        <f ca="1">IF(LEFT($C115,5)="Total",0,IF(COUNTIF(ENTRY!$G$3:$BM$3,AAW$1)=0,"CopyPasteValue",IFERROR(HLOOKUP(AAW$1,ENTRY!$G$3:$BI$133,SUMIFS(ENTRY!$A$2:$A$133,ENTRY!$B$2:$B$133,$B115,ENTRY!$C$2:$C$133,$C115)-2,FALSE),0)))</f>
        <v>0</v>
      </c>
      <c r="AAX115" s="45">
        <f ca="1">IF(LEFT($C115,5)="Total",0,IF(COUNTIF(ENTRY!$G$3:$BM$3,AAX$1)=0,"CopyPasteValue",IFERROR(HLOOKUP(AAX$1,ENTRY!$G$3:$BI$133,SUMIFS(ENTRY!$A$2:$A$133,ENTRY!$B$2:$B$133,$B115,ENTRY!$C$2:$C$133,$C115)-2,FALSE),0)))</f>
        <v>0</v>
      </c>
      <c r="AAY115" s="45">
        <f ca="1">IF(LEFT($C115,5)="Total",0,IF(COUNTIF(ENTRY!$G$3:$BM$3,AAY$1)=0,"CopyPasteValue",IFERROR(HLOOKUP(AAY$1,ENTRY!$G$3:$BI$133,SUMIFS(ENTRY!$A$2:$A$133,ENTRY!$B$2:$B$133,$B115,ENTRY!$C$2:$C$133,$C115)-2,FALSE),0)))</f>
        <v>0</v>
      </c>
      <c r="AAZ115" s="45">
        <f ca="1">IF(LEFT($C115,5)="Total",0,IF(COUNTIF(ENTRY!$G$3:$BM$3,AAZ$1)=0,"CopyPasteValue",IFERROR(HLOOKUP(AAZ$1,ENTRY!$G$3:$BI$133,SUMIFS(ENTRY!$A$2:$A$133,ENTRY!$B$2:$B$133,$B115,ENTRY!$C$2:$C$133,$C115)-2,FALSE),0)))</f>
        <v>0</v>
      </c>
      <c r="ABA115" s="45">
        <f ca="1">IF(LEFT($C115,5)="Total",0,IF(COUNTIF(ENTRY!$G$3:$BM$3,ABA$1)=0,"CopyPasteValue",IFERROR(HLOOKUP(ABA$1,ENTRY!$G$3:$BI$133,SUMIFS(ENTRY!$A$2:$A$133,ENTRY!$B$2:$B$133,$B115,ENTRY!$C$2:$C$133,$C115)-2,FALSE),0)))</f>
        <v>0</v>
      </c>
      <c r="ABB115" s="45">
        <f ca="1">IF(LEFT($C115,5)="Total",0,IF(COUNTIF(ENTRY!$G$3:$BM$3,ABB$1)=0,"CopyPasteValue",IFERROR(HLOOKUP(ABB$1,ENTRY!$G$3:$BI$133,SUMIFS(ENTRY!$A$2:$A$133,ENTRY!$B$2:$B$133,$B115,ENTRY!$C$2:$C$133,$C115)-2,FALSE),0)))</f>
        <v>0</v>
      </c>
      <c r="ABC115" s="45">
        <f ca="1">IF(LEFT($C115,5)="Total",0,IF(COUNTIF(ENTRY!$G$3:$BM$3,ABC$1)=0,"CopyPasteValue",IFERROR(HLOOKUP(ABC$1,ENTRY!$G$3:$BI$133,SUMIFS(ENTRY!$A$2:$A$133,ENTRY!$B$2:$B$133,$B115,ENTRY!$C$2:$C$133,$C115)-2,FALSE),0)))</f>
        <v>0</v>
      </c>
      <c r="ABD115" s="45">
        <f ca="1">IF(LEFT($C115,5)="Total",0,IF(COUNTIF(ENTRY!$G$3:$BM$3,ABD$1)=0,"CopyPasteValue",IFERROR(HLOOKUP(ABD$1,ENTRY!$G$3:$BI$133,SUMIFS(ENTRY!$A$2:$A$133,ENTRY!$B$2:$B$133,$B115,ENTRY!$C$2:$C$133,$C115)-2,FALSE),0)))</f>
        <v>0</v>
      </c>
      <c r="ABE115" s="45">
        <f ca="1">IF(LEFT($C115,5)="Total",0,IF(COUNTIF(ENTRY!$G$3:$BM$3,ABE$1)=0,"CopyPasteValue",IFERROR(HLOOKUP(ABE$1,ENTRY!$G$3:$BI$133,SUMIFS(ENTRY!$A$2:$A$133,ENTRY!$B$2:$B$133,$B115,ENTRY!$C$2:$C$133,$C115)-2,FALSE),0)))</f>
        <v>0</v>
      </c>
      <c r="ABF115" s="45">
        <f ca="1">IF(LEFT($C115,5)="Total",0,IF(COUNTIF(ENTRY!$G$3:$BM$3,ABF$1)=0,"CopyPasteValue",IFERROR(HLOOKUP(ABF$1,ENTRY!$G$3:$BI$133,SUMIFS(ENTRY!$A$2:$A$133,ENTRY!$B$2:$B$133,$B115,ENTRY!$C$2:$C$133,$C115)-2,FALSE),0)))</f>
        <v>0</v>
      </c>
      <c r="ABG115" s="45">
        <f ca="1">IF(LEFT($C115,5)="Total",0,IF(COUNTIF(ENTRY!$G$3:$BM$3,ABG$1)=0,"CopyPasteValue",IFERROR(HLOOKUP(ABG$1,ENTRY!$G$3:$BI$133,SUMIFS(ENTRY!$A$2:$A$133,ENTRY!$B$2:$B$133,$B115,ENTRY!$C$2:$C$133,$C115)-2,FALSE),0)))</f>
        <v>0</v>
      </c>
      <c r="ABH115" s="45">
        <f ca="1">IF(LEFT($C115,5)="Total",0,IF(COUNTIF(ENTRY!$G$3:$BM$3,ABH$1)=0,"CopyPasteValue",IFERROR(HLOOKUP(ABH$1,ENTRY!$G$3:$BI$133,SUMIFS(ENTRY!$A$2:$A$133,ENTRY!$B$2:$B$133,$B115,ENTRY!$C$2:$C$133,$C115)-2,FALSE),0)))</f>
        <v>0</v>
      </c>
    </row>
    <row r="116" spans="2:736" x14ac:dyDescent="0.35">
      <c r="B116" t="s">
        <v>27</v>
      </c>
      <c r="C116" t="s">
        <v>424</v>
      </c>
      <c r="D116" s="53">
        <f t="shared" ca="1" si="162"/>
        <v>116</v>
      </c>
      <c r="E116" s="72">
        <f>COUNTIF(ENTRY!C$4:C$294,C116)</f>
        <v>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0</v>
      </c>
      <c r="AV116" s="45">
        <v>0</v>
      </c>
      <c r="AW116" s="45">
        <v>0</v>
      </c>
      <c r="AX116" s="45">
        <v>0</v>
      </c>
      <c r="AY116" s="45">
        <v>0</v>
      </c>
      <c r="AZ116" s="45">
        <v>0</v>
      </c>
      <c r="BA116" s="45">
        <v>0</v>
      </c>
      <c r="BB116" s="45">
        <v>0</v>
      </c>
      <c r="BC116" s="45">
        <v>0</v>
      </c>
      <c r="BD116" s="45">
        <v>0</v>
      </c>
      <c r="BE116" s="45">
        <v>0</v>
      </c>
      <c r="BF116" s="45">
        <v>0</v>
      </c>
      <c r="BG116" s="45">
        <v>0</v>
      </c>
      <c r="BH116" s="45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45">
        <v>0</v>
      </c>
      <c r="DG116" s="45">
        <v>0</v>
      </c>
      <c r="DH116" s="45">
        <v>0</v>
      </c>
      <c r="DI116" s="45">
        <v>0</v>
      </c>
      <c r="DJ116" s="45">
        <v>0</v>
      </c>
      <c r="DK116" s="45">
        <v>0</v>
      </c>
      <c r="DL116" s="45">
        <v>0</v>
      </c>
      <c r="DM116" s="45">
        <v>0</v>
      </c>
      <c r="DN116" s="45">
        <v>0</v>
      </c>
      <c r="DO116" s="45">
        <v>0</v>
      </c>
      <c r="DP116" s="45">
        <v>0</v>
      </c>
      <c r="DQ116" s="45">
        <v>0</v>
      </c>
      <c r="DR116" s="45">
        <v>0</v>
      </c>
      <c r="DS116" s="45">
        <v>0</v>
      </c>
      <c r="DT116" s="45">
        <v>0</v>
      </c>
      <c r="DU116" s="45">
        <v>0</v>
      </c>
      <c r="DV116" s="45">
        <v>0</v>
      </c>
      <c r="DW116" s="45">
        <v>0</v>
      </c>
      <c r="DX116" s="45">
        <v>0</v>
      </c>
      <c r="DY116" s="45">
        <v>0</v>
      </c>
      <c r="DZ116" s="45">
        <v>0</v>
      </c>
      <c r="EA116" s="45">
        <v>0</v>
      </c>
      <c r="EB116" s="45">
        <v>0</v>
      </c>
      <c r="EC116" s="45">
        <v>0</v>
      </c>
      <c r="ED116" s="45">
        <v>0</v>
      </c>
      <c r="EE116" s="45">
        <v>0</v>
      </c>
      <c r="EF116" s="45">
        <v>0</v>
      </c>
      <c r="EG116" s="45">
        <v>0</v>
      </c>
      <c r="EH116" s="45">
        <v>0</v>
      </c>
      <c r="EI116" s="45">
        <v>0</v>
      </c>
      <c r="EJ116" s="45">
        <v>0</v>
      </c>
      <c r="EK116" s="45">
        <v>0</v>
      </c>
      <c r="EL116" s="45">
        <v>0</v>
      </c>
      <c r="EM116" s="45">
        <v>0</v>
      </c>
      <c r="EN116" s="45">
        <v>0</v>
      </c>
      <c r="EO116" s="45">
        <v>0</v>
      </c>
      <c r="EP116" s="45">
        <v>0</v>
      </c>
      <c r="EQ116" s="45">
        <v>0</v>
      </c>
      <c r="ER116" s="45">
        <v>0</v>
      </c>
      <c r="ES116" s="45">
        <v>0</v>
      </c>
      <c r="ET116" s="45">
        <v>0</v>
      </c>
      <c r="EU116" s="45">
        <v>0</v>
      </c>
      <c r="EV116" s="45">
        <v>0</v>
      </c>
      <c r="EW116" s="45">
        <v>0</v>
      </c>
      <c r="EX116" s="45">
        <v>0</v>
      </c>
      <c r="EY116" s="45">
        <v>0</v>
      </c>
      <c r="EZ116" s="45">
        <v>0</v>
      </c>
      <c r="FA116" s="45">
        <v>0</v>
      </c>
      <c r="FB116" s="45">
        <v>0</v>
      </c>
      <c r="FC116" s="45">
        <v>0</v>
      </c>
      <c r="FD116" s="45">
        <v>0</v>
      </c>
      <c r="FE116" s="45">
        <v>0</v>
      </c>
      <c r="FF116" s="45">
        <v>0</v>
      </c>
      <c r="FG116" s="45">
        <v>0</v>
      </c>
      <c r="FH116" s="45">
        <v>0</v>
      </c>
      <c r="FI116" s="45">
        <v>0</v>
      </c>
      <c r="FJ116" s="45">
        <v>0</v>
      </c>
      <c r="FK116" s="45">
        <v>0</v>
      </c>
      <c r="FL116" s="45">
        <v>0</v>
      </c>
      <c r="FM116" s="45">
        <v>0</v>
      </c>
      <c r="FN116" s="45">
        <v>0</v>
      </c>
      <c r="FO116" s="45">
        <v>0</v>
      </c>
      <c r="FP116" s="45">
        <v>0</v>
      </c>
      <c r="FQ116" s="45">
        <v>0</v>
      </c>
      <c r="FR116" s="45">
        <v>0</v>
      </c>
      <c r="FS116" s="45">
        <v>0</v>
      </c>
      <c r="FT116" s="45">
        <v>0</v>
      </c>
      <c r="FU116" s="45">
        <v>0</v>
      </c>
      <c r="FV116" s="45">
        <v>0</v>
      </c>
      <c r="FW116" s="45">
        <v>0</v>
      </c>
      <c r="FX116" s="45">
        <v>0</v>
      </c>
      <c r="FY116" s="45">
        <v>0</v>
      </c>
      <c r="FZ116" s="45">
        <v>0</v>
      </c>
      <c r="GA116" s="45">
        <v>0</v>
      </c>
      <c r="GB116" s="45">
        <v>0</v>
      </c>
      <c r="GC116" s="45">
        <v>0</v>
      </c>
      <c r="GD116" s="45">
        <v>0</v>
      </c>
      <c r="GE116" s="45">
        <v>0</v>
      </c>
      <c r="GF116" s="45">
        <v>0</v>
      </c>
      <c r="GG116" s="45">
        <v>0</v>
      </c>
      <c r="GH116" s="45">
        <v>0</v>
      </c>
      <c r="GI116" s="45">
        <v>0</v>
      </c>
      <c r="GJ116" s="45">
        <v>0</v>
      </c>
      <c r="GK116" s="45">
        <v>0</v>
      </c>
      <c r="GL116" s="45">
        <v>0</v>
      </c>
      <c r="GM116" s="45">
        <v>0</v>
      </c>
      <c r="GN116" s="45">
        <v>0</v>
      </c>
      <c r="GO116" s="45">
        <v>0</v>
      </c>
      <c r="GP116" s="45">
        <v>0</v>
      </c>
      <c r="GQ116" s="45">
        <v>0</v>
      </c>
      <c r="GR116" s="45">
        <v>0</v>
      </c>
      <c r="GS116" s="45">
        <v>0</v>
      </c>
      <c r="GT116" s="45">
        <v>0</v>
      </c>
      <c r="GU116" s="45">
        <v>0</v>
      </c>
      <c r="GV116" s="45">
        <v>0</v>
      </c>
      <c r="GW116" s="45">
        <v>0</v>
      </c>
      <c r="GX116" s="45">
        <v>0</v>
      </c>
      <c r="GY116" s="45">
        <v>0</v>
      </c>
      <c r="GZ116" s="45">
        <v>0</v>
      </c>
      <c r="HA116" s="45">
        <v>0</v>
      </c>
      <c r="HB116" s="45">
        <v>0</v>
      </c>
      <c r="HC116" s="45">
        <v>0</v>
      </c>
      <c r="HD116" s="45">
        <v>0</v>
      </c>
      <c r="HE116" s="45">
        <v>0</v>
      </c>
      <c r="HF116" s="45">
        <v>0</v>
      </c>
      <c r="HG116" s="45">
        <v>0</v>
      </c>
      <c r="HH116" s="45">
        <v>0</v>
      </c>
      <c r="HI116" s="45">
        <v>0</v>
      </c>
      <c r="HJ116" s="45">
        <v>0</v>
      </c>
      <c r="HK116" s="45">
        <v>0</v>
      </c>
      <c r="HL116" s="45">
        <v>0</v>
      </c>
      <c r="HM116" s="45">
        <v>0</v>
      </c>
      <c r="HN116" s="45">
        <v>0</v>
      </c>
      <c r="HO116" s="45">
        <v>0</v>
      </c>
      <c r="HP116" s="45">
        <v>0</v>
      </c>
      <c r="HQ116" s="45">
        <v>0</v>
      </c>
      <c r="HR116" s="45">
        <v>0</v>
      </c>
      <c r="HS116" s="45">
        <v>0</v>
      </c>
      <c r="HT116" s="45">
        <v>0</v>
      </c>
      <c r="HU116" s="45">
        <v>0</v>
      </c>
      <c r="HV116" s="45">
        <v>0</v>
      </c>
      <c r="HW116" s="45">
        <v>0</v>
      </c>
      <c r="HX116" s="45">
        <v>0</v>
      </c>
      <c r="HY116" s="45">
        <v>0</v>
      </c>
      <c r="HZ116" s="45">
        <v>0</v>
      </c>
      <c r="IA116" s="45">
        <v>0</v>
      </c>
      <c r="IB116" s="45">
        <v>0</v>
      </c>
      <c r="IC116" s="45">
        <v>0</v>
      </c>
      <c r="ID116" s="45">
        <v>0</v>
      </c>
      <c r="IE116" s="45">
        <v>0</v>
      </c>
      <c r="IF116" s="45">
        <v>0</v>
      </c>
      <c r="IG116" s="45">
        <v>0</v>
      </c>
      <c r="IH116" s="45">
        <v>0</v>
      </c>
      <c r="II116" s="45">
        <v>0</v>
      </c>
      <c r="IJ116" s="45">
        <v>0</v>
      </c>
      <c r="IK116" s="45">
        <v>0</v>
      </c>
      <c r="IL116" s="45">
        <v>0</v>
      </c>
      <c r="IM116" s="45">
        <v>0</v>
      </c>
      <c r="IN116" s="45">
        <v>0</v>
      </c>
      <c r="IO116" s="45">
        <v>0</v>
      </c>
      <c r="IP116" s="45">
        <v>0</v>
      </c>
      <c r="IQ116" s="45">
        <v>0</v>
      </c>
      <c r="IR116" s="45">
        <v>0</v>
      </c>
      <c r="IS116" s="45">
        <v>0</v>
      </c>
      <c r="IT116" s="45">
        <v>0</v>
      </c>
      <c r="IU116" s="45">
        <v>0</v>
      </c>
      <c r="IV116" s="45">
        <v>0</v>
      </c>
      <c r="IW116" s="45">
        <v>0</v>
      </c>
      <c r="IX116" s="45">
        <v>0</v>
      </c>
      <c r="IY116" s="45">
        <v>0</v>
      </c>
      <c r="IZ116" s="45">
        <v>0</v>
      </c>
      <c r="JA116" s="45">
        <v>0</v>
      </c>
      <c r="JB116" s="45">
        <v>0</v>
      </c>
      <c r="JC116" s="45">
        <v>0</v>
      </c>
      <c r="JD116" s="45">
        <v>0</v>
      </c>
      <c r="JE116" s="45">
        <v>0</v>
      </c>
      <c r="JF116" s="45">
        <v>0</v>
      </c>
      <c r="JG116" s="45">
        <v>0</v>
      </c>
      <c r="JH116" s="45">
        <v>0</v>
      </c>
      <c r="JI116" s="45">
        <v>0</v>
      </c>
      <c r="JJ116" s="45">
        <v>0</v>
      </c>
      <c r="JK116" s="45">
        <v>0</v>
      </c>
      <c r="JL116" s="45">
        <v>0</v>
      </c>
      <c r="JM116" s="45">
        <v>0</v>
      </c>
      <c r="JN116" s="45">
        <v>0</v>
      </c>
      <c r="JO116" s="45">
        <v>0</v>
      </c>
      <c r="JP116" s="45">
        <v>0</v>
      </c>
      <c r="JQ116" s="45">
        <v>0</v>
      </c>
      <c r="JR116" s="45">
        <v>0</v>
      </c>
      <c r="JS116" s="45">
        <v>0</v>
      </c>
      <c r="JT116" s="45">
        <v>0</v>
      </c>
      <c r="JU116" s="45">
        <v>0</v>
      </c>
      <c r="JV116" s="45">
        <v>0</v>
      </c>
      <c r="JW116" s="45">
        <v>0</v>
      </c>
      <c r="JX116" s="45">
        <v>0</v>
      </c>
      <c r="JY116" s="45">
        <v>0</v>
      </c>
      <c r="JZ116" s="45">
        <v>0</v>
      </c>
      <c r="KA116" s="45">
        <v>0</v>
      </c>
      <c r="KB116" s="45">
        <v>0</v>
      </c>
      <c r="KC116" s="45">
        <v>0</v>
      </c>
      <c r="KD116" s="45">
        <v>0</v>
      </c>
      <c r="KE116" s="45">
        <v>0</v>
      </c>
      <c r="KF116" s="45">
        <v>0</v>
      </c>
      <c r="KG116" s="45">
        <v>0</v>
      </c>
      <c r="KH116" s="45">
        <v>0</v>
      </c>
      <c r="KI116" s="45">
        <v>0</v>
      </c>
      <c r="KJ116" s="45">
        <v>0</v>
      </c>
      <c r="KK116" s="45">
        <v>0</v>
      </c>
      <c r="KL116" s="45">
        <v>0</v>
      </c>
      <c r="KM116" s="45">
        <v>0</v>
      </c>
      <c r="KN116" s="45">
        <v>0</v>
      </c>
      <c r="KO116" s="45">
        <v>0</v>
      </c>
      <c r="KP116" s="45">
        <v>0</v>
      </c>
      <c r="KQ116" s="45">
        <v>0</v>
      </c>
      <c r="KR116" s="45">
        <v>0</v>
      </c>
      <c r="KS116" s="45">
        <v>0</v>
      </c>
      <c r="KT116" s="45">
        <v>0</v>
      </c>
      <c r="KU116" s="45">
        <v>0</v>
      </c>
      <c r="KV116" s="45">
        <v>0</v>
      </c>
      <c r="KW116" s="45">
        <v>0</v>
      </c>
      <c r="KX116" s="45">
        <v>0</v>
      </c>
      <c r="KY116" s="45">
        <v>0</v>
      </c>
      <c r="KZ116" s="45">
        <v>0</v>
      </c>
      <c r="LA116" s="45">
        <v>0</v>
      </c>
      <c r="LB116" s="45">
        <v>0</v>
      </c>
      <c r="LC116" s="45">
        <v>0</v>
      </c>
      <c r="LD116" s="45">
        <v>0</v>
      </c>
      <c r="LE116" s="45">
        <v>0</v>
      </c>
      <c r="LF116" s="45">
        <v>0</v>
      </c>
      <c r="LG116" s="45">
        <v>0</v>
      </c>
      <c r="LH116" s="45">
        <v>0</v>
      </c>
      <c r="LI116" s="45">
        <v>0</v>
      </c>
      <c r="LJ116" s="45">
        <v>0</v>
      </c>
      <c r="LK116" s="45">
        <v>0</v>
      </c>
      <c r="LL116" s="45">
        <v>0</v>
      </c>
      <c r="LM116" s="45">
        <v>0</v>
      </c>
      <c r="LN116" s="45">
        <v>0</v>
      </c>
      <c r="LO116" s="45">
        <v>0</v>
      </c>
      <c r="LP116" s="45">
        <v>0</v>
      </c>
      <c r="LQ116" s="45">
        <v>0</v>
      </c>
      <c r="LR116" s="45">
        <v>0</v>
      </c>
      <c r="LS116" s="45">
        <v>0</v>
      </c>
      <c r="LT116" s="45">
        <v>0</v>
      </c>
      <c r="LU116" s="45">
        <v>0</v>
      </c>
      <c r="LV116" s="45">
        <v>0</v>
      </c>
      <c r="LW116" s="45">
        <v>0</v>
      </c>
      <c r="LX116" s="45">
        <v>0</v>
      </c>
      <c r="LY116" s="45">
        <v>0</v>
      </c>
      <c r="LZ116" s="45">
        <v>0</v>
      </c>
      <c r="MA116" s="45">
        <v>0</v>
      </c>
      <c r="MB116" s="45">
        <v>0</v>
      </c>
      <c r="MC116" s="45">
        <v>0</v>
      </c>
      <c r="MD116" s="45">
        <v>0</v>
      </c>
      <c r="ME116" s="45">
        <v>0</v>
      </c>
      <c r="MF116" s="45">
        <v>0</v>
      </c>
      <c r="MG116" s="45">
        <v>0</v>
      </c>
      <c r="MH116" s="45">
        <v>0</v>
      </c>
      <c r="MI116" s="45">
        <v>0</v>
      </c>
      <c r="MJ116" s="45">
        <v>0</v>
      </c>
      <c r="MK116" s="45">
        <v>0</v>
      </c>
      <c r="ML116" s="45">
        <v>0</v>
      </c>
      <c r="MM116" s="45">
        <v>0</v>
      </c>
      <c r="MN116" s="45">
        <v>0</v>
      </c>
      <c r="MO116" s="45">
        <v>10</v>
      </c>
      <c r="MP116" s="45">
        <v>0</v>
      </c>
      <c r="MQ116" s="45">
        <v>0</v>
      </c>
      <c r="MR116" s="45">
        <v>0</v>
      </c>
      <c r="MS116" s="45">
        <v>0</v>
      </c>
      <c r="MT116" s="45">
        <v>0</v>
      </c>
      <c r="MU116" s="45">
        <v>0</v>
      </c>
      <c r="MV116" s="45">
        <v>0</v>
      </c>
      <c r="MW116" s="45">
        <v>0</v>
      </c>
      <c r="MX116" s="45">
        <v>0</v>
      </c>
      <c r="MY116" s="45">
        <v>0</v>
      </c>
      <c r="MZ116" s="45">
        <v>0</v>
      </c>
      <c r="NA116" s="45">
        <v>0</v>
      </c>
      <c r="NB116" s="45">
        <v>0</v>
      </c>
      <c r="NC116" s="45">
        <v>0</v>
      </c>
      <c r="ND116" s="45">
        <v>0</v>
      </c>
      <c r="NE116" s="45">
        <v>0</v>
      </c>
      <c r="NF116" s="45">
        <v>0</v>
      </c>
      <c r="NG116" s="45">
        <v>0</v>
      </c>
      <c r="NH116" s="45">
        <v>0</v>
      </c>
      <c r="NI116" s="45">
        <v>0</v>
      </c>
      <c r="NJ116" s="45">
        <v>0</v>
      </c>
      <c r="NK116" s="45">
        <v>0</v>
      </c>
      <c r="NL116" s="45">
        <v>0</v>
      </c>
      <c r="NM116" s="45">
        <v>0</v>
      </c>
      <c r="NN116" s="45">
        <v>0</v>
      </c>
      <c r="NO116" s="45">
        <v>20</v>
      </c>
      <c r="NP116" s="45">
        <v>0</v>
      </c>
      <c r="NQ116" s="45">
        <v>0</v>
      </c>
      <c r="NR116" s="45">
        <v>0</v>
      </c>
      <c r="NS116" s="45">
        <v>0</v>
      </c>
      <c r="NT116" s="45">
        <v>0</v>
      </c>
      <c r="NU116" s="45">
        <v>0</v>
      </c>
      <c r="NV116" s="45">
        <v>0</v>
      </c>
      <c r="NW116" s="45">
        <v>0</v>
      </c>
      <c r="NX116" s="45">
        <v>0</v>
      </c>
      <c r="NY116" s="45">
        <v>0</v>
      </c>
      <c r="NZ116" s="45">
        <v>0</v>
      </c>
      <c r="OA116" s="45">
        <v>0</v>
      </c>
      <c r="OB116" s="45">
        <v>0</v>
      </c>
      <c r="OC116" s="45">
        <v>0</v>
      </c>
      <c r="OD116" s="45">
        <v>0</v>
      </c>
      <c r="OE116" s="45">
        <v>0</v>
      </c>
      <c r="OF116" s="45">
        <v>0</v>
      </c>
      <c r="OG116" s="45">
        <v>0</v>
      </c>
      <c r="OH116" s="45">
        <v>0</v>
      </c>
      <c r="OI116" s="45">
        <v>0</v>
      </c>
      <c r="OJ116" s="45">
        <v>0</v>
      </c>
      <c r="OK116" s="45">
        <v>0</v>
      </c>
      <c r="OL116" s="45">
        <v>0</v>
      </c>
      <c r="OM116" s="45">
        <v>0</v>
      </c>
      <c r="ON116" s="45">
        <v>0</v>
      </c>
      <c r="OO116" s="45">
        <v>0</v>
      </c>
      <c r="OP116" s="45">
        <v>0</v>
      </c>
      <c r="OQ116" s="45">
        <v>0</v>
      </c>
      <c r="OR116" s="45">
        <v>0</v>
      </c>
      <c r="OS116" s="45">
        <v>0</v>
      </c>
      <c r="OT116" s="45">
        <v>0</v>
      </c>
      <c r="OU116" s="45">
        <v>0</v>
      </c>
      <c r="OV116" s="45">
        <v>0</v>
      </c>
      <c r="OW116" s="45">
        <v>0</v>
      </c>
      <c r="OX116" s="45">
        <v>0</v>
      </c>
      <c r="OY116" s="45">
        <v>0</v>
      </c>
      <c r="OZ116" s="45">
        <v>0</v>
      </c>
      <c r="PA116" s="45">
        <v>0</v>
      </c>
      <c r="PB116" s="45">
        <v>0</v>
      </c>
      <c r="PC116" s="45">
        <v>0</v>
      </c>
      <c r="PD116" s="45">
        <v>0</v>
      </c>
      <c r="PE116" s="45">
        <v>0</v>
      </c>
      <c r="PF116" s="45">
        <v>0</v>
      </c>
      <c r="PG116" s="45">
        <v>0</v>
      </c>
      <c r="PH116" s="45">
        <v>0</v>
      </c>
      <c r="PI116" s="45">
        <v>0</v>
      </c>
      <c r="PJ116" s="45">
        <v>0</v>
      </c>
      <c r="PK116" s="45">
        <v>0</v>
      </c>
      <c r="PL116" s="45">
        <v>0</v>
      </c>
      <c r="PM116" s="45">
        <v>0</v>
      </c>
      <c r="PN116" s="45">
        <v>0</v>
      </c>
      <c r="PO116" s="45">
        <v>0</v>
      </c>
      <c r="PP116" s="45">
        <v>0</v>
      </c>
      <c r="PQ116" s="45">
        <v>0</v>
      </c>
      <c r="PR116" s="45">
        <v>0</v>
      </c>
      <c r="PS116" s="45">
        <v>0</v>
      </c>
      <c r="PT116" s="45">
        <v>0</v>
      </c>
      <c r="PU116" s="45">
        <v>0</v>
      </c>
      <c r="PV116" s="45">
        <v>0</v>
      </c>
      <c r="PW116" s="45">
        <v>0</v>
      </c>
      <c r="PX116" s="45">
        <v>0</v>
      </c>
      <c r="PY116" s="45">
        <v>0</v>
      </c>
      <c r="PZ116" s="45">
        <v>0</v>
      </c>
      <c r="QA116" s="45">
        <v>0</v>
      </c>
      <c r="QB116" s="45">
        <v>0</v>
      </c>
      <c r="QC116" s="45">
        <v>0</v>
      </c>
      <c r="QD116" s="45">
        <v>0</v>
      </c>
      <c r="QE116" s="45">
        <v>0</v>
      </c>
      <c r="QF116" s="45">
        <v>0</v>
      </c>
      <c r="QG116" s="45">
        <v>0</v>
      </c>
      <c r="QH116" s="45">
        <v>0</v>
      </c>
      <c r="QI116" s="45">
        <v>0</v>
      </c>
      <c r="QJ116" s="45">
        <v>0</v>
      </c>
      <c r="QK116" s="45">
        <v>0</v>
      </c>
      <c r="QL116" s="45">
        <v>0</v>
      </c>
      <c r="QM116" s="45">
        <v>0</v>
      </c>
      <c r="QN116" s="45">
        <v>0</v>
      </c>
      <c r="QO116" s="45">
        <v>0</v>
      </c>
      <c r="QP116" s="45">
        <v>0</v>
      </c>
      <c r="QQ116" s="45">
        <v>0</v>
      </c>
      <c r="QR116" s="45">
        <v>0</v>
      </c>
      <c r="QS116" s="45">
        <v>0</v>
      </c>
      <c r="QT116" s="45">
        <v>0</v>
      </c>
      <c r="QU116" s="45">
        <v>0</v>
      </c>
      <c r="QV116" s="45">
        <v>0</v>
      </c>
      <c r="QW116" s="45">
        <v>0</v>
      </c>
      <c r="QX116" s="45">
        <v>0</v>
      </c>
      <c r="QY116" s="45">
        <v>0</v>
      </c>
      <c r="QZ116" s="45">
        <v>0</v>
      </c>
      <c r="RA116" s="45">
        <v>0</v>
      </c>
      <c r="RB116" s="45">
        <v>0</v>
      </c>
      <c r="RC116" s="45">
        <v>0</v>
      </c>
      <c r="RD116" s="45">
        <v>0</v>
      </c>
      <c r="RE116" s="45">
        <v>0</v>
      </c>
      <c r="RF116" s="45">
        <v>0</v>
      </c>
      <c r="RG116" s="45">
        <v>0</v>
      </c>
      <c r="RH116" s="45">
        <v>0</v>
      </c>
      <c r="RI116" s="45">
        <v>0</v>
      </c>
      <c r="RJ116" s="45">
        <v>0</v>
      </c>
      <c r="RK116" s="45">
        <v>0</v>
      </c>
      <c r="RL116" s="45">
        <v>0</v>
      </c>
      <c r="RM116" s="45">
        <v>0</v>
      </c>
      <c r="RN116" s="45">
        <v>0</v>
      </c>
      <c r="RO116" s="45">
        <v>0</v>
      </c>
      <c r="RP116" s="45">
        <v>0</v>
      </c>
      <c r="RQ116" s="45">
        <v>0</v>
      </c>
      <c r="RR116" s="45">
        <v>0</v>
      </c>
      <c r="RS116" s="45">
        <v>0</v>
      </c>
      <c r="RT116" s="45">
        <v>0</v>
      </c>
      <c r="RU116" s="45">
        <v>0</v>
      </c>
      <c r="RV116" s="45">
        <v>0</v>
      </c>
      <c r="RW116" s="45">
        <v>0</v>
      </c>
      <c r="RX116" s="45">
        <v>0</v>
      </c>
      <c r="RY116" s="45">
        <v>0</v>
      </c>
      <c r="RZ116" s="45">
        <v>0</v>
      </c>
      <c r="SA116" s="45">
        <v>0</v>
      </c>
      <c r="SB116" s="45">
        <v>0</v>
      </c>
      <c r="SC116" s="45">
        <v>0</v>
      </c>
      <c r="SD116" s="45">
        <v>0</v>
      </c>
      <c r="SE116" s="45">
        <v>0</v>
      </c>
      <c r="SF116" s="45">
        <v>0</v>
      </c>
      <c r="SG116" s="45">
        <v>0</v>
      </c>
      <c r="SH116" s="45">
        <v>0</v>
      </c>
      <c r="SI116" s="45">
        <v>0</v>
      </c>
      <c r="SJ116" s="45">
        <v>0</v>
      </c>
      <c r="SK116" s="45">
        <v>0</v>
      </c>
      <c r="SL116" s="45">
        <v>0</v>
      </c>
      <c r="SM116" s="45">
        <v>0</v>
      </c>
      <c r="SN116" s="45">
        <v>0</v>
      </c>
      <c r="SO116" s="45">
        <v>0</v>
      </c>
      <c r="SP116" s="45">
        <v>0</v>
      </c>
      <c r="SQ116" s="45">
        <v>0</v>
      </c>
      <c r="SR116" s="45">
        <v>0</v>
      </c>
      <c r="SS116" s="45">
        <v>0</v>
      </c>
      <c r="ST116" s="45">
        <v>0</v>
      </c>
      <c r="SU116" s="45">
        <v>0</v>
      </c>
      <c r="SV116" s="45">
        <v>0</v>
      </c>
      <c r="SW116" s="45">
        <v>0</v>
      </c>
      <c r="SX116" s="45">
        <v>0</v>
      </c>
      <c r="SY116" s="45">
        <v>0</v>
      </c>
      <c r="SZ116" s="45">
        <v>0</v>
      </c>
      <c r="TA116" s="45">
        <v>0</v>
      </c>
      <c r="TB116" s="45">
        <v>0</v>
      </c>
      <c r="TC116" s="45">
        <v>0</v>
      </c>
      <c r="TD116" s="45">
        <v>0</v>
      </c>
      <c r="TE116" s="45">
        <v>0</v>
      </c>
      <c r="TF116" s="45">
        <v>0</v>
      </c>
      <c r="TG116" s="45">
        <v>0</v>
      </c>
      <c r="TH116" s="45">
        <v>0</v>
      </c>
      <c r="TI116" s="45">
        <v>0</v>
      </c>
      <c r="TJ116" s="45">
        <v>0</v>
      </c>
      <c r="TK116" s="45">
        <v>0</v>
      </c>
      <c r="TL116" s="45">
        <v>0</v>
      </c>
      <c r="TM116" s="45">
        <v>0</v>
      </c>
      <c r="TN116" s="45">
        <v>0</v>
      </c>
      <c r="TO116" s="45">
        <v>0</v>
      </c>
      <c r="TP116" s="45">
        <v>0</v>
      </c>
      <c r="TQ116" s="45">
        <v>0</v>
      </c>
      <c r="TR116" s="45">
        <v>0</v>
      </c>
      <c r="TS116" s="45">
        <v>0</v>
      </c>
      <c r="TT116" s="45">
        <v>0</v>
      </c>
      <c r="TU116" s="45">
        <v>0</v>
      </c>
      <c r="TV116" s="45">
        <v>0</v>
      </c>
      <c r="TW116" s="45">
        <v>0</v>
      </c>
      <c r="TX116" s="45">
        <v>0</v>
      </c>
      <c r="TY116" s="45">
        <v>0</v>
      </c>
      <c r="TZ116" s="45">
        <v>0</v>
      </c>
      <c r="UA116" s="45">
        <v>0</v>
      </c>
      <c r="UB116" s="45">
        <v>0</v>
      </c>
      <c r="UC116" s="45">
        <v>0</v>
      </c>
      <c r="UD116" s="45">
        <v>0</v>
      </c>
      <c r="UE116" s="45">
        <v>0</v>
      </c>
      <c r="UF116" s="45">
        <v>0</v>
      </c>
      <c r="UG116" s="45">
        <v>0</v>
      </c>
      <c r="UH116" s="45">
        <v>0</v>
      </c>
      <c r="UI116" s="45">
        <v>0</v>
      </c>
      <c r="UJ116" s="45">
        <v>0</v>
      </c>
      <c r="UK116" s="45">
        <v>0</v>
      </c>
      <c r="UL116" s="45">
        <v>0</v>
      </c>
      <c r="UM116" s="45">
        <v>0</v>
      </c>
      <c r="UN116" s="45">
        <v>0</v>
      </c>
      <c r="UO116" s="45">
        <v>0</v>
      </c>
      <c r="UP116" s="45">
        <v>0</v>
      </c>
      <c r="UQ116" s="45">
        <v>0</v>
      </c>
      <c r="UR116" s="45">
        <v>0</v>
      </c>
      <c r="US116" s="45">
        <v>0</v>
      </c>
      <c r="UT116" s="45">
        <v>0</v>
      </c>
      <c r="UU116" s="45">
        <v>0</v>
      </c>
      <c r="UV116" s="45">
        <v>0</v>
      </c>
      <c r="UW116" s="45">
        <v>0</v>
      </c>
      <c r="UX116" s="45">
        <v>0</v>
      </c>
      <c r="UY116" s="45">
        <v>0</v>
      </c>
      <c r="UZ116" s="45">
        <v>0</v>
      </c>
      <c r="VA116" s="45">
        <v>0</v>
      </c>
      <c r="VB116" s="45">
        <v>0</v>
      </c>
      <c r="VC116" s="45">
        <v>0</v>
      </c>
      <c r="VD116" s="45">
        <v>0</v>
      </c>
      <c r="VE116" s="45">
        <v>0</v>
      </c>
      <c r="VF116" s="45">
        <v>0</v>
      </c>
      <c r="VG116" s="45">
        <v>0</v>
      </c>
      <c r="VH116" s="45">
        <v>0</v>
      </c>
      <c r="VI116" s="45">
        <v>0</v>
      </c>
      <c r="VJ116" s="45">
        <v>0</v>
      </c>
      <c r="VK116" s="45">
        <v>0</v>
      </c>
      <c r="VL116" s="45">
        <v>0</v>
      </c>
      <c r="VM116" s="45">
        <v>0</v>
      </c>
      <c r="VN116" s="45">
        <v>0</v>
      </c>
      <c r="VO116" s="45">
        <v>0</v>
      </c>
      <c r="VP116" s="45">
        <v>0</v>
      </c>
      <c r="VQ116" s="45">
        <v>0</v>
      </c>
      <c r="VR116" s="45">
        <v>0</v>
      </c>
      <c r="VS116" s="45">
        <v>0</v>
      </c>
      <c r="VT116" s="45">
        <v>0</v>
      </c>
      <c r="VU116" s="45">
        <v>0</v>
      </c>
      <c r="VV116" s="45">
        <v>0</v>
      </c>
      <c r="VW116" s="45">
        <v>0</v>
      </c>
      <c r="VX116" s="45">
        <v>0</v>
      </c>
      <c r="VY116" s="45">
        <v>0</v>
      </c>
      <c r="VZ116" s="45">
        <v>0</v>
      </c>
      <c r="WA116" s="45">
        <v>0</v>
      </c>
      <c r="WB116" s="45">
        <v>0</v>
      </c>
      <c r="WC116" s="45">
        <v>0</v>
      </c>
      <c r="WD116" s="45">
        <v>0</v>
      </c>
      <c r="WE116" s="45">
        <v>0</v>
      </c>
      <c r="WF116" s="45">
        <v>0</v>
      </c>
      <c r="WG116" s="45">
        <v>0</v>
      </c>
      <c r="WH116" s="45">
        <v>0</v>
      </c>
      <c r="WI116" s="45">
        <v>0</v>
      </c>
      <c r="WJ116" s="45">
        <v>0</v>
      </c>
      <c r="WK116" s="45">
        <v>0</v>
      </c>
      <c r="WL116" s="45">
        <v>0</v>
      </c>
      <c r="WM116" s="45">
        <v>0</v>
      </c>
      <c r="WN116" s="45">
        <v>0</v>
      </c>
      <c r="WO116" s="45">
        <v>0</v>
      </c>
      <c r="WP116" s="45">
        <v>0</v>
      </c>
      <c r="WQ116" s="45">
        <v>0</v>
      </c>
      <c r="WR116" s="45">
        <v>0</v>
      </c>
      <c r="WS116" s="45">
        <v>0</v>
      </c>
      <c r="WT116" s="45">
        <v>0</v>
      </c>
      <c r="WU116" s="45">
        <v>0</v>
      </c>
      <c r="WV116" s="45">
        <v>0</v>
      </c>
      <c r="WW116" s="45">
        <v>0</v>
      </c>
      <c r="WX116" s="45">
        <v>0</v>
      </c>
      <c r="WY116" s="45">
        <v>0</v>
      </c>
      <c r="WZ116" s="45">
        <v>0</v>
      </c>
      <c r="XA116" s="45">
        <v>0</v>
      </c>
      <c r="XB116" s="45">
        <v>0</v>
      </c>
      <c r="XC116" s="45">
        <v>0</v>
      </c>
      <c r="XD116" s="45">
        <v>0</v>
      </c>
      <c r="XE116" s="45">
        <v>0</v>
      </c>
      <c r="XF116" s="45">
        <v>0</v>
      </c>
      <c r="XG116" s="45">
        <v>0</v>
      </c>
      <c r="XH116" s="45">
        <v>0</v>
      </c>
      <c r="XI116" s="45">
        <v>0</v>
      </c>
      <c r="XJ116" s="45">
        <v>0</v>
      </c>
      <c r="XK116" s="45">
        <v>0</v>
      </c>
      <c r="XL116" s="45">
        <v>0</v>
      </c>
      <c r="XM116" s="45">
        <v>0</v>
      </c>
      <c r="XN116" s="45">
        <v>0</v>
      </c>
      <c r="XO116" s="45">
        <v>0</v>
      </c>
      <c r="XP116" s="45">
        <v>0</v>
      </c>
      <c r="XQ116" s="45">
        <v>0</v>
      </c>
      <c r="XR116" s="45">
        <v>0</v>
      </c>
      <c r="XS116" s="45">
        <v>0</v>
      </c>
      <c r="XT116" s="45">
        <v>0</v>
      </c>
      <c r="XU116" s="45">
        <v>0</v>
      </c>
      <c r="XV116" s="45">
        <v>0</v>
      </c>
      <c r="XW116" s="45">
        <v>0</v>
      </c>
      <c r="XX116" s="45">
        <v>0</v>
      </c>
      <c r="XY116" s="45">
        <v>0</v>
      </c>
      <c r="XZ116" s="45">
        <v>0</v>
      </c>
      <c r="YA116" s="45">
        <v>0</v>
      </c>
      <c r="YB116" s="45">
        <v>0</v>
      </c>
      <c r="YC116" s="45">
        <v>0</v>
      </c>
      <c r="YD116" s="45">
        <v>0</v>
      </c>
      <c r="YE116" s="45">
        <v>0</v>
      </c>
      <c r="YF116" s="45">
        <v>0</v>
      </c>
      <c r="YG116" s="45">
        <v>0</v>
      </c>
      <c r="YH116" s="45">
        <v>0</v>
      </c>
      <c r="YI116" s="45">
        <v>0</v>
      </c>
      <c r="YJ116" s="45">
        <v>0</v>
      </c>
      <c r="YK116" s="45">
        <v>0</v>
      </c>
      <c r="YL116" s="45">
        <v>0</v>
      </c>
      <c r="YM116" s="45">
        <v>0</v>
      </c>
      <c r="YN116" s="45">
        <v>0</v>
      </c>
      <c r="YO116" s="45">
        <v>0</v>
      </c>
      <c r="YP116" s="45">
        <v>0</v>
      </c>
      <c r="YQ116" s="45">
        <v>0</v>
      </c>
      <c r="YR116" s="45">
        <v>0</v>
      </c>
      <c r="YS116" s="45">
        <v>0</v>
      </c>
      <c r="YT116" s="45">
        <v>0</v>
      </c>
      <c r="YU116" s="45">
        <v>0</v>
      </c>
      <c r="YV116" s="45">
        <v>0</v>
      </c>
      <c r="YW116" s="45">
        <v>0</v>
      </c>
      <c r="YX116" s="45">
        <v>0</v>
      </c>
      <c r="YY116" s="45">
        <v>0</v>
      </c>
      <c r="YZ116" s="45">
        <v>0</v>
      </c>
      <c r="ZA116" s="45">
        <v>0</v>
      </c>
      <c r="ZB116" s="45">
        <v>0</v>
      </c>
      <c r="ZC116" s="45">
        <v>0</v>
      </c>
      <c r="ZD116" s="45">
        <v>0</v>
      </c>
      <c r="ZE116" s="45">
        <v>0</v>
      </c>
      <c r="ZF116" s="45">
        <v>0</v>
      </c>
      <c r="ZG116" s="45">
        <v>0</v>
      </c>
      <c r="ZH116" s="45">
        <v>0</v>
      </c>
      <c r="ZI116" s="45">
        <v>0</v>
      </c>
      <c r="ZJ116" s="45">
        <v>0</v>
      </c>
      <c r="ZK116" s="45">
        <v>0</v>
      </c>
      <c r="ZL116" s="45">
        <v>0</v>
      </c>
      <c r="ZM116" s="45">
        <v>0</v>
      </c>
      <c r="ZN116" s="45">
        <v>0</v>
      </c>
      <c r="ZO116" s="45">
        <v>0</v>
      </c>
      <c r="ZP116" s="45">
        <v>0</v>
      </c>
      <c r="ZQ116" s="45">
        <v>0</v>
      </c>
      <c r="ZR116" s="45">
        <v>0</v>
      </c>
      <c r="ZS116" s="45">
        <v>0</v>
      </c>
      <c r="ZT116" s="45">
        <v>0</v>
      </c>
      <c r="ZU116" s="45">
        <v>0</v>
      </c>
      <c r="ZV116" s="45">
        <v>0</v>
      </c>
      <c r="ZW116" s="45">
        <v>0</v>
      </c>
      <c r="ZX116" s="45">
        <v>0</v>
      </c>
      <c r="ZY116" s="45">
        <v>0</v>
      </c>
      <c r="ZZ116" s="45">
        <v>0</v>
      </c>
      <c r="AAA116" s="45">
        <v>0</v>
      </c>
      <c r="AAB116" s="45">
        <v>0</v>
      </c>
      <c r="AAC116" s="45">
        <v>0</v>
      </c>
      <c r="AAD116" s="45">
        <v>0</v>
      </c>
      <c r="AAE116" s="45">
        <v>0</v>
      </c>
      <c r="AAF116" s="45">
        <v>0</v>
      </c>
      <c r="AAG116" s="45">
        <v>0</v>
      </c>
      <c r="AAH116" s="45">
        <v>0</v>
      </c>
      <c r="AAI116" s="45">
        <v>0</v>
      </c>
      <c r="AAJ116" s="45">
        <v>0</v>
      </c>
      <c r="AAK116" s="45">
        <v>0</v>
      </c>
      <c r="AAL116" s="45">
        <v>0</v>
      </c>
      <c r="AAM116" s="45">
        <v>0</v>
      </c>
      <c r="AAN116" s="45">
        <v>0</v>
      </c>
      <c r="AAO116" s="45">
        <v>0</v>
      </c>
      <c r="AAP116" s="45">
        <v>0</v>
      </c>
      <c r="AAQ116" s="45">
        <f ca="1">IF(LEFT($C116,5)="Total",0,IF(COUNTIF(ENTRY!$G$3:$BM$3,AAQ$1)=0,"CopyPasteValue",IFERROR(HLOOKUP(AAQ$1,ENTRY!$G$3:$BI$133,SUMIFS(ENTRY!$A$2:$A$133,ENTRY!$B$2:$B$133,$B116,ENTRY!$C$2:$C$133,$C116)-2,FALSE),0)))</f>
        <v>0</v>
      </c>
      <c r="AAR116" s="45">
        <f ca="1">IF(LEFT($C116,5)="Total",0,IF(COUNTIF(ENTRY!$G$3:$BM$3,AAR$1)=0,"CopyPasteValue",IFERROR(HLOOKUP(AAR$1,ENTRY!$G$3:$BI$133,SUMIFS(ENTRY!$A$2:$A$133,ENTRY!$B$2:$B$133,$B116,ENTRY!$C$2:$C$133,$C116)-2,FALSE),0)))</f>
        <v>0</v>
      </c>
      <c r="AAS116" s="45">
        <f ca="1">IF(LEFT($C116,5)="Total",0,IF(COUNTIF(ENTRY!$G$3:$BM$3,AAS$1)=0,"CopyPasteValue",IFERROR(HLOOKUP(AAS$1,ENTRY!$G$3:$BI$133,SUMIFS(ENTRY!$A$2:$A$133,ENTRY!$B$2:$B$133,$B116,ENTRY!$C$2:$C$133,$C116)-2,FALSE),0)))</f>
        <v>0</v>
      </c>
      <c r="AAT116" s="45">
        <f ca="1">IF(LEFT($C116,5)="Total",0,IF(COUNTIF(ENTRY!$G$3:$BM$3,AAT$1)=0,"CopyPasteValue",IFERROR(HLOOKUP(AAT$1,ENTRY!$G$3:$BI$133,SUMIFS(ENTRY!$A$2:$A$133,ENTRY!$B$2:$B$133,$B116,ENTRY!$C$2:$C$133,$C116)-2,FALSE),0)))</f>
        <v>0</v>
      </c>
      <c r="AAU116" s="45">
        <f ca="1">IF(LEFT($C116,5)="Total",0,IF(COUNTIF(ENTRY!$G$3:$BM$3,AAU$1)=0,"CopyPasteValue",IFERROR(HLOOKUP(AAU$1,ENTRY!$G$3:$BI$133,SUMIFS(ENTRY!$A$2:$A$133,ENTRY!$B$2:$B$133,$B116,ENTRY!$C$2:$C$133,$C116)-2,FALSE),0)))</f>
        <v>0</v>
      </c>
      <c r="AAV116" s="45">
        <f ca="1">IF(LEFT($C116,5)="Total",0,IF(COUNTIF(ENTRY!$G$3:$BM$3,AAV$1)=0,"CopyPasteValue",IFERROR(HLOOKUP(AAV$1,ENTRY!$G$3:$BI$133,SUMIFS(ENTRY!$A$2:$A$133,ENTRY!$B$2:$B$133,$B116,ENTRY!$C$2:$C$133,$C116)-2,FALSE),0)))</f>
        <v>0</v>
      </c>
      <c r="AAW116" s="45">
        <f ca="1">IF(LEFT($C116,5)="Total",0,IF(COUNTIF(ENTRY!$G$3:$BM$3,AAW$1)=0,"CopyPasteValue",IFERROR(HLOOKUP(AAW$1,ENTRY!$G$3:$BI$133,SUMIFS(ENTRY!$A$2:$A$133,ENTRY!$B$2:$B$133,$B116,ENTRY!$C$2:$C$133,$C116)-2,FALSE),0)))</f>
        <v>0</v>
      </c>
      <c r="AAX116" s="45">
        <f ca="1">IF(LEFT($C116,5)="Total",0,IF(COUNTIF(ENTRY!$G$3:$BM$3,AAX$1)=0,"CopyPasteValue",IFERROR(HLOOKUP(AAX$1,ENTRY!$G$3:$BI$133,SUMIFS(ENTRY!$A$2:$A$133,ENTRY!$B$2:$B$133,$B116,ENTRY!$C$2:$C$133,$C116)-2,FALSE),0)))</f>
        <v>0</v>
      </c>
      <c r="AAY116" s="45">
        <f ca="1">IF(LEFT($C116,5)="Total",0,IF(COUNTIF(ENTRY!$G$3:$BM$3,AAY$1)=0,"CopyPasteValue",IFERROR(HLOOKUP(AAY$1,ENTRY!$G$3:$BI$133,SUMIFS(ENTRY!$A$2:$A$133,ENTRY!$B$2:$B$133,$B116,ENTRY!$C$2:$C$133,$C116)-2,FALSE),0)))</f>
        <v>0</v>
      </c>
      <c r="AAZ116" s="45">
        <f ca="1">IF(LEFT($C116,5)="Total",0,IF(COUNTIF(ENTRY!$G$3:$BM$3,AAZ$1)=0,"CopyPasteValue",IFERROR(HLOOKUP(AAZ$1,ENTRY!$G$3:$BI$133,SUMIFS(ENTRY!$A$2:$A$133,ENTRY!$B$2:$B$133,$B116,ENTRY!$C$2:$C$133,$C116)-2,FALSE),0)))</f>
        <v>0</v>
      </c>
      <c r="ABA116" s="45">
        <f ca="1">IF(LEFT($C116,5)="Total",0,IF(COUNTIF(ENTRY!$G$3:$BM$3,ABA$1)=0,"CopyPasteValue",IFERROR(HLOOKUP(ABA$1,ENTRY!$G$3:$BI$133,SUMIFS(ENTRY!$A$2:$A$133,ENTRY!$B$2:$B$133,$B116,ENTRY!$C$2:$C$133,$C116)-2,FALSE),0)))</f>
        <v>0</v>
      </c>
      <c r="ABB116" s="45">
        <f ca="1">IF(LEFT($C116,5)="Total",0,IF(COUNTIF(ENTRY!$G$3:$BM$3,ABB$1)=0,"CopyPasteValue",IFERROR(HLOOKUP(ABB$1,ENTRY!$G$3:$BI$133,SUMIFS(ENTRY!$A$2:$A$133,ENTRY!$B$2:$B$133,$B116,ENTRY!$C$2:$C$133,$C116)-2,FALSE),0)))</f>
        <v>0</v>
      </c>
      <c r="ABC116" s="45">
        <f ca="1">IF(LEFT($C116,5)="Total",0,IF(COUNTIF(ENTRY!$G$3:$BM$3,ABC$1)=0,"CopyPasteValue",IFERROR(HLOOKUP(ABC$1,ENTRY!$G$3:$BI$133,SUMIFS(ENTRY!$A$2:$A$133,ENTRY!$B$2:$B$133,$B116,ENTRY!$C$2:$C$133,$C116)-2,FALSE),0)))</f>
        <v>0</v>
      </c>
      <c r="ABD116" s="45">
        <f ca="1">IF(LEFT($C116,5)="Total",0,IF(COUNTIF(ENTRY!$G$3:$BM$3,ABD$1)=0,"CopyPasteValue",IFERROR(HLOOKUP(ABD$1,ENTRY!$G$3:$BI$133,SUMIFS(ENTRY!$A$2:$A$133,ENTRY!$B$2:$B$133,$B116,ENTRY!$C$2:$C$133,$C116)-2,FALSE),0)))</f>
        <v>0</v>
      </c>
      <c r="ABE116" s="45">
        <f ca="1">IF(LEFT($C116,5)="Total",0,IF(COUNTIF(ENTRY!$G$3:$BM$3,ABE$1)=0,"CopyPasteValue",IFERROR(HLOOKUP(ABE$1,ENTRY!$G$3:$BI$133,SUMIFS(ENTRY!$A$2:$A$133,ENTRY!$B$2:$B$133,$B116,ENTRY!$C$2:$C$133,$C116)-2,FALSE),0)))</f>
        <v>0</v>
      </c>
      <c r="ABF116" s="45">
        <f ca="1">IF(LEFT($C116,5)="Total",0,IF(COUNTIF(ENTRY!$G$3:$BM$3,ABF$1)=0,"CopyPasteValue",IFERROR(HLOOKUP(ABF$1,ENTRY!$G$3:$BI$133,SUMIFS(ENTRY!$A$2:$A$133,ENTRY!$B$2:$B$133,$B116,ENTRY!$C$2:$C$133,$C116)-2,FALSE),0)))</f>
        <v>0</v>
      </c>
      <c r="ABG116" s="45">
        <f ca="1">IF(LEFT($C116,5)="Total",0,IF(COUNTIF(ENTRY!$G$3:$BM$3,ABG$1)=0,"CopyPasteValue",IFERROR(HLOOKUP(ABG$1,ENTRY!$G$3:$BI$133,SUMIFS(ENTRY!$A$2:$A$133,ENTRY!$B$2:$B$133,$B116,ENTRY!$C$2:$C$133,$C116)-2,FALSE),0)))</f>
        <v>0</v>
      </c>
      <c r="ABH116" s="45">
        <f ca="1">IF(LEFT($C116,5)="Total",0,IF(COUNTIF(ENTRY!$G$3:$BM$3,ABH$1)=0,"CopyPasteValue",IFERROR(HLOOKUP(ABH$1,ENTRY!$G$3:$BI$133,SUMIFS(ENTRY!$A$2:$A$133,ENTRY!$B$2:$B$133,$B116,ENTRY!$C$2:$C$133,$C116)-2,FALSE),0)))</f>
        <v>0</v>
      </c>
    </row>
    <row r="117" spans="2:736" x14ac:dyDescent="0.35">
      <c r="B117" t="s">
        <v>27</v>
      </c>
      <c r="C117" t="s">
        <v>371</v>
      </c>
      <c r="D117" s="53">
        <f t="shared" ca="1" si="162"/>
        <v>117</v>
      </c>
      <c r="E117" s="72">
        <f>COUNTIF(ENTRY!C$4:C$294,C117)</f>
        <v>1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0</v>
      </c>
      <c r="AV117" s="45">
        <v>0</v>
      </c>
      <c r="AW117" s="45">
        <v>0</v>
      </c>
      <c r="AX117" s="45">
        <v>0</v>
      </c>
      <c r="AY117" s="45">
        <v>0</v>
      </c>
      <c r="AZ117" s="45">
        <v>0</v>
      </c>
      <c r="BA117" s="45">
        <v>0</v>
      </c>
      <c r="BB117" s="45">
        <v>0</v>
      </c>
      <c r="BC117" s="45">
        <v>0</v>
      </c>
      <c r="BD117" s="45">
        <v>0</v>
      </c>
      <c r="BE117" s="45">
        <v>0</v>
      </c>
      <c r="BF117" s="45">
        <v>0</v>
      </c>
      <c r="BG117" s="45">
        <v>0</v>
      </c>
      <c r="BH117" s="45">
        <v>0</v>
      </c>
      <c r="BI117" s="45">
        <v>0</v>
      </c>
      <c r="BJ117" s="45">
        <v>0</v>
      </c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45">
        <v>0</v>
      </c>
      <c r="DG117" s="45">
        <v>0</v>
      </c>
      <c r="DH117" s="45">
        <v>0</v>
      </c>
      <c r="DI117" s="45">
        <v>0</v>
      </c>
      <c r="DJ117" s="45">
        <v>0</v>
      </c>
      <c r="DK117" s="45">
        <v>0</v>
      </c>
      <c r="DL117" s="45">
        <v>0</v>
      </c>
      <c r="DM117" s="45">
        <v>0</v>
      </c>
      <c r="DN117" s="45">
        <v>0</v>
      </c>
      <c r="DO117" s="45">
        <v>0</v>
      </c>
      <c r="DP117" s="45">
        <v>0</v>
      </c>
      <c r="DQ117" s="45">
        <v>0</v>
      </c>
      <c r="DR117" s="45">
        <v>0</v>
      </c>
      <c r="DS117" s="45">
        <v>0</v>
      </c>
      <c r="DT117" s="45">
        <v>0</v>
      </c>
      <c r="DU117" s="45">
        <v>0</v>
      </c>
      <c r="DV117" s="45">
        <v>0</v>
      </c>
      <c r="DW117" s="45">
        <v>0</v>
      </c>
      <c r="DX117" s="45">
        <v>0</v>
      </c>
      <c r="DY117" s="45">
        <v>0</v>
      </c>
      <c r="DZ117" s="45">
        <v>0</v>
      </c>
      <c r="EA117" s="45">
        <v>0</v>
      </c>
      <c r="EB117" s="45">
        <v>0</v>
      </c>
      <c r="EC117" s="45">
        <v>0</v>
      </c>
      <c r="ED117" s="45">
        <v>0</v>
      </c>
      <c r="EE117" s="45">
        <v>0</v>
      </c>
      <c r="EF117" s="45">
        <v>0</v>
      </c>
      <c r="EG117" s="45">
        <v>0</v>
      </c>
      <c r="EH117" s="45">
        <v>0</v>
      </c>
      <c r="EI117" s="45">
        <v>0</v>
      </c>
      <c r="EJ117" s="45">
        <v>0</v>
      </c>
      <c r="EK117" s="45">
        <v>0</v>
      </c>
      <c r="EL117" s="45">
        <v>0</v>
      </c>
      <c r="EM117" s="45">
        <v>0</v>
      </c>
      <c r="EN117" s="45">
        <v>0</v>
      </c>
      <c r="EO117" s="45">
        <v>0</v>
      </c>
      <c r="EP117" s="45">
        <v>0</v>
      </c>
      <c r="EQ117" s="45">
        <v>0</v>
      </c>
      <c r="ER117" s="45">
        <v>0</v>
      </c>
      <c r="ES117" s="45">
        <v>0</v>
      </c>
      <c r="ET117" s="45">
        <v>0</v>
      </c>
      <c r="EU117" s="45">
        <v>0</v>
      </c>
      <c r="EV117" s="45">
        <v>0</v>
      </c>
      <c r="EW117" s="45">
        <v>0</v>
      </c>
      <c r="EX117" s="45">
        <v>0</v>
      </c>
      <c r="EY117" s="45">
        <v>0</v>
      </c>
      <c r="EZ117" s="45">
        <v>0</v>
      </c>
      <c r="FA117" s="45">
        <v>0</v>
      </c>
      <c r="FB117" s="45">
        <v>0</v>
      </c>
      <c r="FC117" s="45">
        <v>0</v>
      </c>
      <c r="FD117" s="45">
        <v>0</v>
      </c>
      <c r="FE117" s="45">
        <v>0</v>
      </c>
      <c r="FF117" s="45">
        <v>0</v>
      </c>
      <c r="FG117" s="45">
        <v>0</v>
      </c>
      <c r="FH117" s="45">
        <v>0</v>
      </c>
      <c r="FI117" s="45">
        <v>0</v>
      </c>
      <c r="FJ117" s="45">
        <v>0</v>
      </c>
      <c r="FK117" s="45">
        <v>0</v>
      </c>
      <c r="FL117" s="45">
        <v>0</v>
      </c>
      <c r="FM117" s="45">
        <v>0</v>
      </c>
      <c r="FN117" s="45">
        <v>0</v>
      </c>
      <c r="FO117" s="45">
        <v>0</v>
      </c>
      <c r="FP117" s="45">
        <v>0</v>
      </c>
      <c r="FQ117" s="45">
        <v>0</v>
      </c>
      <c r="FR117" s="45">
        <v>0</v>
      </c>
      <c r="FS117" s="45">
        <v>0</v>
      </c>
      <c r="FT117" s="45">
        <v>0</v>
      </c>
      <c r="FU117" s="45">
        <v>0</v>
      </c>
      <c r="FV117" s="45">
        <v>0</v>
      </c>
      <c r="FW117" s="45">
        <v>0</v>
      </c>
      <c r="FX117" s="45">
        <v>0</v>
      </c>
      <c r="FY117" s="45">
        <v>0</v>
      </c>
      <c r="FZ117" s="45">
        <v>0</v>
      </c>
      <c r="GA117" s="45">
        <v>0</v>
      </c>
      <c r="GB117" s="45">
        <v>0</v>
      </c>
      <c r="GC117" s="45">
        <v>0</v>
      </c>
      <c r="GD117" s="45">
        <v>0</v>
      </c>
      <c r="GE117" s="45">
        <v>0</v>
      </c>
      <c r="GF117" s="45">
        <v>0</v>
      </c>
      <c r="GG117" s="45">
        <v>0</v>
      </c>
      <c r="GH117" s="45">
        <v>0</v>
      </c>
      <c r="GI117" s="45">
        <v>0</v>
      </c>
      <c r="GJ117" s="45">
        <v>0</v>
      </c>
      <c r="GK117" s="45">
        <v>0</v>
      </c>
      <c r="GL117" s="45">
        <v>0</v>
      </c>
      <c r="GM117" s="45">
        <v>0</v>
      </c>
      <c r="GN117" s="45">
        <v>0</v>
      </c>
      <c r="GO117" s="45">
        <v>0</v>
      </c>
      <c r="GP117" s="45">
        <v>0</v>
      </c>
      <c r="GQ117" s="45">
        <v>0</v>
      </c>
      <c r="GR117" s="45">
        <v>0</v>
      </c>
      <c r="GS117" s="45">
        <v>0</v>
      </c>
      <c r="GT117" s="45">
        <v>0</v>
      </c>
      <c r="GU117" s="45">
        <v>0</v>
      </c>
      <c r="GV117" s="45">
        <v>0</v>
      </c>
      <c r="GW117" s="45">
        <v>0</v>
      </c>
      <c r="GX117" s="45">
        <v>0</v>
      </c>
      <c r="GY117" s="45">
        <v>0</v>
      </c>
      <c r="GZ117" s="45">
        <v>0</v>
      </c>
      <c r="HA117" s="45">
        <v>0</v>
      </c>
      <c r="HB117" s="45">
        <v>0</v>
      </c>
      <c r="HC117" s="45">
        <v>0</v>
      </c>
      <c r="HD117" s="45">
        <v>0</v>
      </c>
      <c r="HE117" s="45">
        <v>0</v>
      </c>
      <c r="HF117" s="45">
        <v>0</v>
      </c>
      <c r="HG117" s="45">
        <v>0</v>
      </c>
      <c r="HH117" s="45">
        <v>0</v>
      </c>
      <c r="HI117" s="45">
        <v>0</v>
      </c>
      <c r="HJ117" s="45">
        <v>0</v>
      </c>
      <c r="HK117" s="45">
        <v>0</v>
      </c>
      <c r="HL117" s="45">
        <v>0</v>
      </c>
      <c r="HM117" s="45">
        <v>0</v>
      </c>
      <c r="HN117" s="45">
        <v>0</v>
      </c>
      <c r="HO117" s="45">
        <v>0</v>
      </c>
      <c r="HP117" s="45">
        <v>0</v>
      </c>
      <c r="HQ117" s="45">
        <v>0</v>
      </c>
      <c r="HR117" s="45">
        <v>0</v>
      </c>
      <c r="HS117" s="45">
        <v>0</v>
      </c>
      <c r="HT117" s="45">
        <v>0</v>
      </c>
      <c r="HU117" s="45">
        <v>0</v>
      </c>
      <c r="HV117" s="45">
        <v>0</v>
      </c>
      <c r="HW117" s="45">
        <v>0</v>
      </c>
      <c r="HX117" s="45">
        <v>0</v>
      </c>
      <c r="HY117" s="45">
        <v>0</v>
      </c>
      <c r="HZ117" s="45">
        <v>0</v>
      </c>
      <c r="IA117" s="45">
        <v>0</v>
      </c>
      <c r="IB117" s="45">
        <v>0</v>
      </c>
      <c r="IC117" s="45">
        <v>0</v>
      </c>
      <c r="ID117" s="45">
        <v>0</v>
      </c>
      <c r="IE117" s="45">
        <v>0</v>
      </c>
      <c r="IF117" s="45">
        <v>0</v>
      </c>
      <c r="IG117" s="45">
        <v>0</v>
      </c>
      <c r="IH117" s="45">
        <v>0</v>
      </c>
      <c r="II117" s="45">
        <v>0</v>
      </c>
      <c r="IJ117" s="45">
        <v>0</v>
      </c>
      <c r="IK117" s="45">
        <v>0</v>
      </c>
      <c r="IL117" s="45">
        <v>0</v>
      </c>
      <c r="IM117" s="45">
        <v>0</v>
      </c>
      <c r="IN117" s="45">
        <v>0</v>
      </c>
      <c r="IO117" s="45">
        <v>0</v>
      </c>
      <c r="IP117" s="45">
        <v>0</v>
      </c>
      <c r="IQ117" s="45">
        <v>0</v>
      </c>
      <c r="IR117" s="45">
        <v>0</v>
      </c>
      <c r="IS117" s="45">
        <v>0</v>
      </c>
      <c r="IT117" s="45">
        <v>0</v>
      </c>
      <c r="IU117" s="45">
        <v>0</v>
      </c>
      <c r="IV117" s="45">
        <v>0</v>
      </c>
      <c r="IW117" s="45">
        <v>0</v>
      </c>
      <c r="IX117" s="45">
        <v>0</v>
      </c>
      <c r="IY117" s="45">
        <v>0</v>
      </c>
      <c r="IZ117" s="45">
        <v>0</v>
      </c>
      <c r="JA117" s="45">
        <v>0</v>
      </c>
      <c r="JB117" s="45">
        <v>0</v>
      </c>
      <c r="JC117" s="45">
        <v>0</v>
      </c>
      <c r="JD117" s="45">
        <v>0</v>
      </c>
      <c r="JE117" s="45">
        <v>0</v>
      </c>
      <c r="JF117" s="45">
        <v>0</v>
      </c>
      <c r="JG117" s="45">
        <v>0</v>
      </c>
      <c r="JH117" s="45">
        <v>0</v>
      </c>
      <c r="JI117" s="45">
        <v>0</v>
      </c>
      <c r="JJ117" s="45">
        <v>0</v>
      </c>
      <c r="JK117" s="45">
        <v>0</v>
      </c>
      <c r="JL117" s="45">
        <v>0</v>
      </c>
      <c r="JM117" s="45">
        <v>0</v>
      </c>
      <c r="JN117" s="45">
        <v>0</v>
      </c>
      <c r="JO117" s="45">
        <v>0</v>
      </c>
      <c r="JP117" s="45">
        <v>0</v>
      </c>
      <c r="JQ117" s="45">
        <v>0</v>
      </c>
      <c r="JR117" s="45">
        <v>0</v>
      </c>
      <c r="JS117" s="45">
        <v>0</v>
      </c>
      <c r="JT117" s="45">
        <v>0</v>
      </c>
      <c r="JU117" s="45">
        <v>0</v>
      </c>
      <c r="JV117" s="45">
        <v>0</v>
      </c>
      <c r="JW117" s="45">
        <v>0</v>
      </c>
      <c r="JX117" s="45">
        <v>0</v>
      </c>
      <c r="JY117" s="45">
        <v>0</v>
      </c>
      <c r="JZ117" s="45">
        <v>0</v>
      </c>
      <c r="KA117" s="45">
        <v>0</v>
      </c>
      <c r="KB117" s="45">
        <v>0</v>
      </c>
      <c r="KC117" s="45">
        <v>0</v>
      </c>
      <c r="KD117" s="45">
        <v>0</v>
      </c>
      <c r="KE117" s="45">
        <v>0</v>
      </c>
      <c r="KF117" s="45">
        <v>0</v>
      </c>
      <c r="KG117" s="45">
        <v>0</v>
      </c>
      <c r="KH117" s="45">
        <v>0</v>
      </c>
      <c r="KI117" s="45">
        <v>0</v>
      </c>
      <c r="KJ117" s="45">
        <v>0</v>
      </c>
      <c r="KK117" s="45">
        <v>0</v>
      </c>
      <c r="KL117" s="45">
        <v>0</v>
      </c>
      <c r="KM117" s="45">
        <v>0</v>
      </c>
      <c r="KN117" s="45">
        <v>0</v>
      </c>
      <c r="KO117" s="45">
        <v>0</v>
      </c>
      <c r="KP117" s="45">
        <v>0</v>
      </c>
      <c r="KQ117" s="45">
        <v>0</v>
      </c>
      <c r="KR117" s="45">
        <v>0</v>
      </c>
      <c r="KS117" s="45">
        <v>0</v>
      </c>
      <c r="KT117" s="45">
        <v>0</v>
      </c>
      <c r="KU117" s="45">
        <v>0</v>
      </c>
      <c r="KV117" s="45">
        <v>0</v>
      </c>
      <c r="KW117" s="45">
        <v>0</v>
      </c>
      <c r="KX117" s="45">
        <v>0</v>
      </c>
      <c r="KY117" s="45">
        <v>0</v>
      </c>
      <c r="KZ117" s="45">
        <v>0</v>
      </c>
      <c r="LA117" s="45">
        <v>0</v>
      </c>
      <c r="LB117" s="45">
        <v>0</v>
      </c>
      <c r="LC117" s="45">
        <v>0</v>
      </c>
      <c r="LD117" s="45">
        <v>0</v>
      </c>
      <c r="LE117" s="45">
        <v>0</v>
      </c>
      <c r="LF117" s="45">
        <v>0</v>
      </c>
      <c r="LG117" s="45">
        <v>0</v>
      </c>
      <c r="LH117" s="45">
        <v>0</v>
      </c>
      <c r="LI117" s="45">
        <v>0</v>
      </c>
      <c r="LJ117" s="45">
        <v>0</v>
      </c>
      <c r="LK117" s="45">
        <v>0</v>
      </c>
      <c r="LL117" s="45">
        <v>0</v>
      </c>
      <c r="LM117" s="45">
        <v>0</v>
      </c>
      <c r="LN117" s="45">
        <v>0</v>
      </c>
      <c r="LO117" s="45">
        <v>0</v>
      </c>
      <c r="LP117" s="45">
        <v>0</v>
      </c>
      <c r="LQ117" s="45">
        <v>0</v>
      </c>
      <c r="LR117" s="45">
        <v>0</v>
      </c>
      <c r="LS117" s="45">
        <v>0</v>
      </c>
      <c r="LT117" s="45">
        <v>0</v>
      </c>
      <c r="LU117" s="45">
        <v>0</v>
      </c>
      <c r="LV117" s="45">
        <v>0</v>
      </c>
      <c r="LW117" s="45">
        <v>0</v>
      </c>
      <c r="LX117" s="45">
        <v>0</v>
      </c>
      <c r="LY117" s="45">
        <v>0</v>
      </c>
      <c r="LZ117" s="45">
        <v>0</v>
      </c>
      <c r="MA117" s="45">
        <v>0</v>
      </c>
      <c r="MB117" s="45">
        <v>0</v>
      </c>
      <c r="MC117" s="45">
        <v>0</v>
      </c>
      <c r="MD117" s="45">
        <v>0</v>
      </c>
      <c r="ME117" s="45">
        <v>0</v>
      </c>
      <c r="MF117" s="45">
        <v>0</v>
      </c>
      <c r="MG117" s="45">
        <v>0</v>
      </c>
      <c r="MH117" s="45">
        <v>0</v>
      </c>
      <c r="MI117" s="45">
        <v>0</v>
      </c>
      <c r="MJ117" s="45">
        <v>0</v>
      </c>
      <c r="MK117" s="45">
        <v>0</v>
      </c>
      <c r="ML117" s="45">
        <v>0</v>
      </c>
      <c r="MM117" s="45">
        <v>0</v>
      </c>
      <c r="MN117" s="45">
        <v>0</v>
      </c>
      <c r="MO117" s="45">
        <v>0</v>
      </c>
      <c r="MP117" s="45">
        <v>0</v>
      </c>
      <c r="MQ117" s="45">
        <v>0</v>
      </c>
      <c r="MR117" s="45">
        <v>0</v>
      </c>
      <c r="MS117" s="45">
        <v>0</v>
      </c>
      <c r="MT117" s="45">
        <v>0</v>
      </c>
      <c r="MU117" s="45">
        <v>0</v>
      </c>
      <c r="MV117" s="45">
        <v>0</v>
      </c>
      <c r="MW117" s="45">
        <v>0</v>
      </c>
      <c r="MX117" s="45">
        <v>0</v>
      </c>
      <c r="MY117" s="45">
        <v>0</v>
      </c>
      <c r="MZ117" s="45">
        <v>0</v>
      </c>
      <c r="NA117" s="45">
        <v>0</v>
      </c>
      <c r="NB117" s="45">
        <v>0</v>
      </c>
      <c r="NC117" s="45">
        <v>0</v>
      </c>
      <c r="ND117" s="45">
        <v>0</v>
      </c>
      <c r="NE117" s="45">
        <v>0</v>
      </c>
      <c r="NF117" s="45">
        <v>0</v>
      </c>
      <c r="NG117" s="45">
        <v>0</v>
      </c>
      <c r="NH117" s="45">
        <v>0</v>
      </c>
      <c r="NI117" s="45">
        <v>0</v>
      </c>
      <c r="NJ117" s="45">
        <v>0</v>
      </c>
      <c r="NK117" s="45">
        <v>0</v>
      </c>
      <c r="NL117" s="45">
        <v>0</v>
      </c>
      <c r="NM117" s="45">
        <v>0</v>
      </c>
      <c r="NN117" s="45">
        <v>0</v>
      </c>
      <c r="NO117" s="45">
        <v>0</v>
      </c>
      <c r="NP117" s="45">
        <v>0</v>
      </c>
      <c r="NQ117" s="45">
        <v>0</v>
      </c>
      <c r="NR117" s="45">
        <v>0</v>
      </c>
      <c r="NS117" s="45">
        <v>0</v>
      </c>
      <c r="NT117" s="45">
        <v>0</v>
      </c>
      <c r="NU117" s="45">
        <v>0</v>
      </c>
      <c r="NV117" s="45">
        <v>0</v>
      </c>
      <c r="NW117" s="45">
        <v>0</v>
      </c>
      <c r="NX117" s="45">
        <v>0</v>
      </c>
      <c r="NY117" s="45">
        <v>0</v>
      </c>
      <c r="NZ117" s="45">
        <v>0</v>
      </c>
      <c r="OA117" s="45">
        <v>0</v>
      </c>
      <c r="OB117" s="45">
        <v>0</v>
      </c>
      <c r="OC117" s="45">
        <v>0</v>
      </c>
      <c r="OD117" s="45">
        <v>0</v>
      </c>
      <c r="OE117" s="45">
        <v>0</v>
      </c>
      <c r="OF117" s="45">
        <v>0</v>
      </c>
      <c r="OG117" s="45">
        <v>0</v>
      </c>
      <c r="OH117" s="45">
        <v>0</v>
      </c>
      <c r="OI117" s="45">
        <v>0</v>
      </c>
      <c r="OJ117" s="45">
        <v>0</v>
      </c>
      <c r="OK117" s="45">
        <v>0</v>
      </c>
      <c r="OL117" s="45">
        <v>0</v>
      </c>
      <c r="OM117" s="45">
        <v>0</v>
      </c>
      <c r="ON117" s="45">
        <v>0</v>
      </c>
      <c r="OO117" s="45">
        <v>0</v>
      </c>
      <c r="OP117" s="45">
        <v>0</v>
      </c>
      <c r="OQ117" s="45">
        <v>0</v>
      </c>
      <c r="OR117" s="45">
        <v>0</v>
      </c>
      <c r="OS117" s="45">
        <v>0</v>
      </c>
      <c r="OT117" s="45">
        <v>0</v>
      </c>
      <c r="OU117" s="45">
        <v>0</v>
      </c>
      <c r="OV117" s="45">
        <v>0</v>
      </c>
      <c r="OW117" s="45">
        <v>0</v>
      </c>
      <c r="OX117" s="45">
        <v>0</v>
      </c>
      <c r="OY117" s="45">
        <v>0</v>
      </c>
      <c r="OZ117" s="45">
        <v>0</v>
      </c>
      <c r="PA117" s="45">
        <v>0</v>
      </c>
      <c r="PB117" s="45">
        <v>0</v>
      </c>
      <c r="PC117" s="45">
        <v>0</v>
      </c>
      <c r="PD117" s="45">
        <v>0</v>
      </c>
      <c r="PE117" s="45">
        <v>0</v>
      </c>
      <c r="PF117" s="45">
        <v>0</v>
      </c>
      <c r="PG117" s="45">
        <v>0</v>
      </c>
      <c r="PH117" s="45">
        <v>0</v>
      </c>
      <c r="PI117" s="45">
        <v>0</v>
      </c>
      <c r="PJ117" s="45">
        <v>0</v>
      </c>
      <c r="PK117" s="45">
        <v>0</v>
      </c>
      <c r="PL117" s="45">
        <v>0</v>
      </c>
      <c r="PM117" s="45">
        <v>0</v>
      </c>
      <c r="PN117" s="45">
        <v>0</v>
      </c>
      <c r="PO117" s="45">
        <v>0</v>
      </c>
      <c r="PP117" s="45">
        <v>0</v>
      </c>
      <c r="PQ117" s="45">
        <v>0</v>
      </c>
      <c r="PR117" s="45">
        <v>0</v>
      </c>
      <c r="PS117" s="45">
        <v>0</v>
      </c>
      <c r="PT117" s="45">
        <v>0</v>
      </c>
      <c r="PU117" s="45">
        <v>0</v>
      </c>
      <c r="PV117" s="45">
        <v>0</v>
      </c>
      <c r="PW117" s="45">
        <v>0</v>
      </c>
      <c r="PX117" s="45">
        <v>0</v>
      </c>
      <c r="PY117" s="45">
        <v>0</v>
      </c>
      <c r="PZ117" s="45">
        <v>0</v>
      </c>
      <c r="QA117" s="45">
        <v>0</v>
      </c>
      <c r="QB117" s="45">
        <v>0</v>
      </c>
      <c r="QC117" s="45">
        <v>0</v>
      </c>
      <c r="QD117" s="45">
        <v>0</v>
      </c>
      <c r="QE117" s="45">
        <v>0</v>
      </c>
      <c r="QF117" s="45">
        <v>0</v>
      </c>
      <c r="QG117" s="45">
        <v>0</v>
      </c>
      <c r="QH117" s="45">
        <v>0</v>
      </c>
      <c r="QI117" s="45">
        <v>0</v>
      </c>
      <c r="QJ117" s="45">
        <v>0</v>
      </c>
      <c r="QK117" s="45">
        <v>0</v>
      </c>
      <c r="QL117" s="45">
        <v>0</v>
      </c>
      <c r="QM117" s="45">
        <v>0</v>
      </c>
      <c r="QN117" s="45">
        <v>0</v>
      </c>
      <c r="QO117" s="45">
        <v>0</v>
      </c>
      <c r="QP117" s="45">
        <v>0</v>
      </c>
      <c r="QQ117" s="45">
        <v>0</v>
      </c>
      <c r="QR117" s="45">
        <v>0</v>
      </c>
      <c r="QS117" s="45">
        <v>0</v>
      </c>
      <c r="QT117" s="45">
        <v>0</v>
      </c>
      <c r="QU117" s="45">
        <v>0</v>
      </c>
      <c r="QV117" s="45">
        <v>0</v>
      </c>
      <c r="QW117" s="45">
        <v>0</v>
      </c>
      <c r="QX117" s="45">
        <v>0</v>
      </c>
      <c r="QY117" s="45">
        <v>0</v>
      </c>
      <c r="QZ117" s="45">
        <v>0</v>
      </c>
      <c r="RA117" s="45">
        <v>0</v>
      </c>
      <c r="RB117" s="45">
        <v>0</v>
      </c>
      <c r="RC117" s="45">
        <v>0</v>
      </c>
      <c r="RD117" s="45">
        <v>0</v>
      </c>
      <c r="RE117" s="45">
        <v>0</v>
      </c>
      <c r="RF117" s="45">
        <v>0</v>
      </c>
      <c r="RG117" s="45">
        <v>0</v>
      </c>
      <c r="RH117" s="45">
        <v>0</v>
      </c>
      <c r="RI117" s="45">
        <v>0</v>
      </c>
      <c r="RJ117" s="45">
        <v>0</v>
      </c>
      <c r="RK117" s="45">
        <v>0</v>
      </c>
      <c r="RL117" s="45">
        <v>0</v>
      </c>
      <c r="RM117" s="45">
        <v>0</v>
      </c>
      <c r="RN117" s="45">
        <v>0</v>
      </c>
      <c r="RO117" s="45">
        <v>0</v>
      </c>
      <c r="RP117" s="45">
        <v>0</v>
      </c>
      <c r="RQ117" s="45">
        <v>0</v>
      </c>
      <c r="RR117" s="45">
        <v>0</v>
      </c>
      <c r="RS117" s="45">
        <v>0</v>
      </c>
      <c r="RT117" s="45">
        <v>0</v>
      </c>
      <c r="RU117" s="45">
        <v>0</v>
      </c>
      <c r="RV117" s="45">
        <v>0</v>
      </c>
      <c r="RW117" s="45">
        <v>0</v>
      </c>
      <c r="RX117" s="45">
        <v>0</v>
      </c>
      <c r="RY117" s="45">
        <v>0</v>
      </c>
      <c r="RZ117" s="45">
        <v>0</v>
      </c>
      <c r="SA117" s="45">
        <v>0</v>
      </c>
      <c r="SB117" s="45">
        <v>0</v>
      </c>
      <c r="SC117" s="45">
        <v>0</v>
      </c>
      <c r="SD117" s="45">
        <v>0</v>
      </c>
      <c r="SE117" s="45">
        <v>0</v>
      </c>
      <c r="SF117" s="45">
        <v>0</v>
      </c>
      <c r="SG117" s="45">
        <v>0</v>
      </c>
      <c r="SH117" s="45">
        <v>0</v>
      </c>
      <c r="SI117" s="45">
        <v>0</v>
      </c>
      <c r="SJ117" s="45">
        <v>0</v>
      </c>
      <c r="SK117" s="45">
        <v>0</v>
      </c>
      <c r="SL117" s="45">
        <v>0</v>
      </c>
      <c r="SM117" s="45">
        <v>0</v>
      </c>
      <c r="SN117" s="45">
        <v>0</v>
      </c>
      <c r="SO117" s="45">
        <v>0</v>
      </c>
      <c r="SP117" s="45">
        <v>0</v>
      </c>
      <c r="SQ117" s="45">
        <v>0</v>
      </c>
      <c r="SR117" s="45">
        <v>0</v>
      </c>
      <c r="SS117" s="45">
        <v>0</v>
      </c>
      <c r="ST117" s="45">
        <v>0</v>
      </c>
      <c r="SU117" s="45">
        <v>0</v>
      </c>
      <c r="SV117" s="45">
        <v>0</v>
      </c>
      <c r="SW117" s="45">
        <v>0</v>
      </c>
      <c r="SX117" s="45">
        <v>0</v>
      </c>
      <c r="SY117" s="45">
        <v>0</v>
      </c>
      <c r="SZ117" s="45">
        <v>0</v>
      </c>
      <c r="TA117" s="45">
        <v>0</v>
      </c>
      <c r="TB117" s="45">
        <v>0</v>
      </c>
      <c r="TC117" s="45">
        <v>0</v>
      </c>
      <c r="TD117" s="45">
        <v>0</v>
      </c>
      <c r="TE117" s="45">
        <v>0</v>
      </c>
      <c r="TF117" s="45">
        <v>0</v>
      </c>
      <c r="TG117" s="45">
        <v>0</v>
      </c>
      <c r="TH117" s="45">
        <v>0</v>
      </c>
      <c r="TI117" s="45">
        <v>0</v>
      </c>
      <c r="TJ117" s="45">
        <v>0</v>
      </c>
      <c r="TK117" s="45">
        <v>0</v>
      </c>
      <c r="TL117" s="45">
        <v>0</v>
      </c>
      <c r="TM117" s="45">
        <v>0</v>
      </c>
      <c r="TN117" s="45">
        <v>0</v>
      </c>
      <c r="TO117" s="45">
        <v>0</v>
      </c>
      <c r="TP117" s="45">
        <v>0</v>
      </c>
      <c r="TQ117" s="45">
        <v>0</v>
      </c>
      <c r="TR117" s="45">
        <v>0</v>
      </c>
      <c r="TS117" s="45">
        <v>0</v>
      </c>
      <c r="TT117" s="45">
        <v>0</v>
      </c>
      <c r="TU117" s="45">
        <v>0</v>
      </c>
      <c r="TV117" s="45">
        <v>0</v>
      </c>
      <c r="TW117" s="45">
        <v>0</v>
      </c>
      <c r="TX117" s="45">
        <v>0</v>
      </c>
      <c r="TY117" s="45">
        <v>0</v>
      </c>
      <c r="TZ117" s="45">
        <v>0</v>
      </c>
      <c r="UA117" s="45">
        <v>0</v>
      </c>
      <c r="UB117" s="45">
        <v>0</v>
      </c>
      <c r="UC117" s="45">
        <v>0</v>
      </c>
      <c r="UD117" s="45">
        <v>0</v>
      </c>
      <c r="UE117" s="45">
        <v>0</v>
      </c>
      <c r="UF117" s="45">
        <v>0</v>
      </c>
      <c r="UG117" s="45">
        <v>0</v>
      </c>
      <c r="UH117" s="45">
        <v>0</v>
      </c>
      <c r="UI117" s="45">
        <v>0</v>
      </c>
      <c r="UJ117" s="45">
        <v>0</v>
      </c>
      <c r="UK117" s="45">
        <v>0</v>
      </c>
      <c r="UL117" s="45">
        <v>0</v>
      </c>
      <c r="UM117" s="45">
        <v>0</v>
      </c>
      <c r="UN117" s="45">
        <v>0</v>
      </c>
      <c r="UO117" s="45">
        <v>0</v>
      </c>
      <c r="UP117" s="45">
        <v>0</v>
      </c>
      <c r="UQ117" s="45">
        <v>0</v>
      </c>
      <c r="UR117" s="45">
        <v>0</v>
      </c>
      <c r="US117" s="45">
        <v>0</v>
      </c>
      <c r="UT117" s="45">
        <v>0</v>
      </c>
      <c r="UU117" s="45">
        <v>0</v>
      </c>
      <c r="UV117" s="45">
        <v>0</v>
      </c>
      <c r="UW117" s="45">
        <v>0</v>
      </c>
      <c r="UX117" s="45">
        <v>0</v>
      </c>
      <c r="UY117" s="45">
        <v>0</v>
      </c>
      <c r="UZ117" s="45">
        <v>0</v>
      </c>
      <c r="VA117" s="45">
        <v>0</v>
      </c>
      <c r="VB117" s="45">
        <v>0</v>
      </c>
      <c r="VC117" s="45">
        <v>0</v>
      </c>
      <c r="VD117" s="45">
        <v>0</v>
      </c>
      <c r="VE117" s="45">
        <v>0</v>
      </c>
      <c r="VF117" s="45">
        <v>0</v>
      </c>
      <c r="VG117" s="45">
        <v>0</v>
      </c>
      <c r="VH117" s="45">
        <v>0</v>
      </c>
      <c r="VI117" s="45">
        <v>0</v>
      </c>
      <c r="VJ117" s="45">
        <v>0</v>
      </c>
      <c r="VK117" s="45">
        <v>0</v>
      </c>
      <c r="VL117" s="45">
        <v>0</v>
      </c>
      <c r="VM117" s="45">
        <v>0</v>
      </c>
      <c r="VN117" s="45">
        <v>0</v>
      </c>
      <c r="VO117" s="45">
        <v>0</v>
      </c>
      <c r="VP117" s="45">
        <v>0</v>
      </c>
      <c r="VQ117" s="45">
        <v>0</v>
      </c>
      <c r="VR117" s="45">
        <v>0</v>
      </c>
      <c r="VS117" s="45">
        <v>0</v>
      </c>
      <c r="VT117" s="45">
        <v>0</v>
      </c>
      <c r="VU117" s="45">
        <v>0</v>
      </c>
      <c r="VV117" s="45">
        <v>0</v>
      </c>
      <c r="VW117" s="45">
        <v>0</v>
      </c>
      <c r="VX117" s="45">
        <v>0</v>
      </c>
      <c r="VY117" s="45">
        <v>0</v>
      </c>
      <c r="VZ117" s="45">
        <v>0</v>
      </c>
      <c r="WA117" s="45">
        <v>0</v>
      </c>
      <c r="WB117" s="45">
        <v>0</v>
      </c>
      <c r="WC117" s="45">
        <v>0</v>
      </c>
      <c r="WD117" s="45">
        <v>0</v>
      </c>
      <c r="WE117" s="45">
        <v>0</v>
      </c>
      <c r="WF117" s="45">
        <v>0</v>
      </c>
      <c r="WG117" s="45">
        <v>0</v>
      </c>
      <c r="WH117" s="45">
        <v>0</v>
      </c>
      <c r="WI117" s="45">
        <v>0</v>
      </c>
      <c r="WJ117" s="45">
        <v>0</v>
      </c>
      <c r="WK117" s="45">
        <v>0</v>
      </c>
      <c r="WL117" s="45">
        <v>0</v>
      </c>
      <c r="WM117" s="45">
        <v>0</v>
      </c>
      <c r="WN117" s="45">
        <v>0</v>
      </c>
      <c r="WO117" s="45">
        <v>0</v>
      </c>
      <c r="WP117" s="45">
        <v>0</v>
      </c>
      <c r="WQ117" s="45">
        <v>0</v>
      </c>
      <c r="WR117" s="45">
        <v>0</v>
      </c>
      <c r="WS117" s="45">
        <v>0</v>
      </c>
      <c r="WT117" s="45">
        <v>0</v>
      </c>
      <c r="WU117" s="45">
        <v>0</v>
      </c>
      <c r="WV117" s="45">
        <v>0</v>
      </c>
      <c r="WW117" s="45">
        <v>0</v>
      </c>
      <c r="WX117" s="45">
        <v>0</v>
      </c>
      <c r="WY117" s="45">
        <v>0</v>
      </c>
      <c r="WZ117" s="45">
        <v>0</v>
      </c>
      <c r="XA117" s="45">
        <v>0</v>
      </c>
      <c r="XB117" s="45">
        <v>0</v>
      </c>
      <c r="XC117" s="45">
        <v>0</v>
      </c>
      <c r="XD117" s="45">
        <v>0</v>
      </c>
      <c r="XE117" s="45">
        <v>0</v>
      </c>
      <c r="XF117" s="45">
        <v>0</v>
      </c>
      <c r="XG117" s="45">
        <v>0</v>
      </c>
      <c r="XH117" s="45">
        <v>0</v>
      </c>
      <c r="XI117" s="45">
        <v>0</v>
      </c>
      <c r="XJ117" s="45">
        <v>0</v>
      </c>
      <c r="XK117" s="45">
        <v>0</v>
      </c>
      <c r="XL117" s="45">
        <v>0</v>
      </c>
      <c r="XM117" s="45">
        <v>0</v>
      </c>
      <c r="XN117" s="45">
        <v>0</v>
      </c>
      <c r="XO117" s="45">
        <v>0</v>
      </c>
      <c r="XP117" s="45">
        <v>0</v>
      </c>
      <c r="XQ117" s="45">
        <v>0</v>
      </c>
      <c r="XR117" s="45">
        <v>0</v>
      </c>
      <c r="XS117" s="45">
        <v>0</v>
      </c>
      <c r="XT117" s="45">
        <v>0</v>
      </c>
      <c r="XU117" s="45">
        <v>0</v>
      </c>
      <c r="XV117" s="45">
        <v>0</v>
      </c>
      <c r="XW117" s="45">
        <v>0</v>
      </c>
      <c r="XX117" s="45">
        <v>0</v>
      </c>
      <c r="XY117" s="45">
        <v>0</v>
      </c>
      <c r="XZ117" s="45">
        <v>0</v>
      </c>
      <c r="YA117" s="45">
        <v>0</v>
      </c>
      <c r="YB117" s="45">
        <v>0</v>
      </c>
      <c r="YC117" s="45">
        <v>0</v>
      </c>
      <c r="YD117" s="45">
        <v>0</v>
      </c>
      <c r="YE117" s="45">
        <v>0</v>
      </c>
      <c r="YF117" s="45">
        <v>0</v>
      </c>
      <c r="YG117" s="45">
        <v>0</v>
      </c>
      <c r="YH117" s="45">
        <v>0</v>
      </c>
      <c r="YI117" s="45">
        <v>0</v>
      </c>
      <c r="YJ117" s="45">
        <v>0</v>
      </c>
      <c r="YK117" s="45">
        <v>0</v>
      </c>
      <c r="YL117" s="45">
        <v>0</v>
      </c>
      <c r="YM117" s="45">
        <v>0</v>
      </c>
      <c r="YN117" s="45">
        <v>0</v>
      </c>
      <c r="YO117" s="45">
        <v>0</v>
      </c>
      <c r="YP117" s="45">
        <v>0</v>
      </c>
      <c r="YQ117" s="45">
        <v>0</v>
      </c>
      <c r="YR117" s="45">
        <v>0</v>
      </c>
      <c r="YS117" s="45">
        <v>0</v>
      </c>
      <c r="YT117" s="45">
        <v>0</v>
      </c>
      <c r="YU117" s="45">
        <v>0</v>
      </c>
      <c r="YV117" s="45">
        <v>0</v>
      </c>
      <c r="YW117" s="45">
        <v>0</v>
      </c>
      <c r="YX117" s="45">
        <v>0</v>
      </c>
      <c r="YY117" s="45">
        <v>0</v>
      </c>
      <c r="YZ117" s="45">
        <v>0</v>
      </c>
      <c r="ZA117" s="45">
        <v>0</v>
      </c>
      <c r="ZB117" s="45">
        <v>0</v>
      </c>
      <c r="ZC117" s="45">
        <v>0</v>
      </c>
      <c r="ZD117" s="45">
        <v>0</v>
      </c>
      <c r="ZE117" s="45">
        <v>0</v>
      </c>
      <c r="ZF117" s="45">
        <v>0</v>
      </c>
      <c r="ZG117" s="45">
        <v>0</v>
      </c>
      <c r="ZH117" s="45">
        <v>0</v>
      </c>
      <c r="ZI117" s="45">
        <v>0</v>
      </c>
      <c r="ZJ117" s="45">
        <v>0</v>
      </c>
      <c r="ZK117" s="45">
        <v>0</v>
      </c>
      <c r="ZL117" s="45">
        <v>0</v>
      </c>
      <c r="ZM117" s="45">
        <v>0</v>
      </c>
      <c r="ZN117" s="45">
        <v>0</v>
      </c>
      <c r="ZO117" s="45">
        <v>0</v>
      </c>
      <c r="ZP117" s="45">
        <v>0</v>
      </c>
      <c r="ZQ117" s="45">
        <v>0</v>
      </c>
      <c r="ZR117" s="45">
        <v>0</v>
      </c>
      <c r="ZS117" s="45">
        <v>0</v>
      </c>
      <c r="ZT117" s="45">
        <v>0</v>
      </c>
      <c r="ZU117" s="45">
        <v>0</v>
      </c>
      <c r="ZV117" s="45">
        <v>0</v>
      </c>
      <c r="ZW117" s="45">
        <v>0</v>
      </c>
      <c r="ZX117" s="45">
        <v>0</v>
      </c>
      <c r="ZY117" s="45">
        <v>0</v>
      </c>
      <c r="ZZ117" s="45">
        <v>0</v>
      </c>
      <c r="AAA117" s="45">
        <v>0</v>
      </c>
      <c r="AAB117" s="45">
        <v>0</v>
      </c>
      <c r="AAC117" s="45">
        <v>0</v>
      </c>
      <c r="AAD117" s="45">
        <v>0</v>
      </c>
      <c r="AAE117" s="45">
        <v>0</v>
      </c>
      <c r="AAF117" s="45">
        <v>0</v>
      </c>
      <c r="AAG117" s="45">
        <v>0</v>
      </c>
      <c r="AAH117" s="45">
        <v>0</v>
      </c>
      <c r="AAI117" s="45">
        <v>0</v>
      </c>
      <c r="AAJ117" s="45">
        <v>0</v>
      </c>
      <c r="AAK117" s="45">
        <v>0</v>
      </c>
      <c r="AAL117" s="45">
        <v>0</v>
      </c>
      <c r="AAM117" s="45">
        <v>0</v>
      </c>
      <c r="AAN117" s="45">
        <v>0</v>
      </c>
      <c r="AAO117" s="45">
        <v>0</v>
      </c>
      <c r="AAP117" s="45">
        <v>0</v>
      </c>
      <c r="AAQ117" s="45">
        <f ca="1">IF(LEFT($C117,5)="Total",0,IF(COUNTIF(ENTRY!$G$3:$BM$3,AAQ$1)=0,"CopyPasteValue",IFERROR(HLOOKUP(AAQ$1,ENTRY!$G$3:$BI$133,SUMIFS(ENTRY!$A$2:$A$133,ENTRY!$B$2:$B$133,$B117,ENTRY!$C$2:$C$133,$C117)-2,FALSE),0)))</f>
        <v>0</v>
      </c>
      <c r="AAR117" s="45">
        <f ca="1">IF(LEFT($C117,5)="Total",0,IF(COUNTIF(ENTRY!$G$3:$BM$3,AAR$1)=0,"CopyPasteValue",IFERROR(HLOOKUP(AAR$1,ENTRY!$G$3:$BI$133,SUMIFS(ENTRY!$A$2:$A$133,ENTRY!$B$2:$B$133,$B117,ENTRY!$C$2:$C$133,$C117)-2,FALSE),0)))</f>
        <v>0</v>
      </c>
      <c r="AAS117" s="45">
        <f ca="1">IF(LEFT($C117,5)="Total",0,IF(COUNTIF(ENTRY!$G$3:$BM$3,AAS$1)=0,"CopyPasteValue",IFERROR(HLOOKUP(AAS$1,ENTRY!$G$3:$BI$133,SUMIFS(ENTRY!$A$2:$A$133,ENTRY!$B$2:$B$133,$B117,ENTRY!$C$2:$C$133,$C117)-2,FALSE),0)))</f>
        <v>0</v>
      </c>
      <c r="AAT117" s="45">
        <f ca="1">IF(LEFT($C117,5)="Total",0,IF(COUNTIF(ENTRY!$G$3:$BM$3,AAT$1)=0,"CopyPasteValue",IFERROR(HLOOKUP(AAT$1,ENTRY!$G$3:$BI$133,SUMIFS(ENTRY!$A$2:$A$133,ENTRY!$B$2:$B$133,$B117,ENTRY!$C$2:$C$133,$C117)-2,FALSE),0)))</f>
        <v>0</v>
      </c>
      <c r="AAU117" s="45">
        <f ca="1">IF(LEFT($C117,5)="Total",0,IF(COUNTIF(ENTRY!$G$3:$BM$3,AAU$1)=0,"CopyPasteValue",IFERROR(HLOOKUP(AAU$1,ENTRY!$G$3:$BI$133,SUMIFS(ENTRY!$A$2:$A$133,ENTRY!$B$2:$B$133,$B117,ENTRY!$C$2:$C$133,$C117)-2,FALSE),0)))</f>
        <v>0</v>
      </c>
      <c r="AAV117" s="45">
        <f ca="1">IF(LEFT($C117,5)="Total",0,IF(COUNTIF(ENTRY!$G$3:$BM$3,AAV$1)=0,"CopyPasteValue",IFERROR(HLOOKUP(AAV$1,ENTRY!$G$3:$BI$133,SUMIFS(ENTRY!$A$2:$A$133,ENTRY!$B$2:$B$133,$B117,ENTRY!$C$2:$C$133,$C117)-2,FALSE),0)))</f>
        <v>0</v>
      </c>
      <c r="AAW117" s="45">
        <f ca="1">IF(LEFT($C117,5)="Total",0,IF(COUNTIF(ENTRY!$G$3:$BM$3,AAW$1)=0,"CopyPasteValue",IFERROR(HLOOKUP(AAW$1,ENTRY!$G$3:$BI$133,SUMIFS(ENTRY!$A$2:$A$133,ENTRY!$B$2:$B$133,$B117,ENTRY!$C$2:$C$133,$C117)-2,FALSE),0)))</f>
        <v>0</v>
      </c>
      <c r="AAX117" s="45">
        <f ca="1">IF(LEFT($C117,5)="Total",0,IF(COUNTIF(ENTRY!$G$3:$BM$3,AAX$1)=0,"CopyPasteValue",IFERROR(HLOOKUP(AAX$1,ENTRY!$G$3:$BI$133,SUMIFS(ENTRY!$A$2:$A$133,ENTRY!$B$2:$B$133,$B117,ENTRY!$C$2:$C$133,$C117)-2,FALSE),0)))</f>
        <v>0</v>
      </c>
      <c r="AAY117" s="45">
        <f ca="1">IF(LEFT($C117,5)="Total",0,IF(COUNTIF(ENTRY!$G$3:$BM$3,AAY$1)=0,"CopyPasteValue",IFERROR(HLOOKUP(AAY$1,ENTRY!$G$3:$BI$133,SUMIFS(ENTRY!$A$2:$A$133,ENTRY!$B$2:$B$133,$B117,ENTRY!$C$2:$C$133,$C117)-2,FALSE),0)))</f>
        <v>0</v>
      </c>
      <c r="AAZ117" s="45">
        <f ca="1">IF(LEFT($C117,5)="Total",0,IF(COUNTIF(ENTRY!$G$3:$BM$3,AAZ$1)=0,"CopyPasteValue",IFERROR(HLOOKUP(AAZ$1,ENTRY!$G$3:$BI$133,SUMIFS(ENTRY!$A$2:$A$133,ENTRY!$B$2:$B$133,$B117,ENTRY!$C$2:$C$133,$C117)-2,FALSE),0)))</f>
        <v>0</v>
      </c>
      <c r="ABA117" s="45">
        <f ca="1">IF(LEFT($C117,5)="Total",0,IF(COUNTIF(ENTRY!$G$3:$BM$3,ABA$1)=0,"CopyPasteValue",IFERROR(HLOOKUP(ABA$1,ENTRY!$G$3:$BI$133,SUMIFS(ENTRY!$A$2:$A$133,ENTRY!$B$2:$B$133,$B117,ENTRY!$C$2:$C$133,$C117)-2,FALSE),0)))</f>
        <v>0</v>
      </c>
      <c r="ABB117" s="45">
        <f ca="1">IF(LEFT($C117,5)="Total",0,IF(COUNTIF(ENTRY!$G$3:$BM$3,ABB$1)=0,"CopyPasteValue",IFERROR(HLOOKUP(ABB$1,ENTRY!$G$3:$BI$133,SUMIFS(ENTRY!$A$2:$A$133,ENTRY!$B$2:$B$133,$B117,ENTRY!$C$2:$C$133,$C117)-2,FALSE),0)))</f>
        <v>0</v>
      </c>
      <c r="ABC117" s="45">
        <f ca="1">IF(LEFT($C117,5)="Total",0,IF(COUNTIF(ENTRY!$G$3:$BM$3,ABC$1)=0,"CopyPasteValue",IFERROR(HLOOKUP(ABC$1,ENTRY!$G$3:$BI$133,SUMIFS(ENTRY!$A$2:$A$133,ENTRY!$B$2:$B$133,$B117,ENTRY!$C$2:$C$133,$C117)-2,FALSE),0)))</f>
        <v>0</v>
      </c>
      <c r="ABD117" s="45">
        <f ca="1">IF(LEFT($C117,5)="Total",0,IF(COUNTIF(ENTRY!$G$3:$BM$3,ABD$1)=0,"CopyPasteValue",IFERROR(HLOOKUP(ABD$1,ENTRY!$G$3:$BI$133,SUMIFS(ENTRY!$A$2:$A$133,ENTRY!$B$2:$B$133,$B117,ENTRY!$C$2:$C$133,$C117)-2,FALSE),0)))</f>
        <v>0</v>
      </c>
      <c r="ABE117" s="45">
        <f ca="1">IF(LEFT($C117,5)="Total",0,IF(COUNTIF(ENTRY!$G$3:$BM$3,ABE$1)=0,"CopyPasteValue",IFERROR(HLOOKUP(ABE$1,ENTRY!$G$3:$BI$133,SUMIFS(ENTRY!$A$2:$A$133,ENTRY!$B$2:$B$133,$B117,ENTRY!$C$2:$C$133,$C117)-2,FALSE),0)))</f>
        <v>0</v>
      </c>
      <c r="ABF117" s="45">
        <f ca="1">IF(LEFT($C117,5)="Total",0,IF(COUNTIF(ENTRY!$G$3:$BM$3,ABF$1)=0,"CopyPasteValue",IFERROR(HLOOKUP(ABF$1,ENTRY!$G$3:$BI$133,SUMIFS(ENTRY!$A$2:$A$133,ENTRY!$B$2:$B$133,$B117,ENTRY!$C$2:$C$133,$C117)-2,FALSE),0)))</f>
        <v>0</v>
      </c>
      <c r="ABG117" s="45">
        <f ca="1">IF(LEFT($C117,5)="Total",0,IF(COUNTIF(ENTRY!$G$3:$BM$3,ABG$1)=0,"CopyPasteValue",IFERROR(HLOOKUP(ABG$1,ENTRY!$G$3:$BI$133,SUMIFS(ENTRY!$A$2:$A$133,ENTRY!$B$2:$B$133,$B117,ENTRY!$C$2:$C$133,$C117)-2,FALSE),0)))</f>
        <v>0</v>
      </c>
      <c r="ABH117" s="45">
        <f ca="1">IF(LEFT($C117,5)="Total",0,IF(COUNTIF(ENTRY!$G$3:$BM$3,ABH$1)=0,"CopyPasteValue",IFERROR(HLOOKUP(ABH$1,ENTRY!$G$3:$BI$133,SUMIFS(ENTRY!$A$2:$A$133,ENTRY!$B$2:$B$133,$B117,ENTRY!$C$2:$C$133,$C117)-2,FALSE),0)))</f>
        <v>0</v>
      </c>
    </row>
    <row r="118" spans="2:736" x14ac:dyDescent="0.35">
      <c r="B118" t="s">
        <v>27</v>
      </c>
      <c r="C118" t="s">
        <v>399</v>
      </c>
      <c r="D118" s="53">
        <f t="shared" ca="1" si="162"/>
        <v>118</v>
      </c>
      <c r="E118" s="72">
        <f>COUNTIF(ENTRY!C$4:C$294,C118)</f>
        <v>1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v>0</v>
      </c>
      <c r="Q118" s="45">
        <v>0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  <c r="AJ118" s="45">
        <v>0</v>
      </c>
      <c r="AK118" s="45">
        <v>0</v>
      </c>
      <c r="AL118" s="45">
        <v>1</v>
      </c>
      <c r="AM118" s="45">
        <v>0</v>
      </c>
      <c r="AN118" s="45">
        <v>0</v>
      </c>
      <c r="AO118" s="45">
        <v>0</v>
      </c>
      <c r="AP118" s="45">
        <v>0</v>
      </c>
      <c r="AQ118" s="45">
        <v>0</v>
      </c>
      <c r="AR118" s="45">
        <v>0</v>
      </c>
      <c r="AS118" s="45">
        <v>0</v>
      </c>
      <c r="AT118" s="45">
        <v>0</v>
      </c>
      <c r="AU118" s="45">
        <v>0</v>
      </c>
      <c r="AV118" s="45">
        <v>0</v>
      </c>
      <c r="AW118" s="45">
        <v>0</v>
      </c>
      <c r="AX118" s="45">
        <v>0</v>
      </c>
      <c r="AY118" s="45">
        <v>0</v>
      </c>
      <c r="AZ118" s="45">
        <v>0</v>
      </c>
      <c r="BA118" s="45">
        <v>0</v>
      </c>
      <c r="BB118" s="45">
        <v>0</v>
      </c>
      <c r="BC118" s="45">
        <v>0</v>
      </c>
      <c r="BD118" s="45">
        <v>0</v>
      </c>
      <c r="BE118" s="45">
        <v>0</v>
      </c>
      <c r="BF118" s="45">
        <v>0</v>
      </c>
      <c r="BG118" s="45">
        <v>0</v>
      </c>
      <c r="BH118" s="45">
        <v>0</v>
      </c>
      <c r="BI118" s="45">
        <v>0</v>
      </c>
      <c r="BJ118" s="45">
        <v>0</v>
      </c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45">
        <v>0</v>
      </c>
      <c r="DG118" s="45">
        <v>0</v>
      </c>
      <c r="DH118" s="45">
        <v>0</v>
      </c>
      <c r="DI118" s="45">
        <v>0</v>
      </c>
      <c r="DJ118" s="45">
        <v>0</v>
      </c>
      <c r="DK118" s="45">
        <v>0</v>
      </c>
      <c r="DL118" s="45">
        <v>0</v>
      </c>
      <c r="DM118" s="45">
        <v>0</v>
      </c>
      <c r="DN118" s="45">
        <v>0</v>
      </c>
      <c r="DO118" s="45">
        <v>0</v>
      </c>
      <c r="DP118" s="45">
        <v>0</v>
      </c>
      <c r="DQ118" s="45">
        <v>0</v>
      </c>
      <c r="DR118" s="45">
        <v>0</v>
      </c>
      <c r="DS118" s="45">
        <v>0</v>
      </c>
      <c r="DT118" s="45">
        <v>0</v>
      </c>
      <c r="DU118" s="45">
        <v>0</v>
      </c>
      <c r="DV118" s="45">
        <v>0</v>
      </c>
      <c r="DW118" s="45">
        <v>0</v>
      </c>
      <c r="DX118" s="45">
        <v>0</v>
      </c>
      <c r="DY118" s="45">
        <v>0</v>
      </c>
      <c r="DZ118" s="45">
        <v>0</v>
      </c>
      <c r="EA118" s="45">
        <v>0</v>
      </c>
      <c r="EB118" s="45">
        <v>0</v>
      </c>
      <c r="EC118" s="45">
        <v>0</v>
      </c>
      <c r="ED118" s="45">
        <v>0</v>
      </c>
      <c r="EE118" s="45">
        <v>0</v>
      </c>
      <c r="EF118" s="45">
        <v>0</v>
      </c>
      <c r="EG118" s="45">
        <v>0</v>
      </c>
      <c r="EH118" s="45">
        <v>0</v>
      </c>
      <c r="EI118" s="45">
        <v>0</v>
      </c>
      <c r="EJ118" s="45">
        <v>0</v>
      </c>
      <c r="EK118" s="45">
        <v>0</v>
      </c>
      <c r="EL118" s="45">
        <v>0</v>
      </c>
      <c r="EM118" s="45">
        <v>0</v>
      </c>
      <c r="EN118" s="45">
        <v>0</v>
      </c>
      <c r="EO118" s="45">
        <v>0</v>
      </c>
      <c r="EP118" s="45">
        <v>0</v>
      </c>
      <c r="EQ118" s="45">
        <v>0</v>
      </c>
      <c r="ER118" s="45">
        <v>0</v>
      </c>
      <c r="ES118" s="45">
        <v>0</v>
      </c>
      <c r="ET118" s="45">
        <v>0</v>
      </c>
      <c r="EU118" s="45">
        <v>0</v>
      </c>
      <c r="EV118" s="45">
        <v>0</v>
      </c>
      <c r="EW118" s="45">
        <v>0</v>
      </c>
      <c r="EX118" s="45">
        <v>0</v>
      </c>
      <c r="EY118" s="45">
        <v>0</v>
      </c>
      <c r="EZ118" s="45">
        <v>0</v>
      </c>
      <c r="FA118" s="45">
        <v>0</v>
      </c>
      <c r="FB118" s="45">
        <v>0</v>
      </c>
      <c r="FC118" s="45">
        <v>0</v>
      </c>
      <c r="FD118" s="45">
        <v>0</v>
      </c>
      <c r="FE118" s="45">
        <v>0</v>
      </c>
      <c r="FF118" s="45">
        <v>0</v>
      </c>
      <c r="FG118" s="45">
        <v>0</v>
      </c>
      <c r="FH118" s="45">
        <v>0</v>
      </c>
      <c r="FI118" s="45">
        <v>0</v>
      </c>
      <c r="FJ118" s="45">
        <v>0</v>
      </c>
      <c r="FK118" s="45">
        <v>0</v>
      </c>
      <c r="FL118" s="45">
        <v>0</v>
      </c>
      <c r="FM118" s="45">
        <v>0</v>
      </c>
      <c r="FN118" s="45">
        <v>0</v>
      </c>
      <c r="FO118" s="45">
        <v>0</v>
      </c>
      <c r="FP118" s="45">
        <v>0</v>
      </c>
      <c r="FQ118" s="45">
        <v>0</v>
      </c>
      <c r="FR118" s="45">
        <v>0</v>
      </c>
      <c r="FS118" s="45">
        <v>0</v>
      </c>
      <c r="FT118" s="45">
        <v>0</v>
      </c>
      <c r="FU118" s="45">
        <v>0</v>
      </c>
      <c r="FV118" s="45">
        <v>0</v>
      </c>
      <c r="FW118" s="45">
        <v>0</v>
      </c>
      <c r="FX118" s="45">
        <v>0</v>
      </c>
      <c r="FY118" s="45">
        <v>0</v>
      </c>
      <c r="FZ118" s="45">
        <v>0</v>
      </c>
      <c r="GA118" s="45">
        <v>0</v>
      </c>
      <c r="GB118" s="45">
        <v>0</v>
      </c>
      <c r="GC118" s="45">
        <v>0</v>
      </c>
      <c r="GD118" s="45">
        <v>0</v>
      </c>
      <c r="GE118" s="45">
        <v>0</v>
      </c>
      <c r="GF118" s="45">
        <v>0</v>
      </c>
      <c r="GG118" s="45">
        <v>0</v>
      </c>
      <c r="GH118" s="45">
        <v>0</v>
      </c>
      <c r="GI118" s="45">
        <v>0</v>
      </c>
      <c r="GJ118" s="45">
        <v>0</v>
      </c>
      <c r="GK118" s="45">
        <v>0</v>
      </c>
      <c r="GL118" s="45">
        <v>0</v>
      </c>
      <c r="GM118" s="45">
        <v>0</v>
      </c>
      <c r="GN118" s="45">
        <v>0</v>
      </c>
      <c r="GO118" s="45">
        <v>0</v>
      </c>
      <c r="GP118" s="45">
        <v>0</v>
      </c>
      <c r="GQ118" s="45">
        <v>0</v>
      </c>
      <c r="GR118" s="45">
        <v>0</v>
      </c>
      <c r="GS118" s="45">
        <v>0</v>
      </c>
      <c r="GT118" s="45">
        <v>0</v>
      </c>
      <c r="GU118" s="45">
        <v>0</v>
      </c>
      <c r="GV118" s="45">
        <v>0</v>
      </c>
      <c r="GW118" s="45">
        <v>0</v>
      </c>
      <c r="GX118" s="45">
        <v>0</v>
      </c>
      <c r="GY118" s="45">
        <v>0</v>
      </c>
      <c r="GZ118" s="45">
        <v>0</v>
      </c>
      <c r="HA118" s="45">
        <v>0</v>
      </c>
      <c r="HB118" s="45">
        <v>0</v>
      </c>
      <c r="HC118" s="45">
        <v>0</v>
      </c>
      <c r="HD118" s="45">
        <v>0</v>
      </c>
      <c r="HE118" s="45">
        <v>0</v>
      </c>
      <c r="HF118" s="45">
        <v>0</v>
      </c>
      <c r="HG118" s="45">
        <v>0</v>
      </c>
      <c r="HH118" s="45">
        <v>0</v>
      </c>
      <c r="HI118" s="45">
        <v>0</v>
      </c>
      <c r="HJ118" s="45">
        <v>0</v>
      </c>
      <c r="HK118" s="45">
        <v>0</v>
      </c>
      <c r="HL118" s="45">
        <v>0</v>
      </c>
      <c r="HM118" s="45">
        <v>0</v>
      </c>
      <c r="HN118" s="45">
        <v>0</v>
      </c>
      <c r="HO118" s="45">
        <v>0</v>
      </c>
      <c r="HP118" s="45">
        <v>0</v>
      </c>
      <c r="HQ118" s="45">
        <v>0</v>
      </c>
      <c r="HR118" s="45">
        <v>0</v>
      </c>
      <c r="HS118" s="45">
        <v>0</v>
      </c>
      <c r="HT118" s="45">
        <v>0</v>
      </c>
      <c r="HU118" s="45">
        <v>0</v>
      </c>
      <c r="HV118" s="45">
        <v>0</v>
      </c>
      <c r="HW118" s="45">
        <v>0</v>
      </c>
      <c r="HX118" s="45">
        <v>0</v>
      </c>
      <c r="HY118" s="45">
        <v>0</v>
      </c>
      <c r="HZ118" s="45">
        <v>0</v>
      </c>
      <c r="IA118" s="45">
        <v>0</v>
      </c>
      <c r="IB118" s="45">
        <v>0</v>
      </c>
      <c r="IC118" s="45">
        <v>0</v>
      </c>
      <c r="ID118" s="45">
        <v>0</v>
      </c>
      <c r="IE118" s="45">
        <v>0</v>
      </c>
      <c r="IF118" s="45">
        <v>0</v>
      </c>
      <c r="IG118" s="45">
        <v>0</v>
      </c>
      <c r="IH118" s="45">
        <v>0</v>
      </c>
      <c r="II118" s="45">
        <v>0</v>
      </c>
      <c r="IJ118" s="45">
        <v>0</v>
      </c>
      <c r="IK118" s="45">
        <v>0</v>
      </c>
      <c r="IL118" s="45">
        <v>0</v>
      </c>
      <c r="IM118" s="45">
        <v>0</v>
      </c>
      <c r="IN118" s="45">
        <v>0</v>
      </c>
      <c r="IO118" s="45">
        <v>0</v>
      </c>
      <c r="IP118" s="45">
        <v>0</v>
      </c>
      <c r="IQ118" s="45">
        <v>0</v>
      </c>
      <c r="IR118" s="45">
        <v>0</v>
      </c>
      <c r="IS118" s="45">
        <v>0</v>
      </c>
      <c r="IT118" s="45">
        <v>0</v>
      </c>
      <c r="IU118" s="45">
        <v>0</v>
      </c>
      <c r="IV118" s="45">
        <v>0</v>
      </c>
      <c r="IW118" s="45">
        <v>0</v>
      </c>
      <c r="IX118" s="45">
        <v>0</v>
      </c>
      <c r="IY118" s="45">
        <v>0</v>
      </c>
      <c r="IZ118" s="45">
        <v>0</v>
      </c>
      <c r="JA118" s="45">
        <v>0</v>
      </c>
      <c r="JB118" s="45">
        <v>0</v>
      </c>
      <c r="JC118" s="45">
        <v>0</v>
      </c>
      <c r="JD118" s="45">
        <v>0</v>
      </c>
      <c r="JE118" s="45">
        <v>0</v>
      </c>
      <c r="JF118" s="45">
        <v>0</v>
      </c>
      <c r="JG118" s="45">
        <v>0</v>
      </c>
      <c r="JH118" s="45">
        <v>0</v>
      </c>
      <c r="JI118" s="45">
        <v>0</v>
      </c>
      <c r="JJ118" s="45">
        <v>0</v>
      </c>
      <c r="JK118" s="45">
        <v>0</v>
      </c>
      <c r="JL118" s="45">
        <v>0</v>
      </c>
      <c r="JM118" s="45">
        <v>0</v>
      </c>
      <c r="JN118" s="45">
        <v>0</v>
      </c>
      <c r="JO118" s="45">
        <v>0</v>
      </c>
      <c r="JP118" s="45">
        <v>0</v>
      </c>
      <c r="JQ118" s="45">
        <v>0</v>
      </c>
      <c r="JR118" s="45">
        <v>0</v>
      </c>
      <c r="JS118" s="45">
        <v>0</v>
      </c>
      <c r="JT118" s="45">
        <v>0</v>
      </c>
      <c r="JU118" s="45">
        <v>0</v>
      </c>
      <c r="JV118" s="45">
        <v>1</v>
      </c>
      <c r="JW118" s="45">
        <v>0</v>
      </c>
      <c r="JX118" s="45">
        <v>0</v>
      </c>
      <c r="JY118" s="45">
        <v>0</v>
      </c>
      <c r="JZ118" s="45">
        <v>1</v>
      </c>
      <c r="KA118" s="45">
        <v>0</v>
      </c>
      <c r="KB118" s="45">
        <v>0</v>
      </c>
      <c r="KC118" s="45">
        <v>0</v>
      </c>
      <c r="KD118" s="45">
        <v>0</v>
      </c>
      <c r="KE118" s="45">
        <v>0</v>
      </c>
      <c r="KF118" s="45">
        <v>0</v>
      </c>
      <c r="KG118" s="45">
        <v>0</v>
      </c>
      <c r="KH118" s="45">
        <v>0</v>
      </c>
      <c r="KI118" s="45">
        <v>0</v>
      </c>
      <c r="KJ118" s="45">
        <v>1</v>
      </c>
      <c r="KK118" s="45">
        <v>0</v>
      </c>
      <c r="KL118" s="45">
        <v>0</v>
      </c>
      <c r="KM118" s="45">
        <v>0</v>
      </c>
      <c r="KN118" s="45">
        <v>0</v>
      </c>
      <c r="KO118" s="45">
        <v>0</v>
      </c>
      <c r="KP118" s="45">
        <v>0</v>
      </c>
      <c r="KQ118" s="45">
        <v>0</v>
      </c>
      <c r="KR118" s="45">
        <v>1</v>
      </c>
      <c r="KS118" s="45">
        <v>2</v>
      </c>
      <c r="KT118" s="45">
        <v>0</v>
      </c>
      <c r="KU118" s="45">
        <v>1</v>
      </c>
      <c r="KV118" s="45">
        <v>0</v>
      </c>
      <c r="KW118" s="45">
        <v>21</v>
      </c>
      <c r="KX118" s="45">
        <v>0</v>
      </c>
      <c r="KY118" s="45">
        <v>0</v>
      </c>
      <c r="KZ118" s="45">
        <v>0</v>
      </c>
      <c r="LA118" s="45">
        <v>0</v>
      </c>
      <c r="LB118" s="45">
        <v>5</v>
      </c>
      <c r="LC118" s="45">
        <v>24</v>
      </c>
      <c r="LD118" s="45">
        <v>2</v>
      </c>
      <c r="LE118" s="45">
        <v>8</v>
      </c>
      <c r="LF118" s="45">
        <v>12</v>
      </c>
      <c r="LG118" s="45">
        <v>9</v>
      </c>
      <c r="LH118" s="45">
        <v>0</v>
      </c>
      <c r="LI118" s="45">
        <v>22</v>
      </c>
      <c r="LJ118" s="45">
        <v>16</v>
      </c>
      <c r="LK118" s="45">
        <v>11</v>
      </c>
      <c r="LL118" s="45">
        <v>18</v>
      </c>
      <c r="LM118" s="45">
        <v>4</v>
      </c>
      <c r="LN118" s="45">
        <v>4</v>
      </c>
      <c r="LO118" s="45">
        <v>0</v>
      </c>
      <c r="LP118" s="45">
        <v>10</v>
      </c>
      <c r="LQ118" s="45">
        <v>5</v>
      </c>
      <c r="LR118" s="45">
        <v>9</v>
      </c>
      <c r="LS118" s="45">
        <v>18</v>
      </c>
      <c r="LT118" s="45">
        <v>3</v>
      </c>
      <c r="LU118" s="45">
        <v>9</v>
      </c>
      <c r="LV118" s="45">
        <v>0</v>
      </c>
      <c r="LW118" s="45">
        <v>7</v>
      </c>
      <c r="LX118" s="45">
        <v>4</v>
      </c>
      <c r="LY118" s="45">
        <v>4</v>
      </c>
      <c r="LZ118" s="45">
        <v>7</v>
      </c>
      <c r="MA118" s="45">
        <v>0</v>
      </c>
      <c r="MB118" s="45">
        <v>0</v>
      </c>
      <c r="MC118" s="45">
        <v>0</v>
      </c>
      <c r="MD118" s="45">
        <v>3</v>
      </c>
      <c r="ME118" s="45">
        <v>9</v>
      </c>
      <c r="MF118" s="45">
        <v>4</v>
      </c>
      <c r="MG118" s="45">
        <v>2</v>
      </c>
      <c r="MH118" s="45">
        <v>0</v>
      </c>
      <c r="MI118" s="45">
        <v>1</v>
      </c>
      <c r="MJ118" s="45">
        <v>0</v>
      </c>
      <c r="MK118" s="45">
        <v>1</v>
      </c>
      <c r="ML118" s="45">
        <v>2</v>
      </c>
      <c r="MM118" s="45">
        <v>1</v>
      </c>
      <c r="MN118" s="45">
        <v>1</v>
      </c>
      <c r="MO118" s="45">
        <v>1</v>
      </c>
      <c r="MP118" s="45">
        <v>1</v>
      </c>
      <c r="MQ118" s="45">
        <v>0</v>
      </c>
      <c r="MR118" s="45">
        <v>2</v>
      </c>
      <c r="MS118" s="45">
        <v>1</v>
      </c>
      <c r="MT118" s="45">
        <v>1</v>
      </c>
      <c r="MU118" s="45">
        <v>1</v>
      </c>
      <c r="MV118" s="45">
        <v>0</v>
      </c>
      <c r="MW118" s="45">
        <v>1</v>
      </c>
      <c r="MX118" s="45">
        <v>0</v>
      </c>
      <c r="MY118" s="45">
        <v>3</v>
      </c>
      <c r="MZ118" s="45">
        <v>1</v>
      </c>
      <c r="NA118" s="45">
        <v>0</v>
      </c>
      <c r="NB118" s="45">
        <v>0</v>
      </c>
      <c r="NC118" s="45">
        <v>1</v>
      </c>
      <c r="ND118" s="45">
        <v>1</v>
      </c>
      <c r="NE118" s="45">
        <v>0</v>
      </c>
      <c r="NF118" s="45">
        <v>0</v>
      </c>
      <c r="NG118" s="45">
        <v>0</v>
      </c>
      <c r="NH118" s="45">
        <v>0</v>
      </c>
      <c r="NI118" s="45">
        <v>1</v>
      </c>
      <c r="NJ118" s="45">
        <v>0</v>
      </c>
      <c r="NK118" s="45">
        <v>0</v>
      </c>
      <c r="NL118" s="45">
        <v>0</v>
      </c>
      <c r="NM118" s="45">
        <v>0</v>
      </c>
      <c r="NN118" s="45">
        <v>0</v>
      </c>
      <c r="NO118" s="45">
        <v>0</v>
      </c>
      <c r="NP118" s="45">
        <v>0</v>
      </c>
      <c r="NQ118" s="45">
        <v>0</v>
      </c>
      <c r="NR118" s="45">
        <v>0</v>
      </c>
      <c r="NS118" s="45">
        <v>0</v>
      </c>
      <c r="NT118" s="45">
        <v>0</v>
      </c>
      <c r="NU118" s="45">
        <v>0</v>
      </c>
      <c r="NV118" s="45">
        <v>0</v>
      </c>
      <c r="NW118" s="45">
        <v>0</v>
      </c>
      <c r="NX118" s="45">
        <v>0</v>
      </c>
      <c r="NY118" s="45">
        <v>0</v>
      </c>
      <c r="NZ118" s="45">
        <v>0</v>
      </c>
      <c r="OA118" s="45">
        <v>0</v>
      </c>
      <c r="OB118" s="45">
        <v>0</v>
      </c>
      <c r="OC118" s="45">
        <v>0</v>
      </c>
      <c r="OD118" s="45">
        <v>0</v>
      </c>
      <c r="OE118" s="45">
        <v>0</v>
      </c>
      <c r="OF118" s="45">
        <v>0</v>
      </c>
      <c r="OG118" s="45">
        <v>0</v>
      </c>
      <c r="OH118" s="45">
        <v>0</v>
      </c>
      <c r="OI118" s="45">
        <v>0</v>
      </c>
      <c r="OJ118" s="45">
        <v>0</v>
      </c>
      <c r="OK118" s="45">
        <v>0</v>
      </c>
      <c r="OL118" s="45">
        <v>0</v>
      </c>
      <c r="OM118" s="45">
        <v>0</v>
      </c>
      <c r="ON118" s="45">
        <v>0</v>
      </c>
      <c r="OO118" s="45">
        <v>0</v>
      </c>
      <c r="OP118" s="45">
        <v>0</v>
      </c>
      <c r="OQ118" s="45">
        <v>0</v>
      </c>
      <c r="OR118" s="45">
        <v>0</v>
      </c>
      <c r="OS118" s="45">
        <v>0</v>
      </c>
      <c r="OT118" s="45">
        <v>0</v>
      </c>
      <c r="OU118" s="45">
        <v>0</v>
      </c>
      <c r="OV118" s="45">
        <v>0</v>
      </c>
      <c r="OW118" s="45">
        <v>0</v>
      </c>
      <c r="OX118" s="45">
        <v>0</v>
      </c>
      <c r="OY118" s="45">
        <v>0</v>
      </c>
      <c r="OZ118" s="45">
        <v>0</v>
      </c>
      <c r="PA118" s="45">
        <v>0</v>
      </c>
      <c r="PB118" s="45">
        <v>0</v>
      </c>
      <c r="PC118" s="45">
        <v>0</v>
      </c>
      <c r="PD118" s="45">
        <v>0</v>
      </c>
      <c r="PE118" s="45">
        <v>0</v>
      </c>
      <c r="PF118" s="45">
        <v>0</v>
      </c>
      <c r="PG118" s="45">
        <v>0</v>
      </c>
      <c r="PH118" s="45">
        <v>0</v>
      </c>
      <c r="PI118" s="45">
        <v>0</v>
      </c>
      <c r="PJ118" s="45">
        <v>0</v>
      </c>
      <c r="PK118" s="45">
        <v>0</v>
      </c>
      <c r="PL118" s="45">
        <v>0</v>
      </c>
      <c r="PM118" s="45">
        <v>0</v>
      </c>
      <c r="PN118" s="45">
        <v>0</v>
      </c>
      <c r="PO118" s="45">
        <v>0</v>
      </c>
      <c r="PP118" s="45">
        <v>0</v>
      </c>
      <c r="PQ118" s="45">
        <v>0</v>
      </c>
      <c r="PR118" s="45">
        <v>0</v>
      </c>
      <c r="PS118" s="45">
        <v>0</v>
      </c>
      <c r="PT118" s="45">
        <v>0</v>
      </c>
      <c r="PU118" s="45">
        <v>0</v>
      </c>
      <c r="PV118" s="45">
        <v>0</v>
      </c>
      <c r="PW118" s="45">
        <v>0</v>
      </c>
      <c r="PX118" s="45">
        <v>0</v>
      </c>
      <c r="PY118" s="45">
        <v>0</v>
      </c>
      <c r="PZ118" s="45">
        <v>0</v>
      </c>
      <c r="QA118" s="45">
        <v>0</v>
      </c>
      <c r="QB118" s="45">
        <v>0</v>
      </c>
      <c r="QC118" s="45">
        <v>0</v>
      </c>
      <c r="QD118" s="45">
        <v>0</v>
      </c>
      <c r="QE118" s="45">
        <v>0</v>
      </c>
      <c r="QF118" s="45">
        <v>0</v>
      </c>
      <c r="QG118" s="45">
        <v>0</v>
      </c>
      <c r="QH118" s="45">
        <v>0</v>
      </c>
      <c r="QI118" s="45">
        <v>0</v>
      </c>
      <c r="QJ118" s="45">
        <v>0</v>
      </c>
      <c r="QK118" s="45">
        <v>0</v>
      </c>
      <c r="QL118" s="45">
        <v>0</v>
      </c>
      <c r="QM118" s="45">
        <v>0</v>
      </c>
      <c r="QN118" s="45">
        <v>0</v>
      </c>
      <c r="QO118" s="45">
        <v>0</v>
      </c>
      <c r="QP118" s="45">
        <v>0</v>
      </c>
      <c r="QQ118" s="45">
        <v>0</v>
      </c>
      <c r="QR118" s="45">
        <v>0</v>
      </c>
      <c r="QS118" s="45">
        <v>0</v>
      </c>
      <c r="QT118" s="45">
        <v>0</v>
      </c>
      <c r="QU118" s="45">
        <v>0</v>
      </c>
      <c r="QV118" s="45">
        <v>0</v>
      </c>
      <c r="QW118" s="45">
        <v>0</v>
      </c>
      <c r="QX118" s="45">
        <v>0</v>
      </c>
      <c r="QY118" s="45">
        <v>0</v>
      </c>
      <c r="QZ118" s="45">
        <v>0</v>
      </c>
      <c r="RA118" s="45">
        <v>0</v>
      </c>
      <c r="RB118" s="45">
        <v>0</v>
      </c>
      <c r="RC118" s="45">
        <v>0</v>
      </c>
      <c r="RD118" s="45">
        <v>0</v>
      </c>
      <c r="RE118" s="45">
        <v>0</v>
      </c>
      <c r="RF118" s="45">
        <v>0</v>
      </c>
      <c r="RG118" s="45">
        <v>0</v>
      </c>
      <c r="RH118" s="45">
        <v>0</v>
      </c>
      <c r="RI118" s="45">
        <v>0</v>
      </c>
      <c r="RJ118" s="45">
        <v>0</v>
      </c>
      <c r="RK118" s="45">
        <v>0</v>
      </c>
      <c r="RL118" s="45">
        <v>0</v>
      </c>
      <c r="RM118" s="45">
        <v>0</v>
      </c>
      <c r="RN118" s="45">
        <v>0</v>
      </c>
      <c r="RO118" s="45">
        <v>0</v>
      </c>
      <c r="RP118" s="45">
        <v>0</v>
      </c>
      <c r="RQ118" s="45">
        <v>0</v>
      </c>
      <c r="RR118" s="45">
        <v>0</v>
      </c>
      <c r="RS118" s="45">
        <v>0</v>
      </c>
      <c r="RT118" s="45">
        <v>0</v>
      </c>
      <c r="RU118" s="45">
        <v>0</v>
      </c>
      <c r="RV118" s="45">
        <v>0</v>
      </c>
      <c r="RW118" s="45">
        <v>0</v>
      </c>
      <c r="RX118" s="45">
        <v>0</v>
      </c>
      <c r="RY118" s="45">
        <v>0</v>
      </c>
      <c r="RZ118" s="45">
        <v>0</v>
      </c>
      <c r="SA118" s="45">
        <v>0</v>
      </c>
      <c r="SB118" s="45">
        <v>0</v>
      </c>
      <c r="SC118" s="45">
        <v>0</v>
      </c>
      <c r="SD118" s="45">
        <v>0</v>
      </c>
      <c r="SE118" s="45">
        <v>0</v>
      </c>
      <c r="SF118" s="45">
        <v>0</v>
      </c>
      <c r="SG118" s="45">
        <v>0</v>
      </c>
      <c r="SH118" s="45">
        <v>0</v>
      </c>
      <c r="SI118" s="45">
        <v>0</v>
      </c>
      <c r="SJ118" s="45">
        <v>0</v>
      </c>
      <c r="SK118" s="45">
        <v>0</v>
      </c>
      <c r="SL118" s="45">
        <v>0</v>
      </c>
      <c r="SM118" s="45">
        <v>0</v>
      </c>
      <c r="SN118" s="45">
        <v>0</v>
      </c>
      <c r="SO118" s="45">
        <v>0</v>
      </c>
      <c r="SP118" s="45">
        <v>0</v>
      </c>
      <c r="SQ118" s="45">
        <v>0</v>
      </c>
      <c r="SR118" s="45">
        <v>0</v>
      </c>
      <c r="SS118" s="45">
        <v>0</v>
      </c>
      <c r="ST118" s="45">
        <v>0</v>
      </c>
      <c r="SU118" s="45">
        <v>0</v>
      </c>
      <c r="SV118" s="45">
        <v>0</v>
      </c>
      <c r="SW118" s="45">
        <v>0</v>
      </c>
      <c r="SX118" s="45">
        <v>0</v>
      </c>
      <c r="SY118" s="45">
        <v>0</v>
      </c>
      <c r="SZ118" s="45">
        <v>0</v>
      </c>
      <c r="TA118" s="45">
        <v>0</v>
      </c>
      <c r="TB118" s="45">
        <v>0</v>
      </c>
      <c r="TC118" s="45">
        <v>0</v>
      </c>
      <c r="TD118" s="45">
        <v>0</v>
      </c>
      <c r="TE118" s="45">
        <v>0</v>
      </c>
      <c r="TF118" s="45">
        <v>0</v>
      </c>
      <c r="TG118" s="45">
        <v>0</v>
      </c>
      <c r="TH118" s="45">
        <v>0</v>
      </c>
      <c r="TI118" s="45">
        <v>0</v>
      </c>
      <c r="TJ118" s="45">
        <v>0</v>
      </c>
      <c r="TK118" s="45">
        <v>0</v>
      </c>
      <c r="TL118" s="45">
        <v>0</v>
      </c>
      <c r="TM118" s="45">
        <v>0</v>
      </c>
      <c r="TN118" s="45">
        <v>0</v>
      </c>
      <c r="TO118" s="45">
        <v>0</v>
      </c>
      <c r="TP118" s="45">
        <v>0</v>
      </c>
      <c r="TQ118" s="45">
        <v>0</v>
      </c>
      <c r="TR118" s="45">
        <v>0</v>
      </c>
      <c r="TS118" s="45">
        <v>0</v>
      </c>
      <c r="TT118" s="45">
        <v>0</v>
      </c>
      <c r="TU118" s="45">
        <v>0</v>
      </c>
      <c r="TV118" s="45">
        <v>0</v>
      </c>
      <c r="TW118" s="45">
        <v>0</v>
      </c>
      <c r="TX118" s="45">
        <v>0</v>
      </c>
      <c r="TY118" s="45">
        <v>0</v>
      </c>
      <c r="TZ118" s="45">
        <v>0</v>
      </c>
      <c r="UA118" s="45">
        <v>0</v>
      </c>
      <c r="UB118" s="45">
        <v>0</v>
      </c>
      <c r="UC118" s="45">
        <v>0</v>
      </c>
      <c r="UD118" s="45">
        <v>0</v>
      </c>
      <c r="UE118" s="45">
        <v>0</v>
      </c>
      <c r="UF118" s="45">
        <v>0</v>
      </c>
      <c r="UG118" s="45">
        <v>0</v>
      </c>
      <c r="UH118" s="45">
        <v>0</v>
      </c>
      <c r="UI118" s="45">
        <v>0</v>
      </c>
      <c r="UJ118" s="45">
        <v>0</v>
      </c>
      <c r="UK118" s="45">
        <v>0</v>
      </c>
      <c r="UL118" s="45">
        <v>0</v>
      </c>
      <c r="UM118" s="45">
        <v>0</v>
      </c>
      <c r="UN118" s="45">
        <v>0</v>
      </c>
      <c r="UO118" s="45">
        <v>0</v>
      </c>
      <c r="UP118" s="45">
        <v>0</v>
      </c>
      <c r="UQ118" s="45">
        <v>0</v>
      </c>
      <c r="UR118" s="45">
        <v>0</v>
      </c>
      <c r="US118" s="45">
        <v>0</v>
      </c>
      <c r="UT118" s="45">
        <v>0</v>
      </c>
      <c r="UU118" s="45">
        <v>0</v>
      </c>
      <c r="UV118" s="45">
        <v>0</v>
      </c>
      <c r="UW118" s="45">
        <v>0</v>
      </c>
      <c r="UX118" s="45">
        <v>0</v>
      </c>
      <c r="UY118" s="45">
        <v>0</v>
      </c>
      <c r="UZ118" s="45">
        <v>0</v>
      </c>
      <c r="VA118" s="45">
        <v>0</v>
      </c>
      <c r="VB118" s="45">
        <v>0</v>
      </c>
      <c r="VC118" s="45">
        <v>0</v>
      </c>
      <c r="VD118" s="45">
        <v>0</v>
      </c>
      <c r="VE118" s="45">
        <v>0</v>
      </c>
      <c r="VF118" s="45">
        <v>0</v>
      </c>
      <c r="VG118" s="45">
        <v>0</v>
      </c>
      <c r="VH118" s="45">
        <v>0</v>
      </c>
      <c r="VI118" s="45">
        <v>0</v>
      </c>
      <c r="VJ118" s="45">
        <v>0</v>
      </c>
      <c r="VK118" s="45">
        <v>0</v>
      </c>
      <c r="VL118" s="45">
        <v>0</v>
      </c>
      <c r="VM118" s="45">
        <v>15</v>
      </c>
      <c r="VN118" s="45">
        <v>0</v>
      </c>
      <c r="VO118" s="45">
        <v>0</v>
      </c>
      <c r="VP118" s="45">
        <v>0</v>
      </c>
      <c r="VQ118" s="45">
        <v>0</v>
      </c>
      <c r="VR118" s="45">
        <v>0</v>
      </c>
      <c r="VS118" s="45">
        <v>0</v>
      </c>
      <c r="VT118" s="45">
        <v>0</v>
      </c>
      <c r="VU118" s="45">
        <v>0</v>
      </c>
      <c r="VV118" s="45">
        <v>0</v>
      </c>
      <c r="VW118" s="45">
        <v>0</v>
      </c>
      <c r="VX118" s="45">
        <v>2</v>
      </c>
      <c r="VY118" s="45">
        <v>1</v>
      </c>
      <c r="VZ118" s="45">
        <v>0</v>
      </c>
      <c r="WA118" s="45">
        <v>0</v>
      </c>
      <c r="WB118" s="45">
        <v>0</v>
      </c>
      <c r="WC118" s="45">
        <v>0</v>
      </c>
      <c r="WD118" s="45">
        <v>0</v>
      </c>
      <c r="WE118" s="45">
        <v>0</v>
      </c>
      <c r="WF118" s="45">
        <v>0</v>
      </c>
      <c r="WG118" s="45">
        <v>0</v>
      </c>
      <c r="WH118" s="45">
        <v>0</v>
      </c>
      <c r="WI118" s="45">
        <v>0</v>
      </c>
      <c r="WJ118" s="45">
        <v>0</v>
      </c>
      <c r="WK118" s="45">
        <v>0</v>
      </c>
      <c r="WL118" s="45">
        <v>0</v>
      </c>
      <c r="WM118" s="45">
        <v>1</v>
      </c>
      <c r="WN118" s="45">
        <v>0</v>
      </c>
      <c r="WO118" s="45">
        <v>0</v>
      </c>
      <c r="WP118" s="45">
        <v>0</v>
      </c>
      <c r="WQ118" s="45">
        <v>0</v>
      </c>
      <c r="WR118" s="45">
        <v>0</v>
      </c>
      <c r="WS118" s="45">
        <v>0</v>
      </c>
      <c r="WT118" s="45">
        <v>0</v>
      </c>
      <c r="WU118" s="45">
        <v>0</v>
      </c>
      <c r="WV118" s="45">
        <v>0</v>
      </c>
      <c r="WW118" s="45">
        <v>0</v>
      </c>
      <c r="WX118" s="45">
        <v>0</v>
      </c>
      <c r="WY118" s="45">
        <v>0</v>
      </c>
      <c r="WZ118" s="45">
        <v>0</v>
      </c>
      <c r="XA118" s="45">
        <v>0</v>
      </c>
      <c r="XB118" s="45">
        <v>0</v>
      </c>
      <c r="XC118" s="45">
        <v>0</v>
      </c>
      <c r="XD118" s="45">
        <v>1</v>
      </c>
      <c r="XE118" s="45">
        <v>0</v>
      </c>
      <c r="XF118" s="45">
        <v>0</v>
      </c>
      <c r="XG118" s="45">
        <v>1</v>
      </c>
      <c r="XH118" s="45">
        <v>0</v>
      </c>
      <c r="XI118" s="45">
        <v>0</v>
      </c>
      <c r="XJ118" s="45">
        <v>0</v>
      </c>
      <c r="XK118" s="45">
        <v>0</v>
      </c>
      <c r="XL118" s="45">
        <v>0</v>
      </c>
      <c r="XM118" s="45">
        <v>0</v>
      </c>
      <c r="XN118" s="45">
        <v>0</v>
      </c>
      <c r="XO118" s="45">
        <v>0</v>
      </c>
      <c r="XP118" s="45">
        <v>0</v>
      </c>
      <c r="XQ118" s="45">
        <v>0</v>
      </c>
      <c r="XR118" s="45">
        <v>0</v>
      </c>
      <c r="XS118" s="45">
        <v>0</v>
      </c>
      <c r="XT118" s="45">
        <v>0</v>
      </c>
      <c r="XU118" s="45">
        <v>0</v>
      </c>
      <c r="XV118" s="45">
        <v>0</v>
      </c>
      <c r="XW118" s="45">
        <v>0</v>
      </c>
      <c r="XX118" s="45">
        <v>0</v>
      </c>
      <c r="XY118" s="45">
        <v>1</v>
      </c>
      <c r="XZ118" s="45">
        <v>0</v>
      </c>
      <c r="YA118" s="45">
        <v>0</v>
      </c>
      <c r="YB118" s="45">
        <v>0</v>
      </c>
      <c r="YC118" s="45">
        <v>0</v>
      </c>
      <c r="YD118" s="45">
        <v>0</v>
      </c>
      <c r="YE118" s="45">
        <v>0</v>
      </c>
      <c r="YF118" s="45">
        <v>0</v>
      </c>
      <c r="YG118" s="45">
        <v>0</v>
      </c>
      <c r="YH118" s="45">
        <v>0</v>
      </c>
      <c r="YI118" s="45">
        <v>0</v>
      </c>
      <c r="YJ118" s="45">
        <v>0</v>
      </c>
      <c r="YK118" s="45">
        <v>0</v>
      </c>
      <c r="YL118" s="45">
        <v>0</v>
      </c>
      <c r="YM118" s="45">
        <v>0</v>
      </c>
      <c r="YN118" s="45">
        <v>0</v>
      </c>
      <c r="YO118" s="45">
        <v>0</v>
      </c>
      <c r="YP118" s="45">
        <v>0</v>
      </c>
      <c r="YQ118" s="45">
        <v>0</v>
      </c>
      <c r="YR118" s="45">
        <v>0</v>
      </c>
      <c r="YS118" s="45">
        <v>0</v>
      </c>
      <c r="YT118" s="45">
        <v>0</v>
      </c>
      <c r="YU118" s="45">
        <v>10</v>
      </c>
      <c r="YV118" s="45">
        <v>0</v>
      </c>
      <c r="YW118" s="45">
        <v>0</v>
      </c>
      <c r="YX118" s="45">
        <v>0</v>
      </c>
      <c r="YY118" s="45">
        <v>0</v>
      </c>
      <c r="YZ118" s="45">
        <v>0</v>
      </c>
      <c r="ZA118" s="45">
        <v>0</v>
      </c>
      <c r="ZB118" s="45">
        <v>0</v>
      </c>
      <c r="ZC118" s="45">
        <v>0</v>
      </c>
      <c r="ZD118" s="45">
        <v>0</v>
      </c>
      <c r="ZE118" s="45">
        <v>0</v>
      </c>
      <c r="ZF118" s="45">
        <v>0</v>
      </c>
      <c r="ZG118" s="45">
        <v>0</v>
      </c>
      <c r="ZH118" s="45">
        <v>0</v>
      </c>
      <c r="ZI118" s="45">
        <v>0</v>
      </c>
      <c r="ZJ118" s="45">
        <v>0</v>
      </c>
      <c r="ZK118" s="45">
        <v>0</v>
      </c>
      <c r="ZL118" s="45">
        <v>0</v>
      </c>
      <c r="ZM118" s="45">
        <v>0</v>
      </c>
      <c r="ZN118" s="45">
        <v>0</v>
      </c>
      <c r="ZO118" s="45">
        <v>0</v>
      </c>
      <c r="ZP118" s="45">
        <v>0</v>
      </c>
      <c r="ZQ118" s="45">
        <v>0</v>
      </c>
      <c r="ZR118" s="45">
        <v>0</v>
      </c>
      <c r="ZS118" s="45">
        <v>7</v>
      </c>
      <c r="ZT118" s="45">
        <v>0</v>
      </c>
      <c r="ZU118" s="45">
        <v>0</v>
      </c>
      <c r="ZV118" s="45">
        <v>0</v>
      </c>
      <c r="ZW118" s="45">
        <v>1</v>
      </c>
      <c r="ZX118" s="45">
        <v>0</v>
      </c>
      <c r="ZY118" s="45">
        <v>0</v>
      </c>
      <c r="ZZ118" s="45">
        <v>0</v>
      </c>
      <c r="AAA118" s="45">
        <v>0</v>
      </c>
      <c r="AAB118" s="45">
        <v>0</v>
      </c>
      <c r="AAC118" s="45">
        <v>0</v>
      </c>
      <c r="AAD118" s="45">
        <v>0</v>
      </c>
      <c r="AAE118" s="45">
        <v>0</v>
      </c>
      <c r="AAF118" s="45">
        <v>0</v>
      </c>
      <c r="AAG118" s="45">
        <v>0</v>
      </c>
      <c r="AAH118" s="45">
        <v>0</v>
      </c>
      <c r="AAI118" s="45">
        <v>0</v>
      </c>
      <c r="AAJ118" s="45">
        <v>0</v>
      </c>
      <c r="AAK118" s="45">
        <v>0</v>
      </c>
      <c r="AAL118" s="45">
        <v>0</v>
      </c>
      <c r="AAM118" s="45">
        <v>0</v>
      </c>
      <c r="AAN118" s="45">
        <v>0</v>
      </c>
      <c r="AAO118" s="45">
        <v>0</v>
      </c>
      <c r="AAP118" s="45">
        <v>0</v>
      </c>
      <c r="AAQ118" s="45">
        <f ca="1">IF(LEFT($C118,5)="Total",0,IF(COUNTIF(ENTRY!$G$3:$BM$3,AAQ$1)=0,"CopyPasteValue",IFERROR(HLOOKUP(AAQ$1,ENTRY!$G$3:$BI$133,SUMIFS(ENTRY!$A$2:$A$133,ENTRY!$B$2:$B$133,$B118,ENTRY!$C$2:$C$133,$C118)-2,FALSE),0)))</f>
        <v>0</v>
      </c>
      <c r="AAR118" s="45">
        <f ca="1">IF(LEFT($C118,5)="Total",0,IF(COUNTIF(ENTRY!$G$3:$BM$3,AAR$1)=0,"CopyPasteValue",IFERROR(HLOOKUP(AAR$1,ENTRY!$G$3:$BI$133,SUMIFS(ENTRY!$A$2:$A$133,ENTRY!$B$2:$B$133,$B118,ENTRY!$C$2:$C$133,$C118)-2,FALSE),0)))</f>
        <v>9</v>
      </c>
      <c r="AAS118" s="45">
        <f ca="1">IF(LEFT($C118,5)="Total",0,IF(COUNTIF(ENTRY!$G$3:$BM$3,AAS$1)=0,"CopyPasteValue",IFERROR(HLOOKUP(AAS$1,ENTRY!$G$3:$BI$133,SUMIFS(ENTRY!$A$2:$A$133,ENTRY!$B$2:$B$133,$B118,ENTRY!$C$2:$C$133,$C118)-2,FALSE),0)))</f>
        <v>0</v>
      </c>
      <c r="AAT118" s="45">
        <f ca="1">IF(LEFT($C118,5)="Total",0,IF(COUNTIF(ENTRY!$G$3:$BM$3,AAT$1)=0,"CopyPasteValue",IFERROR(HLOOKUP(AAT$1,ENTRY!$G$3:$BI$133,SUMIFS(ENTRY!$A$2:$A$133,ENTRY!$B$2:$B$133,$B118,ENTRY!$C$2:$C$133,$C118)-2,FALSE),0)))</f>
        <v>0</v>
      </c>
      <c r="AAU118" s="45">
        <f ca="1">IF(LEFT($C118,5)="Total",0,IF(COUNTIF(ENTRY!$G$3:$BM$3,AAU$1)=0,"CopyPasteValue",IFERROR(HLOOKUP(AAU$1,ENTRY!$G$3:$BI$133,SUMIFS(ENTRY!$A$2:$A$133,ENTRY!$B$2:$B$133,$B118,ENTRY!$C$2:$C$133,$C118)-2,FALSE),0)))</f>
        <v>0</v>
      </c>
      <c r="AAV118" s="45">
        <f ca="1">IF(LEFT($C118,5)="Total",0,IF(COUNTIF(ENTRY!$G$3:$BM$3,AAV$1)=0,"CopyPasteValue",IFERROR(HLOOKUP(AAV$1,ENTRY!$G$3:$BI$133,SUMIFS(ENTRY!$A$2:$A$133,ENTRY!$B$2:$B$133,$B118,ENTRY!$C$2:$C$133,$C118)-2,FALSE),0)))</f>
        <v>0</v>
      </c>
      <c r="AAW118" s="45">
        <f ca="1">IF(LEFT($C118,5)="Total",0,IF(COUNTIF(ENTRY!$G$3:$BM$3,AAW$1)=0,"CopyPasteValue",IFERROR(HLOOKUP(AAW$1,ENTRY!$G$3:$BI$133,SUMIFS(ENTRY!$A$2:$A$133,ENTRY!$B$2:$B$133,$B118,ENTRY!$C$2:$C$133,$C118)-2,FALSE),0)))</f>
        <v>0</v>
      </c>
      <c r="AAX118" s="45">
        <f ca="1">IF(LEFT($C118,5)="Total",0,IF(COUNTIF(ENTRY!$G$3:$BM$3,AAX$1)=0,"CopyPasteValue",IFERROR(HLOOKUP(AAX$1,ENTRY!$G$3:$BI$133,SUMIFS(ENTRY!$A$2:$A$133,ENTRY!$B$2:$B$133,$B118,ENTRY!$C$2:$C$133,$C118)-2,FALSE),0)))</f>
        <v>0</v>
      </c>
      <c r="AAY118" s="45">
        <f ca="1">IF(LEFT($C118,5)="Total",0,IF(COUNTIF(ENTRY!$G$3:$BM$3,AAY$1)=0,"CopyPasteValue",IFERROR(HLOOKUP(AAY$1,ENTRY!$G$3:$BI$133,SUMIFS(ENTRY!$A$2:$A$133,ENTRY!$B$2:$B$133,$B118,ENTRY!$C$2:$C$133,$C118)-2,FALSE),0)))</f>
        <v>0</v>
      </c>
      <c r="AAZ118" s="45">
        <f ca="1">IF(LEFT($C118,5)="Total",0,IF(COUNTIF(ENTRY!$G$3:$BM$3,AAZ$1)=0,"CopyPasteValue",IFERROR(HLOOKUP(AAZ$1,ENTRY!$G$3:$BI$133,SUMIFS(ENTRY!$A$2:$A$133,ENTRY!$B$2:$B$133,$B118,ENTRY!$C$2:$C$133,$C118)-2,FALSE),0)))</f>
        <v>0</v>
      </c>
      <c r="ABA118" s="45">
        <f ca="1">IF(LEFT($C118,5)="Total",0,IF(COUNTIF(ENTRY!$G$3:$BM$3,ABA$1)=0,"CopyPasteValue",IFERROR(HLOOKUP(ABA$1,ENTRY!$G$3:$BI$133,SUMIFS(ENTRY!$A$2:$A$133,ENTRY!$B$2:$B$133,$B118,ENTRY!$C$2:$C$133,$C118)-2,FALSE),0)))</f>
        <v>0</v>
      </c>
      <c r="ABB118" s="45">
        <f ca="1">IF(LEFT($C118,5)="Total",0,IF(COUNTIF(ENTRY!$G$3:$BM$3,ABB$1)=0,"CopyPasteValue",IFERROR(HLOOKUP(ABB$1,ENTRY!$G$3:$BI$133,SUMIFS(ENTRY!$A$2:$A$133,ENTRY!$B$2:$B$133,$B118,ENTRY!$C$2:$C$133,$C118)-2,FALSE),0)))</f>
        <v>0</v>
      </c>
      <c r="ABC118" s="45">
        <f ca="1">IF(LEFT($C118,5)="Total",0,IF(COUNTIF(ENTRY!$G$3:$BM$3,ABC$1)=0,"CopyPasteValue",IFERROR(HLOOKUP(ABC$1,ENTRY!$G$3:$BI$133,SUMIFS(ENTRY!$A$2:$A$133,ENTRY!$B$2:$B$133,$B118,ENTRY!$C$2:$C$133,$C118)-2,FALSE),0)))</f>
        <v>0</v>
      </c>
      <c r="ABD118" s="45">
        <f ca="1">IF(LEFT($C118,5)="Total",0,IF(COUNTIF(ENTRY!$G$3:$BM$3,ABD$1)=0,"CopyPasteValue",IFERROR(HLOOKUP(ABD$1,ENTRY!$G$3:$BI$133,SUMIFS(ENTRY!$A$2:$A$133,ENTRY!$B$2:$B$133,$B118,ENTRY!$C$2:$C$133,$C118)-2,FALSE),0)))</f>
        <v>0</v>
      </c>
      <c r="ABE118" s="45">
        <f ca="1">IF(LEFT($C118,5)="Total",0,IF(COUNTIF(ENTRY!$G$3:$BM$3,ABE$1)=0,"CopyPasteValue",IFERROR(HLOOKUP(ABE$1,ENTRY!$G$3:$BI$133,SUMIFS(ENTRY!$A$2:$A$133,ENTRY!$B$2:$B$133,$B118,ENTRY!$C$2:$C$133,$C118)-2,FALSE),0)))</f>
        <v>0</v>
      </c>
      <c r="ABF118" s="45">
        <f ca="1">IF(LEFT($C118,5)="Total",0,IF(COUNTIF(ENTRY!$G$3:$BM$3,ABF$1)=0,"CopyPasteValue",IFERROR(HLOOKUP(ABF$1,ENTRY!$G$3:$BI$133,SUMIFS(ENTRY!$A$2:$A$133,ENTRY!$B$2:$B$133,$B118,ENTRY!$C$2:$C$133,$C118)-2,FALSE),0)))</f>
        <v>0</v>
      </c>
      <c r="ABG118" s="45">
        <f ca="1">IF(LEFT($C118,5)="Total",0,IF(COUNTIF(ENTRY!$G$3:$BM$3,ABG$1)=0,"CopyPasteValue",IFERROR(HLOOKUP(ABG$1,ENTRY!$G$3:$BI$133,SUMIFS(ENTRY!$A$2:$A$133,ENTRY!$B$2:$B$133,$B118,ENTRY!$C$2:$C$133,$C118)-2,FALSE),0)))</f>
        <v>0</v>
      </c>
      <c r="ABH118" s="45">
        <f ca="1">IF(LEFT($C118,5)="Total",0,IF(COUNTIF(ENTRY!$G$3:$BM$3,ABH$1)=0,"CopyPasteValue",IFERROR(HLOOKUP(ABH$1,ENTRY!$G$3:$BI$133,SUMIFS(ENTRY!$A$2:$A$133,ENTRY!$B$2:$B$133,$B118,ENTRY!$C$2:$C$133,$C118)-2,FALSE),0)))</f>
        <v>0</v>
      </c>
    </row>
    <row r="119" spans="2:736" x14ac:dyDescent="0.35">
      <c r="B119" t="s">
        <v>27</v>
      </c>
      <c r="C119" t="s">
        <v>374</v>
      </c>
      <c r="D119" s="53">
        <f t="shared" ca="1" si="162"/>
        <v>119</v>
      </c>
      <c r="E119" s="72">
        <f>COUNTIF(ENTRY!C$4:C$294,C119)</f>
        <v>1</v>
      </c>
      <c r="F119" s="45">
        <v>0</v>
      </c>
      <c r="G119" s="45">
        <v>1</v>
      </c>
      <c r="H119" s="45">
        <v>0</v>
      </c>
      <c r="I119" s="45">
        <v>0</v>
      </c>
      <c r="J119" s="45">
        <v>0</v>
      </c>
      <c r="K119" s="45">
        <v>1</v>
      </c>
      <c r="L119" s="45">
        <v>0</v>
      </c>
      <c r="M119" s="45">
        <v>1</v>
      </c>
      <c r="N119" s="45">
        <v>0</v>
      </c>
      <c r="O119" s="45">
        <v>1</v>
      </c>
      <c r="P119" s="45">
        <v>1</v>
      </c>
      <c r="Q119" s="45">
        <v>1</v>
      </c>
      <c r="R119" s="45">
        <v>1</v>
      </c>
      <c r="S119" s="45">
        <v>0</v>
      </c>
      <c r="T119" s="45">
        <v>1</v>
      </c>
      <c r="U119" s="45">
        <v>0</v>
      </c>
      <c r="V119" s="45">
        <v>0</v>
      </c>
      <c r="W119" s="45">
        <v>1</v>
      </c>
      <c r="X119" s="45">
        <v>1</v>
      </c>
      <c r="Y119" s="45">
        <v>0</v>
      </c>
      <c r="Z119" s="45">
        <v>0</v>
      </c>
      <c r="AA119" s="45">
        <v>0</v>
      </c>
      <c r="AB119" s="45">
        <v>1</v>
      </c>
      <c r="AC119" s="45">
        <v>0</v>
      </c>
      <c r="AD119" s="45">
        <v>5</v>
      </c>
      <c r="AE119" s="45">
        <v>2</v>
      </c>
      <c r="AF119" s="45">
        <v>0</v>
      </c>
      <c r="AG119" s="45">
        <v>0</v>
      </c>
      <c r="AH119" s="45">
        <v>0</v>
      </c>
      <c r="AI119" s="45">
        <v>2</v>
      </c>
      <c r="AJ119" s="45">
        <v>3</v>
      </c>
      <c r="AK119" s="45">
        <v>4</v>
      </c>
      <c r="AL119" s="45">
        <v>0</v>
      </c>
      <c r="AM119" s="45">
        <v>1</v>
      </c>
      <c r="AN119" s="45">
        <v>0</v>
      </c>
      <c r="AO119" s="45">
        <v>0</v>
      </c>
      <c r="AP119" s="45">
        <v>2</v>
      </c>
      <c r="AQ119" s="45">
        <v>2</v>
      </c>
      <c r="AR119" s="45">
        <v>3</v>
      </c>
      <c r="AS119" s="45">
        <v>1</v>
      </c>
      <c r="AT119" s="45">
        <v>1</v>
      </c>
      <c r="AU119" s="45">
        <v>0</v>
      </c>
      <c r="AV119" s="45">
        <v>0</v>
      </c>
      <c r="AW119" s="45">
        <v>0</v>
      </c>
      <c r="AX119" s="45">
        <v>0</v>
      </c>
      <c r="AY119" s="45">
        <v>2</v>
      </c>
      <c r="AZ119" s="45">
        <v>1</v>
      </c>
      <c r="BA119" s="45">
        <v>0</v>
      </c>
      <c r="BB119" s="45">
        <v>0</v>
      </c>
      <c r="BC119" s="45">
        <v>0</v>
      </c>
      <c r="BD119" s="45">
        <v>0</v>
      </c>
      <c r="BE119" s="45">
        <v>0</v>
      </c>
      <c r="BF119" s="45">
        <v>0</v>
      </c>
      <c r="BG119" s="45">
        <v>0</v>
      </c>
      <c r="BH119" s="45">
        <v>0</v>
      </c>
      <c r="BI119" s="45">
        <v>0</v>
      </c>
      <c r="BJ119" s="45">
        <v>0</v>
      </c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5</v>
      </c>
      <c r="BR119" s="45">
        <v>0</v>
      </c>
      <c r="BS119" s="45">
        <v>0</v>
      </c>
      <c r="BT119" s="45">
        <v>0</v>
      </c>
      <c r="BU119" s="45">
        <v>0</v>
      </c>
      <c r="BV119" s="45">
        <v>1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1</v>
      </c>
      <c r="CG119" s="45">
        <v>0</v>
      </c>
      <c r="CH119" s="45">
        <v>0</v>
      </c>
      <c r="CI119" s="45">
        <v>1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3</v>
      </c>
      <c r="DD119" s="45">
        <v>0</v>
      </c>
      <c r="DE119" s="45">
        <v>0</v>
      </c>
      <c r="DF119" s="45">
        <v>0</v>
      </c>
      <c r="DG119" s="45">
        <v>0</v>
      </c>
      <c r="DH119" s="45">
        <v>1</v>
      </c>
      <c r="DI119" s="45">
        <v>0</v>
      </c>
      <c r="DJ119" s="45">
        <v>0</v>
      </c>
      <c r="DK119" s="45">
        <v>0</v>
      </c>
      <c r="DL119" s="45">
        <v>0</v>
      </c>
      <c r="DM119" s="45">
        <v>0</v>
      </c>
      <c r="DN119" s="45">
        <v>3</v>
      </c>
      <c r="DO119" s="45">
        <v>0</v>
      </c>
      <c r="DP119" s="45">
        <v>0</v>
      </c>
      <c r="DQ119" s="45">
        <v>5</v>
      </c>
      <c r="DR119" s="45">
        <v>0</v>
      </c>
      <c r="DS119" s="45">
        <v>0</v>
      </c>
      <c r="DT119" s="45">
        <v>0</v>
      </c>
      <c r="DU119" s="45">
        <v>1</v>
      </c>
      <c r="DV119" s="45">
        <v>0</v>
      </c>
      <c r="DW119" s="45">
        <v>0</v>
      </c>
      <c r="DX119" s="45">
        <v>0</v>
      </c>
      <c r="DY119" s="45">
        <v>0</v>
      </c>
      <c r="DZ119" s="45">
        <v>1</v>
      </c>
      <c r="EA119" s="45">
        <v>0</v>
      </c>
      <c r="EB119" s="45">
        <v>3</v>
      </c>
      <c r="EC119" s="45">
        <v>0</v>
      </c>
      <c r="ED119" s="45">
        <v>0</v>
      </c>
      <c r="EE119" s="45">
        <v>0</v>
      </c>
      <c r="EF119" s="45">
        <v>1</v>
      </c>
      <c r="EG119" s="45">
        <v>0</v>
      </c>
      <c r="EH119" s="45">
        <v>0</v>
      </c>
      <c r="EI119" s="45">
        <v>6</v>
      </c>
      <c r="EJ119" s="45">
        <v>0</v>
      </c>
      <c r="EK119" s="45">
        <v>0</v>
      </c>
      <c r="EL119" s="45">
        <v>0</v>
      </c>
      <c r="EM119" s="45">
        <v>0</v>
      </c>
      <c r="EN119" s="45">
        <v>0</v>
      </c>
      <c r="EO119" s="45">
        <v>0</v>
      </c>
      <c r="EP119" s="45">
        <v>0</v>
      </c>
      <c r="EQ119" s="45">
        <v>0</v>
      </c>
      <c r="ER119" s="45">
        <v>0</v>
      </c>
      <c r="ES119" s="45">
        <v>0</v>
      </c>
      <c r="ET119" s="45">
        <v>0</v>
      </c>
      <c r="EU119" s="45">
        <v>2</v>
      </c>
      <c r="EV119" s="45">
        <v>0</v>
      </c>
      <c r="EW119" s="45">
        <v>1</v>
      </c>
      <c r="EX119" s="45">
        <v>0</v>
      </c>
      <c r="EY119" s="45">
        <v>0</v>
      </c>
      <c r="EZ119" s="45">
        <v>0</v>
      </c>
      <c r="FA119" s="45">
        <v>0</v>
      </c>
      <c r="FB119" s="45">
        <v>1</v>
      </c>
      <c r="FC119" s="45">
        <v>0</v>
      </c>
      <c r="FD119" s="45">
        <v>0</v>
      </c>
      <c r="FE119" s="45">
        <v>0</v>
      </c>
      <c r="FF119" s="45">
        <v>0</v>
      </c>
      <c r="FG119" s="45">
        <v>0</v>
      </c>
      <c r="FH119" s="45">
        <v>0</v>
      </c>
      <c r="FI119" s="45">
        <v>0</v>
      </c>
      <c r="FJ119" s="45">
        <v>0</v>
      </c>
      <c r="FK119" s="45">
        <v>0</v>
      </c>
      <c r="FL119" s="45">
        <v>0</v>
      </c>
      <c r="FM119" s="45">
        <v>0</v>
      </c>
      <c r="FN119" s="45">
        <v>0</v>
      </c>
      <c r="FO119" s="45">
        <v>0</v>
      </c>
      <c r="FP119" s="45">
        <v>0</v>
      </c>
      <c r="FQ119" s="45">
        <v>0</v>
      </c>
      <c r="FR119" s="45">
        <v>0</v>
      </c>
      <c r="FS119" s="45">
        <v>0</v>
      </c>
      <c r="FT119" s="45">
        <v>1</v>
      </c>
      <c r="FU119" s="45">
        <v>0</v>
      </c>
      <c r="FV119" s="45">
        <v>0</v>
      </c>
      <c r="FW119" s="45">
        <v>0</v>
      </c>
      <c r="FX119" s="45">
        <v>0</v>
      </c>
      <c r="FY119" s="45">
        <v>0</v>
      </c>
      <c r="FZ119" s="45">
        <v>0</v>
      </c>
      <c r="GA119" s="45">
        <v>0</v>
      </c>
      <c r="GB119" s="45">
        <v>0</v>
      </c>
      <c r="GC119" s="45">
        <v>0</v>
      </c>
      <c r="GD119" s="45">
        <v>0</v>
      </c>
      <c r="GE119" s="45">
        <v>0</v>
      </c>
      <c r="GF119" s="45">
        <v>0</v>
      </c>
      <c r="GG119" s="45">
        <v>0</v>
      </c>
      <c r="GH119" s="45">
        <v>0</v>
      </c>
      <c r="GI119" s="45">
        <v>0</v>
      </c>
      <c r="GJ119" s="45">
        <v>0</v>
      </c>
      <c r="GK119" s="45">
        <v>0</v>
      </c>
      <c r="GL119" s="45">
        <v>0</v>
      </c>
      <c r="GM119" s="45">
        <v>1</v>
      </c>
      <c r="GN119" s="45">
        <v>0</v>
      </c>
      <c r="GO119" s="45">
        <v>0</v>
      </c>
      <c r="GP119" s="45">
        <v>0</v>
      </c>
      <c r="GQ119" s="45">
        <v>0</v>
      </c>
      <c r="GR119" s="45">
        <v>0</v>
      </c>
      <c r="GS119" s="45">
        <v>0</v>
      </c>
      <c r="GT119" s="45">
        <v>0</v>
      </c>
      <c r="GU119" s="45">
        <v>22</v>
      </c>
      <c r="GV119" s="45">
        <v>7</v>
      </c>
      <c r="GW119" s="45">
        <v>15</v>
      </c>
      <c r="GX119" s="45">
        <v>4</v>
      </c>
      <c r="GY119" s="45">
        <v>0</v>
      </c>
      <c r="GZ119" s="45">
        <v>0</v>
      </c>
      <c r="HA119" s="45">
        <v>4</v>
      </c>
      <c r="HB119" s="45">
        <v>1</v>
      </c>
      <c r="HC119" s="45">
        <v>0</v>
      </c>
      <c r="HD119" s="45">
        <v>1</v>
      </c>
      <c r="HE119" s="45">
        <v>1</v>
      </c>
      <c r="HF119" s="45">
        <v>1</v>
      </c>
      <c r="HG119" s="45">
        <v>0</v>
      </c>
      <c r="HH119" s="45">
        <v>0</v>
      </c>
      <c r="HI119" s="45">
        <v>0</v>
      </c>
      <c r="HJ119" s="45">
        <v>0</v>
      </c>
      <c r="HK119" s="45">
        <v>0</v>
      </c>
      <c r="HL119" s="45">
        <v>0</v>
      </c>
      <c r="HM119" s="45">
        <v>0</v>
      </c>
      <c r="HN119" s="45">
        <v>0</v>
      </c>
      <c r="HO119" s="45">
        <v>0</v>
      </c>
      <c r="HP119" s="45">
        <v>0</v>
      </c>
      <c r="HQ119" s="45">
        <v>0</v>
      </c>
      <c r="HR119" s="45">
        <v>0</v>
      </c>
      <c r="HS119" s="45">
        <v>0</v>
      </c>
      <c r="HT119" s="45">
        <v>0</v>
      </c>
      <c r="HU119" s="45">
        <v>0</v>
      </c>
      <c r="HV119" s="45">
        <v>0</v>
      </c>
      <c r="HW119" s="45">
        <v>0</v>
      </c>
      <c r="HX119" s="45">
        <v>0</v>
      </c>
      <c r="HY119" s="45">
        <v>1</v>
      </c>
      <c r="HZ119" s="45">
        <v>0</v>
      </c>
      <c r="IA119" s="45">
        <v>0</v>
      </c>
      <c r="IB119" s="45">
        <v>0</v>
      </c>
      <c r="IC119" s="45">
        <v>0</v>
      </c>
      <c r="ID119" s="45">
        <v>0</v>
      </c>
      <c r="IE119" s="45">
        <v>0</v>
      </c>
      <c r="IF119" s="45">
        <v>0</v>
      </c>
      <c r="IG119" s="45">
        <v>0</v>
      </c>
      <c r="IH119" s="45">
        <v>0</v>
      </c>
      <c r="II119" s="45">
        <v>0</v>
      </c>
      <c r="IJ119" s="45">
        <v>7</v>
      </c>
      <c r="IK119" s="45">
        <v>6</v>
      </c>
      <c r="IL119" s="45">
        <v>1</v>
      </c>
      <c r="IM119" s="45">
        <v>0</v>
      </c>
      <c r="IN119" s="45">
        <v>0</v>
      </c>
      <c r="IO119" s="45">
        <v>0</v>
      </c>
      <c r="IP119" s="45">
        <v>0</v>
      </c>
      <c r="IQ119" s="45">
        <v>0</v>
      </c>
      <c r="IR119" s="45">
        <v>0</v>
      </c>
      <c r="IS119" s="45">
        <v>0</v>
      </c>
      <c r="IT119" s="45">
        <v>105</v>
      </c>
      <c r="IU119" s="45">
        <v>0</v>
      </c>
      <c r="IV119" s="45">
        <v>0</v>
      </c>
      <c r="IW119" s="45">
        <v>0</v>
      </c>
      <c r="IX119" s="45">
        <v>0</v>
      </c>
      <c r="IY119" s="45">
        <v>0</v>
      </c>
      <c r="IZ119" s="45">
        <v>0</v>
      </c>
      <c r="JA119" s="45">
        <v>0</v>
      </c>
      <c r="JB119" s="45">
        <v>0</v>
      </c>
      <c r="JC119" s="45">
        <v>0</v>
      </c>
      <c r="JD119" s="45">
        <v>0</v>
      </c>
      <c r="JE119" s="45">
        <v>0</v>
      </c>
      <c r="JF119" s="45">
        <v>0</v>
      </c>
      <c r="JG119" s="45">
        <v>0</v>
      </c>
      <c r="JH119" s="45">
        <v>0</v>
      </c>
      <c r="JI119" s="45">
        <v>0</v>
      </c>
      <c r="JJ119" s="45">
        <v>0</v>
      </c>
      <c r="JK119" s="45">
        <v>0</v>
      </c>
      <c r="JL119" s="45">
        <v>0</v>
      </c>
      <c r="JM119" s="45">
        <v>0</v>
      </c>
      <c r="JN119" s="45">
        <v>0</v>
      </c>
      <c r="JO119" s="45">
        <v>0</v>
      </c>
      <c r="JP119" s="45">
        <v>0</v>
      </c>
      <c r="JQ119" s="45">
        <v>0</v>
      </c>
      <c r="JR119" s="45">
        <v>0</v>
      </c>
      <c r="JS119" s="45">
        <v>0</v>
      </c>
      <c r="JT119" s="45">
        <v>0</v>
      </c>
      <c r="JU119" s="45">
        <v>0</v>
      </c>
      <c r="JV119" s="45">
        <v>0</v>
      </c>
      <c r="JW119" s="45">
        <v>0</v>
      </c>
      <c r="JX119" s="45">
        <v>0</v>
      </c>
      <c r="JY119" s="45">
        <v>0</v>
      </c>
      <c r="JZ119" s="45">
        <v>0</v>
      </c>
      <c r="KA119" s="45">
        <v>0</v>
      </c>
      <c r="KB119" s="45">
        <v>0</v>
      </c>
      <c r="KC119" s="45">
        <v>0</v>
      </c>
      <c r="KD119" s="45">
        <v>0</v>
      </c>
      <c r="KE119" s="45">
        <v>0</v>
      </c>
      <c r="KF119" s="45">
        <v>0</v>
      </c>
      <c r="KG119" s="45">
        <v>0</v>
      </c>
      <c r="KH119" s="45">
        <v>0</v>
      </c>
      <c r="KI119" s="45">
        <v>0</v>
      </c>
      <c r="KJ119" s="45">
        <v>0</v>
      </c>
      <c r="KK119" s="45">
        <v>0</v>
      </c>
      <c r="KL119" s="45">
        <v>0</v>
      </c>
      <c r="KM119" s="45">
        <v>0</v>
      </c>
      <c r="KN119" s="45">
        <v>0</v>
      </c>
      <c r="KO119" s="45">
        <v>0</v>
      </c>
      <c r="KP119" s="45">
        <v>0</v>
      </c>
      <c r="KQ119" s="45">
        <v>0</v>
      </c>
      <c r="KR119" s="45">
        <v>0</v>
      </c>
      <c r="KS119" s="45">
        <v>0</v>
      </c>
      <c r="KT119" s="45">
        <v>0</v>
      </c>
      <c r="KU119" s="45">
        <v>0</v>
      </c>
      <c r="KV119" s="45">
        <v>0</v>
      </c>
      <c r="KW119" s="45">
        <v>0</v>
      </c>
      <c r="KX119" s="45">
        <v>0</v>
      </c>
      <c r="KY119" s="45">
        <v>0</v>
      </c>
      <c r="KZ119" s="45">
        <v>0</v>
      </c>
      <c r="LA119" s="45">
        <v>0</v>
      </c>
      <c r="LB119" s="45">
        <v>0</v>
      </c>
      <c r="LC119" s="45">
        <v>0</v>
      </c>
      <c r="LD119" s="45">
        <v>0</v>
      </c>
      <c r="LE119" s="45">
        <v>0</v>
      </c>
      <c r="LF119" s="45">
        <v>0</v>
      </c>
      <c r="LG119" s="45">
        <v>0</v>
      </c>
      <c r="LH119" s="45">
        <v>0</v>
      </c>
      <c r="LI119" s="45">
        <v>0</v>
      </c>
      <c r="LJ119" s="45">
        <v>0</v>
      </c>
      <c r="LK119" s="45">
        <v>0</v>
      </c>
      <c r="LL119" s="45">
        <v>0</v>
      </c>
      <c r="LM119" s="45">
        <v>0</v>
      </c>
      <c r="LN119" s="45">
        <v>0</v>
      </c>
      <c r="LO119" s="45">
        <v>0</v>
      </c>
      <c r="LP119" s="45">
        <v>0</v>
      </c>
      <c r="LQ119" s="45">
        <v>0</v>
      </c>
      <c r="LR119" s="45">
        <v>0</v>
      </c>
      <c r="LS119" s="45">
        <v>0</v>
      </c>
      <c r="LT119" s="45">
        <v>0</v>
      </c>
      <c r="LU119" s="45">
        <v>0</v>
      </c>
      <c r="LV119" s="45">
        <v>0</v>
      </c>
      <c r="LW119" s="45">
        <v>0</v>
      </c>
      <c r="LX119" s="45">
        <v>0</v>
      </c>
      <c r="LY119" s="45">
        <v>0</v>
      </c>
      <c r="LZ119" s="45">
        <v>0</v>
      </c>
      <c r="MA119" s="45">
        <v>0</v>
      </c>
      <c r="MB119" s="45">
        <v>0</v>
      </c>
      <c r="MC119" s="45">
        <v>0</v>
      </c>
      <c r="MD119" s="45">
        <v>0</v>
      </c>
      <c r="ME119" s="45">
        <v>0</v>
      </c>
      <c r="MF119" s="45">
        <v>0</v>
      </c>
      <c r="MG119" s="45">
        <v>0</v>
      </c>
      <c r="MH119" s="45">
        <v>0</v>
      </c>
      <c r="MI119" s="45">
        <v>0</v>
      </c>
      <c r="MJ119" s="45">
        <v>0</v>
      </c>
      <c r="MK119" s="45">
        <v>0</v>
      </c>
      <c r="ML119" s="45">
        <v>0</v>
      </c>
      <c r="MM119" s="45">
        <v>0</v>
      </c>
      <c r="MN119" s="45">
        <v>0</v>
      </c>
      <c r="MO119" s="45">
        <v>0</v>
      </c>
      <c r="MP119" s="45">
        <v>0</v>
      </c>
      <c r="MQ119" s="45">
        <v>0</v>
      </c>
      <c r="MR119" s="45">
        <v>0</v>
      </c>
      <c r="MS119" s="45">
        <v>0</v>
      </c>
      <c r="MT119" s="45">
        <v>0</v>
      </c>
      <c r="MU119" s="45">
        <v>0</v>
      </c>
      <c r="MV119" s="45">
        <v>0</v>
      </c>
      <c r="MW119" s="45">
        <v>0</v>
      </c>
      <c r="MX119" s="45">
        <v>0</v>
      </c>
      <c r="MY119" s="45">
        <v>0</v>
      </c>
      <c r="MZ119" s="45">
        <v>0</v>
      </c>
      <c r="NA119" s="45">
        <v>0</v>
      </c>
      <c r="NB119" s="45">
        <v>0</v>
      </c>
      <c r="NC119" s="45">
        <v>0</v>
      </c>
      <c r="ND119" s="45">
        <v>0</v>
      </c>
      <c r="NE119" s="45">
        <v>0</v>
      </c>
      <c r="NF119" s="45">
        <v>0</v>
      </c>
      <c r="NG119" s="45">
        <v>0</v>
      </c>
      <c r="NH119" s="45">
        <v>0</v>
      </c>
      <c r="NI119" s="45">
        <v>0</v>
      </c>
      <c r="NJ119" s="45">
        <v>0</v>
      </c>
      <c r="NK119" s="45">
        <v>0</v>
      </c>
      <c r="NL119" s="45">
        <v>0</v>
      </c>
      <c r="NM119" s="45">
        <v>0</v>
      </c>
      <c r="NN119" s="45">
        <v>0</v>
      </c>
      <c r="NO119" s="45">
        <v>0</v>
      </c>
      <c r="NP119" s="45">
        <v>0</v>
      </c>
      <c r="NQ119" s="45">
        <v>0</v>
      </c>
      <c r="NR119" s="45">
        <v>0</v>
      </c>
      <c r="NS119" s="45">
        <v>0</v>
      </c>
      <c r="NT119" s="45">
        <v>0</v>
      </c>
      <c r="NU119" s="45">
        <v>0</v>
      </c>
      <c r="NV119" s="45">
        <v>0</v>
      </c>
      <c r="NW119" s="45">
        <v>0</v>
      </c>
      <c r="NX119" s="45">
        <v>0</v>
      </c>
      <c r="NY119" s="45">
        <v>0</v>
      </c>
      <c r="NZ119" s="45">
        <v>0</v>
      </c>
      <c r="OA119" s="45">
        <v>0</v>
      </c>
      <c r="OB119" s="45">
        <v>0</v>
      </c>
      <c r="OC119" s="45">
        <v>0</v>
      </c>
      <c r="OD119" s="45">
        <v>0</v>
      </c>
      <c r="OE119" s="45">
        <v>0</v>
      </c>
      <c r="OF119" s="45">
        <v>0</v>
      </c>
      <c r="OG119" s="45">
        <v>0</v>
      </c>
      <c r="OH119" s="45">
        <v>0</v>
      </c>
      <c r="OI119" s="45">
        <v>0</v>
      </c>
      <c r="OJ119" s="45">
        <v>0</v>
      </c>
      <c r="OK119" s="45">
        <v>0</v>
      </c>
      <c r="OL119" s="45">
        <v>0</v>
      </c>
      <c r="OM119" s="45">
        <v>0</v>
      </c>
      <c r="ON119" s="45">
        <v>0</v>
      </c>
      <c r="OO119" s="45">
        <v>0</v>
      </c>
      <c r="OP119" s="45">
        <v>0</v>
      </c>
      <c r="OQ119" s="45">
        <v>0</v>
      </c>
      <c r="OR119" s="45">
        <v>0</v>
      </c>
      <c r="OS119" s="45">
        <v>0</v>
      </c>
      <c r="OT119" s="45">
        <v>0</v>
      </c>
      <c r="OU119" s="45">
        <v>0</v>
      </c>
      <c r="OV119" s="45">
        <v>0</v>
      </c>
      <c r="OW119" s="45">
        <v>0</v>
      </c>
      <c r="OX119" s="45">
        <v>0</v>
      </c>
      <c r="OY119" s="45">
        <v>0</v>
      </c>
      <c r="OZ119" s="45">
        <v>0</v>
      </c>
      <c r="PA119" s="45">
        <v>0</v>
      </c>
      <c r="PB119" s="45">
        <v>0</v>
      </c>
      <c r="PC119" s="45">
        <v>0</v>
      </c>
      <c r="PD119" s="45">
        <v>0</v>
      </c>
      <c r="PE119" s="45">
        <v>0</v>
      </c>
      <c r="PF119" s="45">
        <v>0</v>
      </c>
      <c r="PG119" s="45">
        <v>0</v>
      </c>
      <c r="PH119" s="45">
        <v>0</v>
      </c>
      <c r="PI119" s="45">
        <v>0</v>
      </c>
      <c r="PJ119" s="45">
        <v>0</v>
      </c>
      <c r="PK119" s="45">
        <v>0</v>
      </c>
      <c r="PL119" s="45">
        <v>0</v>
      </c>
      <c r="PM119" s="45">
        <v>0</v>
      </c>
      <c r="PN119" s="45">
        <v>0</v>
      </c>
      <c r="PO119" s="45">
        <v>0</v>
      </c>
      <c r="PP119" s="45">
        <v>0</v>
      </c>
      <c r="PQ119" s="45">
        <v>0</v>
      </c>
      <c r="PR119" s="45">
        <v>0</v>
      </c>
      <c r="PS119" s="45">
        <v>0</v>
      </c>
      <c r="PT119" s="45">
        <v>0</v>
      </c>
      <c r="PU119" s="45">
        <v>0</v>
      </c>
      <c r="PV119" s="45">
        <v>0</v>
      </c>
      <c r="PW119" s="45">
        <v>0</v>
      </c>
      <c r="PX119" s="45">
        <v>0</v>
      </c>
      <c r="PY119" s="45">
        <v>0</v>
      </c>
      <c r="PZ119" s="45">
        <v>0</v>
      </c>
      <c r="QA119" s="45">
        <v>0</v>
      </c>
      <c r="QB119" s="45">
        <v>0</v>
      </c>
      <c r="QC119" s="45">
        <v>0</v>
      </c>
      <c r="QD119" s="45">
        <v>0</v>
      </c>
      <c r="QE119" s="45">
        <v>0</v>
      </c>
      <c r="QF119" s="45">
        <v>0</v>
      </c>
      <c r="QG119" s="45">
        <v>0</v>
      </c>
      <c r="QH119" s="45">
        <v>0</v>
      </c>
      <c r="QI119" s="45">
        <v>0</v>
      </c>
      <c r="QJ119" s="45">
        <v>0</v>
      </c>
      <c r="QK119" s="45">
        <v>0</v>
      </c>
      <c r="QL119" s="45">
        <v>0</v>
      </c>
      <c r="QM119" s="45">
        <v>0</v>
      </c>
      <c r="QN119" s="45">
        <v>0</v>
      </c>
      <c r="QO119" s="45">
        <v>0</v>
      </c>
      <c r="QP119" s="45">
        <v>0</v>
      </c>
      <c r="QQ119" s="45">
        <v>0</v>
      </c>
      <c r="QR119" s="45">
        <v>0</v>
      </c>
      <c r="QS119" s="45">
        <v>0</v>
      </c>
      <c r="QT119" s="45">
        <v>0</v>
      </c>
      <c r="QU119" s="45">
        <v>0</v>
      </c>
      <c r="QV119" s="45">
        <v>0</v>
      </c>
      <c r="QW119" s="45">
        <v>0</v>
      </c>
      <c r="QX119" s="45">
        <v>0</v>
      </c>
      <c r="QY119" s="45">
        <v>0</v>
      </c>
      <c r="QZ119" s="45">
        <v>0</v>
      </c>
      <c r="RA119" s="45">
        <v>0</v>
      </c>
      <c r="RB119" s="45">
        <v>0</v>
      </c>
      <c r="RC119" s="45">
        <v>0</v>
      </c>
      <c r="RD119" s="45">
        <v>0</v>
      </c>
      <c r="RE119" s="45">
        <v>0</v>
      </c>
      <c r="RF119" s="45">
        <v>0</v>
      </c>
      <c r="RG119" s="45">
        <v>0</v>
      </c>
      <c r="RH119" s="45">
        <v>0</v>
      </c>
      <c r="RI119" s="45">
        <v>0</v>
      </c>
      <c r="RJ119" s="45">
        <v>0</v>
      </c>
      <c r="RK119" s="45">
        <v>0</v>
      </c>
      <c r="RL119" s="45">
        <v>0</v>
      </c>
      <c r="RM119" s="45">
        <v>0</v>
      </c>
      <c r="RN119" s="45">
        <v>0</v>
      </c>
      <c r="RO119" s="45">
        <v>0</v>
      </c>
      <c r="RP119" s="45">
        <v>0</v>
      </c>
      <c r="RQ119" s="45">
        <v>0</v>
      </c>
      <c r="RR119" s="45">
        <v>0</v>
      </c>
      <c r="RS119" s="45">
        <v>0</v>
      </c>
      <c r="RT119" s="45">
        <v>0</v>
      </c>
      <c r="RU119" s="45">
        <v>0</v>
      </c>
      <c r="RV119" s="45">
        <v>0</v>
      </c>
      <c r="RW119" s="45">
        <v>0</v>
      </c>
      <c r="RX119" s="45">
        <v>0</v>
      </c>
      <c r="RY119" s="45">
        <v>0</v>
      </c>
      <c r="RZ119" s="45">
        <v>0</v>
      </c>
      <c r="SA119" s="45">
        <v>0</v>
      </c>
      <c r="SB119" s="45">
        <v>0</v>
      </c>
      <c r="SC119" s="45">
        <v>0</v>
      </c>
      <c r="SD119" s="45">
        <v>0</v>
      </c>
      <c r="SE119" s="45">
        <v>0</v>
      </c>
      <c r="SF119" s="45">
        <v>0</v>
      </c>
      <c r="SG119" s="45">
        <v>0</v>
      </c>
      <c r="SH119" s="45">
        <v>0</v>
      </c>
      <c r="SI119" s="45">
        <v>0</v>
      </c>
      <c r="SJ119" s="45">
        <v>0</v>
      </c>
      <c r="SK119" s="45">
        <v>0</v>
      </c>
      <c r="SL119" s="45">
        <v>0</v>
      </c>
      <c r="SM119" s="45">
        <v>0</v>
      </c>
      <c r="SN119" s="45">
        <v>0</v>
      </c>
      <c r="SO119" s="45">
        <v>0</v>
      </c>
      <c r="SP119" s="45">
        <v>0</v>
      </c>
      <c r="SQ119" s="45">
        <v>0</v>
      </c>
      <c r="SR119" s="45">
        <v>0</v>
      </c>
      <c r="SS119" s="45">
        <v>0</v>
      </c>
      <c r="ST119" s="45">
        <v>0</v>
      </c>
      <c r="SU119" s="45">
        <v>0</v>
      </c>
      <c r="SV119" s="45">
        <v>0</v>
      </c>
      <c r="SW119" s="45">
        <v>0</v>
      </c>
      <c r="SX119" s="45">
        <v>0</v>
      </c>
      <c r="SY119" s="45">
        <v>0</v>
      </c>
      <c r="SZ119" s="45">
        <v>0</v>
      </c>
      <c r="TA119" s="45">
        <v>0</v>
      </c>
      <c r="TB119" s="45">
        <v>0</v>
      </c>
      <c r="TC119" s="45">
        <v>0</v>
      </c>
      <c r="TD119" s="45">
        <v>0</v>
      </c>
      <c r="TE119" s="45">
        <v>0</v>
      </c>
      <c r="TF119" s="45">
        <v>0</v>
      </c>
      <c r="TG119" s="45">
        <v>0</v>
      </c>
      <c r="TH119" s="45">
        <v>0</v>
      </c>
      <c r="TI119" s="45">
        <v>0</v>
      </c>
      <c r="TJ119" s="45">
        <v>0</v>
      </c>
      <c r="TK119" s="45">
        <v>0</v>
      </c>
      <c r="TL119" s="45">
        <v>0</v>
      </c>
      <c r="TM119" s="45">
        <v>0</v>
      </c>
      <c r="TN119" s="45">
        <v>0</v>
      </c>
      <c r="TO119" s="45">
        <v>0</v>
      </c>
      <c r="TP119" s="45">
        <v>0</v>
      </c>
      <c r="TQ119" s="45">
        <v>0</v>
      </c>
      <c r="TR119" s="45">
        <v>0</v>
      </c>
      <c r="TS119" s="45">
        <v>0</v>
      </c>
      <c r="TT119" s="45">
        <v>0</v>
      </c>
      <c r="TU119" s="45">
        <v>0</v>
      </c>
      <c r="TV119" s="45">
        <v>0</v>
      </c>
      <c r="TW119" s="45">
        <v>0</v>
      </c>
      <c r="TX119" s="45">
        <v>0</v>
      </c>
      <c r="TY119" s="45">
        <v>0</v>
      </c>
      <c r="TZ119" s="45">
        <v>0</v>
      </c>
      <c r="UA119" s="45">
        <v>0</v>
      </c>
      <c r="UB119" s="45">
        <v>0</v>
      </c>
      <c r="UC119" s="45">
        <v>0</v>
      </c>
      <c r="UD119" s="45">
        <v>0</v>
      </c>
      <c r="UE119" s="45">
        <v>0</v>
      </c>
      <c r="UF119" s="45">
        <v>0</v>
      </c>
      <c r="UG119" s="45">
        <v>0</v>
      </c>
      <c r="UH119" s="45">
        <v>0</v>
      </c>
      <c r="UI119" s="45">
        <v>0</v>
      </c>
      <c r="UJ119" s="45">
        <v>0</v>
      </c>
      <c r="UK119" s="45">
        <v>0</v>
      </c>
      <c r="UL119" s="45">
        <v>0</v>
      </c>
      <c r="UM119" s="45">
        <v>0</v>
      </c>
      <c r="UN119" s="45">
        <v>0</v>
      </c>
      <c r="UO119" s="45">
        <v>0</v>
      </c>
      <c r="UP119" s="45">
        <v>0</v>
      </c>
      <c r="UQ119" s="45">
        <v>0</v>
      </c>
      <c r="UR119" s="45">
        <v>0</v>
      </c>
      <c r="US119" s="45">
        <v>0</v>
      </c>
      <c r="UT119" s="45">
        <v>0</v>
      </c>
      <c r="UU119" s="45">
        <v>0</v>
      </c>
      <c r="UV119" s="45">
        <v>0</v>
      </c>
      <c r="UW119" s="45">
        <v>0</v>
      </c>
      <c r="UX119" s="45">
        <v>0</v>
      </c>
      <c r="UY119" s="45">
        <v>0</v>
      </c>
      <c r="UZ119" s="45">
        <v>0</v>
      </c>
      <c r="VA119" s="45">
        <v>0</v>
      </c>
      <c r="VB119" s="45">
        <v>0</v>
      </c>
      <c r="VC119" s="45">
        <v>0</v>
      </c>
      <c r="VD119" s="45">
        <v>0</v>
      </c>
      <c r="VE119" s="45">
        <v>0</v>
      </c>
      <c r="VF119" s="45">
        <v>0</v>
      </c>
      <c r="VG119" s="45">
        <v>0</v>
      </c>
      <c r="VH119" s="45">
        <v>0</v>
      </c>
      <c r="VI119" s="45">
        <v>0</v>
      </c>
      <c r="VJ119" s="45">
        <v>0</v>
      </c>
      <c r="VK119" s="45">
        <v>0</v>
      </c>
      <c r="VL119" s="45">
        <v>0</v>
      </c>
      <c r="VM119" s="45">
        <v>0</v>
      </c>
      <c r="VN119" s="45">
        <v>0</v>
      </c>
      <c r="VO119" s="45">
        <v>0</v>
      </c>
      <c r="VP119" s="45">
        <v>0</v>
      </c>
      <c r="VQ119" s="45">
        <v>0</v>
      </c>
      <c r="VR119" s="45">
        <v>0</v>
      </c>
      <c r="VS119" s="45">
        <v>0</v>
      </c>
      <c r="VT119" s="45">
        <v>0</v>
      </c>
      <c r="VU119" s="45">
        <v>0</v>
      </c>
      <c r="VV119" s="45">
        <v>0</v>
      </c>
      <c r="VW119" s="45">
        <v>0</v>
      </c>
      <c r="VX119" s="45">
        <v>0</v>
      </c>
      <c r="VY119" s="45">
        <v>0</v>
      </c>
      <c r="VZ119" s="45">
        <v>0</v>
      </c>
      <c r="WA119" s="45">
        <v>0</v>
      </c>
      <c r="WB119" s="45">
        <v>0</v>
      </c>
      <c r="WC119" s="45">
        <v>0</v>
      </c>
      <c r="WD119" s="45">
        <v>0</v>
      </c>
      <c r="WE119" s="45">
        <v>0</v>
      </c>
      <c r="WF119" s="45">
        <v>0</v>
      </c>
      <c r="WG119" s="45">
        <v>0</v>
      </c>
      <c r="WH119" s="45">
        <v>0</v>
      </c>
      <c r="WI119" s="45">
        <v>0</v>
      </c>
      <c r="WJ119" s="45">
        <v>0</v>
      </c>
      <c r="WK119" s="45">
        <v>0</v>
      </c>
      <c r="WL119" s="45">
        <v>0</v>
      </c>
      <c r="WM119" s="45">
        <v>0</v>
      </c>
      <c r="WN119" s="45">
        <v>0</v>
      </c>
      <c r="WO119" s="45">
        <v>0</v>
      </c>
      <c r="WP119" s="45">
        <v>0</v>
      </c>
      <c r="WQ119" s="45">
        <v>0</v>
      </c>
      <c r="WR119" s="45">
        <v>0</v>
      </c>
      <c r="WS119" s="45">
        <v>2</v>
      </c>
      <c r="WT119" s="45">
        <v>0</v>
      </c>
      <c r="WU119" s="45">
        <v>0</v>
      </c>
      <c r="WV119" s="45">
        <v>0</v>
      </c>
      <c r="WW119" s="45">
        <v>0</v>
      </c>
      <c r="WX119" s="45">
        <v>0</v>
      </c>
      <c r="WY119" s="45">
        <v>0</v>
      </c>
      <c r="WZ119" s="45">
        <v>0</v>
      </c>
      <c r="XA119" s="45">
        <v>0</v>
      </c>
      <c r="XB119" s="45">
        <v>0</v>
      </c>
      <c r="XC119" s="45">
        <v>0</v>
      </c>
      <c r="XD119" s="45">
        <v>0</v>
      </c>
      <c r="XE119" s="45">
        <v>0</v>
      </c>
      <c r="XF119" s="45">
        <v>0</v>
      </c>
      <c r="XG119" s="45">
        <v>0</v>
      </c>
      <c r="XH119" s="45">
        <v>0</v>
      </c>
      <c r="XI119" s="45">
        <v>0</v>
      </c>
      <c r="XJ119" s="45">
        <v>0</v>
      </c>
      <c r="XK119" s="45">
        <v>0</v>
      </c>
      <c r="XL119" s="45">
        <v>0</v>
      </c>
      <c r="XM119" s="45">
        <v>0</v>
      </c>
      <c r="XN119" s="45">
        <v>0</v>
      </c>
      <c r="XO119" s="45">
        <v>0</v>
      </c>
      <c r="XP119" s="45">
        <v>0</v>
      </c>
      <c r="XQ119" s="45">
        <v>0</v>
      </c>
      <c r="XR119" s="45">
        <v>0</v>
      </c>
      <c r="XS119" s="45">
        <v>0</v>
      </c>
      <c r="XT119" s="45">
        <v>0</v>
      </c>
      <c r="XU119" s="45">
        <v>0</v>
      </c>
      <c r="XV119" s="45">
        <v>0</v>
      </c>
      <c r="XW119" s="45">
        <v>0</v>
      </c>
      <c r="XX119" s="45">
        <v>0</v>
      </c>
      <c r="XY119" s="45">
        <v>0</v>
      </c>
      <c r="XZ119" s="45">
        <v>0</v>
      </c>
      <c r="YA119" s="45">
        <v>0</v>
      </c>
      <c r="YB119" s="45">
        <v>0</v>
      </c>
      <c r="YC119" s="45">
        <v>0</v>
      </c>
      <c r="YD119" s="45">
        <v>0</v>
      </c>
      <c r="YE119" s="45">
        <v>0</v>
      </c>
      <c r="YF119" s="45">
        <v>0</v>
      </c>
      <c r="YG119" s="45">
        <v>0</v>
      </c>
      <c r="YH119" s="45">
        <v>0</v>
      </c>
      <c r="YI119" s="45">
        <v>0</v>
      </c>
      <c r="YJ119" s="45">
        <v>0</v>
      </c>
      <c r="YK119" s="45">
        <v>0</v>
      </c>
      <c r="YL119" s="45">
        <v>0</v>
      </c>
      <c r="YM119" s="45">
        <v>0</v>
      </c>
      <c r="YN119" s="45">
        <v>0</v>
      </c>
      <c r="YO119" s="45">
        <v>0</v>
      </c>
      <c r="YP119" s="45">
        <v>0</v>
      </c>
      <c r="YQ119" s="45">
        <v>0</v>
      </c>
      <c r="YR119" s="45">
        <v>0</v>
      </c>
      <c r="YS119" s="45">
        <v>0</v>
      </c>
      <c r="YT119" s="45">
        <v>0</v>
      </c>
      <c r="YU119" s="45">
        <v>0</v>
      </c>
      <c r="YV119" s="45">
        <v>0</v>
      </c>
      <c r="YW119" s="45">
        <v>0</v>
      </c>
      <c r="YX119" s="45">
        <v>0</v>
      </c>
      <c r="YY119" s="45">
        <v>0</v>
      </c>
      <c r="YZ119" s="45">
        <v>0</v>
      </c>
      <c r="ZA119" s="45">
        <v>0</v>
      </c>
      <c r="ZB119" s="45">
        <v>0</v>
      </c>
      <c r="ZC119" s="45">
        <v>0</v>
      </c>
      <c r="ZD119" s="45">
        <v>0</v>
      </c>
      <c r="ZE119" s="45">
        <v>0</v>
      </c>
      <c r="ZF119" s="45">
        <v>0</v>
      </c>
      <c r="ZG119" s="45">
        <v>0</v>
      </c>
      <c r="ZH119" s="45">
        <v>0</v>
      </c>
      <c r="ZI119" s="45">
        <v>0</v>
      </c>
      <c r="ZJ119" s="45">
        <v>0</v>
      </c>
      <c r="ZK119" s="45">
        <v>0</v>
      </c>
      <c r="ZL119" s="45">
        <v>0</v>
      </c>
      <c r="ZM119" s="45">
        <v>0</v>
      </c>
      <c r="ZN119" s="45">
        <v>0</v>
      </c>
      <c r="ZO119" s="45">
        <v>0</v>
      </c>
      <c r="ZP119" s="45">
        <v>0</v>
      </c>
      <c r="ZQ119" s="45">
        <v>0</v>
      </c>
      <c r="ZR119" s="45">
        <v>0</v>
      </c>
      <c r="ZS119" s="45">
        <v>0</v>
      </c>
      <c r="ZT119" s="45">
        <v>0</v>
      </c>
      <c r="ZU119" s="45">
        <v>0</v>
      </c>
      <c r="ZV119" s="45">
        <v>0</v>
      </c>
      <c r="ZW119" s="45">
        <v>0</v>
      </c>
      <c r="ZX119" s="45">
        <v>0</v>
      </c>
      <c r="ZY119" s="45">
        <v>0</v>
      </c>
      <c r="ZZ119" s="45">
        <v>0</v>
      </c>
      <c r="AAA119" s="45">
        <v>0</v>
      </c>
      <c r="AAB119" s="45">
        <v>0</v>
      </c>
      <c r="AAC119" s="45">
        <v>0</v>
      </c>
      <c r="AAD119" s="45">
        <v>0</v>
      </c>
      <c r="AAE119" s="45">
        <v>0</v>
      </c>
      <c r="AAF119" s="45">
        <v>0</v>
      </c>
      <c r="AAG119" s="45">
        <v>0</v>
      </c>
      <c r="AAH119" s="45">
        <v>0</v>
      </c>
      <c r="AAI119" s="45">
        <v>0</v>
      </c>
      <c r="AAJ119" s="45">
        <v>0</v>
      </c>
      <c r="AAK119" s="45">
        <v>0</v>
      </c>
      <c r="AAL119" s="45">
        <v>0</v>
      </c>
      <c r="AAM119" s="45">
        <v>0</v>
      </c>
      <c r="AAN119" s="45">
        <v>0</v>
      </c>
      <c r="AAO119" s="45">
        <v>0</v>
      </c>
      <c r="AAP119" s="45">
        <v>0</v>
      </c>
      <c r="AAQ119" s="45">
        <f ca="1">IF(LEFT($C119,5)="Total",0,IF(COUNTIF(ENTRY!$G$3:$BM$3,AAQ$1)=0,"CopyPasteValue",IFERROR(HLOOKUP(AAQ$1,ENTRY!$G$3:$BI$133,SUMIFS(ENTRY!$A$2:$A$133,ENTRY!$B$2:$B$133,$B119,ENTRY!$C$2:$C$133,$C119)-2,FALSE),0)))</f>
        <v>0</v>
      </c>
      <c r="AAR119" s="45">
        <f ca="1">IF(LEFT($C119,5)="Total",0,IF(COUNTIF(ENTRY!$G$3:$BM$3,AAR$1)=0,"CopyPasteValue",IFERROR(HLOOKUP(AAR$1,ENTRY!$G$3:$BI$133,SUMIFS(ENTRY!$A$2:$A$133,ENTRY!$B$2:$B$133,$B119,ENTRY!$C$2:$C$133,$C119)-2,FALSE),0)))</f>
        <v>0</v>
      </c>
      <c r="AAS119" s="45">
        <f ca="1">IF(LEFT($C119,5)="Total",0,IF(COUNTIF(ENTRY!$G$3:$BM$3,AAS$1)=0,"CopyPasteValue",IFERROR(HLOOKUP(AAS$1,ENTRY!$G$3:$BI$133,SUMIFS(ENTRY!$A$2:$A$133,ENTRY!$B$2:$B$133,$B119,ENTRY!$C$2:$C$133,$C119)-2,FALSE),0)))</f>
        <v>0</v>
      </c>
      <c r="AAT119" s="45">
        <f ca="1">IF(LEFT($C119,5)="Total",0,IF(COUNTIF(ENTRY!$G$3:$BM$3,AAT$1)=0,"CopyPasteValue",IFERROR(HLOOKUP(AAT$1,ENTRY!$G$3:$BI$133,SUMIFS(ENTRY!$A$2:$A$133,ENTRY!$B$2:$B$133,$B119,ENTRY!$C$2:$C$133,$C119)-2,FALSE),0)))</f>
        <v>0</v>
      </c>
      <c r="AAU119" s="45">
        <f ca="1">IF(LEFT($C119,5)="Total",0,IF(COUNTIF(ENTRY!$G$3:$BM$3,AAU$1)=0,"CopyPasteValue",IFERROR(HLOOKUP(AAU$1,ENTRY!$G$3:$BI$133,SUMIFS(ENTRY!$A$2:$A$133,ENTRY!$B$2:$B$133,$B119,ENTRY!$C$2:$C$133,$C119)-2,FALSE),0)))</f>
        <v>0</v>
      </c>
      <c r="AAV119" s="45">
        <f ca="1">IF(LEFT($C119,5)="Total",0,IF(COUNTIF(ENTRY!$G$3:$BM$3,AAV$1)=0,"CopyPasteValue",IFERROR(HLOOKUP(AAV$1,ENTRY!$G$3:$BI$133,SUMIFS(ENTRY!$A$2:$A$133,ENTRY!$B$2:$B$133,$B119,ENTRY!$C$2:$C$133,$C119)-2,FALSE),0)))</f>
        <v>0</v>
      </c>
      <c r="AAW119" s="45">
        <f ca="1">IF(LEFT($C119,5)="Total",0,IF(COUNTIF(ENTRY!$G$3:$BM$3,AAW$1)=0,"CopyPasteValue",IFERROR(HLOOKUP(AAW$1,ENTRY!$G$3:$BI$133,SUMIFS(ENTRY!$A$2:$A$133,ENTRY!$B$2:$B$133,$B119,ENTRY!$C$2:$C$133,$C119)-2,FALSE),0)))</f>
        <v>0</v>
      </c>
      <c r="AAX119" s="45">
        <f ca="1">IF(LEFT($C119,5)="Total",0,IF(COUNTIF(ENTRY!$G$3:$BM$3,AAX$1)=0,"CopyPasteValue",IFERROR(HLOOKUP(AAX$1,ENTRY!$G$3:$BI$133,SUMIFS(ENTRY!$A$2:$A$133,ENTRY!$B$2:$B$133,$B119,ENTRY!$C$2:$C$133,$C119)-2,FALSE),0)))</f>
        <v>0</v>
      </c>
      <c r="AAY119" s="45">
        <f ca="1">IF(LEFT($C119,5)="Total",0,IF(COUNTIF(ENTRY!$G$3:$BM$3,AAY$1)=0,"CopyPasteValue",IFERROR(HLOOKUP(AAY$1,ENTRY!$G$3:$BI$133,SUMIFS(ENTRY!$A$2:$A$133,ENTRY!$B$2:$B$133,$B119,ENTRY!$C$2:$C$133,$C119)-2,FALSE),0)))</f>
        <v>0</v>
      </c>
      <c r="AAZ119" s="45">
        <f ca="1">IF(LEFT($C119,5)="Total",0,IF(COUNTIF(ENTRY!$G$3:$BM$3,AAZ$1)=0,"CopyPasteValue",IFERROR(HLOOKUP(AAZ$1,ENTRY!$G$3:$BI$133,SUMIFS(ENTRY!$A$2:$A$133,ENTRY!$B$2:$B$133,$B119,ENTRY!$C$2:$C$133,$C119)-2,FALSE),0)))</f>
        <v>0</v>
      </c>
      <c r="ABA119" s="45">
        <f ca="1">IF(LEFT($C119,5)="Total",0,IF(COUNTIF(ENTRY!$G$3:$BM$3,ABA$1)=0,"CopyPasteValue",IFERROR(HLOOKUP(ABA$1,ENTRY!$G$3:$BI$133,SUMIFS(ENTRY!$A$2:$A$133,ENTRY!$B$2:$B$133,$B119,ENTRY!$C$2:$C$133,$C119)-2,FALSE),0)))</f>
        <v>0</v>
      </c>
      <c r="ABB119" s="45">
        <f ca="1">IF(LEFT($C119,5)="Total",0,IF(COUNTIF(ENTRY!$G$3:$BM$3,ABB$1)=0,"CopyPasteValue",IFERROR(HLOOKUP(ABB$1,ENTRY!$G$3:$BI$133,SUMIFS(ENTRY!$A$2:$A$133,ENTRY!$B$2:$B$133,$B119,ENTRY!$C$2:$C$133,$C119)-2,FALSE),0)))</f>
        <v>0</v>
      </c>
      <c r="ABC119" s="45">
        <f ca="1">IF(LEFT($C119,5)="Total",0,IF(COUNTIF(ENTRY!$G$3:$BM$3,ABC$1)=0,"CopyPasteValue",IFERROR(HLOOKUP(ABC$1,ENTRY!$G$3:$BI$133,SUMIFS(ENTRY!$A$2:$A$133,ENTRY!$B$2:$B$133,$B119,ENTRY!$C$2:$C$133,$C119)-2,FALSE),0)))</f>
        <v>0</v>
      </c>
      <c r="ABD119" s="45">
        <f ca="1">IF(LEFT($C119,5)="Total",0,IF(COUNTIF(ENTRY!$G$3:$BM$3,ABD$1)=0,"CopyPasteValue",IFERROR(HLOOKUP(ABD$1,ENTRY!$G$3:$BI$133,SUMIFS(ENTRY!$A$2:$A$133,ENTRY!$B$2:$B$133,$B119,ENTRY!$C$2:$C$133,$C119)-2,FALSE),0)))</f>
        <v>0</v>
      </c>
      <c r="ABE119" s="45">
        <f ca="1">IF(LEFT($C119,5)="Total",0,IF(COUNTIF(ENTRY!$G$3:$BM$3,ABE$1)=0,"CopyPasteValue",IFERROR(HLOOKUP(ABE$1,ENTRY!$G$3:$BI$133,SUMIFS(ENTRY!$A$2:$A$133,ENTRY!$B$2:$B$133,$B119,ENTRY!$C$2:$C$133,$C119)-2,FALSE),0)))</f>
        <v>0</v>
      </c>
      <c r="ABF119" s="45">
        <f ca="1">IF(LEFT($C119,5)="Total",0,IF(COUNTIF(ENTRY!$G$3:$BM$3,ABF$1)=0,"CopyPasteValue",IFERROR(HLOOKUP(ABF$1,ENTRY!$G$3:$BI$133,SUMIFS(ENTRY!$A$2:$A$133,ENTRY!$B$2:$B$133,$B119,ENTRY!$C$2:$C$133,$C119)-2,FALSE),0)))</f>
        <v>0</v>
      </c>
      <c r="ABG119" s="45">
        <f ca="1">IF(LEFT($C119,5)="Total",0,IF(COUNTIF(ENTRY!$G$3:$BM$3,ABG$1)=0,"CopyPasteValue",IFERROR(HLOOKUP(ABG$1,ENTRY!$G$3:$BI$133,SUMIFS(ENTRY!$A$2:$A$133,ENTRY!$B$2:$B$133,$B119,ENTRY!$C$2:$C$133,$C119)-2,FALSE),0)))</f>
        <v>0</v>
      </c>
      <c r="ABH119" s="45">
        <f ca="1">IF(LEFT($C119,5)="Total",0,IF(COUNTIF(ENTRY!$G$3:$BM$3,ABH$1)=0,"CopyPasteValue",IFERROR(HLOOKUP(ABH$1,ENTRY!$G$3:$BI$133,SUMIFS(ENTRY!$A$2:$A$133,ENTRY!$B$2:$B$133,$B119,ENTRY!$C$2:$C$133,$C119)-2,FALSE),0)))</f>
        <v>0</v>
      </c>
    </row>
    <row r="120" spans="2:736" x14ac:dyDescent="0.35">
      <c r="B120" t="s">
        <v>27</v>
      </c>
      <c r="C120" t="s">
        <v>43</v>
      </c>
      <c r="D120" s="53">
        <f t="shared" ca="1" si="162"/>
        <v>120</v>
      </c>
      <c r="E120" s="72">
        <f>COUNTIF(ENTRY!C$4:C$294,C120)</f>
        <v>1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v>0</v>
      </c>
      <c r="Q120" s="45">
        <v>0</v>
      </c>
      <c r="R120" s="45">
        <v>0</v>
      </c>
      <c r="S120" s="45">
        <v>0</v>
      </c>
      <c r="T120" s="45">
        <v>0</v>
      </c>
      <c r="U120" s="45">
        <v>0</v>
      </c>
      <c r="V120" s="45">
        <v>0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  <c r="AJ120" s="45">
        <v>0</v>
      </c>
      <c r="AK120" s="45">
        <v>0</v>
      </c>
      <c r="AL120" s="45">
        <v>0</v>
      </c>
      <c r="AM120" s="45">
        <v>0</v>
      </c>
      <c r="AN120" s="45">
        <v>0</v>
      </c>
      <c r="AO120" s="45">
        <v>0</v>
      </c>
      <c r="AP120" s="45">
        <v>0</v>
      </c>
      <c r="AQ120" s="45">
        <v>0</v>
      </c>
      <c r="AR120" s="45">
        <v>0</v>
      </c>
      <c r="AS120" s="45">
        <v>0</v>
      </c>
      <c r="AT120" s="45">
        <v>0</v>
      </c>
      <c r="AU120" s="45">
        <v>0</v>
      </c>
      <c r="AV120" s="45">
        <v>0</v>
      </c>
      <c r="AW120" s="45">
        <v>0</v>
      </c>
      <c r="AX120" s="45">
        <v>0</v>
      </c>
      <c r="AY120" s="45">
        <v>0</v>
      </c>
      <c r="AZ120" s="45">
        <v>0</v>
      </c>
      <c r="BA120" s="45">
        <v>0</v>
      </c>
      <c r="BB120" s="45">
        <v>0</v>
      </c>
      <c r="BC120" s="45">
        <v>0</v>
      </c>
      <c r="BD120" s="45">
        <v>0</v>
      </c>
      <c r="BE120" s="45">
        <v>0</v>
      </c>
      <c r="BF120" s="45">
        <v>0</v>
      </c>
      <c r="BG120" s="45">
        <v>0</v>
      </c>
      <c r="BH120" s="45">
        <v>0</v>
      </c>
      <c r="BI120" s="45">
        <v>0</v>
      </c>
      <c r="BJ120" s="45">
        <v>0</v>
      </c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45">
        <v>0</v>
      </c>
      <c r="DG120" s="45">
        <v>0</v>
      </c>
      <c r="DH120" s="45">
        <v>0</v>
      </c>
      <c r="DI120" s="45">
        <v>0</v>
      </c>
      <c r="DJ120" s="45">
        <v>0</v>
      </c>
      <c r="DK120" s="45">
        <v>0</v>
      </c>
      <c r="DL120" s="45">
        <v>0</v>
      </c>
      <c r="DM120" s="45">
        <v>0</v>
      </c>
      <c r="DN120" s="45">
        <v>0</v>
      </c>
      <c r="DO120" s="45">
        <v>0</v>
      </c>
      <c r="DP120" s="45">
        <v>0</v>
      </c>
      <c r="DQ120" s="45">
        <v>0</v>
      </c>
      <c r="DR120" s="45">
        <v>0</v>
      </c>
      <c r="DS120" s="45">
        <v>0</v>
      </c>
      <c r="DT120" s="45">
        <v>0</v>
      </c>
      <c r="DU120" s="45">
        <v>0</v>
      </c>
      <c r="DV120" s="45">
        <v>0</v>
      </c>
      <c r="DW120" s="45">
        <v>0</v>
      </c>
      <c r="DX120" s="45">
        <v>0</v>
      </c>
      <c r="DY120" s="45">
        <v>0</v>
      </c>
      <c r="DZ120" s="45">
        <v>0</v>
      </c>
      <c r="EA120" s="45">
        <v>0</v>
      </c>
      <c r="EB120" s="45">
        <v>0</v>
      </c>
      <c r="EC120" s="45">
        <v>0</v>
      </c>
      <c r="ED120" s="45">
        <v>0</v>
      </c>
      <c r="EE120" s="45">
        <v>0</v>
      </c>
      <c r="EF120" s="45">
        <v>0</v>
      </c>
      <c r="EG120" s="45">
        <v>0</v>
      </c>
      <c r="EH120" s="45">
        <v>0</v>
      </c>
      <c r="EI120" s="45">
        <v>0</v>
      </c>
      <c r="EJ120" s="45">
        <v>0</v>
      </c>
      <c r="EK120" s="45">
        <v>0</v>
      </c>
      <c r="EL120" s="45">
        <v>0</v>
      </c>
      <c r="EM120" s="45">
        <v>0</v>
      </c>
      <c r="EN120" s="45">
        <v>0</v>
      </c>
      <c r="EO120" s="45">
        <v>0</v>
      </c>
      <c r="EP120" s="45">
        <v>0</v>
      </c>
      <c r="EQ120" s="45">
        <v>0</v>
      </c>
      <c r="ER120" s="45">
        <v>0</v>
      </c>
      <c r="ES120" s="45">
        <v>0</v>
      </c>
      <c r="ET120" s="45">
        <v>0</v>
      </c>
      <c r="EU120" s="45">
        <v>0</v>
      </c>
      <c r="EV120" s="45">
        <v>0</v>
      </c>
      <c r="EW120" s="45">
        <v>0</v>
      </c>
      <c r="EX120" s="45">
        <v>0</v>
      </c>
      <c r="EY120" s="45">
        <v>0</v>
      </c>
      <c r="EZ120" s="45">
        <v>0</v>
      </c>
      <c r="FA120" s="45">
        <v>0</v>
      </c>
      <c r="FB120" s="45">
        <v>0</v>
      </c>
      <c r="FC120" s="45">
        <v>0</v>
      </c>
      <c r="FD120" s="45">
        <v>0</v>
      </c>
      <c r="FE120" s="45">
        <v>0</v>
      </c>
      <c r="FF120" s="45">
        <v>0</v>
      </c>
      <c r="FG120" s="45">
        <v>0</v>
      </c>
      <c r="FH120" s="45">
        <v>0</v>
      </c>
      <c r="FI120" s="45">
        <v>0</v>
      </c>
      <c r="FJ120" s="45">
        <v>0</v>
      </c>
      <c r="FK120" s="45">
        <v>0</v>
      </c>
      <c r="FL120" s="45">
        <v>0</v>
      </c>
      <c r="FM120" s="45">
        <v>0</v>
      </c>
      <c r="FN120" s="45">
        <v>0</v>
      </c>
      <c r="FO120" s="45">
        <v>0</v>
      </c>
      <c r="FP120" s="45">
        <v>0</v>
      </c>
      <c r="FQ120" s="45">
        <v>0</v>
      </c>
      <c r="FR120" s="45">
        <v>0</v>
      </c>
      <c r="FS120" s="45">
        <v>0</v>
      </c>
      <c r="FT120" s="45">
        <v>0</v>
      </c>
      <c r="FU120" s="45">
        <v>0</v>
      </c>
      <c r="FV120" s="45">
        <v>0</v>
      </c>
      <c r="FW120" s="45">
        <v>0</v>
      </c>
      <c r="FX120" s="45">
        <v>0</v>
      </c>
      <c r="FY120" s="45">
        <v>0</v>
      </c>
      <c r="FZ120" s="45">
        <v>0</v>
      </c>
      <c r="GA120" s="45">
        <v>0</v>
      </c>
      <c r="GB120" s="45">
        <v>0</v>
      </c>
      <c r="GC120" s="45">
        <v>0</v>
      </c>
      <c r="GD120" s="45">
        <v>0</v>
      </c>
      <c r="GE120" s="45">
        <v>0</v>
      </c>
      <c r="GF120" s="45">
        <v>0</v>
      </c>
      <c r="GG120" s="45">
        <v>0</v>
      </c>
      <c r="GH120" s="45">
        <v>0</v>
      </c>
      <c r="GI120" s="45">
        <v>0</v>
      </c>
      <c r="GJ120" s="45">
        <v>0</v>
      </c>
      <c r="GK120" s="45">
        <v>0</v>
      </c>
      <c r="GL120" s="45">
        <v>0</v>
      </c>
      <c r="GM120" s="45">
        <v>0</v>
      </c>
      <c r="GN120" s="45">
        <v>0</v>
      </c>
      <c r="GO120" s="45">
        <v>0</v>
      </c>
      <c r="GP120" s="45">
        <v>0</v>
      </c>
      <c r="GQ120" s="45">
        <v>0</v>
      </c>
      <c r="GR120" s="45">
        <v>0</v>
      </c>
      <c r="GS120" s="45">
        <v>0</v>
      </c>
      <c r="GT120" s="45">
        <v>0</v>
      </c>
      <c r="GU120" s="45">
        <v>0</v>
      </c>
      <c r="GV120" s="45">
        <v>0</v>
      </c>
      <c r="GW120" s="45">
        <v>0</v>
      </c>
      <c r="GX120" s="45">
        <v>0</v>
      </c>
      <c r="GY120" s="45">
        <v>0</v>
      </c>
      <c r="GZ120" s="45">
        <v>0</v>
      </c>
      <c r="HA120" s="45">
        <v>0</v>
      </c>
      <c r="HB120" s="45">
        <v>0</v>
      </c>
      <c r="HC120" s="45">
        <v>0</v>
      </c>
      <c r="HD120" s="45">
        <v>0</v>
      </c>
      <c r="HE120" s="45">
        <v>0</v>
      </c>
      <c r="HF120" s="45">
        <v>0</v>
      </c>
      <c r="HG120" s="45">
        <v>0</v>
      </c>
      <c r="HH120" s="45">
        <v>0</v>
      </c>
      <c r="HI120" s="45">
        <v>0</v>
      </c>
      <c r="HJ120" s="45">
        <v>0</v>
      </c>
      <c r="HK120" s="45">
        <v>0</v>
      </c>
      <c r="HL120" s="45">
        <v>0</v>
      </c>
      <c r="HM120" s="45">
        <v>0</v>
      </c>
      <c r="HN120" s="45">
        <v>0</v>
      </c>
      <c r="HO120" s="45">
        <v>0</v>
      </c>
      <c r="HP120" s="45">
        <v>0</v>
      </c>
      <c r="HQ120" s="45">
        <v>0</v>
      </c>
      <c r="HR120" s="45">
        <v>0</v>
      </c>
      <c r="HS120" s="45">
        <v>0</v>
      </c>
      <c r="HT120" s="45">
        <v>0</v>
      </c>
      <c r="HU120" s="45">
        <v>0</v>
      </c>
      <c r="HV120" s="45">
        <v>0</v>
      </c>
      <c r="HW120" s="45">
        <v>0</v>
      </c>
      <c r="HX120" s="45">
        <v>0</v>
      </c>
      <c r="HY120" s="45">
        <v>0</v>
      </c>
      <c r="HZ120" s="45">
        <v>0</v>
      </c>
      <c r="IA120" s="45">
        <v>0</v>
      </c>
      <c r="IB120" s="45">
        <v>0</v>
      </c>
      <c r="IC120" s="45">
        <v>0</v>
      </c>
      <c r="ID120" s="45">
        <v>0</v>
      </c>
      <c r="IE120" s="45">
        <v>0</v>
      </c>
      <c r="IF120" s="45">
        <v>0</v>
      </c>
      <c r="IG120" s="45">
        <v>0</v>
      </c>
      <c r="IH120" s="45">
        <v>0</v>
      </c>
      <c r="II120" s="45">
        <v>0</v>
      </c>
      <c r="IJ120" s="45">
        <v>0</v>
      </c>
      <c r="IK120" s="45">
        <v>0</v>
      </c>
      <c r="IL120" s="45">
        <v>0</v>
      </c>
      <c r="IM120" s="45">
        <v>0</v>
      </c>
      <c r="IN120" s="45">
        <v>0</v>
      </c>
      <c r="IO120" s="45">
        <v>0</v>
      </c>
      <c r="IP120" s="45">
        <v>0</v>
      </c>
      <c r="IQ120" s="45">
        <v>0</v>
      </c>
      <c r="IR120" s="45">
        <v>0</v>
      </c>
      <c r="IS120" s="45">
        <v>0</v>
      </c>
      <c r="IT120" s="45">
        <v>0</v>
      </c>
      <c r="IU120" s="45">
        <v>0</v>
      </c>
      <c r="IV120" s="45">
        <v>0</v>
      </c>
      <c r="IW120" s="45">
        <v>0</v>
      </c>
      <c r="IX120" s="45">
        <v>0</v>
      </c>
      <c r="IY120" s="45">
        <v>0</v>
      </c>
      <c r="IZ120" s="45">
        <v>0</v>
      </c>
      <c r="JA120" s="45">
        <v>0</v>
      </c>
      <c r="JB120" s="45">
        <v>0</v>
      </c>
      <c r="JC120" s="45">
        <v>0</v>
      </c>
      <c r="JD120" s="45">
        <v>0</v>
      </c>
      <c r="JE120" s="45">
        <v>0</v>
      </c>
      <c r="JF120" s="45">
        <v>0</v>
      </c>
      <c r="JG120" s="45">
        <v>0</v>
      </c>
      <c r="JH120" s="45">
        <v>0</v>
      </c>
      <c r="JI120" s="45">
        <v>0</v>
      </c>
      <c r="JJ120" s="45">
        <v>0</v>
      </c>
      <c r="JK120" s="45">
        <v>0</v>
      </c>
      <c r="JL120" s="45">
        <v>0</v>
      </c>
      <c r="JM120" s="45">
        <v>0</v>
      </c>
      <c r="JN120" s="45">
        <v>0</v>
      </c>
      <c r="JO120" s="45">
        <v>0</v>
      </c>
      <c r="JP120" s="45">
        <v>0</v>
      </c>
      <c r="JQ120" s="45">
        <v>0</v>
      </c>
      <c r="JR120" s="45">
        <v>0</v>
      </c>
      <c r="JS120" s="45">
        <v>0</v>
      </c>
      <c r="JT120" s="45">
        <v>0</v>
      </c>
      <c r="JU120" s="45">
        <v>0</v>
      </c>
      <c r="JV120" s="45">
        <v>0</v>
      </c>
      <c r="JW120" s="45">
        <v>0</v>
      </c>
      <c r="JX120" s="45">
        <v>0</v>
      </c>
      <c r="JY120" s="45">
        <v>0</v>
      </c>
      <c r="JZ120" s="45">
        <v>0</v>
      </c>
      <c r="KA120" s="45">
        <v>0</v>
      </c>
      <c r="KB120" s="45">
        <v>0</v>
      </c>
      <c r="KC120" s="45">
        <v>0</v>
      </c>
      <c r="KD120" s="45">
        <v>0</v>
      </c>
      <c r="KE120" s="45">
        <v>0</v>
      </c>
      <c r="KF120" s="45">
        <v>0</v>
      </c>
      <c r="KG120" s="45">
        <v>0</v>
      </c>
      <c r="KH120" s="45">
        <v>0</v>
      </c>
      <c r="KI120" s="45">
        <v>0</v>
      </c>
      <c r="KJ120" s="45">
        <v>0</v>
      </c>
      <c r="KK120" s="45">
        <v>0</v>
      </c>
      <c r="KL120" s="45">
        <v>0</v>
      </c>
      <c r="KM120" s="45">
        <v>0</v>
      </c>
      <c r="KN120" s="45">
        <v>0</v>
      </c>
      <c r="KO120" s="45">
        <v>0</v>
      </c>
      <c r="KP120" s="45">
        <v>0</v>
      </c>
      <c r="KQ120" s="45">
        <v>0</v>
      </c>
      <c r="KR120" s="45">
        <v>0</v>
      </c>
      <c r="KS120" s="45">
        <v>0</v>
      </c>
      <c r="KT120" s="45">
        <v>0</v>
      </c>
      <c r="KU120" s="45">
        <v>0</v>
      </c>
      <c r="KV120" s="45">
        <v>0</v>
      </c>
      <c r="KW120" s="45">
        <v>0</v>
      </c>
      <c r="KX120" s="45">
        <v>0</v>
      </c>
      <c r="KY120" s="45">
        <v>0</v>
      </c>
      <c r="KZ120" s="45">
        <v>0</v>
      </c>
      <c r="LA120" s="45">
        <v>0</v>
      </c>
      <c r="LB120" s="45">
        <v>0</v>
      </c>
      <c r="LC120" s="45">
        <v>0</v>
      </c>
      <c r="LD120" s="45">
        <v>0</v>
      </c>
      <c r="LE120" s="45">
        <v>0</v>
      </c>
      <c r="LF120" s="45">
        <v>0</v>
      </c>
      <c r="LG120" s="45">
        <v>0</v>
      </c>
      <c r="LH120" s="45">
        <v>0</v>
      </c>
      <c r="LI120" s="45">
        <v>0</v>
      </c>
      <c r="LJ120" s="45">
        <v>0</v>
      </c>
      <c r="LK120" s="45">
        <v>0</v>
      </c>
      <c r="LL120" s="45">
        <v>0</v>
      </c>
      <c r="LM120" s="45">
        <v>0</v>
      </c>
      <c r="LN120" s="45">
        <v>0</v>
      </c>
      <c r="LO120" s="45">
        <v>0</v>
      </c>
      <c r="LP120" s="45">
        <v>0</v>
      </c>
      <c r="LQ120" s="45">
        <v>0</v>
      </c>
      <c r="LR120" s="45">
        <v>0</v>
      </c>
      <c r="LS120" s="45">
        <v>0</v>
      </c>
      <c r="LT120" s="45">
        <v>0</v>
      </c>
      <c r="LU120" s="45">
        <v>0</v>
      </c>
      <c r="LV120" s="45">
        <v>0</v>
      </c>
      <c r="LW120" s="45">
        <v>0</v>
      </c>
      <c r="LX120" s="45">
        <v>0</v>
      </c>
      <c r="LY120" s="45">
        <v>0</v>
      </c>
      <c r="LZ120" s="45">
        <v>0</v>
      </c>
      <c r="MA120" s="45">
        <v>0</v>
      </c>
      <c r="MB120" s="45">
        <v>0</v>
      </c>
      <c r="MC120" s="45">
        <v>0</v>
      </c>
      <c r="MD120" s="45">
        <v>0</v>
      </c>
      <c r="ME120" s="45">
        <v>0</v>
      </c>
      <c r="MF120" s="45">
        <v>0</v>
      </c>
      <c r="MG120" s="45">
        <v>0</v>
      </c>
      <c r="MH120" s="45">
        <v>0</v>
      </c>
      <c r="MI120" s="45">
        <v>0</v>
      </c>
      <c r="MJ120" s="45">
        <v>0</v>
      </c>
      <c r="MK120" s="45">
        <v>0</v>
      </c>
      <c r="ML120" s="45">
        <v>0</v>
      </c>
      <c r="MM120" s="45">
        <v>0</v>
      </c>
      <c r="MN120" s="45">
        <v>0</v>
      </c>
      <c r="MO120" s="45">
        <v>0</v>
      </c>
      <c r="MP120" s="45">
        <v>0</v>
      </c>
      <c r="MQ120" s="45">
        <v>0</v>
      </c>
      <c r="MR120" s="45">
        <v>0</v>
      </c>
      <c r="MS120" s="45">
        <v>0</v>
      </c>
      <c r="MT120" s="45">
        <v>0</v>
      </c>
      <c r="MU120" s="45">
        <v>0</v>
      </c>
      <c r="MV120" s="45">
        <v>0</v>
      </c>
      <c r="MW120" s="45">
        <v>0</v>
      </c>
      <c r="MX120" s="45">
        <v>0</v>
      </c>
      <c r="MY120" s="45">
        <v>0</v>
      </c>
      <c r="MZ120" s="45">
        <v>0</v>
      </c>
      <c r="NA120" s="45">
        <v>0</v>
      </c>
      <c r="NB120" s="45">
        <v>0</v>
      </c>
      <c r="NC120" s="45">
        <v>0</v>
      </c>
      <c r="ND120" s="45">
        <v>0</v>
      </c>
      <c r="NE120" s="45">
        <v>0</v>
      </c>
      <c r="NF120" s="45">
        <v>0</v>
      </c>
      <c r="NG120" s="45">
        <v>0</v>
      </c>
      <c r="NH120" s="45">
        <v>0</v>
      </c>
      <c r="NI120" s="45">
        <v>0</v>
      </c>
      <c r="NJ120" s="45">
        <v>0</v>
      </c>
      <c r="NK120" s="45">
        <v>0</v>
      </c>
      <c r="NL120" s="45">
        <v>0</v>
      </c>
      <c r="NM120" s="45">
        <v>0</v>
      </c>
      <c r="NN120" s="45">
        <v>0</v>
      </c>
      <c r="NO120" s="45">
        <v>0</v>
      </c>
      <c r="NP120" s="45">
        <v>0</v>
      </c>
      <c r="NQ120" s="45">
        <v>0</v>
      </c>
      <c r="NR120" s="45">
        <v>0</v>
      </c>
      <c r="NS120" s="45">
        <v>0</v>
      </c>
      <c r="NT120" s="45">
        <v>0</v>
      </c>
      <c r="NU120" s="45">
        <v>0</v>
      </c>
      <c r="NV120" s="45">
        <v>0</v>
      </c>
      <c r="NW120" s="45">
        <v>0</v>
      </c>
      <c r="NX120" s="45">
        <v>0</v>
      </c>
      <c r="NY120" s="45">
        <v>0</v>
      </c>
      <c r="NZ120" s="45">
        <v>0</v>
      </c>
      <c r="OA120" s="45">
        <v>0</v>
      </c>
      <c r="OB120" s="45">
        <v>0</v>
      </c>
      <c r="OC120" s="45">
        <v>0</v>
      </c>
      <c r="OD120" s="45">
        <v>0</v>
      </c>
      <c r="OE120" s="45">
        <v>0</v>
      </c>
      <c r="OF120" s="45">
        <v>0</v>
      </c>
      <c r="OG120" s="45">
        <v>0</v>
      </c>
      <c r="OH120" s="45">
        <v>0</v>
      </c>
      <c r="OI120" s="45">
        <v>0</v>
      </c>
      <c r="OJ120" s="45">
        <v>0</v>
      </c>
      <c r="OK120" s="45">
        <v>0</v>
      </c>
      <c r="OL120" s="45">
        <v>0</v>
      </c>
      <c r="OM120" s="45">
        <v>0</v>
      </c>
      <c r="ON120" s="45">
        <v>0</v>
      </c>
      <c r="OO120" s="45">
        <v>0</v>
      </c>
      <c r="OP120" s="45">
        <v>0</v>
      </c>
      <c r="OQ120" s="45">
        <v>0</v>
      </c>
      <c r="OR120" s="45">
        <v>0</v>
      </c>
      <c r="OS120" s="45">
        <v>0</v>
      </c>
      <c r="OT120" s="45">
        <v>0</v>
      </c>
      <c r="OU120" s="45">
        <v>0</v>
      </c>
      <c r="OV120" s="45">
        <v>0</v>
      </c>
      <c r="OW120" s="45">
        <v>0</v>
      </c>
      <c r="OX120" s="45">
        <v>0</v>
      </c>
      <c r="OY120" s="45">
        <v>0</v>
      </c>
      <c r="OZ120" s="45">
        <v>0</v>
      </c>
      <c r="PA120" s="45">
        <v>0</v>
      </c>
      <c r="PB120" s="45">
        <v>0</v>
      </c>
      <c r="PC120" s="45">
        <v>0</v>
      </c>
      <c r="PD120" s="45">
        <v>0</v>
      </c>
      <c r="PE120" s="45">
        <v>0</v>
      </c>
      <c r="PF120" s="45">
        <v>0</v>
      </c>
      <c r="PG120" s="45">
        <v>0</v>
      </c>
      <c r="PH120" s="45">
        <v>0</v>
      </c>
      <c r="PI120" s="45">
        <v>0</v>
      </c>
      <c r="PJ120" s="45">
        <v>0</v>
      </c>
      <c r="PK120" s="45">
        <v>0</v>
      </c>
      <c r="PL120" s="45">
        <v>0</v>
      </c>
      <c r="PM120" s="45">
        <v>0</v>
      </c>
      <c r="PN120" s="45">
        <v>0</v>
      </c>
      <c r="PO120" s="45">
        <v>0</v>
      </c>
      <c r="PP120" s="45">
        <v>0</v>
      </c>
      <c r="PQ120" s="45">
        <v>0</v>
      </c>
      <c r="PR120" s="45">
        <v>0</v>
      </c>
      <c r="PS120" s="45">
        <v>0</v>
      </c>
      <c r="PT120" s="45">
        <v>0</v>
      </c>
      <c r="PU120" s="45">
        <v>0</v>
      </c>
      <c r="PV120" s="45">
        <v>0</v>
      </c>
      <c r="PW120" s="45">
        <v>0</v>
      </c>
      <c r="PX120" s="45">
        <v>0</v>
      </c>
      <c r="PY120" s="45">
        <v>0</v>
      </c>
      <c r="PZ120" s="45">
        <v>0</v>
      </c>
      <c r="QA120" s="45">
        <v>0</v>
      </c>
      <c r="QB120" s="45">
        <v>0</v>
      </c>
      <c r="QC120" s="45">
        <v>0</v>
      </c>
      <c r="QD120" s="45">
        <v>0</v>
      </c>
      <c r="QE120" s="45">
        <v>0</v>
      </c>
      <c r="QF120" s="45">
        <v>0</v>
      </c>
      <c r="QG120" s="45">
        <v>0</v>
      </c>
      <c r="QH120" s="45">
        <v>0</v>
      </c>
      <c r="QI120" s="45">
        <v>0</v>
      </c>
      <c r="QJ120" s="45">
        <v>0</v>
      </c>
      <c r="QK120" s="45">
        <v>0</v>
      </c>
      <c r="QL120" s="45">
        <v>0</v>
      </c>
      <c r="QM120" s="45">
        <v>0</v>
      </c>
      <c r="QN120" s="45">
        <v>0</v>
      </c>
      <c r="QO120" s="45">
        <v>0</v>
      </c>
      <c r="QP120" s="45">
        <v>0</v>
      </c>
      <c r="QQ120" s="45">
        <v>0</v>
      </c>
      <c r="QR120" s="45">
        <v>0</v>
      </c>
      <c r="QS120" s="45">
        <v>0</v>
      </c>
      <c r="QT120" s="45">
        <v>0</v>
      </c>
      <c r="QU120" s="45">
        <v>0</v>
      </c>
      <c r="QV120" s="45">
        <v>0</v>
      </c>
      <c r="QW120" s="45">
        <v>0</v>
      </c>
      <c r="QX120" s="45">
        <v>0</v>
      </c>
      <c r="QY120" s="45">
        <v>0</v>
      </c>
      <c r="QZ120" s="45">
        <v>0</v>
      </c>
      <c r="RA120" s="45">
        <v>0</v>
      </c>
      <c r="RB120" s="45">
        <v>0</v>
      </c>
      <c r="RC120" s="45">
        <v>0</v>
      </c>
      <c r="RD120" s="45">
        <v>0</v>
      </c>
      <c r="RE120" s="45">
        <v>0</v>
      </c>
      <c r="RF120" s="45">
        <v>0</v>
      </c>
      <c r="RG120" s="45">
        <v>0</v>
      </c>
      <c r="RH120" s="45">
        <v>0</v>
      </c>
      <c r="RI120" s="45">
        <v>0</v>
      </c>
      <c r="RJ120" s="45">
        <v>0</v>
      </c>
      <c r="RK120" s="45">
        <v>0</v>
      </c>
      <c r="RL120" s="45">
        <v>0</v>
      </c>
      <c r="RM120" s="45">
        <v>0</v>
      </c>
      <c r="RN120" s="45">
        <v>0</v>
      </c>
      <c r="RO120" s="45">
        <v>0</v>
      </c>
      <c r="RP120" s="45">
        <v>0</v>
      </c>
      <c r="RQ120" s="45">
        <v>0</v>
      </c>
      <c r="RR120" s="45">
        <v>0</v>
      </c>
      <c r="RS120" s="45">
        <v>0</v>
      </c>
      <c r="RT120" s="45">
        <v>0</v>
      </c>
      <c r="RU120" s="45">
        <v>0</v>
      </c>
      <c r="RV120" s="45">
        <v>0</v>
      </c>
      <c r="RW120" s="45">
        <v>0</v>
      </c>
      <c r="RX120" s="45">
        <v>0</v>
      </c>
      <c r="RY120" s="45">
        <v>0</v>
      </c>
      <c r="RZ120" s="45">
        <v>0</v>
      </c>
      <c r="SA120" s="45">
        <v>0</v>
      </c>
      <c r="SB120" s="45">
        <v>0</v>
      </c>
      <c r="SC120" s="45">
        <v>0</v>
      </c>
      <c r="SD120" s="45">
        <v>0</v>
      </c>
      <c r="SE120" s="45">
        <v>0</v>
      </c>
      <c r="SF120" s="45">
        <v>0</v>
      </c>
      <c r="SG120" s="45">
        <v>0</v>
      </c>
      <c r="SH120" s="45">
        <v>0</v>
      </c>
      <c r="SI120" s="45">
        <v>0</v>
      </c>
      <c r="SJ120" s="45">
        <v>0</v>
      </c>
      <c r="SK120" s="45">
        <v>0</v>
      </c>
      <c r="SL120" s="45">
        <v>0</v>
      </c>
      <c r="SM120" s="45">
        <v>0</v>
      </c>
      <c r="SN120" s="45">
        <v>0</v>
      </c>
      <c r="SO120" s="45">
        <v>0</v>
      </c>
      <c r="SP120" s="45">
        <v>0</v>
      </c>
      <c r="SQ120" s="45">
        <v>0</v>
      </c>
      <c r="SR120" s="45">
        <v>0</v>
      </c>
      <c r="SS120" s="45">
        <v>0</v>
      </c>
      <c r="ST120" s="45">
        <v>0</v>
      </c>
      <c r="SU120" s="45">
        <v>0</v>
      </c>
      <c r="SV120" s="45">
        <v>0</v>
      </c>
      <c r="SW120" s="45">
        <v>0</v>
      </c>
      <c r="SX120" s="45">
        <v>0</v>
      </c>
      <c r="SY120" s="45">
        <v>0</v>
      </c>
      <c r="SZ120" s="45">
        <v>0</v>
      </c>
      <c r="TA120" s="45">
        <v>0</v>
      </c>
      <c r="TB120" s="45">
        <v>0</v>
      </c>
      <c r="TC120" s="45">
        <v>0</v>
      </c>
      <c r="TD120" s="45">
        <v>0</v>
      </c>
      <c r="TE120" s="45">
        <v>0</v>
      </c>
      <c r="TF120" s="45">
        <v>0</v>
      </c>
      <c r="TG120" s="45">
        <v>0</v>
      </c>
      <c r="TH120" s="45">
        <v>0</v>
      </c>
      <c r="TI120" s="45">
        <v>0</v>
      </c>
      <c r="TJ120" s="45">
        <v>0</v>
      </c>
      <c r="TK120" s="45">
        <v>0</v>
      </c>
      <c r="TL120" s="45">
        <v>0</v>
      </c>
      <c r="TM120" s="45">
        <v>0</v>
      </c>
      <c r="TN120" s="45">
        <v>0</v>
      </c>
      <c r="TO120" s="45">
        <v>0</v>
      </c>
      <c r="TP120" s="45">
        <v>0</v>
      </c>
      <c r="TQ120" s="45">
        <v>0</v>
      </c>
      <c r="TR120" s="45">
        <v>0</v>
      </c>
      <c r="TS120" s="45">
        <v>0</v>
      </c>
      <c r="TT120" s="45">
        <v>0</v>
      </c>
      <c r="TU120" s="45">
        <v>0</v>
      </c>
      <c r="TV120" s="45">
        <v>0</v>
      </c>
      <c r="TW120" s="45">
        <v>0</v>
      </c>
      <c r="TX120" s="45">
        <v>0</v>
      </c>
      <c r="TY120" s="45">
        <v>0</v>
      </c>
      <c r="TZ120" s="45">
        <v>0</v>
      </c>
      <c r="UA120" s="45">
        <v>0</v>
      </c>
      <c r="UB120" s="45">
        <v>0</v>
      </c>
      <c r="UC120" s="45">
        <v>0</v>
      </c>
      <c r="UD120" s="45">
        <v>0</v>
      </c>
      <c r="UE120" s="45">
        <v>0</v>
      </c>
      <c r="UF120" s="45">
        <v>0</v>
      </c>
      <c r="UG120" s="45">
        <v>0</v>
      </c>
      <c r="UH120" s="45">
        <v>0</v>
      </c>
      <c r="UI120" s="45">
        <v>0</v>
      </c>
      <c r="UJ120" s="45">
        <v>0</v>
      </c>
      <c r="UK120" s="45">
        <v>0</v>
      </c>
      <c r="UL120" s="45">
        <v>0</v>
      </c>
      <c r="UM120" s="45">
        <v>0</v>
      </c>
      <c r="UN120" s="45">
        <v>0</v>
      </c>
      <c r="UO120" s="45">
        <v>0</v>
      </c>
      <c r="UP120" s="45">
        <v>0</v>
      </c>
      <c r="UQ120" s="45">
        <v>0</v>
      </c>
      <c r="UR120" s="45">
        <v>0</v>
      </c>
      <c r="US120" s="45">
        <v>0</v>
      </c>
      <c r="UT120" s="45">
        <v>0</v>
      </c>
      <c r="UU120" s="45">
        <v>0</v>
      </c>
      <c r="UV120" s="45">
        <v>0</v>
      </c>
      <c r="UW120" s="45">
        <v>0</v>
      </c>
      <c r="UX120" s="45">
        <v>0</v>
      </c>
      <c r="UY120" s="45">
        <v>0</v>
      </c>
      <c r="UZ120" s="45">
        <v>0</v>
      </c>
      <c r="VA120" s="45">
        <v>0</v>
      </c>
      <c r="VB120" s="45">
        <v>0</v>
      </c>
      <c r="VC120" s="45">
        <v>0</v>
      </c>
      <c r="VD120" s="45">
        <v>0</v>
      </c>
      <c r="VE120" s="45">
        <v>0</v>
      </c>
      <c r="VF120" s="45">
        <v>0</v>
      </c>
      <c r="VG120" s="45">
        <v>0</v>
      </c>
      <c r="VH120" s="45">
        <v>0</v>
      </c>
      <c r="VI120" s="45">
        <v>0</v>
      </c>
      <c r="VJ120" s="45">
        <v>0</v>
      </c>
      <c r="VK120" s="45">
        <v>0</v>
      </c>
      <c r="VL120" s="45">
        <v>0</v>
      </c>
      <c r="VM120" s="45">
        <v>0</v>
      </c>
      <c r="VN120" s="45">
        <v>0</v>
      </c>
      <c r="VO120" s="45">
        <v>0</v>
      </c>
      <c r="VP120" s="45">
        <v>0</v>
      </c>
      <c r="VQ120" s="45">
        <v>0</v>
      </c>
      <c r="VR120" s="45">
        <v>0</v>
      </c>
      <c r="VS120" s="45">
        <v>0</v>
      </c>
      <c r="VT120" s="45">
        <v>0</v>
      </c>
      <c r="VU120" s="45">
        <v>0</v>
      </c>
      <c r="VV120" s="45">
        <v>0</v>
      </c>
      <c r="VW120" s="45">
        <v>0</v>
      </c>
      <c r="VX120" s="45">
        <v>0</v>
      </c>
      <c r="VY120" s="45">
        <v>0</v>
      </c>
      <c r="VZ120" s="45">
        <v>0</v>
      </c>
      <c r="WA120" s="45">
        <v>0</v>
      </c>
      <c r="WB120" s="45">
        <v>0</v>
      </c>
      <c r="WC120" s="45">
        <v>0</v>
      </c>
      <c r="WD120" s="45">
        <v>0</v>
      </c>
      <c r="WE120" s="45">
        <v>0</v>
      </c>
      <c r="WF120" s="45">
        <v>0</v>
      </c>
      <c r="WG120" s="45">
        <v>0</v>
      </c>
      <c r="WH120" s="45">
        <v>0</v>
      </c>
      <c r="WI120" s="45">
        <v>0</v>
      </c>
      <c r="WJ120" s="45">
        <v>0</v>
      </c>
      <c r="WK120" s="45">
        <v>0</v>
      </c>
      <c r="WL120" s="45">
        <v>0</v>
      </c>
      <c r="WM120" s="45">
        <v>0</v>
      </c>
      <c r="WN120" s="45">
        <v>0</v>
      </c>
      <c r="WO120" s="45">
        <v>0</v>
      </c>
      <c r="WP120" s="45">
        <v>0</v>
      </c>
      <c r="WQ120" s="45">
        <v>0</v>
      </c>
      <c r="WR120" s="45">
        <v>0</v>
      </c>
      <c r="WS120" s="45">
        <v>0</v>
      </c>
      <c r="WT120" s="45">
        <v>0</v>
      </c>
      <c r="WU120" s="45">
        <v>0</v>
      </c>
      <c r="WV120" s="45">
        <v>0</v>
      </c>
      <c r="WW120" s="45">
        <v>0</v>
      </c>
      <c r="WX120" s="45">
        <v>0</v>
      </c>
      <c r="WY120" s="45">
        <v>0</v>
      </c>
      <c r="WZ120" s="45">
        <v>0</v>
      </c>
      <c r="XA120" s="45">
        <v>0</v>
      </c>
      <c r="XB120" s="45">
        <v>0</v>
      </c>
      <c r="XC120" s="45">
        <v>0</v>
      </c>
      <c r="XD120" s="45">
        <v>0</v>
      </c>
      <c r="XE120" s="45">
        <v>0</v>
      </c>
      <c r="XF120" s="45">
        <v>0</v>
      </c>
      <c r="XG120" s="45">
        <v>0</v>
      </c>
      <c r="XH120" s="45">
        <v>0</v>
      </c>
      <c r="XI120" s="45">
        <v>0</v>
      </c>
      <c r="XJ120" s="45">
        <v>0</v>
      </c>
      <c r="XK120" s="45">
        <v>0</v>
      </c>
      <c r="XL120" s="45">
        <v>0</v>
      </c>
      <c r="XM120" s="45">
        <v>0</v>
      </c>
      <c r="XN120" s="45">
        <v>0</v>
      </c>
      <c r="XO120" s="45">
        <v>0</v>
      </c>
      <c r="XP120" s="45">
        <v>0</v>
      </c>
      <c r="XQ120" s="45">
        <v>0</v>
      </c>
      <c r="XR120" s="45">
        <v>0</v>
      </c>
      <c r="XS120" s="45">
        <v>0</v>
      </c>
      <c r="XT120" s="45">
        <v>0</v>
      </c>
      <c r="XU120" s="45">
        <v>0</v>
      </c>
      <c r="XV120" s="45">
        <v>0</v>
      </c>
      <c r="XW120" s="45">
        <v>0</v>
      </c>
      <c r="XX120" s="45">
        <v>0</v>
      </c>
      <c r="XY120" s="45">
        <v>0</v>
      </c>
      <c r="XZ120" s="45">
        <v>0</v>
      </c>
      <c r="YA120" s="45">
        <v>0</v>
      </c>
      <c r="YB120" s="45">
        <v>0</v>
      </c>
      <c r="YC120" s="45">
        <v>0</v>
      </c>
      <c r="YD120" s="45">
        <v>0</v>
      </c>
      <c r="YE120" s="45">
        <v>0</v>
      </c>
      <c r="YF120" s="45">
        <v>0</v>
      </c>
      <c r="YG120" s="45">
        <v>0</v>
      </c>
      <c r="YH120" s="45">
        <v>0</v>
      </c>
      <c r="YI120" s="45">
        <v>0</v>
      </c>
      <c r="YJ120" s="45">
        <v>0</v>
      </c>
      <c r="YK120" s="45">
        <v>0</v>
      </c>
      <c r="YL120" s="45">
        <v>0</v>
      </c>
      <c r="YM120" s="45">
        <v>0</v>
      </c>
      <c r="YN120" s="45">
        <v>0</v>
      </c>
      <c r="YO120" s="45">
        <v>0</v>
      </c>
      <c r="YP120" s="45">
        <v>0</v>
      </c>
      <c r="YQ120" s="45">
        <v>0</v>
      </c>
      <c r="YR120" s="45">
        <v>0</v>
      </c>
      <c r="YS120" s="45">
        <v>0</v>
      </c>
      <c r="YT120" s="45">
        <v>0</v>
      </c>
      <c r="YU120" s="45">
        <v>0</v>
      </c>
      <c r="YV120" s="45">
        <v>0</v>
      </c>
      <c r="YW120" s="45">
        <v>0</v>
      </c>
      <c r="YX120" s="45">
        <v>0</v>
      </c>
      <c r="YY120" s="45">
        <v>0</v>
      </c>
      <c r="YZ120" s="45">
        <v>0</v>
      </c>
      <c r="ZA120" s="45">
        <v>0</v>
      </c>
      <c r="ZB120" s="45">
        <v>0</v>
      </c>
      <c r="ZC120" s="45">
        <v>0</v>
      </c>
      <c r="ZD120" s="45">
        <v>0</v>
      </c>
      <c r="ZE120" s="45">
        <v>0</v>
      </c>
      <c r="ZF120" s="45">
        <v>0</v>
      </c>
      <c r="ZG120" s="45">
        <v>0</v>
      </c>
      <c r="ZH120" s="45">
        <v>0</v>
      </c>
      <c r="ZI120" s="45">
        <v>0</v>
      </c>
      <c r="ZJ120" s="45">
        <v>0</v>
      </c>
      <c r="ZK120" s="45">
        <v>0</v>
      </c>
      <c r="ZL120" s="45">
        <v>0</v>
      </c>
      <c r="ZM120" s="45">
        <v>0</v>
      </c>
      <c r="ZN120" s="45">
        <v>0</v>
      </c>
      <c r="ZO120" s="45">
        <v>0</v>
      </c>
      <c r="ZP120" s="45">
        <v>0</v>
      </c>
      <c r="ZQ120" s="45">
        <v>0</v>
      </c>
      <c r="ZR120" s="45">
        <v>0</v>
      </c>
      <c r="ZS120" s="45">
        <v>0</v>
      </c>
      <c r="ZT120" s="45">
        <v>0</v>
      </c>
      <c r="ZU120" s="45">
        <v>0</v>
      </c>
      <c r="ZV120" s="45">
        <v>0</v>
      </c>
      <c r="ZW120" s="45">
        <v>0</v>
      </c>
      <c r="ZX120" s="45">
        <v>0</v>
      </c>
      <c r="ZY120" s="45">
        <v>0</v>
      </c>
      <c r="ZZ120" s="45">
        <v>0</v>
      </c>
      <c r="AAA120" s="45">
        <v>0</v>
      </c>
      <c r="AAB120" s="45">
        <v>0</v>
      </c>
      <c r="AAC120" s="45">
        <v>0</v>
      </c>
      <c r="AAD120" s="45">
        <v>0</v>
      </c>
      <c r="AAE120" s="45">
        <v>0</v>
      </c>
      <c r="AAF120" s="45">
        <v>0</v>
      </c>
      <c r="AAG120" s="45">
        <v>0</v>
      </c>
      <c r="AAH120" s="45">
        <v>0</v>
      </c>
      <c r="AAI120" s="45">
        <v>0</v>
      </c>
      <c r="AAJ120" s="45">
        <v>0</v>
      </c>
      <c r="AAK120" s="45">
        <v>0</v>
      </c>
      <c r="AAL120" s="45">
        <v>0</v>
      </c>
      <c r="AAM120" s="45">
        <v>0</v>
      </c>
      <c r="AAN120" s="45">
        <v>0</v>
      </c>
      <c r="AAO120" s="45">
        <v>0</v>
      </c>
      <c r="AAP120" s="45">
        <v>0</v>
      </c>
      <c r="AAQ120" s="45">
        <f>IF(LEFT($C120,5)="Total",0,IF(COUNTIF(ENTRY!$G$3:$BM$3,AAQ$1)=0,"CopyPasteValue",IFERROR(HLOOKUP(AAQ$1,ENTRY!$G$3:$BI$133,SUMIFS(ENTRY!$A$2:$A$133,ENTRY!$B$2:$B$133,$B120,ENTRY!$C$2:$C$133,$C120)-2,FALSE),0)))</f>
        <v>0</v>
      </c>
      <c r="AAR120" s="45">
        <f>IF(LEFT($C120,5)="Total",0,IF(COUNTIF(ENTRY!$G$3:$BM$3,AAR$1)=0,"CopyPasteValue",IFERROR(HLOOKUP(AAR$1,ENTRY!$G$3:$BI$133,SUMIFS(ENTRY!$A$2:$A$133,ENTRY!$B$2:$B$133,$B120,ENTRY!$C$2:$C$133,$C120)-2,FALSE),0)))</f>
        <v>0</v>
      </c>
      <c r="AAS120" s="45">
        <f>IF(LEFT($C120,5)="Total",0,IF(COUNTIF(ENTRY!$G$3:$BM$3,AAS$1)=0,"CopyPasteValue",IFERROR(HLOOKUP(AAS$1,ENTRY!$G$3:$BI$133,SUMIFS(ENTRY!$A$2:$A$133,ENTRY!$B$2:$B$133,$B120,ENTRY!$C$2:$C$133,$C120)-2,FALSE),0)))</f>
        <v>0</v>
      </c>
      <c r="AAT120" s="45">
        <f>IF(LEFT($C120,5)="Total",0,IF(COUNTIF(ENTRY!$G$3:$BM$3,AAT$1)=0,"CopyPasteValue",IFERROR(HLOOKUP(AAT$1,ENTRY!$G$3:$BI$133,SUMIFS(ENTRY!$A$2:$A$133,ENTRY!$B$2:$B$133,$B120,ENTRY!$C$2:$C$133,$C120)-2,FALSE),0)))</f>
        <v>0</v>
      </c>
      <c r="AAU120" s="45">
        <f>IF(LEFT($C120,5)="Total",0,IF(COUNTIF(ENTRY!$G$3:$BM$3,AAU$1)=0,"CopyPasteValue",IFERROR(HLOOKUP(AAU$1,ENTRY!$G$3:$BI$133,SUMIFS(ENTRY!$A$2:$A$133,ENTRY!$B$2:$B$133,$B120,ENTRY!$C$2:$C$133,$C120)-2,FALSE),0)))</f>
        <v>0</v>
      </c>
      <c r="AAV120" s="45">
        <f>IF(LEFT($C120,5)="Total",0,IF(COUNTIF(ENTRY!$G$3:$BM$3,AAV$1)=0,"CopyPasteValue",IFERROR(HLOOKUP(AAV$1,ENTRY!$G$3:$BI$133,SUMIFS(ENTRY!$A$2:$A$133,ENTRY!$B$2:$B$133,$B120,ENTRY!$C$2:$C$133,$C120)-2,FALSE),0)))</f>
        <v>0</v>
      </c>
      <c r="AAW120" s="45">
        <f>IF(LEFT($C120,5)="Total",0,IF(COUNTIF(ENTRY!$G$3:$BM$3,AAW$1)=0,"CopyPasteValue",IFERROR(HLOOKUP(AAW$1,ENTRY!$G$3:$BI$133,SUMIFS(ENTRY!$A$2:$A$133,ENTRY!$B$2:$B$133,$B120,ENTRY!$C$2:$C$133,$C120)-2,FALSE),0)))</f>
        <v>0</v>
      </c>
      <c r="AAX120" s="45">
        <f>IF(LEFT($C120,5)="Total",0,IF(COUNTIF(ENTRY!$G$3:$BM$3,AAX$1)=0,"CopyPasteValue",IFERROR(HLOOKUP(AAX$1,ENTRY!$G$3:$BI$133,SUMIFS(ENTRY!$A$2:$A$133,ENTRY!$B$2:$B$133,$B120,ENTRY!$C$2:$C$133,$C120)-2,FALSE),0)))</f>
        <v>0</v>
      </c>
      <c r="AAY120" s="45">
        <f>IF(LEFT($C120,5)="Total",0,IF(COUNTIF(ENTRY!$G$3:$BM$3,AAY$1)=0,"CopyPasteValue",IFERROR(HLOOKUP(AAY$1,ENTRY!$G$3:$BI$133,SUMIFS(ENTRY!$A$2:$A$133,ENTRY!$B$2:$B$133,$B120,ENTRY!$C$2:$C$133,$C120)-2,FALSE),0)))</f>
        <v>0</v>
      </c>
      <c r="AAZ120" s="45">
        <f>IF(LEFT($C120,5)="Total",0,IF(COUNTIF(ENTRY!$G$3:$BM$3,AAZ$1)=0,"CopyPasteValue",IFERROR(HLOOKUP(AAZ$1,ENTRY!$G$3:$BI$133,SUMIFS(ENTRY!$A$2:$A$133,ENTRY!$B$2:$B$133,$B120,ENTRY!$C$2:$C$133,$C120)-2,FALSE),0)))</f>
        <v>0</v>
      </c>
      <c r="ABA120" s="45">
        <f>IF(LEFT($C120,5)="Total",0,IF(COUNTIF(ENTRY!$G$3:$BM$3,ABA$1)=0,"CopyPasteValue",IFERROR(HLOOKUP(ABA$1,ENTRY!$G$3:$BI$133,SUMIFS(ENTRY!$A$2:$A$133,ENTRY!$B$2:$B$133,$B120,ENTRY!$C$2:$C$133,$C120)-2,FALSE),0)))</f>
        <v>0</v>
      </c>
      <c r="ABB120" s="45">
        <f>IF(LEFT($C120,5)="Total",0,IF(COUNTIF(ENTRY!$G$3:$BM$3,ABB$1)=0,"CopyPasteValue",IFERROR(HLOOKUP(ABB$1,ENTRY!$G$3:$BI$133,SUMIFS(ENTRY!$A$2:$A$133,ENTRY!$B$2:$B$133,$B120,ENTRY!$C$2:$C$133,$C120)-2,FALSE),0)))</f>
        <v>0</v>
      </c>
      <c r="ABC120" s="45">
        <f>IF(LEFT($C120,5)="Total",0,IF(COUNTIF(ENTRY!$G$3:$BM$3,ABC$1)=0,"CopyPasteValue",IFERROR(HLOOKUP(ABC$1,ENTRY!$G$3:$BI$133,SUMIFS(ENTRY!$A$2:$A$133,ENTRY!$B$2:$B$133,$B120,ENTRY!$C$2:$C$133,$C120)-2,FALSE),0)))</f>
        <v>0</v>
      </c>
      <c r="ABD120" s="45">
        <f>IF(LEFT($C120,5)="Total",0,IF(COUNTIF(ENTRY!$G$3:$BM$3,ABD$1)=0,"CopyPasteValue",IFERROR(HLOOKUP(ABD$1,ENTRY!$G$3:$BI$133,SUMIFS(ENTRY!$A$2:$A$133,ENTRY!$B$2:$B$133,$B120,ENTRY!$C$2:$C$133,$C120)-2,FALSE),0)))</f>
        <v>0</v>
      </c>
      <c r="ABE120" s="45">
        <f>IF(LEFT($C120,5)="Total",0,IF(COUNTIF(ENTRY!$G$3:$BM$3,ABE$1)=0,"CopyPasteValue",IFERROR(HLOOKUP(ABE$1,ENTRY!$G$3:$BI$133,SUMIFS(ENTRY!$A$2:$A$133,ENTRY!$B$2:$B$133,$B120,ENTRY!$C$2:$C$133,$C120)-2,FALSE),0)))</f>
        <v>0</v>
      </c>
      <c r="ABF120" s="45">
        <f>IF(LEFT($C120,5)="Total",0,IF(COUNTIF(ENTRY!$G$3:$BM$3,ABF$1)=0,"CopyPasteValue",IFERROR(HLOOKUP(ABF$1,ENTRY!$G$3:$BI$133,SUMIFS(ENTRY!$A$2:$A$133,ENTRY!$B$2:$B$133,$B120,ENTRY!$C$2:$C$133,$C120)-2,FALSE),0)))</f>
        <v>0</v>
      </c>
      <c r="ABG120" s="45">
        <f>IF(LEFT($C120,5)="Total",0,IF(COUNTIF(ENTRY!$G$3:$BM$3,ABG$1)=0,"CopyPasteValue",IFERROR(HLOOKUP(ABG$1,ENTRY!$G$3:$BI$133,SUMIFS(ENTRY!$A$2:$A$133,ENTRY!$B$2:$B$133,$B120,ENTRY!$C$2:$C$133,$C120)-2,FALSE),0)))</f>
        <v>0</v>
      </c>
      <c r="ABH120" s="45">
        <f>IF(LEFT($C120,5)="Total",0,IF(COUNTIF(ENTRY!$G$3:$BM$3,ABH$1)=0,"CopyPasteValue",IFERROR(HLOOKUP(ABH$1,ENTRY!$G$3:$BI$133,SUMIFS(ENTRY!$A$2:$A$133,ENTRY!$B$2:$B$133,$B120,ENTRY!$C$2:$C$133,$C120)-2,FALSE),0)))</f>
        <v>0</v>
      </c>
    </row>
    <row r="121" spans="2:736" x14ac:dyDescent="0.35">
      <c r="B121" t="str">
        <f>IFERROR(IF(LEFT(C121,5)="Total",RIGHT(C121,LEN(C121)-6),#REF!),"TOTAL")</f>
        <v>GC-Shoes &amp; Hand Bags</v>
      </c>
      <c r="C121" t="s">
        <v>124</v>
      </c>
      <c r="D121" s="53">
        <f t="shared" ca="1" si="162"/>
        <v>121</v>
      </c>
      <c r="E121" s="72">
        <f>COUNTIF(ENTRY!C$4:C$294,C121)</f>
        <v>1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v>0</v>
      </c>
      <c r="Q121" s="45">
        <v>0</v>
      </c>
      <c r="R121" s="45">
        <v>0</v>
      </c>
      <c r="S121" s="45">
        <v>0</v>
      </c>
      <c r="T121" s="45">
        <v>0</v>
      </c>
      <c r="U121" s="45">
        <v>0</v>
      </c>
      <c r="V121" s="45">
        <v>0</v>
      </c>
      <c r="W121" s="45">
        <v>0</v>
      </c>
      <c r="X121" s="45">
        <v>0</v>
      </c>
      <c r="Y121" s="45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0</v>
      </c>
      <c r="AH121" s="45">
        <v>0</v>
      </c>
      <c r="AI121" s="45">
        <v>0</v>
      </c>
      <c r="AJ121" s="45">
        <v>0</v>
      </c>
      <c r="AK121" s="45">
        <v>0</v>
      </c>
      <c r="AL121" s="45">
        <v>0</v>
      </c>
      <c r="AM121" s="45">
        <v>0</v>
      </c>
      <c r="AN121" s="45">
        <v>0</v>
      </c>
      <c r="AO121" s="45">
        <v>0</v>
      </c>
      <c r="AP121" s="45">
        <v>0</v>
      </c>
      <c r="AQ121" s="45">
        <v>0</v>
      </c>
      <c r="AR121" s="45">
        <v>0</v>
      </c>
      <c r="AS121" s="45">
        <v>0</v>
      </c>
      <c r="AT121" s="45">
        <v>0</v>
      </c>
      <c r="AU121" s="45">
        <v>0</v>
      </c>
      <c r="AV121" s="45">
        <v>0</v>
      </c>
      <c r="AW121" s="45">
        <v>0</v>
      </c>
      <c r="AX121" s="45">
        <v>0</v>
      </c>
      <c r="AY121" s="45">
        <v>0</v>
      </c>
      <c r="AZ121" s="45">
        <v>0</v>
      </c>
      <c r="BA121" s="45">
        <v>0</v>
      </c>
      <c r="BB121" s="45">
        <v>0</v>
      </c>
      <c r="BC121" s="45">
        <v>0</v>
      </c>
      <c r="BD121" s="45">
        <v>0</v>
      </c>
      <c r="BE121" s="45">
        <v>0</v>
      </c>
      <c r="BF121" s="45">
        <v>0</v>
      </c>
      <c r="BG121" s="45">
        <v>0</v>
      </c>
      <c r="BH121" s="45">
        <v>0</v>
      </c>
      <c r="BI121" s="45">
        <v>0</v>
      </c>
      <c r="BJ121" s="45">
        <v>0</v>
      </c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45">
        <v>0</v>
      </c>
      <c r="DG121" s="45">
        <v>0</v>
      </c>
      <c r="DH121" s="45">
        <v>0</v>
      </c>
      <c r="DI121" s="45">
        <v>0</v>
      </c>
      <c r="DJ121" s="45">
        <v>0</v>
      </c>
      <c r="DK121" s="45">
        <v>0</v>
      </c>
      <c r="DL121" s="45">
        <v>0</v>
      </c>
      <c r="DM121" s="45">
        <v>0</v>
      </c>
      <c r="DN121" s="45">
        <v>0</v>
      </c>
      <c r="DO121" s="45">
        <v>0</v>
      </c>
      <c r="DP121" s="45">
        <v>0</v>
      </c>
      <c r="DQ121" s="45">
        <v>0</v>
      </c>
      <c r="DR121" s="45">
        <v>0</v>
      </c>
      <c r="DS121" s="45">
        <v>0</v>
      </c>
      <c r="DT121" s="45">
        <v>0</v>
      </c>
      <c r="DU121" s="45">
        <v>0</v>
      </c>
      <c r="DV121" s="45">
        <v>0</v>
      </c>
      <c r="DW121" s="45">
        <v>0</v>
      </c>
      <c r="DX121" s="45">
        <v>0</v>
      </c>
      <c r="DY121" s="45">
        <v>0</v>
      </c>
      <c r="DZ121" s="45">
        <v>0</v>
      </c>
      <c r="EA121" s="45">
        <v>0</v>
      </c>
      <c r="EB121" s="45">
        <v>0</v>
      </c>
      <c r="EC121" s="45">
        <v>0</v>
      </c>
      <c r="ED121" s="45">
        <v>0</v>
      </c>
      <c r="EE121" s="45">
        <v>0</v>
      </c>
      <c r="EF121" s="45">
        <v>0</v>
      </c>
      <c r="EG121" s="45">
        <v>0</v>
      </c>
      <c r="EH121" s="45">
        <v>0</v>
      </c>
      <c r="EI121" s="45">
        <v>0</v>
      </c>
      <c r="EJ121" s="45">
        <v>0</v>
      </c>
      <c r="EK121" s="45">
        <v>0</v>
      </c>
      <c r="EL121" s="45">
        <v>0</v>
      </c>
      <c r="EM121" s="45">
        <v>0</v>
      </c>
      <c r="EN121" s="45">
        <v>0</v>
      </c>
      <c r="EO121" s="45">
        <v>0</v>
      </c>
      <c r="EP121" s="45">
        <v>0</v>
      </c>
      <c r="EQ121" s="45">
        <v>0</v>
      </c>
      <c r="ER121" s="45">
        <v>0</v>
      </c>
      <c r="ES121" s="45">
        <v>0</v>
      </c>
      <c r="ET121" s="45">
        <v>0</v>
      </c>
      <c r="EU121" s="45">
        <v>0</v>
      </c>
      <c r="EV121" s="45">
        <v>0</v>
      </c>
      <c r="EW121" s="45">
        <v>0</v>
      </c>
      <c r="EX121" s="45">
        <v>0</v>
      </c>
      <c r="EY121" s="45">
        <v>0</v>
      </c>
      <c r="EZ121" s="45">
        <v>0</v>
      </c>
      <c r="FA121" s="45">
        <v>0</v>
      </c>
      <c r="FB121" s="45">
        <v>0</v>
      </c>
      <c r="FC121" s="45">
        <v>0</v>
      </c>
      <c r="FD121" s="45">
        <v>0</v>
      </c>
      <c r="FE121" s="45">
        <v>0</v>
      </c>
      <c r="FF121" s="45">
        <v>0</v>
      </c>
      <c r="FG121" s="45">
        <v>0</v>
      </c>
      <c r="FH121" s="45">
        <v>0</v>
      </c>
      <c r="FI121" s="45">
        <v>0</v>
      </c>
      <c r="FJ121" s="45">
        <v>0</v>
      </c>
      <c r="FK121" s="45">
        <v>0</v>
      </c>
      <c r="FL121" s="45">
        <v>0</v>
      </c>
      <c r="FM121" s="45">
        <v>0</v>
      </c>
      <c r="FN121" s="45">
        <v>0</v>
      </c>
      <c r="FO121" s="45">
        <v>0</v>
      </c>
      <c r="FP121" s="45">
        <v>0</v>
      </c>
      <c r="FQ121" s="45">
        <v>0</v>
      </c>
      <c r="FR121" s="45">
        <v>0</v>
      </c>
      <c r="FS121" s="45">
        <v>0</v>
      </c>
      <c r="FT121" s="45">
        <v>0</v>
      </c>
      <c r="FU121" s="45">
        <v>0</v>
      </c>
      <c r="FV121" s="45">
        <v>0</v>
      </c>
      <c r="FW121" s="45">
        <v>0</v>
      </c>
      <c r="FX121" s="45">
        <v>0</v>
      </c>
      <c r="FY121" s="45">
        <v>0</v>
      </c>
      <c r="FZ121" s="45">
        <v>0</v>
      </c>
      <c r="GA121" s="45">
        <v>0</v>
      </c>
      <c r="GB121" s="45">
        <v>0</v>
      </c>
      <c r="GC121" s="45">
        <v>0</v>
      </c>
      <c r="GD121" s="45">
        <v>0</v>
      </c>
      <c r="GE121" s="45">
        <v>0</v>
      </c>
      <c r="GF121" s="45">
        <v>0</v>
      </c>
      <c r="GG121" s="45">
        <v>0</v>
      </c>
      <c r="GH121" s="45">
        <v>0</v>
      </c>
      <c r="GI121" s="45">
        <v>0</v>
      </c>
      <c r="GJ121" s="45">
        <v>0</v>
      </c>
      <c r="GK121" s="45">
        <v>0</v>
      </c>
      <c r="GL121" s="45">
        <v>0</v>
      </c>
      <c r="GM121" s="45">
        <v>0</v>
      </c>
      <c r="GN121" s="45">
        <v>0</v>
      </c>
      <c r="GO121" s="45">
        <v>0</v>
      </c>
      <c r="GP121" s="45">
        <v>0</v>
      </c>
      <c r="GQ121" s="45">
        <v>0</v>
      </c>
      <c r="GR121" s="45">
        <v>0</v>
      </c>
      <c r="GS121" s="45">
        <v>0</v>
      </c>
      <c r="GT121" s="45">
        <v>0</v>
      </c>
      <c r="GU121" s="45">
        <v>0</v>
      </c>
      <c r="GV121" s="45">
        <v>0</v>
      </c>
      <c r="GW121" s="45">
        <v>0</v>
      </c>
      <c r="GX121" s="45">
        <v>0</v>
      </c>
      <c r="GY121" s="45">
        <v>0</v>
      </c>
      <c r="GZ121" s="45">
        <v>0</v>
      </c>
      <c r="HA121" s="45">
        <v>0</v>
      </c>
      <c r="HB121" s="45">
        <v>0</v>
      </c>
      <c r="HC121" s="45">
        <v>0</v>
      </c>
      <c r="HD121" s="45">
        <v>0</v>
      </c>
      <c r="HE121" s="45">
        <v>0</v>
      </c>
      <c r="HF121" s="45">
        <v>0</v>
      </c>
      <c r="HG121" s="45">
        <v>0</v>
      </c>
      <c r="HH121" s="45">
        <v>0</v>
      </c>
      <c r="HI121" s="45">
        <v>0</v>
      </c>
      <c r="HJ121" s="45">
        <v>0</v>
      </c>
      <c r="HK121" s="45">
        <v>0</v>
      </c>
      <c r="HL121" s="45">
        <v>0</v>
      </c>
      <c r="HM121" s="45">
        <v>0</v>
      </c>
      <c r="HN121" s="45">
        <v>0</v>
      </c>
      <c r="HO121" s="45">
        <v>0</v>
      </c>
      <c r="HP121" s="45">
        <v>0</v>
      </c>
      <c r="HQ121" s="45">
        <v>0</v>
      </c>
      <c r="HR121" s="45">
        <v>0</v>
      </c>
      <c r="HS121" s="45">
        <v>0</v>
      </c>
      <c r="HT121" s="45">
        <v>0</v>
      </c>
      <c r="HU121" s="45">
        <v>0</v>
      </c>
      <c r="HV121" s="45">
        <v>0</v>
      </c>
      <c r="HW121" s="45">
        <v>0</v>
      </c>
      <c r="HX121" s="45">
        <v>0</v>
      </c>
      <c r="HY121" s="45">
        <v>0</v>
      </c>
      <c r="HZ121" s="45">
        <v>0</v>
      </c>
      <c r="IA121" s="45">
        <v>0</v>
      </c>
      <c r="IB121" s="45">
        <v>0</v>
      </c>
      <c r="IC121" s="45">
        <v>0</v>
      </c>
      <c r="ID121" s="45">
        <v>0</v>
      </c>
      <c r="IE121" s="45">
        <v>0</v>
      </c>
      <c r="IF121" s="45">
        <v>0</v>
      </c>
      <c r="IG121" s="45">
        <v>0</v>
      </c>
      <c r="IH121" s="45">
        <v>0</v>
      </c>
      <c r="II121" s="45">
        <v>0</v>
      </c>
      <c r="IJ121" s="45">
        <v>0</v>
      </c>
      <c r="IK121" s="45">
        <v>0</v>
      </c>
      <c r="IL121" s="45">
        <v>0</v>
      </c>
      <c r="IM121" s="45">
        <v>0</v>
      </c>
      <c r="IN121" s="45">
        <v>0</v>
      </c>
      <c r="IO121" s="45">
        <v>0</v>
      </c>
      <c r="IP121" s="45">
        <v>0</v>
      </c>
      <c r="IQ121" s="45">
        <v>0</v>
      </c>
      <c r="IR121" s="45">
        <v>0</v>
      </c>
      <c r="IS121" s="45">
        <v>0</v>
      </c>
      <c r="IT121" s="45">
        <v>0</v>
      </c>
      <c r="IU121" s="45">
        <v>0</v>
      </c>
      <c r="IV121" s="45">
        <v>0</v>
      </c>
      <c r="IW121" s="45">
        <v>0</v>
      </c>
      <c r="IX121" s="45">
        <v>0</v>
      </c>
      <c r="IY121" s="45">
        <v>0</v>
      </c>
      <c r="IZ121" s="45">
        <v>0</v>
      </c>
      <c r="JA121" s="45">
        <v>0</v>
      </c>
      <c r="JB121" s="45">
        <v>0</v>
      </c>
      <c r="JC121" s="45">
        <v>0</v>
      </c>
      <c r="JD121" s="45">
        <v>0</v>
      </c>
      <c r="JE121" s="45">
        <v>0</v>
      </c>
      <c r="JF121" s="45">
        <v>0</v>
      </c>
      <c r="JG121" s="45">
        <v>0</v>
      </c>
      <c r="JH121" s="45">
        <v>0</v>
      </c>
      <c r="JI121" s="45">
        <v>0</v>
      </c>
      <c r="JJ121" s="45">
        <v>0</v>
      </c>
      <c r="JK121" s="45">
        <v>0</v>
      </c>
      <c r="JL121" s="45">
        <v>0</v>
      </c>
      <c r="JM121" s="45">
        <v>0</v>
      </c>
      <c r="JN121" s="45">
        <v>0</v>
      </c>
      <c r="JO121" s="45">
        <v>0</v>
      </c>
      <c r="JP121" s="45">
        <v>0</v>
      </c>
      <c r="JQ121" s="45">
        <v>0</v>
      </c>
      <c r="JR121" s="45">
        <v>0</v>
      </c>
      <c r="JS121" s="45">
        <v>0</v>
      </c>
      <c r="JT121" s="45">
        <v>0</v>
      </c>
      <c r="JU121" s="45">
        <v>0</v>
      </c>
      <c r="JV121" s="45">
        <v>0</v>
      </c>
      <c r="JW121" s="45">
        <v>0</v>
      </c>
      <c r="JX121" s="45">
        <v>0</v>
      </c>
      <c r="JY121" s="45">
        <v>0</v>
      </c>
      <c r="JZ121" s="45">
        <v>0</v>
      </c>
      <c r="KA121" s="45">
        <v>0</v>
      </c>
      <c r="KB121" s="45">
        <v>0</v>
      </c>
      <c r="KC121" s="45">
        <v>0</v>
      </c>
      <c r="KD121" s="45">
        <v>0</v>
      </c>
      <c r="KE121" s="45">
        <v>0</v>
      </c>
      <c r="KF121" s="45">
        <v>0</v>
      </c>
      <c r="KG121" s="45">
        <v>0</v>
      </c>
      <c r="KH121" s="45">
        <v>0</v>
      </c>
      <c r="KI121" s="45">
        <v>0</v>
      </c>
      <c r="KJ121" s="45">
        <v>0</v>
      </c>
      <c r="KK121" s="45">
        <v>0</v>
      </c>
      <c r="KL121" s="45">
        <v>0</v>
      </c>
      <c r="KM121" s="45">
        <v>0</v>
      </c>
      <c r="KN121" s="45">
        <v>0</v>
      </c>
      <c r="KO121" s="45">
        <v>0</v>
      </c>
      <c r="KP121" s="45">
        <v>0</v>
      </c>
      <c r="KQ121" s="45">
        <v>0</v>
      </c>
      <c r="KR121" s="45">
        <v>0</v>
      </c>
      <c r="KS121" s="45">
        <v>0</v>
      </c>
      <c r="KT121" s="45">
        <v>0</v>
      </c>
      <c r="KU121" s="45">
        <v>0</v>
      </c>
      <c r="KV121" s="45">
        <v>0</v>
      </c>
      <c r="KW121" s="45">
        <v>0</v>
      </c>
      <c r="KX121" s="45">
        <v>0</v>
      </c>
      <c r="KY121" s="45">
        <v>0</v>
      </c>
      <c r="KZ121" s="45">
        <v>0</v>
      </c>
      <c r="LA121" s="45">
        <v>0</v>
      </c>
      <c r="LB121" s="45">
        <v>0</v>
      </c>
      <c r="LC121" s="45">
        <v>0</v>
      </c>
      <c r="LD121" s="45">
        <v>0</v>
      </c>
      <c r="LE121" s="45">
        <v>0</v>
      </c>
      <c r="LF121" s="45">
        <v>0</v>
      </c>
      <c r="LG121" s="45">
        <v>0</v>
      </c>
      <c r="LH121" s="45">
        <v>0</v>
      </c>
      <c r="LI121" s="45">
        <v>0</v>
      </c>
      <c r="LJ121" s="45">
        <v>0</v>
      </c>
      <c r="LK121" s="45">
        <v>0</v>
      </c>
      <c r="LL121" s="45">
        <v>0</v>
      </c>
      <c r="LM121" s="45">
        <v>0</v>
      </c>
      <c r="LN121" s="45">
        <v>0</v>
      </c>
      <c r="LO121" s="45">
        <v>0</v>
      </c>
      <c r="LP121" s="45">
        <v>0</v>
      </c>
      <c r="LQ121" s="45">
        <v>0</v>
      </c>
      <c r="LR121" s="45">
        <v>0</v>
      </c>
      <c r="LS121" s="45">
        <v>0</v>
      </c>
      <c r="LT121" s="45">
        <v>0</v>
      </c>
      <c r="LU121" s="45">
        <v>0</v>
      </c>
      <c r="LV121" s="45">
        <v>0</v>
      </c>
      <c r="LW121" s="45">
        <v>0</v>
      </c>
      <c r="LX121" s="45">
        <v>0</v>
      </c>
      <c r="LY121" s="45">
        <v>0</v>
      </c>
      <c r="LZ121" s="45">
        <v>0</v>
      </c>
      <c r="MA121" s="45">
        <v>0</v>
      </c>
      <c r="MB121" s="45">
        <v>0</v>
      </c>
      <c r="MC121" s="45">
        <v>0</v>
      </c>
      <c r="MD121" s="45">
        <v>0</v>
      </c>
      <c r="ME121" s="45">
        <v>0</v>
      </c>
      <c r="MF121" s="45">
        <v>0</v>
      </c>
      <c r="MG121" s="45">
        <v>0</v>
      </c>
      <c r="MH121" s="45">
        <v>0</v>
      </c>
      <c r="MI121" s="45">
        <v>0</v>
      </c>
      <c r="MJ121" s="45">
        <v>0</v>
      </c>
      <c r="MK121" s="45">
        <v>0</v>
      </c>
      <c r="ML121" s="45">
        <v>0</v>
      </c>
      <c r="MM121" s="45">
        <v>0</v>
      </c>
      <c r="MN121" s="45">
        <v>0</v>
      </c>
      <c r="MO121" s="45">
        <v>0</v>
      </c>
      <c r="MP121" s="45">
        <v>0</v>
      </c>
      <c r="MQ121" s="45">
        <v>0</v>
      </c>
      <c r="MR121" s="45">
        <v>0</v>
      </c>
      <c r="MS121" s="45">
        <v>0</v>
      </c>
      <c r="MT121" s="45">
        <v>0</v>
      </c>
      <c r="MU121" s="45">
        <v>0</v>
      </c>
      <c r="MV121" s="45">
        <v>0</v>
      </c>
      <c r="MW121" s="45">
        <v>0</v>
      </c>
      <c r="MX121" s="45">
        <v>0</v>
      </c>
      <c r="MY121" s="45">
        <v>0</v>
      </c>
      <c r="MZ121" s="45">
        <v>0</v>
      </c>
      <c r="NA121" s="45">
        <v>0</v>
      </c>
      <c r="NB121" s="45">
        <v>0</v>
      </c>
      <c r="NC121" s="45">
        <v>0</v>
      </c>
      <c r="ND121" s="45">
        <v>0</v>
      </c>
      <c r="NE121" s="45">
        <v>0</v>
      </c>
      <c r="NF121" s="45">
        <v>0</v>
      </c>
      <c r="NG121" s="45">
        <v>0</v>
      </c>
      <c r="NH121" s="45">
        <v>0</v>
      </c>
      <c r="NI121" s="45">
        <v>0</v>
      </c>
      <c r="NJ121" s="45">
        <v>0</v>
      </c>
      <c r="NK121" s="45">
        <v>0</v>
      </c>
      <c r="NL121" s="45">
        <v>0</v>
      </c>
      <c r="NM121" s="45">
        <v>0</v>
      </c>
      <c r="NN121" s="45">
        <v>0</v>
      </c>
      <c r="NO121" s="45">
        <v>0</v>
      </c>
      <c r="NP121" s="45">
        <v>0</v>
      </c>
      <c r="NQ121" s="45">
        <v>0</v>
      </c>
      <c r="NR121" s="45">
        <v>0</v>
      </c>
      <c r="NS121" s="45">
        <v>0</v>
      </c>
      <c r="NT121" s="45">
        <v>0</v>
      </c>
      <c r="NU121" s="45">
        <v>0</v>
      </c>
      <c r="NV121" s="45">
        <v>0</v>
      </c>
      <c r="NW121" s="45">
        <v>0</v>
      </c>
      <c r="NX121" s="45">
        <v>0</v>
      </c>
      <c r="NY121" s="45">
        <v>0</v>
      </c>
      <c r="NZ121" s="45">
        <v>0</v>
      </c>
      <c r="OA121" s="45">
        <v>0</v>
      </c>
      <c r="OB121" s="45">
        <v>0</v>
      </c>
      <c r="OC121" s="45">
        <v>0</v>
      </c>
      <c r="OD121" s="45">
        <v>0</v>
      </c>
      <c r="OE121" s="45">
        <v>0</v>
      </c>
      <c r="OF121" s="45">
        <v>0</v>
      </c>
      <c r="OG121" s="45">
        <v>0</v>
      </c>
      <c r="OH121" s="45">
        <v>0</v>
      </c>
      <c r="OI121" s="45">
        <v>0</v>
      </c>
      <c r="OJ121" s="45">
        <v>0</v>
      </c>
      <c r="OK121" s="45">
        <v>0</v>
      </c>
      <c r="OL121" s="45">
        <v>0</v>
      </c>
      <c r="OM121" s="45">
        <v>0</v>
      </c>
      <c r="ON121" s="45">
        <v>0</v>
      </c>
      <c r="OO121" s="45">
        <v>0</v>
      </c>
      <c r="OP121" s="45">
        <v>0</v>
      </c>
      <c r="OQ121" s="45">
        <v>0</v>
      </c>
      <c r="OR121" s="45">
        <v>0</v>
      </c>
      <c r="OS121" s="45">
        <v>0</v>
      </c>
      <c r="OT121" s="45">
        <v>0</v>
      </c>
      <c r="OU121" s="45">
        <v>0</v>
      </c>
      <c r="OV121" s="45">
        <v>0</v>
      </c>
      <c r="OW121" s="45">
        <v>0</v>
      </c>
      <c r="OX121" s="45">
        <v>0</v>
      </c>
      <c r="OY121" s="45">
        <v>0</v>
      </c>
      <c r="OZ121" s="45">
        <v>0</v>
      </c>
      <c r="PA121" s="45">
        <v>0</v>
      </c>
      <c r="PB121" s="45">
        <v>0</v>
      </c>
      <c r="PC121" s="45">
        <v>0</v>
      </c>
      <c r="PD121" s="45">
        <v>0</v>
      </c>
      <c r="PE121" s="45">
        <v>0</v>
      </c>
      <c r="PF121" s="45">
        <v>0</v>
      </c>
      <c r="PG121" s="45">
        <v>0</v>
      </c>
      <c r="PH121" s="45">
        <v>0</v>
      </c>
      <c r="PI121" s="45">
        <v>0</v>
      </c>
      <c r="PJ121" s="45">
        <v>0</v>
      </c>
      <c r="PK121" s="45">
        <v>0</v>
      </c>
      <c r="PL121" s="45">
        <v>0</v>
      </c>
      <c r="PM121" s="45">
        <v>0</v>
      </c>
      <c r="PN121" s="45">
        <v>0</v>
      </c>
      <c r="PO121" s="45">
        <v>0</v>
      </c>
      <c r="PP121" s="45">
        <v>0</v>
      </c>
      <c r="PQ121" s="45">
        <v>0</v>
      </c>
      <c r="PR121" s="45">
        <v>0</v>
      </c>
      <c r="PS121" s="45">
        <v>0</v>
      </c>
      <c r="PT121" s="45">
        <v>0</v>
      </c>
      <c r="PU121" s="45">
        <v>0</v>
      </c>
      <c r="PV121" s="45">
        <v>0</v>
      </c>
      <c r="PW121" s="45">
        <v>0</v>
      </c>
      <c r="PX121" s="45">
        <v>0</v>
      </c>
      <c r="PY121" s="45">
        <v>0</v>
      </c>
      <c r="PZ121" s="45">
        <v>0</v>
      </c>
      <c r="QA121" s="45">
        <v>0</v>
      </c>
      <c r="QB121" s="45">
        <v>0</v>
      </c>
      <c r="QC121" s="45">
        <v>0</v>
      </c>
      <c r="QD121" s="45">
        <v>0</v>
      </c>
      <c r="QE121" s="45">
        <v>0</v>
      </c>
      <c r="QF121" s="45">
        <v>0</v>
      </c>
      <c r="QG121" s="45">
        <v>0</v>
      </c>
      <c r="QH121" s="45">
        <v>0</v>
      </c>
      <c r="QI121" s="45">
        <v>0</v>
      </c>
      <c r="QJ121" s="45">
        <v>0</v>
      </c>
      <c r="QK121" s="45">
        <v>0</v>
      </c>
      <c r="QL121" s="45">
        <v>0</v>
      </c>
      <c r="QM121" s="45">
        <v>0</v>
      </c>
      <c r="QN121" s="45">
        <v>0</v>
      </c>
      <c r="QO121" s="45">
        <v>0</v>
      </c>
      <c r="QP121" s="45">
        <v>0</v>
      </c>
      <c r="QQ121" s="45">
        <v>0</v>
      </c>
      <c r="QR121" s="45">
        <v>0</v>
      </c>
      <c r="QS121" s="45">
        <v>0</v>
      </c>
      <c r="QT121" s="45">
        <v>0</v>
      </c>
      <c r="QU121" s="45">
        <v>0</v>
      </c>
      <c r="QV121" s="45">
        <v>0</v>
      </c>
      <c r="QW121" s="45">
        <v>0</v>
      </c>
      <c r="QX121" s="45">
        <v>0</v>
      </c>
      <c r="QY121" s="45">
        <v>0</v>
      </c>
      <c r="QZ121" s="45">
        <v>0</v>
      </c>
      <c r="RA121" s="45">
        <v>0</v>
      </c>
      <c r="RB121" s="45">
        <v>0</v>
      </c>
      <c r="RC121" s="45">
        <v>0</v>
      </c>
      <c r="RD121" s="45">
        <v>0</v>
      </c>
      <c r="RE121" s="45">
        <v>0</v>
      </c>
      <c r="RF121" s="45">
        <v>0</v>
      </c>
      <c r="RG121" s="45">
        <v>0</v>
      </c>
      <c r="RH121" s="45">
        <v>0</v>
      </c>
      <c r="RI121" s="45">
        <v>0</v>
      </c>
      <c r="RJ121" s="45">
        <v>0</v>
      </c>
      <c r="RK121" s="45">
        <v>0</v>
      </c>
      <c r="RL121" s="45">
        <v>0</v>
      </c>
      <c r="RM121" s="45">
        <v>0</v>
      </c>
      <c r="RN121" s="45">
        <v>0</v>
      </c>
      <c r="RO121" s="45">
        <v>0</v>
      </c>
      <c r="RP121" s="45">
        <v>0</v>
      </c>
      <c r="RQ121" s="45">
        <v>0</v>
      </c>
      <c r="RR121" s="45">
        <v>0</v>
      </c>
      <c r="RS121" s="45">
        <v>0</v>
      </c>
      <c r="RT121" s="45">
        <v>0</v>
      </c>
      <c r="RU121" s="45">
        <v>0</v>
      </c>
      <c r="RV121" s="45">
        <v>0</v>
      </c>
      <c r="RW121" s="45">
        <v>0</v>
      </c>
      <c r="RX121" s="45">
        <v>0</v>
      </c>
      <c r="RY121" s="45">
        <v>0</v>
      </c>
      <c r="RZ121" s="45">
        <v>0</v>
      </c>
      <c r="SA121" s="45">
        <v>0</v>
      </c>
      <c r="SB121" s="45">
        <v>0</v>
      </c>
      <c r="SC121" s="45">
        <v>0</v>
      </c>
      <c r="SD121" s="45">
        <v>0</v>
      </c>
      <c r="SE121" s="45">
        <v>0</v>
      </c>
      <c r="SF121" s="45">
        <v>0</v>
      </c>
      <c r="SG121" s="45">
        <v>0</v>
      </c>
      <c r="SH121" s="45">
        <v>0</v>
      </c>
      <c r="SI121" s="45">
        <v>0</v>
      </c>
      <c r="SJ121" s="45">
        <v>0</v>
      </c>
      <c r="SK121" s="45">
        <v>0</v>
      </c>
      <c r="SL121" s="45">
        <v>0</v>
      </c>
      <c r="SM121" s="45">
        <v>0</v>
      </c>
      <c r="SN121" s="45">
        <v>0</v>
      </c>
      <c r="SO121" s="45">
        <v>0</v>
      </c>
      <c r="SP121" s="45">
        <v>0</v>
      </c>
      <c r="SQ121" s="45">
        <v>0</v>
      </c>
      <c r="SR121" s="45">
        <v>0</v>
      </c>
      <c r="SS121" s="45">
        <v>0</v>
      </c>
      <c r="ST121" s="45">
        <v>0</v>
      </c>
      <c r="SU121" s="45">
        <v>0</v>
      </c>
      <c r="SV121" s="45">
        <v>0</v>
      </c>
      <c r="SW121" s="45">
        <v>0</v>
      </c>
      <c r="SX121" s="45">
        <v>0</v>
      </c>
      <c r="SY121" s="45">
        <v>0</v>
      </c>
      <c r="SZ121" s="45">
        <v>0</v>
      </c>
      <c r="TA121" s="45">
        <v>0</v>
      </c>
      <c r="TB121" s="45">
        <v>0</v>
      </c>
      <c r="TC121" s="45">
        <v>0</v>
      </c>
      <c r="TD121" s="45">
        <v>0</v>
      </c>
      <c r="TE121" s="45">
        <v>0</v>
      </c>
      <c r="TF121" s="45">
        <v>0</v>
      </c>
      <c r="TG121" s="45">
        <v>0</v>
      </c>
      <c r="TH121" s="45">
        <v>0</v>
      </c>
      <c r="TI121" s="45">
        <v>0</v>
      </c>
      <c r="TJ121" s="45">
        <v>0</v>
      </c>
      <c r="TK121" s="45">
        <v>0</v>
      </c>
      <c r="TL121" s="45">
        <v>0</v>
      </c>
      <c r="TM121" s="45">
        <v>0</v>
      </c>
      <c r="TN121" s="45">
        <v>0</v>
      </c>
      <c r="TO121" s="45">
        <v>0</v>
      </c>
      <c r="TP121" s="45">
        <v>0</v>
      </c>
      <c r="TQ121" s="45">
        <v>0</v>
      </c>
      <c r="TR121" s="45">
        <v>0</v>
      </c>
      <c r="TS121" s="45">
        <v>0</v>
      </c>
      <c r="TT121" s="45">
        <v>0</v>
      </c>
      <c r="TU121" s="45">
        <v>0</v>
      </c>
      <c r="TV121" s="45">
        <v>0</v>
      </c>
      <c r="TW121" s="45">
        <v>0</v>
      </c>
      <c r="TX121" s="45">
        <v>0</v>
      </c>
      <c r="TY121" s="45">
        <v>0</v>
      </c>
      <c r="TZ121" s="45">
        <v>0</v>
      </c>
      <c r="UA121" s="45">
        <v>0</v>
      </c>
      <c r="UB121" s="45">
        <v>0</v>
      </c>
      <c r="UC121" s="45">
        <v>0</v>
      </c>
      <c r="UD121" s="45">
        <v>0</v>
      </c>
      <c r="UE121" s="45">
        <v>0</v>
      </c>
      <c r="UF121" s="45">
        <v>0</v>
      </c>
      <c r="UG121" s="45">
        <v>0</v>
      </c>
      <c r="UH121" s="45">
        <v>0</v>
      </c>
      <c r="UI121" s="45">
        <v>0</v>
      </c>
      <c r="UJ121" s="45">
        <v>0</v>
      </c>
      <c r="UK121" s="45">
        <v>0</v>
      </c>
      <c r="UL121" s="45">
        <v>0</v>
      </c>
      <c r="UM121" s="45">
        <v>0</v>
      </c>
      <c r="UN121" s="45">
        <v>0</v>
      </c>
      <c r="UO121" s="45">
        <v>0</v>
      </c>
      <c r="UP121" s="45">
        <v>0</v>
      </c>
      <c r="UQ121" s="45">
        <v>0</v>
      </c>
      <c r="UR121" s="45">
        <v>0</v>
      </c>
      <c r="US121" s="45">
        <v>0</v>
      </c>
      <c r="UT121" s="45">
        <v>0</v>
      </c>
      <c r="UU121" s="45">
        <v>0</v>
      </c>
      <c r="UV121" s="45">
        <v>0</v>
      </c>
      <c r="UW121" s="45">
        <v>0</v>
      </c>
      <c r="UX121" s="45">
        <v>0</v>
      </c>
      <c r="UY121" s="45">
        <v>0</v>
      </c>
      <c r="UZ121" s="45">
        <v>0</v>
      </c>
      <c r="VA121" s="45">
        <v>0</v>
      </c>
      <c r="VB121" s="45">
        <v>0</v>
      </c>
      <c r="VC121" s="45">
        <v>0</v>
      </c>
      <c r="VD121" s="45">
        <v>0</v>
      </c>
      <c r="VE121" s="45">
        <v>0</v>
      </c>
      <c r="VF121" s="45">
        <v>0</v>
      </c>
      <c r="VG121" s="45">
        <v>0</v>
      </c>
      <c r="VH121" s="45">
        <v>0</v>
      </c>
      <c r="VI121" s="45">
        <v>0</v>
      </c>
      <c r="VJ121" s="45">
        <v>0</v>
      </c>
      <c r="VK121" s="45">
        <v>0</v>
      </c>
      <c r="VL121" s="45">
        <v>0</v>
      </c>
      <c r="VM121" s="45">
        <v>0</v>
      </c>
      <c r="VN121" s="45">
        <v>0</v>
      </c>
      <c r="VO121" s="45">
        <v>0</v>
      </c>
      <c r="VP121" s="45">
        <v>0</v>
      </c>
      <c r="VQ121" s="45">
        <v>0</v>
      </c>
      <c r="VR121" s="45">
        <v>0</v>
      </c>
      <c r="VS121" s="45">
        <v>0</v>
      </c>
      <c r="VT121" s="45">
        <v>0</v>
      </c>
      <c r="VU121" s="45">
        <v>0</v>
      </c>
      <c r="VV121" s="45">
        <v>0</v>
      </c>
      <c r="VW121" s="45">
        <v>0</v>
      </c>
      <c r="VX121" s="45">
        <v>0</v>
      </c>
      <c r="VY121" s="45">
        <v>0</v>
      </c>
      <c r="VZ121" s="45">
        <v>0</v>
      </c>
      <c r="WA121" s="45">
        <v>0</v>
      </c>
      <c r="WB121" s="45">
        <v>0</v>
      </c>
      <c r="WC121" s="45">
        <v>0</v>
      </c>
      <c r="WD121" s="45">
        <v>0</v>
      </c>
      <c r="WE121" s="45">
        <v>0</v>
      </c>
      <c r="WF121" s="45">
        <v>0</v>
      </c>
      <c r="WG121" s="45">
        <v>0</v>
      </c>
      <c r="WH121" s="45">
        <v>0</v>
      </c>
      <c r="WI121" s="45">
        <v>0</v>
      </c>
      <c r="WJ121" s="45">
        <v>0</v>
      </c>
      <c r="WK121" s="45">
        <v>0</v>
      </c>
      <c r="WL121" s="45">
        <v>0</v>
      </c>
      <c r="WM121" s="45">
        <v>0</v>
      </c>
      <c r="WN121" s="45">
        <v>0</v>
      </c>
      <c r="WO121" s="45">
        <v>0</v>
      </c>
      <c r="WP121" s="45">
        <v>0</v>
      </c>
      <c r="WQ121" s="45">
        <v>0</v>
      </c>
      <c r="WR121" s="45">
        <v>0</v>
      </c>
      <c r="WS121" s="45">
        <v>0</v>
      </c>
      <c r="WT121" s="45">
        <v>0</v>
      </c>
      <c r="WU121" s="45">
        <v>0</v>
      </c>
      <c r="WV121" s="45">
        <v>0</v>
      </c>
      <c r="WW121" s="45">
        <v>0</v>
      </c>
      <c r="WX121" s="45">
        <v>0</v>
      </c>
      <c r="WY121" s="45">
        <v>0</v>
      </c>
      <c r="WZ121" s="45">
        <v>0</v>
      </c>
      <c r="XA121" s="45">
        <v>0</v>
      </c>
      <c r="XB121" s="45">
        <v>0</v>
      </c>
      <c r="XC121" s="45">
        <v>0</v>
      </c>
      <c r="XD121" s="45">
        <v>0</v>
      </c>
      <c r="XE121" s="45">
        <v>0</v>
      </c>
      <c r="XF121" s="45">
        <v>0</v>
      </c>
      <c r="XG121" s="45">
        <v>0</v>
      </c>
      <c r="XH121" s="45">
        <v>0</v>
      </c>
      <c r="XI121" s="45">
        <v>0</v>
      </c>
      <c r="XJ121" s="45">
        <v>0</v>
      </c>
      <c r="XK121" s="45">
        <v>0</v>
      </c>
      <c r="XL121" s="45">
        <v>0</v>
      </c>
      <c r="XM121" s="45">
        <v>0</v>
      </c>
      <c r="XN121" s="45">
        <v>0</v>
      </c>
      <c r="XO121" s="45">
        <v>0</v>
      </c>
      <c r="XP121" s="45">
        <v>0</v>
      </c>
      <c r="XQ121" s="45">
        <v>0</v>
      </c>
      <c r="XR121" s="45">
        <v>0</v>
      </c>
      <c r="XS121" s="45">
        <v>0</v>
      </c>
      <c r="XT121" s="45">
        <v>0</v>
      </c>
      <c r="XU121" s="45">
        <v>0</v>
      </c>
      <c r="XV121" s="45">
        <v>0</v>
      </c>
      <c r="XW121" s="45">
        <v>0</v>
      </c>
      <c r="XX121" s="45">
        <v>0</v>
      </c>
      <c r="XY121" s="45">
        <v>0</v>
      </c>
      <c r="XZ121" s="45">
        <v>0</v>
      </c>
      <c r="YA121" s="45">
        <v>0</v>
      </c>
      <c r="YB121" s="45">
        <v>0</v>
      </c>
      <c r="YC121" s="45">
        <v>0</v>
      </c>
      <c r="YD121" s="45">
        <v>0</v>
      </c>
      <c r="YE121" s="45">
        <v>0</v>
      </c>
      <c r="YF121" s="45">
        <v>0</v>
      </c>
      <c r="YG121" s="45">
        <v>0</v>
      </c>
      <c r="YH121" s="45">
        <v>0</v>
      </c>
      <c r="YI121" s="45">
        <v>0</v>
      </c>
      <c r="YJ121" s="45">
        <v>0</v>
      </c>
      <c r="YK121" s="45">
        <v>0</v>
      </c>
      <c r="YL121" s="45">
        <v>0</v>
      </c>
      <c r="YM121" s="45">
        <v>0</v>
      </c>
      <c r="YN121" s="45">
        <v>0</v>
      </c>
      <c r="YO121" s="45">
        <v>0</v>
      </c>
      <c r="YP121" s="45">
        <v>0</v>
      </c>
      <c r="YQ121" s="45">
        <v>0</v>
      </c>
      <c r="YR121" s="45">
        <v>0</v>
      </c>
      <c r="YS121" s="45">
        <v>0</v>
      </c>
      <c r="YT121" s="45">
        <v>0</v>
      </c>
      <c r="YU121" s="45">
        <v>0</v>
      </c>
      <c r="YV121" s="45">
        <v>0</v>
      </c>
      <c r="YW121" s="45">
        <v>0</v>
      </c>
      <c r="YX121" s="45">
        <v>0</v>
      </c>
      <c r="YY121" s="45">
        <v>0</v>
      </c>
      <c r="YZ121" s="45">
        <v>0</v>
      </c>
      <c r="ZA121" s="45">
        <v>0</v>
      </c>
      <c r="ZB121" s="45">
        <v>0</v>
      </c>
      <c r="ZC121" s="45">
        <v>0</v>
      </c>
      <c r="ZD121" s="45">
        <v>0</v>
      </c>
      <c r="ZE121" s="45">
        <v>0</v>
      </c>
      <c r="ZF121" s="45">
        <v>0</v>
      </c>
      <c r="ZG121" s="45">
        <v>0</v>
      </c>
      <c r="ZH121" s="45">
        <v>0</v>
      </c>
      <c r="ZI121" s="45">
        <v>0</v>
      </c>
      <c r="ZJ121" s="45">
        <v>0</v>
      </c>
      <c r="ZK121" s="45">
        <v>0</v>
      </c>
      <c r="ZL121" s="45">
        <v>0</v>
      </c>
      <c r="ZM121" s="45">
        <v>0</v>
      </c>
      <c r="ZN121" s="45">
        <v>0</v>
      </c>
      <c r="ZO121" s="45">
        <v>0</v>
      </c>
      <c r="ZP121" s="45">
        <v>0</v>
      </c>
      <c r="ZQ121" s="45">
        <v>0</v>
      </c>
      <c r="ZR121" s="45">
        <v>0</v>
      </c>
      <c r="ZS121" s="45">
        <v>0</v>
      </c>
      <c r="ZT121" s="45">
        <v>0</v>
      </c>
      <c r="ZU121" s="45">
        <v>0</v>
      </c>
      <c r="ZV121" s="45">
        <v>0</v>
      </c>
      <c r="ZW121" s="45">
        <v>0</v>
      </c>
      <c r="ZX121" s="45">
        <v>0</v>
      </c>
      <c r="ZY121" s="45">
        <v>0</v>
      </c>
      <c r="ZZ121" s="45">
        <v>0</v>
      </c>
      <c r="AAA121" s="45">
        <v>0</v>
      </c>
      <c r="AAB121" s="45">
        <v>0</v>
      </c>
      <c r="AAC121" s="45">
        <v>0</v>
      </c>
      <c r="AAD121" s="45">
        <v>0</v>
      </c>
      <c r="AAE121" s="45">
        <v>0</v>
      </c>
      <c r="AAF121" s="45">
        <v>0</v>
      </c>
      <c r="AAG121" s="45">
        <v>0</v>
      </c>
      <c r="AAH121" s="45">
        <v>0</v>
      </c>
      <c r="AAI121" s="45">
        <v>0</v>
      </c>
      <c r="AAJ121" s="45">
        <v>0</v>
      </c>
      <c r="AAK121" s="45">
        <v>0</v>
      </c>
      <c r="AAL121" s="45">
        <v>0</v>
      </c>
      <c r="AAM121" s="45">
        <v>0</v>
      </c>
      <c r="AAN121" s="45">
        <v>0</v>
      </c>
      <c r="AAO121" s="45">
        <v>0</v>
      </c>
      <c r="AAP121" s="45">
        <v>0</v>
      </c>
      <c r="AAQ121" s="45">
        <f>IF(LEFT($C121,5)="Total",0,IF(COUNTIF(ENTRY!$G$3:$BM$3,AAQ$1)=0,"CopyPasteValue",IFERROR(HLOOKUP(AAQ$1,ENTRY!$G$3:$BI$133,SUMIFS(ENTRY!$A$2:$A$133,ENTRY!$B$2:$B$133,$B121,ENTRY!$C$2:$C$133,$C121)-2,FALSE),0)))</f>
        <v>0</v>
      </c>
      <c r="AAR121" s="45">
        <f>IF(LEFT($C121,5)="Total",0,IF(COUNTIF(ENTRY!$G$3:$BM$3,AAR$1)=0,"CopyPasteValue",IFERROR(HLOOKUP(AAR$1,ENTRY!$G$3:$BI$133,SUMIFS(ENTRY!$A$2:$A$133,ENTRY!$B$2:$B$133,$B121,ENTRY!$C$2:$C$133,$C121)-2,FALSE),0)))</f>
        <v>0</v>
      </c>
      <c r="AAS121" s="45">
        <f>IF(LEFT($C121,5)="Total",0,IF(COUNTIF(ENTRY!$G$3:$BM$3,AAS$1)=0,"CopyPasteValue",IFERROR(HLOOKUP(AAS$1,ENTRY!$G$3:$BI$133,SUMIFS(ENTRY!$A$2:$A$133,ENTRY!$B$2:$B$133,$B121,ENTRY!$C$2:$C$133,$C121)-2,FALSE),0)))</f>
        <v>0</v>
      </c>
      <c r="AAT121" s="45">
        <f>IF(LEFT($C121,5)="Total",0,IF(COUNTIF(ENTRY!$G$3:$BM$3,AAT$1)=0,"CopyPasteValue",IFERROR(HLOOKUP(AAT$1,ENTRY!$G$3:$BI$133,SUMIFS(ENTRY!$A$2:$A$133,ENTRY!$B$2:$B$133,$B121,ENTRY!$C$2:$C$133,$C121)-2,FALSE),0)))</f>
        <v>0</v>
      </c>
      <c r="AAU121" s="45">
        <f>IF(LEFT($C121,5)="Total",0,IF(COUNTIF(ENTRY!$G$3:$BM$3,AAU$1)=0,"CopyPasteValue",IFERROR(HLOOKUP(AAU$1,ENTRY!$G$3:$BI$133,SUMIFS(ENTRY!$A$2:$A$133,ENTRY!$B$2:$B$133,$B121,ENTRY!$C$2:$C$133,$C121)-2,FALSE),0)))</f>
        <v>0</v>
      </c>
      <c r="AAV121" s="45">
        <f>IF(LEFT($C121,5)="Total",0,IF(COUNTIF(ENTRY!$G$3:$BM$3,AAV$1)=0,"CopyPasteValue",IFERROR(HLOOKUP(AAV$1,ENTRY!$G$3:$BI$133,SUMIFS(ENTRY!$A$2:$A$133,ENTRY!$B$2:$B$133,$B121,ENTRY!$C$2:$C$133,$C121)-2,FALSE),0)))</f>
        <v>0</v>
      </c>
      <c r="AAW121" s="45">
        <f>IF(LEFT($C121,5)="Total",0,IF(COUNTIF(ENTRY!$G$3:$BM$3,AAW$1)=0,"CopyPasteValue",IFERROR(HLOOKUP(AAW$1,ENTRY!$G$3:$BI$133,SUMIFS(ENTRY!$A$2:$A$133,ENTRY!$B$2:$B$133,$B121,ENTRY!$C$2:$C$133,$C121)-2,FALSE),0)))</f>
        <v>0</v>
      </c>
      <c r="AAX121" s="45">
        <f>IF(LEFT($C121,5)="Total",0,IF(COUNTIF(ENTRY!$G$3:$BM$3,AAX$1)=0,"CopyPasteValue",IFERROR(HLOOKUP(AAX$1,ENTRY!$G$3:$BI$133,SUMIFS(ENTRY!$A$2:$A$133,ENTRY!$B$2:$B$133,$B121,ENTRY!$C$2:$C$133,$C121)-2,FALSE),0)))</f>
        <v>0</v>
      </c>
      <c r="AAY121" s="45">
        <f>IF(LEFT($C121,5)="Total",0,IF(COUNTIF(ENTRY!$G$3:$BM$3,AAY$1)=0,"CopyPasteValue",IFERROR(HLOOKUP(AAY$1,ENTRY!$G$3:$BI$133,SUMIFS(ENTRY!$A$2:$A$133,ENTRY!$B$2:$B$133,$B121,ENTRY!$C$2:$C$133,$C121)-2,FALSE),0)))</f>
        <v>0</v>
      </c>
      <c r="AAZ121" s="45">
        <f>IF(LEFT($C121,5)="Total",0,IF(COUNTIF(ENTRY!$G$3:$BM$3,AAZ$1)=0,"CopyPasteValue",IFERROR(HLOOKUP(AAZ$1,ENTRY!$G$3:$BI$133,SUMIFS(ENTRY!$A$2:$A$133,ENTRY!$B$2:$B$133,$B121,ENTRY!$C$2:$C$133,$C121)-2,FALSE),0)))</f>
        <v>0</v>
      </c>
      <c r="ABA121" s="45">
        <f>IF(LEFT($C121,5)="Total",0,IF(COUNTIF(ENTRY!$G$3:$BM$3,ABA$1)=0,"CopyPasteValue",IFERROR(HLOOKUP(ABA$1,ENTRY!$G$3:$BI$133,SUMIFS(ENTRY!$A$2:$A$133,ENTRY!$B$2:$B$133,$B121,ENTRY!$C$2:$C$133,$C121)-2,FALSE),0)))</f>
        <v>0</v>
      </c>
      <c r="ABB121" s="45">
        <f>IF(LEFT($C121,5)="Total",0,IF(COUNTIF(ENTRY!$G$3:$BM$3,ABB$1)=0,"CopyPasteValue",IFERROR(HLOOKUP(ABB$1,ENTRY!$G$3:$BI$133,SUMIFS(ENTRY!$A$2:$A$133,ENTRY!$B$2:$B$133,$B121,ENTRY!$C$2:$C$133,$C121)-2,FALSE),0)))</f>
        <v>0</v>
      </c>
      <c r="ABC121" s="45">
        <f>IF(LEFT($C121,5)="Total",0,IF(COUNTIF(ENTRY!$G$3:$BM$3,ABC$1)=0,"CopyPasteValue",IFERROR(HLOOKUP(ABC$1,ENTRY!$G$3:$BI$133,SUMIFS(ENTRY!$A$2:$A$133,ENTRY!$B$2:$B$133,$B121,ENTRY!$C$2:$C$133,$C121)-2,FALSE),0)))</f>
        <v>0</v>
      </c>
      <c r="ABD121" s="45">
        <f>IF(LEFT($C121,5)="Total",0,IF(COUNTIF(ENTRY!$G$3:$BM$3,ABD$1)=0,"CopyPasteValue",IFERROR(HLOOKUP(ABD$1,ENTRY!$G$3:$BI$133,SUMIFS(ENTRY!$A$2:$A$133,ENTRY!$B$2:$B$133,$B121,ENTRY!$C$2:$C$133,$C121)-2,FALSE),0)))</f>
        <v>0</v>
      </c>
      <c r="ABE121" s="45">
        <f>IF(LEFT($C121,5)="Total",0,IF(COUNTIF(ENTRY!$G$3:$BM$3,ABE$1)=0,"CopyPasteValue",IFERROR(HLOOKUP(ABE$1,ENTRY!$G$3:$BI$133,SUMIFS(ENTRY!$A$2:$A$133,ENTRY!$B$2:$B$133,$B121,ENTRY!$C$2:$C$133,$C121)-2,FALSE),0)))</f>
        <v>0</v>
      </c>
      <c r="ABF121" s="45">
        <f>IF(LEFT($C121,5)="Total",0,IF(COUNTIF(ENTRY!$G$3:$BM$3,ABF$1)=0,"CopyPasteValue",IFERROR(HLOOKUP(ABF$1,ENTRY!$G$3:$BI$133,SUMIFS(ENTRY!$A$2:$A$133,ENTRY!$B$2:$B$133,$B121,ENTRY!$C$2:$C$133,$C121)-2,FALSE),0)))</f>
        <v>0</v>
      </c>
      <c r="ABG121" s="45">
        <f>IF(LEFT($C121,5)="Total",0,IF(COUNTIF(ENTRY!$G$3:$BM$3,ABG$1)=0,"CopyPasteValue",IFERROR(HLOOKUP(ABG$1,ENTRY!$G$3:$BI$133,SUMIFS(ENTRY!$A$2:$A$133,ENTRY!$B$2:$B$133,$B121,ENTRY!$C$2:$C$133,$C121)-2,FALSE),0)))</f>
        <v>0</v>
      </c>
      <c r="ABH121" s="45">
        <f>IF(LEFT($C121,5)="Total",0,IF(COUNTIF(ENTRY!$G$3:$BM$3,ABH$1)=0,"CopyPasteValue",IFERROR(HLOOKUP(ABH$1,ENTRY!$G$3:$BI$133,SUMIFS(ENTRY!$A$2:$A$133,ENTRY!$B$2:$B$133,$B121,ENTRY!$C$2:$C$133,$C121)-2,FALSE),0)))</f>
        <v>0</v>
      </c>
    </row>
    <row r="122" spans="2:736" x14ac:dyDescent="0.35">
      <c r="B122" t="s">
        <v>27</v>
      </c>
      <c r="C122" t="s">
        <v>301</v>
      </c>
      <c r="D122" s="53">
        <f t="shared" ref="D122:D149" ca="1" si="163">CELL("row",D122)</f>
        <v>122</v>
      </c>
      <c r="E122" s="72">
        <f>COUNTIF(ENTRY!C$4:C$294,C122)</f>
        <v>1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v>0</v>
      </c>
      <c r="Q122" s="45">
        <v>0</v>
      </c>
      <c r="R122" s="45">
        <v>0</v>
      </c>
      <c r="S122" s="45">
        <v>0</v>
      </c>
      <c r="T122" s="45">
        <v>0</v>
      </c>
      <c r="U122" s="45">
        <v>0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  <c r="AJ122" s="45">
        <v>0</v>
      </c>
      <c r="AK122" s="45">
        <v>0</v>
      </c>
      <c r="AL122" s="45">
        <v>0</v>
      </c>
      <c r="AM122" s="45">
        <v>0</v>
      </c>
      <c r="AN122" s="45">
        <v>0</v>
      </c>
      <c r="AO122" s="45">
        <v>0</v>
      </c>
      <c r="AP122" s="45">
        <v>0</v>
      </c>
      <c r="AQ122" s="45">
        <v>0</v>
      </c>
      <c r="AR122" s="45">
        <v>0</v>
      </c>
      <c r="AS122" s="45">
        <v>0</v>
      </c>
      <c r="AT122" s="45">
        <v>0</v>
      </c>
      <c r="AU122" s="45">
        <v>0</v>
      </c>
      <c r="AV122" s="45">
        <v>0</v>
      </c>
      <c r="AW122" s="45">
        <v>0</v>
      </c>
      <c r="AX122" s="45">
        <v>0</v>
      </c>
      <c r="AY122" s="45">
        <v>0</v>
      </c>
      <c r="AZ122" s="45">
        <v>0</v>
      </c>
      <c r="BA122" s="45">
        <v>0</v>
      </c>
      <c r="BB122" s="45">
        <v>0</v>
      </c>
      <c r="BC122" s="45">
        <v>0</v>
      </c>
      <c r="BD122" s="45">
        <v>0</v>
      </c>
      <c r="BE122" s="45">
        <v>0</v>
      </c>
      <c r="BF122" s="45">
        <v>0</v>
      </c>
      <c r="BG122" s="45">
        <v>0</v>
      </c>
      <c r="BH122" s="45">
        <v>0</v>
      </c>
      <c r="BI122" s="45">
        <v>0</v>
      </c>
      <c r="BJ122" s="45">
        <v>0</v>
      </c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45">
        <v>0</v>
      </c>
      <c r="DG122" s="45">
        <v>0</v>
      </c>
      <c r="DH122" s="45">
        <v>0</v>
      </c>
      <c r="DI122" s="45">
        <v>0</v>
      </c>
      <c r="DJ122" s="45">
        <v>0</v>
      </c>
      <c r="DK122" s="45">
        <v>0</v>
      </c>
      <c r="DL122" s="45">
        <v>0</v>
      </c>
      <c r="DM122" s="45">
        <v>0</v>
      </c>
      <c r="DN122" s="45">
        <v>0</v>
      </c>
      <c r="DO122" s="45">
        <v>0</v>
      </c>
      <c r="DP122" s="45">
        <v>0</v>
      </c>
      <c r="DQ122" s="45">
        <v>0</v>
      </c>
      <c r="DR122" s="45">
        <v>0</v>
      </c>
      <c r="DS122" s="45">
        <v>0</v>
      </c>
      <c r="DT122" s="45">
        <v>0</v>
      </c>
      <c r="DU122" s="45">
        <v>0</v>
      </c>
      <c r="DV122" s="45">
        <v>0</v>
      </c>
      <c r="DW122" s="45">
        <v>0</v>
      </c>
      <c r="DX122" s="45">
        <v>0</v>
      </c>
      <c r="DY122" s="45">
        <v>0</v>
      </c>
      <c r="DZ122" s="45">
        <v>0</v>
      </c>
      <c r="EA122" s="45">
        <v>0</v>
      </c>
      <c r="EB122" s="45">
        <v>0</v>
      </c>
      <c r="EC122" s="45">
        <v>0</v>
      </c>
      <c r="ED122" s="45">
        <v>0</v>
      </c>
      <c r="EE122" s="45">
        <v>0</v>
      </c>
      <c r="EF122" s="45">
        <v>0</v>
      </c>
      <c r="EG122" s="45">
        <v>0</v>
      </c>
      <c r="EH122" s="45">
        <v>0</v>
      </c>
      <c r="EI122" s="45">
        <v>0</v>
      </c>
      <c r="EJ122" s="45">
        <v>0</v>
      </c>
      <c r="EK122" s="45">
        <v>0</v>
      </c>
      <c r="EL122" s="45">
        <v>0</v>
      </c>
      <c r="EM122" s="45">
        <v>0</v>
      </c>
      <c r="EN122" s="45">
        <v>0</v>
      </c>
      <c r="EO122" s="45">
        <v>0</v>
      </c>
      <c r="EP122" s="45">
        <v>0</v>
      </c>
      <c r="EQ122" s="45">
        <v>0</v>
      </c>
      <c r="ER122" s="45">
        <v>0</v>
      </c>
      <c r="ES122" s="45">
        <v>0</v>
      </c>
      <c r="ET122" s="45">
        <v>0</v>
      </c>
      <c r="EU122" s="45">
        <v>0</v>
      </c>
      <c r="EV122" s="45">
        <v>0</v>
      </c>
      <c r="EW122" s="45">
        <v>0</v>
      </c>
      <c r="EX122" s="45">
        <v>0</v>
      </c>
      <c r="EY122" s="45">
        <v>0</v>
      </c>
      <c r="EZ122" s="45">
        <v>0</v>
      </c>
      <c r="FA122" s="45">
        <v>0</v>
      </c>
      <c r="FB122" s="45">
        <v>0</v>
      </c>
      <c r="FC122" s="45">
        <v>0</v>
      </c>
      <c r="FD122" s="45">
        <v>0</v>
      </c>
      <c r="FE122" s="45">
        <v>0</v>
      </c>
      <c r="FF122" s="45">
        <v>0</v>
      </c>
      <c r="FG122" s="45">
        <v>0</v>
      </c>
      <c r="FH122" s="45">
        <v>0</v>
      </c>
      <c r="FI122" s="45">
        <v>0</v>
      </c>
      <c r="FJ122" s="45">
        <v>0</v>
      </c>
      <c r="FK122" s="45">
        <v>0</v>
      </c>
      <c r="FL122" s="45">
        <v>0</v>
      </c>
      <c r="FM122" s="45">
        <v>0</v>
      </c>
      <c r="FN122" s="45">
        <v>0</v>
      </c>
      <c r="FO122" s="45">
        <v>0</v>
      </c>
      <c r="FP122" s="45">
        <v>0</v>
      </c>
      <c r="FQ122" s="45">
        <v>0</v>
      </c>
      <c r="FR122" s="45">
        <v>0</v>
      </c>
      <c r="FS122" s="45">
        <v>0</v>
      </c>
      <c r="FT122" s="45">
        <v>0</v>
      </c>
      <c r="FU122" s="45">
        <v>0</v>
      </c>
      <c r="FV122" s="45">
        <v>0</v>
      </c>
      <c r="FW122" s="45">
        <v>0</v>
      </c>
      <c r="FX122" s="45">
        <v>0</v>
      </c>
      <c r="FY122" s="45">
        <v>0</v>
      </c>
      <c r="FZ122" s="45">
        <v>0</v>
      </c>
      <c r="GA122" s="45">
        <v>0</v>
      </c>
      <c r="GB122" s="45">
        <v>0</v>
      </c>
      <c r="GC122" s="45">
        <v>0</v>
      </c>
      <c r="GD122" s="45">
        <v>0</v>
      </c>
      <c r="GE122" s="45">
        <v>0</v>
      </c>
      <c r="GF122" s="45">
        <v>0</v>
      </c>
      <c r="GG122" s="45">
        <v>0</v>
      </c>
      <c r="GH122" s="45">
        <v>0</v>
      </c>
      <c r="GI122" s="45">
        <v>0</v>
      </c>
      <c r="GJ122" s="45">
        <v>0</v>
      </c>
      <c r="GK122" s="45">
        <v>0</v>
      </c>
      <c r="GL122" s="45">
        <v>0</v>
      </c>
      <c r="GM122" s="45">
        <v>0</v>
      </c>
      <c r="GN122" s="45">
        <v>0</v>
      </c>
      <c r="GO122" s="45">
        <v>0</v>
      </c>
      <c r="GP122" s="45">
        <v>0</v>
      </c>
      <c r="GQ122" s="45">
        <v>0</v>
      </c>
      <c r="GR122" s="45">
        <v>0</v>
      </c>
      <c r="GS122" s="45">
        <v>0</v>
      </c>
      <c r="GT122" s="45">
        <v>0</v>
      </c>
      <c r="GU122" s="45">
        <v>0</v>
      </c>
      <c r="GV122" s="45">
        <v>0</v>
      </c>
      <c r="GW122" s="45">
        <v>0</v>
      </c>
      <c r="GX122" s="45">
        <v>0</v>
      </c>
      <c r="GY122" s="45">
        <v>0</v>
      </c>
      <c r="GZ122" s="45">
        <v>0</v>
      </c>
      <c r="HA122" s="45">
        <v>0</v>
      </c>
      <c r="HB122" s="45">
        <v>0</v>
      </c>
      <c r="HC122" s="45">
        <v>0</v>
      </c>
      <c r="HD122" s="45">
        <v>0</v>
      </c>
      <c r="HE122" s="45">
        <v>0</v>
      </c>
      <c r="HF122" s="45">
        <v>0</v>
      </c>
      <c r="HG122" s="45">
        <v>0</v>
      </c>
      <c r="HH122" s="45">
        <v>0</v>
      </c>
      <c r="HI122" s="45">
        <v>0</v>
      </c>
      <c r="HJ122" s="45">
        <v>0</v>
      </c>
      <c r="HK122" s="45">
        <v>0</v>
      </c>
      <c r="HL122" s="45">
        <v>0</v>
      </c>
      <c r="HM122" s="45">
        <v>0</v>
      </c>
      <c r="HN122" s="45">
        <v>0</v>
      </c>
      <c r="HO122" s="45">
        <v>0</v>
      </c>
      <c r="HP122" s="45">
        <v>0</v>
      </c>
      <c r="HQ122" s="45">
        <v>0</v>
      </c>
      <c r="HR122" s="45">
        <v>0</v>
      </c>
      <c r="HS122" s="45">
        <v>0</v>
      </c>
      <c r="HT122" s="45">
        <v>0</v>
      </c>
      <c r="HU122" s="45">
        <v>0</v>
      </c>
      <c r="HV122" s="45">
        <v>0</v>
      </c>
      <c r="HW122" s="45">
        <v>0</v>
      </c>
      <c r="HX122" s="45">
        <v>0</v>
      </c>
      <c r="HY122" s="45">
        <v>0</v>
      </c>
      <c r="HZ122" s="45">
        <v>0</v>
      </c>
      <c r="IA122" s="45">
        <v>0</v>
      </c>
      <c r="IB122" s="45">
        <v>0</v>
      </c>
      <c r="IC122" s="45">
        <v>0</v>
      </c>
      <c r="ID122" s="45">
        <v>0</v>
      </c>
      <c r="IE122" s="45">
        <v>0</v>
      </c>
      <c r="IF122" s="45">
        <v>0</v>
      </c>
      <c r="IG122" s="45">
        <v>0</v>
      </c>
      <c r="IH122" s="45">
        <v>0</v>
      </c>
      <c r="II122" s="45">
        <v>0</v>
      </c>
      <c r="IJ122" s="45">
        <v>0</v>
      </c>
      <c r="IK122" s="45">
        <v>0</v>
      </c>
      <c r="IL122" s="45">
        <v>0</v>
      </c>
      <c r="IM122" s="45">
        <v>0</v>
      </c>
      <c r="IN122" s="45">
        <v>0</v>
      </c>
      <c r="IO122" s="45">
        <v>0</v>
      </c>
      <c r="IP122" s="45">
        <v>0</v>
      </c>
      <c r="IQ122" s="45">
        <v>0</v>
      </c>
      <c r="IR122" s="45">
        <v>0</v>
      </c>
      <c r="IS122" s="45">
        <v>0</v>
      </c>
      <c r="IT122" s="45">
        <v>0</v>
      </c>
      <c r="IU122" s="45">
        <v>0</v>
      </c>
      <c r="IV122" s="45">
        <v>0</v>
      </c>
      <c r="IW122" s="45">
        <v>0</v>
      </c>
      <c r="IX122" s="45">
        <v>0</v>
      </c>
      <c r="IY122" s="45">
        <v>0</v>
      </c>
      <c r="IZ122" s="45">
        <v>0</v>
      </c>
      <c r="JA122" s="45">
        <v>0</v>
      </c>
      <c r="JB122" s="45">
        <v>0</v>
      </c>
      <c r="JC122" s="45">
        <v>0</v>
      </c>
      <c r="JD122" s="45">
        <v>0</v>
      </c>
      <c r="JE122" s="45">
        <v>0</v>
      </c>
      <c r="JF122" s="45">
        <v>0</v>
      </c>
      <c r="JG122" s="45">
        <v>0</v>
      </c>
      <c r="JH122" s="45">
        <v>0</v>
      </c>
      <c r="JI122" s="45">
        <v>0</v>
      </c>
      <c r="JJ122" s="45">
        <v>0</v>
      </c>
      <c r="JK122" s="45">
        <v>0</v>
      </c>
      <c r="JL122" s="45">
        <v>0</v>
      </c>
      <c r="JM122" s="45">
        <v>0</v>
      </c>
      <c r="JN122" s="45">
        <v>0</v>
      </c>
      <c r="JO122" s="45">
        <v>0</v>
      </c>
      <c r="JP122" s="45">
        <v>0</v>
      </c>
      <c r="JQ122" s="45">
        <v>0</v>
      </c>
      <c r="JR122" s="45">
        <v>0</v>
      </c>
      <c r="JS122" s="45">
        <v>0</v>
      </c>
      <c r="JT122" s="45">
        <v>0</v>
      </c>
      <c r="JU122" s="45">
        <v>0</v>
      </c>
      <c r="JV122" s="45">
        <v>0</v>
      </c>
      <c r="JW122" s="45">
        <v>0</v>
      </c>
      <c r="JX122" s="45">
        <v>0</v>
      </c>
      <c r="JY122" s="45">
        <v>0</v>
      </c>
      <c r="JZ122" s="45">
        <v>0</v>
      </c>
      <c r="KA122" s="45">
        <v>0</v>
      </c>
      <c r="KB122" s="45">
        <v>0</v>
      </c>
      <c r="KC122" s="45">
        <v>0</v>
      </c>
      <c r="KD122" s="45">
        <v>0</v>
      </c>
      <c r="KE122" s="45">
        <v>0</v>
      </c>
      <c r="KF122" s="45">
        <v>0</v>
      </c>
      <c r="KG122" s="45">
        <v>0</v>
      </c>
      <c r="KH122" s="45">
        <v>0</v>
      </c>
      <c r="KI122" s="45">
        <v>0</v>
      </c>
      <c r="KJ122" s="45">
        <v>0</v>
      </c>
      <c r="KK122" s="45">
        <v>0</v>
      </c>
      <c r="KL122" s="45">
        <v>0</v>
      </c>
      <c r="KM122" s="45">
        <v>0</v>
      </c>
      <c r="KN122" s="45">
        <v>0</v>
      </c>
      <c r="KO122" s="45">
        <v>0</v>
      </c>
      <c r="KP122" s="45">
        <v>0</v>
      </c>
      <c r="KQ122" s="45">
        <v>0</v>
      </c>
      <c r="KR122" s="45">
        <v>0</v>
      </c>
      <c r="KS122" s="45">
        <v>0</v>
      </c>
      <c r="KT122" s="45">
        <v>0</v>
      </c>
      <c r="KU122" s="45">
        <v>0</v>
      </c>
      <c r="KV122" s="45">
        <v>0</v>
      </c>
      <c r="KW122" s="45">
        <v>0</v>
      </c>
      <c r="KX122" s="45">
        <v>0</v>
      </c>
      <c r="KY122" s="45">
        <v>0</v>
      </c>
      <c r="KZ122" s="45">
        <v>0</v>
      </c>
      <c r="LA122" s="45">
        <v>0</v>
      </c>
      <c r="LB122" s="45">
        <v>0</v>
      </c>
      <c r="LC122" s="45">
        <v>0</v>
      </c>
      <c r="LD122" s="45">
        <v>0</v>
      </c>
      <c r="LE122" s="45">
        <v>0</v>
      </c>
      <c r="LF122" s="45">
        <v>0</v>
      </c>
      <c r="LG122" s="45">
        <v>0</v>
      </c>
      <c r="LH122" s="45">
        <v>0</v>
      </c>
      <c r="LI122" s="45">
        <v>0</v>
      </c>
      <c r="LJ122" s="45">
        <v>0</v>
      </c>
      <c r="LK122" s="45">
        <v>0</v>
      </c>
      <c r="LL122" s="45">
        <v>0</v>
      </c>
      <c r="LM122" s="45">
        <v>0</v>
      </c>
      <c r="LN122" s="45">
        <v>0</v>
      </c>
      <c r="LO122" s="45">
        <v>0</v>
      </c>
      <c r="LP122" s="45">
        <v>0</v>
      </c>
      <c r="LQ122" s="45">
        <v>0</v>
      </c>
      <c r="LR122" s="45">
        <v>0</v>
      </c>
      <c r="LS122" s="45">
        <v>0</v>
      </c>
      <c r="LT122" s="45">
        <v>0</v>
      </c>
      <c r="LU122" s="45">
        <v>0</v>
      </c>
      <c r="LV122" s="45">
        <v>0</v>
      </c>
      <c r="LW122" s="45">
        <v>0</v>
      </c>
      <c r="LX122" s="45">
        <v>0</v>
      </c>
      <c r="LY122" s="45">
        <v>0</v>
      </c>
      <c r="LZ122" s="45">
        <v>0</v>
      </c>
      <c r="MA122" s="45">
        <v>0</v>
      </c>
      <c r="MB122" s="45">
        <v>0</v>
      </c>
      <c r="MC122" s="45">
        <v>0</v>
      </c>
      <c r="MD122" s="45">
        <v>0</v>
      </c>
      <c r="ME122" s="45">
        <v>0</v>
      </c>
      <c r="MF122" s="45">
        <v>0</v>
      </c>
      <c r="MG122" s="45">
        <v>0</v>
      </c>
      <c r="MH122" s="45">
        <v>0</v>
      </c>
      <c r="MI122" s="45">
        <v>0</v>
      </c>
      <c r="MJ122" s="45">
        <v>0</v>
      </c>
      <c r="MK122" s="45">
        <v>0</v>
      </c>
      <c r="ML122" s="45">
        <v>0</v>
      </c>
      <c r="MM122" s="45">
        <v>0</v>
      </c>
      <c r="MN122" s="45">
        <v>0</v>
      </c>
      <c r="MO122" s="45">
        <v>0</v>
      </c>
      <c r="MP122" s="45">
        <v>0</v>
      </c>
      <c r="MQ122" s="45">
        <v>0</v>
      </c>
      <c r="MR122" s="45">
        <v>0</v>
      </c>
      <c r="MS122" s="45">
        <v>0</v>
      </c>
      <c r="MT122" s="45">
        <v>0</v>
      </c>
      <c r="MU122" s="45">
        <v>0</v>
      </c>
      <c r="MV122" s="45">
        <v>0</v>
      </c>
      <c r="MW122" s="45">
        <v>0</v>
      </c>
      <c r="MX122" s="45">
        <v>0</v>
      </c>
      <c r="MY122" s="45">
        <v>0</v>
      </c>
      <c r="MZ122" s="45">
        <v>0</v>
      </c>
      <c r="NA122" s="45">
        <v>0</v>
      </c>
      <c r="NB122" s="45">
        <v>0</v>
      </c>
      <c r="NC122" s="45">
        <v>0</v>
      </c>
      <c r="ND122" s="45">
        <v>0</v>
      </c>
      <c r="NE122" s="45">
        <v>0</v>
      </c>
      <c r="NF122" s="45">
        <v>0</v>
      </c>
      <c r="NG122" s="45">
        <v>0</v>
      </c>
      <c r="NH122" s="45">
        <v>0</v>
      </c>
      <c r="NI122" s="45">
        <v>0</v>
      </c>
      <c r="NJ122" s="45">
        <v>0</v>
      </c>
      <c r="NK122" s="45">
        <v>0</v>
      </c>
      <c r="NL122" s="45">
        <v>0</v>
      </c>
      <c r="NM122" s="45">
        <v>0</v>
      </c>
      <c r="NN122" s="45">
        <v>0</v>
      </c>
      <c r="NO122" s="45">
        <v>0</v>
      </c>
      <c r="NP122" s="45">
        <v>0</v>
      </c>
      <c r="NQ122" s="45">
        <v>0</v>
      </c>
      <c r="NR122" s="45">
        <v>0</v>
      </c>
      <c r="NS122" s="45">
        <v>0</v>
      </c>
      <c r="NT122" s="45">
        <v>0</v>
      </c>
      <c r="NU122" s="45">
        <v>0</v>
      </c>
      <c r="NV122" s="45">
        <v>0</v>
      </c>
      <c r="NW122" s="45">
        <v>0</v>
      </c>
      <c r="NX122" s="45">
        <v>0</v>
      </c>
      <c r="NY122" s="45">
        <v>0</v>
      </c>
      <c r="NZ122" s="45">
        <v>0</v>
      </c>
      <c r="OA122" s="45">
        <v>0</v>
      </c>
      <c r="OB122" s="45">
        <v>0</v>
      </c>
      <c r="OC122" s="45">
        <v>0</v>
      </c>
      <c r="OD122" s="45">
        <v>0</v>
      </c>
      <c r="OE122" s="45">
        <v>0</v>
      </c>
      <c r="OF122" s="45">
        <v>0</v>
      </c>
      <c r="OG122" s="45">
        <v>0</v>
      </c>
      <c r="OH122" s="45">
        <v>0</v>
      </c>
      <c r="OI122" s="45">
        <v>0</v>
      </c>
      <c r="OJ122" s="45">
        <v>0</v>
      </c>
      <c r="OK122" s="45">
        <v>0</v>
      </c>
      <c r="OL122" s="45">
        <v>0</v>
      </c>
      <c r="OM122" s="45">
        <v>0</v>
      </c>
      <c r="ON122" s="45">
        <v>0</v>
      </c>
      <c r="OO122" s="45">
        <v>0</v>
      </c>
      <c r="OP122" s="45">
        <v>0</v>
      </c>
      <c r="OQ122" s="45">
        <v>0</v>
      </c>
      <c r="OR122" s="45">
        <v>0</v>
      </c>
      <c r="OS122" s="45">
        <v>0</v>
      </c>
      <c r="OT122" s="45">
        <v>0</v>
      </c>
      <c r="OU122" s="45">
        <v>0</v>
      </c>
      <c r="OV122" s="45">
        <v>0</v>
      </c>
      <c r="OW122" s="45">
        <v>0</v>
      </c>
      <c r="OX122" s="45">
        <v>0</v>
      </c>
      <c r="OY122" s="45">
        <v>0</v>
      </c>
      <c r="OZ122" s="45">
        <v>0</v>
      </c>
      <c r="PA122" s="45">
        <v>0</v>
      </c>
      <c r="PB122" s="45">
        <v>0</v>
      </c>
      <c r="PC122" s="45">
        <v>0</v>
      </c>
      <c r="PD122" s="45">
        <v>0</v>
      </c>
      <c r="PE122" s="45">
        <v>0</v>
      </c>
      <c r="PF122" s="45">
        <v>0</v>
      </c>
      <c r="PG122" s="45">
        <v>0</v>
      </c>
      <c r="PH122" s="45">
        <v>0</v>
      </c>
      <c r="PI122" s="45">
        <v>0</v>
      </c>
      <c r="PJ122" s="45">
        <v>0</v>
      </c>
      <c r="PK122" s="45">
        <v>0</v>
      </c>
      <c r="PL122" s="45">
        <v>0</v>
      </c>
      <c r="PM122" s="45">
        <v>0</v>
      </c>
      <c r="PN122" s="45">
        <v>0</v>
      </c>
      <c r="PO122" s="45">
        <v>0</v>
      </c>
      <c r="PP122" s="45">
        <v>0</v>
      </c>
      <c r="PQ122" s="45">
        <v>0</v>
      </c>
      <c r="PR122" s="45">
        <v>0</v>
      </c>
      <c r="PS122" s="45">
        <v>0</v>
      </c>
      <c r="PT122" s="45">
        <v>0</v>
      </c>
      <c r="PU122" s="45">
        <v>0</v>
      </c>
      <c r="PV122" s="45">
        <v>0</v>
      </c>
      <c r="PW122" s="45">
        <v>0</v>
      </c>
      <c r="PX122" s="45">
        <v>0</v>
      </c>
      <c r="PY122" s="45">
        <v>0</v>
      </c>
      <c r="PZ122" s="45">
        <v>0</v>
      </c>
      <c r="QA122" s="45">
        <v>0</v>
      </c>
      <c r="QB122" s="45">
        <v>0</v>
      </c>
      <c r="QC122" s="45">
        <v>0</v>
      </c>
      <c r="QD122" s="45">
        <v>0</v>
      </c>
      <c r="QE122" s="45">
        <v>0</v>
      </c>
      <c r="QF122" s="45">
        <v>0</v>
      </c>
      <c r="QG122" s="45">
        <v>0</v>
      </c>
      <c r="QH122" s="45">
        <v>0</v>
      </c>
      <c r="QI122" s="45">
        <v>0</v>
      </c>
      <c r="QJ122" s="45">
        <v>0</v>
      </c>
      <c r="QK122" s="45">
        <v>0</v>
      </c>
      <c r="QL122" s="45">
        <v>0</v>
      </c>
      <c r="QM122" s="45">
        <v>0</v>
      </c>
      <c r="QN122" s="45">
        <v>0</v>
      </c>
      <c r="QO122" s="45">
        <v>0</v>
      </c>
      <c r="QP122" s="45">
        <v>0</v>
      </c>
      <c r="QQ122" s="45">
        <v>0</v>
      </c>
      <c r="QR122" s="45">
        <v>0</v>
      </c>
      <c r="QS122" s="45">
        <v>0</v>
      </c>
      <c r="QT122" s="45">
        <v>0</v>
      </c>
      <c r="QU122" s="45">
        <v>0</v>
      </c>
      <c r="QV122" s="45">
        <v>0</v>
      </c>
      <c r="QW122" s="45">
        <v>0</v>
      </c>
      <c r="QX122" s="45">
        <v>0</v>
      </c>
      <c r="QY122" s="45">
        <v>0</v>
      </c>
      <c r="QZ122" s="45">
        <v>0</v>
      </c>
      <c r="RA122" s="45">
        <v>0</v>
      </c>
      <c r="RB122" s="45">
        <v>0</v>
      </c>
      <c r="RC122" s="45">
        <v>0</v>
      </c>
      <c r="RD122" s="45">
        <v>0</v>
      </c>
      <c r="RE122" s="45">
        <v>0</v>
      </c>
      <c r="RF122" s="45">
        <v>0</v>
      </c>
      <c r="RG122" s="45">
        <v>0</v>
      </c>
      <c r="RH122" s="45">
        <v>0</v>
      </c>
      <c r="RI122" s="45">
        <v>0</v>
      </c>
      <c r="RJ122" s="45">
        <v>0</v>
      </c>
      <c r="RK122" s="45">
        <v>0</v>
      </c>
      <c r="RL122" s="45">
        <v>0</v>
      </c>
      <c r="RM122" s="45">
        <v>0</v>
      </c>
      <c r="RN122" s="45">
        <v>0</v>
      </c>
      <c r="RO122" s="45">
        <v>0</v>
      </c>
      <c r="RP122" s="45">
        <v>0</v>
      </c>
      <c r="RQ122" s="45">
        <v>0</v>
      </c>
      <c r="RR122" s="45">
        <v>0</v>
      </c>
      <c r="RS122" s="45">
        <v>0</v>
      </c>
      <c r="RT122" s="45">
        <v>0</v>
      </c>
      <c r="RU122" s="45">
        <v>0</v>
      </c>
      <c r="RV122" s="45">
        <v>0</v>
      </c>
      <c r="RW122" s="45">
        <v>0</v>
      </c>
      <c r="RX122" s="45">
        <v>0</v>
      </c>
      <c r="RY122" s="45">
        <v>0</v>
      </c>
      <c r="RZ122" s="45">
        <v>0</v>
      </c>
      <c r="SA122" s="45">
        <v>0</v>
      </c>
      <c r="SB122" s="45">
        <v>0</v>
      </c>
      <c r="SC122" s="45">
        <v>0</v>
      </c>
      <c r="SD122" s="45">
        <v>0</v>
      </c>
      <c r="SE122" s="45">
        <v>0</v>
      </c>
      <c r="SF122" s="45">
        <v>0</v>
      </c>
      <c r="SG122" s="45">
        <v>0</v>
      </c>
      <c r="SH122" s="45">
        <v>0</v>
      </c>
      <c r="SI122" s="45">
        <v>0</v>
      </c>
      <c r="SJ122" s="45">
        <v>0</v>
      </c>
      <c r="SK122" s="45">
        <v>0</v>
      </c>
      <c r="SL122" s="45">
        <v>0</v>
      </c>
      <c r="SM122" s="45">
        <v>0</v>
      </c>
      <c r="SN122" s="45">
        <v>0</v>
      </c>
      <c r="SO122" s="45">
        <v>0</v>
      </c>
      <c r="SP122" s="45">
        <v>0</v>
      </c>
      <c r="SQ122" s="45">
        <v>0</v>
      </c>
      <c r="SR122" s="45">
        <v>0</v>
      </c>
      <c r="SS122" s="45">
        <v>0</v>
      </c>
      <c r="ST122" s="45">
        <v>0</v>
      </c>
      <c r="SU122" s="45">
        <v>0</v>
      </c>
      <c r="SV122" s="45">
        <v>0</v>
      </c>
      <c r="SW122" s="45">
        <v>0</v>
      </c>
      <c r="SX122" s="45">
        <v>0</v>
      </c>
      <c r="SY122" s="45">
        <v>0</v>
      </c>
      <c r="SZ122" s="45">
        <v>0</v>
      </c>
      <c r="TA122" s="45">
        <v>0</v>
      </c>
      <c r="TB122" s="45">
        <v>0</v>
      </c>
      <c r="TC122" s="45">
        <v>0</v>
      </c>
      <c r="TD122" s="45">
        <v>0</v>
      </c>
      <c r="TE122" s="45">
        <v>0</v>
      </c>
      <c r="TF122" s="45">
        <v>0</v>
      </c>
      <c r="TG122" s="45">
        <v>0</v>
      </c>
      <c r="TH122" s="45">
        <v>0</v>
      </c>
      <c r="TI122" s="45">
        <v>0</v>
      </c>
      <c r="TJ122" s="45">
        <v>0</v>
      </c>
      <c r="TK122" s="45">
        <v>0</v>
      </c>
      <c r="TL122" s="45">
        <v>0</v>
      </c>
      <c r="TM122" s="45">
        <v>0</v>
      </c>
      <c r="TN122" s="45">
        <v>0</v>
      </c>
      <c r="TO122" s="45">
        <v>0</v>
      </c>
      <c r="TP122" s="45">
        <v>0</v>
      </c>
      <c r="TQ122" s="45">
        <v>0</v>
      </c>
      <c r="TR122" s="45">
        <v>0</v>
      </c>
      <c r="TS122" s="45">
        <v>0</v>
      </c>
      <c r="TT122" s="45">
        <v>0</v>
      </c>
      <c r="TU122" s="45">
        <v>0</v>
      </c>
      <c r="TV122" s="45">
        <v>0</v>
      </c>
      <c r="TW122" s="45">
        <v>0</v>
      </c>
      <c r="TX122" s="45">
        <v>0</v>
      </c>
      <c r="TY122" s="45">
        <v>0</v>
      </c>
      <c r="TZ122" s="45">
        <v>0</v>
      </c>
      <c r="UA122" s="45">
        <v>0</v>
      </c>
      <c r="UB122" s="45">
        <v>0</v>
      </c>
      <c r="UC122" s="45">
        <v>0</v>
      </c>
      <c r="UD122" s="45">
        <v>0</v>
      </c>
      <c r="UE122" s="45">
        <v>0</v>
      </c>
      <c r="UF122" s="45">
        <v>0</v>
      </c>
      <c r="UG122" s="45">
        <v>0</v>
      </c>
      <c r="UH122" s="45">
        <v>0</v>
      </c>
      <c r="UI122" s="45">
        <v>0</v>
      </c>
      <c r="UJ122" s="45">
        <v>0</v>
      </c>
      <c r="UK122" s="45">
        <v>0</v>
      </c>
      <c r="UL122" s="45">
        <v>0</v>
      </c>
      <c r="UM122" s="45">
        <v>0</v>
      </c>
      <c r="UN122" s="45">
        <v>0</v>
      </c>
      <c r="UO122" s="45">
        <v>0</v>
      </c>
      <c r="UP122" s="45">
        <v>0</v>
      </c>
      <c r="UQ122" s="45">
        <v>0</v>
      </c>
      <c r="UR122" s="45">
        <v>0</v>
      </c>
      <c r="US122" s="45">
        <v>0</v>
      </c>
      <c r="UT122" s="45">
        <v>0</v>
      </c>
      <c r="UU122" s="45">
        <v>0</v>
      </c>
      <c r="UV122" s="45">
        <v>0</v>
      </c>
      <c r="UW122" s="45">
        <v>0</v>
      </c>
      <c r="UX122" s="45">
        <v>0</v>
      </c>
      <c r="UY122" s="45">
        <v>0</v>
      </c>
      <c r="UZ122" s="45">
        <v>0</v>
      </c>
      <c r="VA122" s="45">
        <v>0</v>
      </c>
      <c r="VB122" s="45">
        <v>0</v>
      </c>
      <c r="VC122" s="45">
        <v>0</v>
      </c>
      <c r="VD122" s="45">
        <v>0</v>
      </c>
      <c r="VE122" s="45">
        <v>0</v>
      </c>
      <c r="VF122" s="45">
        <v>0</v>
      </c>
      <c r="VG122" s="45">
        <v>0</v>
      </c>
      <c r="VH122" s="45">
        <v>0</v>
      </c>
      <c r="VI122" s="45">
        <v>0</v>
      </c>
      <c r="VJ122" s="45">
        <v>0</v>
      </c>
      <c r="VK122" s="45">
        <v>0</v>
      </c>
      <c r="VL122" s="45">
        <v>0</v>
      </c>
      <c r="VM122" s="45">
        <v>0</v>
      </c>
      <c r="VN122" s="45">
        <v>0</v>
      </c>
      <c r="VO122" s="45">
        <v>0</v>
      </c>
      <c r="VP122" s="45">
        <v>0</v>
      </c>
      <c r="VQ122" s="45">
        <v>0</v>
      </c>
      <c r="VR122" s="45">
        <v>0</v>
      </c>
      <c r="VS122" s="45">
        <v>0</v>
      </c>
      <c r="VT122" s="45">
        <v>0</v>
      </c>
      <c r="VU122" s="45">
        <v>0</v>
      </c>
      <c r="VV122" s="45">
        <v>0</v>
      </c>
      <c r="VW122" s="45">
        <v>0</v>
      </c>
      <c r="VX122" s="45">
        <v>0</v>
      </c>
      <c r="VY122" s="45">
        <v>0</v>
      </c>
      <c r="VZ122" s="45">
        <v>0</v>
      </c>
      <c r="WA122" s="45">
        <v>0</v>
      </c>
      <c r="WB122" s="45">
        <v>0</v>
      </c>
      <c r="WC122" s="45">
        <v>0</v>
      </c>
      <c r="WD122" s="45">
        <v>0</v>
      </c>
      <c r="WE122" s="45">
        <v>0</v>
      </c>
      <c r="WF122" s="45">
        <v>0</v>
      </c>
      <c r="WG122" s="45">
        <v>0</v>
      </c>
      <c r="WH122" s="45">
        <v>0</v>
      </c>
      <c r="WI122" s="45">
        <v>0</v>
      </c>
      <c r="WJ122" s="45">
        <v>0</v>
      </c>
      <c r="WK122" s="45">
        <v>0</v>
      </c>
      <c r="WL122" s="45">
        <v>0</v>
      </c>
      <c r="WM122" s="45">
        <v>0</v>
      </c>
      <c r="WN122" s="45">
        <v>0</v>
      </c>
      <c r="WO122" s="45">
        <v>0</v>
      </c>
      <c r="WP122" s="45">
        <v>0</v>
      </c>
      <c r="WQ122" s="45">
        <v>0</v>
      </c>
      <c r="WR122" s="45">
        <v>0</v>
      </c>
      <c r="WS122" s="45">
        <v>0</v>
      </c>
      <c r="WT122" s="45">
        <v>0</v>
      </c>
      <c r="WU122" s="45">
        <v>0</v>
      </c>
      <c r="WV122" s="45">
        <v>0</v>
      </c>
      <c r="WW122" s="45">
        <v>0</v>
      </c>
      <c r="WX122" s="45">
        <v>0</v>
      </c>
      <c r="WY122" s="45">
        <v>0</v>
      </c>
      <c r="WZ122" s="45">
        <v>0</v>
      </c>
      <c r="XA122" s="45">
        <v>0</v>
      </c>
      <c r="XB122" s="45">
        <v>0</v>
      </c>
      <c r="XC122" s="45">
        <v>0</v>
      </c>
      <c r="XD122" s="45">
        <v>0</v>
      </c>
      <c r="XE122" s="45">
        <v>0</v>
      </c>
      <c r="XF122" s="45">
        <v>0</v>
      </c>
      <c r="XG122" s="45">
        <v>0</v>
      </c>
      <c r="XH122" s="45">
        <v>0</v>
      </c>
      <c r="XI122" s="45">
        <v>0</v>
      </c>
      <c r="XJ122" s="45">
        <v>0</v>
      </c>
      <c r="XK122" s="45">
        <v>0</v>
      </c>
      <c r="XL122" s="45">
        <v>0</v>
      </c>
      <c r="XM122" s="45">
        <v>0</v>
      </c>
      <c r="XN122" s="45">
        <v>0</v>
      </c>
      <c r="XO122" s="45">
        <v>0</v>
      </c>
      <c r="XP122" s="45">
        <v>0</v>
      </c>
      <c r="XQ122" s="45">
        <v>0</v>
      </c>
      <c r="XR122" s="45">
        <v>0</v>
      </c>
      <c r="XS122" s="45">
        <v>0</v>
      </c>
      <c r="XT122" s="45">
        <v>0</v>
      </c>
      <c r="XU122" s="45">
        <v>0</v>
      </c>
      <c r="XV122" s="45">
        <v>0</v>
      </c>
      <c r="XW122" s="45">
        <v>0</v>
      </c>
      <c r="XX122" s="45">
        <v>0</v>
      </c>
      <c r="XY122" s="45">
        <v>0</v>
      </c>
      <c r="XZ122" s="45">
        <v>0</v>
      </c>
      <c r="YA122" s="45">
        <v>0</v>
      </c>
      <c r="YB122" s="45">
        <v>0</v>
      </c>
      <c r="YC122" s="45">
        <v>0</v>
      </c>
      <c r="YD122" s="45">
        <v>0</v>
      </c>
      <c r="YE122" s="45">
        <v>0</v>
      </c>
      <c r="YF122" s="45">
        <v>0</v>
      </c>
      <c r="YG122" s="45">
        <v>0</v>
      </c>
      <c r="YH122" s="45">
        <v>0</v>
      </c>
      <c r="YI122" s="45">
        <v>0</v>
      </c>
      <c r="YJ122" s="45">
        <v>0</v>
      </c>
      <c r="YK122" s="45">
        <v>0</v>
      </c>
      <c r="YL122" s="45">
        <v>0</v>
      </c>
      <c r="YM122" s="45">
        <v>0</v>
      </c>
      <c r="YN122" s="45">
        <v>0</v>
      </c>
      <c r="YO122" s="45">
        <v>0</v>
      </c>
      <c r="YP122" s="45">
        <v>0</v>
      </c>
      <c r="YQ122" s="45">
        <v>0</v>
      </c>
      <c r="YR122" s="45">
        <v>0</v>
      </c>
      <c r="YS122" s="45">
        <v>0</v>
      </c>
      <c r="YT122" s="45">
        <v>0</v>
      </c>
      <c r="YU122" s="45">
        <v>0</v>
      </c>
      <c r="YV122" s="45">
        <v>0</v>
      </c>
      <c r="YW122" s="45">
        <v>0</v>
      </c>
      <c r="YX122" s="45">
        <v>0</v>
      </c>
      <c r="YY122" s="45">
        <v>0</v>
      </c>
      <c r="YZ122" s="45">
        <v>0</v>
      </c>
      <c r="ZA122" s="45">
        <v>0</v>
      </c>
      <c r="ZB122" s="45">
        <v>0</v>
      </c>
      <c r="ZC122" s="45">
        <v>0</v>
      </c>
      <c r="ZD122" s="45">
        <v>0</v>
      </c>
      <c r="ZE122" s="45">
        <v>0</v>
      </c>
      <c r="ZF122" s="45">
        <v>0</v>
      </c>
      <c r="ZG122" s="45">
        <v>0</v>
      </c>
      <c r="ZH122" s="45">
        <v>0</v>
      </c>
      <c r="ZI122" s="45">
        <v>0</v>
      </c>
      <c r="ZJ122" s="45">
        <v>0</v>
      </c>
      <c r="ZK122" s="45">
        <v>0</v>
      </c>
      <c r="ZL122" s="45">
        <v>0</v>
      </c>
      <c r="ZM122" s="45">
        <v>0</v>
      </c>
      <c r="ZN122" s="45">
        <v>0</v>
      </c>
      <c r="ZO122" s="45">
        <v>0</v>
      </c>
      <c r="ZP122" s="45">
        <v>0</v>
      </c>
      <c r="ZQ122" s="45">
        <v>0</v>
      </c>
      <c r="ZR122" s="45">
        <v>0</v>
      </c>
      <c r="ZS122" s="45">
        <v>0</v>
      </c>
      <c r="ZT122" s="45">
        <v>0</v>
      </c>
      <c r="ZU122" s="45">
        <v>0</v>
      </c>
      <c r="ZV122" s="45">
        <v>0</v>
      </c>
      <c r="ZW122" s="45">
        <v>0</v>
      </c>
      <c r="ZX122" s="45">
        <v>0</v>
      </c>
      <c r="ZY122" s="45">
        <v>0</v>
      </c>
      <c r="ZZ122" s="45">
        <v>0</v>
      </c>
      <c r="AAA122" s="45">
        <v>0</v>
      </c>
      <c r="AAB122" s="45">
        <v>0</v>
      </c>
      <c r="AAC122" s="45">
        <v>0</v>
      </c>
      <c r="AAD122" s="45">
        <v>0</v>
      </c>
      <c r="AAE122" s="45">
        <v>0</v>
      </c>
      <c r="AAF122" s="45">
        <v>0</v>
      </c>
      <c r="AAG122" s="45">
        <v>0</v>
      </c>
      <c r="AAH122" s="45">
        <v>0</v>
      </c>
      <c r="AAI122" s="45">
        <v>0</v>
      </c>
      <c r="AAJ122" s="45">
        <v>0</v>
      </c>
      <c r="AAK122" s="45">
        <v>0</v>
      </c>
      <c r="AAL122" s="45">
        <v>0</v>
      </c>
      <c r="AAM122" s="45">
        <v>0</v>
      </c>
      <c r="AAN122" s="45">
        <v>0</v>
      </c>
      <c r="AAO122" s="45">
        <v>0</v>
      </c>
      <c r="AAP122" s="45">
        <v>0</v>
      </c>
      <c r="AAQ122" s="45">
        <f ca="1">IF(LEFT($C122,5)="Total",0,IF(COUNTIF(ENTRY!$G$3:$BM$3,AAQ$1)=0,"CopyPasteValue",IFERROR(HLOOKUP(AAQ$1,ENTRY!$G$3:$BI$133,SUMIFS(ENTRY!$A$2:$A$133,ENTRY!$B$2:$B$133,$B122,ENTRY!$C$2:$C$133,$C122)-2,FALSE),0)))</f>
        <v>0</v>
      </c>
      <c r="AAR122" s="45">
        <f ca="1">IF(LEFT($C122,5)="Total",0,IF(COUNTIF(ENTRY!$G$3:$BM$3,AAR$1)=0,"CopyPasteValue",IFERROR(HLOOKUP(AAR$1,ENTRY!$G$3:$BI$133,SUMIFS(ENTRY!$A$2:$A$133,ENTRY!$B$2:$B$133,$B122,ENTRY!$C$2:$C$133,$C122)-2,FALSE),0)))</f>
        <v>0</v>
      </c>
      <c r="AAS122" s="45">
        <f ca="1">IF(LEFT($C122,5)="Total",0,IF(COUNTIF(ENTRY!$G$3:$BM$3,AAS$1)=0,"CopyPasteValue",IFERROR(HLOOKUP(AAS$1,ENTRY!$G$3:$BI$133,SUMIFS(ENTRY!$A$2:$A$133,ENTRY!$B$2:$B$133,$B122,ENTRY!$C$2:$C$133,$C122)-2,FALSE),0)))</f>
        <v>0</v>
      </c>
      <c r="AAT122" s="45">
        <f ca="1">IF(LEFT($C122,5)="Total",0,IF(COUNTIF(ENTRY!$G$3:$BM$3,AAT$1)=0,"CopyPasteValue",IFERROR(HLOOKUP(AAT$1,ENTRY!$G$3:$BI$133,SUMIFS(ENTRY!$A$2:$A$133,ENTRY!$B$2:$B$133,$B122,ENTRY!$C$2:$C$133,$C122)-2,FALSE),0)))</f>
        <v>0</v>
      </c>
      <c r="AAU122" s="45">
        <f ca="1">IF(LEFT($C122,5)="Total",0,IF(COUNTIF(ENTRY!$G$3:$BM$3,AAU$1)=0,"CopyPasteValue",IFERROR(HLOOKUP(AAU$1,ENTRY!$G$3:$BI$133,SUMIFS(ENTRY!$A$2:$A$133,ENTRY!$B$2:$B$133,$B122,ENTRY!$C$2:$C$133,$C122)-2,FALSE),0)))</f>
        <v>0</v>
      </c>
      <c r="AAV122" s="45">
        <f ca="1">IF(LEFT($C122,5)="Total",0,IF(COUNTIF(ENTRY!$G$3:$BM$3,AAV$1)=0,"CopyPasteValue",IFERROR(HLOOKUP(AAV$1,ENTRY!$G$3:$BI$133,SUMIFS(ENTRY!$A$2:$A$133,ENTRY!$B$2:$B$133,$B122,ENTRY!$C$2:$C$133,$C122)-2,FALSE),0)))</f>
        <v>0</v>
      </c>
      <c r="AAW122" s="45">
        <f ca="1">IF(LEFT($C122,5)="Total",0,IF(COUNTIF(ENTRY!$G$3:$BM$3,AAW$1)=0,"CopyPasteValue",IFERROR(HLOOKUP(AAW$1,ENTRY!$G$3:$BI$133,SUMIFS(ENTRY!$A$2:$A$133,ENTRY!$B$2:$B$133,$B122,ENTRY!$C$2:$C$133,$C122)-2,FALSE),0)))</f>
        <v>0</v>
      </c>
      <c r="AAX122" s="45">
        <f ca="1">IF(LEFT($C122,5)="Total",0,IF(COUNTIF(ENTRY!$G$3:$BM$3,AAX$1)=0,"CopyPasteValue",IFERROR(HLOOKUP(AAX$1,ENTRY!$G$3:$BI$133,SUMIFS(ENTRY!$A$2:$A$133,ENTRY!$B$2:$B$133,$B122,ENTRY!$C$2:$C$133,$C122)-2,FALSE),0)))</f>
        <v>0</v>
      </c>
      <c r="AAY122" s="45">
        <f ca="1">IF(LEFT($C122,5)="Total",0,IF(COUNTIF(ENTRY!$G$3:$BM$3,AAY$1)=0,"CopyPasteValue",IFERROR(HLOOKUP(AAY$1,ENTRY!$G$3:$BI$133,SUMIFS(ENTRY!$A$2:$A$133,ENTRY!$B$2:$B$133,$B122,ENTRY!$C$2:$C$133,$C122)-2,FALSE),0)))</f>
        <v>0</v>
      </c>
      <c r="AAZ122" s="45">
        <f ca="1">IF(LEFT($C122,5)="Total",0,IF(COUNTIF(ENTRY!$G$3:$BM$3,AAZ$1)=0,"CopyPasteValue",IFERROR(HLOOKUP(AAZ$1,ENTRY!$G$3:$BI$133,SUMIFS(ENTRY!$A$2:$A$133,ENTRY!$B$2:$B$133,$B122,ENTRY!$C$2:$C$133,$C122)-2,FALSE),0)))</f>
        <v>0</v>
      </c>
      <c r="ABA122" s="45">
        <f ca="1">IF(LEFT($C122,5)="Total",0,IF(COUNTIF(ENTRY!$G$3:$BM$3,ABA$1)=0,"CopyPasteValue",IFERROR(HLOOKUP(ABA$1,ENTRY!$G$3:$BI$133,SUMIFS(ENTRY!$A$2:$A$133,ENTRY!$B$2:$B$133,$B122,ENTRY!$C$2:$C$133,$C122)-2,FALSE),0)))</f>
        <v>0</v>
      </c>
      <c r="ABB122" s="45">
        <f ca="1">IF(LEFT($C122,5)="Total",0,IF(COUNTIF(ENTRY!$G$3:$BM$3,ABB$1)=0,"CopyPasteValue",IFERROR(HLOOKUP(ABB$1,ENTRY!$G$3:$BI$133,SUMIFS(ENTRY!$A$2:$A$133,ENTRY!$B$2:$B$133,$B122,ENTRY!$C$2:$C$133,$C122)-2,FALSE),0)))</f>
        <v>0</v>
      </c>
      <c r="ABC122" s="45">
        <f ca="1">IF(LEFT($C122,5)="Total",0,IF(COUNTIF(ENTRY!$G$3:$BM$3,ABC$1)=0,"CopyPasteValue",IFERROR(HLOOKUP(ABC$1,ENTRY!$G$3:$BI$133,SUMIFS(ENTRY!$A$2:$A$133,ENTRY!$B$2:$B$133,$B122,ENTRY!$C$2:$C$133,$C122)-2,FALSE),0)))</f>
        <v>0</v>
      </c>
      <c r="ABD122" s="45">
        <f ca="1">IF(LEFT($C122,5)="Total",0,IF(COUNTIF(ENTRY!$G$3:$BM$3,ABD$1)=0,"CopyPasteValue",IFERROR(HLOOKUP(ABD$1,ENTRY!$G$3:$BI$133,SUMIFS(ENTRY!$A$2:$A$133,ENTRY!$B$2:$B$133,$B122,ENTRY!$C$2:$C$133,$C122)-2,FALSE),0)))</f>
        <v>0</v>
      </c>
      <c r="ABE122" s="45">
        <f ca="1">IF(LEFT($C122,5)="Total",0,IF(COUNTIF(ENTRY!$G$3:$BM$3,ABE$1)=0,"CopyPasteValue",IFERROR(HLOOKUP(ABE$1,ENTRY!$G$3:$BI$133,SUMIFS(ENTRY!$A$2:$A$133,ENTRY!$B$2:$B$133,$B122,ENTRY!$C$2:$C$133,$C122)-2,FALSE),0)))</f>
        <v>0</v>
      </c>
      <c r="ABF122" s="45">
        <f ca="1">IF(LEFT($C122,5)="Total",0,IF(COUNTIF(ENTRY!$G$3:$BM$3,ABF$1)=0,"CopyPasteValue",IFERROR(HLOOKUP(ABF$1,ENTRY!$G$3:$BI$133,SUMIFS(ENTRY!$A$2:$A$133,ENTRY!$B$2:$B$133,$B122,ENTRY!$C$2:$C$133,$C122)-2,FALSE),0)))</f>
        <v>0</v>
      </c>
      <c r="ABG122" s="45">
        <f ca="1">IF(LEFT($C122,5)="Total",0,IF(COUNTIF(ENTRY!$G$3:$BM$3,ABG$1)=0,"CopyPasteValue",IFERROR(HLOOKUP(ABG$1,ENTRY!$G$3:$BI$133,SUMIFS(ENTRY!$A$2:$A$133,ENTRY!$B$2:$B$133,$B122,ENTRY!$C$2:$C$133,$C122)-2,FALSE),0)))</f>
        <v>0</v>
      </c>
      <c r="ABH122" s="45">
        <f ca="1">IF(LEFT($C122,5)="Total",0,IF(COUNTIF(ENTRY!$G$3:$BM$3,ABH$1)=0,"CopyPasteValue",IFERROR(HLOOKUP(ABH$1,ENTRY!$G$3:$BI$133,SUMIFS(ENTRY!$A$2:$A$133,ENTRY!$B$2:$B$133,$B122,ENTRY!$C$2:$C$133,$C122)-2,FALSE),0)))</f>
        <v>0</v>
      </c>
    </row>
    <row r="123" spans="2:736" x14ac:dyDescent="0.35">
      <c r="B123" t="s">
        <v>27</v>
      </c>
      <c r="C123" t="s">
        <v>362</v>
      </c>
      <c r="D123" s="53">
        <f t="shared" ca="1" si="163"/>
        <v>123</v>
      </c>
      <c r="E123" s="72">
        <f>COUNTIF(ENTRY!C$4:C$294,C123)</f>
        <v>1</v>
      </c>
      <c r="F123" s="45">
        <v>0</v>
      </c>
      <c r="G123" s="45">
        <v>0</v>
      </c>
      <c r="H123" s="45">
        <v>2</v>
      </c>
      <c r="I123" s="45">
        <v>0</v>
      </c>
      <c r="J123" s="45">
        <v>0</v>
      </c>
      <c r="K123" s="45">
        <v>7</v>
      </c>
      <c r="L123" s="45">
        <v>0</v>
      </c>
      <c r="M123" s="45">
        <v>2</v>
      </c>
      <c r="N123" s="45">
        <v>2</v>
      </c>
      <c r="O123" s="45">
        <v>0</v>
      </c>
      <c r="P123" s="45">
        <v>0</v>
      </c>
      <c r="Q123" s="45">
        <v>4</v>
      </c>
      <c r="R123" s="45">
        <v>0</v>
      </c>
      <c r="S123" s="45">
        <v>0</v>
      </c>
      <c r="T123" s="45">
        <v>0</v>
      </c>
      <c r="U123" s="45">
        <v>0</v>
      </c>
      <c r="V123" s="45">
        <v>0</v>
      </c>
      <c r="W123" s="45">
        <v>1</v>
      </c>
      <c r="X123" s="45">
        <v>0</v>
      </c>
      <c r="Y123" s="45">
        <v>1</v>
      </c>
      <c r="Z123" s="45">
        <v>0</v>
      </c>
      <c r="AA123" s="45">
        <v>3</v>
      </c>
      <c r="AB123" s="45">
        <v>3</v>
      </c>
      <c r="AC123" s="45">
        <v>1</v>
      </c>
      <c r="AD123" s="45">
        <v>2</v>
      </c>
      <c r="AE123" s="45">
        <v>0</v>
      </c>
      <c r="AF123" s="45">
        <v>0</v>
      </c>
      <c r="AG123" s="45">
        <v>0</v>
      </c>
      <c r="AH123" s="45">
        <v>5</v>
      </c>
      <c r="AI123" s="45">
        <v>6</v>
      </c>
      <c r="AJ123" s="45">
        <v>0</v>
      </c>
      <c r="AK123" s="45">
        <v>0</v>
      </c>
      <c r="AL123" s="45">
        <v>0</v>
      </c>
      <c r="AM123" s="45">
        <v>0</v>
      </c>
      <c r="AN123" s="45">
        <v>0</v>
      </c>
      <c r="AO123" s="45">
        <v>2</v>
      </c>
      <c r="AP123" s="45">
        <v>0</v>
      </c>
      <c r="AQ123" s="45">
        <v>0</v>
      </c>
      <c r="AR123" s="45">
        <v>0</v>
      </c>
      <c r="AS123" s="45">
        <v>0</v>
      </c>
      <c r="AT123" s="45">
        <v>0</v>
      </c>
      <c r="AU123" s="45">
        <v>0</v>
      </c>
      <c r="AV123" s="45">
        <v>0</v>
      </c>
      <c r="AW123" s="45">
        <v>0</v>
      </c>
      <c r="AX123" s="45">
        <v>0</v>
      </c>
      <c r="AY123" s="45">
        <v>3</v>
      </c>
      <c r="AZ123" s="45">
        <v>0</v>
      </c>
      <c r="BA123" s="45">
        <v>2</v>
      </c>
      <c r="BB123" s="45">
        <v>0</v>
      </c>
      <c r="BC123" s="45">
        <v>1</v>
      </c>
      <c r="BD123" s="45">
        <v>0</v>
      </c>
      <c r="BE123" s="45">
        <v>0</v>
      </c>
      <c r="BF123" s="45">
        <v>2</v>
      </c>
      <c r="BG123" s="45">
        <v>0</v>
      </c>
      <c r="BH123" s="45">
        <v>0</v>
      </c>
      <c r="BI123" s="45">
        <v>0</v>
      </c>
      <c r="BJ123" s="45">
        <v>0</v>
      </c>
      <c r="BK123" s="45">
        <v>0</v>
      </c>
      <c r="BL123" s="45">
        <v>0</v>
      </c>
      <c r="BM123" s="45">
        <v>0</v>
      </c>
      <c r="BN123" s="45">
        <v>1</v>
      </c>
      <c r="BO123" s="45">
        <v>0</v>
      </c>
      <c r="BP123" s="45">
        <v>0</v>
      </c>
      <c r="BQ123" s="45">
        <v>2</v>
      </c>
      <c r="BR123" s="45">
        <v>2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1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2</v>
      </c>
      <c r="CO123" s="45">
        <v>0</v>
      </c>
      <c r="CP123" s="45">
        <v>2</v>
      </c>
      <c r="CQ123" s="45">
        <v>2</v>
      </c>
      <c r="CR123" s="45">
        <v>0</v>
      </c>
      <c r="CS123" s="45">
        <v>1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45">
        <v>0</v>
      </c>
      <c r="DG123" s="45">
        <v>0</v>
      </c>
      <c r="DH123" s="45">
        <v>1</v>
      </c>
      <c r="DI123" s="45">
        <v>0</v>
      </c>
      <c r="DJ123" s="45">
        <v>0</v>
      </c>
      <c r="DK123" s="45">
        <v>0</v>
      </c>
      <c r="DL123" s="45">
        <v>0</v>
      </c>
      <c r="DM123" s="45">
        <v>0</v>
      </c>
      <c r="DN123" s="45">
        <v>3</v>
      </c>
      <c r="DO123" s="45">
        <v>0</v>
      </c>
      <c r="DP123" s="45">
        <v>3</v>
      </c>
      <c r="DQ123" s="45">
        <v>0</v>
      </c>
      <c r="DR123" s="45">
        <v>0</v>
      </c>
      <c r="DS123" s="45">
        <v>0</v>
      </c>
      <c r="DT123" s="45">
        <v>0</v>
      </c>
      <c r="DU123" s="45">
        <v>0</v>
      </c>
      <c r="DV123" s="45">
        <v>0</v>
      </c>
      <c r="DW123" s="45">
        <v>0</v>
      </c>
      <c r="DX123" s="45">
        <v>0</v>
      </c>
      <c r="DY123" s="45">
        <v>0</v>
      </c>
      <c r="DZ123" s="45">
        <v>0</v>
      </c>
      <c r="EA123" s="45">
        <v>0</v>
      </c>
      <c r="EB123" s="45">
        <v>2</v>
      </c>
      <c r="EC123" s="45">
        <v>0</v>
      </c>
      <c r="ED123" s="45">
        <v>0</v>
      </c>
      <c r="EE123" s="45">
        <v>0</v>
      </c>
      <c r="EF123" s="45">
        <v>0</v>
      </c>
      <c r="EG123" s="45">
        <v>0</v>
      </c>
      <c r="EH123" s="45">
        <v>0</v>
      </c>
      <c r="EI123" s="45">
        <v>0</v>
      </c>
      <c r="EJ123" s="45">
        <v>0</v>
      </c>
      <c r="EK123" s="45">
        <v>0</v>
      </c>
      <c r="EL123" s="45">
        <v>0</v>
      </c>
      <c r="EM123" s="45">
        <v>0</v>
      </c>
      <c r="EN123" s="45">
        <v>0</v>
      </c>
      <c r="EO123" s="45">
        <v>0</v>
      </c>
      <c r="EP123" s="45">
        <v>3</v>
      </c>
      <c r="EQ123" s="45">
        <v>0</v>
      </c>
      <c r="ER123" s="45">
        <v>0</v>
      </c>
      <c r="ES123" s="45">
        <v>0</v>
      </c>
      <c r="ET123" s="45">
        <v>0</v>
      </c>
      <c r="EU123" s="45">
        <v>0</v>
      </c>
      <c r="EV123" s="45">
        <v>0</v>
      </c>
      <c r="EW123" s="45">
        <v>0</v>
      </c>
      <c r="EX123" s="45">
        <v>0</v>
      </c>
      <c r="EY123" s="45">
        <v>0</v>
      </c>
      <c r="EZ123" s="45">
        <v>0</v>
      </c>
      <c r="FA123" s="45">
        <v>0</v>
      </c>
      <c r="FB123" s="45">
        <v>0</v>
      </c>
      <c r="FC123" s="45">
        <v>0</v>
      </c>
      <c r="FD123" s="45">
        <v>0</v>
      </c>
      <c r="FE123" s="45">
        <v>0</v>
      </c>
      <c r="FF123" s="45">
        <v>0</v>
      </c>
      <c r="FG123" s="45">
        <v>0</v>
      </c>
      <c r="FH123" s="45">
        <v>0</v>
      </c>
      <c r="FI123" s="45">
        <v>0</v>
      </c>
      <c r="FJ123" s="45">
        <v>0</v>
      </c>
      <c r="FK123" s="45">
        <v>0</v>
      </c>
      <c r="FL123" s="45">
        <v>0</v>
      </c>
      <c r="FM123" s="45">
        <v>0</v>
      </c>
      <c r="FN123" s="45">
        <v>0</v>
      </c>
      <c r="FO123" s="45">
        <v>0</v>
      </c>
      <c r="FP123" s="45">
        <v>0</v>
      </c>
      <c r="FQ123" s="45">
        <v>0</v>
      </c>
      <c r="FR123" s="45">
        <v>0</v>
      </c>
      <c r="FS123" s="45">
        <v>0</v>
      </c>
      <c r="FT123" s="45">
        <v>0</v>
      </c>
      <c r="FU123" s="45">
        <v>0</v>
      </c>
      <c r="FV123" s="45">
        <v>0</v>
      </c>
      <c r="FW123" s="45">
        <v>0</v>
      </c>
      <c r="FX123" s="45">
        <v>0</v>
      </c>
      <c r="FY123" s="45">
        <v>0</v>
      </c>
      <c r="FZ123" s="45">
        <v>0</v>
      </c>
      <c r="GA123" s="45">
        <v>0</v>
      </c>
      <c r="GB123" s="45">
        <v>0</v>
      </c>
      <c r="GC123" s="45">
        <v>2</v>
      </c>
      <c r="GD123" s="45">
        <v>0</v>
      </c>
      <c r="GE123" s="45">
        <v>0</v>
      </c>
      <c r="GF123" s="45">
        <v>0</v>
      </c>
      <c r="GG123" s="45">
        <v>0</v>
      </c>
      <c r="GH123" s="45">
        <v>0</v>
      </c>
      <c r="GI123" s="45">
        <v>0</v>
      </c>
      <c r="GJ123" s="45">
        <v>0</v>
      </c>
      <c r="GK123" s="45">
        <v>0</v>
      </c>
      <c r="GL123" s="45">
        <v>0</v>
      </c>
      <c r="GM123" s="45">
        <v>0</v>
      </c>
      <c r="GN123" s="45">
        <v>0</v>
      </c>
      <c r="GO123" s="45">
        <v>0</v>
      </c>
      <c r="GP123" s="45">
        <v>0</v>
      </c>
      <c r="GQ123" s="45">
        <v>0</v>
      </c>
      <c r="GR123" s="45">
        <v>0</v>
      </c>
      <c r="GS123" s="45">
        <v>0</v>
      </c>
      <c r="GT123" s="45">
        <v>0</v>
      </c>
      <c r="GU123" s="45">
        <v>0</v>
      </c>
      <c r="GV123" s="45">
        <v>0</v>
      </c>
      <c r="GW123" s="45">
        <v>0</v>
      </c>
      <c r="GX123" s="45">
        <v>0</v>
      </c>
      <c r="GY123" s="45">
        <v>0</v>
      </c>
      <c r="GZ123" s="45">
        <v>0</v>
      </c>
      <c r="HA123" s="45">
        <v>0</v>
      </c>
      <c r="HB123" s="45">
        <v>1</v>
      </c>
      <c r="HC123" s="45">
        <v>0</v>
      </c>
      <c r="HD123" s="45">
        <v>3</v>
      </c>
      <c r="HE123" s="45">
        <v>0</v>
      </c>
      <c r="HF123" s="45">
        <v>2</v>
      </c>
      <c r="HG123" s="45">
        <v>0</v>
      </c>
      <c r="HH123" s="45">
        <v>0</v>
      </c>
      <c r="HI123" s="45">
        <v>0</v>
      </c>
      <c r="HJ123" s="45">
        <v>0</v>
      </c>
      <c r="HK123" s="45">
        <v>0</v>
      </c>
      <c r="HL123" s="45">
        <v>0</v>
      </c>
      <c r="HM123" s="45">
        <v>0</v>
      </c>
      <c r="HN123" s="45">
        <v>0</v>
      </c>
      <c r="HO123" s="45">
        <v>2</v>
      </c>
      <c r="HP123" s="45">
        <v>2</v>
      </c>
      <c r="HQ123" s="45">
        <v>2</v>
      </c>
      <c r="HR123" s="45">
        <v>0</v>
      </c>
      <c r="HS123" s="45">
        <v>0</v>
      </c>
      <c r="HT123" s="45">
        <v>0</v>
      </c>
      <c r="HU123" s="45">
        <v>0</v>
      </c>
      <c r="HV123" s="45">
        <v>0</v>
      </c>
      <c r="HW123" s="45">
        <v>0</v>
      </c>
      <c r="HX123" s="45">
        <v>0</v>
      </c>
      <c r="HY123" s="45">
        <v>0</v>
      </c>
      <c r="HZ123" s="45">
        <v>0</v>
      </c>
      <c r="IA123" s="45">
        <v>0</v>
      </c>
      <c r="IB123" s="45">
        <v>0</v>
      </c>
      <c r="IC123" s="45">
        <v>2</v>
      </c>
      <c r="ID123" s="45">
        <v>0</v>
      </c>
      <c r="IE123" s="45">
        <v>1</v>
      </c>
      <c r="IF123" s="45">
        <v>0</v>
      </c>
      <c r="IG123" s="45">
        <v>1</v>
      </c>
      <c r="IH123" s="45">
        <v>0</v>
      </c>
      <c r="II123" s="45">
        <v>0</v>
      </c>
      <c r="IJ123" s="45">
        <v>0</v>
      </c>
      <c r="IK123" s="45">
        <v>0</v>
      </c>
      <c r="IL123" s="45">
        <v>0</v>
      </c>
      <c r="IM123" s="45">
        <v>0</v>
      </c>
      <c r="IN123" s="45">
        <v>0</v>
      </c>
      <c r="IO123" s="45">
        <v>0</v>
      </c>
      <c r="IP123" s="45">
        <v>0</v>
      </c>
      <c r="IQ123" s="45">
        <v>0</v>
      </c>
      <c r="IR123" s="45">
        <v>0</v>
      </c>
      <c r="IS123" s="45">
        <v>0</v>
      </c>
      <c r="IT123" s="45">
        <v>8</v>
      </c>
      <c r="IU123" s="45">
        <v>0</v>
      </c>
      <c r="IV123" s="45">
        <v>0</v>
      </c>
      <c r="IW123" s="45">
        <v>0</v>
      </c>
      <c r="IX123" s="45">
        <v>0</v>
      </c>
      <c r="IY123" s="45">
        <v>0</v>
      </c>
      <c r="IZ123" s="45">
        <v>2</v>
      </c>
      <c r="JA123" s="45">
        <v>0</v>
      </c>
      <c r="JB123" s="45">
        <v>0</v>
      </c>
      <c r="JC123" s="45">
        <v>0</v>
      </c>
      <c r="JD123" s="45">
        <v>0</v>
      </c>
      <c r="JE123" s="45">
        <v>0</v>
      </c>
      <c r="JF123" s="45">
        <v>0</v>
      </c>
      <c r="JG123" s="45">
        <v>0</v>
      </c>
      <c r="JH123" s="45">
        <v>0</v>
      </c>
      <c r="JI123" s="45">
        <v>0</v>
      </c>
      <c r="JJ123" s="45">
        <v>0</v>
      </c>
      <c r="JK123" s="45">
        <v>0</v>
      </c>
      <c r="JL123" s="45">
        <v>0</v>
      </c>
      <c r="JM123" s="45">
        <v>2</v>
      </c>
      <c r="JN123" s="45">
        <v>0</v>
      </c>
      <c r="JO123" s="45">
        <v>0</v>
      </c>
      <c r="JP123" s="45">
        <v>0</v>
      </c>
      <c r="JQ123" s="45">
        <v>0</v>
      </c>
      <c r="JR123" s="45">
        <v>0</v>
      </c>
      <c r="JS123" s="45">
        <v>0</v>
      </c>
      <c r="JT123" s="45">
        <v>0</v>
      </c>
      <c r="JU123" s="45">
        <v>0</v>
      </c>
      <c r="JV123" s="45">
        <v>0</v>
      </c>
      <c r="JW123" s="45">
        <v>0</v>
      </c>
      <c r="JX123" s="45">
        <v>0</v>
      </c>
      <c r="JY123" s="45">
        <v>0</v>
      </c>
      <c r="JZ123" s="45">
        <v>0</v>
      </c>
      <c r="KA123" s="45">
        <v>0</v>
      </c>
      <c r="KB123" s="45">
        <v>0</v>
      </c>
      <c r="KC123" s="45">
        <v>0</v>
      </c>
      <c r="KD123" s="45">
        <v>0</v>
      </c>
      <c r="KE123" s="45">
        <v>1</v>
      </c>
      <c r="KF123" s="45">
        <v>0</v>
      </c>
      <c r="KG123" s="45">
        <v>1</v>
      </c>
      <c r="KH123" s="45">
        <v>0</v>
      </c>
      <c r="KI123" s="45">
        <v>1</v>
      </c>
      <c r="KJ123" s="45">
        <v>1</v>
      </c>
      <c r="KK123" s="45">
        <v>0</v>
      </c>
      <c r="KL123" s="45">
        <v>0</v>
      </c>
      <c r="KM123" s="45">
        <v>0</v>
      </c>
      <c r="KN123" s="45">
        <v>1</v>
      </c>
      <c r="KO123" s="45">
        <v>0</v>
      </c>
      <c r="KP123" s="45">
        <v>2</v>
      </c>
      <c r="KQ123" s="45">
        <v>0</v>
      </c>
      <c r="KR123" s="45">
        <v>0</v>
      </c>
      <c r="KS123" s="45">
        <v>0</v>
      </c>
      <c r="KT123" s="45">
        <v>0</v>
      </c>
      <c r="KU123" s="45">
        <v>0</v>
      </c>
      <c r="KV123" s="45">
        <v>0</v>
      </c>
      <c r="KW123" s="45">
        <v>5</v>
      </c>
      <c r="KX123" s="45">
        <v>0</v>
      </c>
      <c r="KY123" s="45">
        <v>0</v>
      </c>
      <c r="KZ123" s="45">
        <v>0</v>
      </c>
      <c r="LA123" s="45">
        <v>0</v>
      </c>
      <c r="LB123" s="45">
        <v>0</v>
      </c>
      <c r="LC123" s="45">
        <v>0</v>
      </c>
      <c r="LD123" s="45">
        <v>2</v>
      </c>
      <c r="LE123" s="45">
        <v>0</v>
      </c>
      <c r="LF123" s="45">
        <v>0</v>
      </c>
      <c r="LG123" s="45">
        <v>2</v>
      </c>
      <c r="LH123" s="45">
        <v>0</v>
      </c>
      <c r="LI123" s="45">
        <v>1</v>
      </c>
      <c r="LJ123" s="45">
        <v>2</v>
      </c>
      <c r="LK123" s="45">
        <v>0</v>
      </c>
      <c r="LL123" s="45">
        <v>2</v>
      </c>
      <c r="LM123" s="45">
        <v>1</v>
      </c>
      <c r="LN123" s="45">
        <v>1</v>
      </c>
      <c r="LO123" s="45">
        <v>0</v>
      </c>
      <c r="LP123" s="45">
        <v>4</v>
      </c>
      <c r="LQ123" s="45">
        <v>0</v>
      </c>
      <c r="LR123" s="45">
        <v>0</v>
      </c>
      <c r="LS123" s="45">
        <v>0</v>
      </c>
      <c r="LT123" s="45">
        <v>0</v>
      </c>
      <c r="LU123" s="45">
        <v>0</v>
      </c>
      <c r="LV123" s="45">
        <v>0</v>
      </c>
      <c r="LW123" s="45">
        <v>0</v>
      </c>
      <c r="LX123" s="45">
        <v>0</v>
      </c>
      <c r="LY123" s="45">
        <v>0</v>
      </c>
      <c r="LZ123" s="45">
        <v>0</v>
      </c>
      <c r="MA123" s="45">
        <v>0</v>
      </c>
      <c r="MB123" s="45">
        <v>0</v>
      </c>
      <c r="MC123" s="45">
        <v>0</v>
      </c>
      <c r="MD123" s="45">
        <v>0</v>
      </c>
      <c r="ME123" s="45">
        <v>0</v>
      </c>
      <c r="MF123" s="45">
        <v>0</v>
      </c>
      <c r="MG123" s="45">
        <v>0</v>
      </c>
      <c r="MH123" s="45">
        <v>0</v>
      </c>
      <c r="MI123" s="45">
        <v>0</v>
      </c>
      <c r="MJ123" s="45">
        <v>0</v>
      </c>
      <c r="MK123" s="45">
        <v>0</v>
      </c>
      <c r="ML123" s="45">
        <v>0</v>
      </c>
      <c r="MM123" s="45">
        <v>0</v>
      </c>
      <c r="MN123" s="45">
        <v>4</v>
      </c>
      <c r="MO123" s="45">
        <v>0</v>
      </c>
      <c r="MP123" s="45">
        <v>1</v>
      </c>
      <c r="MQ123" s="45">
        <v>0</v>
      </c>
      <c r="MR123" s="45">
        <v>0</v>
      </c>
      <c r="MS123" s="45">
        <v>2</v>
      </c>
      <c r="MT123" s="45">
        <v>2</v>
      </c>
      <c r="MU123" s="45">
        <v>1</v>
      </c>
      <c r="MV123" s="45">
        <v>1</v>
      </c>
      <c r="MW123" s="45">
        <v>2</v>
      </c>
      <c r="MX123" s="45">
        <v>0</v>
      </c>
      <c r="MY123" s="45">
        <v>5</v>
      </c>
      <c r="MZ123" s="45">
        <v>6</v>
      </c>
      <c r="NA123" s="45">
        <v>0</v>
      </c>
      <c r="NB123" s="45">
        <v>2</v>
      </c>
      <c r="NC123" s="45">
        <v>1</v>
      </c>
      <c r="ND123" s="45">
        <v>2</v>
      </c>
      <c r="NE123" s="45">
        <v>0</v>
      </c>
      <c r="NF123" s="45">
        <v>4</v>
      </c>
      <c r="NG123" s="45">
        <v>1</v>
      </c>
      <c r="NH123" s="45">
        <v>0</v>
      </c>
      <c r="NI123" s="45">
        <v>0</v>
      </c>
      <c r="NJ123" s="45">
        <v>0</v>
      </c>
      <c r="NK123" s="45">
        <v>0</v>
      </c>
      <c r="NL123" s="45">
        <v>0</v>
      </c>
      <c r="NM123" s="45">
        <v>0</v>
      </c>
      <c r="NN123" s="45">
        <v>0</v>
      </c>
      <c r="NO123" s="45">
        <v>0</v>
      </c>
      <c r="NP123" s="45">
        <v>0</v>
      </c>
      <c r="NQ123" s="45">
        <v>0</v>
      </c>
      <c r="NR123" s="45">
        <v>3</v>
      </c>
      <c r="NS123" s="45">
        <v>0</v>
      </c>
      <c r="NT123" s="45">
        <v>6</v>
      </c>
      <c r="NU123" s="45">
        <v>0</v>
      </c>
      <c r="NV123" s="45">
        <v>0</v>
      </c>
      <c r="NW123" s="45">
        <v>0</v>
      </c>
      <c r="NX123" s="45">
        <v>0</v>
      </c>
      <c r="NY123" s="45">
        <v>4</v>
      </c>
      <c r="NZ123" s="45">
        <v>0</v>
      </c>
      <c r="OA123" s="45">
        <v>0</v>
      </c>
      <c r="OB123" s="45">
        <v>0</v>
      </c>
      <c r="OC123" s="45">
        <v>0</v>
      </c>
      <c r="OD123" s="45">
        <v>1</v>
      </c>
      <c r="OE123" s="45">
        <v>1</v>
      </c>
      <c r="OF123" s="45">
        <v>0</v>
      </c>
      <c r="OG123" s="45">
        <v>0</v>
      </c>
      <c r="OH123" s="45">
        <v>4</v>
      </c>
      <c r="OI123" s="45">
        <v>1</v>
      </c>
      <c r="OJ123" s="45">
        <v>0</v>
      </c>
      <c r="OK123" s="45">
        <v>0</v>
      </c>
      <c r="OL123" s="45">
        <v>0</v>
      </c>
      <c r="OM123" s="45">
        <v>2</v>
      </c>
      <c r="ON123" s="45">
        <v>0</v>
      </c>
      <c r="OO123" s="45">
        <v>0</v>
      </c>
      <c r="OP123" s="45">
        <v>0</v>
      </c>
      <c r="OQ123" s="45">
        <v>0</v>
      </c>
      <c r="OR123" s="45">
        <v>0</v>
      </c>
      <c r="OS123" s="45">
        <v>0</v>
      </c>
      <c r="OT123" s="45">
        <v>0</v>
      </c>
      <c r="OU123" s="45">
        <v>0</v>
      </c>
      <c r="OV123" s="45">
        <v>0</v>
      </c>
      <c r="OW123" s="45">
        <v>0</v>
      </c>
      <c r="OX123" s="45">
        <v>0</v>
      </c>
      <c r="OY123" s="45">
        <v>0</v>
      </c>
      <c r="OZ123" s="45">
        <v>0</v>
      </c>
      <c r="PA123" s="45">
        <v>0</v>
      </c>
      <c r="PB123" s="45">
        <v>0</v>
      </c>
      <c r="PC123" s="45">
        <v>0</v>
      </c>
      <c r="PD123" s="45">
        <v>0</v>
      </c>
      <c r="PE123" s="45">
        <v>0</v>
      </c>
      <c r="PF123" s="45">
        <v>0</v>
      </c>
      <c r="PG123" s="45">
        <v>0</v>
      </c>
      <c r="PH123" s="45">
        <v>0</v>
      </c>
      <c r="PI123" s="45">
        <v>0</v>
      </c>
      <c r="PJ123" s="45">
        <v>0</v>
      </c>
      <c r="PK123" s="45">
        <v>2</v>
      </c>
      <c r="PL123" s="45">
        <v>0</v>
      </c>
      <c r="PM123" s="45">
        <v>0</v>
      </c>
      <c r="PN123" s="45">
        <v>0</v>
      </c>
      <c r="PO123" s="45">
        <v>0</v>
      </c>
      <c r="PP123" s="45">
        <v>0</v>
      </c>
      <c r="PQ123" s="45">
        <v>4</v>
      </c>
      <c r="PR123" s="45">
        <v>0</v>
      </c>
      <c r="PS123" s="45">
        <v>0</v>
      </c>
      <c r="PT123" s="45">
        <v>0</v>
      </c>
      <c r="PU123" s="45">
        <v>1</v>
      </c>
      <c r="PV123" s="45">
        <v>0</v>
      </c>
      <c r="PW123" s="45">
        <v>0</v>
      </c>
      <c r="PX123" s="45">
        <v>2</v>
      </c>
      <c r="PY123" s="45">
        <v>0</v>
      </c>
      <c r="PZ123" s="45">
        <v>0</v>
      </c>
      <c r="QA123" s="45">
        <v>0</v>
      </c>
      <c r="QB123" s="45">
        <v>0</v>
      </c>
      <c r="QC123" s="45">
        <v>0</v>
      </c>
      <c r="QD123" s="45">
        <v>0</v>
      </c>
      <c r="QE123" s="45">
        <v>0</v>
      </c>
      <c r="QF123" s="45">
        <v>0</v>
      </c>
      <c r="QG123" s="45">
        <v>0</v>
      </c>
      <c r="QH123" s="45">
        <v>0</v>
      </c>
      <c r="QI123" s="45">
        <v>0</v>
      </c>
      <c r="QJ123" s="45">
        <v>0</v>
      </c>
      <c r="QK123" s="45">
        <v>0</v>
      </c>
      <c r="QL123" s="45">
        <v>0</v>
      </c>
      <c r="QM123" s="45">
        <v>0</v>
      </c>
      <c r="QN123" s="45">
        <v>0</v>
      </c>
      <c r="QO123" s="45">
        <v>0</v>
      </c>
      <c r="QP123" s="45">
        <v>0</v>
      </c>
      <c r="QQ123" s="45">
        <v>0</v>
      </c>
      <c r="QR123" s="45">
        <v>0</v>
      </c>
      <c r="QS123" s="45">
        <v>2</v>
      </c>
      <c r="QT123" s="45">
        <v>0</v>
      </c>
      <c r="QU123" s="45">
        <v>5</v>
      </c>
      <c r="QV123" s="45">
        <v>0</v>
      </c>
      <c r="QW123" s="45">
        <v>0</v>
      </c>
      <c r="QX123" s="45">
        <v>0</v>
      </c>
      <c r="QY123" s="45">
        <v>0</v>
      </c>
      <c r="QZ123" s="45">
        <v>0</v>
      </c>
      <c r="RA123" s="45">
        <v>0</v>
      </c>
      <c r="RB123" s="45">
        <v>0</v>
      </c>
      <c r="RC123" s="45">
        <v>1</v>
      </c>
      <c r="RD123" s="45">
        <v>0</v>
      </c>
      <c r="RE123" s="45">
        <v>0</v>
      </c>
      <c r="RF123" s="45">
        <v>0</v>
      </c>
      <c r="RG123" s="45">
        <v>0</v>
      </c>
      <c r="RH123" s="45">
        <v>0</v>
      </c>
      <c r="RI123" s="45">
        <v>0</v>
      </c>
      <c r="RJ123" s="45">
        <v>0</v>
      </c>
      <c r="RK123" s="45">
        <v>1</v>
      </c>
      <c r="RL123" s="45">
        <v>0</v>
      </c>
      <c r="RM123" s="45">
        <v>0</v>
      </c>
      <c r="RN123" s="45">
        <v>0</v>
      </c>
      <c r="RO123" s="45">
        <v>0</v>
      </c>
      <c r="RP123" s="45">
        <v>5</v>
      </c>
      <c r="RQ123" s="45">
        <v>0</v>
      </c>
      <c r="RR123" s="45">
        <v>0</v>
      </c>
      <c r="RS123" s="45">
        <v>0</v>
      </c>
      <c r="RT123" s="45">
        <v>0</v>
      </c>
      <c r="RU123" s="45">
        <v>2</v>
      </c>
      <c r="RV123" s="45">
        <v>0</v>
      </c>
      <c r="RW123" s="45">
        <v>5</v>
      </c>
      <c r="RX123" s="45">
        <v>0</v>
      </c>
      <c r="RY123" s="45">
        <v>0</v>
      </c>
      <c r="RZ123" s="45">
        <v>0</v>
      </c>
      <c r="SA123" s="45">
        <v>0</v>
      </c>
      <c r="SB123" s="45">
        <v>0</v>
      </c>
      <c r="SC123" s="45">
        <v>0</v>
      </c>
      <c r="SD123" s="45">
        <v>0</v>
      </c>
      <c r="SE123" s="45">
        <v>9</v>
      </c>
      <c r="SF123" s="45">
        <v>0</v>
      </c>
      <c r="SG123" s="45">
        <v>0</v>
      </c>
      <c r="SH123" s="45">
        <v>0</v>
      </c>
      <c r="SI123" s="45">
        <v>0</v>
      </c>
      <c r="SJ123" s="45">
        <v>0</v>
      </c>
      <c r="SK123" s="45">
        <v>2</v>
      </c>
      <c r="SL123" s="45">
        <v>0</v>
      </c>
      <c r="SM123" s="45">
        <v>1</v>
      </c>
      <c r="SN123" s="45">
        <v>0</v>
      </c>
      <c r="SO123" s="45">
        <v>0</v>
      </c>
      <c r="SP123" s="45">
        <v>0</v>
      </c>
      <c r="SQ123" s="45">
        <v>0</v>
      </c>
      <c r="SR123" s="45">
        <v>0</v>
      </c>
      <c r="SS123" s="45">
        <v>0</v>
      </c>
      <c r="ST123" s="45">
        <v>0</v>
      </c>
      <c r="SU123" s="45">
        <v>0</v>
      </c>
      <c r="SV123" s="45">
        <v>3</v>
      </c>
      <c r="SW123" s="45">
        <v>0</v>
      </c>
      <c r="SX123" s="45">
        <v>0</v>
      </c>
      <c r="SY123" s="45">
        <v>0</v>
      </c>
      <c r="SZ123" s="45">
        <v>0</v>
      </c>
      <c r="TA123" s="45">
        <v>0</v>
      </c>
      <c r="TB123" s="45">
        <v>0</v>
      </c>
      <c r="TC123" s="45">
        <v>0</v>
      </c>
      <c r="TD123" s="45">
        <v>0</v>
      </c>
      <c r="TE123" s="45">
        <v>0</v>
      </c>
      <c r="TF123" s="45">
        <v>0</v>
      </c>
      <c r="TG123" s="45">
        <v>0</v>
      </c>
      <c r="TH123" s="45">
        <v>0</v>
      </c>
      <c r="TI123" s="45">
        <v>0</v>
      </c>
      <c r="TJ123" s="45">
        <v>0</v>
      </c>
      <c r="TK123" s="45">
        <v>0</v>
      </c>
      <c r="TL123" s="45">
        <v>0</v>
      </c>
      <c r="TM123" s="45">
        <v>0</v>
      </c>
      <c r="TN123" s="45">
        <v>0</v>
      </c>
      <c r="TO123" s="45">
        <v>0</v>
      </c>
      <c r="TP123" s="45">
        <v>0</v>
      </c>
      <c r="TQ123" s="45">
        <v>0</v>
      </c>
      <c r="TR123" s="45">
        <v>0</v>
      </c>
      <c r="TS123" s="45">
        <v>0</v>
      </c>
      <c r="TT123" s="45">
        <v>0</v>
      </c>
      <c r="TU123" s="45">
        <v>0</v>
      </c>
      <c r="TV123" s="45">
        <v>0</v>
      </c>
      <c r="TW123" s="45">
        <v>2</v>
      </c>
      <c r="TX123" s="45">
        <v>0</v>
      </c>
      <c r="TY123" s="45">
        <v>2</v>
      </c>
      <c r="TZ123" s="45">
        <v>1</v>
      </c>
      <c r="UA123" s="45">
        <v>0</v>
      </c>
      <c r="UB123" s="45">
        <v>0</v>
      </c>
      <c r="UC123" s="45">
        <v>0</v>
      </c>
      <c r="UD123" s="45">
        <v>0</v>
      </c>
      <c r="UE123" s="45">
        <v>0</v>
      </c>
      <c r="UF123" s="45">
        <v>0</v>
      </c>
      <c r="UG123" s="45">
        <v>0</v>
      </c>
      <c r="UH123" s="45">
        <v>0</v>
      </c>
      <c r="UI123" s="45">
        <v>0</v>
      </c>
      <c r="UJ123" s="45">
        <v>0</v>
      </c>
      <c r="UK123" s="45">
        <v>0</v>
      </c>
      <c r="UL123" s="45">
        <v>0</v>
      </c>
      <c r="UM123" s="45">
        <v>0</v>
      </c>
      <c r="UN123" s="45">
        <v>0</v>
      </c>
      <c r="UO123" s="45">
        <v>0</v>
      </c>
      <c r="UP123" s="45">
        <v>0</v>
      </c>
      <c r="UQ123" s="45">
        <v>0</v>
      </c>
      <c r="UR123" s="45">
        <v>0</v>
      </c>
      <c r="US123" s="45">
        <v>0</v>
      </c>
      <c r="UT123" s="45">
        <v>0</v>
      </c>
      <c r="UU123" s="45">
        <v>0</v>
      </c>
      <c r="UV123" s="45">
        <v>0</v>
      </c>
      <c r="UW123" s="45">
        <v>0</v>
      </c>
      <c r="UX123" s="45">
        <v>0</v>
      </c>
      <c r="UY123" s="45">
        <v>0</v>
      </c>
      <c r="UZ123" s="45">
        <v>0</v>
      </c>
      <c r="VA123" s="45">
        <v>0</v>
      </c>
      <c r="VB123" s="45">
        <v>0</v>
      </c>
      <c r="VC123" s="45">
        <v>0</v>
      </c>
      <c r="VD123" s="45">
        <v>0</v>
      </c>
      <c r="VE123" s="45">
        <v>0</v>
      </c>
      <c r="VF123" s="45">
        <v>0</v>
      </c>
      <c r="VG123" s="45">
        <v>0</v>
      </c>
      <c r="VH123" s="45">
        <v>0</v>
      </c>
      <c r="VI123" s="45">
        <v>0</v>
      </c>
      <c r="VJ123" s="45">
        <v>0</v>
      </c>
      <c r="VK123" s="45">
        <v>0</v>
      </c>
      <c r="VL123" s="45">
        <v>0</v>
      </c>
      <c r="VM123" s="45">
        <v>3</v>
      </c>
      <c r="VN123" s="45">
        <v>1</v>
      </c>
      <c r="VO123" s="45">
        <v>1</v>
      </c>
      <c r="VP123" s="45">
        <v>0</v>
      </c>
      <c r="VQ123" s="45">
        <v>0</v>
      </c>
      <c r="VR123" s="45">
        <v>0</v>
      </c>
      <c r="VS123" s="45">
        <v>0</v>
      </c>
      <c r="VT123" s="45">
        <v>0</v>
      </c>
      <c r="VU123" s="45">
        <v>6</v>
      </c>
      <c r="VV123" s="45">
        <v>1</v>
      </c>
      <c r="VW123" s="45">
        <v>0</v>
      </c>
      <c r="VX123" s="45">
        <v>0</v>
      </c>
      <c r="VY123" s="45">
        <v>1</v>
      </c>
      <c r="VZ123" s="45">
        <v>0</v>
      </c>
      <c r="WA123" s="45">
        <v>0</v>
      </c>
      <c r="WB123" s="45">
        <v>0</v>
      </c>
      <c r="WC123" s="45">
        <v>0</v>
      </c>
      <c r="WD123" s="45">
        <v>0</v>
      </c>
      <c r="WE123" s="45">
        <v>0</v>
      </c>
      <c r="WF123" s="45">
        <v>2</v>
      </c>
      <c r="WG123" s="45">
        <v>0</v>
      </c>
      <c r="WH123" s="45">
        <v>0</v>
      </c>
      <c r="WI123" s="45">
        <v>0</v>
      </c>
      <c r="WJ123" s="45">
        <v>0</v>
      </c>
      <c r="WK123" s="45">
        <v>0</v>
      </c>
      <c r="WL123" s="45">
        <v>0</v>
      </c>
      <c r="WM123" s="45">
        <v>0</v>
      </c>
      <c r="WN123" s="45">
        <v>0</v>
      </c>
      <c r="WO123" s="45">
        <v>0</v>
      </c>
      <c r="WP123" s="45">
        <v>0</v>
      </c>
      <c r="WQ123" s="45">
        <v>0</v>
      </c>
      <c r="WR123" s="45">
        <v>0</v>
      </c>
      <c r="WS123" s="45">
        <v>0</v>
      </c>
      <c r="WT123" s="45">
        <v>0</v>
      </c>
      <c r="WU123" s="45">
        <v>0</v>
      </c>
      <c r="WV123" s="45">
        <v>0</v>
      </c>
      <c r="WW123" s="45">
        <v>0</v>
      </c>
      <c r="WX123" s="45">
        <v>0</v>
      </c>
      <c r="WY123" s="45">
        <v>0</v>
      </c>
      <c r="WZ123" s="45">
        <v>0</v>
      </c>
      <c r="XA123" s="45">
        <v>5</v>
      </c>
      <c r="XB123" s="45">
        <v>0</v>
      </c>
      <c r="XC123" s="45">
        <v>1</v>
      </c>
      <c r="XD123" s="45">
        <v>2</v>
      </c>
      <c r="XE123" s="45">
        <v>3</v>
      </c>
      <c r="XF123" s="45">
        <v>0</v>
      </c>
      <c r="XG123" s="45">
        <v>2</v>
      </c>
      <c r="XH123" s="45">
        <v>2</v>
      </c>
      <c r="XI123" s="45">
        <v>0</v>
      </c>
      <c r="XJ123" s="45">
        <v>0</v>
      </c>
      <c r="XK123" s="45">
        <v>0</v>
      </c>
      <c r="XL123" s="45">
        <v>0</v>
      </c>
      <c r="XM123" s="45">
        <v>0</v>
      </c>
      <c r="XN123" s="45">
        <v>0</v>
      </c>
      <c r="XO123" s="45">
        <v>0</v>
      </c>
      <c r="XP123" s="45">
        <v>0</v>
      </c>
      <c r="XQ123" s="45">
        <v>0</v>
      </c>
      <c r="XR123" s="45">
        <v>0</v>
      </c>
      <c r="XS123" s="45">
        <v>0</v>
      </c>
      <c r="XT123" s="45">
        <v>0</v>
      </c>
      <c r="XU123" s="45">
        <v>5</v>
      </c>
      <c r="XV123" s="45">
        <v>0</v>
      </c>
      <c r="XW123" s="45">
        <v>0</v>
      </c>
      <c r="XX123" s="45">
        <v>0</v>
      </c>
      <c r="XY123" s="45">
        <v>2</v>
      </c>
      <c r="XZ123" s="45">
        <v>1</v>
      </c>
      <c r="YA123" s="45">
        <v>0</v>
      </c>
      <c r="YB123" s="45">
        <v>0</v>
      </c>
      <c r="YC123" s="45">
        <v>0</v>
      </c>
      <c r="YD123" s="45">
        <v>0</v>
      </c>
      <c r="YE123" s="45">
        <v>0</v>
      </c>
      <c r="YF123" s="45">
        <v>0</v>
      </c>
      <c r="YG123" s="45">
        <v>0</v>
      </c>
      <c r="YH123" s="45">
        <v>0</v>
      </c>
      <c r="YI123" s="45">
        <v>0</v>
      </c>
      <c r="YJ123" s="45">
        <v>0</v>
      </c>
      <c r="YK123" s="45">
        <v>0</v>
      </c>
      <c r="YL123" s="45">
        <v>0</v>
      </c>
      <c r="YM123" s="45">
        <v>0</v>
      </c>
      <c r="YN123" s="45">
        <v>0</v>
      </c>
      <c r="YO123" s="45">
        <v>0</v>
      </c>
      <c r="YP123" s="45">
        <v>0</v>
      </c>
      <c r="YQ123" s="45">
        <v>0</v>
      </c>
      <c r="YR123" s="45">
        <v>0</v>
      </c>
      <c r="YS123" s="45">
        <v>0</v>
      </c>
      <c r="YT123" s="45">
        <v>15</v>
      </c>
      <c r="YU123" s="45">
        <v>0</v>
      </c>
      <c r="YV123" s="45">
        <v>0</v>
      </c>
      <c r="YW123" s="45">
        <v>0</v>
      </c>
      <c r="YX123" s="45">
        <v>0</v>
      </c>
      <c r="YY123" s="45">
        <v>0</v>
      </c>
      <c r="YZ123" s="45">
        <v>0</v>
      </c>
      <c r="ZA123" s="45">
        <v>0</v>
      </c>
      <c r="ZB123" s="45">
        <v>0</v>
      </c>
      <c r="ZC123" s="45">
        <v>0</v>
      </c>
      <c r="ZD123" s="45">
        <v>0</v>
      </c>
      <c r="ZE123" s="45">
        <v>0</v>
      </c>
      <c r="ZF123" s="45">
        <v>0</v>
      </c>
      <c r="ZG123" s="45">
        <v>0</v>
      </c>
      <c r="ZH123" s="45">
        <v>0</v>
      </c>
      <c r="ZI123" s="45">
        <v>0</v>
      </c>
      <c r="ZJ123" s="45">
        <v>0</v>
      </c>
      <c r="ZK123" s="45">
        <v>0</v>
      </c>
      <c r="ZL123" s="45">
        <v>10</v>
      </c>
      <c r="ZM123" s="45">
        <v>0</v>
      </c>
      <c r="ZN123" s="45">
        <v>0</v>
      </c>
      <c r="ZO123" s="45">
        <v>5</v>
      </c>
      <c r="ZP123" s="45">
        <v>0</v>
      </c>
      <c r="ZQ123" s="45">
        <v>0</v>
      </c>
      <c r="ZR123" s="45">
        <v>0</v>
      </c>
      <c r="ZS123" s="45">
        <v>0</v>
      </c>
      <c r="ZT123" s="45">
        <v>0</v>
      </c>
      <c r="ZU123" s="45">
        <v>0</v>
      </c>
      <c r="ZV123" s="45">
        <v>0</v>
      </c>
      <c r="ZW123" s="45">
        <v>0</v>
      </c>
      <c r="ZX123" s="45">
        <v>0</v>
      </c>
      <c r="ZY123" s="45">
        <v>0</v>
      </c>
      <c r="ZZ123" s="45">
        <v>0</v>
      </c>
      <c r="AAA123" s="45">
        <v>0</v>
      </c>
      <c r="AAB123" s="45">
        <v>0</v>
      </c>
      <c r="AAC123" s="45">
        <v>3</v>
      </c>
      <c r="AAD123" s="45">
        <v>0</v>
      </c>
      <c r="AAE123" s="45">
        <v>0</v>
      </c>
      <c r="AAF123" s="45">
        <v>0</v>
      </c>
      <c r="AAG123" s="45">
        <v>0</v>
      </c>
      <c r="AAH123" s="45">
        <v>0</v>
      </c>
      <c r="AAI123" s="45">
        <v>0</v>
      </c>
      <c r="AAJ123" s="45">
        <v>0</v>
      </c>
      <c r="AAK123" s="45">
        <v>0</v>
      </c>
      <c r="AAL123" s="45">
        <v>0</v>
      </c>
      <c r="AAM123" s="45">
        <v>0</v>
      </c>
      <c r="AAN123" s="45">
        <v>0</v>
      </c>
      <c r="AAO123" s="45">
        <v>0</v>
      </c>
      <c r="AAP123" s="45">
        <v>0</v>
      </c>
      <c r="AAQ123" s="45">
        <f ca="1">IF(LEFT($C123,5)="Total",0,IF(COUNTIF(ENTRY!$G$3:$BM$3,AAQ$1)=0,"CopyPasteValue",IFERROR(HLOOKUP(AAQ$1,ENTRY!$G$3:$BI$133,SUMIFS(ENTRY!$A$2:$A$133,ENTRY!$B$2:$B$133,$B123,ENTRY!$C$2:$C$133,$C123)-2,FALSE),0)))</f>
        <v>0</v>
      </c>
      <c r="AAR123" s="45">
        <f ca="1">IF(LEFT($C123,5)="Total",0,IF(COUNTIF(ENTRY!$G$3:$BM$3,AAR$1)=0,"CopyPasteValue",IFERROR(HLOOKUP(AAR$1,ENTRY!$G$3:$BI$133,SUMIFS(ENTRY!$A$2:$A$133,ENTRY!$B$2:$B$133,$B123,ENTRY!$C$2:$C$133,$C123)-2,FALSE),0)))</f>
        <v>0</v>
      </c>
      <c r="AAS123" s="45">
        <f ca="1">IF(LEFT($C123,5)="Total",0,IF(COUNTIF(ENTRY!$G$3:$BM$3,AAS$1)=0,"CopyPasteValue",IFERROR(HLOOKUP(AAS$1,ENTRY!$G$3:$BI$133,SUMIFS(ENTRY!$A$2:$A$133,ENTRY!$B$2:$B$133,$B123,ENTRY!$C$2:$C$133,$C123)-2,FALSE),0)))</f>
        <v>0</v>
      </c>
      <c r="AAT123" s="45">
        <f ca="1">IF(LEFT($C123,5)="Total",0,IF(COUNTIF(ENTRY!$G$3:$BM$3,AAT$1)=0,"CopyPasteValue",IFERROR(HLOOKUP(AAT$1,ENTRY!$G$3:$BI$133,SUMIFS(ENTRY!$A$2:$A$133,ENTRY!$B$2:$B$133,$B123,ENTRY!$C$2:$C$133,$C123)-2,FALSE),0)))</f>
        <v>0</v>
      </c>
      <c r="AAU123" s="45">
        <f ca="1">IF(LEFT($C123,5)="Total",0,IF(COUNTIF(ENTRY!$G$3:$BM$3,AAU$1)=0,"CopyPasteValue",IFERROR(HLOOKUP(AAU$1,ENTRY!$G$3:$BI$133,SUMIFS(ENTRY!$A$2:$A$133,ENTRY!$B$2:$B$133,$B123,ENTRY!$C$2:$C$133,$C123)-2,FALSE),0)))</f>
        <v>0</v>
      </c>
      <c r="AAV123" s="45">
        <f ca="1">IF(LEFT($C123,5)="Total",0,IF(COUNTIF(ENTRY!$G$3:$BM$3,AAV$1)=0,"CopyPasteValue",IFERROR(HLOOKUP(AAV$1,ENTRY!$G$3:$BI$133,SUMIFS(ENTRY!$A$2:$A$133,ENTRY!$B$2:$B$133,$B123,ENTRY!$C$2:$C$133,$C123)-2,FALSE),0)))</f>
        <v>0</v>
      </c>
      <c r="AAW123" s="45">
        <f ca="1">IF(LEFT($C123,5)="Total",0,IF(COUNTIF(ENTRY!$G$3:$BM$3,AAW$1)=0,"CopyPasteValue",IFERROR(HLOOKUP(AAW$1,ENTRY!$G$3:$BI$133,SUMIFS(ENTRY!$A$2:$A$133,ENTRY!$B$2:$B$133,$B123,ENTRY!$C$2:$C$133,$C123)-2,FALSE),0)))</f>
        <v>0</v>
      </c>
      <c r="AAX123" s="45">
        <f ca="1">IF(LEFT($C123,5)="Total",0,IF(COUNTIF(ENTRY!$G$3:$BM$3,AAX$1)=0,"CopyPasteValue",IFERROR(HLOOKUP(AAX$1,ENTRY!$G$3:$BI$133,SUMIFS(ENTRY!$A$2:$A$133,ENTRY!$B$2:$B$133,$B123,ENTRY!$C$2:$C$133,$C123)-2,FALSE),0)))</f>
        <v>0</v>
      </c>
      <c r="AAY123" s="45">
        <f ca="1">IF(LEFT($C123,5)="Total",0,IF(COUNTIF(ENTRY!$G$3:$BM$3,AAY$1)=0,"CopyPasteValue",IFERROR(HLOOKUP(AAY$1,ENTRY!$G$3:$BI$133,SUMIFS(ENTRY!$A$2:$A$133,ENTRY!$B$2:$B$133,$B123,ENTRY!$C$2:$C$133,$C123)-2,FALSE),0)))</f>
        <v>0</v>
      </c>
      <c r="AAZ123" s="45">
        <f ca="1">IF(LEFT($C123,5)="Total",0,IF(COUNTIF(ENTRY!$G$3:$BM$3,AAZ$1)=0,"CopyPasteValue",IFERROR(HLOOKUP(AAZ$1,ENTRY!$G$3:$BI$133,SUMIFS(ENTRY!$A$2:$A$133,ENTRY!$B$2:$B$133,$B123,ENTRY!$C$2:$C$133,$C123)-2,FALSE),0)))</f>
        <v>0</v>
      </c>
      <c r="ABA123" s="45">
        <f ca="1">IF(LEFT($C123,5)="Total",0,IF(COUNTIF(ENTRY!$G$3:$BM$3,ABA$1)=0,"CopyPasteValue",IFERROR(HLOOKUP(ABA$1,ENTRY!$G$3:$BI$133,SUMIFS(ENTRY!$A$2:$A$133,ENTRY!$B$2:$B$133,$B123,ENTRY!$C$2:$C$133,$C123)-2,FALSE),0)))</f>
        <v>0</v>
      </c>
      <c r="ABB123" s="45">
        <f ca="1">IF(LEFT($C123,5)="Total",0,IF(COUNTIF(ENTRY!$G$3:$BM$3,ABB$1)=0,"CopyPasteValue",IFERROR(HLOOKUP(ABB$1,ENTRY!$G$3:$BI$133,SUMIFS(ENTRY!$A$2:$A$133,ENTRY!$B$2:$B$133,$B123,ENTRY!$C$2:$C$133,$C123)-2,FALSE),0)))</f>
        <v>0</v>
      </c>
      <c r="ABC123" s="45">
        <f ca="1">IF(LEFT($C123,5)="Total",0,IF(COUNTIF(ENTRY!$G$3:$BM$3,ABC$1)=0,"CopyPasteValue",IFERROR(HLOOKUP(ABC$1,ENTRY!$G$3:$BI$133,SUMIFS(ENTRY!$A$2:$A$133,ENTRY!$B$2:$B$133,$B123,ENTRY!$C$2:$C$133,$C123)-2,FALSE),0)))</f>
        <v>0</v>
      </c>
      <c r="ABD123" s="45">
        <f ca="1">IF(LEFT($C123,5)="Total",0,IF(COUNTIF(ENTRY!$G$3:$BM$3,ABD$1)=0,"CopyPasteValue",IFERROR(HLOOKUP(ABD$1,ENTRY!$G$3:$BI$133,SUMIFS(ENTRY!$A$2:$A$133,ENTRY!$B$2:$B$133,$B123,ENTRY!$C$2:$C$133,$C123)-2,FALSE),0)))</f>
        <v>0</v>
      </c>
      <c r="ABE123" s="45">
        <f ca="1">IF(LEFT($C123,5)="Total",0,IF(COUNTIF(ENTRY!$G$3:$BM$3,ABE$1)=0,"CopyPasteValue",IFERROR(HLOOKUP(ABE$1,ENTRY!$G$3:$BI$133,SUMIFS(ENTRY!$A$2:$A$133,ENTRY!$B$2:$B$133,$B123,ENTRY!$C$2:$C$133,$C123)-2,FALSE),0)))</f>
        <v>0</v>
      </c>
      <c r="ABF123" s="45">
        <f ca="1">IF(LEFT($C123,5)="Total",0,IF(COUNTIF(ENTRY!$G$3:$BM$3,ABF$1)=0,"CopyPasteValue",IFERROR(HLOOKUP(ABF$1,ENTRY!$G$3:$BI$133,SUMIFS(ENTRY!$A$2:$A$133,ENTRY!$B$2:$B$133,$B123,ENTRY!$C$2:$C$133,$C123)-2,FALSE),0)))</f>
        <v>0</v>
      </c>
      <c r="ABG123" s="45">
        <f ca="1">IF(LEFT($C123,5)="Total",0,IF(COUNTIF(ENTRY!$G$3:$BM$3,ABG$1)=0,"CopyPasteValue",IFERROR(HLOOKUP(ABG$1,ENTRY!$G$3:$BI$133,SUMIFS(ENTRY!$A$2:$A$133,ENTRY!$B$2:$B$133,$B123,ENTRY!$C$2:$C$133,$C123)-2,FALSE),0)))</f>
        <v>0</v>
      </c>
      <c r="ABH123" s="45">
        <f ca="1">IF(LEFT($C123,5)="Total",0,IF(COUNTIF(ENTRY!$G$3:$BM$3,ABH$1)=0,"CopyPasteValue",IFERROR(HLOOKUP(ABH$1,ENTRY!$G$3:$BI$133,SUMIFS(ENTRY!$A$2:$A$133,ENTRY!$B$2:$B$133,$B123,ENTRY!$C$2:$C$133,$C123)-2,FALSE),0)))</f>
        <v>0</v>
      </c>
    </row>
    <row r="124" spans="2:736" x14ac:dyDescent="0.35">
      <c r="B124" t="s">
        <v>44</v>
      </c>
      <c r="C124" t="s">
        <v>104</v>
      </c>
      <c r="D124" s="53">
        <f t="shared" ca="1" si="163"/>
        <v>124</v>
      </c>
      <c r="E124" s="72">
        <f>COUNTIF(ENTRY!C$4:C$294,C124)</f>
        <v>1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0</v>
      </c>
      <c r="T124" s="45">
        <v>0</v>
      </c>
      <c r="U124" s="45">
        <v>0</v>
      </c>
      <c r="V124" s="45">
        <v>0</v>
      </c>
      <c r="W124" s="45">
        <v>0</v>
      </c>
      <c r="X124" s="45">
        <v>0</v>
      </c>
      <c r="Y124" s="45">
        <v>0</v>
      </c>
      <c r="Z124" s="45">
        <v>0</v>
      </c>
      <c r="AA124" s="45">
        <v>0</v>
      </c>
      <c r="AB124" s="45">
        <v>0</v>
      </c>
      <c r="AC124" s="45">
        <v>0</v>
      </c>
      <c r="AD124" s="45">
        <v>0</v>
      </c>
      <c r="AE124" s="45">
        <v>0</v>
      </c>
      <c r="AF124" s="45">
        <v>0</v>
      </c>
      <c r="AG124" s="45">
        <v>0</v>
      </c>
      <c r="AH124" s="45">
        <v>0</v>
      </c>
      <c r="AI124" s="45">
        <v>0</v>
      </c>
      <c r="AJ124" s="45">
        <v>0</v>
      </c>
      <c r="AK124" s="45">
        <v>0</v>
      </c>
      <c r="AL124" s="45">
        <v>0</v>
      </c>
      <c r="AM124" s="45">
        <v>0</v>
      </c>
      <c r="AN124" s="45">
        <v>0</v>
      </c>
      <c r="AO124" s="45">
        <v>0</v>
      </c>
      <c r="AP124" s="45">
        <v>0</v>
      </c>
      <c r="AQ124" s="45">
        <v>0</v>
      </c>
      <c r="AR124" s="45">
        <v>0</v>
      </c>
      <c r="AS124" s="45">
        <v>0</v>
      </c>
      <c r="AT124" s="45">
        <v>0</v>
      </c>
      <c r="AU124" s="45">
        <v>0</v>
      </c>
      <c r="AV124" s="45">
        <v>0</v>
      </c>
      <c r="AW124" s="45">
        <v>0</v>
      </c>
      <c r="AX124" s="45">
        <v>0</v>
      </c>
      <c r="AY124" s="45">
        <v>0</v>
      </c>
      <c r="AZ124" s="45">
        <v>0</v>
      </c>
      <c r="BA124" s="45">
        <v>0</v>
      </c>
      <c r="BB124" s="45">
        <v>0</v>
      </c>
      <c r="BC124" s="45">
        <v>0</v>
      </c>
      <c r="BD124" s="45">
        <v>0</v>
      </c>
      <c r="BE124" s="45">
        <v>0</v>
      </c>
      <c r="BF124" s="45">
        <v>0</v>
      </c>
      <c r="BG124" s="45">
        <v>0</v>
      </c>
      <c r="BH124" s="45">
        <v>0</v>
      </c>
      <c r="BI124" s="45">
        <v>0</v>
      </c>
      <c r="BJ124" s="45">
        <v>0</v>
      </c>
      <c r="BK124" s="45">
        <v>0</v>
      </c>
      <c r="BL124" s="45">
        <v>0</v>
      </c>
      <c r="BM124" s="45">
        <v>0</v>
      </c>
      <c r="BN124" s="45">
        <v>0</v>
      </c>
      <c r="BO124" s="45">
        <v>0</v>
      </c>
      <c r="BP124" s="45">
        <v>0</v>
      </c>
      <c r="BQ124" s="45">
        <v>0</v>
      </c>
      <c r="BR124" s="45">
        <v>0</v>
      </c>
      <c r="BS124" s="45">
        <v>0</v>
      </c>
      <c r="BT124" s="45">
        <v>0</v>
      </c>
      <c r="BU124" s="45">
        <v>0</v>
      </c>
      <c r="BV124" s="45">
        <v>0</v>
      </c>
      <c r="BW124" s="45">
        <v>0</v>
      </c>
      <c r="BX124" s="45">
        <v>0</v>
      </c>
      <c r="BY124" s="45">
        <v>0</v>
      </c>
      <c r="BZ124" s="45">
        <v>0</v>
      </c>
      <c r="CA124" s="45">
        <v>0</v>
      </c>
      <c r="CB124" s="45">
        <v>0</v>
      </c>
      <c r="CC124" s="45">
        <v>0</v>
      </c>
      <c r="CD124" s="45">
        <v>0</v>
      </c>
      <c r="CE124" s="45">
        <v>0</v>
      </c>
      <c r="CF124" s="45">
        <v>0</v>
      </c>
      <c r="CG124" s="45">
        <v>0</v>
      </c>
      <c r="CH124" s="45">
        <v>0</v>
      </c>
      <c r="CI124" s="45">
        <v>0</v>
      </c>
      <c r="CJ124" s="45">
        <v>0</v>
      </c>
      <c r="CK124" s="45">
        <v>0</v>
      </c>
      <c r="CL124" s="45">
        <v>0</v>
      </c>
      <c r="CM124" s="45">
        <v>0</v>
      </c>
      <c r="CN124" s="45">
        <v>0</v>
      </c>
      <c r="CO124" s="45">
        <v>0</v>
      </c>
      <c r="CP124" s="45">
        <v>0</v>
      </c>
      <c r="CQ124" s="45">
        <v>0</v>
      </c>
      <c r="CR124" s="45">
        <v>0</v>
      </c>
      <c r="CS124" s="45">
        <v>0</v>
      </c>
      <c r="CT124" s="45">
        <v>0</v>
      </c>
      <c r="CU124" s="45">
        <v>0</v>
      </c>
      <c r="CV124" s="45">
        <v>0</v>
      </c>
      <c r="CW124" s="45">
        <v>0</v>
      </c>
      <c r="CX124" s="45">
        <v>0</v>
      </c>
      <c r="CY124" s="45">
        <v>0</v>
      </c>
      <c r="CZ124" s="45">
        <v>0</v>
      </c>
      <c r="DA124" s="45">
        <v>0</v>
      </c>
      <c r="DB124" s="45">
        <v>0</v>
      </c>
      <c r="DC124" s="45">
        <v>0</v>
      </c>
      <c r="DD124" s="45">
        <v>0</v>
      </c>
      <c r="DE124" s="45">
        <v>0</v>
      </c>
      <c r="DF124" s="45">
        <v>0</v>
      </c>
      <c r="DG124" s="45">
        <v>0</v>
      </c>
      <c r="DH124" s="45">
        <v>0</v>
      </c>
      <c r="DI124" s="45">
        <v>0</v>
      </c>
      <c r="DJ124" s="45">
        <v>0</v>
      </c>
      <c r="DK124" s="45">
        <v>0</v>
      </c>
      <c r="DL124" s="45">
        <v>0</v>
      </c>
      <c r="DM124" s="45">
        <v>0</v>
      </c>
      <c r="DN124" s="45">
        <v>0</v>
      </c>
      <c r="DO124" s="45">
        <v>0</v>
      </c>
      <c r="DP124" s="45">
        <v>0</v>
      </c>
      <c r="DQ124" s="45">
        <v>0</v>
      </c>
      <c r="DR124" s="45">
        <v>0</v>
      </c>
      <c r="DS124" s="45">
        <v>0</v>
      </c>
      <c r="DT124" s="45">
        <v>0</v>
      </c>
      <c r="DU124" s="45">
        <v>0</v>
      </c>
      <c r="DV124" s="45">
        <v>0</v>
      </c>
      <c r="DW124" s="45">
        <v>0</v>
      </c>
      <c r="DX124" s="45">
        <v>0</v>
      </c>
      <c r="DY124" s="45">
        <v>0</v>
      </c>
      <c r="DZ124" s="45">
        <v>0</v>
      </c>
      <c r="EA124" s="45">
        <v>0</v>
      </c>
      <c r="EB124" s="45">
        <v>0</v>
      </c>
      <c r="EC124" s="45">
        <v>0</v>
      </c>
      <c r="ED124" s="45">
        <v>0</v>
      </c>
      <c r="EE124" s="45">
        <v>0</v>
      </c>
      <c r="EF124" s="45">
        <v>0</v>
      </c>
      <c r="EG124" s="45">
        <v>0</v>
      </c>
      <c r="EH124" s="45">
        <v>0</v>
      </c>
      <c r="EI124" s="45">
        <v>0</v>
      </c>
      <c r="EJ124" s="45">
        <v>0</v>
      </c>
      <c r="EK124" s="45">
        <v>0</v>
      </c>
      <c r="EL124" s="45">
        <v>0</v>
      </c>
      <c r="EM124" s="45">
        <v>0</v>
      </c>
      <c r="EN124" s="45">
        <v>0</v>
      </c>
      <c r="EO124" s="45">
        <v>0</v>
      </c>
      <c r="EP124" s="45">
        <v>0</v>
      </c>
      <c r="EQ124" s="45">
        <v>0</v>
      </c>
      <c r="ER124" s="45">
        <v>0</v>
      </c>
      <c r="ES124" s="45">
        <v>0</v>
      </c>
      <c r="ET124" s="45">
        <v>0</v>
      </c>
      <c r="EU124" s="45">
        <v>0</v>
      </c>
      <c r="EV124" s="45">
        <v>0</v>
      </c>
      <c r="EW124" s="45">
        <v>0</v>
      </c>
      <c r="EX124" s="45">
        <v>0</v>
      </c>
      <c r="EY124" s="45">
        <v>0</v>
      </c>
      <c r="EZ124" s="45">
        <v>0</v>
      </c>
      <c r="FA124" s="45">
        <v>0</v>
      </c>
      <c r="FB124" s="45">
        <v>0</v>
      </c>
      <c r="FC124" s="45">
        <v>0</v>
      </c>
      <c r="FD124" s="45">
        <v>0</v>
      </c>
      <c r="FE124" s="45">
        <v>0</v>
      </c>
      <c r="FF124" s="45">
        <v>0</v>
      </c>
      <c r="FG124" s="45">
        <v>0</v>
      </c>
      <c r="FH124" s="45">
        <v>0</v>
      </c>
      <c r="FI124" s="45">
        <v>0</v>
      </c>
      <c r="FJ124" s="45">
        <v>0</v>
      </c>
      <c r="FK124" s="45">
        <v>0</v>
      </c>
      <c r="FL124" s="45">
        <v>0</v>
      </c>
      <c r="FM124" s="45">
        <v>0</v>
      </c>
      <c r="FN124" s="45">
        <v>0</v>
      </c>
      <c r="FO124" s="45">
        <v>0</v>
      </c>
      <c r="FP124" s="45">
        <v>0</v>
      </c>
      <c r="FQ124" s="45">
        <v>0</v>
      </c>
      <c r="FR124" s="45">
        <v>0</v>
      </c>
      <c r="FS124" s="45">
        <v>0</v>
      </c>
      <c r="FT124" s="45">
        <v>0</v>
      </c>
      <c r="FU124" s="45">
        <v>0</v>
      </c>
      <c r="FV124" s="45">
        <v>0</v>
      </c>
      <c r="FW124" s="45">
        <v>0</v>
      </c>
      <c r="FX124" s="45">
        <v>0</v>
      </c>
      <c r="FY124" s="45">
        <v>0</v>
      </c>
      <c r="FZ124" s="45">
        <v>0</v>
      </c>
      <c r="GA124" s="45">
        <v>0</v>
      </c>
      <c r="GB124" s="45">
        <v>0</v>
      </c>
      <c r="GC124" s="45">
        <v>0</v>
      </c>
      <c r="GD124" s="45">
        <v>0</v>
      </c>
      <c r="GE124" s="45">
        <v>0</v>
      </c>
      <c r="GF124" s="45">
        <v>0</v>
      </c>
      <c r="GG124" s="45">
        <v>0</v>
      </c>
      <c r="GH124" s="45">
        <v>0</v>
      </c>
      <c r="GI124" s="45">
        <v>0</v>
      </c>
      <c r="GJ124" s="45">
        <v>0</v>
      </c>
      <c r="GK124" s="45">
        <v>0</v>
      </c>
      <c r="GL124" s="45">
        <v>0</v>
      </c>
      <c r="GM124" s="45">
        <v>0</v>
      </c>
      <c r="GN124" s="45">
        <v>0</v>
      </c>
      <c r="GO124" s="45">
        <v>0</v>
      </c>
      <c r="GP124" s="45">
        <v>0</v>
      </c>
      <c r="GQ124" s="45">
        <v>0</v>
      </c>
      <c r="GR124" s="45">
        <v>0</v>
      </c>
      <c r="GS124" s="45">
        <v>0</v>
      </c>
      <c r="GT124" s="45">
        <v>0</v>
      </c>
      <c r="GU124" s="45">
        <v>0</v>
      </c>
      <c r="GV124" s="45">
        <v>0</v>
      </c>
      <c r="GW124" s="45">
        <v>0</v>
      </c>
      <c r="GX124" s="45">
        <v>0</v>
      </c>
      <c r="GY124" s="45">
        <v>0</v>
      </c>
      <c r="GZ124" s="45">
        <v>0</v>
      </c>
      <c r="HA124" s="45">
        <v>0</v>
      </c>
      <c r="HB124" s="45">
        <v>0</v>
      </c>
      <c r="HC124" s="45">
        <v>0</v>
      </c>
      <c r="HD124" s="45">
        <v>0</v>
      </c>
      <c r="HE124" s="45">
        <v>0</v>
      </c>
      <c r="HF124" s="45">
        <v>0</v>
      </c>
      <c r="HG124" s="45">
        <v>0</v>
      </c>
      <c r="HH124" s="45">
        <v>0</v>
      </c>
      <c r="HI124" s="45">
        <v>0</v>
      </c>
      <c r="HJ124" s="45">
        <v>0</v>
      </c>
      <c r="HK124" s="45">
        <v>0</v>
      </c>
      <c r="HL124" s="45">
        <v>0</v>
      </c>
      <c r="HM124" s="45">
        <v>0</v>
      </c>
      <c r="HN124" s="45">
        <v>0</v>
      </c>
      <c r="HO124" s="45">
        <v>0</v>
      </c>
      <c r="HP124" s="45">
        <v>0</v>
      </c>
      <c r="HQ124" s="45">
        <v>0</v>
      </c>
      <c r="HR124" s="45">
        <v>0</v>
      </c>
      <c r="HS124" s="45">
        <v>0</v>
      </c>
      <c r="HT124" s="45">
        <v>0</v>
      </c>
      <c r="HU124" s="45">
        <v>0</v>
      </c>
      <c r="HV124" s="45">
        <v>0</v>
      </c>
      <c r="HW124" s="45">
        <v>0</v>
      </c>
      <c r="HX124" s="45">
        <v>0</v>
      </c>
      <c r="HY124" s="45">
        <v>0</v>
      </c>
      <c r="HZ124" s="45">
        <v>0</v>
      </c>
      <c r="IA124" s="45">
        <v>0</v>
      </c>
      <c r="IB124" s="45">
        <v>0</v>
      </c>
      <c r="IC124" s="45">
        <v>0</v>
      </c>
      <c r="ID124" s="45">
        <v>0</v>
      </c>
      <c r="IE124" s="45">
        <v>0</v>
      </c>
      <c r="IF124" s="45">
        <v>0</v>
      </c>
      <c r="IG124" s="45">
        <v>0</v>
      </c>
      <c r="IH124" s="45">
        <v>0</v>
      </c>
      <c r="II124" s="45">
        <v>0</v>
      </c>
      <c r="IJ124" s="45">
        <v>0</v>
      </c>
      <c r="IK124" s="45">
        <v>0</v>
      </c>
      <c r="IL124" s="45">
        <v>0</v>
      </c>
      <c r="IM124" s="45">
        <v>0</v>
      </c>
      <c r="IN124" s="45">
        <v>0</v>
      </c>
      <c r="IO124" s="45">
        <v>0</v>
      </c>
      <c r="IP124" s="45">
        <v>0</v>
      </c>
      <c r="IQ124" s="45">
        <v>0</v>
      </c>
      <c r="IR124" s="45">
        <v>0</v>
      </c>
      <c r="IS124" s="45">
        <v>0</v>
      </c>
      <c r="IT124" s="45">
        <v>0</v>
      </c>
      <c r="IU124" s="45">
        <v>0</v>
      </c>
      <c r="IV124" s="45">
        <v>0</v>
      </c>
      <c r="IW124" s="45">
        <v>0</v>
      </c>
      <c r="IX124" s="45">
        <v>0</v>
      </c>
      <c r="IY124" s="45">
        <v>0</v>
      </c>
      <c r="IZ124" s="45">
        <v>0</v>
      </c>
      <c r="JA124" s="45">
        <v>0</v>
      </c>
      <c r="JB124" s="45">
        <v>0</v>
      </c>
      <c r="JC124" s="45">
        <v>0</v>
      </c>
      <c r="JD124" s="45">
        <v>0</v>
      </c>
      <c r="JE124" s="45">
        <v>0</v>
      </c>
      <c r="JF124" s="45">
        <v>0</v>
      </c>
      <c r="JG124" s="45">
        <v>0</v>
      </c>
      <c r="JH124" s="45">
        <v>0</v>
      </c>
      <c r="JI124" s="45">
        <v>0</v>
      </c>
      <c r="JJ124" s="45">
        <v>0</v>
      </c>
      <c r="JK124" s="45">
        <v>0</v>
      </c>
      <c r="JL124" s="45">
        <v>0</v>
      </c>
      <c r="JM124" s="45">
        <v>0</v>
      </c>
      <c r="JN124" s="45">
        <v>0</v>
      </c>
      <c r="JO124" s="45">
        <v>0</v>
      </c>
      <c r="JP124" s="45">
        <v>0</v>
      </c>
      <c r="JQ124" s="45">
        <v>0</v>
      </c>
      <c r="JR124" s="45">
        <v>0</v>
      </c>
      <c r="JS124" s="45">
        <v>0</v>
      </c>
      <c r="JT124" s="45">
        <v>0</v>
      </c>
      <c r="JU124" s="45">
        <v>0</v>
      </c>
      <c r="JV124" s="45">
        <v>0</v>
      </c>
      <c r="JW124" s="45">
        <v>0</v>
      </c>
      <c r="JX124" s="45">
        <v>0</v>
      </c>
      <c r="JY124" s="45">
        <v>0</v>
      </c>
      <c r="JZ124" s="45">
        <v>0</v>
      </c>
      <c r="KA124" s="45">
        <v>0</v>
      </c>
      <c r="KB124" s="45">
        <v>0</v>
      </c>
      <c r="KC124" s="45">
        <v>0</v>
      </c>
      <c r="KD124" s="45">
        <v>0</v>
      </c>
      <c r="KE124" s="45">
        <v>0</v>
      </c>
      <c r="KF124" s="45">
        <v>0</v>
      </c>
      <c r="KG124" s="45">
        <v>0</v>
      </c>
      <c r="KH124" s="45">
        <v>0</v>
      </c>
      <c r="KI124" s="45">
        <v>0</v>
      </c>
      <c r="KJ124" s="45">
        <v>0</v>
      </c>
      <c r="KK124" s="45">
        <v>0</v>
      </c>
      <c r="KL124" s="45">
        <v>0</v>
      </c>
      <c r="KM124" s="45">
        <v>0</v>
      </c>
      <c r="KN124" s="45">
        <v>0</v>
      </c>
      <c r="KO124" s="45">
        <v>0</v>
      </c>
      <c r="KP124" s="45">
        <v>0</v>
      </c>
      <c r="KQ124" s="45">
        <v>0</v>
      </c>
      <c r="KR124" s="45">
        <v>0</v>
      </c>
      <c r="KS124" s="45">
        <v>0</v>
      </c>
      <c r="KT124" s="45">
        <v>0</v>
      </c>
      <c r="KU124" s="45">
        <v>0</v>
      </c>
      <c r="KV124" s="45">
        <v>0</v>
      </c>
      <c r="KW124" s="45">
        <v>0</v>
      </c>
      <c r="KX124" s="45">
        <v>0</v>
      </c>
      <c r="KY124" s="45">
        <v>0</v>
      </c>
      <c r="KZ124" s="45">
        <v>0</v>
      </c>
      <c r="LA124" s="45">
        <v>0</v>
      </c>
      <c r="LB124" s="45">
        <v>0</v>
      </c>
      <c r="LC124" s="45">
        <v>0</v>
      </c>
      <c r="LD124" s="45">
        <v>0</v>
      </c>
      <c r="LE124" s="45">
        <v>0</v>
      </c>
      <c r="LF124" s="45">
        <v>0</v>
      </c>
      <c r="LG124" s="45">
        <v>0</v>
      </c>
      <c r="LH124" s="45">
        <v>0</v>
      </c>
      <c r="LI124" s="45">
        <v>0</v>
      </c>
      <c r="LJ124" s="45">
        <v>0</v>
      </c>
      <c r="LK124" s="45">
        <v>0</v>
      </c>
      <c r="LL124" s="45">
        <v>0</v>
      </c>
      <c r="LM124" s="45">
        <v>0</v>
      </c>
      <c r="LN124" s="45">
        <v>0</v>
      </c>
      <c r="LO124" s="45">
        <v>0</v>
      </c>
      <c r="LP124" s="45">
        <v>0</v>
      </c>
      <c r="LQ124" s="45">
        <v>0</v>
      </c>
      <c r="LR124" s="45">
        <v>0</v>
      </c>
      <c r="LS124" s="45">
        <v>0</v>
      </c>
      <c r="LT124" s="45">
        <v>0</v>
      </c>
      <c r="LU124" s="45">
        <v>0</v>
      </c>
      <c r="LV124" s="45">
        <v>0</v>
      </c>
      <c r="LW124" s="45">
        <v>0</v>
      </c>
      <c r="LX124" s="45">
        <v>0</v>
      </c>
      <c r="LY124" s="45">
        <v>0</v>
      </c>
      <c r="LZ124" s="45">
        <v>0</v>
      </c>
      <c r="MA124" s="45">
        <v>0</v>
      </c>
      <c r="MB124" s="45">
        <v>0</v>
      </c>
      <c r="MC124" s="45">
        <v>0</v>
      </c>
      <c r="MD124" s="45">
        <v>0</v>
      </c>
      <c r="ME124" s="45">
        <v>0</v>
      </c>
      <c r="MF124" s="45">
        <v>0</v>
      </c>
      <c r="MG124" s="45">
        <v>0</v>
      </c>
      <c r="MH124" s="45">
        <v>0</v>
      </c>
      <c r="MI124" s="45">
        <v>0</v>
      </c>
      <c r="MJ124" s="45">
        <v>0</v>
      </c>
      <c r="MK124" s="45">
        <v>0</v>
      </c>
      <c r="ML124" s="45">
        <v>0</v>
      </c>
      <c r="MM124" s="45">
        <v>0</v>
      </c>
      <c r="MN124" s="45">
        <v>0</v>
      </c>
      <c r="MO124" s="45">
        <v>0</v>
      </c>
      <c r="MP124" s="45">
        <v>0</v>
      </c>
      <c r="MQ124" s="45">
        <v>0</v>
      </c>
      <c r="MR124" s="45">
        <v>0</v>
      </c>
      <c r="MS124" s="45">
        <v>0</v>
      </c>
      <c r="MT124" s="45">
        <v>0</v>
      </c>
      <c r="MU124" s="45">
        <v>0</v>
      </c>
      <c r="MV124" s="45">
        <v>0</v>
      </c>
      <c r="MW124" s="45">
        <v>0</v>
      </c>
      <c r="MX124" s="45">
        <v>0</v>
      </c>
      <c r="MY124" s="45">
        <v>0</v>
      </c>
      <c r="MZ124" s="45">
        <v>0</v>
      </c>
      <c r="NA124" s="45">
        <v>0</v>
      </c>
      <c r="NB124" s="45">
        <v>0</v>
      </c>
      <c r="NC124" s="45">
        <v>0</v>
      </c>
      <c r="ND124" s="45">
        <v>0</v>
      </c>
      <c r="NE124" s="45">
        <v>0</v>
      </c>
      <c r="NF124" s="45">
        <v>0</v>
      </c>
      <c r="NG124" s="45">
        <v>0</v>
      </c>
      <c r="NH124" s="45">
        <v>0</v>
      </c>
      <c r="NI124" s="45">
        <v>0</v>
      </c>
      <c r="NJ124" s="45">
        <v>0</v>
      </c>
      <c r="NK124" s="45">
        <v>0</v>
      </c>
      <c r="NL124" s="45">
        <v>0</v>
      </c>
      <c r="NM124" s="45">
        <v>0</v>
      </c>
      <c r="NN124" s="45">
        <v>0</v>
      </c>
      <c r="NO124" s="45">
        <v>0</v>
      </c>
      <c r="NP124" s="45">
        <v>0</v>
      </c>
      <c r="NQ124" s="45">
        <v>0</v>
      </c>
      <c r="NR124" s="45">
        <v>0</v>
      </c>
      <c r="NS124" s="45">
        <v>0</v>
      </c>
      <c r="NT124" s="45">
        <v>0</v>
      </c>
      <c r="NU124" s="45">
        <v>0</v>
      </c>
      <c r="NV124" s="45">
        <v>0</v>
      </c>
      <c r="NW124" s="45">
        <v>0</v>
      </c>
      <c r="NX124" s="45">
        <v>0</v>
      </c>
      <c r="NY124" s="45">
        <v>0</v>
      </c>
      <c r="NZ124" s="45">
        <v>0</v>
      </c>
      <c r="OA124" s="45">
        <v>0</v>
      </c>
      <c r="OB124" s="45">
        <v>0</v>
      </c>
      <c r="OC124" s="45">
        <v>0</v>
      </c>
      <c r="OD124" s="45">
        <v>0</v>
      </c>
      <c r="OE124" s="45">
        <v>0</v>
      </c>
      <c r="OF124" s="45">
        <v>0</v>
      </c>
      <c r="OG124" s="45">
        <v>0</v>
      </c>
      <c r="OH124" s="45">
        <v>0</v>
      </c>
      <c r="OI124" s="45">
        <v>0</v>
      </c>
      <c r="OJ124" s="45">
        <v>0</v>
      </c>
      <c r="OK124" s="45">
        <v>0</v>
      </c>
      <c r="OL124" s="45">
        <v>0</v>
      </c>
      <c r="OM124" s="45">
        <v>0</v>
      </c>
      <c r="ON124" s="45">
        <v>0</v>
      </c>
      <c r="OO124" s="45">
        <v>0</v>
      </c>
      <c r="OP124" s="45">
        <v>0</v>
      </c>
      <c r="OQ124" s="45">
        <v>0</v>
      </c>
      <c r="OR124" s="45">
        <v>0</v>
      </c>
      <c r="OS124" s="45">
        <v>0</v>
      </c>
      <c r="OT124" s="45">
        <v>0</v>
      </c>
      <c r="OU124" s="45">
        <v>0</v>
      </c>
      <c r="OV124" s="45">
        <v>0</v>
      </c>
      <c r="OW124" s="45">
        <v>0</v>
      </c>
      <c r="OX124" s="45">
        <v>0</v>
      </c>
      <c r="OY124" s="45">
        <v>0</v>
      </c>
      <c r="OZ124" s="45">
        <v>0</v>
      </c>
      <c r="PA124" s="45">
        <v>0</v>
      </c>
      <c r="PB124" s="45">
        <v>0</v>
      </c>
      <c r="PC124" s="45">
        <v>0</v>
      </c>
      <c r="PD124" s="45">
        <v>0</v>
      </c>
      <c r="PE124" s="45">
        <v>0</v>
      </c>
      <c r="PF124" s="45">
        <v>0</v>
      </c>
      <c r="PG124" s="45">
        <v>0</v>
      </c>
      <c r="PH124" s="45">
        <v>0</v>
      </c>
      <c r="PI124" s="45">
        <v>0</v>
      </c>
      <c r="PJ124" s="45">
        <v>0</v>
      </c>
      <c r="PK124" s="45">
        <v>0</v>
      </c>
      <c r="PL124" s="45">
        <v>0</v>
      </c>
      <c r="PM124" s="45">
        <v>0</v>
      </c>
      <c r="PN124" s="45">
        <v>0</v>
      </c>
      <c r="PO124" s="45">
        <v>0</v>
      </c>
      <c r="PP124" s="45">
        <v>0</v>
      </c>
      <c r="PQ124" s="45">
        <v>0</v>
      </c>
      <c r="PR124" s="45">
        <v>0</v>
      </c>
      <c r="PS124" s="45">
        <v>0</v>
      </c>
      <c r="PT124" s="45">
        <v>0</v>
      </c>
      <c r="PU124" s="45">
        <v>0</v>
      </c>
      <c r="PV124" s="45">
        <v>0</v>
      </c>
      <c r="PW124" s="45">
        <v>0</v>
      </c>
      <c r="PX124" s="45">
        <v>0</v>
      </c>
      <c r="PY124" s="45">
        <v>0</v>
      </c>
      <c r="PZ124" s="45">
        <v>0</v>
      </c>
      <c r="QA124" s="45">
        <v>0</v>
      </c>
      <c r="QB124" s="45">
        <v>0</v>
      </c>
      <c r="QC124" s="45">
        <v>0</v>
      </c>
      <c r="QD124" s="45">
        <v>0</v>
      </c>
      <c r="QE124" s="45">
        <v>0</v>
      </c>
      <c r="QF124" s="45">
        <v>0</v>
      </c>
      <c r="QG124" s="45">
        <v>0</v>
      </c>
      <c r="QH124" s="45">
        <v>0</v>
      </c>
      <c r="QI124" s="45">
        <v>0</v>
      </c>
      <c r="QJ124" s="45">
        <v>0</v>
      </c>
      <c r="QK124" s="45">
        <v>0</v>
      </c>
      <c r="QL124" s="45">
        <v>0</v>
      </c>
      <c r="QM124" s="45">
        <v>0</v>
      </c>
      <c r="QN124" s="45">
        <v>0</v>
      </c>
      <c r="QO124" s="45">
        <v>0</v>
      </c>
      <c r="QP124" s="45">
        <v>0</v>
      </c>
      <c r="QQ124" s="45">
        <v>0</v>
      </c>
      <c r="QR124" s="45">
        <v>0</v>
      </c>
      <c r="QS124" s="45">
        <v>0</v>
      </c>
      <c r="QT124" s="45">
        <v>0</v>
      </c>
      <c r="QU124" s="45">
        <v>0</v>
      </c>
      <c r="QV124" s="45">
        <v>0</v>
      </c>
      <c r="QW124" s="45">
        <v>0</v>
      </c>
      <c r="QX124" s="45">
        <v>0</v>
      </c>
      <c r="QY124" s="45">
        <v>0</v>
      </c>
      <c r="QZ124" s="45">
        <v>0</v>
      </c>
      <c r="RA124" s="45">
        <v>0</v>
      </c>
      <c r="RB124" s="45">
        <v>0</v>
      </c>
      <c r="RC124" s="45">
        <v>0</v>
      </c>
      <c r="RD124" s="45">
        <v>0</v>
      </c>
      <c r="RE124" s="45">
        <v>0</v>
      </c>
      <c r="RF124" s="45">
        <v>0</v>
      </c>
      <c r="RG124" s="45">
        <v>0</v>
      </c>
      <c r="RH124" s="45">
        <v>0</v>
      </c>
      <c r="RI124" s="45">
        <v>0</v>
      </c>
      <c r="RJ124" s="45">
        <v>0</v>
      </c>
      <c r="RK124" s="45">
        <v>0</v>
      </c>
      <c r="RL124" s="45">
        <v>0</v>
      </c>
      <c r="RM124" s="45">
        <v>0</v>
      </c>
      <c r="RN124" s="45">
        <v>0</v>
      </c>
      <c r="RO124" s="45">
        <v>0</v>
      </c>
      <c r="RP124" s="45">
        <v>0</v>
      </c>
      <c r="RQ124" s="45">
        <v>0</v>
      </c>
      <c r="RR124" s="45">
        <v>0</v>
      </c>
      <c r="RS124" s="45">
        <v>0</v>
      </c>
      <c r="RT124" s="45">
        <v>0</v>
      </c>
      <c r="RU124" s="45">
        <v>0</v>
      </c>
      <c r="RV124" s="45">
        <v>0</v>
      </c>
      <c r="RW124" s="45">
        <v>0</v>
      </c>
      <c r="RX124" s="45">
        <v>0</v>
      </c>
      <c r="RY124" s="45">
        <v>0</v>
      </c>
      <c r="RZ124" s="45">
        <v>0</v>
      </c>
      <c r="SA124" s="45">
        <v>0</v>
      </c>
      <c r="SB124" s="45">
        <v>0</v>
      </c>
      <c r="SC124" s="45">
        <v>0</v>
      </c>
      <c r="SD124" s="45">
        <v>0</v>
      </c>
      <c r="SE124" s="45">
        <v>0</v>
      </c>
      <c r="SF124" s="45">
        <v>0</v>
      </c>
      <c r="SG124" s="45">
        <v>0</v>
      </c>
      <c r="SH124" s="45">
        <v>0</v>
      </c>
      <c r="SI124" s="45">
        <v>0</v>
      </c>
      <c r="SJ124" s="45">
        <v>0</v>
      </c>
      <c r="SK124" s="45">
        <v>0</v>
      </c>
      <c r="SL124" s="45">
        <v>0</v>
      </c>
      <c r="SM124" s="45">
        <v>0</v>
      </c>
      <c r="SN124" s="45">
        <v>0</v>
      </c>
      <c r="SO124" s="45">
        <v>0</v>
      </c>
      <c r="SP124" s="45">
        <v>0</v>
      </c>
      <c r="SQ124" s="45">
        <v>0</v>
      </c>
      <c r="SR124" s="45">
        <v>0</v>
      </c>
      <c r="SS124" s="45">
        <v>0</v>
      </c>
      <c r="ST124" s="45">
        <v>0</v>
      </c>
      <c r="SU124" s="45">
        <v>0</v>
      </c>
      <c r="SV124" s="45">
        <v>0</v>
      </c>
      <c r="SW124" s="45">
        <v>0</v>
      </c>
      <c r="SX124" s="45">
        <v>0</v>
      </c>
      <c r="SY124" s="45">
        <v>0</v>
      </c>
      <c r="SZ124" s="45">
        <v>0</v>
      </c>
      <c r="TA124" s="45">
        <v>0</v>
      </c>
      <c r="TB124" s="45">
        <v>0</v>
      </c>
      <c r="TC124" s="45">
        <v>0</v>
      </c>
      <c r="TD124" s="45">
        <v>0</v>
      </c>
      <c r="TE124" s="45">
        <v>0</v>
      </c>
      <c r="TF124" s="45">
        <v>0</v>
      </c>
      <c r="TG124" s="45">
        <v>0</v>
      </c>
      <c r="TH124" s="45">
        <v>0</v>
      </c>
      <c r="TI124" s="45">
        <v>0</v>
      </c>
      <c r="TJ124" s="45">
        <v>0</v>
      </c>
      <c r="TK124" s="45">
        <v>0</v>
      </c>
      <c r="TL124" s="45">
        <v>0</v>
      </c>
      <c r="TM124" s="45">
        <v>0</v>
      </c>
      <c r="TN124" s="45">
        <v>0</v>
      </c>
      <c r="TO124" s="45">
        <v>0</v>
      </c>
      <c r="TP124" s="45">
        <v>0</v>
      </c>
      <c r="TQ124" s="45">
        <v>0</v>
      </c>
      <c r="TR124" s="45">
        <v>0</v>
      </c>
      <c r="TS124" s="45">
        <v>0</v>
      </c>
      <c r="TT124" s="45">
        <v>0</v>
      </c>
      <c r="TU124" s="45">
        <v>0</v>
      </c>
      <c r="TV124" s="45">
        <v>0</v>
      </c>
      <c r="TW124" s="45">
        <v>0</v>
      </c>
      <c r="TX124" s="45">
        <v>0</v>
      </c>
      <c r="TY124" s="45">
        <v>0</v>
      </c>
      <c r="TZ124" s="45">
        <v>0</v>
      </c>
      <c r="UA124" s="45">
        <v>0</v>
      </c>
      <c r="UB124" s="45">
        <v>0</v>
      </c>
      <c r="UC124" s="45">
        <v>0</v>
      </c>
      <c r="UD124" s="45">
        <v>0</v>
      </c>
      <c r="UE124" s="45">
        <v>0</v>
      </c>
      <c r="UF124" s="45">
        <v>0</v>
      </c>
      <c r="UG124" s="45">
        <v>0</v>
      </c>
      <c r="UH124" s="45">
        <v>0</v>
      </c>
      <c r="UI124" s="45">
        <v>0</v>
      </c>
      <c r="UJ124" s="45">
        <v>0</v>
      </c>
      <c r="UK124" s="45">
        <v>0</v>
      </c>
      <c r="UL124" s="45">
        <v>0</v>
      </c>
      <c r="UM124" s="45">
        <v>0</v>
      </c>
      <c r="UN124" s="45">
        <v>0</v>
      </c>
      <c r="UO124" s="45">
        <v>0</v>
      </c>
      <c r="UP124" s="45">
        <v>0</v>
      </c>
      <c r="UQ124" s="45">
        <v>0</v>
      </c>
      <c r="UR124" s="45">
        <v>0</v>
      </c>
      <c r="US124" s="45">
        <v>0</v>
      </c>
      <c r="UT124" s="45">
        <v>0</v>
      </c>
      <c r="UU124" s="45">
        <v>0</v>
      </c>
      <c r="UV124" s="45">
        <v>0</v>
      </c>
      <c r="UW124" s="45">
        <v>0</v>
      </c>
      <c r="UX124" s="45">
        <v>0</v>
      </c>
      <c r="UY124" s="45">
        <v>0</v>
      </c>
      <c r="UZ124" s="45">
        <v>0</v>
      </c>
      <c r="VA124" s="45">
        <v>0</v>
      </c>
      <c r="VB124" s="45">
        <v>0</v>
      </c>
      <c r="VC124" s="45">
        <v>0</v>
      </c>
      <c r="VD124" s="45">
        <v>0</v>
      </c>
      <c r="VE124" s="45">
        <v>0</v>
      </c>
      <c r="VF124" s="45">
        <v>0</v>
      </c>
      <c r="VG124" s="45">
        <v>0</v>
      </c>
      <c r="VH124" s="45">
        <v>0</v>
      </c>
      <c r="VI124" s="45">
        <v>0</v>
      </c>
      <c r="VJ124" s="45">
        <v>0</v>
      </c>
      <c r="VK124" s="45">
        <v>0</v>
      </c>
      <c r="VL124" s="45">
        <v>0</v>
      </c>
      <c r="VM124" s="45">
        <v>0</v>
      </c>
      <c r="VN124" s="45">
        <v>0</v>
      </c>
      <c r="VO124" s="45">
        <v>0</v>
      </c>
      <c r="VP124" s="45">
        <v>0</v>
      </c>
      <c r="VQ124" s="45">
        <v>0</v>
      </c>
      <c r="VR124" s="45">
        <v>0</v>
      </c>
      <c r="VS124" s="45">
        <v>0</v>
      </c>
      <c r="VT124" s="45">
        <v>0</v>
      </c>
      <c r="VU124" s="45">
        <v>0</v>
      </c>
      <c r="VV124" s="45">
        <v>0</v>
      </c>
      <c r="VW124" s="45">
        <v>0</v>
      </c>
      <c r="VX124" s="45">
        <v>0</v>
      </c>
      <c r="VY124" s="45">
        <v>0</v>
      </c>
      <c r="VZ124" s="45">
        <v>0</v>
      </c>
      <c r="WA124" s="45">
        <v>0</v>
      </c>
      <c r="WB124" s="45">
        <v>0</v>
      </c>
      <c r="WC124" s="45">
        <v>0</v>
      </c>
      <c r="WD124" s="45">
        <v>0</v>
      </c>
      <c r="WE124" s="45">
        <v>0</v>
      </c>
      <c r="WF124" s="45">
        <v>0</v>
      </c>
      <c r="WG124" s="45">
        <v>0</v>
      </c>
      <c r="WH124" s="45">
        <v>0</v>
      </c>
      <c r="WI124" s="45">
        <v>0</v>
      </c>
      <c r="WJ124" s="45">
        <v>0</v>
      </c>
      <c r="WK124" s="45">
        <v>0</v>
      </c>
      <c r="WL124" s="45">
        <v>0</v>
      </c>
      <c r="WM124" s="45">
        <v>0</v>
      </c>
      <c r="WN124" s="45">
        <v>0</v>
      </c>
      <c r="WO124" s="45">
        <v>0</v>
      </c>
      <c r="WP124" s="45">
        <v>0</v>
      </c>
      <c r="WQ124" s="45">
        <v>0</v>
      </c>
      <c r="WR124" s="45">
        <v>0</v>
      </c>
      <c r="WS124" s="45">
        <v>0</v>
      </c>
      <c r="WT124" s="45">
        <v>0</v>
      </c>
      <c r="WU124" s="45">
        <v>0</v>
      </c>
      <c r="WV124" s="45">
        <v>0</v>
      </c>
      <c r="WW124" s="45">
        <v>0</v>
      </c>
      <c r="WX124" s="45">
        <v>0</v>
      </c>
      <c r="WY124" s="45">
        <v>0</v>
      </c>
      <c r="WZ124" s="45">
        <v>0</v>
      </c>
      <c r="XA124" s="45">
        <v>0</v>
      </c>
      <c r="XB124" s="45">
        <v>0</v>
      </c>
      <c r="XC124" s="45">
        <v>0</v>
      </c>
      <c r="XD124" s="45">
        <v>0</v>
      </c>
      <c r="XE124" s="45">
        <v>0</v>
      </c>
      <c r="XF124" s="45">
        <v>0</v>
      </c>
      <c r="XG124" s="45">
        <v>0</v>
      </c>
      <c r="XH124" s="45">
        <v>0</v>
      </c>
      <c r="XI124" s="45">
        <v>0</v>
      </c>
      <c r="XJ124" s="45">
        <v>0</v>
      </c>
      <c r="XK124" s="45">
        <v>0</v>
      </c>
      <c r="XL124" s="45">
        <v>0</v>
      </c>
      <c r="XM124" s="45">
        <v>0</v>
      </c>
      <c r="XN124" s="45">
        <v>0</v>
      </c>
      <c r="XO124" s="45">
        <v>0</v>
      </c>
      <c r="XP124" s="45">
        <v>0</v>
      </c>
      <c r="XQ124" s="45">
        <v>0</v>
      </c>
      <c r="XR124" s="45">
        <v>0</v>
      </c>
      <c r="XS124" s="45">
        <v>0</v>
      </c>
      <c r="XT124" s="45">
        <v>0</v>
      </c>
      <c r="XU124" s="45">
        <v>0</v>
      </c>
      <c r="XV124" s="45">
        <v>0</v>
      </c>
      <c r="XW124" s="45">
        <v>0</v>
      </c>
      <c r="XX124" s="45">
        <v>0</v>
      </c>
      <c r="XY124" s="45">
        <v>0</v>
      </c>
      <c r="XZ124" s="45">
        <v>0</v>
      </c>
      <c r="YA124" s="45">
        <v>0</v>
      </c>
      <c r="YB124" s="45">
        <v>0</v>
      </c>
      <c r="YC124" s="45">
        <v>0</v>
      </c>
      <c r="YD124" s="45">
        <v>0</v>
      </c>
      <c r="YE124" s="45">
        <v>0</v>
      </c>
      <c r="YF124" s="45">
        <v>0</v>
      </c>
      <c r="YG124" s="45">
        <v>0</v>
      </c>
      <c r="YH124" s="45">
        <v>0</v>
      </c>
      <c r="YI124" s="45">
        <v>0</v>
      </c>
      <c r="YJ124" s="45">
        <v>0</v>
      </c>
      <c r="YK124" s="45">
        <v>0</v>
      </c>
      <c r="YL124" s="45">
        <v>0</v>
      </c>
      <c r="YM124" s="45">
        <v>0</v>
      </c>
      <c r="YN124" s="45">
        <v>0</v>
      </c>
      <c r="YO124" s="45">
        <v>0</v>
      </c>
      <c r="YP124" s="45">
        <v>0</v>
      </c>
      <c r="YQ124" s="45">
        <v>0</v>
      </c>
      <c r="YR124" s="45">
        <v>0</v>
      </c>
      <c r="YS124" s="45">
        <v>0</v>
      </c>
      <c r="YT124" s="45">
        <v>0</v>
      </c>
      <c r="YU124" s="45">
        <v>0</v>
      </c>
      <c r="YV124" s="45">
        <v>0</v>
      </c>
      <c r="YW124" s="45">
        <v>0</v>
      </c>
      <c r="YX124" s="45">
        <v>0</v>
      </c>
      <c r="YY124" s="45">
        <v>0</v>
      </c>
      <c r="YZ124" s="45">
        <v>0</v>
      </c>
      <c r="ZA124" s="45">
        <v>0</v>
      </c>
      <c r="ZB124" s="45">
        <v>0</v>
      </c>
      <c r="ZC124" s="45">
        <v>0</v>
      </c>
      <c r="ZD124" s="45">
        <v>0</v>
      </c>
      <c r="ZE124" s="45">
        <v>0</v>
      </c>
      <c r="ZF124" s="45">
        <v>0</v>
      </c>
      <c r="ZG124" s="45">
        <v>0</v>
      </c>
      <c r="ZH124" s="45">
        <v>0</v>
      </c>
      <c r="ZI124" s="45">
        <v>0</v>
      </c>
      <c r="ZJ124" s="45">
        <v>0</v>
      </c>
      <c r="ZK124" s="45">
        <v>0</v>
      </c>
      <c r="ZL124" s="45">
        <v>0</v>
      </c>
      <c r="ZM124" s="45">
        <v>0</v>
      </c>
      <c r="ZN124" s="45">
        <v>0</v>
      </c>
      <c r="ZO124" s="45">
        <v>0</v>
      </c>
      <c r="ZP124" s="45">
        <v>0</v>
      </c>
      <c r="ZQ124" s="45">
        <v>0</v>
      </c>
      <c r="ZR124" s="45">
        <v>0</v>
      </c>
      <c r="ZS124" s="45">
        <v>0</v>
      </c>
      <c r="ZT124" s="45">
        <v>0</v>
      </c>
      <c r="ZU124" s="45">
        <v>0</v>
      </c>
      <c r="ZV124" s="45">
        <v>0</v>
      </c>
      <c r="ZW124" s="45">
        <v>0</v>
      </c>
      <c r="ZX124" s="45">
        <v>0</v>
      </c>
      <c r="ZY124" s="45">
        <v>0</v>
      </c>
      <c r="ZZ124" s="45">
        <v>0</v>
      </c>
      <c r="AAA124" s="45">
        <v>0</v>
      </c>
      <c r="AAB124" s="45">
        <v>0</v>
      </c>
      <c r="AAC124" s="45">
        <v>0</v>
      </c>
      <c r="AAD124" s="45">
        <v>0</v>
      </c>
      <c r="AAE124" s="45">
        <v>0</v>
      </c>
      <c r="AAF124" s="45">
        <v>0</v>
      </c>
      <c r="AAG124" s="45">
        <v>0</v>
      </c>
      <c r="AAH124" s="45">
        <v>0</v>
      </c>
      <c r="AAI124" s="45">
        <v>0</v>
      </c>
      <c r="AAJ124" s="45">
        <v>0</v>
      </c>
      <c r="AAK124" s="45">
        <v>0</v>
      </c>
      <c r="AAL124" s="45">
        <v>0</v>
      </c>
      <c r="AAM124" s="45">
        <v>0</v>
      </c>
      <c r="AAN124" s="45">
        <v>0</v>
      </c>
      <c r="AAO124" s="45">
        <v>0</v>
      </c>
      <c r="AAP124" s="45">
        <v>0</v>
      </c>
      <c r="AAQ124" s="45">
        <f>IF(LEFT($C124,5)="Total",0,IF(COUNTIF(ENTRY!$G$3:$BM$3,AAQ$1)=0,"CopyPasteValue",IFERROR(HLOOKUP(AAQ$1,ENTRY!$G$3:$BI$133,SUMIFS(ENTRY!$A$2:$A$133,ENTRY!$B$2:$B$133,$B124,ENTRY!$C$2:$C$133,$C124)-2,FALSE),0)))</f>
        <v>0</v>
      </c>
      <c r="AAR124" s="45">
        <f>IF(LEFT($C124,5)="Total",0,IF(COUNTIF(ENTRY!$G$3:$BM$3,AAR$1)=0,"CopyPasteValue",IFERROR(HLOOKUP(AAR$1,ENTRY!$G$3:$BI$133,SUMIFS(ENTRY!$A$2:$A$133,ENTRY!$B$2:$B$133,$B124,ENTRY!$C$2:$C$133,$C124)-2,FALSE),0)))</f>
        <v>0</v>
      </c>
      <c r="AAS124" s="45">
        <f>IF(LEFT($C124,5)="Total",0,IF(COUNTIF(ENTRY!$G$3:$BM$3,AAS$1)=0,"CopyPasteValue",IFERROR(HLOOKUP(AAS$1,ENTRY!$G$3:$BI$133,SUMIFS(ENTRY!$A$2:$A$133,ENTRY!$B$2:$B$133,$B124,ENTRY!$C$2:$C$133,$C124)-2,FALSE),0)))</f>
        <v>0</v>
      </c>
      <c r="AAT124" s="45">
        <f>IF(LEFT($C124,5)="Total",0,IF(COUNTIF(ENTRY!$G$3:$BM$3,AAT$1)=0,"CopyPasteValue",IFERROR(HLOOKUP(AAT$1,ENTRY!$G$3:$BI$133,SUMIFS(ENTRY!$A$2:$A$133,ENTRY!$B$2:$B$133,$B124,ENTRY!$C$2:$C$133,$C124)-2,FALSE),0)))</f>
        <v>0</v>
      </c>
      <c r="AAU124" s="45">
        <f>IF(LEFT($C124,5)="Total",0,IF(COUNTIF(ENTRY!$G$3:$BM$3,AAU$1)=0,"CopyPasteValue",IFERROR(HLOOKUP(AAU$1,ENTRY!$G$3:$BI$133,SUMIFS(ENTRY!$A$2:$A$133,ENTRY!$B$2:$B$133,$B124,ENTRY!$C$2:$C$133,$C124)-2,FALSE),0)))</f>
        <v>0</v>
      </c>
      <c r="AAV124" s="45">
        <f>IF(LEFT($C124,5)="Total",0,IF(COUNTIF(ENTRY!$G$3:$BM$3,AAV$1)=0,"CopyPasteValue",IFERROR(HLOOKUP(AAV$1,ENTRY!$G$3:$BI$133,SUMIFS(ENTRY!$A$2:$A$133,ENTRY!$B$2:$B$133,$B124,ENTRY!$C$2:$C$133,$C124)-2,FALSE),0)))</f>
        <v>0</v>
      </c>
      <c r="AAW124" s="45">
        <f>IF(LEFT($C124,5)="Total",0,IF(COUNTIF(ENTRY!$G$3:$BM$3,AAW$1)=0,"CopyPasteValue",IFERROR(HLOOKUP(AAW$1,ENTRY!$G$3:$BI$133,SUMIFS(ENTRY!$A$2:$A$133,ENTRY!$B$2:$B$133,$B124,ENTRY!$C$2:$C$133,$C124)-2,FALSE),0)))</f>
        <v>0</v>
      </c>
      <c r="AAX124" s="45">
        <f>IF(LEFT($C124,5)="Total",0,IF(COUNTIF(ENTRY!$G$3:$BM$3,AAX$1)=0,"CopyPasteValue",IFERROR(HLOOKUP(AAX$1,ENTRY!$G$3:$BI$133,SUMIFS(ENTRY!$A$2:$A$133,ENTRY!$B$2:$B$133,$B124,ENTRY!$C$2:$C$133,$C124)-2,FALSE),0)))</f>
        <v>0</v>
      </c>
      <c r="AAY124" s="45">
        <f>IF(LEFT($C124,5)="Total",0,IF(COUNTIF(ENTRY!$G$3:$BM$3,AAY$1)=0,"CopyPasteValue",IFERROR(HLOOKUP(AAY$1,ENTRY!$G$3:$BI$133,SUMIFS(ENTRY!$A$2:$A$133,ENTRY!$B$2:$B$133,$B124,ENTRY!$C$2:$C$133,$C124)-2,FALSE),0)))</f>
        <v>0</v>
      </c>
      <c r="AAZ124" s="45">
        <f>IF(LEFT($C124,5)="Total",0,IF(COUNTIF(ENTRY!$G$3:$BM$3,AAZ$1)=0,"CopyPasteValue",IFERROR(HLOOKUP(AAZ$1,ENTRY!$G$3:$BI$133,SUMIFS(ENTRY!$A$2:$A$133,ENTRY!$B$2:$B$133,$B124,ENTRY!$C$2:$C$133,$C124)-2,FALSE),0)))</f>
        <v>0</v>
      </c>
      <c r="ABA124" s="45">
        <f>IF(LEFT($C124,5)="Total",0,IF(COUNTIF(ENTRY!$G$3:$BM$3,ABA$1)=0,"CopyPasteValue",IFERROR(HLOOKUP(ABA$1,ENTRY!$G$3:$BI$133,SUMIFS(ENTRY!$A$2:$A$133,ENTRY!$B$2:$B$133,$B124,ENTRY!$C$2:$C$133,$C124)-2,FALSE),0)))</f>
        <v>0</v>
      </c>
      <c r="ABB124" s="45">
        <f>IF(LEFT($C124,5)="Total",0,IF(COUNTIF(ENTRY!$G$3:$BM$3,ABB$1)=0,"CopyPasteValue",IFERROR(HLOOKUP(ABB$1,ENTRY!$G$3:$BI$133,SUMIFS(ENTRY!$A$2:$A$133,ENTRY!$B$2:$B$133,$B124,ENTRY!$C$2:$C$133,$C124)-2,FALSE),0)))</f>
        <v>0</v>
      </c>
      <c r="ABC124" s="45">
        <f>IF(LEFT($C124,5)="Total",0,IF(COUNTIF(ENTRY!$G$3:$BM$3,ABC$1)=0,"CopyPasteValue",IFERROR(HLOOKUP(ABC$1,ENTRY!$G$3:$BI$133,SUMIFS(ENTRY!$A$2:$A$133,ENTRY!$B$2:$B$133,$B124,ENTRY!$C$2:$C$133,$C124)-2,FALSE),0)))</f>
        <v>0</v>
      </c>
      <c r="ABD124" s="45">
        <f>IF(LEFT($C124,5)="Total",0,IF(COUNTIF(ENTRY!$G$3:$BM$3,ABD$1)=0,"CopyPasteValue",IFERROR(HLOOKUP(ABD$1,ENTRY!$G$3:$BI$133,SUMIFS(ENTRY!$A$2:$A$133,ENTRY!$B$2:$B$133,$B124,ENTRY!$C$2:$C$133,$C124)-2,FALSE),0)))</f>
        <v>0</v>
      </c>
      <c r="ABE124" s="45">
        <f>IF(LEFT($C124,5)="Total",0,IF(COUNTIF(ENTRY!$G$3:$BM$3,ABE$1)=0,"CopyPasteValue",IFERROR(HLOOKUP(ABE$1,ENTRY!$G$3:$BI$133,SUMIFS(ENTRY!$A$2:$A$133,ENTRY!$B$2:$B$133,$B124,ENTRY!$C$2:$C$133,$C124)-2,FALSE),0)))</f>
        <v>0</v>
      </c>
      <c r="ABF124" s="45">
        <f>IF(LEFT($C124,5)="Total",0,IF(COUNTIF(ENTRY!$G$3:$BM$3,ABF$1)=0,"CopyPasteValue",IFERROR(HLOOKUP(ABF$1,ENTRY!$G$3:$BI$133,SUMIFS(ENTRY!$A$2:$A$133,ENTRY!$B$2:$B$133,$B124,ENTRY!$C$2:$C$133,$C124)-2,FALSE),0)))</f>
        <v>0</v>
      </c>
      <c r="ABG124" s="45">
        <f>IF(LEFT($C124,5)="Total",0,IF(COUNTIF(ENTRY!$G$3:$BM$3,ABG$1)=0,"CopyPasteValue",IFERROR(HLOOKUP(ABG$1,ENTRY!$G$3:$BI$133,SUMIFS(ENTRY!$A$2:$A$133,ENTRY!$B$2:$B$133,$B124,ENTRY!$C$2:$C$133,$C124)-2,FALSE),0)))</f>
        <v>0</v>
      </c>
      <c r="ABH124" s="45">
        <f>IF(LEFT($C124,5)="Total",0,IF(COUNTIF(ENTRY!$G$3:$BM$3,ABH$1)=0,"CopyPasteValue",IFERROR(HLOOKUP(ABH$1,ENTRY!$G$3:$BI$133,SUMIFS(ENTRY!$A$2:$A$133,ENTRY!$B$2:$B$133,$B124,ENTRY!$C$2:$C$133,$C124)-2,FALSE),0)))</f>
        <v>0</v>
      </c>
    </row>
    <row r="125" spans="2:736" x14ac:dyDescent="0.35">
      <c r="B125" t="s">
        <v>120</v>
      </c>
      <c r="C125" t="s">
        <v>42</v>
      </c>
      <c r="D125" s="53">
        <f t="shared" ca="1" si="163"/>
        <v>125</v>
      </c>
      <c r="E125" s="72">
        <f>COUNTIF(ENTRY!C$4:C$294,C125)</f>
        <v>1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v>0</v>
      </c>
      <c r="W125" s="45">
        <v>0</v>
      </c>
      <c r="X125" s="45">
        <v>0</v>
      </c>
      <c r="Y125" s="45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5">
        <v>0</v>
      </c>
      <c r="AI125" s="45">
        <v>0</v>
      </c>
      <c r="AJ125" s="45">
        <v>0</v>
      </c>
      <c r="AK125" s="45">
        <v>0</v>
      </c>
      <c r="AL125" s="45">
        <v>0</v>
      </c>
      <c r="AM125" s="45">
        <v>0</v>
      </c>
      <c r="AN125" s="45">
        <v>0</v>
      </c>
      <c r="AO125" s="45">
        <v>0</v>
      </c>
      <c r="AP125" s="45">
        <v>0</v>
      </c>
      <c r="AQ125" s="45">
        <v>0</v>
      </c>
      <c r="AR125" s="45">
        <v>0</v>
      </c>
      <c r="AS125" s="45">
        <v>0</v>
      </c>
      <c r="AT125" s="45">
        <v>0</v>
      </c>
      <c r="AU125" s="45">
        <v>0</v>
      </c>
      <c r="AV125" s="45">
        <v>0</v>
      </c>
      <c r="AW125" s="45">
        <v>0</v>
      </c>
      <c r="AX125" s="45">
        <v>0</v>
      </c>
      <c r="AY125" s="45">
        <v>0</v>
      </c>
      <c r="AZ125" s="45">
        <v>0</v>
      </c>
      <c r="BA125" s="45">
        <v>0</v>
      </c>
      <c r="BB125" s="45">
        <v>0</v>
      </c>
      <c r="BC125" s="45">
        <v>0</v>
      </c>
      <c r="BD125" s="45">
        <v>0</v>
      </c>
      <c r="BE125" s="45">
        <v>0</v>
      </c>
      <c r="BF125" s="45">
        <v>0</v>
      </c>
      <c r="BG125" s="45">
        <v>0</v>
      </c>
      <c r="BH125" s="45">
        <v>0</v>
      </c>
      <c r="BI125" s="45">
        <v>0</v>
      </c>
      <c r="BJ125" s="45">
        <v>0</v>
      </c>
      <c r="BK125" s="45">
        <v>0</v>
      </c>
      <c r="BL125" s="45">
        <v>0</v>
      </c>
      <c r="BM125" s="45">
        <v>0</v>
      </c>
      <c r="BN125" s="45">
        <v>0</v>
      </c>
      <c r="BO125" s="45">
        <v>0</v>
      </c>
      <c r="BP125" s="45">
        <v>0</v>
      </c>
      <c r="BQ125" s="45">
        <v>0</v>
      </c>
      <c r="BR125" s="45">
        <v>0</v>
      </c>
      <c r="BS125" s="45">
        <v>0</v>
      </c>
      <c r="BT125" s="45">
        <v>0</v>
      </c>
      <c r="BU125" s="45">
        <v>0</v>
      </c>
      <c r="BV125" s="45">
        <v>0</v>
      </c>
      <c r="BW125" s="45">
        <v>0</v>
      </c>
      <c r="BX125" s="45">
        <v>0</v>
      </c>
      <c r="BY125" s="45">
        <v>0</v>
      </c>
      <c r="BZ125" s="45">
        <v>0</v>
      </c>
      <c r="CA125" s="45">
        <v>0</v>
      </c>
      <c r="CB125" s="45">
        <v>0</v>
      </c>
      <c r="CC125" s="45">
        <v>0</v>
      </c>
      <c r="CD125" s="45">
        <v>0</v>
      </c>
      <c r="CE125" s="45">
        <v>0</v>
      </c>
      <c r="CF125" s="45">
        <v>0</v>
      </c>
      <c r="CG125" s="45">
        <v>0</v>
      </c>
      <c r="CH125" s="45">
        <v>0</v>
      </c>
      <c r="CI125" s="45">
        <v>0</v>
      </c>
      <c r="CJ125" s="45">
        <v>0</v>
      </c>
      <c r="CK125" s="45">
        <v>0</v>
      </c>
      <c r="CL125" s="45">
        <v>0</v>
      </c>
      <c r="CM125" s="45">
        <v>0</v>
      </c>
      <c r="CN125" s="45">
        <v>0</v>
      </c>
      <c r="CO125" s="45">
        <v>0</v>
      </c>
      <c r="CP125" s="45">
        <v>0</v>
      </c>
      <c r="CQ125" s="45">
        <v>0</v>
      </c>
      <c r="CR125" s="45">
        <v>0</v>
      </c>
      <c r="CS125" s="45">
        <v>0</v>
      </c>
      <c r="CT125" s="45">
        <v>0</v>
      </c>
      <c r="CU125" s="45">
        <v>0</v>
      </c>
      <c r="CV125" s="45">
        <v>0</v>
      </c>
      <c r="CW125" s="45">
        <v>0</v>
      </c>
      <c r="CX125" s="45">
        <v>0</v>
      </c>
      <c r="CY125" s="45">
        <v>0</v>
      </c>
      <c r="CZ125" s="45">
        <v>0</v>
      </c>
      <c r="DA125" s="45">
        <v>0</v>
      </c>
      <c r="DB125" s="45">
        <v>0</v>
      </c>
      <c r="DC125" s="45">
        <v>0</v>
      </c>
      <c r="DD125" s="45">
        <v>0</v>
      </c>
      <c r="DE125" s="45">
        <v>0</v>
      </c>
      <c r="DF125" s="45">
        <v>0</v>
      </c>
      <c r="DG125" s="45">
        <v>0</v>
      </c>
      <c r="DH125" s="45">
        <v>0</v>
      </c>
      <c r="DI125" s="45">
        <v>0</v>
      </c>
      <c r="DJ125" s="45">
        <v>0</v>
      </c>
      <c r="DK125" s="45">
        <v>0</v>
      </c>
      <c r="DL125" s="45">
        <v>0</v>
      </c>
      <c r="DM125" s="45">
        <v>0</v>
      </c>
      <c r="DN125" s="45">
        <v>0</v>
      </c>
      <c r="DO125" s="45">
        <v>0</v>
      </c>
      <c r="DP125" s="45">
        <v>0</v>
      </c>
      <c r="DQ125" s="45">
        <v>0</v>
      </c>
      <c r="DR125" s="45">
        <v>0</v>
      </c>
      <c r="DS125" s="45">
        <v>0</v>
      </c>
      <c r="DT125" s="45">
        <v>0</v>
      </c>
      <c r="DU125" s="45">
        <v>0</v>
      </c>
      <c r="DV125" s="45">
        <v>0</v>
      </c>
      <c r="DW125" s="45">
        <v>0</v>
      </c>
      <c r="DX125" s="45">
        <v>0</v>
      </c>
      <c r="DY125" s="45">
        <v>0</v>
      </c>
      <c r="DZ125" s="45">
        <v>0</v>
      </c>
      <c r="EA125" s="45">
        <v>0</v>
      </c>
      <c r="EB125" s="45">
        <v>0</v>
      </c>
      <c r="EC125" s="45">
        <v>0</v>
      </c>
      <c r="ED125" s="45">
        <v>0</v>
      </c>
      <c r="EE125" s="45">
        <v>0</v>
      </c>
      <c r="EF125" s="45">
        <v>0</v>
      </c>
      <c r="EG125" s="45">
        <v>0</v>
      </c>
      <c r="EH125" s="45">
        <v>0</v>
      </c>
      <c r="EI125" s="45">
        <v>0</v>
      </c>
      <c r="EJ125" s="45">
        <v>0</v>
      </c>
      <c r="EK125" s="45">
        <v>0</v>
      </c>
      <c r="EL125" s="45">
        <v>0</v>
      </c>
      <c r="EM125" s="45">
        <v>0</v>
      </c>
      <c r="EN125" s="45">
        <v>0</v>
      </c>
      <c r="EO125" s="45">
        <v>0</v>
      </c>
      <c r="EP125" s="45">
        <v>0</v>
      </c>
      <c r="EQ125" s="45">
        <v>0</v>
      </c>
      <c r="ER125" s="45">
        <v>0</v>
      </c>
      <c r="ES125" s="45">
        <v>0</v>
      </c>
      <c r="ET125" s="45">
        <v>0</v>
      </c>
      <c r="EU125" s="45">
        <v>0</v>
      </c>
      <c r="EV125" s="45">
        <v>0</v>
      </c>
      <c r="EW125" s="45">
        <v>0</v>
      </c>
      <c r="EX125" s="45">
        <v>0</v>
      </c>
      <c r="EY125" s="45">
        <v>0</v>
      </c>
      <c r="EZ125" s="45">
        <v>0</v>
      </c>
      <c r="FA125" s="45">
        <v>0</v>
      </c>
      <c r="FB125" s="45">
        <v>0</v>
      </c>
      <c r="FC125" s="45">
        <v>0</v>
      </c>
      <c r="FD125" s="45">
        <v>0</v>
      </c>
      <c r="FE125" s="45">
        <v>0</v>
      </c>
      <c r="FF125" s="45">
        <v>0</v>
      </c>
      <c r="FG125" s="45">
        <v>0</v>
      </c>
      <c r="FH125" s="45">
        <v>0</v>
      </c>
      <c r="FI125" s="45">
        <v>0</v>
      </c>
      <c r="FJ125" s="45">
        <v>0</v>
      </c>
      <c r="FK125" s="45">
        <v>0</v>
      </c>
      <c r="FL125" s="45">
        <v>0</v>
      </c>
      <c r="FM125" s="45">
        <v>0</v>
      </c>
      <c r="FN125" s="45">
        <v>0</v>
      </c>
      <c r="FO125" s="45">
        <v>0</v>
      </c>
      <c r="FP125" s="45">
        <v>0</v>
      </c>
      <c r="FQ125" s="45">
        <v>0</v>
      </c>
      <c r="FR125" s="45">
        <v>0</v>
      </c>
      <c r="FS125" s="45">
        <v>0</v>
      </c>
      <c r="FT125" s="45">
        <v>0</v>
      </c>
      <c r="FU125" s="45">
        <v>0</v>
      </c>
      <c r="FV125" s="45">
        <v>0</v>
      </c>
      <c r="FW125" s="45">
        <v>0</v>
      </c>
      <c r="FX125" s="45">
        <v>0</v>
      </c>
      <c r="FY125" s="45">
        <v>0</v>
      </c>
      <c r="FZ125" s="45">
        <v>0</v>
      </c>
      <c r="GA125" s="45">
        <v>0</v>
      </c>
      <c r="GB125" s="45">
        <v>0</v>
      </c>
      <c r="GC125" s="45">
        <v>0</v>
      </c>
      <c r="GD125" s="45">
        <v>0</v>
      </c>
      <c r="GE125" s="45">
        <v>0</v>
      </c>
      <c r="GF125" s="45">
        <v>0</v>
      </c>
      <c r="GG125" s="45">
        <v>0</v>
      </c>
      <c r="GH125" s="45">
        <v>0</v>
      </c>
      <c r="GI125" s="45">
        <v>0</v>
      </c>
      <c r="GJ125" s="45">
        <v>0</v>
      </c>
      <c r="GK125" s="45">
        <v>0</v>
      </c>
      <c r="GL125" s="45">
        <v>0</v>
      </c>
      <c r="GM125" s="45">
        <v>0</v>
      </c>
      <c r="GN125" s="45">
        <v>0</v>
      </c>
      <c r="GO125" s="45">
        <v>0</v>
      </c>
      <c r="GP125" s="45">
        <v>0</v>
      </c>
      <c r="GQ125" s="45">
        <v>0</v>
      </c>
      <c r="GR125" s="45">
        <v>0</v>
      </c>
      <c r="GS125" s="45">
        <v>0</v>
      </c>
      <c r="GT125" s="45">
        <v>0</v>
      </c>
      <c r="GU125" s="45">
        <v>0</v>
      </c>
      <c r="GV125" s="45">
        <v>0</v>
      </c>
      <c r="GW125" s="45">
        <v>0</v>
      </c>
      <c r="GX125" s="45">
        <v>0</v>
      </c>
      <c r="GY125" s="45">
        <v>0</v>
      </c>
      <c r="GZ125" s="45">
        <v>0</v>
      </c>
      <c r="HA125" s="45">
        <v>0</v>
      </c>
      <c r="HB125" s="45">
        <v>0</v>
      </c>
      <c r="HC125" s="45">
        <v>0</v>
      </c>
      <c r="HD125" s="45">
        <v>0</v>
      </c>
      <c r="HE125" s="45">
        <v>0</v>
      </c>
      <c r="HF125" s="45">
        <v>0</v>
      </c>
      <c r="HG125" s="45">
        <v>0</v>
      </c>
      <c r="HH125" s="45">
        <v>0</v>
      </c>
      <c r="HI125" s="45">
        <v>0</v>
      </c>
      <c r="HJ125" s="45">
        <v>0</v>
      </c>
      <c r="HK125" s="45">
        <v>0</v>
      </c>
      <c r="HL125" s="45">
        <v>0</v>
      </c>
      <c r="HM125" s="45">
        <v>0</v>
      </c>
      <c r="HN125" s="45">
        <v>0</v>
      </c>
      <c r="HO125" s="45">
        <v>0</v>
      </c>
      <c r="HP125" s="45">
        <v>0</v>
      </c>
      <c r="HQ125" s="45">
        <v>0</v>
      </c>
      <c r="HR125" s="45">
        <v>0</v>
      </c>
      <c r="HS125" s="45">
        <v>0</v>
      </c>
      <c r="HT125" s="45">
        <v>0</v>
      </c>
      <c r="HU125" s="45">
        <v>0</v>
      </c>
      <c r="HV125" s="45">
        <v>0</v>
      </c>
      <c r="HW125" s="45">
        <v>0</v>
      </c>
      <c r="HX125" s="45">
        <v>0</v>
      </c>
      <c r="HY125" s="45">
        <v>0</v>
      </c>
      <c r="HZ125" s="45">
        <v>0</v>
      </c>
      <c r="IA125" s="45">
        <v>0</v>
      </c>
      <c r="IB125" s="45">
        <v>0</v>
      </c>
      <c r="IC125" s="45">
        <v>0</v>
      </c>
      <c r="ID125" s="45">
        <v>0</v>
      </c>
      <c r="IE125" s="45">
        <v>0</v>
      </c>
      <c r="IF125" s="45">
        <v>0</v>
      </c>
      <c r="IG125" s="45">
        <v>0</v>
      </c>
      <c r="IH125" s="45">
        <v>0</v>
      </c>
      <c r="II125" s="45">
        <v>0</v>
      </c>
      <c r="IJ125" s="45">
        <v>0</v>
      </c>
      <c r="IK125" s="45">
        <v>0</v>
      </c>
      <c r="IL125" s="45">
        <v>0</v>
      </c>
      <c r="IM125" s="45">
        <v>0</v>
      </c>
      <c r="IN125" s="45">
        <v>0</v>
      </c>
      <c r="IO125" s="45">
        <v>0</v>
      </c>
      <c r="IP125" s="45">
        <v>0</v>
      </c>
      <c r="IQ125" s="45">
        <v>0</v>
      </c>
      <c r="IR125" s="45">
        <v>0</v>
      </c>
      <c r="IS125" s="45">
        <v>0</v>
      </c>
      <c r="IT125" s="45">
        <v>0</v>
      </c>
      <c r="IU125" s="45">
        <v>0</v>
      </c>
      <c r="IV125" s="45">
        <v>0</v>
      </c>
      <c r="IW125" s="45">
        <v>0</v>
      </c>
      <c r="IX125" s="45">
        <v>0</v>
      </c>
      <c r="IY125" s="45">
        <v>0</v>
      </c>
      <c r="IZ125" s="45">
        <v>0</v>
      </c>
      <c r="JA125" s="45">
        <v>0</v>
      </c>
      <c r="JB125" s="45">
        <v>0</v>
      </c>
      <c r="JC125" s="45">
        <v>0</v>
      </c>
      <c r="JD125" s="45">
        <v>0</v>
      </c>
      <c r="JE125" s="45">
        <v>0</v>
      </c>
      <c r="JF125" s="45">
        <v>0</v>
      </c>
      <c r="JG125" s="45">
        <v>0</v>
      </c>
      <c r="JH125" s="45">
        <v>0</v>
      </c>
      <c r="JI125" s="45">
        <v>0</v>
      </c>
      <c r="JJ125" s="45">
        <v>0</v>
      </c>
      <c r="JK125" s="45">
        <v>0</v>
      </c>
      <c r="JL125" s="45">
        <v>0</v>
      </c>
      <c r="JM125" s="45">
        <v>0</v>
      </c>
      <c r="JN125" s="45">
        <v>0</v>
      </c>
      <c r="JO125" s="45">
        <v>0</v>
      </c>
      <c r="JP125" s="45">
        <v>0</v>
      </c>
      <c r="JQ125" s="45">
        <v>0</v>
      </c>
      <c r="JR125" s="45">
        <v>0</v>
      </c>
      <c r="JS125" s="45">
        <v>0</v>
      </c>
      <c r="JT125" s="45">
        <v>0</v>
      </c>
      <c r="JU125" s="45">
        <v>0</v>
      </c>
      <c r="JV125" s="45">
        <v>0</v>
      </c>
      <c r="JW125" s="45">
        <v>0</v>
      </c>
      <c r="JX125" s="45">
        <v>0</v>
      </c>
      <c r="JY125" s="45">
        <v>0</v>
      </c>
      <c r="JZ125" s="45">
        <v>0</v>
      </c>
      <c r="KA125" s="45">
        <v>0</v>
      </c>
      <c r="KB125" s="45">
        <v>0</v>
      </c>
      <c r="KC125" s="45">
        <v>0</v>
      </c>
      <c r="KD125" s="45">
        <v>0</v>
      </c>
      <c r="KE125" s="45">
        <v>0</v>
      </c>
      <c r="KF125" s="45">
        <v>0</v>
      </c>
      <c r="KG125" s="45">
        <v>0</v>
      </c>
      <c r="KH125" s="45">
        <v>0</v>
      </c>
      <c r="KI125" s="45">
        <v>0</v>
      </c>
      <c r="KJ125" s="45">
        <v>0</v>
      </c>
      <c r="KK125" s="45">
        <v>0</v>
      </c>
      <c r="KL125" s="45">
        <v>0</v>
      </c>
      <c r="KM125" s="45">
        <v>0</v>
      </c>
      <c r="KN125" s="45">
        <v>0</v>
      </c>
      <c r="KO125" s="45">
        <v>0</v>
      </c>
      <c r="KP125" s="45">
        <v>0</v>
      </c>
      <c r="KQ125" s="45">
        <v>0</v>
      </c>
      <c r="KR125" s="45">
        <v>0</v>
      </c>
      <c r="KS125" s="45">
        <v>0</v>
      </c>
      <c r="KT125" s="45">
        <v>0</v>
      </c>
      <c r="KU125" s="45">
        <v>0</v>
      </c>
      <c r="KV125" s="45">
        <v>0</v>
      </c>
      <c r="KW125" s="45">
        <v>0</v>
      </c>
      <c r="KX125" s="45">
        <v>0</v>
      </c>
      <c r="KY125" s="45">
        <v>0</v>
      </c>
      <c r="KZ125" s="45">
        <v>0</v>
      </c>
      <c r="LA125" s="45">
        <v>0</v>
      </c>
      <c r="LB125" s="45">
        <v>0</v>
      </c>
      <c r="LC125" s="45">
        <v>0</v>
      </c>
      <c r="LD125" s="45">
        <v>0</v>
      </c>
      <c r="LE125" s="45">
        <v>0</v>
      </c>
      <c r="LF125" s="45">
        <v>0</v>
      </c>
      <c r="LG125" s="45">
        <v>0</v>
      </c>
      <c r="LH125" s="45">
        <v>0</v>
      </c>
      <c r="LI125" s="45">
        <v>0</v>
      </c>
      <c r="LJ125" s="45">
        <v>0</v>
      </c>
      <c r="LK125" s="45">
        <v>0</v>
      </c>
      <c r="LL125" s="45">
        <v>0</v>
      </c>
      <c r="LM125" s="45">
        <v>0</v>
      </c>
      <c r="LN125" s="45">
        <v>0</v>
      </c>
      <c r="LO125" s="45">
        <v>0</v>
      </c>
      <c r="LP125" s="45">
        <v>0</v>
      </c>
      <c r="LQ125" s="45">
        <v>0</v>
      </c>
      <c r="LR125" s="45">
        <v>0</v>
      </c>
      <c r="LS125" s="45">
        <v>0</v>
      </c>
      <c r="LT125" s="45">
        <v>0</v>
      </c>
      <c r="LU125" s="45">
        <v>0</v>
      </c>
      <c r="LV125" s="45">
        <v>0</v>
      </c>
      <c r="LW125" s="45">
        <v>0</v>
      </c>
      <c r="LX125" s="45">
        <v>0</v>
      </c>
      <c r="LY125" s="45">
        <v>0</v>
      </c>
      <c r="LZ125" s="45">
        <v>0</v>
      </c>
      <c r="MA125" s="45">
        <v>0</v>
      </c>
      <c r="MB125" s="45">
        <v>0</v>
      </c>
      <c r="MC125" s="45">
        <v>0</v>
      </c>
      <c r="MD125" s="45">
        <v>0</v>
      </c>
      <c r="ME125" s="45">
        <v>0</v>
      </c>
      <c r="MF125" s="45">
        <v>0</v>
      </c>
      <c r="MG125" s="45">
        <v>0</v>
      </c>
      <c r="MH125" s="45">
        <v>0</v>
      </c>
      <c r="MI125" s="45">
        <v>0</v>
      </c>
      <c r="MJ125" s="45">
        <v>0</v>
      </c>
      <c r="MK125" s="45">
        <v>0</v>
      </c>
      <c r="ML125" s="45">
        <v>0</v>
      </c>
      <c r="MM125" s="45">
        <v>0</v>
      </c>
      <c r="MN125" s="45">
        <v>0</v>
      </c>
      <c r="MO125" s="45">
        <v>0</v>
      </c>
      <c r="MP125" s="45">
        <v>0</v>
      </c>
      <c r="MQ125" s="45">
        <v>0</v>
      </c>
      <c r="MR125" s="45">
        <v>0</v>
      </c>
      <c r="MS125" s="45">
        <v>0</v>
      </c>
      <c r="MT125" s="45">
        <v>0</v>
      </c>
      <c r="MU125" s="45">
        <v>0</v>
      </c>
      <c r="MV125" s="45">
        <v>0</v>
      </c>
      <c r="MW125" s="45">
        <v>0</v>
      </c>
      <c r="MX125" s="45">
        <v>0</v>
      </c>
      <c r="MY125" s="45">
        <v>0</v>
      </c>
      <c r="MZ125" s="45">
        <v>0</v>
      </c>
      <c r="NA125" s="45">
        <v>0</v>
      </c>
      <c r="NB125" s="45">
        <v>0</v>
      </c>
      <c r="NC125" s="45">
        <v>0</v>
      </c>
      <c r="ND125" s="45">
        <v>0</v>
      </c>
      <c r="NE125" s="45">
        <v>0</v>
      </c>
      <c r="NF125" s="45">
        <v>0</v>
      </c>
      <c r="NG125" s="45">
        <v>0</v>
      </c>
      <c r="NH125" s="45">
        <v>0</v>
      </c>
      <c r="NI125" s="45">
        <v>0</v>
      </c>
      <c r="NJ125" s="45">
        <v>0</v>
      </c>
      <c r="NK125" s="45">
        <v>0</v>
      </c>
      <c r="NL125" s="45">
        <v>0</v>
      </c>
      <c r="NM125" s="45">
        <v>0</v>
      </c>
      <c r="NN125" s="45">
        <v>0</v>
      </c>
      <c r="NO125" s="45">
        <v>0</v>
      </c>
      <c r="NP125" s="45">
        <v>0</v>
      </c>
      <c r="NQ125" s="45">
        <v>0</v>
      </c>
      <c r="NR125" s="45">
        <v>0</v>
      </c>
      <c r="NS125" s="45">
        <v>0</v>
      </c>
      <c r="NT125" s="45">
        <v>0</v>
      </c>
      <c r="NU125" s="45">
        <v>0</v>
      </c>
      <c r="NV125" s="45">
        <v>0</v>
      </c>
      <c r="NW125" s="45">
        <v>0</v>
      </c>
      <c r="NX125" s="45">
        <v>0</v>
      </c>
      <c r="NY125" s="45">
        <v>0</v>
      </c>
      <c r="NZ125" s="45">
        <v>0</v>
      </c>
      <c r="OA125" s="45">
        <v>0</v>
      </c>
      <c r="OB125" s="45">
        <v>0</v>
      </c>
      <c r="OC125" s="45">
        <v>0</v>
      </c>
      <c r="OD125" s="45">
        <v>0</v>
      </c>
      <c r="OE125" s="45">
        <v>0</v>
      </c>
      <c r="OF125" s="45">
        <v>0</v>
      </c>
      <c r="OG125" s="45">
        <v>0</v>
      </c>
      <c r="OH125" s="45">
        <v>0</v>
      </c>
      <c r="OI125" s="45">
        <v>0</v>
      </c>
      <c r="OJ125" s="45">
        <v>0</v>
      </c>
      <c r="OK125" s="45">
        <v>0</v>
      </c>
      <c r="OL125" s="45">
        <v>0</v>
      </c>
      <c r="OM125" s="45">
        <v>0</v>
      </c>
      <c r="ON125" s="45">
        <v>0</v>
      </c>
      <c r="OO125" s="45">
        <v>0</v>
      </c>
      <c r="OP125" s="45">
        <v>0</v>
      </c>
      <c r="OQ125" s="45">
        <v>0</v>
      </c>
      <c r="OR125" s="45">
        <v>0</v>
      </c>
      <c r="OS125" s="45">
        <v>0</v>
      </c>
      <c r="OT125" s="45">
        <v>0</v>
      </c>
      <c r="OU125" s="45">
        <v>0</v>
      </c>
      <c r="OV125" s="45">
        <v>0</v>
      </c>
      <c r="OW125" s="45">
        <v>0</v>
      </c>
      <c r="OX125" s="45">
        <v>0</v>
      </c>
      <c r="OY125" s="45">
        <v>0</v>
      </c>
      <c r="OZ125" s="45">
        <v>0</v>
      </c>
      <c r="PA125" s="45">
        <v>0</v>
      </c>
      <c r="PB125" s="45">
        <v>0</v>
      </c>
      <c r="PC125" s="45">
        <v>0</v>
      </c>
      <c r="PD125" s="45">
        <v>0</v>
      </c>
      <c r="PE125" s="45">
        <v>0</v>
      </c>
      <c r="PF125" s="45">
        <v>0</v>
      </c>
      <c r="PG125" s="45">
        <v>0</v>
      </c>
      <c r="PH125" s="45">
        <v>0</v>
      </c>
      <c r="PI125" s="45">
        <v>0</v>
      </c>
      <c r="PJ125" s="45">
        <v>0</v>
      </c>
      <c r="PK125" s="45">
        <v>0</v>
      </c>
      <c r="PL125" s="45">
        <v>0</v>
      </c>
      <c r="PM125" s="45">
        <v>0</v>
      </c>
      <c r="PN125" s="45">
        <v>0</v>
      </c>
      <c r="PO125" s="45">
        <v>0</v>
      </c>
      <c r="PP125" s="45">
        <v>0</v>
      </c>
      <c r="PQ125" s="45">
        <v>0</v>
      </c>
      <c r="PR125" s="45">
        <v>0</v>
      </c>
      <c r="PS125" s="45">
        <v>0</v>
      </c>
      <c r="PT125" s="45">
        <v>0</v>
      </c>
      <c r="PU125" s="45">
        <v>0</v>
      </c>
      <c r="PV125" s="45">
        <v>0</v>
      </c>
      <c r="PW125" s="45">
        <v>0</v>
      </c>
      <c r="PX125" s="45">
        <v>0</v>
      </c>
      <c r="PY125" s="45">
        <v>0</v>
      </c>
      <c r="PZ125" s="45">
        <v>0</v>
      </c>
      <c r="QA125" s="45">
        <v>0</v>
      </c>
      <c r="QB125" s="45">
        <v>0</v>
      </c>
      <c r="QC125" s="45">
        <v>0</v>
      </c>
      <c r="QD125" s="45">
        <v>0</v>
      </c>
      <c r="QE125" s="45">
        <v>0</v>
      </c>
      <c r="QF125" s="45">
        <v>0</v>
      </c>
      <c r="QG125" s="45">
        <v>0</v>
      </c>
      <c r="QH125" s="45">
        <v>0</v>
      </c>
      <c r="QI125" s="45">
        <v>0</v>
      </c>
      <c r="QJ125" s="45">
        <v>0</v>
      </c>
      <c r="QK125" s="45">
        <v>0</v>
      </c>
      <c r="QL125" s="45">
        <v>0</v>
      </c>
      <c r="QM125" s="45">
        <v>0</v>
      </c>
      <c r="QN125" s="45">
        <v>0</v>
      </c>
      <c r="QO125" s="45">
        <v>0</v>
      </c>
      <c r="QP125" s="45">
        <v>0</v>
      </c>
      <c r="QQ125" s="45">
        <v>0</v>
      </c>
      <c r="QR125" s="45">
        <v>0</v>
      </c>
      <c r="QS125" s="45">
        <v>0</v>
      </c>
      <c r="QT125" s="45">
        <v>0</v>
      </c>
      <c r="QU125" s="45">
        <v>0</v>
      </c>
      <c r="QV125" s="45">
        <v>0</v>
      </c>
      <c r="QW125" s="45">
        <v>0</v>
      </c>
      <c r="QX125" s="45">
        <v>0</v>
      </c>
      <c r="QY125" s="45">
        <v>0</v>
      </c>
      <c r="QZ125" s="45">
        <v>0</v>
      </c>
      <c r="RA125" s="45">
        <v>0</v>
      </c>
      <c r="RB125" s="45">
        <v>0</v>
      </c>
      <c r="RC125" s="45">
        <v>0</v>
      </c>
      <c r="RD125" s="45">
        <v>0</v>
      </c>
      <c r="RE125" s="45">
        <v>0</v>
      </c>
      <c r="RF125" s="45">
        <v>0</v>
      </c>
      <c r="RG125" s="45">
        <v>0</v>
      </c>
      <c r="RH125" s="45">
        <v>0</v>
      </c>
      <c r="RI125" s="45">
        <v>0</v>
      </c>
      <c r="RJ125" s="45">
        <v>0</v>
      </c>
      <c r="RK125" s="45">
        <v>0</v>
      </c>
      <c r="RL125" s="45">
        <v>0</v>
      </c>
      <c r="RM125" s="45">
        <v>0</v>
      </c>
      <c r="RN125" s="45">
        <v>0</v>
      </c>
      <c r="RO125" s="45">
        <v>0</v>
      </c>
      <c r="RP125" s="45">
        <v>0</v>
      </c>
      <c r="RQ125" s="45">
        <v>0</v>
      </c>
      <c r="RR125" s="45">
        <v>0</v>
      </c>
      <c r="RS125" s="45">
        <v>0</v>
      </c>
      <c r="RT125" s="45">
        <v>0</v>
      </c>
      <c r="RU125" s="45">
        <v>0</v>
      </c>
      <c r="RV125" s="45">
        <v>0</v>
      </c>
      <c r="RW125" s="45">
        <v>0</v>
      </c>
      <c r="RX125" s="45">
        <v>0</v>
      </c>
      <c r="RY125" s="45">
        <v>0</v>
      </c>
      <c r="RZ125" s="45">
        <v>0</v>
      </c>
      <c r="SA125" s="45">
        <v>0</v>
      </c>
      <c r="SB125" s="45">
        <v>0</v>
      </c>
      <c r="SC125" s="45">
        <v>0</v>
      </c>
      <c r="SD125" s="45">
        <v>0</v>
      </c>
      <c r="SE125" s="45">
        <v>0</v>
      </c>
      <c r="SF125" s="45">
        <v>0</v>
      </c>
      <c r="SG125" s="45">
        <v>0</v>
      </c>
      <c r="SH125" s="45">
        <v>0</v>
      </c>
      <c r="SI125" s="45">
        <v>0</v>
      </c>
      <c r="SJ125" s="45">
        <v>0</v>
      </c>
      <c r="SK125" s="45">
        <v>0</v>
      </c>
      <c r="SL125" s="45">
        <v>0</v>
      </c>
      <c r="SM125" s="45">
        <v>0</v>
      </c>
      <c r="SN125" s="45">
        <v>0</v>
      </c>
      <c r="SO125" s="45">
        <v>0</v>
      </c>
      <c r="SP125" s="45">
        <v>0</v>
      </c>
      <c r="SQ125" s="45">
        <v>0</v>
      </c>
      <c r="SR125" s="45">
        <v>0</v>
      </c>
      <c r="SS125" s="45">
        <v>0</v>
      </c>
      <c r="ST125" s="45">
        <v>0</v>
      </c>
      <c r="SU125" s="45">
        <v>0</v>
      </c>
      <c r="SV125" s="45">
        <v>0</v>
      </c>
      <c r="SW125" s="45">
        <v>0</v>
      </c>
      <c r="SX125" s="45">
        <v>0</v>
      </c>
      <c r="SY125" s="45">
        <v>0</v>
      </c>
      <c r="SZ125" s="45">
        <v>0</v>
      </c>
      <c r="TA125" s="45">
        <v>0</v>
      </c>
      <c r="TB125" s="45">
        <v>0</v>
      </c>
      <c r="TC125" s="45">
        <v>0</v>
      </c>
      <c r="TD125" s="45">
        <v>0</v>
      </c>
      <c r="TE125" s="45">
        <v>0</v>
      </c>
      <c r="TF125" s="45">
        <v>0</v>
      </c>
      <c r="TG125" s="45">
        <v>0</v>
      </c>
      <c r="TH125" s="45">
        <v>0</v>
      </c>
      <c r="TI125" s="45">
        <v>0</v>
      </c>
      <c r="TJ125" s="45">
        <v>0</v>
      </c>
      <c r="TK125" s="45">
        <v>0</v>
      </c>
      <c r="TL125" s="45">
        <v>0</v>
      </c>
      <c r="TM125" s="45">
        <v>0</v>
      </c>
      <c r="TN125" s="45">
        <v>0</v>
      </c>
      <c r="TO125" s="45">
        <v>0</v>
      </c>
      <c r="TP125" s="45">
        <v>0</v>
      </c>
      <c r="TQ125" s="45">
        <v>0</v>
      </c>
      <c r="TR125" s="45">
        <v>0</v>
      </c>
      <c r="TS125" s="45">
        <v>0</v>
      </c>
      <c r="TT125" s="45">
        <v>0</v>
      </c>
      <c r="TU125" s="45">
        <v>0</v>
      </c>
      <c r="TV125" s="45">
        <v>0</v>
      </c>
      <c r="TW125" s="45">
        <v>0</v>
      </c>
      <c r="TX125" s="45">
        <v>0</v>
      </c>
      <c r="TY125" s="45">
        <v>0</v>
      </c>
      <c r="TZ125" s="45">
        <v>0</v>
      </c>
      <c r="UA125" s="45">
        <v>0</v>
      </c>
      <c r="UB125" s="45">
        <v>0</v>
      </c>
      <c r="UC125" s="45">
        <v>0</v>
      </c>
      <c r="UD125" s="45">
        <v>0</v>
      </c>
      <c r="UE125" s="45">
        <v>0</v>
      </c>
      <c r="UF125" s="45">
        <v>0</v>
      </c>
      <c r="UG125" s="45">
        <v>0</v>
      </c>
      <c r="UH125" s="45">
        <v>0</v>
      </c>
      <c r="UI125" s="45">
        <v>0</v>
      </c>
      <c r="UJ125" s="45">
        <v>0</v>
      </c>
      <c r="UK125" s="45">
        <v>0</v>
      </c>
      <c r="UL125" s="45">
        <v>0</v>
      </c>
      <c r="UM125" s="45">
        <v>0</v>
      </c>
      <c r="UN125" s="45">
        <v>0</v>
      </c>
      <c r="UO125" s="45">
        <v>0</v>
      </c>
      <c r="UP125" s="45">
        <v>0</v>
      </c>
      <c r="UQ125" s="45">
        <v>0</v>
      </c>
      <c r="UR125" s="45">
        <v>0</v>
      </c>
      <c r="US125" s="45">
        <v>0</v>
      </c>
      <c r="UT125" s="45">
        <v>0</v>
      </c>
      <c r="UU125" s="45">
        <v>0</v>
      </c>
      <c r="UV125" s="45">
        <v>0</v>
      </c>
      <c r="UW125" s="45">
        <v>0</v>
      </c>
      <c r="UX125" s="45">
        <v>0</v>
      </c>
      <c r="UY125" s="45">
        <v>0</v>
      </c>
      <c r="UZ125" s="45">
        <v>0</v>
      </c>
      <c r="VA125" s="45">
        <v>0</v>
      </c>
      <c r="VB125" s="45">
        <v>0</v>
      </c>
      <c r="VC125" s="45">
        <v>0</v>
      </c>
      <c r="VD125" s="45">
        <v>0</v>
      </c>
      <c r="VE125" s="45">
        <v>0</v>
      </c>
      <c r="VF125" s="45">
        <v>0</v>
      </c>
      <c r="VG125" s="45">
        <v>0</v>
      </c>
      <c r="VH125" s="45">
        <v>0</v>
      </c>
      <c r="VI125" s="45">
        <v>0</v>
      </c>
      <c r="VJ125" s="45">
        <v>0</v>
      </c>
      <c r="VK125" s="45">
        <v>0</v>
      </c>
      <c r="VL125" s="45">
        <v>0</v>
      </c>
      <c r="VM125" s="45">
        <v>0</v>
      </c>
      <c r="VN125" s="45">
        <v>0</v>
      </c>
      <c r="VO125" s="45">
        <v>0</v>
      </c>
      <c r="VP125" s="45">
        <v>0</v>
      </c>
      <c r="VQ125" s="45">
        <v>0</v>
      </c>
      <c r="VR125" s="45">
        <v>0</v>
      </c>
      <c r="VS125" s="45">
        <v>0</v>
      </c>
      <c r="VT125" s="45">
        <v>0</v>
      </c>
      <c r="VU125" s="45">
        <v>0</v>
      </c>
      <c r="VV125" s="45">
        <v>0</v>
      </c>
      <c r="VW125" s="45">
        <v>0</v>
      </c>
      <c r="VX125" s="45">
        <v>0</v>
      </c>
      <c r="VY125" s="45">
        <v>0</v>
      </c>
      <c r="VZ125" s="45">
        <v>0</v>
      </c>
      <c r="WA125" s="45">
        <v>0</v>
      </c>
      <c r="WB125" s="45">
        <v>0</v>
      </c>
      <c r="WC125" s="45">
        <v>0</v>
      </c>
      <c r="WD125" s="45">
        <v>0</v>
      </c>
      <c r="WE125" s="45">
        <v>0</v>
      </c>
      <c r="WF125" s="45">
        <v>0</v>
      </c>
      <c r="WG125" s="45">
        <v>0</v>
      </c>
      <c r="WH125" s="45">
        <v>0</v>
      </c>
      <c r="WI125" s="45">
        <v>0</v>
      </c>
      <c r="WJ125" s="45">
        <v>0</v>
      </c>
      <c r="WK125" s="45">
        <v>0</v>
      </c>
      <c r="WL125" s="45">
        <v>0</v>
      </c>
      <c r="WM125" s="45">
        <v>0</v>
      </c>
      <c r="WN125" s="45">
        <v>0</v>
      </c>
      <c r="WO125" s="45">
        <v>0</v>
      </c>
      <c r="WP125" s="45">
        <v>0</v>
      </c>
      <c r="WQ125" s="45">
        <v>0</v>
      </c>
      <c r="WR125" s="45">
        <v>0</v>
      </c>
      <c r="WS125" s="45">
        <v>0</v>
      </c>
      <c r="WT125" s="45">
        <v>0</v>
      </c>
      <c r="WU125" s="45">
        <v>0</v>
      </c>
      <c r="WV125" s="45">
        <v>0</v>
      </c>
      <c r="WW125" s="45">
        <v>0</v>
      </c>
      <c r="WX125" s="45">
        <v>0</v>
      </c>
      <c r="WY125" s="45">
        <v>0</v>
      </c>
      <c r="WZ125" s="45">
        <v>0</v>
      </c>
      <c r="XA125" s="45">
        <v>0</v>
      </c>
      <c r="XB125" s="45">
        <v>0</v>
      </c>
      <c r="XC125" s="45">
        <v>0</v>
      </c>
      <c r="XD125" s="45">
        <v>0</v>
      </c>
      <c r="XE125" s="45">
        <v>0</v>
      </c>
      <c r="XF125" s="45">
        <v>0</v>
      </c>
      <c r="XG125" s="45">
        <v>0</v>
      </c>
      <c r="XH125" s="45">
        <v>0</v>
      </c>
      <c r="XI125" s="45">
        <v>0</v>
      </c>
      <c r="XJ125" s="45">
        <v>0</v>
      </c>
      <c r="XK125" s="45">
        <v>0</v>
      </c>
      <c r="XL125" s="45">
        <v>0</v>
      </c>
      <c r="XM125" s="45">
        <v>0</v>
      </c>
      <c r="XN125" s="45">
        <v>0</v>
      </c>
      <c r="XO125" s="45">
        <v>0</v>
      </c>
      <c r="XP125" s="45">
        <v>0</v>
      </c>
      <c r="XQ125" s="45">
        <v>0</v>
      </c>
      <c r="XR125" s="45">
        <v>0</v>
      </c>
      <c r="XS125" s="45">
        <v>0</v>
      </c>
      <c r="XT125" s="45">
        <v>0</v>
      </c>
      <c r="XU125" s="45">
        <v>0</v>
      </c>
      <c r="XV125" s="45">
        <v>0</v>
      </c>
      <c r="XW125" s="45">
        <v>0</v>
      </c>
      <c r="XX125" s="45">
        <v>0</v>
      </c>
      <c r="XY125" s="45">
        <v>0</v>
      </c>
      <c r="XZ125" s="45">
        <v>0</v>
      </c>
      <c r="YA125" s="45">
        <v>0</v>
      </c>
      <c r="YB125" s="45">
        <v>0</v>
      </c>
      <c r="YC125" s="45">
        <v>0</v>
      </c>
      <c r="YD125" s="45">
        <v>0</v>
      </c>
      <c r="YE125" s="45">
        <v>0</v>
      </c>
      <c r="YF125" s="45">
        <v>0</v>
      </c>
      <c r="YG125" s="45">
        <v>0</v>
      </c>
      <c r="YH125" s="45">
        <v>0</v>
      </c>
      <c r="YI125" s="45">
        <v>0</v>
      </c>
      <c r="YJ125" s="45">
        <v>0</v>
      </c>
      <c r="YK125" s="45">
        <v>0</v>
      </c>
      <c r="YL125" s="45">
        <v>0</v>
      </c>
      <c r="YM125" s="45">
        <v>0</v>
      </c>
      <c r="YN125" s="45">
        <v>0</v>
      </c>
      <c r="YO125" s="45">
        <v>0</v>
      </c>
      <c r="YP125" s="45">
        <v>0</v>
      </c>
      <c r="YQ125" s="45">
        <v>0</v>
      </c>
      <c r="YR125" s="45">
        <v>0</v>
      </c>
      <c r="YS125" s="45">
        <v>0</v>
      </c>
      <c r="YT125" s="45">
        <v>0</v>
      </c>
      <c r="YU125" s="45">
        <v>0</v>
      </c>
      <c r="YV125" s="45">
        <v>0</v>
      </c>
      <c r="YW125" s="45">
        <v>0</v>
      </c>
      <c r="YX125" s="45">
        <v>0</v>
      </c>
      <c r="YY125" s="45">
        <v>0</v>
      </c>
      <c r="YZ125" s="45">
        <v>0</v>
      </c>
      <c r="ZA125" s="45">
        <v>0</v>
      </c>
      <c r="ZB125" s="45">
        <v>0</v>
      </c>
      <c r="ZC125" s="45">
        <v>0</v>
      </c>
      <c r="ZD125" s="45">
        <v>0</v>
      </c>
      <c r="ZE125" s="45">
        <v>0</v>
      </c>
      <c r="ZF125" s="45">
        <v>0</v>
      </c>
      <c r="ZG125" s="45">
        <v>0</v>
      </c>
      <c r="ZH125" s="45">
        <v>0</v>
      </c>
      <c r="ZI125" s="45">
        <v>0</v>
      </c>
      <c r="ZJ125" s="45">
        <v>0</v>
      </c>
      <c r="ZK125" s="45">
        <v>0</v>
      </c>
      <c r="ZL125" s="45">
        <v>0</v>
      </c>
      <c r="ZM125" s="45">
        <v>0</v>
      </c>
      <c r="ZN125" s="45">
        <v>0</v>
      </c>
      <c r="ZO125" s="45">
        <v>0</v>
      </c>
      <c r="ZP125" s="45">
        <v>0</v>
      </c>
      <c r="ZQ125" s="45">
        <v>0</v>
      </c>
      <c r="ZR125" s="45">
        <v>0</v>
      </c>
      <c r="ZS125" s="45">
        <v>0</v>
      </c>
      <c r="ZT125" s="45">
        <v>0</v>
      </c>
      <c r="ZU125" s="45">
        <v>0</v>
      </c>
      <c r="ZV125" s="45">
        <v>0</v>
      </c>
      <c r="ZW125" s="45">
        <v>0</v>
      </c>
      <c r="ZX125" s="45">
        <v>0</v>
      </c>
      <c r="ZY125" s="45">
        <v>0</v>
      </c>
      <c r="ZZ125" s="45">
        <v>0</v>
      </c>
      <c r="AAA125" s="45">
        <v>0</v>
      </c>
      <c r="AAB125" s="45">
        <v>0</v>
      </c>
      <c r="AAC125" s="45">
        <v>0</v>
      </c>
      <c r="AAD125" s="45">
        <v>0</v>
      </c>
      <c r="AAE125" s="45">
        <v>0</v>
      </c>
      <c r="AAF125" s="45">
        <v>0</v>
      </c>
      <c r="AAG125" s="45">
        <v>0</v>
      </c>
      <c r="AAH125" s="45">
        <v>0</v>
      </c>
      <c r="AAI125" s="45">
        <v>0</v>
      </c>
      <c r="AAJ125" s="45">
        <v>0</v>
      </c>
      <c r="AAK125" s="45">
        <v>0</v>
      </c>
      <c r="AAL125" s="45">
        <v>0</v>
      </c>
      <c r="AAM125" s="45">
        <v>0</v>
      </c>
      <c r="AAN125" s="45">
        <v>0</v>
      </c>
      <c r="AAO125" s="45">
        <v>0</v>
      </c>
      <c r="AAP125" s="45">
        <v>0</v>
      </c>
      <c r="AAQ125" s="45">
        <f>IF(LEFT($C125,5)="Total",0,IF(COUNTIF(ENTRY!$G$3:$BM$3,AAQ$1)=0,"CopyPasteValue",IFERROR(HLOOKUP(AAQ$1,ENTRY!$G$3:$BI$133,SUMIFS(ENTRY!$A$2:$A$133,ENTRY!$B$2:$B$133,$B125,ENTRY!$C$2:$C$133,$C125)-2,FALSE),0)))</f>
        <v>0</v>
      </c>
      <c r="AAR125" s="45">
        <f>IF(LEFT($C125,5)="Total",0,IF(COUNTIF(ENTRY!$G$3:$BM$3,AAR$1)=0,"CopyPasteValue",IFERROR(HLOOKUP(AAR$1,ENTRY!$G$3:$BI$133,SUMIFS(ENTRY!$A$2:$A$133,ENTRY!$B$2:$B$133,$B125,ENTRY!$C$2:$C$133,$C125)-2,FALSE),0)))</f>
        <v>0</v>
      </c>
      <c r="AAS125" s="45">
        <f>IF(LEFT($C125,5)="Total",0,IF(COUNTIF(ENTRY!$G$3:$BM$3,AAS$1)=0,"CopyPasteValue",IFERROR(HLOOKUP(AAS$1,ENTRY!$G$3:$BI$133,SUMIFS(ENTRY!$A$2:$A$133,ENTRY!$B$2:$B$133,$B125,ENTRY!$C$2:$C$133,$C125)-2,FALSE),0)))</f>
        <v>0</v>
      </c>
      <c r="AAT125" s="45">
        <f>IF(LEFT($C125,5)="Total",0,IF(COUNTIF(ENTRY!$G$3:$BM$3,AAT$1)=0,"CopyPasteValue",IFERROR(HLOOKUP(AAT$1,ENTRY!$G$3:$BI$133,SUMIFS(ENTRY!$A$2:$A$133,ENTRY!$B$2:$B$133,$B125,ENTRY!$C$2:$C$133,$C125)-2,FALSE),0)))</f>
        <v>0</v>
      </c>
      <c r="AAU125" s="45">
        <f>IF(LEFT($C125,5)="Total",0,IF(COUNTIF(ENTRY!$G$3:$BM$3,AAU$1)=0,"CopyPasteValue",IFERROR(HLOOKUP(AAU$1,ENTRY!$G$3:$BI$133,SUMIFS(ENTRY!$A$2:$A$133,ENTRY!$B$2:$B$133,$B125,ENTRY!$C$2:$C$133,$C125)-2,FALSE),0)))</f>
        <v>0</v>
      </c>
      <c r="AAV125" s="45">
        <f>IF(LEFT($C125,5)="Total",0,IF(COUNTIF(ENTRY!$G$3:$BM$3,AAV$1)=0,"CopyPasteValue",IFERROR(HLOOKUP(AAV$1,ENTRY!$G$3:$BI$133,SUMIFS(ENTRY!$A$2:$A$133,ENTRY!$B$2:$B$133,$B125,ENTRY!$C$2:$C$133,$C125)-2,FALSE),0)))</f>
        <v>0</v>
      </c>
      <c r="AAW125" s="45">
        <f>IF(LEFT($C125,5)="Total",0,IF(COUNTIF(ENTRY!$G$3:$BM$3,AAW$1)=0,"CopyPasteValue",IFERROR(HLOOKUP(AAW$1,ENTRY!$G$3:$BI$133,SUMIFS(ENTRY!$A$2:$A$133,ENTRY!$B$2:$B$133,$B125,ENTRY!$C$2:$C$133,$C125)-2,FALSE),0)))</f>
        <v>0</v>
      </c>
      <c r="AAX125" s="45">
        <f>IF(LEFT($C125,5)="Total",0,IF(COUNTIF(ENTRY!$G$3:$BM$3,AAX$1)=0,"CopyPasteValue",IFERROR(HLOOKUP(AAX$1,ENTRY!$G$3:$BI$133,SUMIFS(ENTRY!$A$2:$A$133,ENTRY!$B$2:$B$133,$B125,ENTRY!$C$2:$C$133,$C125)-2,FALSE),0)))</f>
        <v>0</v>
      </c>
      <c r="AAY125" s="45">
        <f>IF(LEFT($C125,5)="Total",0,IF(COUNTIF(ENTRY!$G$3:$BM$3,AAY$1)=0,"CopyPasteValue",IFERROR(HLOOKUP(AAY$1,ENTRY!$G$3:$BI$133,SUMIFS(ENTRY!$A$2:$A$133,ENTRY!$B$2:$B$133,$B125,ENTRY!$C$2:$C$133,$C125)-2,FALSE),0)))</f>
        <v>0</v>
      </c>
      <c r="AAZ125" s="45">
        <f>IF(LEFT($C125,5)="Total",0,IF(COUNTIF(ENTRY!$G$3:$BM$3,AAZ$1)=0,"CopyPasteValue",IFERROR(HLOOKUP(AAZ$1,ENTRY!$G$3:$BI$133,SUMIFS(ENTRY!$A$2:$A$133,ENTRY!$B$2:$B$133,$B125,ENTRY!$C$2:$C$133,$C125)-2,FALSE),0)))</f>
        <v>0</v>
      </c>
      <c r="ABA125" s="45">
        <f>IF(LEFT($C125,5)="Total",0,IF(COUNTIF(ENTRY!$G$3:$BM$3,ABA$1)=0,"CopyPasteValue",IFERROR(HLOOKUP(ABA$1,ENTRY!$G$3:$BI$133,SUMIFS(ENTRY!$A$2:$A$133,ENTRY!$B$2:$B$133,$B125,ENTRY!$C$2:$C$133,$C125)-2,FALSE),0)))</f>
        <v>0</v>
      </c>
      <c r="ABB125" s="45">
        <f>IF(LEFT($C125,5)="Total",0,IF(COUNTIF(ENTRY!$G$3:$BM$3,ABB$1)=0,"CopyPasteValue",IFERROR(HLOOKUP(ABB$1,ENTRY!$G$3:$BI$133,SUMIFS(ENTRY!$A$2:$A$133,ENTRY!$B$2:$B$133,$B125,ENTRY!$C$2:$C$133,$C125)-2,FALSE),0)))</f>
        <v>0</v>
      </c>
      <c r="ABC125" s="45">
        <f>IF(LEFT($C125,5)="Total",0,IF(COUNTIF(ENTRY!$G$3:$BM$3,ABC$1)=0,"CopyPasteValue",IFERROR(HLOOKUP(ABC$1,ENTRY!$G$3:$BI$133,SUMIFS(ENTRY!$A$2:$A$133,ENTRY!$B$2:$B$133,$B125,ENTRY!$C$2:$C$133,$C125)-2,FALSE),0)))</f>
        <v>0</v>
      </c>
      <c r="ABD125" s="45">
        <f>IF(LEFT($C125,5)="Total",0,IF(COUNTIF(ENTRY!$G$3:$BM$3,ABD$1)=0,"CopyPasteValue",IFERROR(HLOOKUP(ABD$1,ENTRY!$G$3:$BI$133,SUMIFS(ENTRY!$A$2:$A$133,ENTRY!$B$2:$B$133,$B125,ENTRY!$C$2:$C$133,$C125)-2,FALSE),0)))</f>
        <v>0</v>
      </c>
      <c r="ABE125" s="45">
        <f>IF(LEFT($C125,5)="Total",0,IF(COUNTIF(ENTRY!$G$3:$BM$3,ABE$1)=0,"CopyPasteValue",IFERROR(HLOOKUP(ABE$1,ENTRY!$G$3:$BI$133,SUMIFS(ENTRY!$A$2:$A$133,ENTRY!$B$2:$B$133,$B125,ENTRY!$C$2:$C$133,$C125)-2,FALSE),0)))</f>
        <v>0</v>
      </c>
      <c r="ABF125" s="45">
        <f>IF(LEFT($C125,5)="Total",0,IF(COUNTIF(ENTRY!$G$3:$BM$3,ABF$1)=0,"CopyPasteValue",IFERROR(HLOOKUP(ABF$1,ENTRY!$G$3:$BI$133,SUMIFS(ENTRY!$A$2:$A$133,ENTRY!$B$2:$B$133,$B125,ENTRY!$C$2:$C$133,$C125)-2,FALSE),0)))</f>
        <v>0</v>
      </c>
      <c r="ABG125" s="45">
        <f>IF(LEFT($C125,5)="Total",0,IF(COUNTIF(ENTRY!$G$3:$BM$3,ABG$1)=0,"CopyPasteValue",IFERROR(HLOOKUP(ABG$1,ENTRY!$G$3:$BI$133,SUMIFS(ENTRY!$A$2:$A$133,ENTRY!$B$2:$B$133,$B125,ENTRY!$C$2:$C$133,$C125)-2,FALSE),0)))</f>
        <v>0</v>
      </c>
      <c r="ABH125" s="45">
        <f>IF(LEFT($C125,5)="Total",0,IF(COUNTIF(ENTRY!$G$3:$BM$3,ABH$1)=0,"CopyPasteValue",IFERROR(HLOOKUP(ABH$1,ENTRY!$G$3:$BI$133,SUMIFS(ENTRY!$A$2:$A$133,ENTRY!$B$2:$B$133,$B125,ENTRY!$C$2:$C$133,$C125)-2,FALSE),0)))</f>
        <v>0</v>
      </c>
    </row>
    <row r="126" spans="2:736" x14ac:dyDescent="0.35">
      <c r="B126" t="s">
        <v>27</v>
      </c>
      <c r="C126" t="s">
        <v>137</v>
      </c>
      <c r="D126" s="53">
        <f t="shared" ca="1" si="163"/>
        <v>126</v>
      </c>
      <c r="E126" s="72">
        <f>COUNTIF(ENTRY!C$4:C$294,C126)</f>
        <v>1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0</v>
      </c>
      <c r="V126" s="45">
        <v>0</v>
      </c>
      <c r="W126" s="45">
        <v>0</v>
      </c>
      <c r="X126" s="45">
        <v>0</v>
      </c>
      <c r="Y126" s="45">
        <v>0</v>
      </c>
      <c r="Z126" s="45">
        <v>0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0</v>
      </c>
      <c r="AH126" s="45">
        <v>0</v>
      </c>
      <c r="AI126" s="45">
        <v>0</v>
      </c>
      <c r="AJ126" s="45">
        <v>0</v>
      </c>
      <c r="AK126" s="45">
        <v>0</v>
      </c>
      <c r="AL126" s="45">
        <v>0</v>
      </c>
      <c r="AM126" s="45">
        <v>0</v>
      </c>
      <c r="AN126" s="45">
        <v>0</v>
      </c>
      <c r="AO126" s="45">
        <v>0</v>
      </c>
      <c r="AP126" s="45">
        <v>0</v>
      </c>
      <c r="AQ126" s="45">
        <v>0</v>
      </c>
      <c r="AR126" s="45">
        <v>0</v>
      </c>
      <c r="AS126" s="45">
        <v>0</v>
      </c>
      <c r="AT126" s="45">
        <v>0</v>
      </c>
      <c r="AU126" s="45">
        <v>0</v>
      </c>
      <c r="AV126" s="45">
        <v>0</v>
      </c>
      <c r="AW126" s="45">
        <v>0</v>
      </c>
      <c r="AX126" s="45">
        <v>0</v>
      </c>
      <c r="AY126" s="45">
        <v>0</v>
      </c>
      <c r="AZ126" s="45">
        <v>0</v>
      </c>
      <c r="BA126" s="45">
        <v>0</v>
      </c>
      <c r="BB126" s="45">
        <v>0</v>
      </c>
      <c r="BC126" s="45">
        <v>0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5">
        <v>0</v>
      </c>
      <c r="BO126" s="45">
        <v>0</v>
      </c>
      <c r="BP126" s="45">
        <v>0</v>
      </c>
      <c r="BQ126" s="45">
        <v>0</v>
      </c>
      <c r="BR126" s="45">
        <v>0</v>
      </c>
      <c r="BS126" s="45">
        <v>0</v>
      </c>
      <c r="BT126" s="45">
        <v>0</v>
      </c>
      <c r="BU126" s="45">
        <v>0</v>
      </c>
      <c r="BV126" s="45">
        <v>0</v>
      </c>
      <c r="BW126" s="45">
        <v>0</v>
      </c>
      <c r="BX126" s="45">
        <v>0</v>
      </c>
      <c r="BY126" s="45">
        <v>0</v>
      </c>
      <c r="BZ126" s="45">
        <v>0</v>
      </c>
      <c r="CA126" s="45">
        <v>0</v>
      </c>
      <c r="CB126" s="45">
        <v>0</v>
      </c>
      <c r="CC126" s="45">
        <v>0</v>
      </c>
      <c r="CD126" s="45">
        <v>0</v>
      </c>
      <c r="CE126" s="45">
        <v>0</v>
      </c>
      <c r="CF126" s="45">
        <v>0</v>
      </c>
      <c r="CG126" s="45">
        <v>0</v>
      </c>
      <c r="CH126" s="45">
        <v>0</v>
      </c>
      <c r="CI126" s="45">
        <v>0</v>
      </c>
      <c r="CJ126" s="45">
        <v>0</v>
      </c>
      <c r="CK126" s="45">
        <v>0</v>
      </c>
      <c r="CL126" s="45">
        <v>0</v>
      </c>
      <c r="CM126" s="45">
        <v>0</v>
      </c>
      <c r="CN126" s="45">
        <v>0</v>
      </c>
      <c r="CO126" s="45">
        <v>0</v>
      </c>
      <c r="CP126" s="45">
        <v>0</v>
      </c>
      <c r="CQ126" s="45">
        <v>0</v>
      </c>
      <c r="CR126" s="45">
        <v>0</v>
      </c>
      <c r="CS126" s="45">
        <v>0</v>
      </c>
      <c r="CT126" s="45">
        <v>0</v>
      </c>
      <c r="CU126" s="45">
        <v>0</v>
      </c>
      <c r="CV126" s="45">
        <v>0</v>
      </c>
      <c r="CW126" s="45">
        <v>0</v>
      </c>
      <c r="CX126" s="45">
        <v>0</v>
      </c>
      <c r="CY126" s="45">
        <v>0</v>
      </c>
      <c r="CZ126" s="45">
        <v>0</v>
      </c>
      <c r="DA126" s="45">
        <v>0</v>
      </c>
      <c r="DB126" s="45">
        <v>0</v>
      </c>
      <c r="DC126" s="45">
        <v>0</v>
      </c>
      <c r="DD126" s="45">
        <v>0</v>
      </c>
      <c r="DE126" s="45">
        <v>0</v>
      </c>
      <c r="DF126" s="45">
        <v>0</v>
      </c>
      <c r="DG126" s="45">
        <v>0</v>
      </c>
      <c r="DH126" s="45">
        <v>0</v>
      </c>
      <c r="DI126" s="45">
        <v>0</v>
      </c>
      <c r="DJ126" s="45">
        <v>0</v>
      </c>
      <c r="DK126" s="45">
        <v>0</v>
      </c>
      <c r="DL126" s="45">
        <v>0</v>
      </c>
      <c r="DM126" s="45">
        <v>0</v>
      </c>
      <c r="DN126" s="45">
        <v>0</v>
      </c>
      <c r="DO126" s="45">
        <v>0</v>
      </c>
      <c r="DP126" s="45">
        <v>0</v>
      </c>
      <c r="DQ126" s="45">
        <v>0</v>
      </c>
      <c r="DR126" s="45">
        <v>0</v>
      </c>
      <c r="DS126" s="45">
        <v>0</v>
      </c>
      <c r="DT126" s="45">
        <v>0</v>
      </c>
      <c r="DU126" s="45">
        <v>0</v>
      </c>
      <c r="DV126" s="45">
        <v>0</v>
      </c>
      <c r="DW126" s="45">
        <v>0</v>
      </c>
      <c r="DX126" s="45">
        <v>0</v>
      </c>
      <c r="DY126" s="45">
        <v>0</v>
      </c>
      <c r="DZ126" s="45">
        <v>0</v>
      </c>
      <c r="EA126" s="45">
        <v>0</v>
      </c>
      <c r="EB126" s="45">
        <v>0</v>
      </c>
      <c r="EC126" s="45">
        <v>0</v>
      </c>
      <c r="ED126" s="45">
        <v>0</v>
      </c>
      <c r="EE126" s="45">
        <v>0</v>
      </c>
      <c r="EF126" s="45">
        <v>0</v>
      </c>
      <c r="EG126" s="45">
        <v>0</v>
      </c>
      <c r="EH126" s="45">
        <v>0</v>
      </c>
      <c r="EI126" s="45">
        <v>0</v>
      </c>
      <c r="EJ126" s="45">
        <v>0</v>
      </c>
      <c r="EK126" s="45">
        <v>0</v>
      </c>
      <c r="EL126" s="45">
        <v>0</v>
      </c>
      <c r="EM126" s="45">
        <v>0</v>
      </c>
      <c r="EN126" s="45">
        <v>0</v>
      </c>
      <c r="EO126" s="45">
        <v>0</v>
      </c>
      <c r="EP126" s="45">
        <v>0</v>
      </c>
      <c r="EQ126" s="45">
        <v>0</v>
      </c>
      <c r="ER126" s="45">
        <v>0</v>
      </c>
      <c r="ES126" s="45">
        <v>0</v>
      </c>
      <c r="ET126" s="45">
        <v>0</v>
      </c>
      <c r="EU126" s="45">
        <v>0</v>
      </c>
      <c r="EV126" s="45">
        <v>0</v>
      </c>
      <c r="EW126" s="45">
        <v>0</v>
      </c>
      <c r="EX126" s="45">
        <v>0</v>
      </c>
      <c r="EY126" s="45">
        <v>0</v>
      </c>
      <c r="EZ126" s="45">
        <v>0</v>
      </c>
      <c r="FA126" s="45">
        <v>0</v>
      </c>
      <c r="FB126" s="45">
        <v>0</v>
      </c>
      <c r="FC126" s="45">
        <v>0</v>
      </c>
      <c r="FD126" s="45">
        <v>0</v>
      </c>
      <c r="FE126" s="45">
        <v>0</v>
      </c>
      <c r="FF126" s="45">
        <v>0</v>
      </c>
      <c r="FG126" s="45">
        <v>0</v>
      </c>
      <c r="FH126" s="45">
        <v>0</v>
      </c>
      <c r="FI126" s="45">
        <v>0</v>
      </c>
      <c r="FJ126" s="45">
        <v>0</v>
      </c>
      <c r="FK126" s="45">
        <v>0</v>
      </c>
      <c r="FL126" s="45">
        <v>0</v>
      </c>
      <c r="FM126" s="45">
        <v>0</v>
      </c>
      <c r="FN126" s="45">
        <v>0</v>
      </c>
      <c r="FO126" s="45">
        <v>0</v>
      </c>
      <c r="FP126" s="45">
        <v>0</v>
      </c>
      <c r="FQ126" s="45">
        <v>0</v>
      </c>
      <c r="FR126" s="45">
        <v>0</v>
      </c>
      <c r="FS126" s="45">
        <v>0</v>
      </c>
      <c r="FT126" s="45">
        <v>0</v>
      </c>
      <c r="FU126" s="45">
        <v>0</v>
      </c>
      <c r="FV126" s="45">
        <v>0</v>
      </c>
      <c r="FW126" s="45">
        <v>0</v>
      </c>
      <c r="FX126" s="45">
        <v>0</v>
      </c>
      <c r="FY126" s="45">
        <v>0</v>
      </c>
      <c r="FZ126" s="45">
        <v>0</v>
      </c>
      <c r="GA126" s="45">
        <v>0</v>
      </c>
      <c r="GB126" s="45">
        <v>0</v>
      </c>
      <c r="GC126" s="45">
        <v>0</v>
      </c>
      <c r="GD126" s="45">
        <v>0</v>
      </c>
      <c r="GE126" s="45">
        <v>0</v>
      </c>
      <c r="GF126" s="45">
        <v>0</v>
      </c>
      <c r="GG126" s="45">
        <v>0</v>
      </c>
      <c r="GH126" s="45">
        <v>0</v>
      </c>
      <c r="GI126" s="45">
        <v>0</v>
      </c>
      <c r="GJ126" s="45">
        <v>0</v>
      </c>
      <c r="GK126" s="45">
        <v>0</v>
      </c>
      <c r="GL126" s="45">
        <v>0</v>
      </c>
      <c r="GM126" s="45">
        <v>0</v>
      </c>
      <c r="GN126" s="45">
        <v>0</v>
      </c>
      <c r="GO126" s="45">
        <v>0</v>
      </c>
      <c r="GP126" s="45">
        <v>0</v>
      </c>
      <c r="GQ126" s="45">
        <v>0</v>
      </c>
      <c r="GR126" s="45">
        <v>0</v>
      </c>
      <c r="GS126" s="45">
        <v>0</v>
      </c>
      <c r="GT126" s="45">
        <v>0</v>
      </c>
      <c r="GU126" s="45">
        <v>0</v>
      </c>
      <c r="GV126" s="45">
        <v>0</v>
      </c>
      <c r="GW126" s="45">
        <v>0</v>
      </c>
      <c r="GX126" s="45">
        <v>0</v>
      </c>
      <c r="GY126" s="45">
        <v>0</v>
      </c>
      <c r="GZ126" s="45">
        <v>0</v>
      </c>
      <c r="HA126" s="45">
        <v>0</v>
      </c>
      <c r="HB126" s="45">
        <v>0</v>
      </c>
      <c r="HC126" s="45">
        <v>0</v>
      </c>
      <c r="HD126" s="45">
        <v>0</v>
      </c>
      <c r="HE126" s="45">
        <v>0</v>
      </c>
      <c r="HF126" s="45">
        <v>0</v>
      </c>
      <c r="HG126" s="45">
        <v>0</v>
      </c>
      <c r="HH126" s="45">
        <v>0</v>
      </c>
      <c r="HI126" s="45">
        <v>0</v>
      </c>
      <c r="HJ126" s="45">
        <v>0</v>
      </c>
      <c r="HK126" s="45">
        <v>0</v>
      </c>
      <c r="HL126" s="45">
        <v>0</v>
      </c>
      <c r="HM126" s="45">
        <v>0</v>
      </c>
      <c r="HN126" s="45">
        <v>0</v>
      </c>
      <c r="HO126" s="45">
        <v>0</v>
      </c>
      <c r="HP126" s="45">
        <v>0</v>
      </c>
      <c r="HQ126" s="45">
        <v>0</v>
      </c>
      <c r="HR126" s="45">
        <v>0</v>
      </c>
      <c r="HS126" s="45">
        <v>0</v>
      </c>
      <c r="HT126" s="45">
        <v>0</v>
      </c>
      <c r="HU126" s="45">
        <v>0</v>
      </c>
      <c r="HV126" s="45">
        <v>0</v>
      </c>
      <c r="HW126" s="45">
        <v>0</v>
      </c>
      <c r="HX126" s="45">
        <v>0</v>
      </c>
      <c r="HY126" s="45">
        <v>0</v>
      </c>
      <c r="HZ126" s="45">
        <v>0</v>
      </c>
      <c r="IA126" s="45">
        <v>0</v>
      </c>
      <c r="IB126" s="45">
        <v>0</v>
      </c>
      <c r="IC126" s="45">
        <v>0</v>
      </c>
      <c r="ID126" s="45">
        <v>0</v>
      </c>
      <c r="IE126" s="45">
        <v>0</v>
      </c>
      <c r="IF126" s="45">
        <v>0</v>
      </c>
      <c r="IG126" s="45">
        <v>0</v>
      </c>
      <c r="IH126" s="45">
        <v>0</v>
      </c>
      <c r="II126" s="45">
        <v>0</v>
      </c>
      <c r="IJ126" s="45">
        <v>0</v>
      </c>
      <c r="IK126" s="45">
        <v>0</v>
      </c>
      <c r="IL126" s="45">
        <v>0</v>
      </c>
      <c r="IM126" s="45">
        <v>0</v>
      </c>
      <c r="IN126" s="45">
        <v>0</v>
      </c>
      <c r="IO126" s="45">
        <v>0</v>
      </c>
      <c r="IP126" s="45">
        <v>0</v>
      </c>
      <c r="IQ126" s="45">
        <v>0</v>
      </c>
      <c r="IR126" s="45">
        <v>0</v>
      </c>
      <c r="IS126" s="45">
        <v>0</v>
      </c>
      <c r="IT126" s="45">
        <v>0</v>
      </c>
      <c r="IU126" s="45">
        <v>0</v>
      </c>
      <c r="IV126" s="45">
        <v>0</v>
      </c>
      <c r="IW126" s="45">
        <v>0</v>
      </c>
      <c r="IX126" s="45">
        <v>0</v>
      </c>
      <c r="IY126" s="45">
        <v>0</v>
      </c>
      <c r="IZ126" s="45">
        <v>0</v>
      </c>
      <c r="JA126" s="45">
        <v>0</v>
      </c>
      <c r="JB126" s="45">
        <v>0</v>
      </c>
      <c r="JC126" s="45">
        <v>0</v>
      </c>
      <c r="JD126" s="45">
        <v>0</v>
      </c>
      <c r="JE126" s="45">
        <v>0</v>
      </c>
      <c r="JF126" s="45">
        <v>0</v>
      </c>
      <c r="JG126" s="45">
        <v>0</v>
      </c>
      <c r="JH126" s="45">
        <v>0</v>
      </c>
      <c r="JI126" s="45">
        <v>0</v>
      </c>
      <c r="JJ126" s="45">
        <v>0</v>
      </c>
      <c r="JK126" s="45">
        <v>0</v>
      </c>
      <c r="JL126" s="45">
        <v>0</v>
      </c>
      <c r="JM126" s="45">
        <v>0</v>
      </c>
      <c r="JN126" s="45">
        <v>0</v>
      </c>
      <c r="JO126" s="45">
        <v>0</v>
      </c>
      <c r="JP126" s="45">
        <v>0</v>
      </c>
      <c r="JQ126" s="45">
        <v>0</v>
      </c>
      <c r="JR126" s="45">
        <v>0</v>
      </c>
      <c r="JS126" s="45">
        <v>0</v>
      </c>
      <c r="JT126" s="45">
        <v>0</v>
      </c>
      <c r="JU126" s="45">
        <v>0</v>
      </c>
      <c r="JV126" s="45">
        <v>0</v>
      </c>
      <c r="JW126" s="45">
        <v>0</v>
      </c>
      <c r="JX126" s="45">
        <v>0</v>
      </c>
      <c r="JY126" s="45">
        <v>0</v>
      </c>
      <c r="JZ126" s="45">
        <v>0</v>
      </c>
      <c r="KA126" s="45">
        <v>0</v>
      </c>
      <c r="KB126" s="45">
        <v>0</v>
      </c>
      <c r="KC126" s="45">
        <v>0</v>
      </c>
      <c r="KD126" s="45">
        <v>0</v>
      </c>
      <c r="KE126" s="45">
        <v>0</v>
      </c>
      <c r="KF126" s="45">
        <v>0</v>
      </c>
      <c r="KG126" s="45">
        <v>0</v>
      </c>
      <c r="KH126" s="45">
        <v>0</v>
      </c>
      <c r="KI126" s="45">
        <v>0</v>
      </c>
      <c r="KJ126" s="45">
        <v>0</v>
      </c>
      <c r="KK126" s="45">
        <v>0</v>
      </c>
      <c r="KL126" s="45">
        <v>0</v>
      </c>
      <c r="KM126" s="45">
        <v>0</v>
      </c>
      <c r="KN126" s="45">
        <v>0</v>
      </c>
      <c r="KO126" s="45">
        <v>0</v>
      </c>
      <c r="KP126" s="45">
        <v>0</v>
      </c>
      <c r="KQ126" s="45">
        <v>0</v>
      </c>
      <c r="KR126" s="45">
        <v>0</v>
      </c>
      <c r="KS126" s="45">
        <v>0</v>
      </c>
      <c r="KT126" s="45">
        <v>0</v>
      </c>
      <c r="KU126" s="45">
        <v>0</v>
      </c>
      <c r="KV126" s="45">
        <v>0</v>
      </c>
      <c r="KW126" s="45">
        <v>0</v>
      </c>
      <c r="KX126" s="45">
        <v>0</v>
      </c>
      <c r="KY126" s="45">
        <v>0</v>
      </c>
      <c r="KZ126" s="45">
        <v>0</v>
      </c>
      <c r="LA126" s="45">
        <v>0</v>
      </c>
      <c r="LB126" s="45">
        <v>0</v>
      </c>
      <c r="LC126" s="45">
        <v>0</v>
      </c>
      <c r="LD126" s="45">
        <v>0</v>
      </c>
      <c r="LE126" s="45">
        <v>0</v>
      </c>
      <c r="LF126" s="45">
        <v>0</v>
      </c>
      <c r="LG126" s="45">
        <v>0</v>
      </c>
      <c r="LH126" s="45">
        <v>0</v>
      </c>
      <c r="LI126" s="45">
        <v>0</v>
      </c>
      <c r="LJ126" s="45">
        <v>0</v>
      </c>
      <c r="LK126" s="45">
        <v>0</v>
      </c>
      <c r="LL126" s="45">
        <v>0</v>
      </c>
      <c r="LM126" s="45">
        <v>0</v>
      </c>
      <c r="LN126" s="45">
        <v>0</v>
      </c>
      <c r="LO126" s="45">
        <v>0</v>
      </c>
      <c r="LP126" s="45">
        <v>0</v>
      </c>
      <c r="LQ126" s="45">
        <v>0</v>
      </c>
      <c r="LR126" s="45">
        <v>0</v>
      </c>
      <c r="LS126" s="45">
        <v>0</v>
      </c>
      <c r="LT126" s="45">
        <v>0</v>
      </c>
      <c r="LU126" s="45">
        <v>0</v>
      </c>
      <c r="LV126" s="45">
        <v>0</v>
      </c>
      <c r="LW126" s="45">
        <v>0</v>
      </c>
      <c r="LX126" s="45">
        <v>0</v>
      </c>
      <c r="LY126" s="45">
        <v>0</v>
      </c>
      <c r="LZ126" s="45">
        <v>0</v>
      </c>
      <c r="MA126" s="45">
        <v>0</v>
      </c>
      <c r="MB126" s="45">
        <v>0</v>
      </c>
      <c r="MC126" s="45">
        <v>0</v>
      </c>
      <c r="MD126" s="45">
        <v>0</v>
      </c>
      <c r="ME126" s="45">
        <v>0</v>
      </c>
      <c r="MF126" s="45">
        <v>0</v>
      </c>
      <c r="MG126" s="45">
        <v>0</v>
      </c>
      <c r="MH126" s="45">
        <v>0</v>
      </c>
      <c r="MI126" s="45">
        <v>0</v>
      </c>
      <c r="MJ126" s="45">
        <v>0</v>
      </c>
      <c r="MK126" s="45">
        <v>0</v>
      </c>
      <c r="ML126" s="45">
        <v>0</v>
      </c>
      <c r="MM126" s="45">
        <v>0</v>
      </c>
      <c r="MN126" s="45">
        <v>0</v>
      </c>
      <c r="MO126" s="45">
        <v>0</v>
      </c>
      <c r="MP126" s="45">
        <v>0</v>
      </c>
      <c r="MQ126" s="45">
        <v>0</v>
      </c>
      <c r="MR126" s="45">
        <v>0</v>
      </c>
      <c r="MS126" s="45">
        <v>0</v>
      </c>
      <c r="MT126" s="45">
        <v>0</v>
      </c>
      <c r="MU126" s="45">
        <v>0</v>
      </c>
      <c r="MV126" s="45">
        <v>0</v>
      </c>
      <c r="MW126" s="45">
        <v>0</v>
      </c>
      <c r="MX126" s="45">
        <v>0</v>
      </c>
      <c r="MY126" s="45">
        <v>0</v>
      </c>
      <c r="MZ126" s="45">
        <v>0</v>
      </c>
      <c r="NA126" s="45">
        <v>0</v>
      </c>
      <c r="NB126" s="45">
        <v>0</v>
      </c>
      <c r="NC126" s="45">
        <v>0</v>
      </c>
      <c r="ND126" s="45">
        <v>0</v>
      </c>
      <c r="NE126" s="45">
        <v>0</v>
      </c>
      <c r="NF126" s="45">
        <v>0</v>
      </c>
      <c r="NG126" s="45">
        <v>0</v>
      </c>
      <c r="NH126" s="45">
        <v>0</v>
      </c>
      <c r="NI126" s="45">
        <v>0</v>
      </c>
      <c r="NJ126" s="45">
        <v>0</v>
      </c>
      <c r="NK126" s="45">
        <v>0</v>
      </c>
      <c r="NL126" s="45">
        <v>0</v>
      </c>
      <c r="NM126" s="45">
        <v>0</v>
      </c>
      <c r="NN126" s="45">
        <v>0</v>
      </c>
      <c r="NO126" s="45">
        <v>0</v>
      </c>
      <c r="NP126" s="45">
        <v>0</v>
      </c>
      <c r="NQ126" s="45">
        <v>0</v>
      </c>
      <c r="NR126" s="45">
        <v>0</v>
      </c>
      <c r="NS126" s="45">
        <v>0</v>
      </c>
      <c r="NT126" s="45">
        <v>0</v>
      </c>
      <c r="NU126" s="45">
        <v>0</v>
      </c>
      <c r="NV126" s="45">
        <v>0</v>
      </c>
      <c r="NW126" s="45">
        <v>0</v>
      </c>
      <c r="NX126" s="45">
        <v>0</v>
      </c>
      <c r="NY126" s="45">
        <v>0</v>
      </c>
      <c r="NZ126" s="45">
        <v>0</v>
      </c>
      <c r="OA126" s="45">
        <v>0</v>
      </c>
      <c r="OB126" s="45">
        <v>0</v>
      </c>
      <c r="OC126" s="45">
        <v>0</v>
      </c>
      <c r="OD126" s="45">
        <v>0</v>
      </c>
      <c r="OE126" s="45">
        <v>0</v>
      </c>
      <c r="OF126" s="45">
        <v>0</v>
      </c>
      <c r="OG126" s="45">
        <v>0</v>
      </c>
      <c r="OH126" s="45">
        <v>0</v>
      </c>
      <c r="OI126" s="45">
        <v>0</v>
      </c>
      <c r="OJ126" s="45">
        <v>0</v>
      </c>
      <c r="OK126" s="45">
        <v>0</v>
      </c>
      <c r="OL126" s="45">
        <v>0</v>
      </c>
      <c r="OM126" s="45">
        <v>0</v>
      </c>
      <c r="ON126" s="45">
        <v>0</v>
      </c>
      <c r="OO126" s="45">
        <v>0</v>
      </c>
      <c r="OP126" s="45">
        <v>0</v>
      </c>
      <c r="OQ126" s="45">
        <v>0</v>
      </c>
      <c r="OR126" s="45">
        <v>0</v>
      </c>
      <c r="OS126" s="45">
        <v>0</v>
      </c>
      <c r="OT126" s="45">
        <v>0</v>
      </c>
      <c r="OU126" s="45">
        <v>0</v>
      </c>
      <c r="OV126" s="45">
        <v>0</v>
      </c>
      <c r="OW126" s="45">
        <v>0</v>
      </c>
      <c r="OX126" s="45">
        <v>0</v>
      </c>
      <c r="OY126" s="45">
        <v>0</v>
      </c>
      <c r="OZ126" s="45">
        <v>0</v>
      </c>
      <c r="PA126" s="45">
        <v>0</v>
      </c>
      <c r="PB126" s="45">
        <v>0</v>
      </c>
      <c r="PC126" s="45">
        <v>0</v>
      </c>
      <c r="PD126" s="45">
        <v>0</v>
      </c>
      <c r="PE126" s="45">
        <v>0</v>
      </c>
      <c r="PF126" s="45">
        <v>0</v>
      </c>
      <c r="PG126" s="45">
        <v>0</v>
      </c>
      <c r="PH126" s="45">
        <v>0</v>
      </c>
      <c r="PI126" s="45">
        <v>0</v>
      </c>
      <c r="PJ126" s="45">
        <v>0</v>
      </c>
      <c r="PK126" s="45">
        <v>0</v>
      </c>
      <c r="PL126" s="45">
        <v>0</v>
      </c>
      <c r="PM126" s="45">
        <v>0</v>
      </c>
      <c r="PN126" s="45">
        <v>0</v>
      </c>
      <c r="PO126" s="45">
        <v>0</v>
      </c>
      <c r="PP126" s="45">
        <v>0</v>
      </c>
      <c r="PQ126" s="45">
        <v>0</v>
      </c>
      <c r="PR126" s="45">
        <v>0</v>
      </c>
      <c r="PS126" s="45">
        <v>0</v>
      </c>
      <c r="PT126" s="45">
        <v>0</v>
      </c>
      <c r="PU126" s="45">
        <v>0</v>
      </c>
      <c r="PV126" s="45">
        <v>0</v>
      </c>
      <c r="PW126" s="45">
        <v>0</v>
      </c>
      <c r="PX126" s="45">
        <v>0</v>
      </c>
      <c r="PY126" s="45">
        <v>0</v>
      </c>
      <c r="PZ126" s="45">
        <v>0</v>
      </c>
      <c r="QA126" s="45">
        <v>0</v>
      </c>
      <c r="QB126" s="45">
        <v>0</v>
      </c>
      <c r="QC126" s="45">
        <v>0</v>
      </c>
      <c r="QD126" s="45">
        <v>0</v>
      </c>
      <c r="QE126" s="45">
        <v>0</v>
      </c>
      <c r="QF126" s="45">
        <v>0</v>
      </c>
      <c r="QG126" s="45">
        <v>0</v>
      </c>
      <c r="QH126" s="45">
        <v>0</v>
      </c>
      <c r="QI126" s="45">
        <v>0</v>
      </c>
      <c r="QJ126" s="45">
        <v>0</v>
      </c>
      <c r="QK126" s="45">
        <v>0</v>
      </c>
      <c r="QL126" s="45">
        <v>0</v>
      </c>
      <c r="QM126" s="45">
        <v>0</v>
      </c>
      <c r="QN126" s="45">
        <v>0</v>
      </c>
      <c r="QO126" s="45">
        <v>0</v>
      </c>
      <c r="QP126" s="45">
        <v>0</v>
      </c>
      <c r="QQ126" s="45">
        <v>0</v>
      </c>
      <c r="QR126" s="45">
        <v>0</v>
      </c>
      <c r="QS126" s="45">
        <v>0</v>
      </c>
      <c r="QT126" s="45">
        <v>0</v>
      </c>
      <c r="QU126" s="45">
        <v>0</v>
      </c>
      <c r="QV126" s="45">
        <v>0</v>
      </c>
      <c r="QW126" s="45">
        <v>0</v>
      </c>
      <c r="QX126" s="45">
        <v>0</v>
      </c>
      <c r="QY126" s="45">
        <v>0</v>
      </c>
      <c r="QZ126" s="45">
        <v>0</v>
      </c>
      <c r="RA126" s="45">
        <v>0</v>
      </c>
      <c r="RB126" s="45">
        <v>0</v>
      </c>
      <c r="RC126" s="45">
        <v>0</v>
      </c>
      <c r="RD126" s="45">
        <v>0</v>
      </c>
      <c r="RE126" s="45">
        <v>0</v>
      </c>
      <c r="RF126" s="45">
        <v>0</v>
      </c>
      <c r="RG126" s="45">
        <v>0</v>
      </c>
      <c r="RH126" s="45">
        <v>0</v>
      </c>
      <c r="RI126" s="45">
        <v>0</v>
      </c>
      <c r="RJ126" s="45">
        <v>0</v>
      </c>
      <c r="RK126" s="45">
        <v>0</v>
      </c>
      <c r="RL126" s="45">
        <v>0</v>
      </c>
      <c r="RM126" s="45">
        <v>0</v>
      </c>
      <c r="RN126" s="45">
        <v>0</v>
      </c>
      <c r="RO126" s="45">
        <v>0</v>
      </c>
      <c r="RP126" s="45">
        <v>0</v>
      </c>
      <c r="RQ126" s="45">
        <v>0</v>
      </c>
      <c r="RR126" s="45">
        <v>0</v>
      </c>
      <c r="RS126" s="45">
        <v>0</v>
      </c>
      <c r="RT126" s="45">
        <v>0</v>
      </c>
      <c r="RU126" s="45">
        <v>0</v>
      </c>
      <c r="RV126" s="45">
        <v>0</v>
      </c>
      <c r="RW126" s="45">
        <v>0</v>
      </c>
      <c r="RX126" s="45">
        <v>0</v>
      </c>
      <c r="RY126" s="45">
        <v>0</v>
      </c>
      <c r="RZ126" s="45">
        <v>0</v>
      </c>
      <c r="SA126" s="45">
        <v>0</v>
      </c>
      <c r="SB126" s="45">
        <v>0</v>
      </c>
      <c r="SC126" s="45">
        <v>0</v>
      </c>
      <c r="SD126" s="45">
        <v>0</v>
      </c>
      <c r="SE126" s="45">
        <v>0</v>
      </c>
      <c r="SF126" s="45">
        <v>0</v>
      </c>
      <c r="SG126" s="45">
        <v>0</v>
      </c>
      <c r="SH126" s="45">
        <v>0</v>
      </c>
      <c r="SI126" s="45">
        <v>0</v>
      </c>
      <c r="SJ126" s="45">
        <v>0</v>
      </c>
      <c r="SK126" s="45">
        <v>0</v>
      </c>
      <c r="SL126" s="45">
        <v>0</v>
      </c>
      <c r="SM126" s="45">
        <v>0</v>
      </c>
      <c r="SN126" s="45">
        <v>0</v>
      </c>
      <c r="SO126" s="45">
        <v>0</v>
      </c>
      <c r="SP126" s="45">
        <v>0</v>
      </c>
      <c r="SQ126" s="45">
        <v>0</v>
      </c>
      <c r="SR126" s="45">
        <v>0</v>
      </c>
      <c r="SS126" s="45">
        <v>0</v>
      </c>
      <c r="ST126" s="45">
        <v>0</v>
      </c>
      <c r="SU126" s="45">
        <v>0</v>
      </c>
      <c r="SV126" s="45">
        <v>0</v>
      </c>
      <c r="SW126" s="45">
        <v>0</v>
      </c>
      <c r="SX126" s="45">
        <v>0</v>
      </c>
      <c r="SY126" s="45">
        <v>0</v>
      </c>
      <c r="SZ126" s="45">
        <v>0</v>
      </c>
      <c r="TA126" s="45">
        <v>0</v>
      </c>
      <c r="TB126" s="45">
        <v>0</v>
      </c>
      <c r="TC126" s="45">
        <v>0</v>
      </c>
      <c r="TD126" s="45">
        <v>0</v>
      </c>
      <c r="TE126" s="45">
        <v>0</v>
      </c>
      <c r="TF126" s="45">
        <v>0</v>
      </c>
      <c r="TG126" s="45">
        <v>0</v>
      </c>
      <c r="TH126" s="45">
        <v>0</v>
      </c>
      <c r="TI126" s="45">
        <v>0</v>
      </c>
      <c r="TJ126" s="45">
        <v>0</v>
      </c>
      <c r="TK126" s="45">
        <v>0</v>
      </c>
      <c r="TL126" s="45">
        <v>0</v>
      </c>
      <c r="TM126" s="45">
        <v>0</v>
      </c>
      <c r="TN126" s="45">
        <v>0</v>
      </c>
      <c r="TO126" s="45">
        <v>0</v>
      </c>
      <c r="TP126" s="45">
        <v>0</v>
      </c>
      <c r="TQ126" s="45">
        <v>0</v>
      </c>
      <c r="TR126" s="45">
        <v>0</v>
      </c>
      <c r="TS126" s="45">
        <v>0</v>
      </c>
      <c r="TT126" s="45">
        <v>0</v>
      </c>
      <c r="TU126" s="45">
        <v>0</v>
      </c>
      <c r="TV126" s="45">
        <v>0</v>
      </c>
      <c r="TW126" s="45">
        <v>0</v>
      </c>
      <c r="TX126" s="45">
        <v>0</v>
      </c>
      <c r="TY126" s="45">
        <v>0</v>
      </c>
      <c r="TZ126" s="45">
        <v>0</v>
      </c>
      <c r="UA126" s="45">
        <v>0</v>
      </c>
      <c r="UB126" s="45">
        <v>0</v>
      </c>
      <c r="UC126" s="45">
        <v>0</v>
      </c>
      <c r="UD126" s="45">
        <v>0</v>
      </c>
      <c r="UE126" s="45">
        <v>0</v>
      </c>
      <c r="UF126" s="45">
        <v>0</v>
      </c>
      <c r="UG126" s="45">
        <v>0</v>
      </c>
      <c r="UH126" s="45">
        <v>0</v>
      </c>
      <c r="UI126" s="45">
        <v>0</v>
      </c>
      <c r="UJ126" s="45">
        <v>0</v>
      </c>
      <c r="UK126" s="45">
        <v>0</v>
      </c>
      <c r="UL126" s="45">
        <v>0</v>
      </c>
      <c r="UM126" s="45">
        <v>0</v>
      </c>
      <c r="UN126" s="45">
        <v>0</v>
      </c>
      <c r="UO126" s="45">
        <v>0</v>
      </c>
      <c r="UP126" s="45">
        <v>0</v>
      </c>
      <c r="UQ126" s="45">
        <v>0</v>
      </c>
      <c r="UR126" s="45">
        <v>0</v>
      </c>
      <c r="US126" s="45">
        <v>0</v>
      </c>
      <c r="UT126" s="45">
        <v>0</v>
      </c>
      <c r="UU126" s="45">
        <v>0</v>
      </c>
      <c r="UV126" s="45">
        <v>0</v>
      </c>
      <c r="UW126" s="45">
        <v>0</v>
      </c>
      <c r="UX126" s="45">
        <v>0</v>
      </c>
      <c r="UY126" s="45">
        <v>0</v>
      </c>
      <c r="UZ126" s="45">
        <v>0</v>
      </c>
      <c r="VA126" s="45">
        <v>0</v>
      </c>
      <c r="VB126" s="45">
        <v>0</v>
      </c>
      <c r="VC126" s="45">
        <v>0</v>
      </c>
      <c r="VD126" s="45">
        <v>0</v>
      </c>
      <c r="VE126" s="45">
        <v>0</v>
      </c>
      <c r="VF126" s="45">
        <v>0</v>
      </c>
      <c r="VG126" s="45">
        <v>0</v>
      </c>
      <c r="VH126" s="45">
        <v>0</v>
      </c>
      <c r="VI126" s="45">
        <v>0</v>
      </c>
      <c r="VJ126" s="45">
        <v>0</v>
      </c>
      <c r="VK126" s="45">
        <v>0</v>
      </c>
      <c r="VL126" s="45">
        <v>0</v>
      </c>
      <c r="VM126" s="45">
        <v>0</v>
      </c>
      <c r="VN126" s="45">
        <v>0</v>
      </c>
      <c r="VO126" s="45">
        <v>0</v>
      </c>
      <c r="VP126" s="45">
        <v>0</v>
      </c>
      <c r="VQ126" s="45">
        <v>0</v>
      </c>
      <c r="VR126" s="45">
        <v>0</v>
      </c>
      <c r="VS126" s="45">
        <v>0</v>
      </c>
      <c r="VT126" s="45">
        <v>0</v>
      </c>
      <c r="VU126" s="45">
        <v>0</v>
      </c>
      <c r="VV126" s="45">
        <v>0</v>
      </c>
      <c r="VW126" s="45">
        <v>0</v>
      </c>
      <c r="VX126" s="45">
        <v>0</v>
      </c>
      <c r="VY126" s="45">
        <v>0</v>
      </c>
      <c r="VZ126" s="45">
        <v>0</v>
      </c>
      <c r="WA126" s="45">
        <v>0</v>
      </c>
      <c r="WB126" s="45">
        <v>0</v>
      </c>
      <c r="WC126" s="45">
        <v>0</v>
      </c>
      <c r="WD126" s="45">
        <v>0</v>
      </c>
      <c r="WE126" s="45">
        <v>0</v>
      </c>
      <c r="WF126" s="45">
        <v>0</v>
      </c>
      <c r="WG126" s="45">
        <v>0</v>
      </c>
      <c r="WH126" s="45">
        <v>0</v>
      </c>
      <c r="WI126" s="45">
        <v>0</v>
      </c>
      <c r="WJ126" s="45">
        <v>0</v>
      </c>
      <c r="WK126" s="45">
        <v>0</v>
      </c>
      <c r="WL126" s="45">
        <v>0</v>
      </c>
      <c r="WM126" s="45">
        <v>0</v>
      </c>
      <c r="WN126" s="45">
        <v>0</v>
      </c>
      <c r="WO126" s="45">
        <v>0</v>
      </c>
      <c r="WP126" s="45">
        <v>0</v>
      </c>
      <c r="WQ126" s="45">
        <v>0</v>
      </c>
      <c r="WR126" s="45">
        <v>0</v>
      </c>
      <c r="WS126" s="45">
        <v>0</v>
      </c>
      <c r="WT126" s="45">
        <v>0</v>
      </c>
      <c r="WU126" s="45">
        <v>0</v>
      </c>
      <c r="WV126" s="45">
        <v>0</v>
      </c>
      <c r="WW126" s="45">
        <v>0</v>
      </c>
      <c r="WX126" s="45">
        <v>0</v>
      </c>
      <c r="WY126" s="45">
        <v>0</v>
      </c>
      <c r="WZ126" s="45">
        <v>0</v>
      </c>
      <c r="XA126" s="45">
        <v>0</v>
      </c>
      <c r="XB126" s="45">
        <v>0</v>
      </c>
      <c r="XC126" s="45">
        <v>0</v>
      </c>
      <c r="XD126" s="45">
        <v>0</v>
      </c>
      <c r="XE126" s="45">
        <v>0</v>
      </c>
      <c r="XF126" s="45">
        <v>0</v>
      </c>
      <c r="XG126" s="45">
        <v>0</v>
      </c>
      <c r="XH126" s="45">
        <v>0</v>
      </c>
      <c r="XI126" s="45">
        <v>0</v>
      </c>
      <c r="XJ126" s="45">
        <v>0</v>
      </c>
      <c r="XK126" s="45">
        <v>0</v>
      </c>
      <c r="XL126" s="45">
        <v>0</v>
      </c>
      <c r="XM126" s="45">
        <v>0</v>
      </c>
      <c r="XN126" s="45">
        <v>0</v>
      </c>
      <c r="XO126" s="45">
        <v>0</v>
      </c>
      <c r="XP126" s="45">
        <v>0</v>
      </c>
      <c r="XQ126" s="45">
        <v>0</v>
      </c>
      <c r="XR126" s="45">
        <v>0</v>
      </c>
      <c r="XS126" s="45">
        <v>0</v>
      </c>
      <c r="XT126" s="45">
        <v>0</v>
      </c>
      <c r="XU126" s="45">
        <v>0</v>
      </c>
      <c r="XV126" s="45">
        <v>0</v>
      </c>
      <c r="XW126" s="45">
        <v>0</v>
      </c>
      <c r="XX126" s="45">
        <v>0</v>
      </c>
      <c r="XY126" s="45">
        <v>0</v>
      </c>
      <c r="XZ126" s="45">
        <v>0</v>
      </c>
      <c r="YA126" s="45">
        <v>0</v>
      </c>
      <c r="YB126" s="45">
        <v>0</v>
      </c>
      <c r="YC126" s="45">
        <v>0</v>
      </c>
      <c r="YD126" s="45">
        <v>0</v>
      </c>
      <c r="YE126" s="45">
        <v>0</v>
      </c>
      <c r="YF126" s="45">
        <v>0</v>
      </c>
      <c r="YG126" s="45">
        <v>0</v>
      </c>
      <c r="YH126" s="45">
        <v>0</v>
      </c>
      <c r="YI126" s="45">
        <v>0</v>
      </c>
      <c r="YJ126" s="45">
        <v>0</v>
      </c>
      <c r="YK126" s="45">
        <v>0</v>
      </c>
      <c r="YL126" s="45">
        <v>0</v>
      </c>
      <c r="YM126" s="45">
        <v>0</v>
      </c>
      <c r="YN126" s="45">
        <v>0</v>
      </c>
      <c r="YO126" s="45">
        <v>0</v>
      </c>
      <c r="YP126" s="45">
        <v>0</v>
      </c>
      <c r="YQ126" s="45">
        <v>0</v>
      </c>
      <c r="YR126" s="45">
        <v>0</v>
      </c>
      <c r="YS126" s="45">
        <v>0</v>
      </c>
      <c r="YT126" s="45">
        <v>0</v>
      </c>
      <c r="YU126" s="45">
        <v>0</v>
      </c>
      <c r="YV126" s="45">
        <v>0</v>
      </c>
      <c r="YW126" s="45">
        <v>0</v>
      </c>
      <c r="YX126" s="45">
        <v>0</v>
      </c>
      <c r="YY126" s="45">
        <v>0</v>
      </c>
      <c r="YZ126" s="45">
        <v>0</v>
      </c>
      <c r="ZA126" s="45">
        <v>0</v>
      </c>
      <c r="ZB126" s="45">
        <v>0</v>
      </c>
      <c r="ZC126" s="45">
        <v>0</v>
      </c>
      <c r="ZD126" s="45">
        <v>0</v>
      </c>
      <c r="ZE126" s="45">
        <v>0</v>
      </c>
      <c r="ZF126" s="45">
        <v>0</v>
      </c>
      <c r="ZG126" s="45">
        <v>0</v>
      </c>
      <c r="ZH126" s="45">
        <v>0</v>
      </c>
      <c r="ZI126" s="45">
        <v>0</v>
      </c>
      <c r="ZJ126" s="45">
        <v>0</v>
      </c>
      <c r="ZK126" s="45">
        <v>0</v>
      </c>
      <c r="ZL126" s="45">
        <v>0</v>
      </c>
      <c r="ZM126" s="45">
        <v>0</v>
      </c>
      <c r="ZN126" s="45">
        <v>0</v>
      </c>
      <c r="ZO126" s="45">
        <v>0</v>
      </c>
      <c r="ZP126" s="45">
        <v>0</v>
      </c>
      <c r="ZQ126" s="45">
        <v>0</v>
      </c>
      <c r="ZR126" s="45">
        <v>0</v>
      </c>
      <c r="ZS126" s="45">
        <v>0</v>
      </c>
      <c r="ZT126" s="45">
        <v>0</v>
      </c>
      <c r="ZU126" s="45">
        <v>0</v>
      </c>
      <c r="ZV126" s="45">
        <v>0</v>
      </c>
      <c r="ZW126" s="45">
        <v>0</v>
      </c>
      <c r="ZX126" s="45">
        <v>0</v>
      </c>
      <c r="ZY126" s="45">
        <v>0</v>
      </c>
      <c r="ZZ126" s="45">
        <v>0</v>
      </c>
      <c r="AAA126" s="45">
        <v>0</v>
      </c>
      <c r="AAB126" s="45">
        <v>0</v>
      </c>
      <c r="AAC126" s="45">
        <v>0</v>
      </c>
      <c r="AAD126" s="45">
        <v>0</v>
      </c>
      <c r="AAE126" s="45">
        <v>0</v>
      </c>
      <c r="AAF126" s="45">
        <v>0</v>
      </c>
      <c r="AAG126" s="45">
        <v>0</v>
      </c>
      <c r="AAH126" s="45">
        <v>0</v>
      </c>
      <c r="AAI126" s="45">
        <v>0</v>
      </c>
      <c r="AAJ126" s="45">
        <v>0</v>
      </c>
      <c r="AAK126" s="45">
        <v>0</v>
      </c>
      <c r="AAL126" s="45">
        <v>0</v>
      </c>
      <c r="AAM126" s="45">
        <v>0</v>
      </c>
      <c r="AAN126" s="45">
        <v>0</v>
      </c>
      <c r="AAO126" s="45">
        <v>0</v>
      </c>
      <c r="AAP126" s="45">
        <v>0</v>
      </c>
      <c r="AAQ126" s="45">
        <f ca="1">IF(LEFT($C126,5)="Total",0,IF(COUNTIF(ENTRY!$G$3:$BM$3,AAQ$1)=0,"CopyPasteValue",IFERROR(HLOOKUP(AAQ$1,ENTRY!$G$3:$BI$133,SUMIFS(ENTRY!$A$2:$A$133,ENTRY!$B$2:$B$133,$B126,ENTRY!$C$2:$C$133,$C126)-2,FALSE),0)))</f>
        <v>0</v>
      </c>
      <c r="AAR126" s="45">
        <f ca="1">IF(LEFT($C126,5)="Total",0,IF(COUNTIF(ENTRY!$G$3:$BM$3,AAR$1)=0,"CopyPasteValue",IFERROR(HLOOKUP(AAR$1,ENTRY!$G$3:$BI$133,SUMIFS(ENTRY!$A$2:$A$133,ENTRY!$B$2:$B$133,$B126,ENTRY!$C$2:$C$133,$C126)-2,FALSE),0)))</f>
        <v>0</v>
      </c>
      <c r="AAS126" s="45">
        <f ca="1">IF(LEFT($C126,5)="Total",0,IF(COUNTIF(ENTRY!$G$3:$BM$3,AAS$1)=0,"CopyPasteValue",IFERROR(HLOOKUP(AAS$1,ENTRY!$G$3:$BI$133,SUMIFS(ENTRY!$A$2:$A$133,ENTRY!$B$2:$B$133,$B126,ENTRY!$C$2:$C$133,$C126)-2,FALSE),0)))</f>
        <v>0</v>
      </c>
      <c r="AAT126" s="45">
        <f ca="1">IF(LEFT($C126,5)="Total",0,IF(COUNTIF(ENTRY!$G$3:$BM$3,AAT$1)=0,"CopyPasteValue",IFERROR(HLOOKUP(AAT$1,ENTRY!$G$3:$BI$133,SUMIFS(ENTRY!$A$2:$A$133,ENTRY!$B$2:$B$133,$B126,ENTRY!$C$2:$C$133,$C126)-2,FALSE),0)))</f>
        <v>0</v>
      </c>
      <c r="AAU126" s="45">
        <f ca="1">IF(LEFT($C126,5)="Total",0,IF(COUNTIF(ENTRY!$G$3:$BM$3,AAU$1)=0,"CopyPasteValue",IFERROR(HLOOKUP(AAU$1,ENTRY!$G$3:$BI$133,SUMIFS(ENTRY!$A$2:$A$133,ENTRY!$B$2:$B$133,$B126,ENTRY!$C$2:$C$133,$C126)-2,FALSE),0)))</f>
        <v>0</v>
      </c>
      <c r="AAV126" s="45">
        <f ca="1">IF(LEFT($C126,5)="Total",0,IF(COUNTIF(ENTRY!$G$3:$BM$3,AAV$1)=0,"CopyPasteValue",IFERROR(HLOOKUP(AAV$1,ENTRY!$G$3:$BI$133,SUMIFS(ENTRY!$A$2:$A$133,ENTRY!$B$2:$B$133,$B126,ENTRY!$C$2:$C$133,$C126)-2,FALSE),0)))</f>
        <v>0</v>
      </c>
      <c r="AAW126" s="45">
        <f ca="1">IF(LEFT($C126,5)="Total",0,IF(COUNTIF(ENTRY!$G$3:$BM$3,AAW$1)=0,"CopyPasteValue",IFERROR(HLOOKUP(AAW$1,ENTRY!$G$3:$BI$133,SUMIFS(ENTRY!$A$2:$A$133,ENTRY!$B$2:$B$133,$B126,ENTRY!$C$2:$C$133,$C126)-2,FALSE),0)))</f>
        <v>0</v>
      </c>
      <c r="AAX126" s="45">
        <f ca="1">IF(LEFT($C126,5)="Total",0,IF(COUNTIF(ENTRY!$G$3:$BM$3,AAX$1)=0,"CopyPasteValue",IFERROR(HLOOKUP(AAX$1,ENTRY!$G$3:$BI$133,SUMIFS(ENTRY!$A$2:$A$133,ENTRY!$B$2:$B$133,$B126,ENTRY!$C$2:$C$133,$C126)-2,FALSE),0)))</f>
        <v>0</v>
      </c>
      <c r="AAY126" s="45">
        <f ca="1">IF(LEFT($C126,5)="Total",0,IF(COUNTIF(ENTRY!$G$3:$BM$3,AAY$1)=0,"CopyPasteValue",IFERROR(HLOOKUP(AAY$1,ENTRY!$G$3:$BI$133,SUMIFS(ENTRY!$A$2:$A$133,ENTRY!$B$2:$B$133,$B126,ENTRY!$C$2:$C$133,$C126)-2,FALSE),0)))</f>
        <v>0</v>
      </c>
      <c r="AAZ126" s="45">
        <f ca="1">IF(LEFT($C126,5)="Total",0,IF(COUNTIF(ENTRY!$G$3:$BM$3,AAZ$1)=0,"CopyPasteValue",IFERROR(HLOOKUP(AAZ$1,ENTRY!$G$3:$BI$133,SUMIFS(ENTRY!$A$2:$A$133,ENTRY!$B$2:$B$133,$B126,ENTRY!$C$2:$C$133,$C126)-2,FALSE),0)))</f>
        <v>0</v>
      </c>
      <c r="ABA126" s="45">
        <f ca="1">IF(LEFT($C126,5)="Total",0,IF(COUNTIF(ENTRY!$G$3:$BM$3,ABA$1)=0,"CopyPasteValue",IFERROR(HLOOKUP(ABA$1,ENTRY!$G$3:$BI$133,SUMIFS(ENTRY!$A$2:$A$133,ENTRY!$B$2:$B$133,$B126,ENTRY!$C$2:$C$133,$C126)-2,FALSE),0)))</f>
        <v>0</v>
      </c>
      <c r="ABB126" s="45">
        <f ca="1">IF(LEFT($C126,5)="Total",0,IF(COUNTIF(ENTRY!$G$3:$BM$3,ABB$1)=0,"CopyPasteValue",IFERROR(HLOOKUP(ABB$1,ENTRY!$G$3:$BI$133,SUMIFS(ENTRY!$A$2:$A$133,ENTRY!$B$2:$B$133,$B126,ENTRY!$C$2:$C$133,$C126)-2,FALSE),0)))</f>
        <v>0</v>
      </c>
      <c r="ABC126" s="45">
        <f ca="1">IF(LEFT($C126,5)="Total",0,IF(COUNTIF(ENTRY!$G$3:$BM$3,ABC$1)=0,"CopyPasteValue",IFERROR(HLOOKUP(ABC$1,ENTRY!$G$3:$BI$133,SUMIFS(ENTRY!$A$2:$A$133,ENTRY!$B$2:$B$133,$B126,ENTRY!$C$2:$C$133,$C126)-2,FALSE),0)))</f>
        <v>0</v>
      </c>
      <c r="ABD126" s="45">
        <f ca="1">IF(LEFT($C126,5)="Total",0,IF(COUNTIF(ENTRY!$G$3:$BM$3,ABD$1)=0,"CopyPasteValue",IFERROR(HLOOKUP(ABD$1,ENTRY!$G$3:$BI$133,SUMIFS(ENTRY!$A$2:$A$133,ENTRY!$B$2:$B$133,$B126,ENTRY!$C$2:$C$133,$C126)-2,FALSE),0)))</f>
        <v>0</v>
      </c>
      <c r="ABE126" s="45">
        <f ca="1">IF(LEFT($C126,5)="Total",0,IF(COUNTIF(ENTRY!$G$3:$BM$3,ABE$1)=0,"CopyPasteValue",IFERROR(HLOOKUP(ABE$1,ENTRY!$G$3:$BI$133,SUMIFS(ENTRY!$A$2:$A$133,ENTRY!$B$2:$B$133,$B126,ENTRY!$C$2:$C$133,$C126)-2,FALSE),0)))</f>
        <v>0</v>
      </c>
      <c r="ABF126" s="45">
        <f ca="1">IF(LEFT($C126,5)="Total",0,IF(COUNTIF(ENTRY!$G$3:$BM$3,ABF$1)=0,"CopyPasteValue",IFERROR(HLOOKUP(ABF$1,ENTRY!$G$3:$BI$133,SUMIFS(ENTRY!$A$2:$A$133,ENTRY!$B$2:$B$133,$B126,ENTRY!$C$2:$C$133,$C126)-2,FALSE),0)))</f>
        <v>0</v>
      </c>
      <c r="ABG126" s="45">
        <f ca="1">IF(LEFT($C126,5)="Total",0,IF(COUNTIF(ENTRY!$G$3:$BM$3,ABG$1)=0,"CopyPasteValue",IFERROR(HLOOKUP(ABG$1,ENTRY!$G$3:$BI$133,SUMIFS(ENTRY!$A$2:$A$133,ENTRY!$B$2:$B$133,$B126,ENTRY!$C$2:$C$133,$C126)-2,FALSE),0)))</f>
        <v>0</v>
      </c>
      <c r="ABH126" s="45">
        <f ca="1">IF(LEFT($C126,5)="Total",0,IF(COUNTIF(ENTRY!$G$3:$BM$3,ABH$1)=0,"CopyPasteValue",IFERROR(HLOOKUP(ABH$1,ENTRY!$G$3:$BI$133,SUMIFS(ENTRY!$A$2:$A$133,ENTRY!$B$2:$B$133,$B126,ENTRY!$C$2:$C$133,$C126)-2,FALSE),0)))</f>
        <v>0</v>
      </c>
    </row>
    <row r="127" spans="2:736" x14ac:dyDescent="0.35">
      <c r="B127" t="s">
        <v>27</v>
      </c>
      <c r="C127" t="s">
        <v>138</v>
      </c>
      <c r="D127" s="53">
        <f t="shared" ca="1" si="163"/>
        <v>127</v>
      </c>
      <c r="E127" s="72">
        <f>COUNTIF(ENTRY!C$4:C$294,C127)</f>
        <v>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0</v>
      </c>
      <c r="Q127" s="45">
        <v>0</v>
      </c>
      <c r="R127" s="45">
        <v>0</v>
      </c>
      <c r="S127" s="45">
        <v>0</v>
      </c>
      <c r="T127" s="45">
        <v>0</v>
      </c>
      <c r="U127" s="45">
        <v>0</v>
      </c>
      <c r="V127" s="45">
        <v>0</v>
      </c>
      <c r="W127" s="45">
        <v>0</v>
      </c>
      <c r="X127" s="45">
        <v>0</v>
      </c>
      <c r="Y127" s="45">
        <v>0</v>
      </c>
      <c r="Z127" s="45">
        <v>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45">
        <v>0</v>
      </c>
      <c r="AG127" s="45">
        <v>0</v>
      </c>
      <c r="AH127" s="45">
        <v>0</v>
      </c>
      <c r="AI127" s="45">
        <v>0</v>
      </c>
      <c r="AJ127" s="45">
        <v>0</v>
      </c>
      <c r="AK127" s="45">
        <v>0</v>
      </c>
      <c r="AL127" s="45">
        <v>0</v>
      </c>
      <c r="AM127" s="45">
        <v>0</v>
      </c>
      <c r="AN127" s="45">
        <v>0</v>
      </c>
      <c r="AO127" s="45">
        <v>0</v>
      </c>
      <c r="AP127" s="45">
        <v>0</v>
      </c>
      <c r="AQ127" s="45">
        <v>0</v>
      </c>
      <c r="AR127" s="45">
        <v>0</v>
      </c>
      <c r="AS127" s="45">
        <v>0</v>
      </c>
      <c r="AT127" s="45">
        <v>0</v>
      </c>
      <c r="AU127" s="45">
        <v>0</v>
      </c>
      <c r="AV127" s="45">
        <v>0</v>
      </c>
      <c r="AW127" s="45">
        <v>0</v>
      </c>
      <c r="AX127" s="45">
        <v>0</v>
      </c>
      <c r="AY127" s="45">
        <v>0</v>
      </c>
      <c r="AZ127" s="45">
        <v>0</v>
      </c>
      <c r="BA127" s="45">
        <v>0</v>
      </c>
      <c r="BB127" s="45">
        <v>0</v>
      </c>
      <c r="BC127" s="45">
        <v>0</v>
      </c>
      <c r="BD127" s="45">
        <v>0</v>
      </c>
      <c r="BE127" s="45">
        <v>0</v>
      </c>
      <c r="BF127" s="45">
        <v>0</v>
      </c>
      <c r="BG127" s="45">
        <v>0</v>
      </c>
      <c r="BH127" s="45">
        <v>0</v>
      </c>
      <c r="BI127" s="45">
        <v>0</v>
      </c>
      <c r="BJ127" s="45">
        <v>0</v>
      </c>
      <c r="BK127" s="45">
        <v>0</v>
      </c>
      <c r="BL127" s="45">
        <v>0</v>
      </c>
      <c r="BM127" s="45">
        <v>0</v>
      </c>
      <c r="BN127" s="45">
        <v>0</v>
      </c>
      <c r="BO127" s="45">
        <v>0</v>
      </c>
      <c r="BP127" s="45">
        <v>0</v>
      </c>
      <c r="BQ127" s="45">
        <v>0</v>
      </c>
      <c r="BR127" s="45">
        <v>0</v>
      </c>
      <c r="BS127" s="45">
        <v>0</v>
      </c>
      <c r="BT127" s="45">
        <v>0</v>
      </c>
      <c r="BU127" s="45">
        <v>0</v>
      </c>
      <c r="BV127" s="45">
        <v>0</v>
      </c>
      <c r="BW127" s="45">
        <v>0</v>
      </c>
      <c r="BX127" s="45">
        <v>0</v>
      </c>
      <c r="BY127" s="45">
        <v>0</v>
      </c>
      <c r="BZ127" s="45">
        <v>0</v>
      </c>
      <c r="CA127" s="45">
        <v>0</v>
      </c>
      <c r="CB127" s="45">
        <v>0</v>
      </c>
      <c r="CC127" s="45">
        <v>0</v>
      </c>
      <c r="CD127" s="45">
        <v>0</v>
      </c>
      <c r="CE127" s="45">
        <v>0</v>
      </c>
      <c r="CF127" s="45">
        <v>0</v>
      </c>
      <c r="CG127" s="45">
        <v>0</v>
      </c>
      <c r="CH127" s="45">
        <v>0</v>
      </c>
      <c r="CI127" s="45">
        <v>0</v>
      </c>
      <c r="CJ127" s="45">
        <v>0</v>
      </c>
      <c r="CK127" s="45">
        <v>0</v>
      </c>
      <c r="CL127" s="45">
        <v>0</v>
      </c>
      <c r="CM127" s="45">
        <v>0</v>
      </c>
      <c r="CN127" s="45">
        <v>0</v>
      </c>
      <c r="CO127" s="45">
        <v>0</v>
      </c>
      <c r="CP127" s="45">
        <v>0</v>
      </c>
      <c r="CQ127" s="45">
        <v>0</v>
      </c>
      <c r="CR127" s="45">
        <v>0</v>
      </c>
      <c r="CS127" s="45">
        <v>0</v>
      </c>
      <c r="CT127" s="45">
        <v>0</v>
      </c>
      <c r="CU127" s="45">
        <v>0</v>
      </c>
      <c r="CV127" s="45">
        <v>0</v>
      </c>
      <c r="CW127" s="45">
        <v>0</v>
      </c>
      <c r="CX127" s="45">
        <v>0</v>
      </c>
      <c r="CY127" s="45">
        <v>0</v>
      </c>
      <c r="CZ127" s="45">
        <v>0</v>
      </c>
      <c r="DA127" s="45">
        <v>0</v>
      </c>
      <c r="DB127" s="45">
        <v>0</v>
      </c>
      <c r="DC127" s="45">
        <v>0</v>
      </c>
      <c r="DD127" s="45">
        <v>0</v>
      </c>
      <c r="DE127" s="45">
        <v>0</v>
      </c>
      <c r="DF127" s="45">
        <v>0</v>
      </c>
      <c r="DG127" s="45">
        <v>0</v>
      </c>
      <c r="DH127" s="45">
        <v>0</v>
      </c>
      <c r="DI127" s="45">
        <v>0</v>
      </c>
      <c r="DJ127" s="45">
        <v>0</v>
      </c>
      <c r="DK127" s="45">
        <v>0</v>
      </c>
      <c r="DL127" s="45">
        <v>0</v>
      </c>
      <c r="DM127" s="45">
        <v>0</v>
      </c>
      <c r="DN127" s="45">
        <v>0</v>
      </c>
      <c r="DO127" s="45">
        <v>0</v>
      </c>
      <c r="DP127" s="45">
        <v>0</v>
      </c>
      <c r="DQ127" s="45">
        <v>0</v>
      </c>
      <c r="DR127" s="45">
        <v>0</v>
      </c>
      <c r="DS127" s="45">
        <v>0</v>
      </c>
      <c r="DT127" s="45">
        <v>0</v>
      </c>
      <c r="DU127" s="45">
        <v>0</v>
      </c>
      <c r="DV127" s="45">
        <v>0</v>
      </c>
      <c r="DW127" s="45">
        <v>0</v>
      </c>
      <c r="DX127" s="45">
        <v>0</v>
      </c>
      <c r="DY127" s="45">
        <v>0</v>
      </c>
      <c r="DZ127" s="45">
        <v>0</v>
      </c>
      <c r="EA127" s="45">
        <v>0</v>
      </c>
      <c r="EB127" s="45">
        <v>0</v>
      </c>
      <c r="EC127" s="45">
        <v>0</v>
      </c>
      <c r="ED127" s="45">
        <v>0</v>
      </c>
      <c r="EE127" s="45">
        <v>0</v>
      </c>
      <c r="EF127" s="45">
        <v>0</v>
      </c>
      <c r="EG127" s="45">
        <v>0</v>
      </c>
      <c r="EH127" s="45">
        <v>0</v>
      </c>
      <c r="EI127" s="45">
        <v>0</v>
      </c>
      <c r="EJ127" s="45">
        <v>0</v>
      </c>
      <c r="EK127" s="45">
        <v>0</v>
      </c>
      <c r="EL127" s="45">
        <v>0</v>
      </c>
      <c r="EM127" s="45">
        <v>0</v>
      </c>
      <c r="EN127" s="45">
        <v>0</v>
      </c>
      <c r="EO127" s="45">
        <v>0</v>
      </c>
      <c r="EP127" s="45">
        <v>0</v>
      </c>
      <c r="EQ127" s="45">
        <v>0</v>
      </c>
      <c r="ER127" s="45">
        <v>0</v>
      </c>
      <c r="ES127" s="45">
        <v>0</v>
      </c>
      <c r="ET127" s="45">
        <v>0</v>
      </c>
      <c r="EU127" s="45">
        <v>0</v>
      </c>
      <c r="EV127" s="45">
        <v>0</v>
      </c>
      <c r="EW127" s="45">
        <v>0</v>
      </c>
      <c r="EX127" s="45">
        <v>0</v>
      </c>
      <c r="EY127" s="45">
        <v>0</v>
      </c>
      <c r="EZ127" s="45">
        <v>0</v>
      </c>
      <c r="FA127" s="45">
        <v>0</v>
      </c>
      <c r="FB127" s="45">
        <v>0</v>
      </c>
      <c r="FC127" s="45">
        <v>0</v>
      </c>
      <c r="FD127" s="45">
        <v>0</v>
      </c>
      <c r="FE127" s="45">
        <v>0</v>
      </c>
      <c r="FF127" s="45">
        <v>0</v>
      </c>
      <c r="FG127" s="45">
        <v>0</v>
      </c>
      <c r="FH127" s="45">
        <v>0</v>
      </c>
      <c r="FI127" s="45">
        <v>0</v>
      </c>
      <c r="FJ127" s="45">
        <v>0</v>
      </c>
      <c r="FK127" s="45">
        <v>0</v>
      </c>
      <c r="FL127" s="45">
        <v>0</v>
      </c>
      <c r="FM127" s="45">
        <v>0</v>
      </c>
      <c r="FN127" s="45">
        <v>0</v>
      </c>
      <c r="FO127" s="45">
        <v>0</v>
      </c>
      <c r="FP127" s="45">
        <v>0</v>
      </c>
      <c r="FQ127" s="45">
        <v>0</v>
      </c>
      <c r="FR127" s="45">
        <v>0</v>
      </c>
      <c r="FS127" s="45">
        <v>0</v>
      </c>
      <c r="FT127" s="45">
        <v>0</v>
      </c>
      <c r="FU127" s="45">
        <v>0</v>
      </c>
      <c r="FV127" s="45">
        <v>0</v>
      </c>
      <c r="FW127" s="45">
        <v>0</v>
      </c>
      <c r="FX127" s="45">
        <v>0</v>
      </c>
      <c r="FY127" s="45">
        <v>0</v>
      </c>
      <c r="FZ127" s="45">
        <v>0</v>
      </c>
      <c r="GA127" s="45">
        <v>0</v>
      </c>
      <c r="GB127" s="45">
        <v>0</v>
      </c>
      <c r="GC127" s="45">
        <v>0</v>
      </c>
      <c r="GD127" s="45">
        <v>0</v>
      </c>
      <c r="GE127" s="45">
        <v>0</v>
      </c>
      <c r="GF127" s="45">
        <v>0</v>
      </c>
      <c r="GG127" s="45">
        <v>0</v>
      </c>
      <c r="GH127" s="45">
        <v>0</v>
      </c>
      <c r="GI127" s="45">
        <v>0</v>
      </c>
      <c r="GJ127" s="45">
        <v>0</v>
      </c>
      <c r="GK127" s="45">
        <v>0</v>
      </c>
      <c r="GL127" s="45">
        <v>0</v>
      </c>
      <c r="GM127" s="45">
        <v>0</v>
      </c>
      <c r="GN127" s="45">
        <v>0</v>
      </c>
      <c r="GO127" s="45">
        <v>0</v>
      </c>
      <c r="GP127" s="45">
        <v>0</v>
      </c>
      <c r="GQ127" s="45">
        <v>0</v>
      </c>
      <c r="GR127" s="45">
        <v>0</v>
      </c>
      <c r="GS127" s="45">
        <v>0</v>
      </c>
      <c r="GT127" s="45">
        <v>0</v>
      </c>
      <c r="GU127" s="45">
        <v>0</v>
      </c>
      <c r="GV127" s="45">
        <v>0</v>
      </c>
      <c r="GW127" s="45">
        <v>0</v>
      </c>
      <c r="GX127" s="45">
        <v>0</v>
      </c>
      <c r="GY127" s="45">
        <v>0</v>
      </c>
      <c r="GZ127" s="45">
        <v>0</v>
      </c>
      <c r="HA127" s="45">
        <v>0</v>
      </c>
      <c r="HB127" s="45">
        <v>0</v>
      </c>
      <c r="HC127" s="45">
        <v>0</v>
      </c>
      <c r="HD127" s="45">
        <v>0</v>
      </c>
      <c r="HE127" s="45">
        <v>0</v>
      </c>
      <c r="HF127" s="45">
        <v>0</v>
      </c>
      <c r="HG127" s="45">
        <v>0</v>
      </c>
      <c r="HH127" s="45">
        <v>0</v>
      </c>
      <c r="HI127" s="45">
        <v>0</v>
      </c>
      <c r="HJ127" s="45">
        <v>0</v>
      </c>
      <c r="HK127" s="45">
        <v>0</v>
      </c>
      <c r="HL127" s="45">
        <v>0</v>
      </c>
      <c r="HM127" s="45">
        <v>0</v>
      </c>
      <c r="HN127" s="45">
        <v>0</v>
      </c>
      <c r="HO127" s="45">
        <v>0</v>
      </c>
      <c r="HP127" s="45">
        <v>0</v>
      </c>
      <c r="HQ127" s="45">
        <v>0</v>
      </c>
      <c r="HR127" s="45">
        <v>0</v>
      </c>
      <c r="HS127" s="45">
        <v>0</v>
      </c>
      <c r="HT127" s="45">
        <v>0</v>
      </c>
      <c r="HU127" s="45">
        <v>0</v>
      </c>
      <c r="HV127" s="45">
        <v>0</v>
      </c>
      <c r="HW127" s="45">
        <v>0</v>
      </c>
      <c r="HX127" s="45">
        <v>0</v>
      </c>
      <c r="HY127" s="45">
        <v>0</v>
      </c>
      <c r="HZ127" s="45">
        <v>0</v>
      </c>
      <c r="IA127" s="45">
        <v>0</v>
      </c>
      <c r="IB127" s="45">
        <v>0</v>
      </c>
      <c r="IC127" s="45">
        <v>0</v>
      </c>
      <c r="ID127" s="45">
        <v>0</v>
      </c>
      <c r="IE127" s="45">
        <v>0</v>
      </c>
      <c r="IF127" s="45">
        <v>0</v>
      </c>
      <c r="IG127" s="45">
        <v>0</v>
      </c>
      <c r="IH127" s="45">
        <v>0</v>
      </c>
      <c r="II127" s="45">
        <v>0</v>
      </c>
      <c r="IJ127" s="45">
        <v>0</v>
      </c>
      <c r="IK127" s="45">
        <v>0</v>
      </c>
      <c r="IL127" s="45">
        <v>0</v>
      </c>
      <c r="IM127" s="45">
        <v>0</v>
      </c>
      <c r="IN127" s="45">
        <v>0</v>
      </c>
      <c r="IO127" s="45">
        <v>0</v>
      </c>
      <c r="IP127" s="45">
        <v>0</v>
      </c>
      <c r="IQ127" s="45">
        <v>0</v>
      </c>
      <c r="IR127" s="45">
        <v>0</v>
      </c>
      <c r="IS127" s="45">
        <v>0</v>
      </c>
      <c r="IT127" s="45">
        <v>0</v>
      </c>
      <c r="IU127" s="45">
        <v>0</v>
      </c>
      <c r="IV127" s="45">
        <v>0</v>
      </c>
      <c r="IW127" s="45">
        <v>0</v>
      </c>
      <c r="IX127" s="45">
        <v>0</v>
      </c>
      <c r="IY127" s="45">
        <v>0</v>
      </c>
      <c r="IZ127" s="45">
        <v>0</v>
      </c>
      <c r="JA127" s="45">
        <v>0</v>
      </c>
      <c r="JB127" s="45">
        <v>0</v>
      </c>
      <c r="JC127" s="45">
        <v>0</v>
      </c>
      <c r="JD127" s="45">
        <v>0</v>
      </c>
      <c r="JE127" s="45">
        <v>0</v>
      </c>
      <c r="JF127" s="45">
        <v>0</v>
      </c>
      <c r="JG127" s="45">
        <v>0</v>
      </c>
      <c r="JH127" s="45">
        <v>0</v>
      </c>
      <c r="JI127" s="45">
        <v>0</v>
      </c>
      <c r="JJ127" s="45">
        <v>0</v>
      </c>
      <c r="JK127" s="45">
        <v>0</v>
      </c>
      <c r="JL127" s="45">
        <v>0</v>
      </c>
      <c r="JM127" s="45">
        <v>0</v>
      </c>
      <c r="JN127" s="45">
        <v>0</v>
      </c>
      <c r="JO127" s="45">
        <v>0</v>
      </c>
      <c r="JP127" s="45">
        <v>0</v>
      </c>
      <c r="JQ127" s="45">
        <v>0</v>
      </c>
      <c r="JR127" s="45">
        <v>0</v>
      </c>
      <c r="JS127" s="45">
        <v>0</v>
      </c>
      <c r="JT127" s="45">
        <v>0</v>
      </c>
      <c r="JU127" s="45">
        <v>0</v>
      </c>
      <c r="JV127" s="45">
        <v>0</v>
      </c>
      <c r="JW127" s="45">
        <v>0</v>
      </c>
      <c r="JX127" s="45">
        <v>0</v>
      </c>
      <c r="JY127" s="45">
        <v>0</v>
      </c>
      <c r="JZ127" s="45">
        <v>0</v>
      </c>
      <c r="KA127" s="45">
        <v>0</v>
      </c>
      <c r="KB127" s="45">
        <v>0</v>
      </c>
      <c r="KC127" s="45">
        <v>0</v>
      </c>
      <c r="KD127" s="45">
        <v>0</v>
      </c>
      <c r="KE127" s="45">
        <v>0</v>
      </c>
      <c r="KF127" s="45">
        <v>0</v>
      </c>
      <c r="KG127" s="45">
        <v>0</v>
      </c>
      <c r="KH127" s="45">
        <v>0</v>
      </c>
      <c r="KI127" s="45">
        <v>0</v>
      </c>
      <c r="KJ127" s="45">
        <v>0</v>
      </c>
      <c r="KK127" s="45">
        <v>0</v>
      </c>
      <c r="KL127" s="45">
        <v>0</v>
      </c>
      <c r="KM127" s="45">
        <v>0</v>
      </c>
      <c r="KN127" s="45">
        <v>0</v>
      </c>
      <c r="KO127" s="45">
        <v>0</v>
      </c>
      <c r="KP127" s="45">
        <v>0</v>
      </c>
      <c r="KQ127" s="45">
        <v>0</v>
      </c>
      <c r="KR127" s="45">
        <v>0</v>
      </c>
      <c r="KS127" s="45">
        <v>0</v>
      </c>
      <c r="KT127" s="45">
        <v>0</v>
      </c>
      <c r="KU127" s="45">
        <v>0</v>
      </c>
      <c r="KV127" s="45">
        <v>0</v>
      </c>
      <c r="KW127" s="45">
        <v>0</v>
      </c>
      <c r="KX127" s="45">
        <v>0</v>
      </c>
      <c r="KY127" s="45">
        <v>0</v>
      </c>
      <c r="KZ127" s="45">
        <v>0</v>
      </c>
      <c r="LA127" s="45">
        <v>0</v>
      </c>
      <c r="LB127" s="45">
        <v>0</v>
      </c>
      <c r="LC127" s="45">
        <v>0</v>
      </c>
      <c r="LD127" s="45">
        <v>0</v>
      </c>
      <c r="LE127" s="45">
        <v>0</v>
      </c>
      <c r="LF127" s="45">
        <v>0</v>
      </c>
      <c r="LG127" s="45">
        <v>0</v>
      </c>
      <c r="LH127" s="45">
        <v>0</v>
      </c>
      <c r="LI127" s="45">
        <v>0</v>
      </c>
      <c r="LJ127" s="45">
        <v>0</v>
      </c>
      <c r="LK127" s="45">
        <v>0</v>
      </c>
      <c r="LL127" s="45">
        <v>0</v>
      </c>
      <c r="LM127" s="45">
        <v>0</v>
      </c>
      <c r="LN127" s="45">
        <v>0</v>
      </c>
      <c r="LO127" s="45">
        <v>0</v>
      </c>
      <c r="LP127" s="45">
        <v>0</v>
      </c>
      <c r="LQ127" s="45">
        <v>0</v>
      </c>
      <c r="LR127" s="45">
        <v>0</v>
      </c>
      <c r="LS127" s="45">
        <v>0</v>
      </c>
      <c r="LT127" s="45">
        <v>0</v>
      </c>
      <c r="LU127" s="45">
        <v>0</v>
      </c>
      <c r="LV127" s="45">
        <v>0</v>
      </c>
      <c r="LW127" s="45">
        <v>0</v>
      </c>
      <c r="LX127" s="45">
        <v>0</v>
      </c>
      <c r="LY127" s="45">
        <v>0</v>
      </c>
      <c r="LZ127" s="45">
        <v>0</v>
      </c>
      <c r="MA127" s="45">
        <v>0</v>
      </c>
      <c r="MB127" s="45">
        <v>0</v>
      </c>
      <c r="MC127" s="45">
        <v>0</v>
      </c>
      <c r="MD127" s="45">
        <v>0</v>
      </c>
      <c r="ME127" s="45">
        <v>0</v>
      </c>
      <c r="MF127" s="45">
        <v>0</v>
      </c>
      <c r="MG127" s="45">
        <v>0</v>
      </c>
      <c r="MH127" s="45">
        <v>0</v>
      </c>
      <c r="MI127" s="45">
        <v>0</v>
      </c>
      <c r="MJ127" s="45">
        <v>0</v>
      </c>
      <c r="MK127" s="45">
        <v>0</v>
      </c>
      <c r="ML127" s="45">
        <v>0</v>
      </c>
      <c r="MM127" s="45">
        <v>0</v>
      </c>
      <c r="MN127" s="45">
        <v>0</v>
      </c>
      <c r="MO127" s="45">
        <v>0</v>
      </c>
      <c r="MP127" s="45">
        <v>0</v>
      </c>
      <c r="MQ127" s="45">
        <v>0</v>
      </c>
      <c r="MR127" s="45">
        <v>0</v>
      </c>
      <c r="MS127" s="45">
        <v>0</v>
      </c>
      <c r="MT127" s="45">
        <v>0</v>
      </c>
      <c r="MU127" s="45">
        <v>0</v>
      </c>
      <c r="MV127" s="45">
        <v>0</v>
      </c>
      <c r="MW127" s="45">
        <v>0</v>
      </c>
      <c r="MX127" s="45">
        <v>0</v>
      </c>
      <c r="MY127" s="45">
        <v>0</v>
      </c>
      <c r="MZ127" s="45">
        <v>0</v>
      </c>
      <c r="NA127" s="45">
        <v>0</v>
      </c>
      <c r="NB127" s="45">
        <v>0</v>
      </c>
      <c r="NC127" s="45">
        <v>0</v>
      </c>
      <c r="ND127" s="45">
        <v>0</v>
      </c>
      <c r="NE127" s="45">
        <v>0</v>
      </c>
      <c r="NF127" s="45">
        <v>0</v>
      </c>
      <c r="NG127" s="45">
        <v>0</v>
      </c>
      <c r="NH127" s="45">
        <v>0</v>
      </c>
      <c r="NI127" s="45">
        <v>0</v>
      </c>
      <c r="NJ127" s="45">
        <v>0</v>
      </c>
      <c r="NK127" s="45">
        <v>0</v>
      </c>
      <c r="NL127" s="45">
        <v>0</v>
      </c>
      <c r="NM127" s="45">
        <v>0</v>
      </c>
      <c r="NN127" s="45">
        <v>0</v>
      </c>
      <c r="NO127" s="45">
        <v>0</v>
      </c>
      <c r="NP127" s="45">
        <v>0</v>
      </c>
      <c r="NQ127" s="45">
        <v>0</v>
      </c>
      <c r="NR127" s="45">
        <v>0</v>
      </c>
      <c r="NS127" s="45">
        <v>0</v>
      </c>
      <c r="NT127" s="45">
        <v>0</v>
      </c>
      <c r="NU127" s="45">
        <v>0</v>
      </c>
      <c r="NV127" s="45">
        <v>0</v>
      </c>
      <c r="NW127" s="45">
        <v>0</v>
      </c>
      <c r="NX127" s="45">
        <v>0</v>
      </c>
      <c r="NY127" s="45">
        <v>0</v>
      </c>
      <c r="NZ127" s="45">
        <v>0</v>
      </c>
      <c r="OA127" s="45">
        <v>0</v>
      </c>
      <c r="OB127" s="45">
        <v>0</v>
      </c>
      <c r="OC127" s="45">
        <v>0</v>
      </c>
      <c r="OD127" s="45">
        <v>0</v>
      </c>
      <c r="OE127" s="45">
        <v>0</v>
      </c>
      <c r="OF127" s="45">
        <v>0</v>
      </c>
      <c r="OG127" s="45">
        <v>0</v>
      </c>
      <c r="OH127" s="45">
        <v>0</v>
      </c>
      <c r="OI127" s="45">
        <v>0</v>
      </c>
      <c r="OJ127" s="45">
        <v>0</v>
      </c>
      <c r="OK127" s="45">
        <v>0</v>
      </c>
      <c r="OL127" s="45">
        <v>0</v>
      </c>
      <c r="OM127" s="45">
        <v>0</v>
      </c>
      <c r="ON127" s="45">
        <v>0</v>
      </c>
      <c r="OO127" s="45">
        <v>0</v>
      </c>
      <c r="OP127" s="45">
        <v>0</v>
      </c>
      <c r="OQ127" s="45">
        <v>0</v>
      </c>
      <c r="OR127" s="45">
        <v>0</v>
      </c>
      <c r="OS127" s="45">
        <v>0</v>
      </c>
      <c r="OT127" s="45">
        <v>0</v>
      </c>
      <c r="OU127" s="45">
        <v>0</v>
      </c>
      <c r="OV127" s="45">
        <v>0</v>
      </c>
      <c r="OW127" s="45">
        <v>0</v>
      </c>
      <c r="OX127" s="45">
        <v>0</v>
      </c>
      <c r="OY127" s="45">
        <v>0</v>
      </c>
      <c r="OZ127" s="45">
        <v>0</v>
      </c>
      <c r="PA127" s="45">
        <v>0</v>
      </c>
      <c r="PB127" s="45">
        <v>0</v>
      </c>
      <c r="PC127" s="45">
        <v>0</v>
      </c>
      <c r="PD127" s="45">
        <v>0</v>
      </c>
      <c r="PE127" s="45">
        <v>0</v>
      </c>
      <c r="PF127" s="45">
        <v>0</v>
      </c>
      <c r="PG127" s="45">
        <v>0</v>
      </c>
      <c r="PH127" s="45">
        <v>0</v>
      </c>
      <c r="PI127" s="45">
        <v>0</v>
      </c>
      <c r="PJ127" s="45">
        <v>0</v>
      </c>
      <c r="PK127" s="45">
        <v>0</v>
      </c>
      <c r="PL127" s="45">
        <v>0</v>
      </c>
      <c r="PM127" s="45">
        <v>0</v>
      </c>
      <c r="PN127" s="45">
        <v>0</v>
      </c>
      <c r="PO127" s="45">
        <v>0</v>
      </c>
      <c r="PP127" s="45">
        <v>0</v>
      </c>
      <c r="PQ127" s="45">
        <v>0</v>
      </c>
      <c r="PR127" s="45">
        <v>0</v>
      </c>
      <c r="PS127" s="45">
        <v>0</v>
      </c>
      <c r="PT127" s="45">
        <v>0</v>
      </c>
      <c r="PU127" s="45">
        <v>0</v>
      </c>
      <c r="PV127" s="45">
        <v>0</v>
      </c>
      <c r="PW127" s="45">
        <v>0</v>
      </c>
      <c r="PX127" s="45">
        <v>0</v>
      </c>
      <c r="PY127" s="45">
        <v>0</v>
      </c>
      <c r="PZ127" s="45">
        <v>0</v>
      </c>
      <c r="QA127" s="45">
        <v>0</v>
      </c>
      <c r="QB127" s="45">
        <v>0</v>
      </c>
      <c r="QC127" s="45">
        <v>0</v>
      </c>
      <c r="QD127" s="45">
        <v>0</v>
      </c>
      <c r="QE127" s="45">
        <v>0</v>
      </c>
      <c r="QF127" s="45">
        <v>0</v>
      </c>
      <c r="QG127" s="45">
        <v>0</v>
      </c>
      <c r="QH127" s="45">
        <v>0</v>
      </c>
      <c r="QI127" s="45">
        <v>0</v>
      </c>
      <c r="QJ127" s="45">
        <v>0</v>
      </c>
      <c r="QK127" s="45">
        <v>0</v>
      </c>
      <c r="QL127" s="45">
        <v>0</v>
      </c>
      <c r="QM127" s="45">
        <v>0</v>
      </c>
      <c r="QN127" s="45">
        <v>0</v>
      </c>
      <c r="QO127" s="45">
        <v>0</v>
      </c>
      <c r="QP127" s="45">
        <v>0</v>
      </c>
      <c r="QQ127" s="45">
        <v>0</v>
      </c>
      <c r="QR127" s="45">
        <v>0</v>
      </c>
      <c r="QS127" s="45">
        <v>0</v>
      </c>
      <c r="QT127" s="45">
        <v>0</v>
      </c>
      <c r="QU127" s="45">
        <v>0</v>
      </c>
      <c r="QV127" s="45">
        <v>0</v>
      </c>
      <c r="QW127" s="45">
        <v>0</v>
      </c>
      <c r="QX127" s="45">
        <v>0</v>
      </c>
      <c r="QY127" s="45">
        <v>0</v>
      </c>
      <c r="QZ127" s="45">
        <v>0</v>
      </c>
      <c r="RA127" s="45">
        <v>0</v>
      </c>
      <c r="RB127" s="45">
        <v>0</v>
      </c>
      <c r="RC127" s="45">
        <v>0</v>
      </c>
      <c r="RD127" s="45">
        <v>0</v>
      </c>
      <c r="RE127" s="45">
        <v>0</v>
      </c>
      <c r="RF127" s="45">
        <v>0</v>
      </c>
      <c r="RG127" s="45">
        <v>0</v>
      </c>
      <c r="RH127" s="45">
        <v>0</v>
      </c>
      <c r="RI127" s="45">
        <v>0</v>
      </c>
      <c r="RJ127" s="45">
        <v>0</v>
      </c>
      <c r="RK127" s="45">
        <v>0</v>
      </c>
      <c r="RL127" s="45">
        <v>0</v>
      </c>
      <c r="RM127" s="45">
        <v>0</v>
      </c>
      <c r="RN127" s="45">
        <v>0</v>
      </c>
      <c r="RO127" s="45">
        <v>0</v>
      </c>
      <c r="RP127" s="45">
        <v>0</v>
      </c>
      <c r="RQ127" s="45">
        <v>0</v>
      </c>
      <c r="RR127" s="45">
        <v>0</v>
      </c>
      <c r="RS127" s="45">
        <v>0</v>
      </c>
      <c r="RT127" s="45">
        <v>0</v>
      </c>
      <c r="RU127" s="45">
        <v>0</v>
      </c>
      <c r="RV127" s="45">
        <v>0</v>
      </c>
      <c r="RW127" s="45">
        <v>0</v>
      </c>
      <c r="RX127" s="45">
        <v>0</v>
      </c>
      <c r="RY127" s="45">
        <v>0</v>
      </c>
      <c r="RZ127" s="45">
        <v>0</v>
      </c>
      <c r="SA127" s="45">
        <v>0</v>
      </c>
      <c r="SB127" s="45">
        <v>0</v>
      </c>
      <c r="SC127" s="45">
        <v>0</v>
      </c>
      <c r="SD127" s="45">
        <v>0</v>
      </c>
      <c r="SE127" s="45">
        <v>0</v>
      </c>
      <c r="SF127" s="45">
        <v>0</v>
      </c>
      <c r="SG127" s="45">
        <v>0</v>
      </c>
      <c r="SH127" s="45">
        <v>0</v>
      </c>
      <c r="SI127" s="45">
        <v>0</v>
      </c>
      <c r="SJ127" s="45">
        <v>0</v>
      </c>
      <c r="SK127" s="45">
        <v>0</v>
      </c>
      <c r="SL127" s="45">
        <v>0</v>
      </c>
      <c r="SM127" s="45">
        <v>0</v>
      </c>
      <c r="SN127" s="45">
        <v>0</v>
      </c>
      <c r="SO127" s="45">
        <v>0</v>
      </c>
      <c r="SP127" s="45">
        <v>0</v>
      </c>
      <c r="SQ127" s="45">
        <v>0</v>
      </c>
      <c r="SR127" s="45">
        <v>0</v>
      </c>
      <c r="SS127" s="45">
        <v>0</v>
      </c>
      <c r="ST127" s="45">
        <v>0</v>
      </c>
      <c r="SU127" s="45">
        <v>0</v>
      </c>
      <c r="SV127" s="45">
        <v>0</v>
      </c>
      <c r="SW127" s="45">
        <v>0</v>
      </c>
      <c r="SX127" s="45">
        <v>0</v>
      </c>
      <c r="SY127" s="45">
        <v>0</v>
      </c>
      <c r="SZ127" s="45">
        <v>0</v>
      </c>
      <c r="TA127" s="45">
        <v>0</v>
      </c>
      <c r="TB127" s="45">
        <v>0</v>
      </c>
      <c r="TC127" s="45">
        <v>0</v>
      </c>
      <c r="TD127" s="45">
        <v>0</v>
      </c>
      <c r="TE127" s="45">
        <v>0</v>
      </c>
      <c r="TF127" s="45">
        <v>0</v>
      </c>
      <c r="TG127" s="45">
        <v>0</v>
      </c>
      <c r="TH127" s="45">
        <v>0</v>
      </c>
      <c r="TI127" s="45">
        <v>0</v>
      </c>
      <c r="TJ127" s="45">
        <v>0</v>
      </c>
      <c r="TK127" s="45">
        <v>0</v>
      </c>
      <c r="TL127" s="45">
        <v>0</v>
      </c>
      <c r="TM127" s="45">
        <v>0</v>
      </c>
      <c r="TN127" s="45">
        <v>0</v>
      </c>
      <c r="TO127" s="45">
        <v>0</v>
      </c>
      <c r="TP127" s="45">
        <v>0</v>
      </c>
      <c r="TQ127" s="45">
        <v>0</v>
      </c>
      <c r="TR127" s="45">
        <v>0</v>
      </c>
      <c r="TS127" s="45">
        <v>0</v>
      </c>
      <c r="TT127" s="45">
        <v>0</v>
      </c>
      <c r="TU127" s="45">
        <v>0</v>
      </c>
      <c r="TV127" s="45">
        <v>0</v>
      </c>
      <c r="TW127" s="45">
        <v>0</v>
      </c>
      <c r="TX127" s="45">
        <v>0</v>
      </c>
      <c r="TY127" s="45">
        <v>0</v>
      </c>
      <c r="TZ127" s="45">
        <v>0</v>
      </c>
      <c r="UA127" s="45">
        <v>0</v>
      </c>
      <c r="UB127" s="45">
        <v>0</v>
      </c>
      <c r="UC127" s="45">
        <v>0</v>
      </c>
      <c r="UD127" s="45">
        <v>0</v>
      </c>
      <c r="UE127" s="45">
        <v>0</v>
      </c>
      <c r="UF127" s="45">
        <v>0</v>
      </c>
      <c r="UG127" s="45">
        <v>0</v>
      </c>
      <c r="UH127" s="45">
        <v>0</v>
      </c>
      <c r="UI127" s="45">
        <v>0</v>
      </c>
      <c r="UJ127" s="45">
        <v>0</v>
      </c>
      <c r="UK127" s="45">
        <v>0</v>
      </c>
      <c r="UL127" s="45">
        <v>0</v>
      </c>
      <c r="UM127" s="45">
        <v>0</v>
      </c>
      <c r="UN127" s="45">
        <v>0</v>
      </c>
      <c r="UO127" s="45">
        <v>0</v>
      </c>
      <c r="UP127" s="45">
        <v>0</v>
      </c>
      <c r="UQ127" s="45">
        <v>0</v>
      </c>
      <c r="UR127" s="45">
        <v>0</v>
      </c>
      <c r="US127" s="45">
        <v>0</v>
      </c>
      <c r="UT127" s="45">
        <v>0</v>
      </c>
      <c r="UU127" s="45">
        <v>0</v>
      </c>
      <c r="UV127" s="45">
        <v>0</v>
      </c>
      <c r="UW127" s="45">
        <v>0</v>
      </c>
      <c r="UX127" s="45">
        <v>0</v>
      </c>
      <c r="UY127" s="45">
        <v>0</v>
      </c>
      <c r="UZ127" s="45">
        <v>0</v>
      </c>
      <c r="VA127" s="45">
        <v>0</v>
      </c>
      <c r="VB127" s="45">
        <v>0</v>
      </c>
      <c r="VC127" s="45">
        <v>0</v>
      </c>
      <c r="VD127" s="45">
        <v>0</v>
      </c>
      <c r="VE127" s="45">
        <v>0</v>
      </c>
      <c r="VF127" s="45">
        <v>0</v>
      </c>
      <c r="VG127" s="45">
        <v>0</v>
      </c>
      <c r="VH127" s="45">
        <v>0</v>
      </c>
      <c r="VI127" s="45">
        <v>0</v>
      </c>
      <c r="VJ127" s="45">
        <v>0</v>
      </c>
      <c r="VK127" s="45">
        <v>0</v>
      </c>
      <c r="VL127" s="45">
        <v>0</v>
      </c>
      <c r="VM127" s="45">
        <v>0</v>
      </c>
      <c r="VN127" s="45">
        <v>0</v>
      </c>
      <c r="VO127" s="45">
        <v>0</v>
      </c>
      <c r="VP127" s="45">
        <v>0</v>
      </c>
      <c r="VQ127" s="45">
        <v>0</v>
      </c>
      <c r="VR127" s="45">
        <v>0</v>
      </c>
      <c r="VS127" s="45">
        <v>0</v>
      </c>
      <c r="VT127" s="45">
        <v>0</v>
      </c>
      <c r="VU127" s="45">
        <v>0</v>
      </c>
      <c r="VV127" s="45">
        <v>0</v>
      </c>
      <c r="VW127" s="45">
        <v>0</v>
      </c>
      <c r="VX127" s="45">
        <v>0</v>
      </c>
      <c r="VY127" s="45">
        <v>0</v>
      </c>
      <c r="VZ127" s="45">
        <v>0</v>
      </c>
      <c r="WA127" s="45">
        <v>0</v>
      </c>
      <c r="WB127" s="45">
        <v>0</v>
      </c>
      <c r="WC127" s="45">
        <v>0</v>
      </c>
      <c r="WD127" s="45">
        <v>0</v>
      </c>
      <c r="WE127" s="45">
        <v>0</v>
      </c>
      <c r="WF127" s="45">
        <v>0</v>
      </c>
      <c r="WG127" s="45">
        <v>0</v>
      </c>
      <c r="WH127" s="45">
        <v>0</v>
      </c>
      <c r="WI127" s="45">
        <v>0</v>
      </c>
      <c r="WJ127" s="45">
        <v>0</v>
      </c>
      <c r="WK127" s="45">
        <v>0</v>
      </c>
      <c r="WL127" s="45">
        <v>0</v>
      </c>
      <c r="WM127" s="45">
        <v>0</v>
      </c>
      <c r="WN127" s="45">
        <v>0</v>
      </c>
      <c r="WO127" s="45">
        <v>0</v>
      </c>
      <c r="WP127" s="45">
        <v>0</v>
      </c>
      <c r="WQ127" s="45">
        <v>0</v>
      </c>
      <c r="WR127" s="45">
        <v>0</v>
      </c>
      <c r="WS127" s="45">
        <v>0</v>
      </c>
      <c r="WT127" s="45">
        <v>0</v>
      </c>
      <c r="WU127" s="45">
        <v>0</v>
      </c>
      <c r="WV127" s="45">
        <v>0</v>
      </c>
      <c r="WW127" s="45">
        <v>0</v>
      </c>
      <c r="WX127" s="45">
        <v>0</v>
      </c>
      <c r="WY127" s="45">
        <v>0</v>
      </c>
      <c r="WZ127" s="45">
        <v>0</v>
      </c>
      <c r="XA127" s="45">
        <v>0</v>
      </c>
      <c r="XB127" s="45">
        <v>0</v>
      </c>
      <c r="XC127" s="45">
        <v>0</v>
      </c>
      <c r="XD127" s="45">
        <v>0</v>
      </c>
      <c r="XE127" s="45">
        <v>0</v>
      </c>
      <c r="XF127" s="45">
        <v>0</v>
      </c>
      <c r="XG127" s="45">
        <v>0</v>
      </c>
      <c r="XH127" s="45">
        <v>0</v>
      </c>
      <c r="XI127" s="45">
        <v>0</v>
      </c>
      <c r="XJ127" s="45">
        <v>0</v>
      </c>
      <c r="XK127" s="45">
        <v>0</v>
      </c>
      <c r="XL127" s="45">
        <v>0</v>
      </c>
      <c r="XM127" s="45">
        <v>0</v>
      </c>
      <c r="XN127" s="45">
        <v>0</v>
      </c>
      <c r="XO127" s="45">
        <v>0</v>
      </c>
      <c r="XP127" s="45">
        <v>0</v>
      </c>
      <c r="XQ127" s="45">
        <v>0</v>
      </c>
      <c r="XR127" s="45">
        <v>0</v>
      </c>
      <c r="XS127" s="45">
        <v>0</v>
      </c>
      <c r="XT127" s="45">
        <v>0</v>
      </c>
      <c r="XU127" s="45">
        <v>0</v>
      </c>
      <c r="XV127" s="45">
        <v>0</v>
      </c>
      <c r="XW127" s="45">
        <v>0</v>
      </c>
      <c r="XX127" s="45">
        <v>0</v>
      </c>
      <c r="XY127" s="45">
        <v>0</v>
      </c>
      <c r="XZ127" s="45">
        <v>0</v>
      </c>
      <c r="YA127" s="45">
        <v>0</v>
      </c>
      <c r="YB127" s="45">
        <v>0</v>
      </c>
      <c r="YC127" s="45">
        <v>0</v>
      </c>
      <c r="YD127" s="45">
        <v>0</v>
      </c>
      <c r="YE127" s="45">
        <v>0</v>
      </c>
      <c r="YF127" s="45">
        <v>0</v>
      </c>
      <c r="YG127" s="45">
        <v>0</v>
      </c>
      <c r="YH127" s="45">
        <v>0</v>
      </c>
      <c r="YI127" s="45">
        <v>0</v>
      </c>
      <c r="YJ127" s="45">
        <v>0</v>
      </c>
      <c r="YK127" s="45">
        <v>0</v>
      </c>
      <c r="YL127" s="45">
        <v>0</v>
      </c>
      <c r="YM127" s="45">
        <v>0</v>
      </c>
      <c r="YN127" s="45">
        <v>0</v>
      </c>
      <c r="YO127" s="45">
        <v>0</v>
      </c>
      <c r="YP127" s="45">
        <v>0</v>
      </c>
      <c r="YQ127" s="45">
        <v>0</v>
      </c>
      <c r="YR127" s="45">
        <v>0</v>
      </c>
      <c r="YS127" s="45">
        <v>0</v>
      </c>
      <c r="YT127" s="45">
        <v>0</v>
      </c>
      <c r="YU127" s="45">
        <v>0</v>
      </c>
      <c r="YV127" s="45">
        <v>0</v>
      </c>
      <c r="YW127" s="45">
        <v>0</v>
      </c>
      <c r="YX127" s="45">
        <v>0</v>
      </c>
      <c r="YY127" s="45">
        <v>0</v>
      </c>
      <c r="YZ127" s="45">
        <v>0</v>
      </c>
      <c r="ZA127" s="45">
        <v>0</v>
      </c>
      <c r="ZB127" s="45">
        <v>0</v>
      </c>
      <c r="ZC127" s="45">
        <v>0</v>
      </c>
      <c r="ZD127" s="45">
        <v>0</v>
      </c>
      <c r="ZE127" s="45">
        <v>0</v>
      </c>
      <c r="ZF127" s="45">
        <v>0</v>
      </c>
      <c r="ZG127" s="45">
        <v>0</v>
      </c>
      <c r="ZH127" s="45">
        <v>0</v>
      </c>
      <c r="ZI127" s="45">
        <v>0</v>
      </c>
      <c r="ZJ127" s="45">
        <v>0</v>
      </c>
      <c r="ZK127" s="45">
        <v>0</v>
      </c>
      <c r="ZL127" s="45">
        <v>0</v>
      </c>
      <c r="ZM127" s="45">
        <v>0</v>
      </c>
      <c r="ZN127" s="45">
        <v>0</v>
      </c>
      <c r="ZO127" s="45">
        <v>0</v>
      </c>
      <c r="ZP127" s="45">
        <v>0</v>
      </c>
      <c r="ZQ127" s="45">
        <v>0</v>
      </c>
      <c r="ZR127" s="45">
        <v>0</v>
      </c>
      <c r="ZS127" s="45">
        <v>0</v>
      </c>
      <c r="ZT127" s="45">
        <v>0</v>
      </c>
      <c r="ZU127" s="45">
        <v>0</v>
      </c>
      <c r="ZV127" s="45">
        <v>0</v>
      </c>
      <c r="ZW127" s="45">
        <v>0</v>
      </c>
      <c r="ZX127" s="45">
        <v>0</v>
      </c>
      <c r="ZY127" s="45">
        <v>0</v>
      </c>
      <c r="ZZ127" s="45">
        <v>0</v>
      </c>
      <c r="AAA127" s="45">
        <v>0</v>
      </c>
      <c r="AAB127" s="45">
        <v>0</v>
      </c>
      <c r="AAC127" s="45">
        <v>0</v>
      </c>
      <c r="AAD127" s="45">
        <v>0</v>
      </c>
      <c r="AAE127" s="45">
        <v>0</v>
      </c>
      <c r="AAF127" s="45">
        <v>0</v>
      </c>
      <c r="AAG127" s="45">
        <v>0</v>
      </c>
      <c r="AAH127" s="45">
        <v>0</v>
      </c>
      <c r="AAI127" s="45">
        <v>0</v>
      </c>
      <c r="AAJ127" s="45">
        <v>0</v>
      </c>
      <c r="AAK127" s="45">
        <v>0</v>
      </c>
      <c r="AAL127" s="45">
        <v>0</v>
      </c>
      <c r="AAM127" s="45">
        <v>0</v>
      </c>
      <c r="AAN127" s="45">
        <v>0</v>
      </c>
      <c r="AAO127" s="45">
        <v>0</v>
      </c>
      <c r="AAP127" s="45">
        <v>0</v>
      </c>
      <c r="AAQ127" s="45">
        <f>IF(LEFT($C127,5)="Total",0,IF(COUNTIF(ENTRY!$G$3:$BM$3,AAQ$1)=0,"CopyPasteValue",IFERROR(HLOOKUP(AAQ$1,ENTRY!$G$3:$BI$133,SUMIFS(ENTRY!$A$2:$A$133,ENTRY!$B$2:$B$133,$B127,ENTRY!$C$2:$C$133,$C127)-2,FALSE),0)))</f>
        <v>0</v>
      </c>
      <c r="AAR127" s="45">
        <f>IF(LEFT($C127,5)="Total",0,IF(COUNTIF(ENTRY!$G$3:$BM$3,AAR$1)=0,"CopyPasteValue",IFERROR(HLOOKUP(AAR$1,ENTRY!$G$3:$BI$133,SUMIFS(ENTRY!$A$2:$A$133,ENTRY!$B$2:$B$133,$B127,ENTRY!$C$2:$C$133,$C127)-2,FALSE),0)))</f>
        <v>0</v>
      </c>
      <c r="AAS127" s="45">
        <f>IF(LEFT($C127,5)="Total",0,IF(COUNTIF(ENTRY!$G$3:$BM$3,AAS$1)=0,"CopyPasteValue",IFERROR(HLOOKUP(AAS$1,ENTRY!$G$3:$BI$133,SUMIFS(ENTRY!$A$2:$A$133,ENTRY!$B$2:$B$133,$B127,ENTRY!$C$2:$C$133,$C127)-2,FALSE),0)))</f>
        <v>0</v>
      </c>
      <c r="AAT127" s="45">
        <f>IF(LEFT($C127,5)="Total",0,IF(COUNTIF(ENTRY!$G$3:$BM$3,AAT$1)=0,"CopyPasteValue",IFERROR(HLOOKUP(AAT$1,ENTRY!$G$3:$BI$133,SUMIFS(ENTRY!$A$2:$A$133,ENTRY!$B$2:$B$133,$B127,ENTRY!$C$2:$C$133,$C127)-2,FALSE),0)))</f>
        <v>0</v>
      </c>
      <c r="AAU127" s="45">
        <f>IF(LEFT($C127,5)="Total",0,IF(COUNTIF(ENTRY!$G$3:$BM$3,AAU$1)=0,"CopyPasteValue",IFERROR(HLOOKUP(AAU$1,ENTRY!$G$3:$BI$133,SUMIFS(ENTRY!$A$2:$A$133,ENTRY!$B$2:$B$133,$B127,ENTRY!$C$2:$C$133,$C127)-2,FALSE),0)))</f>
        <v>0</v>
      </c>
      <c r="AAV127" s="45">
        <f>IF(LEFT($C127,5)="Total",0,IF(COUNTIF(ENTRY!$G$3:$BM$3,AAV$1)=0,"CopyPasteValue",IFERROR(HLOOKUP(AAV$1,ENTRY!$G$3:$BI$133,SUMIFS(ENTRY!$A$2:$A$133,ENTRY!$B$2:$B$133,$B127,ENTRY!$C$2:$C$133,$C127)-2,FALSE),0)))</f>
        <v>0</v>
      </c>
      <c r="AAW127" s="45">
        <f>IF(LEFT($C127,5)="Total",0,IF(COUNTIF(ENTRY!$G$3:$BM$3,AAW$1)=0,"CopyPasteValue",IFERROR(HLOOKUP(AAW$1,ENTRY!$G$3:$BI$133,SUMIFS(ENTRY!$A$2:$A$133,ENTRY!$B$2:$B$133,$B127,ENTRY!$C$2:$C$133,$C127)-2,FALSE),0)))</f>
        <v>0</v>
      </c>
      <c r="AAX127" s="45">
        <f>IF(LEFT($C127,5)="Total",0,IF(COUNTIF(ENTRY!$G$3:$BM$3,AAX$1)=0,"CopyPasteValue",IFERROR(HLOOKUP(AAX$1,ENTRY!$G$3:$BI$133,SUMIFS(ENTRY!$A$2:$A$133,ENTRY!$B$2:$B$133,$B127,ENTRY!$C$2:$C$133,$C127)-2,FALSE),0)))</f>
        <v>0</v>
      </c>
      <c r="AAY127" s="45">
        <f>IF(LEFT($C127,5)="Total",0,IF(COUNTIF(ENTRY!$G$3:$BM$3,AAY$1)=0,"CopyPasteValue",IFERROR(HLOOKUP(AAY$1,ENTRY!$G$3:$BI$133,SUMIFS(ENTRY!$A$2:$A$133,ENTRY!$B$2:$B$133,$B127,ENTRY!$C$2:$C$133,$C127)-2,FALSE),0)))</f>
        <v>0</v>
      </c>
      <c r="AAZ127" s="45">
        <f>IF(LEFT($C127,5)="Total",0,IF(COUNTIF(ENTRY!$G$3:$BM$3,AAZ$1)=0,"CopyPasteValue",IFERROR(HLOOKUP(AAZ$1,ENTRY!$G$3:$BI$133,SUMIFS(ENTRY!$A$2:$A$133,ENTRY!$B$2:$B$133,$B127,ENTRY!$C$2:$C$133,$C127)-2,FALSE),0)))</f>
        <v>0</v>
      </c>
      <c r="ABA127" s="45">
        <f>IF(LEFT($C127,5)="Total",0,IF(COUNTIF(ENTRY!$G$3:$BM$3,ABA$1)=0,"CopyPasteValue",IFERROR(HLOOKUP(ABA$1,ENTRY!$G$3:$BI$133,SUMIFS(ENTRY!$A$2:$A$133,ENTRY!$B$2:$B$133,$B127,ENTRY!$C$2:$C$133,$C127)-2,FALSE),0)))</f>
        <v>0</v>
      </c>
      <c r="ABB127" s="45">
        <f>IF(LEFT($C127,5)="Total",0,IF(COUNTIF(ENTRY!$G$3:$BM$3,ABB$1)=0,"CopyPasteValue",IFERROR(HLOOKUP(ABB$1,ENTRY!$G$3:$BI$133,SUMIFS(ENTRY!$A$2:$A$133,ENTRY!$B$2:$B$133,$B127,ENTRY!$C$2:$C$133,$C127)-2,FALSE),0)))</f>
        <v>0</v>
      </c>
      <c r="ABC127" s="45">
        <f>IF(LEFT($C127,5)="Total",0,IF(COUNTIF(ENTRY!$G$3:$BM$3,ABC$1)=0,"CopyPasteValue",IFERROR(HLOOKUP(ABC$1,ENTRY!$G$3:$BI$133,SUMIFS(ENTRY!$A$2:$A$133,ENTRY!$B$2:$B$133,$B127,ENTRY!$C$2:$C$133,$C127)-2,FALSE),0)))</f>
        <v>0</v>
      </c>
      <c r="ABD127" s="45">
        <f>IF(LEFT($C127,5)="Total",0,IF(COUNTIF(ENTRY!$G$3:$BM$3,ABD$1)=0,"CopyPasteValue",IFERROR(HLOOKUP(ABD$1,ENTRY!$G$3:$BI$133,SUMIFS(ENTRY!$A$2:$A$133,ENTRY!$B$2:$B$133,$B127,ENTRY!$C$2:$C$133,$C127)-2,FALSE),0)))</f>
        <v>0</v>
      </c>
      <c r="ABE127" s="45">
        <f>IF(LEFT($C127,5)="Total",0,IF(COUNTIF(ENTRY!$G$3:$BM$3,ABE$1)=0,"CopyPasteValue",IFERROR(HLOOKUP(ABE$1,ENTRY!$G$3:$BI$133,SUMIFS(ENTRY!$A$2:$A$133,ENTRY!$B$2:$B$133,$B127,ENTRY!$C$2:$C$133,$C127)-2,FALSE),0)))</f>
        <v>0</v>
      </c>
      <c r="ABF127" s="45">
        <f>IF(LEFT($C127,5)="Total",0,IF(COUNTIF(ENTRY!$G$3:$BM$3,ABF$1)=0,"CopyPasteValue",IFERROR(HLOOKUP(ABF$1,ENTRY!$G$3:$BI$133,SUMIFS(ENTRY!$A$2:$A$133,ENTRY!$B$2:$B$133,$B127,ENTRY!$C$2:$C$133,$C127)-2,FALSE),0)))</f>
        <v>0</v>
      </c>
      <c r="ABG127" s="45">
        <f>IF(LEFT($C127,5)="Total",0,IF(COUNTIF(ENTRY!$G$3:$BM$3,ABG$1)=0,"CopyPasteValue",IFERROR(HLOOKUP(ABG$1,ENTRY!$G$3:$BI$133,SUMIFS(ENTRY!$A$2:$A$133,ENTRY!$B$2:$B$133,$B127,ENTRY!$C$2:$C$133,$C127)-2,FALSE),0)))</f>
        <v>0</v>
      </c>
      <c r="ABH127" s="45">
        <f>IF(LEFT($C127,5)="Total",0,IF(COUNTIF(ENTRY!$G$3:$BM$3,ABH$1)=0,"CopyPasteValue",IFERROR(HLOOKUP(ABH$1,ENTRY!$G$3:$BI$133,SUMIFS(ENTRY!$A$2:$A$133,ENTRY!$B$2:$B$133,$B127,ENTRY!$C$2:$C$133,$C127)-2,FALSE),0)))</f>
        <v>0</v>
      </c>
    </row>
    <row r="128" spans="2:736" x14ac:dyDescent="0.35">
      <c r="B128" t="s">
        <v>27</v>
      </c>
      <c r="C128" t="s">
        <v>139</v>
      </c>
      <c r="D128" s="53">
        <f t="shared" ca="1" si="163"/>
        <v>128</v>
      </c>
      <c r="E128" s="72">
        <f>COUNTIF(ENTRY!C$4:C$294,C128)</f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v>0</v>
      </c>
      <c r="Q128" s="45">
        <v>0</v>
      </c>
      <c r="R128" s="45">
        <v>0</v>
      </c>
      <c r="S128" s="45">
        <v>0</v>
      </c>
      <c r="T128" s="45">
        <v>0</v>
      </c>
      <c r="U128" s="45">
        <v>0</v>
      </c>
      <c r="V128" s="45">
        <v>0</v>
      </c>
      <c r="W128" s="45">
        <v>0</v>
      </c>
      <c r="X128" s="45">
        <v>0</v>
      </c>
      <c r="Y128" s="45">
        <v>0</v>
      </c>
      <c r="Z128" s="45">
        <v>0</v>
      </c>
      <c r="AA128" s="45">
        <v>0</v>
      </c>
      <c r="AB128" s="45">
        <v>0</v>
      </c>
      <c r="AC128" s="45">
        <v>0</v>
      </c>
      <c r="AD128" s="45">
        <v>0</v>
      </c>
      <c r="AE128" s="45">
        <v>0</v>
      </c>
      <c r="AF128" s="45">
        <v>0</v>
      </c>
      <c r="AG128" s="45">
        <v>0</v>
      </c>
      <c r="AH128" s="45">
        <v>0</v>
      </c>
      <c r="AI128" s="45">
        <v>0</v>
      </c>
      <c r="AJ128" s="45">
        <v>0</v>
      </c>
      <c r="AK128" s="45">
        <v>0</v>
      </c>
      <c r="AL128" s="45">
        <v>0</v>
      </c>
      <c r="AM128" s="45">
        <v>0</v>
      </c>
      <c r="AN128" s="45">
        <v>0</v>
      </c>
      <c r="AO128" s="45">
        <v>0</v>
      </c>
      <c r="AP128" s="45">
        <v>0</v>
      </c>
      <c r="AQ128" s="45">
        <v>0</v>
      </c>
      <c r="AR128" s="45">
        <v>0</v>
      </c>
      <c r="AS128" s="45">
        <v>0</v>
      </c>
      <c r="AT128" s="45">
        <v>0</v>
      </c>
      <c r="AU128" s="45">
        <v>0</v>
      </c>
      <c r="AV128" s="45">
        <v>0</v>
      </c>
      <c r="AW128" s="45">
        <v>0</v>
      </c>
      <c r="AX128" s="45">
        <v>0</v>
      </c>
      <c r="AY128" s="45">
        <v>0</v>
      </c>
      <c r="AZ128" s="45">
        <v>0</v>
      </c>
      <c r="BA128" s="45">
        <v>0</v>
      </c>
      <c r="BB128" s="45">
        <v>0</v>
      </c>
      <c r="BC128" s="45">
        <v>0</v>
      </c>
      <c r="BD128" s="45">
        <v>0</v>
      </c>
      <c r="BE128" s="45">
        <v>0</v>
      </c>
      <c r="BF128" s="45">
        <v>0</v>
      </c>
      <c r="BG128" s="45">
        <v>0</v>
      </c>
      <c r="BH128" s="45">
        <v>0</v>
      </c>
      <c r="BI128" s="45">
        <v>0</v>
      </c>
      <c r="BJ128" s="45">
        <v>0</v>
      </c>
      <c r="BK128" s="45">
        <v>0</v>
      </c>
      <c r="BL128" s="45">
        <v>0</v>
      </c>
      <c r="BM128" s="45">
        <v>0</v>
      </c>
      <c r="BN128" s="45">
        <v>0</v>
      </c>
      <c r="BO128" s="45">
        <v>0</v>
      </c>
      <c r="BP128" s="45">
        <v>0</v>
      </c>
      <c r="BQ128" s="45">
        <v>0</v>
      </c>
      <c r="BR128" s="45">
        <v>0</v>
      </c>
      <c r="BS128" s="45">
        <v>0</v>
      </c>
      <c r="BT128" s="45">
        <v>0</v>
      </c>
      <c r="BU128" s="45">
        <v>0</v>
      </c>
      <c r="BV128" s="45">
        <v>0</v>
      </c>
      <c r="BW128" s="45">
        <v>0</v>
      </c>
      <c r="BX128" s="45">
        <v>0</v>
      </c>
      <c r="BY128" s="45">
        <v>0</v>
      </c>
      <c r="BZ128" s="45">
        <v>0</v>
      </c>
      <c r="CA128" s="45">
        <v>0</v>
      </c>
      <c r="CB128" s="45">
        <v>0</v>
      </c>
      <c r="CC128" s="45">
        <v>0</v>
      </c>
      <c r="CD128" s="45">
        <v>0</v>
      </c>
      <c r="CE128" s="45">
        <v>0</v>
      </c>
      <c r="CF128" s="45">
        <v>0</v>
      </c>
      <c r="CG128" s="45">
        <v>0</v>
      </c>
      <c r="CH128" s="45">
        <v>0</v>
      </c>
      <c r="CI128" s="45">
        <v>0</v>
      </c>
      <c r="CJ128" s="45">
        <v>0</v>
      </c>
      <c r="CK128" s="45">
        <v>0</v>
      </c>
      <c r="CL128" s="45">
        <v>0</v>
      </c>
      <c r="CM128" s="45">
        <v>0</v>
      </c>
      <c r="CN128" s="45">
        <v>0</v>
      </c>
      <c r="CO128" s="45">
        <v>0</v>
      </c>
      <c r="CP128" s="45">
        <v>0</v>
      </c>
      <c r="CQ128" s="45">
        <v>0</v>
      </c>
      <c r="CR128" s="45">
        <v>0</v>
      </c>
      <c r="CS128" s="45">
        <v>0</v>
      </c>
      <c r="CT128" s="45">
        <v>0</v>
      </c>
      <c r="CU128" s="45">
        <v>0</v>
      </c>
      <c r="CV128" s="45">
        <v>0</v>
      </c>
      <c r="CW128" s="45">
        <v>0</v>
      </c>
      <c r="CX128" s="45">
        <v>0</v>
      </c>
      <c r="CY128" s="45">
        <v>0</v>
      </c>
      <c r="CZ128" s="45">
        <v>0</v>
      </c>
      <c r="DA128" s="45">
        <v>0</v>
      </c>
      <c r="DB128" s="45">
        <v>0</v>
      </c>
      <c r="DC128" s="45">
        <v>0</v>
      </c>
      <c r="DD128" s="45">
        <v>0</v>
      </c>
      <c r="DE128" s="45">
        <v>0</v>
      </c>
      <c r="DF128" s="45">
        <v>0</v>
      </c>
      <c r="DG128" s="45">
        <v>0</v>
      </c>
      <c r="DH128" s="45">
        <v>0</v>
      </c>
      <c r="DI128" s="45">
        <v>0</v>
      </c>
      <c r="DJ128" s="45">
        <v>0</v>
      </c>
      <c r="DK128" s="45">
        <v>0</v>
      </c>
      <c r="DL128" s="45">
        <v>0</v>
      </c>
      <c r="DM128" s="45">
        <v>0</v>
      </c>
      <c r="DN128" s="45">
        <v>0</v>
      </c>
      <c r="DO128" s="45">
        <v>0</v>
      </c>
      <c r="DP128" s="45">
        <v>0</v>
      </c>
      <c r="DQ128" s="45">
        <v>0</v>
      </c>
      <c r="DR128" s="45">
        <v>0</v>
      </c>
      <c r="DS128" s="45">
        <v>0</v>
      </c>
      <c r="DT128" s="45">
        <v>0</v>
      </c>
      <c r="DU128" s="45">
        <v>0</v>
      </c>
      <c r="DV128" s="45">
        <v>0</v>
      </c>
      <c r="DW128" s="45">
        <v>0</v>
      </c>
      <c r="DX128" s="45">
        <v>0</v>
      </c>
      <c r="DY128" s="45">
        <v>0</v>
      </c>
      <c r="DZ128" s="45">
        <v>0</v>
      </c>
      <c r="EA128" s="45">
        <v>0</v>
      </c>
      <c r="EB128" s="45">
        <v>0</v>
      </c>
      <c r="EC128" s="45">
        <v>0</v>
      </c>
      <c r="ED128" s="45">
        <v>0</v>
      </c>
      <c r="EE128" s="45">
        <v>0</v>
      </c>
      <c r="EF128" s="45">
        <v>0</v>
      </c>
      <c r="EG128" s="45">
        <v>0</v>
      </c>
      <c r="EH128" s="45">
        <v>0</v>
      </c>
      <c r="EI128" s="45">
        <v>0</v>
      </c>
      <c r="EJ128" s="45">
        <v>0</v>
      </c>
      <c r="EK128" s="45">
        <v>0</v>
      </c>
      <c r="EL128" s="45">
        <v>0</v>
      </c>
      <c r="EM128" s="45">
        <v>0</v>
      </c>
      <c r="EN128" s="45">
        <v>0</v>
      </c>
      <c r="EO128" s="45">
        <v>0</v>
      </c>
      <c r="EP128" s="45">
        <v>0</v>
      </c>
      <c r="EQ128" s="45">
        <v>0</v>
      </c>
      <c r="ER128" s="45">
        <v>0</v>
      </c>
      <c r="ES128" s="45">
        <v>0</v>
      </c>
      <c r="ET128" s="45">
        <v>0</v>
      </c>
      <c r="EU128" s="45">
        <v>0</v>
      </c>
      <c r="EV128" s="45">
        <v>0</v>
      </c>
      <c r="EW128" s="45">
        <v>0</v>
      </c>
      <c r="EX128" s="45">
        <v>0</v>
      </c>
      <c r="EY128" s="45">
        <v>0</v>
      </c>
      <c r="EZ128" s="45">
        <v>0</v>
      </c>
      <c r="FA128" s="45">
        <v>0</v>
      </c>
      <c r="FB128" s="45">
        <v>0</v>
      </c>
      <c r="FC128" s="45">
        <v>0</v>
      </c>
      <c r="FD128" s="45">
        <v>0</v>
      </c>
      <c r="FE128" s="45">
        <v>0</v>
      </c>
      <c r="FF128" s="45">
        <v>0</v>
      </c>
      <c r="FG128" s="45">
        <v>0</v>
      </c>
      <c r="FH128" s="45">
        <v>0</v>
      </c>
      <c r="FI128" s="45">
        <v>0</v>
      </c>
      <c r="FJ128" s="45">
        <v>0</v>
      </c>
      <c r="FK128" s="45">
        <v>0</v>
      </c>
      <c r="FL128" s="45">
        <v>0</v>
      </c>
      <c r="FM128" s="45">
        <v>0</v>
      </c>
      <c r="FN128" s="45">
        <v>0</v>
      </c>
      <c r="FO128" s="45">
        <v>0</v>
      </c>
      <c r="FP128" s="45">
        <v>0</v>
      </c>
      <c r="FQ128" s="45">
        <v>0</v>
      </c>
      <c r="FR128" s="45">
        <v>0</v>
      </c>
      <c r="FS128" s="45">
        <v>0</v>
      </c>
      <c r="FT128" s="45">
        <v>0</v>
      </c>
      <c r="FU128" s="45">
        <v>0</v>
      </c>
      <c r="FV128" s="45">
        <v>0</v>
      </c>
      <c r="FW128" s="45">
        <v>0</v>
      </c>
      <c r="FX128" s="45">
        <v>0</v>
      </c>
      <c r="FY128" s="45">
        <v>0</v>
      </c>
      <c r="FZ128" s="45">
        <v>0</v>
      </c>
      <c r="GA128" s="45">
        <v>0</v>
      </c>
      <c r="GB128" s="45">
        <v>0</v>
      </c>
      <c r="GC128" s="45">
        <v>0</v>
      </c>
      <c r="GD128" s="45">
        <v>0</v>
      </c>
      <c r="GE128" s="45">
        <v>0</v>
      </c>
      <c r="GF128" s="45">
        <v>0</v>
      </c>
      <c r="GG128" s="45">
        <v>0</v>
      </c>
      <c r="GH128" s="45">
        <v>0</v>
      </c>
      <c r="GI128" s="45">
        <v>0</v>
      </c>
      <c r="GJ128" s="45">
        <v>0</v>
      </c>
      <c r="GK128" s="45">
        <v>0</v>
      </c>
      <c r="GL128" s="45">
        <v>0</v>
      </c>
      <c r="GM128" s="45">
        <v>0</v>
      </c>
      <c r="GN128" s="45">
        <v>0</v>
      </c>
      <c r="GO128" s="45">
        <v>0</v>
      </c>
      <c r="GP128" s="45">
        <v>0</v>
      </c>
      <c r="GQ128" s="45">
        <v>0</v>
      </c>
      <c r="GR128" s="45">
        <v>0</v>
      </c>
      <c r="GS128" s="45">
        <v>0</v>
      </c>
      <c r="GT128" s="45">
        <v>0</v>
      </c>
      <c r="GU128" s="45">
        <v>0</v>
      </c>
      <c r="GV128" s="45">
        <v>0</v>
      </c>
      <c r="GW128" s="45">
        <v>0</v>
      </c>
      <c r="GX128" s="45">
        <v>0</v>
      </c>
      <c r="GY128" s="45">
        <v>0</v>
      </c>
      <c r="GZ128" s="45">
        <v>0</v>
      </c>
      <c r="HA128" s="45">
        <v>0</v>
      </c>
      <c r="HB128" s="45">
        <v>0</v>
      </c>
      <c r="HC128" s="45">
        <v>0</v>
      </c>
      <c r="HD128" s="45">
        <v>0</v>
      </c>
      <c r="HE128" s="45">
        <v>0</v>
      </c>
      <c r="HF128" s="45">
        <v>0</v>
      </c>
      <c r="HG128" s="45">
        <v>0</v>
      </c>
      <c r="HH128" s="45">
        <v>0</v>
      </c>
      <c r="HI128" s="45">
        <v>0</v>
      </c>
      <c r="HJ128" s="45">
        <v>0</v>
      </c>
      <c r="HK128" s="45">
        <v>0</v>
      </c>
      <c r="HL128" s="45">
        <v>0</v>
      </c>
      <c r="HM128" s="45">
        <v>0</v>
      </c>
      <c r="HN128" s="45">
        <v>0</v>
      </c>
      <c r="HO128" s="45">
        <v>0</v>
      </c>
      <c r="HP128" s="45">
        <v>0</v>
      </c>
      <c r="HQ128" s="45">
        <v>0</v>
      </c>
      <c r="HR128" s="45">
        <v>0</v>
      </c>
      <c r="HS128" s="45">
        <v>0</v>
      </c>
      <c r="HT128" s="45">
        <v>0</v>
      </c>
      <c r="HU128" s="45">
        <v>0</v>
      </c>
      <c r="HV128" s="45">
        <v>0</v>
      </c>
      <c r="HW128" s="45">
        <v>0</v>
      </c>
      <c r="HX128" s="45">
        <v>0</v>
      </c>
      <c r="HY128" s="45">
        <v>0</v>
      </c>
      <c r="HZ128" s="45">
        <v>0</v>
      </c>
      <c r="IA128" s="45">
        <v>0</v>
      </c>
      <c r="IB128" s="45">
        <v>0</v>
      </c>
      <c r="IC128" s="45">
        <v>0</v>
      </c>
      <c r="ID128" s="45">
        <v>0</v>
      </c>
      <c r="IE128" s="45">
        <v>0</v>
      </c>
      <c r="IF128" s="45">
        <v>0</v>
      </c>
      <c r="IG128" s="45">
        <v>0</v>
      </c>
      <c r="IH128" s="45">
        <v>0</v>
      </c>
      <c r="II128" s="45">
        <v>0</v>
      </c>
      <c r="IJ128" s="45">
        <v>0</v>
      </c>
      <c r="IK128" s="45">
        <v>0</v>
      </c>
      <c r="IL128" s="45">
        <v>0</v>
      </c>
      <c r="IM128" s="45">
        <v>0</v>
      </c>
      <c r="IN128" s="45">
        <v>0</v>
      </c>
      <c r="IO128" s="45">
        <v>0</v>
      </c>
      <c r="IP128" s="45">
        <v>0</v>
      </c>
      <c r="IQ128" s="45">
        <v>0</v>
      </c>
      <c r="IR128" s="45">
        <v>0</v>
      </c>
      <c r="IS128" s="45">
        <v>0</v>
      </c>
      <c r="IT128" s="45">
        <v>0</v>
      </c>
      <c r="IU128" s="45">
        <v>0</v>
      </c>
      <c r="IV128" s="45">
        <v>0</v>
      </c>
      <c r="IW128" s="45">
        <v>0</v>
      </c>
      <c r="IX128" s="45">
        <v>0</v>
      </c>
      <c r="IY128" s="45">
        <v>0</v>
      </c>
      <c r="IZ128" s="45">
        <v>0</v>
      </c>
      <c r="JA128" s="45">
        <v>0</v>
      </c>
      <c r="JB128" s="45">
        <v>0</v>
      </c>
      <c r="JC128" s="45">
        <v>0</v>
      </c>
      <c r="JD128" s="45">
        <v>0</v>
      </c>
      <c r="JE128" s="45">
        <v>0</v>
      </c>
      <c r="JF128" s="45">
        <v>0</v>
      </c>
      <c r="JG128" s="45">
        <v>0</v>
      </c>
      <c r="JH128" s="45">
        <v>0</v>
      </c>
      <c r="JI128" s="45">
        <v>0</v>
      </c>
      <c r="JJ128" s="45">
        <v>0</v>
      </c>
      <c r="JK128" s="45">
        <v>0</v>
      </c>
      <c r="JL128" s="45">
        <v>0</v>
      </c>
      <c r="JM128" s="45">
        <v>0</v>
      </c>
      <c r="JN128" s="45">
        <v>0</v>
      </c>
      <c r="JO128" s="45">
        <v>0</v>
      </c>
      <c r="JP128" s="45">
        <v>0</v>
      </c>
      <c r="JQ128" s="45">
        <v>0</v>
      </c>
      <c r="JR128" s="45">
        <v>0</v>
      </c>
      <c r="JS128" s="45">
        <v>0</v>
      </c>
      <c r="JT128" s="45">
        <v>0</v>
      </c>
      <c r="JU128" s="45">
        <v>0</v>
      </c>
      <c r="JV128" s="45">
        <v>0</v>
      </c>
      <c r="JW128" s="45">
        <v>0</v>
      </c>
      <c r="JX128" s="45">
        <v>0</v>
      </c>
      <c r="JY128" s="45">
        <v>0</v>
      </c>
      <c r="JZ128" s="45">
        <v>0</v>
      </c>
      <c r="KA128" s="45">
        <v>0</v>
      </c>
      <c r="KB128" s="45">
        <v>0</v>
      </c>
      <c r="KC128" s="45">
        <v>0</v>
      </c>
      <c r="KD128" s="45">
        <v>0</v>
      </c>
      <c r="KE128" s="45">
        <v>0</v>
      </c>
      <c r="KF128" s="45">
        <v>0</v>
      </c>
      <c r="KG128" s="45">
        <v>0</v>
      </c>
      <c r="KH128" s="45">
        <v>0</v>
      </c>
      <c r="KI128" s="45">
        <v>0</v>
      </c>
      <c r="KJ128" s="45">
        <v>0</v>
      </c>
      <c r="KK128" s="45">
        <v>0</v>
      </c>
      <c r="KL128" s="45">
        <v>0</v>
      </c>
      <c r="KM128" s="45">
        <v>0</v>
      </c>
      <c r="KN128" s="45">
        <v>0</v>
      </c>
      <c r="KO128" s="45">
        <v>0</v>
      </c>
      <c r="KP128" s="45">
        <v>0</v>
      </c>
      <c r="KQ128" s="45">
        <v>0</v>
      </c>
      <c r="KR128" s="45">
        <v>0</v>
      </c>
      <c r="KS128" s="45">
        <v>0</v>
      </c>
      <c r="KT128" s="45">
        <v>0</v>
      </c>
      <c r="KU128" s="45">
        <v>0</v>
      </c>
      <c r="KV128" s="45">
        <v>0</v>
      </c>
      <c r="KW128" s="45">
        <v>0</v>
      </c>
      <c r="KX128" s="45">
        <v>0</v>
      </c>
      <c r="KY128" s="45">
        <v>0</v>
      </c>
      <c r="KZ128" s="45">
        <v>0</v>
      </c>
      <c r="LA128" s="45">
        <v>0</v>
      </c>
      <c r="LB128" s="45">
        <v>0</v>
      </c>
      <c r="LC128" s="45">
        <v>0</v>
      </c>
      <c r="LD128" s="45">
        <v>0</v>
      </c>
      <c r="LE128" s="45">
        <v>0</v>
      </c>
      <c r="LF128" s="45">
        <v>0</v>
      </c>
      <c r="LG128" s="45">
        <v>0</v>
      </c>
      <c r="LH128" s="45">
        <v>0</v>
      </c>
      <c r="LI128" s="45">
        <v>0</v>
      </c>
      <c r="LJ128" s="45">
        <v>0</v>
      </c>
      <c r="LK128" s="45">
        <v>0</v>
      </c>
      <c r="LL128" s="45">
        <v>0</v>
      </c>
      <c r="LM128" s="45">
        <v>0</v>
      </c>
      <c r="LN128" s="45">
        <v>0</v>
      </c>
      <c r="LO128" s="45">
        <v>0</v>
      </c>
      <c r="LP128" s="45">
        <v>0</v>
      </c>
      <c r="LQ128" s="45">
        <v>0</v>
      </c>
      <c r="LR128" s="45">
        <v>0</v>
      </c>
      <c r="LS128" s="45">
        <v>0</v>
      </c>
      <c r="LT128" s="45">
        <v>0</v>
      </c>
      <c r="LU128" s="45">
        <v>0</v>
      </c>
      <c r="LV128" s="45">
        <v>0</v>
      </c>
      <c r="LW128" s="45">
        <v>0</v>
      </c>
      <c r="LX128" s="45">
        <v>0</v>
      </c>
      <c r="LY128" s="45">
        <v>0</v>
      </c>
      <c r="LZ128" s="45">
        <v>0</v>
      </c>
      <c r="MA128" s="45">
        <v>0</v>
      </c>
      <c r="MB128" s="45">
        <v>0</v>
      </c>
      <c r="MC128" s="45">
        <v>0</v>
      </c>
      <c r="MD128" s="45">
        <v>0</v>
      </c>
      <c r="ME128" s="45">
        <v>0</v>
      </c>
      <c r="MF128" s="45">
        <v>0</v>
      </c>
      <c r="MG128" s="45">
        <v>0</v>
      </c>
      <c r="MH128" s="45">
        <v>0</v>
      </c>
      <c r="MI128" s="45">
        <v>0</v>
      </c>
      <c r="MJ128" s="45">
        <v>0</v>
      </c>
      <c r="MK128" s="45">
        <v>0</v>
      </c>
      <c r="ML128" s="45">
        <v>0</v>
      </c>
      <c r="MM128" s="45">
        <v>0</v>
      </c>
      <c r="MN128" s="45">
        <v>0</v>
      </c>
      <c r="MO128" s="45">
        <v>0</v>
      </c>
      <c r="MP128" s="45">
        <v>0</v>
      </c>
      <c r="MQ128" s="45">
        <v>0</v>
      </c>
      <c r="MR128" s="45">
        <v>0</v>
      </c>
      <c r="MS128" s="45">
        <v>0</v>
      </c>
      <c r="MT128" s="45">
        <v>0</v>
      </c>
      <c r="MU128" s="45">
        <v>0</v>
      </c>
      <c r="MV128" s="45">
        <v>0</v>
      </c>
      <c r="MW128" s="45">
        <v>0</v>
      </c>
      <c r="MX128" s="45">
        <v>0</v>
      </c>
      <c r="MY128" s="45">
        <v>0</v>
      </c>
      <c r="MZ128" s="45">
        <v>0</v>
      </c>
      <c r="NA128" s="45">
        <v>0</v>
      </c>
      <c r="NB128" s="45">
        <v>0</v>
      </c>
      <c r="NC128" s="45">
        <v>0</v>
      </c>
      <c r="ND128" s="45">
        <v>0</v>
      </c>
      <c r="NE128" s="45">
        <v>0</v>
      </c>
      <c r="NF128" s="45">
        <v>0</v>
      </c>
      <c r="NG128" s="45">
        <v>0</v>
      </c>
      <c r="NH128" s="45">
        <v>0</v>
      </c>
      <c r="NI128" s="45">
        <v>0</v>
      </c>
      <c r="NJ128" s="45">
        <v>0</v>
      </c>
      <c r="NK128" s="45">
        <v>0</v>
      </c>
      <c r="NL128" s="45">
        <v>0</v>
      </c>
      <c r="NM128" s="45">
        <v>0</v>
      </c>
      <c r="NN128" s="45">
        <v>0</v>
      </c>
      <c r="NO128" s="45">
        <v>0</v>
      </c>
      <c r="NP128" s="45">
        <v>0</v>
      </c>
      <c r="NQ128" s="45">
        <v>0</v>
      </c>
      <c r="NR128" s="45">
        <v>0</v>
      </c>
      <c r="NS128" s="45">
        <v>0</v>
      </c>
      <c r="NT128" s="45">
        <v>0</v>
      </c>
      <c r="NU128" s="45">
        <v>0</v>
      </c>
      <c r="NV128" s="45">
        <v>0</v>
      </c>
      <c r="NW128" s="45">
        <v>0</v>
      </c>
      <c r="NX128" s="45">
        <v>0</v>
      </c>
      <c r="NY128" s="45">
        <v>0</v>
      </c>
      <c r="NZ128" s="45">
        <v>0</v>
      </c>
      <c r="OA128" s="45">
        <v>0</v>
      </c>
      <c r="OB128" s="45">
        <v>0</v>
      </c>
      <c r="OC128" s="45">
        <v>0</v>
      </c>
      <c r="OD128" s="45">
        <v>0</v>
      </c>
      <c r="OE128" s="45">
        <v>0</v>
      </c>
      <c r="OF128" s="45">
        <v>0</v>
      </c>
      <c r="OG128" s="45">
        <v>0</v>
      </c>
      <c r="OH128" s="45">
        <v>0</v>
      </c>
      <c r="OI128" s="45">
        <v>0</v>
      </c>
      <c r="OJ128" s="45">
        <v>0</v>
      </c>
      <c r="OK128" s="45">
        <v>0</v>
      </c>
      <c r="OL128" s="45">
        <v>0</v>
      </c>
      <c r="OM128" s="45">
        <v>0</v>
      </c>
      <c r="ON128" s="45">
        <v>0</v>
      </c>
      <c r="OO128" s="45">
        <v>0</v>
      </c>
      <c r="OP128" s="45">
        <v>0</v>
      </c>
      <c r="OQ128" s="45">
        <v>0</v>
      </c>
      <c r="OR128" s="45">
        <v>0</v>
      </c>
      <c r="OS128" s="45">
        <v>0</v>
      </c>
      <c r="OT128" s="45">
        <v>0</v>
      </c>
      <c r="OU128" s="45">
        <v>0</v>
      </c>
      <c r="OV128" s="45">
        <v>0</v>
      </c>
      <c r="OW128" s="45">
        <v>0</v>
      </c>
      <c r="OX128" s="45">
        <v>0</v>
      </c>
      <c r="OY128" s="45">
        <v>0</v>
      </c>
      <c r="OZ128" s="45">
        <v>0</v>
      </c>
      <c r="PA128" s="45">
        <v>0</v>
      </c>
      <c r="PB128" s="45">
        <v>0</v>
      </c>
      <c r="PC128" s="45">
        <v>0</v>
      </c>
      <c r="PD128" s="45">
        <v>0</v>
      </c>
      <c r="PE128" s="45">
        <v>0</v>
      </c>
      <c r="PF128" s="45">
        <v>0</v>
      </c>
      <c r="PG128" s="45">
        <v>0</v>
      </c>
      <c r="PH128" s="45">
        <v>0</v>
      </c>
      <c r="PI128" s="45">
        <v>0</v>
      </c>
      <c r="PJ128" s="45">
        <v>0</v>
      </c>
      <c r="PK128" s="45">
        <v>0</v>
      </c>
      <c r="PL128" s="45">
        <v>0</v>
      </c>
      <c r="PM128" s="45">
        <v>0</v>
      </c>
      <c r="PN128" s="45">
        <v>0</v>
      </c>
      <c r="PO128" s="45">
        <v>0</v>
      </c>
      <c r="PP128" s="45">
        <v>0</v>
      </c>
      <c r="PQ128" s="45">
        <v>0</v>
      </c>
      <c r="PR128" s="45">
        <v>0</v>
      </c>
      <c r="PS128" s="45">
        <v>0</v>
      </c>
      <c r="PT128" s="45">
        <v>0</v>
      </c>
      <c r="PU128" s="45">
        <v>0</v>
      </c>
      <c r="PV128" s="45">
        <v>0</v>
      </c>
      <c r="PW128" s="45">
        <v>0</v>
      </c>
      <c r="PX128" s="45">
        <v>0</v>
      </c>
      <c r="PY128" s="45">
        <v>0</v>
      </c>
      <c r="PZ128" s="45">
        <v>0</v>
      </c>
      <c r="QA128" s="45">
        <v>0</v>
      </c>
      <c r="QB128" s="45">
        <v>0</v>
      </c>
      <c r="QC128" s="45">
        <v>0</v>
      </c>
      <c r="QD128" s="45">
        <v>0</v>
      </c>
      <c r="QE128" s="45">
        <v>0</v>
      </c>
      <c r="QF128" s="45">
        <v>0</v>
      </c>
      <c r="QG128" s="45">
        <v>0</v>
      </c>
      <c r="QH128" s="45">
        <v>0</v>
      </c>
      <c r="QI128" s="45">
        <v>0</v>
      </c>
      <c r="QJ128" s="45">
        <v>0</v>
      </c>
      <c r="QK128" s="45">
        <v>0</v>
      </c>
      <c r="QL128" s="45">
        <v>0</v>
      </c>
      <c r="QM128" s="45">
        <v>0</v>
      </c>
      <c r="QN128" s="45">
        <v>0</v>
      </c>
      <c r="QO128" s="45">
        <v>0</v>
      </c>
      <c r="QP128" s="45">
        <v>0</v>
      </c>
      <c r="QQ128" s="45">
        <v>0</v>
      </c>
      <c r="QR128" s="45">
        <v>0</v>
      </c>
      <c r="QS128" s="45">
        <v>0</v>
      </c>
      <c r="QT128" s="45">
        <v>0</v>
      </c>
      <c r="QU128" s="45">
        <v>0</v>
      </c>
      <c r="QV128" s="45">
        <v>0</v>
      </c>
      <c r="QW128" s="45">
        <v>0</v>
      </c>
      <c r="QX128" s="45">
        <v>0</v>
      </c>
      <c r="QY128" s="45">
        <v>0</v>
      </c>
      <c r="QZ128" s="45">
        <v>0</v>
      </c>
      <c r="RA128" s="45">
        <v>0</v>
      </c>
      <c r="RB128" s="45">
        <v>0</v>
      </c>
      <c r="RC128" s="45">
        <v>0</v>
      </c>
      <c r="RD128" s="45">
        <v>0</v>
      </c>
      <c r="RE128" s="45">
        <v>0</v>
      </c>
      <c r="RF128" s="45">
        <v>0</v>
      </c>
      <c r="RG128" s="45">
        <v>0</v>
      </c>
      <c r="RH128" s="45">
        <v>0</v>
      </c>
      <c r="RI128" s="45">
        <v>0</v>
      </c>
      <c r="RJ128" s="45">
        <v>0</v>
      </c>
      <c r="RK128" s="45">
        <v>0</v>
      </c>
      <c r="RL128" s="45">
        <v>0</v>
      </c>
      <c r="RM128" s="45">
        <v>0</v>
      </c>
      <c r="RN128" s="45">
        <v>0</v>
      </c>
      <c r="RO128" s="45">
        <v>0</v>
      </c>
      <c r="RP128" s="45">
        <v>0</v>
      </c>
      <c r="RQ128" s="45">
        <v>0</v>
      </c>
      <c r="RR128" s="45">
        <v>0</v>
      </c>
      <c r="RS128" s="45">
        <v>0</v>
      </c>
      <c r="RT128" s="45">
        <v>0</v>
      </c>
      <c r="RU128" s="45">
        <v>0</v>
      </c>
      <c r="RV128" s="45">
        <v>0</v>
      </c>
      <c r="RW128" s="45">
        <v>0</v>
      </c>
      <c r="RX128" s="45">
        <v>0</v>
      </c>
      <c r="RY128" s="45">
        <v>0</v>
      </c>
      <c r="RZ128" s="45">
        <v>0</v>
      </c>
      <c r="SA128" s="45">
        <v>0</v>
      </c>
      <c r="SB128" s="45">
        <v>0</v>
      </c>
      <c r="SC128" s="45">
        <v>0</v>
      </c>
      <c r="SD128" s="45">
        <v>0</v>
      </c>
      <c r="SE128" s="45">
        <v>0</v>
      </c>
      <c r="SF128" s="45">
        <v>0</v>
      </c>
      <c r="SG128" s="45">
        <v>0</v>
      </c>
      <c r="SH128" s="45">
        <v>0</v>
      </c>
      <c r="SI128" s="45">
        <v>0</v>
      </c>
      <c r="SJ128" s="45">
        <v>0</v>
      </c>
      <c r="SK128" s="45">
        <v>0</v>
      </c>
      <c r="SL128" s="45">
        <v>0</v>
      </c>
      <c r="SM128" s="45">
        <v>0</v>
      </c>
      <c r="SN128" s="45">
        <v>0</v>
      </c>
      <c r="SO128" s="45">
        <v>0</v>
      </c>
      <c r="SP128" s="45">
        <v>0</v>
      </c>
      <c r="SQ128" s="45">
        <v>0</v>
      </c>
      <c r="SR128" s="45">
        <v>0</v>
      </c>
      <c r="SS128" s="45">
        <v>0</v>
      </c>
      <c r="ST128" s="45">
        <v>0</v>
      </c>
      <c r="SU128" s="45">
        <v>0</v>
      </c>
      <c r="SV128" s="45">
        <v>0</v>
      </c>
      <c r="SW128" s="45">
        <v>0</v>
      </c>
      <c r="SX128" s="45">
        <v>0</v>
      </c>
      <c r="SY128" s="45">
        <v>0</v>
      </c>
      <c r="SZ128" s="45">
        <v>0</v>
      </c>
      <c r="TA128" s="45">
        <v>0</v>
      </c>
      <c r="TB128" s="45">
        <v>0</v>
      </c>
      <c r="TC128" s="45">
        <v>0</v>
      </c>
      <c r="TD128" s="45">
        <v>0</v>
      </c>
      <c r="TE128" s="45">
        <v>0</v>
      </c>
      <c r="TF128" s="45">
        <v>0</v>
      </c>
      <c r="TG128" s="45">
        <v>0</v>
      </c>
      <c r="TH128" s="45">
        <v>0</v>
      </c>
      <c r="TI128" s="45">
        <v>0</v>
      </c>
      <c r="TJ128" s="45">
        <v>0</v>
      </c>
      <c r="TK128" s="45">
        <v>0</v>
      </c>
      <c r="TL128" s="45">
        <v>0</v>
      </c>
      <c r="TM128" s="45">
        <v>0</v>
      </c>
      <c r="TN128" s="45">
        <v>0</v>
      </c>
      <c r="TO128" s="45">
        <v>0</v>
      </c>
      <c r="TP128" s="45">
        <v>0</v>
      </c>
      <c r="TQ128" s="45">
        <v>0</v>
      </c>
      <c r="TR128" s="45">
        <v>0</v>
      </c>
      <c r="TS128" s="45">
        <v>0</v>
      </c>
      <c r="TT128" s="45">
        <v>0</v>
      </c>
      <c r="TU128" s="45">
        <v>0</v>
      </c>
      <c r="TV128" s="45">
        <v>0</v>
      </c>
      <c r="TW128" s="45">
        <v>0</v>
      </c>
      <c r="TX128" s="45">
        <v>0</v>
      </c>
      <c r="TY128" s="45">
        <v>0</v>
      </c>
      <c r="TZ128" s="45">
        <v>0</v>
      </c>
      <c r="UA128" s="45">
        <v>0</v>
      </c>
      <c r="UB128" s="45">
        <v>0</v>
      </c>
      <c r="UC128" s="45">
        <v>0</v>
      </c>
      <c r="UD128" s="45">
        <v>0</v>
      </c>
      <c r="UE128" s="45">
        <v>0</v>
      </c>
      <c r="UF128" s="45">
        <v>0</v>
      </c>
      <c r="UG128" s="45">
        <v>0</v>
      </c>
      <c r="UH128" s="45">
        <v>0</v>
      </c>
      <c r="UI128" s="45">
        <v>0</v>
      </c>
      <c r="UJ128" s="45">
        <v>0</v>
      </c>
      <c r="UK128" s="45">
        <v>0</v>
      </c>
      <c r="UL128" s="45">
        <v>0</v>
      </c>
      <c r="UM128" s="45">
        <v>0</v>
      </c>
      <c r="UN128" s="45">
        <v>0</v>
      </c>
      <c r="UO128" s="45">
        <v>0</v>
      </c>
      <c r="UP128" s="45">
        <v>0</v>
      </c>
      <c r="UQ128" s="45">
        <v>0</v>
      </c>
      <c r="UR128" s="45">
        <v>0</v>
      </c>
      <c r="US128" s="45">
        <v>0</v>
      </c>
      <c r="UT128" s="45">
        <v>0</v>
      </c>
      <c r="UU128" s="45">
        <v>0</v>
      </c>
      <c r="UV128" s="45">
        <v>0</v>
      </c>
      <c r="UW128" s="45">
        <v>0</v>
      </c>
      <c r="UX128" s="45">
        <v>0</v>
      </c>
      <c r="UY128" s="45">
        <v>0</v>
      </c>
      <c r="UZ128" s="45">
        <v>0</v>
      </c>
      <c r="VA128" s="45">
        <v>0</v>
      </c>
      <c r="VB128" s="45">
        <v>0</v>
      </c>
      <c r="VC128" s="45">
        <v>0</v>
      </c>
      <c r="VD128" s="45">
        <v>0</v>
      </c>
      <c r="VE128" s="45">
        <v>0</v>
      </c>
      <c r="VF128" s="45">
        <v>0</v>
      </c>
      <c r="VG128" s="45">
        <v>0</v>
      </c>
      <c r="VH128" s="45">
        <v>0</v>
      </c>
      <c r="VI128" s="45">
        <v>0</v>
      </c>
      <c r="VJ128" s="45">
        <v>0</v>
      </c>
      <c r="VK128" s="45">
        <v>0</v>
      </c>
      <c r="VL128" s="45">
        <v>0</v>
      </c>
      <c r="VM128" s="45">
        <v>0</v>
      </c>
      <c r="VN128" s="45">
        <v>0</v>
      </c>
      <c r="VO128" s="45">
        <v>0</v>
      </c>
      <c r="VP128" s="45">
        <v>0</v>
      </c>
      <c r="VQ128" s="45">
        <v>0</v>
      </c>
      <c r="VR128" s="45">
        <v>0</v>
      </c>
      <c r="VS128" s="45">
        <v>0</v>
      </c>
      <c r="VT128" s="45">
        <v>0</v>
      </c>
      <c r="VU128" s="45">
        <v>0</v>
      </c>
      <c r="VV128" s="45">
        <v>0</v>
      </c>
      <c r="VW128" s="45">
        <v>0</v>
      </c>
      <c r="VX128" s="45">
        <v>0</v>
      </c>
      <c r="VY128" s="45">
        <v>0</v>
      </c>
      <c r="VZ128" s="45">
        <v>0</v>
      </c>
      <c r="WA128" s="45">
        <v>0</v>
      </c>
      <c r="WB128" s="45">
        <v>0</v>
      </c>
      <c r="WC128" s="45">
        <v>0</v>
      </c>
      <c r="WD128" s="45">
        <v>0</v>
      </c>
      <c r="WE128" s="45">
        <v>0</v>
      </c>
      <c r="WF128" s="45">
        <v>0</v>
      </c>
      <c r="WG128" s="45">
        <v>0</v>
      </c>
      <c r="WH128" s="45">
        <v>0</v>
      </c>
      <c r="WI128" s="45">
        <v>0</v>
      </c>
      <c r="WJ128" s="45">
        <v>0</v>
      </c>
      <c r="WK128" s="45">
        <v>0</v>
      </c>
      <c r="WL128" s="45">
        <v>0</v>
      </c>
      <c r="WM128" s="45">
        <v>0</v>
      </c>
      <c r="WN128" s="45">
        <v>0</v>
      </c>
      <c r="WO128" s="45">
        <v>0</v>
      </c>
      <c r="WP128" s="45">
        <v>0</v>
      </c>
      <c r="WQ128" s="45">
        <v>0</v>
      </c>
      <c r="WR128" s="45">
        <v>0</v>
      </c>
      <c r="WS128" s="45">
        <v>0</v>
      </c>
      <c r="WT128" s="45">
        <v>0</v>
      </c>
      <c r="WU128" s="45">
        <v>0</v>
      </c>
      <c r="WV128" s="45">
        <v>0</v>
      </c>
      <c r="WW128" s="45">
        <v>0</v>
      </c>
      <c r="WX128" s="45">
        <v>0</v>
      </c>
      <c r="WY128" s="45">
        <v>0</v>
      </c>
      <c r="WZ128" s="45">
        <v>0</v>
      </c>
      <c r="XA128" s="45">
        <v>0</v>
      </c>
      <c r="XB128" s="45">
        <v>0</v>
      </c>
      <c r="XC128" s="45">
        <v>0</v>
      </c>
      <c r="XD128" s="45">
        <v>0</v>
      </c>
      <c r="XE128" s="45">
        <v>0</v>
      </c>
      <c r="XF128" s="45">
        <v>0</v>
      </c>
      <c r="XG128" s="45">
        <v>0</v>
      </c>
      <c r="XH128" s="45">
        <v>0</v>
      </c>
      <c r="XI128" s="45">
        <v>0</v>
      </c>
      <c r="XJ128" s="45">
        <v>0</v>
      </c>
      <c r="XK128" s="45">
        <v>0</v>
      </c>
      <c r="XL128" s="45">
        <v>0</v>
      </c>
      <c r="XM128" s="45">
        <v>0</v>
      </c>
      <c r="XN128" s="45">
        <v>0</v>
      </c>
      <c r="XO128" s="45">
        <v>0</v>
      </c>
      <c r="XP128" s="45">
        <v>0</v>
      </c>
      <c r="XQ128" s="45">
        <v>0</v>
      </c>
      <c r="XR128" s="45">
        <v>0</v>
      </c>
      <c r="XS128" s="45">
        <v>0</v>
      </c>
      <c r="XT128" s="45">
        <v>0</v>
      </c>
      <c r="XU128" s="45">
        <v>0</v>
      </c>
      <c r="XV128" s="45">
        <v>0</v>
      </c>
      <c r="XW128" s="45">
        <v>0</v>
      </c>
      <c r="XX128" s="45">
        <v>0</v>
      </c>
      <c r="XY128" s="45">
        <v>0</v>
      </c>
      <c r="XZ128" s="45">
        <v>0</v>
      </c>
      <c r="YA128" s="45">
        <v>0</v>
      </c>
      <c r="YB128" s="45">
        <v>0</v>
      </c>
      <c r="YC128" s="45">
        <v>0</v>
      </c>
      <c r="YD128" s="45">
        <v>0</v>
      </c>
      <c r="YE128" s="45">
        <v>0</v>
      </c>
      <c r="YF128" s="45">
        <v>0</v>
      </c>
      <c r="YG128" s="45">
        <v>0</v>
      </c>
      <c r="YH128" s="45">
        <v>0</v>
      </c>
      <c r="YI128" s="45">
        <v>0</v>
      </c>
      <c r="YJ128" s="45">
        <v>0</v>
      </c>
      <c r="YK128" s="45">
        <v>0</v>
      </c>
      <c r="YL128" s="45">
        <v>0</v>
      </c>
      <c r="YM128" s="45">
        <v>0</v>
      </c>
      <c r="YN128" s="45">
        <v>0</v>
      </c>
      <c r="YO128" s="45">
        <v>0</v>
      </c>
      <c r="YP128" s="45">
        <v>0</v>
      </c>
      <c r="YQ128" s="45">
        <v>0</v>
      </c>
      <c r="YR128" s="45">
        <v>0</v>
      </c>
      <c r="YS128" s="45">
        <v>0</v>
      </c>
      <c r="YT128" s="45">
        <v>0</v>
      </c>
      <c r="YU128" s="45">
        <v>0</v>
      </c>
      <c r="YV128" s="45">
        <v>0</v>
      </c>
      <c r="YW128" s="45">
        <v>0</v>
      </c>
      <c r="YX128" s="45">
        <v>0</v>
      </c>
      <c r="YY128" s="45">
        <v>0</v>
      </c>
      <c r="YZ128" s="45">
        <v>0</v>
      </c>
      <c r="ZA128" s="45">
        <v>0</v>
      </c>
      <c r="ZB128" s="45">
        <v>0</v>
      </c>
      <c r="ZC128" s="45">
        <v>0</v>
      </c>
      <c r="ZD128" s="45">
        <v>0</v>
      </c>
      <c r="ZE128" s="45">
        <v>0</v>
      </c>
      <c r="ZF128" s="45">
        <v>0</v>
      </c>
      <c r="ZG128" s="45">
        <v>0</v>
      </c>
      <c r="ZH128" s="45">
        <v>0</v>
      </c>
      <c r="ZI128" s="45">
        <v>0</v>
      </c>
      <c r="ZJ128" s="45">
        <v>0</v>
      </c>
      <c r="ZK128" s="45">
        <v>0</v>
      </c>
      <c r="ZL128" s="45">
        <v>0</v>
      </c>
      <c r="ZM128" s="45">
        <v>0</v>
      </c>
      <c r="ZN128" s="45">
        <v>0</v>
      </c>
      <c r="ZO128" s="45">
        <v>0</v>
      </c>
      <c r="ZP128" s="45">
        <v>0</v>
      </c>
      <c r="ZQ128" s="45">
        <v>0</v>
      </c>
      <c r="ZR128" s="45">
        <v>0</v>
      </c>
      <c r="ZS128" s="45">
        <v>0</v>
      </c>
      <c r="ZT128" s="45">
        <v>0</v>
      </c>
      <c r="ZU128" s="45">
        <v>0</v>
      </c>
      <c r="ZV128" s="45">
        <v>0</v>
      </c>
      <c r="ZW128" s="45">
        <v>0</v>
      </c>
      <c r="ZX128" s="45">
        <v>0</v>
      </c>
      <c r="ZY128" s="45">
        <v>0</v>
      </c>
      <c r="ZZ128" s="45">
        <v>0</v>
      </c>
      <c r="AAA128" s="45">
        <v>0</v>
      </c>
      <c r="AAB128" s="45">
        <v>0</v>
      </c>
      <c r="AAC128" s="45">
        <v>0</v>
      </c>
      <c r="AAD128" s="45">
        <v>0</v>
      </c>
      <c r="AAE128" s="45">
        <v>0</v>
      </c>
      <c r="AAF128" s="45">
        <v>0</v>
      </c>
      <c r="AAG128" s="45">
        <v>0</v>
      </c>
      <c r="AAH128" s="45">
        <v>0</v>
      </c>
      <c r="AAI128" s="45">
        <v>0</v>
      </c>
      <c r="AAJ128" s="45">
        <v>0</v>
      </c>
      <c r="AAK128" s="45">
        <v>0</v>
      </c>
      <c r="AAL128" s="45">
        <v>0</v>
      </c>
      <c r="AAM128" s="45">
        <v>0</v>
      </c>
      <c r="AAN128" s="45">
        <v>0</v>
      </c>
      <c r="AAO128" s="45">
        <v>0</v>
      </c>
      <c r="AAP128" s="45">
        <v>0</v>
      </c>
      <c r="AAQ128" s="45">
        <f>IF(LEFT($C128,5)="Total",0,IF(COUNTIF(ENTRY!$G$3:$BM$3,AAQ$1)=0,"CopyPasteValue",IFERROR(HLOOKUP(AAQ$1,ENTRY!$G$3:$BI$133,SUMIFS(ENTRY!$A$2:$A$133,ENTRY!$B$2:$B$133,$B128,ENTRY!$C$2:$C$133,$C128)-2,FALSE),0)))</f>
        <v>0</v>
      </c>
      <c r="AAR128" s="45">
        <f>IF(LEFT($C128,5)="Total",0,IF(COUNTIF(ENTRY!$G$3:$BM$3,AAR$1)=0,"CopyPasteValue",IFERROR(HLOOKUP(AAR$1,ENTRY!$G$3:$BI$133,SUMIFS(ENTRY!$A$2:$A$133,ENTRY!$B$2:$B$133,$B128,ENTRY!$C$2:$C$133,$C128)-2,FALSE),0)))</f>
        <v>0</v>
      </c>
      <c r="AAS128" s="45">
        <f>IF(LEFT($C128,5)="Total",0,IF(COUNTIF(ENTRY!$G$3:$BM$3,AAS$1)=0,"CopyPasteValue",IFERROR(HLOOKUP(AAS$1,ENTRY!$G$3:$BI$133,SUMIFS(ENTRY!$A$2:$A$133,ENTRY!$B$2:$B$133,$B128,ENTRY!$C$2:$C$133,$C128)-2,FALSE),0)))</f>
        <v>0</v>
      </c>
      <c r="AAT128" s="45">
        <f>IF(LEFT($C128,5)="Total",0,IF(COUNTIF(ENTRY!$G$3:$BM$3,AAT$1)=0,"CopyPasteValue",IFERROR(HLOOKUP(AAT$1,ENTRY!$G$3:$BI$133,SUMIFS(ENTRY!$A$2:$A$133,ENTRY!$B$2:$B$133,$B128,ENTRY!$C$2:$C$133,$C128)-2,FALSE),0)))</f>
        <v>0</v>
      </c>
      <c r="AAU128" s="45">
        <f>IF(LEFT($C128,5)="Total",0,IF(COUNTIF(ENTRY!$G$3:$BM$3,AAU$1)=0,"CopyPasteValue",IFERROR(HLOOKUP(AAU$1,ENTRY!$G$3:$BI$133,SUMIFS(ENTRY!$A$2:$A$133,ENTRY!$B$2:$B$133,$B128,ENTRY!$C$2:$C$133,$C128)-2,FALSE),0)))</f>
        <v>0</v>
      </c>
      <c r="AAV128" s="45">
        <f>IF(LEFT($C128,5)="Total",0,IF(COUNTIF(ENTRY!$G$3:$BM$3,AAV$1)=0,"CopyPasteValue",IFERROR(HLOOKUP(AAV$1,ENTRY!$G$3:$BI$133,SUMIFS(ENTRY!$A$2:$A$133,ENTRY!$B$2:$B$133,$B128,ENTRY!$C$2:$C$133,$C128)-2,FALSE),0)))</f>
        <v>0</v>
      </c>
      <c r="AAW128" s="45">
        <f>IF(LEFT($C128,5)="Total",0,IF(COUNTIF(ENTRY!$G$3:$BM$3,AAW$1)=0,"CopyPasteValue",IFERROR(HLOOKUP(AAW$1,ENTRY!$G$3:$BI$133,SUMIFS(ENTRY!$A$2:$A$133,ENTRY!$B$2:$B$133,$B128,ENTRY!$C$2:$C$133,$C128)-2,FALSE),0)))</f>
        <v>0</v>
      </c>
      <c r="AAX128" s="45">
        <f>IF(LEFT($C128,5)="Total",0,IF(COUNTIF(ENTRY!$G$3:$BM$3,AAX$1)=0,"CopyPasteValue",IFERROR(HLOOKUP(AAX$1,ENTRY!$G$3:$BI$133,SUMIFS(ENTRY!$A$2:$A$133,ENTRY!$B$2:$B$133,$B128,ENTRY!$C$2:$C$133,$C128)-2,FALSE),0)))</f>
        <v>0</v>
      </c>
      <c r="AAY128" s="45">
        <f>IF(LEFT($C128,5)="Total",0,IF(COUNTIF(ENTRY!$G$3:$BM$3,AAY$1)=0,"CopyPasteValue",IFERROR(HLOOKUP(AAY$1,ENTRY!$G$3:$BI$133,SUMIFS(ENTRY!$A$2:$A$133,ENTRY!$B$2:$B$133,$B128,ENTRY!$C$2:$C$133,$C128)-2,FALSE),0)))</f>
        <v>0</v>
      </c>
      <c r="AAZ128" s="45">
        <f>IF(LEFT($C128,5)="Total",0,IF(COUNTIF(ENTRY!$G$3:$BM$3,AAZ$1)=0,"CopyPasteValue",IFERROR(HLOOKUP(AAZ$1,ENTRY!$G$3:$BI$133,SUMIFS(ENTRY!$A$2:$A$133,ENTRY!$B$2:$B$133,$B128,ENTRY!$C$2:$C$133,$C128)-2,FALSE),0)))</f>
        <v>0</v>
      </c>
      <c r="ABA128" s="45">
        <f>IF(LEFT($C128,5)="Total",0,IF(COUNTIF(ENTRY!$G$3:$BM$3,ABA$1)=0,"CopyPasteValue",IFERROR(HLOOKUP(ABA$1,ENTRY!$G$3:$BI$133,SUMIFS(ENTRY!$A$2:$A$133,ENTRY!$B$2:$B$133,$B128,ENTRY!$C$2:$C$133,$C128)-2,FALSE),0)))</f>
        <v>0</v>
      </c>
      <c r="ABB128" s="45">
        <f>IF(LEFT($C128,5)="Total",0,IF(COUNTIF(ENTRY!$G$3:$BM$3,ABB$1)=0,"CopyPasteValue",IFERROR(HLOOKUP(ABB$1,ENTRY!$G$3:$BI$133,SUMIFS(ENTRY!$A$2:$A$133,ENTRY!$B$2:$B$133,$B128,ENTRY!$C$2:$C$133,$C128)-2,FALSE),0)))</f>
        <v>0</v>
      </c>
      <c r="ABC128" s="45">
        <f>IF(LEFT($C128,5)="Total",0,IF(COUNTIF(ENTRY!$G$3:$BM$3,ABC$1)=0,"CopyPasteValue",IFERROR(HLOOKUP(ABC$1,ENTRY!$G$3:$BI$133,SUMIFS(ENTRY!$A$2:$A$133,ENTRY!$B$2:$B$133,$B128,ENTRY!$C$2:$C$133,$C128)-2,FALSE),0)))</f>
        <v>0</v>
      </c>
      <c r="ABD128" s="45">
        <f>IF(LEFT($C128,5)="Total",0,IF(COUNTIF(ENTRY!$G$3:$BM$3,ABD$1)=0,"CopyPasteValue",IFERROR(HLOOKUP(ABD$1,ENTRY!$G$3:$BI$133,SUMIFS(ENTRY!$A$2:$A$133,ENTRY!$B$2:$B$133,$B128,ENTRY!$C$2:$C$133,$C128)-2,FALSE),0)))</f>
        <v>0</v>
      </c>
      <c r="ABE128" s="45">
        <f>IF(LEFT($C128,5)="Total",0,IF(COUNTIF(ENTRY!$G$3:$BM$3,ABE$1)=0,"CopyPasteValue",IFERROR(HLOOKUP(ABE$1,ENTRY!$G$3:$BI$133,SUMIFS(ENTRY!$A$2:$A$133,ENTRY!$B$2:$B$133,$B128,ENTRY!$C$2:$C$133,$C128)-2,FALSE),0)))</f>
        <v>0</v>
      </c>
      <c r="ABF128" s="45">
        <f>IF(LEFT($C128,5)="Total",0,IF(COUNTIF(ENTRY!$G$3:$BM$3,ABF$1)=0,"CopyPasteValue",IFERROR(HLOOKUP(ABF$1,ENTRY!$G$3:$BI$133,SUMIFS(ENTRY!$A$2:$A$133,ENTRY!$B$2:$B$133,$B128,ENTRY!$C$2:$C$133,$C128)-2,FALSE),0)))</f>
        <v>0</v>
      </c>
      <c r="ABG128" s="45">
        <f>IF(LEFT($C128,5)="Total",0,IF(COUNTIF(ENTRY!$G$3:$BM$3,ABG$1)=0,"CopyPasteValue",IFERROR(HLOOKUP(ABG$1,ENTRY!$G$3:$BI$133,SUMIFS(ENTRY!$A$2:$A$133,ENTRY!$B$2:$B$133,$B128,ENTRY!$C$2:$C$133,$C128)-2,FALSE),0)))</f>
        <v>0</v>
      </c>
      <c r="ABH128" s="45">
        <f>IF(LEFT($C128,5)="Total",0,IF(COUNTIF(ENTRY!$G$3:$BM$3,ABH$1)=0,"CopyPasteValue",IFERROR(HLOOKUP(ABH$1,ENTRY!$G$3:$BI$133,SUMIFS(ENTRY!$A$2:$A$133,ENTRY!$B$2:$B$133,$B128,ENTRY!$C$2:$C$133,$C128)-2,FALSE),0)))</f>
        <v>0</v>
      </c>
    </row>
    <row r="129" spans="2:736" x14ac:dyDescent="0.35">
      <c r="B129" t="s">
        <v>27</v>
      </c>
      <c r="C129" t="s">
        <v>186</v>
      </c>
      <c r="D129" s="53">
        <f t="shared" ca="1" si="163"/>
        <v>129</v>
      </c>
      <c r="E129" s="72">
        <f>COUNTIF(ENTRY!C$4:C$294,C129)</f>
        <v>1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v>0</v>
      </c>
      <c r="Q129" s="45">
        <v>0</v>
      </c>
      <c r="R129" s="45">
        <v>0</v>
      </c>
      <c r="S129" s="45">
        <v>0</v>
      </c>
      <c r="T129" s="45">
        <v>0</v>
      </c>
      <c r="U129" s="45">
        <v>0</v>
      </c>
      <c r="V129" s="45">
        <v>0</v>
      </c>
      <c r="W129" s="45">
        <v>0</v>
      </c>
      <c r="X129" s="45">
        <v>0</v>
      </c>
      <c r="Y129" s="45">
        <v>0</v>
      </c>
      <c r="Z129" s="45">
        <v>0</v>
      </c>
      <c r="AA129" s="45">
        <v>0</v>
      </c>
      <c r="AB129" s="45">
        <v>0</v>
      </c>
      <c r="AC129" s="45">
        <v>0</v>
      </c>
      <c r="AD129" s="45">
        <v>0</v>
      </c>
      <c r="AE129" s="45">
        <v>0</v>
      </c>
      <c r="AF129" s="45">
        <v>0</v>
      </c>
      <c r="AG129" s="45">
        <v>0</v>
      </c>
      <c r="AH129" s="45">
        <v>0</v>
      </c>
      <c r="AI129" s="45">
        <v>0</v>
      </c>
      <c r="AJ129" s="45">
        <v>0</v>
      </c>
      <c r="AK129" s="45">
        <v>0</v>
      </c>
      <c r="AL129" s="45">
        <v>0</v>
      </c>
      <c r="AM129" s="45">
        <v>0</v>
      </c>
      <c r="AN129" s="45">
        <v>0</v>
      </c>
      <c r="AO129" s="45">
        <v>0</v>
      </c>
      <c r="AP129" s="45">
        <v>0</v>
      </c>
      <c r="AQ129" s="45">
        <v>0</v>
      </c>
      <c r="AR129" s="45">
        <v>0</v>
      </c>
      <c r="AS129" s="45">
        <v>0</v>
      </c>
      <c r="AT129" s="45">
        <v>0</v>
      </c>
      <c r="AU129" s="45">
        <v>0</v>
      </c>
      <c r="AV129" s="45">
        <v>0</v>
      </c>
      <c r="AW129" s="45">
        <v>0</v>
      </c>
      <c r="AX129" s="45">
        <v>0</v>
      </c>
      <c r="AY129" s="45">
        <v>0</v>
      </c>
      <c r="AZ129" s="45">
        <v>0</v>
      </c>
      <c r="BA129" s="45">
        <v>0</v>
      </c>
      <c r="BB129" s="45">
        <v>0</v>
      </c>
      <c r="BC129" s="45">
        <v>0</v>
      </c>
      <c r="BD129" s="45">
        <v>0</v>
      </c>
      <c r="BE129" s="45">
        <v>0</v>
      </c>
      <c r="BF129" s="45">
        <v>0</v>
      </c>
      <c r="BG129" s="45">
        <v>0</v>
      </c>
      <c r="BH129" s="45">
        <v>0</v>
      </c>
      <c r="BI129" s="45">
        <v>0</v>
      </c>
      <c r="BJ129" s="45">
        <v>0</v>
      </c>
      <c r="BK129" s="45">
        <v>0</v>
      </c>
      <c r="BL129" s="45">
        <v>0</v>
      </c>
      <c r="BM129" s="45">
        <v>0</v>
      </c>
      <c r="BN129" s="45">
        <v>0</v>
      </c>
      <c r="BO129" s="45">
        <v>0</v>
      </c>
      <c r="BP129" s="45">
        <v>0</v>
      </c>
      <c r="BQ129" s="45">
        <v>0</v>
      </c>
      <c r="BR129" s="45">
        <v>0</v>
      </c>
      <c r="BS129" s="45">
        <v>0</v>
      </c>
      <c r="BT129" s="45">
        <v>0</v>
      </c>
      <c r="BU129" s="45">
        <v>0</v>
      </c>
      <c r="BV129" s="45">
        <v>0</v>
      </c>
      <c r="BW129" s="45">
        <v>0</v>
      </c>
      <c r="BX129" s="45">
        <v>0</v>
      </c>
      <c r="BY129" s="45">
        <v>0</v>
      </c>
      <c r="BZ129" s="45">
        <v>0</v>
      </c>
      <c r="CA129" s="45">
        <v>0</v>
      </c>
      <c r="CB129" s="45">
        <v>0</v>
      </c>
      <c r="CC129" s="45">
        <v>0</v>
      </c>
      <c r="CD129" s="45">
        <v>0</v>
      </c>
      <c r="CE129" s="45">
        <v>0</v>
      </c>
      <c r="CF129" s="45">
        <v>0</v>
      </c>
      <c r="CG129" s="45">
        <v>0</v>
      </c>
      <c r="CH129" s="45">
        <v>0</v>
      </c>
      <c r="CI129" s="45">
        <v>0</v>
      </c>
      <c r="CJ129" s="45">
        <v>0</v>
      </c>
      <c r="CK129" s="45">
        <v>0</v>
      </c>
      <c r="CL129" s="45">
        <v>0</v>
      </c>
      <c r="CM129" s="45">
        <v>0</v>
      </c>
      <c r="CN129" s="45">
        <v>0</v>
      </c>
      <c r="CO129" s="45">
        <v>0</v>
      </c>
      <c r="CP129" s="45">
        <v>0</v>
      </c>
      <c r="CQ129" s="45">
        <v>0</v>
      </c>
      <c r="CR129" s="45">
        <v>0</v>
      </c>
      <c r="CS129" s="45">
        <v>0</v>
      </c>
      <c r="CT129" s="45">
        <v>0</v>
      </c>
      <c r="CU129" s="45">
        <v>0</v>
      </c>
      <c r="CV129" s="45">
        <v>0</v>
      </c>
      <c r="CW129" s="45">
        <v>0</v>
      </c>
      <c r="CX129" s="45">
        <v>0</v>
      </c>
      <c r="CY129" s="45">
        <v>0</v>
      </c>
      <c r="CZ129" s="45">
        <v>0</v>
      </c>
      <c r="DA129" s="45">
        <v>0</v>
      </c>
      <c r="DB129" s="45">
        <v>0</v>
      </c>
      <c r="DC129" s="45">
        <v>0</v>
      </c>
      <c r="DD129" s="45">
        <v>0</v>
      </c>
      <c r="DE129" s="45">
        <v>0</v>
      </c>
      <c r="DF129" s="45">
        <v>0</v>
      </c>
      <c r="DG129" s="45">
        <v>0</v>
      </c>
      <c r="DH129" s="45">
        <v>0</v>
      </c>
      <c r="DI129" s="45">
        <v>0</v>
      </c>
      <c r="DJ129" s="45">
        <v>0</v>
      </c>
      <c r="DK129" s="45">
        <v>0</v>
      </c>
      <c r="DL129" s="45">
        <v>0</v>
      </c>
      <c r="DM129" s="45">
        <v>0</v>
      </c>
      <c r="DN129" s="45">
        <v>0</v>
      </c>
      <c r="DO129" s="45">
        <v>0</v>
      </c>
      <c r="DP129" s="45">
        <v>0</v>
      </c>
      <c r="DQ129" s="45">
        <v>0</v>
      </c>
      <c r="DR129" s="45">
        <v>0</v>
      </c>
      <c r="DS129" s="45">
        <v>0</v>
      </c>
      <c r="DT129" s="45">
        <v>0</v>
      </c>
      <c r="DU129" s="45">
        <v>0</v>
      </c>
      <c r="DV129" s="45">
        <v>0</v>
      </c>
      <c r="DW129" s="45">
        <v>0</v>
      </c>
      <c r="DX129" s="45">
        <v>0</v>
      </c>
      <c r="DY129" s="45">
        <v>0</v>
      </c>
      <c r="DZ129" s="45">
        <v>0</v>
      </c>
      <c r="EA129" s="45">
        <v>0</v>
      </c>
      <c r="EB129" s="45">
        <v>0</v>
      </c>
      <c r="EC129" s="45">
        <v>0</v>
      </c>
      <c r="ED129" s="45">
        <v>0</v>
      </c>
      <c r="EE129" s="45">
        <v>0</v>
      </c>
      <c r="EF129" s="45">
        <v>0</v>
      </c>
      <c r="EG129" s="45">
        <v>0</v>
      </c>
      <c r="EH129" s="45">
        <v>0</v>
      </c>
      <c r="EI129" s="45">
        <v>0</v>
      </c>
      <c r="EJ129" s="45">
        <v>0</v>
      </c>
      <c r="EK129" s="45">
        <v>0</v>
      </c>
      <c r="EL129" s="45">
        <v>0</v>
      </c>
      <c r="EM129" s="45">
        <v>0</v>
      </c>
      <c r="EN129" s="45">
        <v>0</v>
      </c>
      <c r="EO129" s="45">
        <v>0</v>
      </c>
      <c r="EP129" s="45">
        <v>0</v>
      </c>
      <c r="EQ129" s="45">
        <v>0</v>
      </c>
      <c r="ER129" s="45">
        <v>0</v>
      </c>
      <c r="ES129" s="45">
        <v>0</v>
      </c>
      <c r="ET129" s="45">
        <v>0</v>
      </c>
      <c r="EU129" s="45">
        <v>0</v>
      </c>
      <c r="EV129" s="45">
        <v>0</v>
      </c>
      <c r="EW129" s="45">
        <v>0</v>
      </c>
      <c r="EX129" s="45">
        <v>0</v>
      </c>
      <c r="EY129" s="45">
        <v>0</v>
      </c>
      <c r="EZ129" s="45">
        <v>0</v>
      </c>
      <c r="FA129" s="45">
        <v>0</v>
      </c>
      <c r="FB129" s="45">
        <v>0</v>
      </c>
      <c r="FC129" s="45">
        <v>0</v>
      </c>
      <c r="FD129" s="45">
        <v>0</v>
      </c>
      <c r="FE129" s="45">
        <v>0</v>
      </c>
      <c r="FF129" s="45">
        <v>0</v>
      </c>
      <c r="FG129" s="45">
        <v>0</v>
      </c>
      <c r="FH129" s="45">
        <v>0</v>
      </c>
      <c r="FI129" s="45">
        <v>0</v>
      </c>
      <c r="FJ129" s="45">
        <v>0</v>
      </c>
      <c r="FK129" s="45">
        <v>0</v>
      </c>
      <c r="FL129" s="45">
        <v>0</v>
      </c>
      <c r="FM129" s="45">
        <v>0</v>
      </c>
      <c r="FN129" s="45">
        <v>0</v>
      </c>
      <c r="FO129" s="45">
        <v>0</v>
      </c>
      <c r="FP129" s="45">
        <v>0</v>
      </c>
      <c r="FQ129" s="45">
        <v>0</v>
      </c>
      <c r="FR129" s="45">
        <v>0</v>
      </c>
      <c r="FS129" s="45">
        <v>0</v>
      </c>
      <c r="FT129" s="45">
        <v>0</v>
      </c>
      <c r="FU129" s="45">
        <v>0</v>
      </c>
      <c r="FV129" s="45">
        <v>0</v>
      </c>
      <c r="FW129" s="45">
        <v>0</v>
      </c>
      <c r="FX129" s="45">
        <v>0</v>
      </c>
      <c r="FY129" s="45">
        <v>0</v>
      </c>
      <c r="FZ129" s="45">
        <v>0</v>
      </c>
      <c r="GA129" s="45">
        <v>0</v>
      </c>
      <c r="GB129" s="45">
        <v>0</v>
      </c>
      <c r="GC129" s="45">
        <v>0</v>
      </c>
      <c r="GD129" s="45">
        <v>0</v>
      </c>
      <c r="GE129" s="45">
        <v>0</v>
      </c>
      <c r="GF129" s="45">
        <v>0</v>
      </c>
      <c r="GG129" s="45">
        <v>0</v>
      </c>
      <c r="GH129" s="45">
        <v>0</v>
      </c>
      <c r="GI129" s="45">
        <v>0</v>
      </c>
      <c r="GJ129" s="45">
        <v>0</v>
      </c>
      <c r="GK129" s="45">
        <v>0</v>
      </c>
      <c r="GL129" s="45">
        <v>0</v>
      </c>
      <c r="GM129" s="45">
        <v>0</v>
      </c>
      <c r="GN129" s="45">
        <v>0</v>
      </c>
      <c r="GO129" s="45">
        <v>0</v>
      </c>
      <c r="GP129" s="45">
        <v>0</v>
      </c>
      <c r="GQ129" s="45">
        <v>0</v>
      </c>
      <c r="GR129" s="45">
        <v>0</v>
      </c>
      <c r="GS129" s="45">
        <v>0</v>
      </c>
      <c r="GT129" s="45">
        <v>0</v>
      </c>
      <c r="GU129" s="45">
        <v>0</v>
      </c>
      <c r="GV129" s="45">
        <v>0</v>
      </c>
      <c r="GW129" s="45">
        <v>0</v>
      </c>
      <c r="GX129" s="45">
        <v>0</v>
      </c>
      <c r="GY129" s="45">
        <v>0</v>
      </c>
      <c r="GZ129" s="45">
        <v>0</v>
      </c>
      <c r="HA129" s="45">
        <v>0</v>
      </c>
      <c r="HB129" s="45">
        <v>0</v>
      </c>
      <c r="HC129" s="45">
        <v>0</v>
      </c>
      <c r="HD129" s="45">
        <v>0</v>
      </c>
      <c r="HE129" s="45">
        <v>0</v>
      </c>
      <c r="HF129" s="45">
        <v>0</v>
      </c>
      <c r="HG129" s="45">
        <v>0</v>
      </c>
      <c r="HH129" s="45">
        <v>0</v>
      </c>
      <c r="HI129" s="45">
        <v>0</v>
      </c>
      <c r="HJ129" s="45">
        <v>0</v>
      </c>
      <c r="HK129" s="45">
        <v>0</v>
      </c>
      <c r="HL129" s="45">
        <v>0</v>
      </c>
      <c r="HM129" s="45">
        <v>0</v>
      </c>
      <c r="HN129" s="45">
        <v>0</v>
      </c>
      <c r="HO129" s="45">
        <v>0</v>
      </c>
      <c r="HP129" s="45">
        <v>0</v>
      </c>
      <c r="HQ129" s="45">
        <v>0</v>
      </c>
      <c r="HR129" s="45">
        <v>0</v>
      </c>
      <c r="HS129" s="45">
        <v>0</v>
      </c>
      <c r="HT129" s="45">
        <v>0</v>
      </c>
      <c r="HU129" s="45">
        <v>0</v>
      </c>
      <c r="HV129" s="45">
        <v>0</v>
      </c>
      <c r="HW129" s="45">
        <v>0</v>
      </c>
      <c r="HX129" s="45">
        <v>0</v>
      </c>
      <c r="HY129" s="45">
        <v>0</v>
      </c>
      <c r="HZ129" s="45">
        <v>0</v>
      </c>
      <c r="IA129" s="45">
        <v>0</v>
      </c>
      <c r="IB129" s="45">
        <v>0</v>
      </c>
      <c r="IC129" s="45">
        <v>0</v>
      </c>
      <c r="ID129" s="45">
        <v>0</v>
      </c>
      <c r="IE129" s="45">
        <v>0</v>
      </c>
      <c r="IF129" s="45">
        <v>0</v>
      </c>
      <c r="IG129" s="45">
        <v>0</v>
      </c>
      <c r="IH129" s="45">
        <v>0</v>
      </c>
      <c r="II129" s="45">
        <v>0</v>
      </c>
      <c r="IJ129" s="45">
        <v>0</v>
      </c>
      <c r="IK129" s="45">
        <v>0</v>
      </c>
      <c r="IL129" s="45">
        <v>0</v>
      </c>
      <c r="IM129" s="45">
        <v>0</v>
      </c>
      <c r="IN129" s="45">
        <v>0</v>
      </c>
      <c r="IO129" s="45">
        <v>0</v>
      </c>
      <c r="IP129" s="45">
        <v>0</v>
      </c>
      <c r="IQ129" s="45">
        <v>0</v>
      </c>
      <c r="IR129" s="45">
        <v>0</v>
      </c>
      <c r="IS129" s="45">
        <v>0</v>
      </c>
      <c r="IT129" s="45">
        <v>0</v>
      </c>
      <c r="IU129" s="45">
        <v>0</v>
      </c>
      <c r="IV129" s="45">
        <v>0</v>
      </c>
      <c r="IW129" s="45">
        <v>0</v>
      </c>
      <c r="IX129" s="45">
        <v>0</v>
      </c>
      <c r="IY129" s="45">
        <v>0</v>
      </c>
      <c r="IZ129" s="45">
        <v>0</v>
      </c>
      <c r="JA129" s="45">
        <v>0</v>
      </c>
      <c r="JB129" s="45">
        <v>0</v>
      </c>
      <c r="JC129" s="45">
        <v>0</v>
      </c>
      <c r="JD129" s="45">
        <v>0</v>
      </c>
      <c r="JE129" s="45">
        <v>0</v>
      </c>
      <c r="JF129" s="45">
        <v>0</v>
      </c>
      <c r="JG129" s="45">
        <v>0</v>
      </c>
      <c r="JH129" s="45">
        <v>0</v>
      </c>
      <c r="JI129" s="45">
        <v>0</v>
      </c>
      <c r="JJ129" s="45">
        <v>0</v>
      </c>
      <c r="JK129" s="45">
        <v>0</v>
      </c>
      <c r="JL129" s="45">
        <v>0</v>
      </c>
      <c r="JM129" s="45">
        <v>0</v>
      </c>
      <c r="JN129" s="45">
        <v>0</v>
      </c>
      <c r="JO129" s="45">
        <v>0</v>
      </c>
      <c r="JP129" s="45">
        <v>0</v>
      </c>
      <c r="JQ129" s="45">
        <v>0</v>
      </c>
      <c r="JR129" s="45">
        <v>0</v>
      </c>
      <c r="JS129" s="45">
        <v>0</v>
      </c>
      <c r="JT129" s="45">
        <v>0</v>
      </c>
      <c r="JU129" s="45">
        <v>0</v>
      </c>
      <c r="JV129" s="45">
        <v>0</v>
      </c>
      <c r="JW129" s="45">
        <v>0</v>
      </c>
      <c r="JX129" s="45">
        <v>0</v>
      </c>
      <c r="JY129" s="45">
        <v>0</v>
      </c>
      <c r="JZ129" s="45">
        <v>0</v>
      </c>
      <c r="KA129" s="45">
        <v>0</v>
      </c>
      <c r="KB129" s="45">
        <v>0</v>
      </c>
      <c r="KC129" s="45">
        <v>0</v>
      </c>
      <c r="KD129" s="45">
        <v>0</v>
      </c>
      <c r="KE129" s="45">
        <v>0</v>
      </c>
      <c r="KF129" s="45">
        <v>0</v>
      </c>
      <c r="KG129" s="45">
        <v>0</v>
      </c>
      <c r="KH129" s="45">
        <v>0</v>
      </c>
      <c r="KI129" s="45">
        <v>0</v>
      </c>
      <c r="KJ129" s="45">
        <v>0</v>
      </c>
      <c r="KK129" s="45">
        <v>0</v>
      </c>
      <c r="KL129" s="45">
        <v>0</v>
      </c>
      <c r="KM129" s="45">
        <v>0</v>
      </c>
      <c r="KN129" s="45">
        <v>0</v>
      </c>
      <c r="KO129" s="45">
        <v>0</v>
      </c>
      <c r="KP129" s="45">
        <v>0</v>
      </c>
      <c r="KQ129" s="45">
        <v>0</v>
      </c>
      <c r="KR129" s="45">
        <v>0</v>
      </c>
      <c r="KS129" s="45">
        <v>0</v>
      </c>
      <c r="KT129" s="45">
        <v>0</v>
      </c>
      <c r="KU129" s="45">
        <v>0</v>
      </c>
      <c r="KV129" s="45">
        <v>0</v>
      </c>
      <c r="KW129" s="45">
        <v>0</v>
      </c>
      <c r="KX129" s="45">
        <v>0</v>
      </c>
      <c r="KY129" s="45">
        <v>0</v>
      </c>
      <c r="KZ129" s="45">
        <v>0</v>
      </c>
      <c r="LA129" s="45">
        <v>0</v>
      </c>
      <c r="LB129" s="45">
        <v>0</v>
      </c>
      <c r="LC129" s="45">
        <v>0</v>
      </c>
      <c r="LD129" s="45">
        <v>0</v>
      </c>
      <c r="LE129" s="45">
        <v>0</v>
      </c>
      <c r="LF129" s="45">
        <v>0</v>
      </c>
      <c r="LG129" s="45">
        <v>0</v>
      </c>
      <c r="LH129" s="45">
        <v>0</v>
      </c>
      <c r="LI129" s="45">
        <v>0</v>
      </c>
      <c r="LJ129" s="45">
        <v>0</v>
      </c>
      <c r="LK129" s="45">
        <v>0</v>
      </c>
      <c r="LL129" s="45">
        <v>0</v>
      </c>
      <c r="LM129" s="45">
        <v>0</v>
      </c>
      <c r="LN129" s="45">
        <v>0</v>
      </c>
      <c r="LO129" s="45">
        <v>0</v>
      </c>
      <c r="LP129" s="45">
        <v>0</v>
      </c>
      <c r="LQ129" s="45">
        <v>0</v>
      </c>
      <c r="LR129" s="45">
        <v>0</v>
      </c>
      <c r="LS129" s="45">
        <v>0</v>
      </c>
      <c r="LT129" s="45">
        <v>0</v>
      </c>
      <c r="LU129" s="45">
        <v>0</v>
      </c>
      <c r="LV129" s="45">
        <v>0</v>
      </c>
      <c r="LW129" s="45">
        <v>0</v>
      </c>
      <c r="LX129" s="45">
        <v>0</v>
      </c>
      <c r="LY129" s="45">
        <v>0</v>
      </c>
      <c r="LZ129" s="45">
        <v>0</v>
      </c>
      <c r="MA129" s="45">
        <v>0</v>
      </c>
      <c r="MB129" s="45">
        <v>0</v>
      </c>
      <c r="MC129" s="45">
        <v>0</v>
      </c>
      <c r="MD129" s="45">
        <v>0</v>
      </c>
      <c r="ME129" s="45">
        <v>0</v>
      </c>
      <c r="MF129" s="45">
        <v>0</v>
      </c>
      <c r="MG129" s="45">
        <v>0</v>
      </c>
      <c r="MH129" s="45">
        <v>0</v>
      </c>
      <c r="MI129" s="45">
        <v>0</v>
      </c>
      <c r="MJ129" s="45">
        <v>0</v>
      </c>
      <c r="MK129" s="45">
        <v>0</v>
      </c>
      <c r="ML129" s="45">
        <v>0</v>
      </c>
      <c r="MM129" s="45">
        <v>0</v>
      </c>
      <c r="MN129" s="45">
        <v>0</v>
      </c>
      <c r="MO129" s="45">
        <v>0</v>
      </c>
      <c r="MP129" s="45">
        <v>0</v>
      </c>
      <c r="MQ129" s="45">
        <v>0</v>
      </c>
      <c r="MR129" s="45">
        <v>0</v>
      </c>
      <c r="MS129" s="45">
        <v>0</v>
      </c>
      <c r="MT129" s="45">
        <v>0</v>
      </c>
      <c r="MU129" s="45">
        <v>0</v>
      </c>
      <c r="MV129" s="45">
        <v>0</v>
      </c>
      <c r="MW129" s="45">
        <v>0</v>
      </c>
      <c r="MX129" s="45">
        <v>0</v>
      </c>
      <c r="MY129" s="45">
        <v>0</v>
      </c>
      <c r="MZ129" s="45">
        <v>0</v>
      </c>
      <c r="NA129" s="45">
        <v>0</v>
      </c>
      <c r="NB129" s="45">
        <v>0</v>
      </c>
      <c r="NC129" s="45">
        <v>0</v>
      </c>
      <c r="ND129" s="45">
        <v>0</v>
      </c>
      <c r="NE129" s="45">
        <v>0</v>
      </c>
      <c r="NF129" s="45">
        <v>0</v>
      </c>
      <c r="NG129" s="45">
        <v>0</v>
      </c>
      <c r="NH129" s="45">
        <v>0</v>
      </c>
      <c r="NI129" s="45">
        <v>0</v>
      </c>
      <c r="NJ129" s="45">
        <v>0</v>
      </c>
      <c r="NK129" s="45">
        <v>0</v>
      </c>
      <c r="NL129" s="45">
        <v>0</v>
      </c>
      <c r="NM129" s="45">
        <v>0</v>
      </c>
      <c r="NN129" s="45">
        <v>0</v>
      </c>
      <c r="NO129" s="45">
        <v>0</v>
      </c>
      <c r="NP129" s="45">
        <v>0</v>
      </c>
      <c r="NQ129" s="45">
        <v>0</v>
      </c>
      <c r="NR129" s="45">
        <v>0</v>
      </c>
      <c r="NS129" s="45">
        <v>0</v>
      </c>
      <c r="NT129" s="45">
        <v>0</v>
      </c>
      <c r="NU129" s="45">
        <v>0</v>
      </c>
      <c r="NV129" s="45">
        <v>0</v>
      </c>
      <c r="NW129" s="45">
        <v>0</v>
      </c>
      <c r="NX129" s="45">
        <v>0</v>
      </c>
      <c r="NY129" s="45">
        <v>0</v>
      </c>
      <c r="NZ129" s="45">
        <v>0</v>
      </c>
      <c r="OA129" s="45">
        <v>0</v>
      </c>
      <c r="OB129" s="45">
        <v>0</v>
      </c>
      <c r="OC129" s="45">
        <v>0</v>
      </c>
      <c r="OD129" s="45">
        <v>0</v>
      </c>
      <c r="OE129" s="45">
        <v>0</v>
      </c>
      <c r="OF129" s="45">
        <v>0</v>
      </c>
      <c r="OG129" s="45">
        <v>0</v>
      </c>
      <c r="OH129" s="45">
        <v>0</v>
      </c>
      <c r="OI129" s="45">
        <v>0</v>
      </c>
      <c r="OJ129" s="45">
        <v>0</v>
      </c>
      <c r="OK129" s="45">
        <v>0</v>
      </c>
      <c r="OL129" s="45">
        <v>0</v>
      </c>
      <c r="OM129" s="45">
        <v>0</v>
      </c>
      <c r="ON129" s="45">
        <v>0</v>
      </c>
      <c r="OO129" s="45">
        <v>0</v>
      </c>
      <c r="OP129" s="45">
        <v>0</v>
      </c>
      <c r="OQ129" s="45">
        <v>0</v>
      </c>
      <c r="OR129" s="45">
        <v>0</v>
      </c>
      <c r="OS129" s="45">
        <v>0</v>
      </c>
      <c r="OT129" s="45">
        <v>0</v>
      </c>
      <c r="OU129" s="45">
        <v>0</v>
      </c>
      <c r="OV129" s="45">
        <v>0</v>
      </c>
      <c r="OW129" s="45">
        <v>0</v>
      </c>
      <c r="OX129" s="45">
        <v>0</v>
      </c>
      <c r="OY129" s="45">
        <v>0</v>
      </c>
      <c r="OZ129" s="45">
        <v>0</v>
      </c>
      <c r="PA129" s="45">
        <v>0</v>
      </c>
      <c r="PB129" s="45">
        <v>0</v>
      </c>
      <c r="PC129" s="45">
        <v>0</v>
      </c>
      <c r="PD129" s="45">
        <v>0</v>
      </c>
      <c r="PE129" s="45">
        <v>0</v>
      </c>
      <c r="PF129" s="45">
        <v>0</v>
      </c>
      <c r="PG129" s="45">
        <v>0</v>
      </c>
      <c r="PH129" s="45">
        <v>0</v>
      </c>
      <c r="PI129" s="45">
        <v>0</v>
      </c>
      <c r="PJ129" s="45">
        <v>0</v>
      </c>
      <c r="PK129" s="45">
        <v>0</v>
      </c>
      <c r="PL129" s="45">
        <v>0</v>
      </c>
      <c r="PM129" s="45">
        <v>0</v>
      </c>
      <c r="PN129" s="45">
        <v>0</v>
      </c>
      <c r="PO129" s="45">
        <v>0</v>
      </c>
      <c r="PP129" s="45">
        <v>0</v>
      </c>
      <c r="PQ129" s="45">
        <v>0</v>
      </c>
      <c r="PR129" s="45">
        <v>0</v>
      </c>
      <c r="PS129" s="45">
        <v>0</v>
      </c>
      <c r="PT129" s="45">
        <v>0</v>
      </c>
      <c r="PU129" s="45">
        <v>0</v>
      </c>
      <c r="PV129" s="45">
        <v>0</v>
      </c>
      <c r="PW129" s="45">
        <v>0</v>
      </c>
      <c r="PX129" s="45">
        <v>0</v>
      </c>
      <c r="PY129" s="45">
        <v>0</v>
      </c>
      <c r="PZ129" s="45">
        <v>0</v>
      </c>
      <c r="QA129" s="45">
        <v>0</v>
      </c>
      <c r="QB129" s="45">
        <v>0</v>
      </c>
      <c r="QC129" s="45">
        <v>0</v>
      </c>
      <c r="QD129" s="45">
        <v>0</v>
      </c>
      <c r="QE129" s="45">
        <v>0</v>
      </c>
      <c r="QF129" s="45">
        <v>0</v>
      </c>
      <c r="QG129" s="45">
        <v>0</v>
      </c>
      <c r="QH129" s="45">
        <v>0</v>
      </c>
      <c r="QI129" s="45">
        <v>0</v>
      </c>
      <c r="QJ129" s="45">
        <v>0</v>
      </c>
      <c r="QK129" s="45">
        <v>0</v>
      </c>
      <c r="QL129" s="45">
        <v>0</v>
      </c>
      <c r="QM129" s="45">
        <v>0</v>
      </c>
      <c r="QN129" s="45">
        <v>0</v>
      </c>
      <c r="QO129" s="45">
        <v>0</v>
      </c>
      <c r="QP129" s="45">
        <v>0</v>
      </c>
      <c r="QQ129" s="45">
        <v>0</v>
      </c>
      <c r="QR129" s="45">
        <v>0</v>
      </c>
      <c r="QS129" s="45">
        <v>0</v>
      </c>
      <c r="QT129" s="45">
        <v>0</v>
      </c>
      <c r="QU129" s="45">
        <v>0</v>
      </c>
      <c r="QV129" s="45">
        <v>1</v>
      </c>
      <c r="QW129" s="45">
        <v>0</v>
      </c>
      <c r="QX129" s="45">
        <v>0</v>
      </c>
      <c r="QY129" s="45">
        <v>0</v>
      </c>
      <c r="QZ129" s="45">
        <v>0</v>
      </c>
      <c r="RA129" s="45">
        <v>0</v>
      </c>
      <c r="RB129" s="45">
        <v>0</v>
      </c>
      <c r="RC129" s="45">
        <v>0</v>
      </c>
      <c r="RD129" s="45">
        <v>0</v>
      </c>
      <c r="RE129" s="45">
        <v>0</v>
      </c>
      <c r="RF129" s="45">
        <v>0</v>
      </c>
      <c r="RG129" s="45">
        <v>0</v>
      </c>
      <c r="RH129" s="45">
        <v>0</v>
      </c>
      <c r="RI129" s="45">
        <v>0</v>
      </c>
      <c r="RJ129" s="45">
        <v>0</v>
      </c>
      <c r="RK129" s="45">
        <v>0</v>
      </c>
      <c r="RL129" s="45">
        <v>0</v>
      </c>
      <c r="RM129" s="45">
        <v>0</v>
      </c>
      <c r="RN129" s="45">
        <v>2</v>
      </c>
      <c r="RO129" s="45">
        <v>0</v>
      </c>
      <c r="RP129" s="45">
        <v>0</v>
      </c>
      <c r="RQ129" s="45">
        <v>0</v>
      </c>
      <c r="RR129" s="45">
        <v>0</v>
      </c>
      <c r="RS129" s="45">
        <v>0</v>
      </c>
      <c r="RT129" s="45">
        <v>0</v>
      </c>
      <c r="RU129" s="45">
        <v>0</v>
      </c>
      <c r="RV129" s="45">
        <v>0</v>
      </c>
      <c r="RW129" s="45">
        <v>0</v>
      </c>
      <c r="RX129" s="45">
        <v>0</v>
      </c>
      <c r="RY129" s="45">
        <v>0</v>
      </c>
      <c r="RZ129" s="45">
        <v>0</v>
      </c>
      <c r="SA129" s="45">
        <v>0</v>
      </c>
      <c r="SB129" s="45">
        <v>0</v>
      </c>
      <c r="SC129" s="45">
        <v>0</v>
      </c>
      <c r="SD129" s="45">
        <v>0</v>
      </c>
      <c r="SE129" s="45">
        <v>0</v>
      </c>
      <c r="SF129" s="45">
        <v>0</v>
      </c>
      <c r="SG129" s="45">
        <v>0</v>
      </c>
      <c r="SH129" s="45">
        <v>0</v>
      </c>
      <c r="SI129" s="45">
        <v>0</v>
      </c>
      <c r="SJ129" s="45">
        <v>0</v>
      </c>
      <c r="SK129" s="45">
        <v>0</v>
      </c>
      <c r="SL129" s="45">
        <v>0</v>
      </c>
      <c r="SM129" s="45">
        <v>0</v>
      </c>
      <c r="SN129" s="45">
        <v>0</v>
      </c>
      <c r="SO129" s="45">
        <v>0</v>
      </c>
      <c r="SP129" s="45">
        <v>3</v>
      </c>
      <c r="SQ129" s="45">
        <v>0</v>
      </c>
      <c r="SR129" s="45">
        <v>0</v>
      </c>
      <c r="SS129" s="45">
        <v>0</v>
      </c>
      <c r="ST129" s="45">
        <v>0</v>
      </c>
      <c r="SU129" s="45">
        <v>0</v>
      </c>
      <c r="SV129" s="45">
        <v>0</v>
      </c>
      <c r="SW129" s="45">
        <v>0</v>
      </c>
      <c r="SX129" s="45">
        <v>0</v>
      </c>
      <c r="SY129" s="45">
        <v>3</v>
      </c>
      <c r="SZ129" s="45">
        <v>0</v>
      </c>
      <c r="TA129" s="45">
        <v>0</v>
      </c>
      <c r="TB129" s="45">
        <v>0</v>
      </c>
      <c r="TC129" s="45">
        <v>0</v>
      </c>
      <c r="TD129" s="45">
        <v>0</v>
      </c>
      <c r="TE129" s="45">
        <v>0</v>
      </c>
      <c r="TF129" s="45">
        <v>2</v>
      </c>
      <c r="TG129" s="45">
        <v>0</v>
      </c>
      <c r="TH129" s="45">
        <v>0</v>
      </c>
      <c r="TI129" s="45">
        <v>0</v>
      </c>
      <c r="TJ129" s="45">
        <v>0</v>
      </c>
      <c r="TK129" s="45">
        <v>0</v>
      </c>
      <c r="TL129" s="45">
        <v>0</v>
      </c>
      <c r="TM129" s="45">
        <v>0</v>
      </c>
      <c r="TN129" s="45">
        <v>0</v>
      </c>
      <c r="TO129" s="45">
        <v>0</v>
      </c>
      <c r="TP129" s="45">
        <v>0</v>
      </c>
      <c r="TQ129" s="45">
        <v>0</v>
      </c>
      <c r="TR129" s="45">
        <v>0</v>
      </c>
      <c r="TS129" s="45">
        <v>0</v>
      </c>
      <c r="TT129" s="45">
        <v>0</v>
      </c>
      <c r="TU129" s="45">
        <v>0</v>
      </c>
      <c r="TV129" s="45">
        <v>0</v>
      </c>
      <c r="TW129" s="45">
        <v>0</v>
      </c>
      <c r="TX129" s="45">
        <v>0</v>
      </c>
      <c r="TY129" s="45">
        <v>0</v>
      </c>
      <c r="TZ129" s="45">
        <v>0</v>
      </c>
      <c r="UA129" s="45">
        <v>0</v>
      </c>
      <c r="UB129" s="45">
        <v>0</v>
      </c>
      <c r="UC129" s="45">
        <v>0</v>
      </c>
      <c r="UD129" s="45">
        <v>0</v>
      </c>
      <c r="UE129" s="45">
        <v>0</v>
      </c>
      <c r="UF129" s="45">
        <v>0</v>
      </c>
      <c r="UG129" s="45">
        <v>0</v>
      </c>
      <c r="UH129" s="45">
        <v>0</v>
      </c>
      <c r="UI129" s="45">
        <v>0</v>
      </c>
      <c r="UJ129" s="45">
        <v>0</v>
      </c>
      <c r="UK129" s="45">
        <v>0</v>
      </c>
      <c r="UL129" s="45">
        <v>0</v>
      </c>
      <c r="UM129" s="45">
        <v>0</v>
      </c>
      <c r="UN129" s="45">
        <v>0</v>
      </c>
      <c r="UO129" s="45">
        <v>0</v>
      </c>
      <c r="UP129" s="45">
        <v>0</v>
      </c>
      <c r="UQ129" s="45">
        <v>0</v>
      </c>
      <c r="UR129" s="45">
        <v>0</v>
      </c>
      <c r="US129" s="45">
        <v>0</v>
      </c>
      <c r="UT129" s="45">
        <v>0</v>
      </c>
      <c r="UU129" s="45">
        <v>0</v>
      </c>
      <c r="UV129" s="45">
        <v>0</v>
      </c>
      <c r="UW129" s="45">
        <v>0</v>
      </c>
      <c r="UX129" s="45">
        <v>0</v>
      </c>
      <c r="UY129" s="45">
        <v>0</v>
      </c>
      <c r="UZ129" s="45">
        <v>0</v>
      </c>
      <c r="VA129" s="45">
        <v>0</v>
      </c>
      <c r="VB129" s="45">
        <v>0</v>
      </c>
      <c r="VC129" s="45">
        <v>0</v>
      </c>
      <c r="VD129" s="45">
        <v>0</v>
      </c>
      <c r="VE129" s="45">
        <v>0</v>
      </c>
      <c r="VF129" s="45">
        <v>0</v>
      </c>
      <c r="VG129" s="45">
        <v>0</v>
      </c>
      <c r="VH129" s="45">
        <v>0</v>
      </c>
      <c r="VI129" s="45">
        <v>0</v>
      </c>
      <c r="VJ129" s="45">
        <v>0</v>
      </c>
      <c r="VK129" s="45">
        <v>0</v>
      </c>
      <c r="VL129" s="45">
        <v>0</v>
      </c>
      <c r="VM129" s="45">
        <v>0</v>
      </c>
      <c r="VN129" s="45">
        <v>0</v>
      </c>
      <c r="VO129" s="45">
        <v>0</v>
      </c>
      <c r="VP129" s="45">
        <v>0</v>
      </c>
      <c r="VQ129" s="45">
        <v>0</v>
      </c>
      <c r="VR129" s="45">
        <v>0</v>
      </c>
      <c r="VS129" s="45">
        <v>0</v>
      </c>
      <c r="VT129" s="45">
        <v>0</v>
      </c>
      <c r="VU129" s="45">
        <v>0</v>
      </c>
      <c r="VV129" s="45">
        <v>0</v>
      </c>
      <c r="VW129" s="45">
        <v>0</v>
      </c>
      <c r="VX129" s="45">
        <v>0</v>
      </c>
      <c r="VY129" s="45">
        <v>0</v>
      </c>
      <c r="VZ129" s="45">
        <v>0</v>
      </c>
      <c r="WA129" s="45">
        <v>0</v>
      </c>
      <c r="WB129" s="45">
        <v>0</v>
      </c>
      <c r="WC129" s="45">
        <v>0</v>
      </c>
      <c r="WD129" s="45">
        <v>0</v>
      </c>
      <c r="WE129" s="45">
        <v>0</v>
      </c>
      <c r="WF129" s="45">
        <v>2</v>
      </c>
      <c r="WG129" s="45">
        <v>0</v>
      </c>
      <c r="WH129" s="45">
        <v>0</v>
      </c>
      <c r="WI129" s="45">
        <v>0</v>
      </c>
      <c r="WJ129" s="45">
        <v>0</v>
      </c>
      <c r="WK129" s="45">
        <v>0</v>
      </c>
      <c r="WL129" s="45">
        <v>0</v>
      </c>
      <c r="WM129" s="45">
        <v>0</v>
      </c>
      <c r="WN129" s="45">
        <v>0</v>
      </c>
      <c r="WO129" s="45">
        <v>0</v>
      </c>
      <c r="WP129" s="45">
        <v>0</v>
      </c>
      <c r="WQ129" s="45">
        <v>0</v>
      </c>
      <c r="WR129" s="45">
        <v>0</v>
      </c>
      <c r="WS129" s="45">
        <v>0</v>
      </c>
      <c r="WT129" s="45">
        <v>0</v>
      </c>
      <c r="WU129" s="45">
        <v>0</v>
      </c>
      <c r="WV129" s="45">
        <v>0</v>
      </c>
      <c r="WW129" s="45">
        <v>0</v>
      </c>
      <c r="WX129" s="45">
        <v>0</v>
      </c>
      <c r="WY129" s="45">
        <v>0</v>
      </c>
      <c r="WZ129" s="45">
        <v>0</v>
      </c>
      <c r="XA129" s="45">
        <v>0</v>
      </c>
      <c r="XB129" s="45">
        <v>0</v>
      </c>
      <c r="XC129" s="45">
        <v>0</v>
      </c>
      <c r="XD129" s="45">
        <v>4</v>
      </c>
      <c r="XE129" s="45">
        <v>0</v>
      </c>
      <c r="XF129" s="45">
        <v>0</v>
      </c>
      <c r="XG129" s="45">
        <v>0</v>
      </c>
      <c r="XH129" s="45">
        <v>0</v>
      </c>
      <c r="XI129" s="45">
        <v>0</v>
      </c>
      <c r="XJ129" s="45">
        <v>0</v>
      </c>
      <c r="XK129" s="45">
        <v>0</v>
      </c>
      <c r="XL129" s="45">
        <v>0</v>
      </c>
      <c r="XM129" s="45">
        <v>0</v>
      </c>
      <c r="XN129" s="45">
        <v>0</v>
      </c>
      <c r="XO129" s="45">
        <v>0</v>
      </c>
      <c r="XP129" s="45">
        <v>0</v>
      </c>
      <c r="XQ129" s="45">
        <v>0</v>
      </c>
      <c r="XR129" s="45">
        <v>0</v>
      </c>
      <c r="XS129" s="45">
        <v>0</v>
      </c>
      <c r="XT129" s="45">
        <v>0</v>
      </c>
      <c r="XU129" s="45">
        <v>0</v>
      </c>
      <c r="XV129" s="45">
        <v>0</v>
      </c>
      <c r="XW129" s="45">
        <v>0</v>
      </c>
      <c r="XX129" s="45">
        <v>0</v>
      </c>
      <c r="XY129" s="45">
        <v>0</v>
      </c>
      <c r="XZ129" s="45">
        <v>0</v>
      </c>
      <c r="YA129" s="45">
        <v>0</v>
      </c>
      <c r="YB129" s="45">
        <v>0</v>
      </c>
      <c r="YC129" s="45">
        <v>0</v>
      </c>
      <c r="YD129" s="45">
        <v>0</v>
      </c>
      <c r="YE129" s="45">
        <v>2</v>
      </c>
      <c r="YF129" s="45">
        <v>0</v>
      </c>
      <c r="YG129" s="45">
        <v>0</v>
      </c>
      <c r="YH129" s="45">
        <v>0</v>
      </c>
      <c r="YI129" s="45">
        <v>4</v>
      </c>
      <c r="YJ129" s="45">
        <v>0</v>
      </c>
      <c r="YK129" s="45">
        <v>0</v>
      </c>
      <c r="YL129" s="45">
        <v>0</v>
      </c>
      <c r="YM129" s="45">
        <v>0</v>
      </c>
      <c r="YN129" s="45">
        <v>0</v>
      </c>
      <c r="YO129" s="45">
        <v>0</v>
      </c>
      <c r="YP129" s="45">
        <v>0</v>
      </c>
      <c r="YQ129" s="45">
        <v>0</v>
      </c>
      <c r="YR129" s="45">
        <v>0</v>
      </c>
      <c r="YS129" s="45">
        <v>0</v>
      </c>
      <c r="YT129" s="45">
        <v>1</v>
      </c>
      <c r="YU129" s="45">
        <v>2</v>
      </c>
      <c r="YV129" s="45">
        <v>0</v>
      </c>
      <c r="YW129" s="45">
        <v>0</v>
      </c>
      <c r="YX129" s="45">
        <v>0</v>
      </c>
      <c r="YY129" s="45">
        <v>0</v>
      </c>
      <c r="YZ129" s="45">
        <v>0</v>
      </c>
      <c r="ZA129" s="45">
        <v>0</v>
      </c>
      <c r="ZB129" s="45">
        <v>0</v>
      </c>
      <c r="ZC129" s="45">
        <v>0</v>
      </c>
      <c r="ZD129" s="45">
        <v>0</v>
      </c>
      <c r="ZE129" s="45">
        <v>0</v>
      </c>
      <c r="ZF129" s="45">
        <v>0</v>
      </c>
      <c r="ZG129" s="45">
        <v>0</v>
      </c>
      <c r="ZH129" s="45">
        <v>2</v>
      </c>
      <c r="ZI129" s="45">
        <v>0</v>
      </c>
      <c r="ZJ129" s="45">
        <v>0</v>
      </c>
      <c r="ZK129" s="45">
        <v>0</v>
      </c>
      <c r="ZL129" s="45">
        <v>0</v>
      </c>
      <c r="ZM129" s="45">
        <v>0</v>
      </c>
      <c r="ZN129" s="45">
        <v>0</v>
      </c>
      <c r="ZO129" s="45">
        <v>0</v>
      </c>
      <c r="ZP129" s="45">
        <v>0</v>
      </c>
      <c r="ZQ129" s="45">
        <v>0</v>
      </c>
      <c r="ZR129" s="45">
        <v>0</v>
      </c>
      <c r="ZS129" s="45">
        <v>0</v>
      </c>
      <c r="ZT129" s="45">
        <v>0</v>
      </c>
      <c r="ZU129" s="45">
        <v>0</v>
      </c>
      <c r="ZV129" s="45">
        <v>0</v>
      </c>
      <c r="ZW129" s="45">
        <v>0</v>
      </c>
      <c r="ZX129" s="45">
        <v>0</v>
      </c>
      <c r="ZY129" s="45">
        <v>0</v>
      </c>
      <c r="ZZ129" s="45">
        <v>0</v>
      </c>
      <c r="AAA129" s="45">
        <v>0</v>
      </c>
      <c r="AAB129" s="45">
        <v>0</v>
      </c>
      <c r="AAC129" s="45">
        <v>0</v>
      </c>
      <c r="AAD129" s="45">
        <v>0</v>
      </c>
      <c r="AAE129" s="45">
        <v>0</v>
      </c>
      <c r="AAF129" s="45">
        <v>0</v>
      </c>
      <c r="AAG129" s="45">
        <v>0</v>
      </c>
      <c r="AAH129" s="45">
        <v>0</v>
      </c>
      <c r="AAI129" s="45">
        <v>0</v>
      </c>
      <c r="AAJ129" s="45">
        <v>0</v>
      </c>
      <c r="AAK129" s="45">
        <v>0</v>
      </c>
      <c r="AAL129" s="45">
        <v>0</v>
      </c>
      <c r="AAM129" s="45">
        <v>0</v>
      </c>
      <c r="AAN129" s="45">
        <v>2</v>
      </c>
      <c r="AAO129" s="45">
        <v>0</v>
      </c>
      <c r="AAP129" s="45">
        <v>0</v>
      </c>
      <c r="AAQ129" s="45">
        <f ca="1">IF(LEFT($C129,5)="Total",0,IF(COUNTIF(ENTRY!$G$3:$BM$3,AAQ$1)=0,"CopyPasteValue",IFERROR(HLOOKUP(AAQ$1,ENTRY!$G$3:$BI$133,SUMIFS(ENTRY!$A$2:$A$133,ENTRY!$B$2:$B$133,$B129,ENTRY!$C$2:$C$133,$C129)-2,FALSE),0)))</f>
        <v>1</v>
      </c>
      <c r="AAR129" s="45">
        <f ca="1">IF(LEFT($C129,5)="Total",0,IF(COUNTIF(ENTRY!$G$3:$BM$3,AAR$1)=0,"CopyPasteValue",IFERROR(HLOOKUP(AAR$1,ENTRY!$G$3:$BI$133,SUMIFS(ENTRY!$A$2:$A$133,ENTRY!$B$2:$B$133,$B129,ENTRY!$C$2:$C$133,$C129)-2,FALSE),0)))</f>
        <v>0</v>
      </c>
      <c r="AAS129" s="45">
        <f ca="1">IF(LEFT($C129,5)="Total",0,IF(COUNTIF(ENTRY!$G$3:$BM$3,AAS$1)=0,"CopyPasteValue",IFERROR(HLOOKUP(AAS$1,ENTRY!$G$3:$BI$133,SUMIFS(ENTRY!$A$2:$A$133,ENTRY!$B$2:$B$133,$B129,ENTRY!$C$2:$C$133,$C129)-2,FALSE),0)))</f>
        <v>0</v>
      </c>
      <c r="AAT129" s="45">
        <f ca="1">IF(LEFT($C129,5)="Total",0,IF(COUNTIF(ENTRY!$G$3:$BM$3,AAT$1)=0,"CopyPasteValue",IFERROR(HLOOKUP(AAT$1,ENTRY!$G$3:$BI$133,SUMIFS(ENTRY!$A$2:$A$133,ENTRY!$B$2:$B$133,$B129,ENTRY!$C$2:$C$133,$C129)-2,FALSE),0)))</f>
        <v>0</v>
      </c>
      <c r="AAU129" s="45">
        <f ca="1">IF(LEFT($C129,5)="Total",0,IF(COUNTIF(ENTRY!$G$3:$BM$3,AAU$1)=0,"CopyPasteValue",IFERROR(HLOOKUP(AAU$1,ENTRY!$G$3:$BI$133,SUMIFS(ENTRY!$A$2:$A$133,ENTRY!$B$2:$B$133,$B129,ENTRY!$C$2:$C$133,$C129)-2,FALSE),0)))</f>
        <v>0</v>
      </c>
      <c r="AAV129" s="45">
        <f ca="1">IF(LEFT($C129,5)="Total",0,IF(COUNTIF(ENTRY!$G$3:$BM$3,AAV$1)=0,"CopyPasteValue",IFERROR(HLOOKUP(AAV$1,ENTRY!$G$3:$BI$133,SUMIFS(ENTRY!$A$2:$A$133,ENTRY!$B$2:$B$133,$B129,ENTRY!$C$2:$C$133,$C129)-2,FALSE),0)))</f>
        <v>0</v>
      </c>
      <c r="AAW129" s="45">
        <f ca="1">IF(LEFT($C129,5)="Total",0,IF(COUNTIF(ENTRY!$G$3:$BM$3,AAW$1)=0,"CopyPasteValue",IFERROR(HLOOKUP(AAW$1,ENTRY!$G$3:$BI$133,SUMIFS(ENTRY!$A$2:$A$133,ENTRY!$B$2:$B$133,$B129,ENTRY!$C$2:$C$133,$C129)-2,FALSE),0)))</f>
        <v>0</v>
      </c>
      <c r="AAX129" s="45">
        <f ca="1">IF(LEFT($C129,5)="Total",0,IF(COUNTIF(ENTRY!$G$3:$BM$3,AAX$1)=0,"CopyPasteValue",IFERROR(HLOOKUP(AAX$1,ENTRY!$G$3:$BI$133,SUMIFS(ENTRY!$A$2:$A$133,ENTRY!$B$2:$B$133,$B129,ENTRY!$C$2:$C$133,$C129)-2,FALSE),0)))</f>
        <v>0</v>
      </c>
      <c r="AAY129" s="45">
        <f ca="1">IF(LEFT($C129,5)="Total",0,IF(COUNTIF(ENTRY!$G$3:$BM$3,AAY$1)=0,"CopyPasteValue",IFERROR(HLOOKUP(AAY$1,ENTRY!$G$3:$BI$133,SUMIFS(ENTRY!$A$2:$A$133,ENTRY!$B$2:$B$133,$B129,ENTRY!$C$2:$C$133,$C129)-2,FALSE),0)))</f>
        <v>0</v>
      </c>
      <c r="AAZ129" s="45">
        <f ca="1">IF(LEFT($C129,5)="Total",0,IF(COUNTIF(ENTRY!$G$3:$BM$3,AAZ$1)=0,"CopyPasteValue",IFERROR(HLOOKUP(AAZ$1,ENTRY!$G$3:$BI$133,SUMIFS(ENTRY!$A$2:$A$133,ENTRY!$B$2:$B$133,$B129,ENTRY!$C$2:$C$133,$C129)-2,FALSE),0)))</f>
        <v>0</v>
      </c>
      <c r="ABA129" s="45">
        <f ca="1">IF(LEFT($C129,5)="Total",0,IF(COUNTIF(ENTRY!$G$3:$BM$3,ABA$1)=0,"CopyPasteValue",IFERROR(HLOOKUP(ABA$1,ENTRY!$G$3:$BI$133,SUMIFS(ENTRY!$A$2:$A$133,ENTRY!$B$2:$B$133,$B129,ENTRY!$C$2:$C$133,$C129)-2,FALSE),0)))</f>
        <v>0</v>
      </c>
      <c r="ABB129" s="45">
        <f ca="1">IF(LEFT($C129,5)="Total",0,IF(COUNTIF(ENTRY!$G$3:$BM$3,ABB$1)=0,"CopyPasteValue",IFERROR(HLOOKUP(ABB$1,ENTRY!$G$3:$BI$133,SUMIFS(ENTRY!$A$2:$A$133,ENTRY!$B$2:$B$133,$B129,ENTRY!$C$2:$C$133,$C129)-2,FALSE),0)))</f>
        <v>0</v>
      </c>
      <c r="ABC129" s="45">
        <f ca="1">IF(LEFT($C129,5)="Total",0,IF(COUNTIF(ENTRY!$G$3:$BM$3,ABC$1)=0,"CopyPasteValue",IFERROR(HLOOKUP(ABC$1,ENTRY!$G$3:$BI$133,SUMIFS(ENTRY!$A$2:$A$133,ENTRY!$B$2:$B$133,$B129,ENTRY!$C$2:$C$133,$C129)-2,FALSE),0)))</f>
        <v>0</v>
      </c>
      <c r="ABD129" s="45">
        <f ca="1">IF(LEFT($C129,5)="Total",0,IF(COUNTIF(ENTRY!$G$3:$BM$3,ABD$1)=0,"CopyPasteValue",IFERROR(HLOOKUP(ABD$1,ENTRY!$G$3:$BI$133,SUMIFS(ENTRY!$A$2:$A$133,ENTRY!$B$2:$B$133,$B129,ENTRY!$C$2:$C$133,$C129)-2,FALSE),0)))</f>
        <v>0</v>
      </c>
      <c r="ABE129" s="45">
        <f ca="1">IF(LEFT($C129,5)="Total",0,IF(COUNTIF(ENTRY!$G$3:$BM$3,ABE$1)=0,"CopyPasteValue",IFERROR(HLOOKUP(ABE$1,ENTRY!$G$3:$BI$133,SUMIFS(ENTRY!$A$2:$A$133,ENTRY!$B$2:$B$133,$B129,ENTRY!$C$2:$C$133,$C129)-2,FALSE),0)))</f>
        <v>0</v>
      </c>
      <c r="ABF129" s="45">
        <f ca="1">IF(LEFT($C129,5)="Total",0,IF(COUNTIF(ENTRY!$G$3:$BM$3,ABF$1)=0,"CopyPasteValue",IFERROR(HLOOKUP(ABF$1,ENTRY!$G$3:$BI$133,SUMIFS(ENTRY!$A$2:$A$133,ENTRY!$B$2:$B$133,$B129,ENTRY!$C$2:$C$133,$C129)-2,FALSE),0)))</f>
        <v>0</v>
      </c>
      <c r="ABG129" s="45">
        <f ca="1">IF(LEFT($C129,5)="Total",0,IF(COUNTIF(ENTRY!$G$3:$BM$3,ABG$1)=0,"CopyPasteValue",IFERROR(HLOOKUP(ABG$1,ENTRY!$G$3:$BI$133,SUMIFS(ENTRY!$A$2:$A$133,ENTRY!$B$2:$B$133,$B129,ENTRY!$C$2:$C$133,$C129)-2,FALSE),0)))</f>
        <v>0</v>
      </c>
      <c r="ABH129" s="45">
        <f ca="1">IF(LEFT($C129,5)="Total",0,IF(COUNTIF(ENTRY!$G$3:$BM$3,ABH$1)=0,"CopyPasteValue",IFERROR(HLOOKUP(ABH$1,ENTRY!$G$3:$BI$133,SUMIFS(ENTRY!$A$2:$A$133,ENTRY!$B$2:$B$133,$B129,ENTRY!$C$2:$C$133,$C129)-2,FALSE),0)))</f>
        <v>0</v>
      </c>
    </row>
    <row r="130" spans="2:736" x14ac:dyDescent="0.35">
      <c r="B130" t="s">
        <v>27</v>
      </c>
      <c r="C130" t="s">
        <v>327</v>
      </c>
      <c r="D130" s="53">
        <f t="shared" ca="1" si="163"/>
        <v>130</v>
      </c>
      <c r="E130" s="72">
        <f>COUNTIF(ENTRY!C$4:C$294,C130)</f>
        <v>1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v>0</v>
      </c>
      <c r="Q130" s="45">
        <v>0</v>
      </c>
      <c r="R130" s="45">
        <v>0</v>
      </c>
      <c r="S130" s="45">
        <v>0</v>
      </c>
      <c r="T130" s="45">
        <v>0</v>
      </c>
      <c r="U130" s="45">
        <v>0</v>
      </c>
      <c r="V130" s="45">
        <v>0</v>
      </c>
      <c r="W130" s="45">
        <v>0</v>
      </c>
      <c r="X130" s="45">
        <v>0</v>
      </c>
      <c r="Y130" s="45">
        <v>0</v>
      </c>
      <c r="Z130" s="45">
        <v>0</v>
      </c>
      <c r="AA130" s="45">
        <v>0</v>
      </c>
      <c r="AB130" s="45">
        <v>0</v>
      </c>
      <c r="AC130" s="45">
        <v>0</v>
      </c>
      <c r="AD130" s="45">
        <v>0</v>
      </c>
      <c r="AE130" s="45">
        <v>0</v>
      </c>
      <c r="AF130" s="45">
        <v>0</v>
      </c>
      <c r="AG130" s="45">
        <v>0</v>
      </c>
      <c r="AH130" s="45">
        <v>0</v>
      </c>
      <c r="AI130" s="45">
        <v>0</v>
      </c>
      <c r="AJ130" s="45">
        <v>0</v>
      </c>
      <c r="AK130" s="45">
        <v>0</v>
      </c>
      <c r="AL130" s="45">
        <v>0</v>
      </c>
      <c r="AM130" s="45">
        <v>0</v>
      </c>
      <c r="AN130" s="45">
        <v>0</v>
      </c>
      <c r="AO130" s="45">
        <v>0</v>
      </c>
      <c r="AP130" s="45">
        <v>0</v>
      </c>
      <c r="AQ130" s="45">
        <v>0</v>
      </c>
      <c r="AR130" s="45">
        <v>0</v>
      </c>
      <c r="AS130" s="45">
        <v>0</v>
      </c>
      <c r="AT130" s="45">
        <v>0</v>
      </c>
      <c r="AU130" s="45">
        <v>0</v>
      </c>
      <c r="AV130" s="45">
        <v>0</v>
      </c>
      <c r="AW130" s="45">
        <v>0</v>
      </c>
      <c r="AX130" s="45">
        <v>0</v>
      </c>
      <c r="AY130" s="45">
        <v>0</v>
      </c>
      <c r="AZ130" s="45">
        <v>0</v>
      </c>
      <c r="BA130" s="45">
        <v>0</v>
      </c>
      <c r="BB130" s="45">
        <v>0</v>
      </c>
      <c r="BC130" s="45">
        <v>0</v>
      </c>
      <c r="BD130" s="45">
        <v>0</v>
      </c>
      <c r="BE130" s="45">
        <v>0</v>
      </c>
      <c r="BF130" s="45">
        <v>0</v>
      </c>
      <c r="BG130" s="45">
        <v>0</v>
      </c>
      <c r="BH130" s="45">
        <v>0</v>
      </c>
      <c r="BI130" s="45">
        <v>0</v>
      </c>
      <c r="BJ130" s="45">
        <v>0</v>
      </c>
      <c r="BK130" s="45">
        <v>0</v>
      </c>
      <c r="BL130" s="45">
        <v>0</v>
      </c>
      <c r="BM130" s="45">
        <v>0</v>
      </c>
      <c r="BN130" s="45">
        <v>0</v>
      </c>
      <c r="BO130" s="45">
        <v>0</v>
      </c>
      <c r="BP130" s="45">
        <v>0</v>
      </c>
      <c r="BQ130" s="45">
        <v>0</v>
      </c>
      <c r="BR130" s="45">
        <v>0</v>
      </c>
      <c r="BS130" s="45">
        <v>0</v>
      </c>
      <c r="BT130" s="45">
        <v>0</v>
      </c>
      <c r="BU130" s="45">
        <v>0</v>
      </c>
      <c r="BV130" s="45">
        <v>0</v>
      </c>
      <c r="BW130" s="45">
        <v>0</v>
      </c>
      <c r="BX130" s="45">
        <v>0</v>
      </c>
      <c r="BY130" s="45">
        <v>0</v>
      </c>
      <c r="BZ130" s="45">
        <v>0</v>
      </c>
      <c r="CA130" s="45">
        <v>0</v>
      </c>
      <c r="CB130" s="45">
        <v>0</v>
      </c>
      <c r="CC130" s="45">
        <v>0</v>
      </c>
      <c r="CD130" s="45">
        <v>0</v>
      </c>
      <c r="CE130" s="45">
        <v>0</v>
      </c>
      <c r="CF130" s="45">
        <v>0</v>
      </c>
      <c r="CG130" s="45">
        <v>0</v>
      </c>
      <c r="CH130" s="45">
        <v>0</v>
      </c>
      <c r="CI130" s="45">
        <v>0</v>
      </c>
      <c r="CJ130" s="45">
        <v>0</v>
      </c>
      <c r="CK130" s="45">
        <v>0</v>
      </c>
      <c r="CL130" s="45">
        <v>0</v>
      </c>
      <c r="CM130" s="45">
        <v>0</v>
      </c>
      <c r="CN130" s="45">
        <v>0</v>
      </c>
      <c r="CO130" s="45">
        <v>0</v>
      </c>
      <c r="CP130" s="45">
        <v>0</v>
      </c>
      <c r="CQ130" s="45">
        <v>0</v>
      </c>
      <c r="CR130" s="45">
        <v>0</v>
      </c>
      <c r="CS130" s="45">
        <v>0</v>
      </c>
      <c r="CT130" s="45">
        <v>0</v>
      </c>
      <c r="CU130" s="45">
        <v>0</v>
      </c>
      <c r="CV130" s="45">
        <v>0</v>
      </c>
      <c r="CW130" s="45">
        <v>0</v>
      </c>
      <c r="CX130" s="45">
        <v>0</v>
      </c>
      <c r="CY130" s="45">
        <v>0</v>
      </c>
      <c r="CZ130" s="45">
        <v>0</v>
      </c>
      <c r="DA130" s="45">
        <v>0</v>
      </c>
      <c r="DB130" s="45">
        <v>0</v>
      </c>
      <c r="DC130" s="45">
        <v>0</v>
      </c>
      <c r="DD130" s="45">
        <v>0</v>
      </c>
      <c r="DE130" s="45">
        <v>0</v>
      </c>
      <c r="DF130" s="45">
        <v>0</v>
      </c>
      <c r="DG130" s="45">
        <v>0</v>
      </c>
      <c r="DH130" s="45">
        <v>0</v>
      </c>
      <c r="DI130" s="45">
        <v>0</v>
      </c>
      <c r="DJ130" s="45">
        <v>0</v>
      </c>
      <c r="DK130" s="45">
        <v>0</v>
      </c>
      <c r="DL130" s="45">
        <v>0</v>
      </c>
      <c r="DM130" s="45">
        <v>0</v>
      </c>
      <c r="DN130" s="45">
        <v>0</v>
      </c>
      <c r="DO130" s="45">
        <v>0</v>
      </c>
      <c r="DP130" s="45">
        <v>0</v>
      </c>
      <c r="DQ130" s="45">
        <v>0</v>
      </c>
      <c r="DR130" s="45">
        <v>0</v>
      </c>
      <c r="DS130" s="45">
        <v>0</v>
      </c>
      <c r="DT130" s="45">
        <v>0</v>
      </c>
      <c r="DU130" s="45">
        <v>0</v>
      </c>
      <c r="DV130" s="45">
        <v>0</v>
      </c>
      <c r="DW130" s="45">
        <v>0</v>
      </c>
      <c r="DX130" s="45">
        <v>0</v>
      </c>
      <c r="DY130" s="45">
        <v>0</v>
      </c>
      <c r="DZ130" s="45">
        <v>0</v>
      </c>
      <c r="EA130" s="45">
        <v>0</v>
      </c>
      <c r="EB130" s="45">
        <v>0</v>
      </c>
      <c r="EC130" s="45">
        <v>0</v>
      </c>
      <c r="ED130" s="45">
        <v>0</v>
      </c>
      <c r="EE130" s="45">
        <v>0</v>
      </c>
      <c r="EF130" s="45">
        <v>0</v>
      </c>
      <c r="EG130" s="45">
        <v>0</v>
      </c>
      <c r="EH130" s="45">
        <v>0</v>
      </c>
      <c r="EI130" s="45">
        <v>0</v>
      </c>
      <c r="EJ130" s="45">
        <v>0</v>
      </c>
      <c r="EK130" s="45">
        <v>0</v>
      </c>
      <c r="EL130" s="45">
        <v>0</v>
      </c>
      <c r="EM130" s="45">
        <v>0</v>
      </c>
      <c r="EN130" s="45">
        <v>0</v>
      </c>
      <c r="EO130" s="45">
        <v>0</v>
      </c>
      <c r="EP130" s="45">
        <v>0</v>
      </c>
      <c r="EQ130" s="45">
        <v>0</v>
      </c>
      <c r="ER130" s="45">
        <v>0</v>
      </c>
      <c r="ES130" s="45">
        <v>0</v>
      </c>
      <c r="ET130" s="45">
        <v>0</v>
      </c>
      <c r="EU130" s="45">
        <v>0</v>
      </c>
      <c r="EV130" s="45">
        <v>0</v>
      </c>
      <c r="EW130" s="45">
        <v>0</v>
      </c>
      <c r="EX130" s="45">
        <v>0</v>
      </c>
      <c r="EY130" s="45">
        <v>0</v>
      </c>
      <c r="EZ130" s="45">
        <v>0</v>
      </c>
      <c r="FA130" s="45">
        <v>0</v>
      </c>
      <c r="FB130" s="45">
        <v>0</v>
      </c>
      <c r="FC130" s="45">
        <v>0</v>
      </c>
      <c r="FD130" s="45">
        <v>0</v>
      </c>
      <c r="FE130" s="45">
        <v>0</v>
      </c>
      <c r="FF130" s="45">
        <v>0</v>
      </c>
      <c r="FG130" s="45">
        <v>0</v>
      </c>
      <c r="FH130" s="45">
        <v>0</v>
      </c>
      <c r="FI130" s="45">
        <v>0</v>
      </c>
      <c r="FJ130" s="45">
        <v>0</v>
      </c>
      <c r="FK130" s="45">
        <v>0</v>
      </c>
      <c r="FL130" s="45">
        <v>0</v>
      </c>
      <c r="FM130" s="45">
        <v>0</v>
      </c>
      <c r="FN130" s="45">
        <v>0</v>
      </c>
      <c r="FO130" s="45">
        <v>0</v>
      </c>
      <c r="FP130" s="45">
        <v>0</v>
      </c>
      <c r="FQ130" s="45">
        <v>0</v>
      </c>
      <c r="FR130" s="45">
        <v>0</v>
      </c>
      <c r="FS130" s="45">
        <v>0</v>
      </c>
      <c r="FT130" s="45">
        <v>0</v>
      </c>
      <c r="FU130" s="45">
        <v>0</v>
      </c>
      <c r="FV130" s="45">
        <v>0</v>
      </c>
      <c r="FW130" s="45">
        <v>0</v>
      </c>
      <c r="FX130" s="45">
        <v>0</v>
      </c>
      <c r="FY130" s="45">
        <v>0</v>
      </c>
      <c r="FZ130" s="45">
        <v>0</v>
      </c>
      <c r="GA130" s="45">
        <v>0</v>
      </c>
      <c r="GB130" s="45">
        <v>0</v>
      </c>
      <c r="GC130" s="45">
        <v>0</v>
      </c>
      <c r="GD130" s="45">
        <v>0</v>
      </c>
      <c r="GE130" s="45">
        <v>0</v>
      </c>
      <c r="GF130" s="45">
        <v>0</v>
      </c>
      <c r="GG130" s="45">
        <v>0</v>
      </c>
      <c r="GH130" s="45">
        <v>0</v>
      </c>
      <c r="GI130" s="45">
        <v>0</v>
      </c>
      <c r="GJ130" s="45">
        <v>0</v>
      </c>
      <c r="GK130" s="45">
        <v>0</v>
      </c>
      <c r="GL130" s="45">
        <v>0</v>
      </c>
      <c r="GM130" s="45">
        <v>0</v>
      </c>
      <c r="GN130" s="45">
        <v>0</v>
      </c>
      <c r="GO130" s="45">
        <v>0</v>
      </c>
      <c r="GP130" s="45">
        <v>0</v>
      </c>
      <c r="GQ130" s="45">
        <v>0</v>
      </c>
      <c r="GR130" s="45">
        <v>0</v>
      </c>
      <c r="GS130" s="45">
        <v>0</v>
      </c>
      <c r="GT130" s="45">
        <v>0</v>
      </c>
      <c r="GU130" s="45">
        <v>0</v>
      </c>
      <c r="GV130" s="45">
        <v>0</v>
      </c>
      <c r="GW130" s="45">
        <v>0</v>
      </c>
      <c r="GX130" s="45">
        <v>0</v>
      </c>
      <c r="GY130" s="45">
        <v>0</v>
      </c>
      <c r="GZ130" s="45">
        <v>0</v>
      </c>
      <c r="HA130" s="45">
        <v>0</v>
      </c>
      <c r="HB130" s="45">
        <v>0</v>
      </c>
      <c r="HC130" s="45">
        <v>0</v>
      </c>
      <c r="HD130" s="45">
        <v>0</v>
      </c>
      <c r="HE130" s="45">
        <v>0</v>
      </c>
      <c r="HF130" s="45">
        <v>0</v>
      </c>
      <c r="HG130" s="45">
        <v>0</v>
      </c>
      <c r="HH130" s="45">
        <v>0</v>
      </c>
      <c r="HI130" s="45">
        <v>0</v>
      </c>
      <c r="HJ130" s="45">
        <v>0</v>
      </c>
      <c r="HK130" s="45">
        <v>0</v>
      </c>
      <c r="HL130" s="45">
        <v>0</v>
      </c>
      <c r="HM130" s="45">
        <v>0</v>
      </c>
      <c r="HN130" s="45">
        <v>0</v>
      </c>
      <c r="HO130" s="45">
        <v>0</v>
      </c>
      <c r="HP130" s="45">
        <v>0</v>
      </c>
      <c r="HQ130" s="45">
        <v>0</v>
      </c>
      <c r="HR130" s="45">
        <v>0</v>
      </c>
      <c r="HS130" s="45">
        <v>0</v>
      </c>
      <c r="HT130" s="45">
        <v>0</v>
      </c>
      <c r="HU130" s="45">
        <v>0</v>
      </c>
      <c r="HV130" s="45">
        <v>0</v>
      </c>
      <c r="HW130" s="45">
        <v>0</v>
      </c>
      <c r="HX130" s="45">
        <v>0</v>
      </c>
      <c r="HY130" s="45">
        <v>0</v>
      </c>
      <c r="HZ130" s="45">
        <v>0</v>
      </c>
      <c r="IA130" s="45">
        <v>0</v>
      </c>
      <c r="IB130" s="45">
        <v>0</v>
      </c>
      <c r="IC130" s="45">
        <v>0</v>
      </c>
      <c r="ID130" s="45">
        <v>0</v>
      </c>
      <c r="IE130" s="45">
        <v>0</v>
      </c>
      <c r="IF130" s="45">
        <v>0</v>
      </c>
      <c r="IG130" s="45">
        <v>0</v>
      </c>
      <c r="IH130" s="45">
        <v>0</v>
      </c>
      <c r="II130" s="45">
        <v>0</v>
      </c>
      <c r="IJ130" s="45">
        <v>0</v>
      </c>
      <c r="IK130" s="45">
        <v>0</v>
      </c>
      <c r="IL130" s="45">
        <v>0</v>
      </c>
      <c r="IM130" s="45">
        <v>0</v>
      </c>
      <c r="IN130" s="45">
        <v>0</v>
      </c>
      <c r="IO130" s="45">
        <v>0</v>
      </c>
      <c r="IP130" s="45">
        <v>0</v>
      </c>
      <c r="IQ130" s="45">
        <v>0</v>
      </c>
      <c r="IR130" s="45">
        <v>0</v>
      </c>
      <c r="IS130" s="45">
        <v>0</v>
      </c>
      <c r="IT130" s="45">
        <v>0</v>
      </c>
      <c r="IU130" s="45">
        <v>0</v>
      </c>
      <c r="IV130" s="45">
        <v>0</v>
      </c>
      <c r="IW130" s="45">
        <v>0</v>
      </c>
      <c r="IX130" s="45">
        <v>0</v>
      </c>
      <c r="IY130" s="45">
        <v>0</v>
      </c>
      <c r="IZ130" s="45">
        <v>0</v>
      </c>
      <c r="JA130" s="45">
        <v>0</v>
      </c>
      <c r="JB130" s="45">
        <v>0</v>
      </c>
      <c r="JC130" s="45">
        <v>0</v>
      </c>
      <c r="JD130" s="45">
        <v>0</v>
      </c>
      <c r="JE130" s="45">
        <v>0</v>
      </c>
      <c r="JF130" s="45">
        <v>0</v>
      </c>
      <c r="JG130" s="45">
        <v>0</v>
      </c>
      <c r="JH130" s="45">
        <v>0</v>
      </c>
      <c r="JI130" s="45">
        <v>0</v>
      </c>
      <c r="JJ130" s="45">
        <v>0</v>
      </c>
      <c r="JK130" s="45">
        <v>0</v>
      </c>
      <c r="JL130" s="45">
        <v>0</v>
      </c>
      <c r="JM130" s="45">
        <v>0</v>
      </c>
      <c r="JN130" s="45">
        <v>0</v>
      </c>
      <c r="JO130" s="45">
        <v>0</v>
      </c>
      <c r="JP130" s="45">
        <v>0</v>
      </c>
      <c r="JQ130" s="45">
        <v>0</v>
      </c>
      <c r="JR130" s="45">
        <v>0</v>
      </c>
      <c r="JS130" s="45">
        <v>0</v>
      </c>
      <c r="JT130" s="45">
        <v>0</v>
      </c>
      <c r="JU130" s="45">
        <v>0</v>
      </c>
      <c r="JV130" s="45">
        <v>0</v>
      </c>
      <c r="JW130" s="45">
        <v>0</v>
      </c>
      <c r="JX130" s="45">
        <v>0</v>
      </c>
      <c r="JY130" s="45">
        <v>0</v>
      </c>
      <c r="JZ130" s="45">
        <v>0</v>
      </c>
      <c r="KA130" s="45">
        <v>0</v>
      </c>
      <c r="KB130" s="45">
        <v>0</v>
      </c>
      <c r="KC130" s="45">
        <v>0</v>
      </c>
      <c r="KD130" s="45">
        <v>0</v>
      </c>
      <c r="KE130" s="45">
        <v>0</v>
      </c>
      <c r="KF130" s="45">
        <v>0</v>
      </c>
      <c r="KG130" s="45">
        <v>0</v>
      </c>
      <c r="KH130" s="45">
        <v>0</v>
      </c>
      <c r="KI130" s="45">
        <v>0</v>
      </c>
      <c r="KJ130" s="45">
        <v>0</v>
      </c>
      <c r="KK130" s="45">
        <v>0</v>
      </c>
      <c r="KL130" s="45">
        <v>0</v>
      </c>
      <c r="KM130" s="45">
        <v>0</v>
      </c>
      <c r="KN130" s="45">
        <v>0</v>
      </c>
      <c r="KO130" s="45">
        <v>0</v>
      </c>
      <c r="KP130" s="45">
        <v>0</v>
      </c>
      <c r="KQ130" s="45">
        <v>0</v>
      </c>
      <c r="KR130" s="45">
        <v>0</v>
      </c>
      <c r="KS130" s="45">
        <v>0</v>
      </c>
      <c r="KT130" s="45">
        <v>0</v>
      </c>
      <c r="KU130" s="45">
        <v>0</v>
      </c>
      <c r="KV130" s="45">
        <v>0</v>
      </c>
      <c r="KW130" s="45">
        <v>0</v>
      </c>
      <c r="KX130" s="45">
        <v>0</v>
      </c>
      <c r="KY130" s="45">
        <v>0</v>
      </c>
      <c r="KZ130" s="45">
        <v>0</v>
      </c>
      <c r="LA130" s="45">
        <v>0</v>
      </c>
      <c r="LB130" s="45">
        <v>0</v>
      </c>
      <c r="LC130" s="45">
        <v>0</v>
      </c>
      <c r="LD130" s="45">
        <v>0</v>
      </c>
      <c r="LE130" s="45">
        <v>0</v>
      </c>
      <c r="LF130" s="45">
        <v>0</v>
      </c>
      <c r="LG130" s="45">
        <v>0</v>
      </c>
      <c r="LH130" s="45">
        <v>0</v>
      </c>
      <c r="LI130" s="45">
        <v>0</v>
      </c>
      <c r="LJ130" s="45">
        <v>0</v>
      </c>
      <c r="LK130" s="45">
        <v>0</v>
      </c>
      <c r="LL130" s="45">
        <v>0</v>
      </c>
      <c r="LM130" s="45">
        <v>0</v>
      </c>
      <c r="LN130" s="45">
        <v>0</v>
      </c>
      <c r="LO130" s="45">
        <v>0</v>
      </c>
      <c r="LP130" s="45">
        <v>0</v>
      </c>
      <c r="LQ130" s="45">
        <v>0</v>
      </c>
      <c r="LR130" s="45">
        <v>0</v>
      </c>
      <c r="LS130" s="45">
        <v>0</v>
      </c>
      <c r="LT130" s="45">
        <v>0</v>
      </c>
      <c r="LU130" s="45">
        <v>0</v>
      </c>
      <c r="LV130" s="45">
        <v>0</v>
      </c>
      <c r="LW130" s="45">
        <v>0</v>
      </c>
      <c r="LX130" s="45">
        <v>0</v>
      </c>
      <c r="LY130" s="45">
        <v>0</v>
      </c>
      <c r="LZ130" s="45">
        <v>0</v>
      </c>
      <c r="MA130" s="45">
        <v>0</v>
      </c>
      <c r="MB130" s="45">
        <v>0</v>
      </c>
      <c r="MC130" s="45">
        <v>0</v>
      </c>
      <c r="MD130" s="45">
        <v>0</v>
      </c>
      <c r="ME130" s="45">
        <v>0</v>
      </c>
      <c r="MF130" s="45">
        <v>0</v>
      </c>
      <c r="MG130" s="45">
        <v>0</v>
      </c>
      <c r="MH130" s="45">
        <v>0</v>
      </c>
      <c r="MI130" s="45">
        <v>0</v>
      </c>
      <c r="MJ130" s="45">
        <v>0</v>
      </c>
      <c r="MK130" s="45">
        <v>0</v>
      </c>
      <c r="ML130" s="45">
        <v>0</v>
      </c>
      <c r="MM130" s="45">
        <v>0</v>
      </c>
      <c r="MN130" s="45">
        <v>0</v>
      </c>
      <c r="MO130" s="45">
        <v>0</v>
      </c>
      <c r="MP130" s="45">
        <v>0</v>
      </c>
      <c r="MQ130" s="45">
        <v>0</v>
      </c>
      <c r="MR130" s="45">
        <v>0</v>
      </c>
      <c r="MS130" s="45">
        <v>0</v>
      </c>
      <c r="MT130" s="45">
        <v>0</v>
      </c>
      <c r="MU130" s="45">
        <v>0</v>
      </c>
      <c r="MV130" s="45">
        <v>0</v>
      </c>
      <c r="MW130" s="45">
        <v>0</v>
      </c>
      <c r="MX130" s="45">
        <v>0</v>
      </c>
      <c r="MY130" s="45">
        <v>0</v>
      </c>
      <c r="MZ130" s="45">
        <v>0</v>
      </c>
      <c r="NA130" s="45">
        <v>0</v>
      </c>
      <c r="NB130" s="45">
        <v>0</v>
      </c>
      <c r="NC130" s="45">
        <v>0</v>
      </c>
      <c r="ND130" s="45">
        <v>0</v>
      </c>
      <c r="NE130" s="45">
        <v>0</v>
      </c>
      <c r="NF130" s="45">
        <v>0</v>
      </c>
      <c r="NG130" s="45">
        <v>0</v>
      </c>
      <c r="NH130" s="45">
        <v>0</v>
      </c>
      <c r="NI130" s="45">
        <v>0</v>
      </c>
      <c r="NJ130" s="45">
        <v>0</v>
      </c>
      <c r="NK130" s="45">
        <v>0</v>
      </c>
      <c r="NL130" s="45">
        <v>0</v>
      </c>
      <c r="NM130" s="45">
        <v>0</v>
      </c>
      <c r="NN130" s="45">
        <v>0</v>
      </c>
      <c r="NO130" s="45">
        <v>0</v>
      </c>
      <c r="NP130" s="45">
        <v>0</v>
      </c>
      <c r="NQ130" s="45">
        <v>0</v>
      </c>
      <c r="NR130" s="45">
        <v>0</v>
      </c>
      <c r="NS130" s="45">
        <v>0</v>
      </c>
      <c r="NT130" s="45">
        <v>0</v>
      </c>
      <c r="NU130" s="45">
        <v>0</v>
      </c>
      <c r="NV130" s="45">
        <v>0</v>
      </c>
      <c r="NW130" s="45">
        <v>0</v>
      </c>
      <c r="NX130" s="45">
        <v>0</v>
      </c>
      <c r="NY130" s="45">
        <v>0</v>
      </c>
      <c r="NZ130" s="45">
        <v>0</v>
      </c>
      <c r="OA130" s="45">
        <v>0</v>
      </c>
      <c r="OB130" s="45">
        <v>0</v>
      </c>
      <c r="OC130" s="45">
        <v>0</v>
      </c>
      <c r="OD130" s="45">
        <v>0</v>
      </c>
      <c r="OE130" s="45">
        <v>0</v>
      </c>
      <c r="OF130" s="45">
        <v>0</v>
      </c>
      <c r="OG130" s="45">
        <v>0</v>
      </c>
      <c r="OH130" s="45">
        <v>0</v>
      </c>
      <c r="OI130" s="45">
        <v>0</v>
      </c>
      <c r="OJ130" s="45">
        <v>0</v>
      </c>
      <c r="OK130" s="45">
        <v>0</v>
      </c>
      <c r="OL130" s="45">
        <v>0</v>
      </c>
      <c r="OM130" s="45">
        <v>0</v>
      </c>
      <c r="ON130" s="45">
        <v>0</v>
      </c>
      <c r="OO130" s="45">
        <v>0</v>
      </c>
      <c r="OP130" s="45">
        <v>0</v>
      </c>
      <c r="OQ130" s="45">
        <v>0</v>
      </c>
      <c r="OR130" s="45">
        <v>0</v>
      </c>
      <c r="OS130" s="45">
        <v>0</v>
      </c>
      <c r="OT130" s="45">
        <v>0</v>
      </c>
      <c r="OU130" s="45">
        <v>0</v>
      </c>
      <c r="OV130" s="45">
        <v>0</v>
      </c>
      <c r="OW130" s="45">
        <v>0</v>
      </c>
      <c r="OX130" s="45">
        <v>0</v>
      </c>
      <c r="OY130" s="45">
        <v>0</v>
      </c>
      <c r="OZ130" s="45">
        <v>0</v>
      </c>
      <c r="PA130" s="45">
        <v>0</v>
      </c>
      <c r="PB130" s="45">
        <v>0</v>
      </c>
      <c r="PC130" s="45">
        <v>0</v>
      </c>
      <c r="PD130" s="45">
        <v>0</v>
      </c>
      <c r="PE130" s="45">
        <v>0</v>
      </c>
      <c r="PF130" s="45">
        <v>0</v>
      </c>
      <c r="PG130" s="45">
        <v>0</v>
      </c>
      <c r="PH130" s="45">
        <v>0</v>
      </c>
      <c r="PI130" s="45">
        <v>0</v>
      </c>
      <c r="PJ130" s="45">
        <v>0</v>
      </c>
      <c r="PK130" s="45">
        <v>0</v>
      </c>
      <c r="PL130" s="45">
        <v>0</v>
      </c>
      <c r="PM130" s="45">
        <v>0</v>
      </c>
      <c r="PN130" s="45">
        <v>0</v>
      </c>
      <c r="PO130" s="45">
        <v>0</v>
      </c>
      <c r="PP130" s="45">
        <v>0</v>
      </c>
      <c r="PQ130" s="45">
        <v>0</v>
      </c>
      <c r="PR130" s="45">
        <v>0</v>
      </c>
      <c r="PS130" s="45">
        <v>0</v>
      </c>
      <c r="PT130" s="45">
        <v>0</v>
      </c>
      <c r="PU130" s="45">
        <v>0</v>
      </c>
      <c r="PV130" s="45">
        <v>0</v>
      </c>
      <c r="PW130" s="45">
        <v>0</v>
      </c>
      <c r="PX130" s="45">
        <v>0</v>
      </c>
      <c r="PY130" s="45">
        <v>0</v>
      </c>
      <c r="PZ130" s="45">
        <v>0</v>
      </c>
      <c r="QA130" s="45">
        <v>0</v>
      </c>
      <c r="QB130" s="45">
        <v>0</v>
      </c>
      <c r="QC130" s="45">
        <v>0</v>
      </c>
      <c r="QD130" s="45">
        <v>0</v>
      </c>
      <c r="QE130" s="45">
        <v>0</v>
      </c>
      <c r="QF130" s="45">
        <v>0</v>
      </c>
      <c r="QG130" s="45">
        <v>0</v>
      </c>
      <c r="QH130" s="45">
        <v>0</v>
      </c>
      <c r="QI130" s="45">
        <v>0</v>
      </c>
      <c r="QJ130" s="45">
        <v>0</v>
      </c>
      <c r="QK130" s="45">
        <v>0</v>
      </c>
      <c r="QL130" s="45">
        <v>0</v>
      </c>
      <c r="QM130" s="45">
        <v>0</v>
      </c>
      <c r="QN130" s="45">
        <v>0</v>
      </c>
      <c r="QO130" s="45">
        <v>0</v>
      </c>
      <c r="QP130" s="45">
        <v>0</v>
      </c>
      <c r="QQ130" s="45">
        <v>0</v>
      </c>
      <c r="QR130" s="45">
        <v>0</v>
      </c>
      <c r="QS130" s="45">
        <v>0</v>
      </c>
      <c r="QT130" s="45">
        <v>0</v>
      </c>
      <c r="QU130" s="45">
        <v>0</v>
      </c>
      <c r="QV130" s="45">
        <v>0</v>
      </c>
      <c r="QW130" s="45">
        <v>0</v>
      </c>
      <c r="QX130" s="45">
        <v>0</v>
      </c>
      <c r="QY130" s="45">
        <v>0</v>
      </c>
      <c r="QZ130" s="45">
        <v>0</v>
      </c>
      <c r="RA130" s="45">
        <v>0</v>
      </c>
      <c r="RB130" s="45">
        <v>0</v>
      </c>
      <c r="RC130" s="45">
        <v>0</v>
      </c>
      <c r="RD130" s="45">
        <v>0</v>
      </c>
      <c r="RE130" s="45">
        <v>0</v>
      </c>
      <c r="RF130" s="45">
        <v>0</v>
      </c>
      <c r="RG130" s="45">
        <v>0</v>
      </c>
      <c r="RH130" s="45">
        <v>0</v>
      </c>
      <c r="RI130" s="45">
        <v>0</v>
      </c>
      <c r="RJ130" s="45">
        <v>0</v>
      </c>
      <c r="RK130" s="45">
        <v>0</v>
      </c>
      <c r="RL130" s="45">
        <v>0</v>
      </c>
      <c r="RM130" s="45">
        <v>0</v>
      </c>
      <c r="RN130" s="45">
        <v>0</v>
      </c>
      <c r="RO130" s="45">
        <v>0</v>
      </c>
      <c r="RP130" s="45">
        <v>0</v>
      </c>
      <c r="RQ130" s="45">
        <v>0</v>
      </c>
      <c r="RR130" s="45">
        <v>0</v>
      </c>
      <c r="RS130" s="45">
        <v>0</v>
      </c>
      <c r="RT130" s="45">
        <v>0</v>
      </c>
      <c r="RU130" s="45">
        <v>0</v>
      </c>
      <c r="RV130" s="45">
        <v>0</v>
      </c>
      <c r="RW130" s="45">
        <v>0</v>
      </c>
      <c r="RX130" s="45">
        <v>0</v>
      </c>
      <c r="RY130" s="45">
        <v>0</v>
      </c>
      <c r="RZ130" s="45">
        <v>0</v>
      </c>
      <c r="SA130" s="45">
        <v>0</v>
      </c>
      <c r="SB130" s="45">
        <v>0</v>
      </c>
      <c r="SC130" s="45">
        <v>0</v>
      </c>
      <c r="SD130" s="45">
        <v>0</v>
      </c>
      <c r="SE130" s="45">
        <v>0</v>
      </c>
      <c r="SF130" s="45">
        <v>0</v>
      </c>
      <c r="SG130" s="45">
        <v>0</v>
      </c>
      <c r="SH130" s="45">
        <v>0</v>
      </c>
      <c r="SI130" s="45">
        <v>0</v>
      </c>
      <c r="SJ130" s="45">
        <v>0</v>
      </c>
      <c r="SK130" s="45">
        <v>0</v>
      </c>
      <c r="SL130" s="45">
        <v>0</v>
      </c>
      <c r="SM130" s="45">
        <v>0</v>
      </c>
      <c r="SN130" s="45">
        <v>0</v>
      </c>
      <c r="SO130" s="45">
        <v>0</v>
      </c>
      <c r="SP130" s="45">
        <v>0</v>
      </c>
      <c r="SQ130" s="45">
        <v>0</v>
      </c>
      <c r="SR130" s="45">
        <v>0</v>
      </c>
      <c r="SS130" s="45">
        <v>0</v>
      </c>
      <c r="ST130" s="45">
        <v>0</v>
      </c>
      <c r="SU130" s="45">
        <v>0</v>
      </c>
      <c r="SV130" s="45">
        <v>0</v>
      </c>
      <c r="SW130" s="45">
        <v>0</v>
      </c>
      <c r="SX130" s="45">
        <v>0</v>
      </c>
      <c r="SY130" s="45">
        <v>0</v>
      </c>
      <c r="SZ130" s="45">
        <v>0</v>
      </c>
      <c r="TA130" s="45">
        <v>0</v>
      </c>
      <c r="TB130" s="45">
        <v>0</v>
      </c>
      <c r="TC130" s="45">
        <v>0</v>
      </c>
      <c r="TD130" s="45">
        <v>0</v>
      </c>
      <c r="TE130" s="45">
        <v>0</v>
      </c>
      <c r="TF130" s="45">
        <v>0</v>
      </c>
      <c r="TG130" s="45">
        <v>0</v>
      </c>
      <c r="TH130" s="45">
        <v>0</v>
      </c>
      <c r="TI130" s="45">
        <v>0</v>
      </c>
      <c r="TJ130" s="45">
        <v>0</v>
      </c>
      <c r="TK130" s="45">
        <v>0</v>
      </c>
      <c r="TL130" s="45">
        <v>0</v>
      </c>
      <c r="TM130" s="45">
        <v>0</v>
      </c>
      <c r="TN130" s="45">
        <v>0</v>
      </c>
      <c r="TO130" s="45">
        <v>0</v>
      </c>
      <c r="TP130" s="45">
        <v>0</v>
      </c>
      <c r="TQ130" s="45">
        <v>0</v>
      </c>
      <c r="TR130" s="45">
        <v>0</v>
      </c>
      <c r="TS130" s="45">
        <v>0</v>
      </c>
      <c r="TT130" s="45">
        <v>0</v>
      </c>
      <c r="TU130" s="45">
        <v>0</v>
      </c>
      <c r="TV130" s="45">
        <v>0</v>
      </c>
      <c r="TW130" s="45">
        <v>0</v>
      </c>
      <c r="TX130" s="45">
        <v>0</v>
      </c>
      <c r="TY130" s="45">
        <v>0</v>
      </c>
      <c r="TZ130" s="45">
        <v>0</v>
      </c>
      <c r="UA130" s="45">
        <v>0</v>
      </c>
      <c r="UB130" s="45">
        <v>0</v>
      </c>
      <c r="UC130" s="45">
        <v>0</v>
      </c>
      <c r="UD130" s="45">
        <v>0</v>
      </c>
      <c r="UE130" s="45">
        <v>0</v>
      </c>
      <c r="UF130" s="45">
        <v>0</v>
      </c>
      <c r="UG130" s="45">
        <v>0</v>
      </c>
      <c r="UH130" s="45">
        <v>0</v>
      </c>
      <c r="UI130" s="45">
        <v>0</v>
      </c>
      <c r="UJ130" s="45">
        <v>0</v>
      </c>
      <c r="UK130" s="45">
        <v>0</v>
      </c>
      <c r="UL130" s="45">
        <v>0</v>
      </c>
      <c r="UM130" s="45">
        <v>0</v>
      </c>
      <c r="UN130" s="45">
        <v>0</v>
      </c>
      <c r="UO130" s="45">
        <v>0</v>
      </c>
      <c r="UP130" s="45">
        <v>0</v>
      </c>
      <c r="UQ130" s="45">
        <v>0</v>
      </c>
      <c r="UR130" s="45">
        <v>0</v>
      </c>
      <c r="US130" s="45">
        <v>0</v>
      </c>
      <c r="UT130" s="45">
        <v>0</v>
      </c>
      <c r="UU130" s="45">
        <v>0</v>
      </c>
      <c r="UV130" s="45">
        <v>0</v>
      </c>
      <c r="UW130" s="45">
        <v>0</v>
      </c>
      <c r="UX130" s="45">
        <v>0</v>
      </c>
      <c r="UY130" s="45">
        <v>0</v>
      </c>
      <c r="UZ130" s="45">
        <v>0</v>
      </c>
      <c r="VA130" s="45">
        <v>0</v>
      </c>
      <c r="VB130" s="45">
        <v>0</v>
      </c>
      <c r="VC130" s="45">
        <v>0</v>
      </c>
      <c r="VD130" s="45">
        <v>0</v>
      </c>
      <c r="VE130" s="45">
        <v>0</v>
      </c>
      <c r="VF130" s="45">
        <v>0</v>
      </c>
      <c r="VG130" s="45">
        <v>0</v>
      </c>
      <c r="VH130" s="45">
        <v>0</v>
      </c>
      <c r="VI130" s="45">
        <v>0</v>
      </c>
      <c r="VJ130" s="45">
        <v>0</v>
      </c>
      <c r="VK130" s="45">
        <v>0</v>
      </c>
      <c r="VL130" s="45">
        <v>0</v>
      </c>
      <c r="VM130" s="45">
        <v>0</v>
      </c>
      <c r="VN130" s="45">
        <v>0</v>
      </c>
      <c r="VO130" s="45">
        <v>0</v>
      </c>
      <c r="VP130" s="45">
        <v>0</v>
      </c>
      <c r="VQ130" s="45">
        <v>0</v>
      </c>
      <c r="VR130" s="45">
        <v>0</v>
      </c>
      <c r="VS130" s="45">
        <v>0</v>
      </c>
      <c r="VT130" s="45">
        <v>0</v>
      </c>
      <c r="VU130" s="45">
        <v>0</v>
      </c>
      <c r="VV130" s="45">
        <v>0</v>
      </c>
      <c r="VW130" s="45">
        <v>0</v>
      </c>
      <c r="VX130" s="45">
        <v>0</v>
      </c>
      <c r="VY130" s="45">
        <v>0</v>
      </c>
      <c r="VZ130" s="45">
        <v>0</v>
      </c>
      <c r="WA130" s="45">
        <v>0</v>
      </c>
      <c r="WB130" s="45">
        <v>0</v>
      </c>
      <c r="WC130" s="45">
        <v>0</v>
      </c>
      <c r="WD130" s="45">
        <v>0</v>
      </c>
      <c r="WE130" s="45">
        <v>0</v>
      </c>
      <c r="WF130" s="45">
        <v>0</v>
      </c>
      <c r="WG130" s="45">
        <v>0</v>
      </c>
      <c r="WH130" s="45">
        <v>0</v>
      </c>
      <c r="WI130" s="45">
        <v>0</v>
      </c>
      <c r="WJ130" s="45">
        <v>0</v>
      </c>
      <c r="WK130" s="45">
        <v>0</v>
      </c>
      <c r="WL130" s="45">
        <v>0</v>
      </c>
      <c r="WM130" s="45">
        <v>0</v>
      </c>
      <c r="WN130" s="45">
        <v>0</v>
      </c>
      <c r="WO130" s="45">
        <v>0</v>
      </c>
      <c r="WP130" s="45">
        <v>0</v>
      </c>
      <c r="WQ130" s="45">
        <v>0</v>
      </c>
      <c r="WR130" s="45">
        <v>0</v>
      </c>
      <c r="WS130" s="45">
        <v>0</v>
      </c>
      <c r="WT130" s="45">
        <v>0</v>
      </c>
      <c r="WU130" s="45">
        <v>0</v>
      </c>
      <c r="WV130" s="45">
        <v>0</v>
      </c>
      <c r="WW130" s="45">
        <v>0</v>
      </c>
      <c r="WX130" s="45">
        <v>0</v>
      </c>
      <c r="WY130" s="45">
        <v>0</v>
      </c>
      <c r="WZ130" s="45">
        <v>0</v>
      </c>
      <c r="XA130" s="45">
        <v>0</v>
      </c>
      <c r="XB130" s="45">
        <v>0</v>
      </c>
      <c r="XC130" s="45">
        <v>0</v>
      </c>
      <c r="XD130" s="45">
        <v>0</v>
      </c>
      <c r="XE130" s="45">
        <v>0</v>
      </c>
      <c r="XF130" s="45">
        <v>0</v>
      </c>
      <c r="XG130" s="45">
        <v>0</v>
      </c>
      <c r="XH130" s="45">
        <v>0</v>
      </c>
      <c r="XI130" s="45">
        <v>0</v>
      </c>
      <c r="XJ130" s="45">
        <v>0</v>
      </c>
      <c r="XK130" s="45">
        <v>0</v>
      </c>
      <c r="XL130" s="45">
        <v>0</v>
      </c>
      <c r="XM130" s="45">
        <v>0</v>
      </c>
      <c r="XN130" s="45">
        <v>0</v>
      </c>
      <c r="XO130" s="45">
        <v>0</v>
      </c>
      <c r="XP130" s="45">
        <v>0</v>
      </c>
      <c r="XQ130" s="45">
        <v>0</v>
      </c>
      <c r="XR130" s="45">
        <v>0</v>
      </c>
      <c r="XS130" s="45">
        <v>0</v>
      </c>
      <c r="XT130" s="45">
        <v>0</v>
      </c>
      <c r="XU130" s="45">
        <v>0</v>
      </c>
      <c r="XV130" s="45">
        <v>0</v>
      </c>
      <c r="XW130" s="45">
        <v>0</v>
      </c>
      <c r="XX130" s="45">
        <v>0</v>
      </c>
      <c r="XY130" s="45">
        <v>0</v>
      </c>
      <c r="XZ130" s="45">
        <v>0</v>
      </c>
      <c r="YA130" s="45">
        <v>0</v>
      </c>
      <c r="YB130" s="45">
        <v>0</v>
      </c>
      <c r="YC130" s="45">
        <v>0</v>
      </c>
      <c r="YD130" s="45">
        <v>0</v>
      </c>
      <c r="YE130" s="45">
        <v>0</v>
      </c>
      <c r="YF130" s="45">
        <v>0</v>
      </c>
      <c r="YG130" s="45">
        <v>0</v>
      </c>
      <c r="YH130" s="45">
        <v>0</v>
      </c>
      <c r="YI130" s="45">
        <v>0</v>
      </c>
      <c r="YJ130" s="45">
        <v>0</v>
      </c>
      <c r="YK130" s="45">
        <v>0</v>
      </c>
      <c r="YL130" s="45">
        <v>0</v>
      </c>
      <c r="YM130" s="45">
        <v>0</v>
      </c>
      <c r="YN130" s="45">
        <v>0</v>
      </c>
      <c r="YO130" s="45">
        <v>0</v>
      </c>
      <c r="YP130" s="45">
        <v>0</v>
      </c>
      <c r="YQ130" s="45">
        <v>0</v>
      </c>
      <c r="YR130" s="45">
        <v>0</v>
      </c>
      <c r="YS130" s="45">
        <v>0</v>
      </c>
      <c r="YT130" s="45">
        <v>0</v>
      </c>
      <c r="YU130" s="45">
        <v>0</v>
      </c>
      <c r="YV130" s="45">
        <v>0</v>
      </c>
      <c r="YW130" s="45">
        <v>0</v>
      </c>
      <c r="YX130" s="45">
        <v>0</v>
      </c>
      <c r="YY130" s="45">
        <v>0</v>
      </c>
      <c r="YZ130" s="45">
        <v>0</v>
      </c>
      <c r="ZA130" s="45">
        <v>0</v>
      </c>
      <c r="ZB130" s="45">
        <v>0</v>
      </c>
      <c r="ZC130" s="45">
        <v>0</v>
      </c>
      <c r="ZD130" s="45">
        <v>0</v>
      </c>
      <c r="ZE130" s="45">
        <v>0</v>
      </c>
      <c r="ZF130" s="45">
        <v>0</v>
      </c>
      <c r="ZG130" s="45">
        <v>0</v>
      </c>
      <c r="ZH130" s="45">
        <v>0</v>
      </c>
      <c r="ZI130" s="45">
        <v>0</v>
      </c>
      <c r="ZJ130" s="45">
        <v>0</v>
      </c>
      <c r="ZK130" s="45">
        <v>0</v>
      </c>
      <c r="ZL130" s="45">
        <v>0</v>
      </c>
      <c r="ZM130" s="45">
        <v>0</v>
      </c>
      <c r="ZN130" s="45">
        <v>0</v>
      </c>
      <c r="ZO130" s="45">
        <v>0</v>
      </c>
      <c r="ZP130" s="45">
        <v>0</v>
      </c>
      <c r="ZQ130" s="45">
        <v>0</v>
      </c>
      <c r="ZR130" s="45">
        <v>0</v>
      </c>
      <c r="ZS130" s="45">
        <v>0</v>
      </c>
      <c r="ZT130" s="45">
        <v>0</v>
      </c>
      <c r="ZU130" s="45">
        <v>0</v>
      </c>
      <c r="ZV130" s="45">
        <v>0</v>
      </c>
      <c r="ZW130" s="45">
        <v>0</v>
      </c>
      <c r="ZX130" s="45">
        <v>0</v>
      </c>
      <c r="ZY130" s="45">
        <v>0</v>
      </c>
      <c r="ZZ130" s="45">
        <v>0</v>
      </c>
      <c r="AAA130" s="45">
        <v>0</v>
      </c>
      <c r="AAB130" s="45">
        <v>0</v>
      </c>
      <c r="AAC130" s="45">
        <v>0</v>
      </c>
      <c r="AAD130" s="45">
        <v>0</v>
      </c>
      <c r="AAE130" s="45">
        <v>0</v>
      </c>
      <c r="AAF130" s="45">
        <v>0</v>
      </c>
      <c r="AAG130" s="45">
        <v>0</v>
      </c>
      <c r="AAH130" s="45">
        <v>0</v>
      </c>
      <c r="AAI130" s="45">
        <v>0</v>
      </c>
      <c r="AAJ130" s="45">
        <v>0</v>
      </c>
      <c r="AAK130" s="45">
        <v>0</v>
      </c>
      <c r="AAL130" s="45">
        <v>0</v>
      </c>
      <c r="AAM130" s="45">
        <v>0</v>
      </c>
      <c r="AAN130" s="45">
        <v>0</v>
      </c>
      <c r="AAO130" s="45">
        <v>0</v>
      </c>
      <c r="AAP130" s="45">
        <v>0</v>
      </c>
      <c r="AAQ130" s="45">
        <f ca="1">IF(LEFT($C130,5)="Total",0,IF(COUNTIF(ENTRY!$G$3:$BM$3,AAQ$1)=0,"CopyPasteValue",IFERROR(HLOOKUP(AAQ$1,ENTRY!$G$3:$BI$133,SUMIFS(ENTRY!$A$2:$A$133,ENTRY!$B$2:$B$133,$B130,ENTRY!$C$2:$C$133,$C130)-2,FALSE),0)))</f>
        <v>0</v>
      </c>
      <c r="AAR130" s="45">
        <f ca="1">IF(LEFT($C130,5)="Total",0,IF(COUNTIF(ENTRY!$G$3:$BM$3,AAR$1)=0,"CopyPasteValue",IFERROR(HLOOKUP(AAR$1,ENTRY!$G$3:$BI$133,SUMIFS(ENTRY!$A$2:$A$133,ENTRY!$B$2:$B$133,$B130,ENTRY!$C$2:$C$133,$C130)-2,FALSE),0)))</f>
        <v>0</v>
      </c>
      <c r="AAS130" s="45">
        <f ca="1">IF(LEFT($C130,5)="Total",0,IF(COUNTIF(ENTRY!$G$3:$BM$3,AAS$1)=0,"CopyPasteValue",IFERROR(HLOOKUP(AAS$1,ENTRY!$G$3:$BI$133,SUMIFS(ENTRY!$A$2:$A$133,ENTRY!$B$2:$B$133,$B130,ENTRY!$C$2:$C$133,$C130)-2,FALSE),0)))</f>
        <v>0</v>
      </c>
      <c r="AAT130" s="45">
        <f ca="1">IF(LEFT($C130,5)="Total",0,IF(COUNTIF(ENTRY!$G$3:$BM$3,AAT$1)=0,"CopyPasteValue",IFERROR(HLOOKUP(AAT$1,ENTRY!$G$3:$BI$133,SUMIFS(ENTRY!$A$2:$A$133,ENTRY!$B$2:$B$133,$B130,ENTRY!$C$2:$C$133,$C130)-2,FALSE),0)))</f>
        <v>0</v>
      </c>
      <c r="AAU130" s="45">
        <f ca="1">IF(LEFT($C130,5)="Total",0,IF(COUNTIF(ENTRY!$G$3:$BM$3,AAU$1)=0,"CopyPasteValue",IFERROR(HLOOKUP(AAU$1,ENTRY!$G$3:$BI$133,SUMIFS(ENTRY!$A$2:$A$133,ENTRY!$B$2:$B$133,$B130,ENTRY!$C$2:$C$133,$C130)-2,FALSE),0)))</f>
        <v>0</v>
      </c>
      <c r="AAV130" s="45">
        <f ca="1">IF(LEFT($C130,5)="Total",0,IF(COUNTIF(ENTRY!$G$3:$BM$3,AAV$1)=0,"CopyPasteValue",IFERROR(HLOOKUP(AAV$1,ENTRY!$G$3:$BI$133,SUMIFS(ENTRY!$A$2:$A$133,ENTRY!$B$2:$B$133,$B130,ENTRY!$C$2:$C$133,$C130)-2,FALSE),0)))</f>
        <v>0</v>
      </c>
      <c r="AAW130" s="45">
        <f ca="1">IF(LEFT($C130,5)="Total",0,IF(COUNTIF(ENTRY!$G$3:$BM$3,AAW$1)=0,"CopyPasteValue",IFERROR(HLOOKUP(AAW$1,ENTRY!$G$3:$BI$133,SUMIFS(ENTRY!$A$2:$A$133,ENTRY!$B$2:$B$133,$B130,ENTRY!$C$2:$C$133,$C130)-2,FALSE),0)))</f>
        <v>0</v>
      </c>
      <c r="AAX130" s="45">
        <f ca="1">IF(LEFT($C130,5)="Total",0,IF(COUNTIF(ENTRY!$G$3:$BM$3,AAX$1)=0,"CopyPasteValue",IFERROR(HLOOKUP(AAX$1,ENTRY!$G$3:$BI$133,SUMIFS(ENTRY!$A$2:$A$133,ENTRY!$B$2:$B$133,$B130,ENTRY!$C$2:$C$133,$C130)-2,FALSE),0)))</f>
        <v>0</v>
      </c>
      <c r="AAY130" s="45">
        <f ca="1">IF(LEFT($C130,5)="Total",0,IF(COUNTIF(ENTRY!$G$3:$BM$3,AAY$1)=0,"CopyPasteValue",IFERROR(HLOOKUP(AAY$1,ENTRY!$G$3:$BI$133,SUMIFS(ENTRY!$A$2:$A$133,ENTRY!$B$2:$B$133,$B130,ENTRY!$C$2:$C$133,$C130)-2,FALSE),0)))</f>
        <v>0</v>
      </c>
      <c r="AAZ130" s="45">
        <f ca="1">IF(LEFT($C130,5)="Total",0,IF(COUNTIF(ENTRY!$G$3:$BM$3,AAZ$1)=0,"CopyPasteValue",IFERROR(HLOOKUP(AAZ$1,ENTRY!$G$3:$BI$133,SUMIFS(ENTRY!$A$2:$A$133,ENTRY!$B$2:$B$133,$B130,ENTRY!$C$2:$C$133,$C130)-2,FALSE),0)))</f>
        <v>0</v>
      </c>
      <c r="ABA130" s="45">
        <f ca="1">IF(LEFT($C130,5)="Total",0,IF(COUNTIF(ENTRY!$G$3:$BM$3,ABA$1)=0,"CopyPasteValue",IFERROR(HLOOKUP(ABA$1,ENTRY!$G$3:$BI$133,SUMIFS(ENTRY!$A$2:$A$133,ENTRY!$B$2:$B$133,$B130,ENTRY!$C$2:$C$133,$C130)-2,FALSE),0)))</f>
        <v>0</v>
      </c>
      <c r="ABB130" s="45">
        <f ca="1">IF(LEFT($C130,5)="Total",0,IF(COUNTIF(ENTRY!$G$3:$BM$3,ABB$1)=0,"CopyPasteValue",IFERROR(HLOOKUP(ABB$1,ENTRY!$G$3:$BI$133,SUMIFS(ENTRY!$A$2:$A$133,ENTRY!$B$2:$B$133,$B130,ENTRY!$C$2:$C$133,$C130)-2,FALSE),0)))</f>
        <v>0</v>
      </c>
      <c r="ABC130" s="45">
        <f ca="1">IF(LEFT($C130,5)="Total",0,IF(COUNTIF(ENTRY!$G$3:$BM$3,ABC$1)=0,"CopyPasteValue",IFERROR(HLOOKUP(ABC$1,ENTRY!$G$3:$BI$133,SUMIFS(ENTRY!$A$2:$A$133,ENTRY!$B$2:$B$133,$B130,ENTRY!$C$2:$C$133,$C130)-2,FALSE),0)))</f>
        <v>0</v>
      </c>
      <c r="ABD130" s="45">
        <f ca="1">IF(LEFT($C130,5)="Total",0,IF(COUNTIF(ENTRY!$G$3:$BM$3,ABD$1)=0,"CopyPasteValue",IFERROR(HLOOKUP(ABD$1,ENTRY!$G$3:$BI$133,SUMIFS(ENTRY!$A$2:$A$133,ENTRY!$B$2:$B$133,$B130,ENTRY!$C$2:$C$133,$C130)-2,FALSE),0)))</f>
        <v>0</v>
      </c>
      <c r="ABE130" s="45">
        <f ca="1">IF(LEFT($C130,5)="Total",0,IF(COUNTIF(ENTRY!$G$3:$BM$3,ABE$1)=0,"CopyPasteValue",IFERROR(HLOOKUP(ABE$1,ENTRY!$G$3:$BI$133,SUMIFS(ENTRY!$A$2:$A$133,ENTRY!$B$2:$B$133,$B130,ENTRY!$C$2:$C$133,$C130)-2,FALSE),0)))</f>
        <v>0</v>
      </c>
      <c r="ABF130" s="45">
        <f ca="1">IF(LEFT($C130,5)="Total",0,IF(COUNTIF(ENTRY!$G$3:$BM$3,ABF$1)=0,"CopyPasteValue",IFERROR(HLOOKUP(ABF$1,ENTRY!$G$3:$BI$133,SUMIFS(ENTRY!$A$2:$A$133,ENTRY!$B$2:$B$133,$B130,ENTRY!$C$2:$C$133,$C130)-2,FALSE),0)))</f>
        <v>0</v>
      </c>
      <c r="ABG130" s="45">
        <f ca="1">IF(LEFT($C130,5)="Total",0,IF(COUNTIF(ENTRY!$G$3:$BM$3,ABG$1)=0,"CopyPasteValue",IFERROR(HLOOKUP(ABG$1,ENTRY!$G$3:$BI$133,SUMIFS(ENTRY!$A$2:$A$133,ENTRY!$B$2:$B$133,$B130,ENTRY!$C$2:$C$133,$C130)-2,FALSE),0)))</f>
        <v>0</v>
      </c>
      <c r="ABH130" s="45">
        <f ca="1">IF(LEFT($C130,5)="Total",0,IF(COUNTIF(ENTRY!$G$3:$BM$3,ABH$1)=0,"CopyPasteValue",IFERROR(HLOOKUP(ABH$1,ENTRY!$G$3:$BI$133,SUMIFS(ENTRY!$A$2:$A$133,ENTRY!$B$2:$B$133,$B130,ENTRY!$C$2:$C$133,$C130)-2,FALSE),0)))</f>
        <v>0</v>
      </c>
    </row>
    <row r="131" spans="2:736" x14ac:dyDescent="0.35">
      <c r="B131" t="s">
        <v>122</v>
      </c>
      <c r="C131" t="s">
        <v>17</v>
      </c>
      <c r="D131" s="53">
        <f ca="1">CELL("row",D131)</f>
        <v>131</v>
      </c>
      <c r="E131" s="72">
        <f>COUNTIF(ENTRY!C$4:C$294,C131)</f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45">
        <v>0</v>
      </c>
      <c r="X131" s="45">
        <v>0</v>
      </c>
      <c r="Y131" s="45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5">
        <v>0</v>
      </c>
      <c r="AO131" s="45">
        <v>0</v>
      </c>
      <c r="AP131" s="45">
        <v>0</v>
      </c>
      <c r="AQ131" s="45">
        <v>0</v>
      </c>
      <c r="AR131" s="45">
        <v>0</v>
      </c>
      <c r="AS131" s="45">
        <v>0</v>
      </c>
      <c r="AT131" s="45">
        <v>0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45">
        <v>0</v>
      </c>
      <c r="BF131" s="45">
        <v>0</v>
      </c>
      <c r="BG131" s="45">
        <v>0</v>
      </c>
      <c r="BH131" s="45">
        <v>0</v>
      </c>
      <c r="BI131" s="45">
        <v>0</v>
      </c>
      <c r="BJ131" s="45">
        <v>0</v>
      </c>
      <c r="BK131" s="45">
        <v>0</v>
      </c>
      <c r="BL131" s="45">
        <v>0</v>
      </c>
      <c r="BM131" s="45">
        <v>0</v>
      </c>
      <c r="BN131" s="45">
        <v>0</v>
      </c>
      <c r="BO131" s="45">
        <v>0</v>
      </c>
      <c r="BP131" s="45">
        <v>0</v>
      </c>
      <c r="BQ131" s="45">
        <v>0</v>
      </c>
      <c r="BR131" s="45">
        <v>0</v>
      </c>
      <c r="BS131" s="45">
        <v>0</v>
      </c>
      <c r="BT131" s="45">
        <v>0</v>
      </c>
      <c r="BU131" s="45">
        <v>0</v>
      </c>
      <c r="BV131" s="45">
        <v>0</v>
      </c>
      <c r="BW131" s="45">
        <v>0</v>
      </c>
      <c r="BX131" s="45">
        <v>0</v>
      </c>
      <c r="BY131" s="45">
        <v>0</v>
      </c>
      <c r="BZ131" s="45">
        <v>0</v>
      </c>
      <c r="CA131" s="45">
        <v>0</v>
      </c>
      <c r="CB131" s="45">
        <v>0</v>
      </c>
      <c r="CC131" s="45">
        <v>0</v>
      </c>
      <c r="CD131" s="45">
        <v>0</v>
      </c>
      <c r="CE131" s="45">
        <v>0</v>
      </c>
      <c r="CF131" s="45">
        <v>0</v>
      </c>
      <c r="CG131" s="45">
        <v>0</v>
      </c>
      <c r="CH131" s="45">
        <v>0</v>
      </c>
      <c r="CI131" s="45">
        <v>0</v>
      </c>
      <c r="CJ131" s="45">
        <v>0</v>
      </c>
      <c r="CK131" s="45">
        <v>0</v>
      </c>
      <c r="CL131" s="45">
        <v>0</v>
      </c>
      <c r="CM131" s="45">
        <v>0</v>
      </c>
      <c r="CN131" s="45">
        <v>0</v>
      </c>
      <c r="CO131" s="45">
        <v>0</v>
      </c>
      <c r="CP131" s="45">
        <v>0</v>
      </c>
      <c r="CQ131" s="45">
        <v>0</v>
      </c>
      <c r="CR131" s="45">
        <v>0</v>
      </c>
      <c r="CS131" s="45">
        <v>0</v>
      </c>
      <c r="CT131" s="45">
        <v>0</v>
      </c>
      <c r="CU131" s="45">
        <v>0</v>
      </c>
      <c r="CV131" s="45">
        <v>0</v>
      </c>
      <c r="CW131" s="45">
        <v>0</v>
      </c>
      <c r="CX131" s="45">
        <v>0</v>
      </c>
      <c r="CY131" s="45">
        <v>0</v>
      </c>
      <c r="CZ131" s="45">
        <v>0</v>
      </c>
      <c r="DA131" s="45">
        <v>0</v>
      </c>
      <c r="DB131" s="45">
        <v>0</v>
      </c>
      <c r="DC131" s="45">
        <v>0</v>
      </c>
      <c r="DD131" s="45">
        <v>0</v>
      </c>
      <c r="DE131" s="45">
        <v>0</v>
      </c>
      <c r="DF131" s="45">
        <v>0</v>
      </c>
      <c r="DG131" s="45">
        <v>0</v>
      </c>
      <c r="DH131" s="45">
        <v>0</v>
      </c>
      <c r="DI131" s="45">
        <v>0</v>
      </c>
      <c r="DJ131" s="45">
        <v>0</v>
      </c>
      <c r="DK131" s="45">
        <v>0</v>
      </c>
      <c r="DL131" s="45">
        <v>0</v>
      </c>
      <c r="DM131" s="45">
        <v>0</v>
      </c>
      <c r="DN131" s="45">
        <v>0</v>
      </c>
      <c r="DO131" s="45">
        <v>0</v>
      </c>
      <c r="DP131" s="45">
        <v>0</v>
      </c>
      <c r="DQ131" s="45">
        <v>0</v>
      </c>
      <c r="DR131" s="45">
        <v>0</v>
      </c>
      <c r="DS131" s="45">
        <v>0</v>
      </c>
      <c r="DT131" s="45">
        <v>0</v>
      </c>
      <c r="DU131" s="45">
        <v>0</v>
      </c>
      <c r="DV131" s="45">
        <v>0</v>
      </c>
      <c r="DW131" s="45">
        <v>0</v>
      </c>
      <c r="DX131" s="45">
        <v>0</v>
      </c>
      <c r="DY131" s="45">
        <v>0</v>
      </c>
      <c r="DZ131" s="45">
        <v>0</v>
      </c>
      <c r="EA131" s="45">
        <v>0</v>
      </c>
      <c r="EB131" s="45">
        <v>0</v>
      </c>
      <c r="EC131" s="45">
        <v>0</v>
      </c>
      <c r="ED131" s="45">
        <v>0</v>
      </c>
      <c r="EE131" s="45">
        <v>0</v>
      </c>
      <c r="EF131" s="45">
        <v>0</v>
      </c>
      <c r="EG131" s="45">
        <v>0</v>
      </c>
      <c r="EH131" s="45">
        <v>0</v>
      </c>
      <c r="EI131" s="45">
        <v>0</v>
      </c>
      <c r="EJ131" s="45">
        <v>0</v>
      </c>
      <c r="EK131" s="45">
        <v>0</v>
      </c>
      <c r="EL131" s="45">
        <v>0</v>
      </c>
      <c r="EM131" s="45">
        <v>0</v>
      </c>
      <c r="EN131" s="45">
        <v>0</v>
      </c>
      <c r="EO131" s="45">
        <v>0</v>
      </c>
      <c r="EP131" s="45">
        <v>0</v>
      </c>
      <c r="EQ131" s="45">
        <v>0</v>
      </c>
      <c r="ER131" s="45">
        <v>0</v>
      </c>
      <c r="ES131" s="45">
        <v>0</v>
      </c>
      <c r="ET131" s="45">
        <v>0</v>
      </c>
      <c r="EU131" s="45">
        <v>0</v>
      </c>
      <c r="EV131" s="45">
        <v>0</v>
      </c>
      <c r="EW131" s="45">
        <v>0</v>
      </c>
      <c r="EX131" s="45">
        <v>0</v>
      </c>
      <c r="EY131" s="45">
        <v>0</v>
      </c>
      <c r="EZ131" s="45">
        <v>0</v>
      </c>
      <c r="FA131" s="45">
        <v>0</v>
      </c>
      <c r="FB131" s="45">
        <v>0</v>
      </c>
      <c r="FC131" s="45">
        <v>0</v>
      </c>
      <c r="FD131" s="45">
        <v>0</v>
      </c>
      <c r="FE131" s="45">
        <v>0</v>
      </c>
      <c r="FF131" s="45">
        <v>0</v>
      </c>
      <c r="FG131" s="45">
        <v>0</v>
      </c>
      <c r="FH131" s="45">
        <v>0</v>
      </c>
      <c r="FI131" s="45">
        <v>0</v>
      </c>
      <c r="FJ131" s="45">
        <v>0</v>
      </c>
      <c r="FK131" s="45">
        <v>0</v>
      </c>
      <c r="FL131" s="45">
        <v>0</v>
      </c>
      <c r="FM131" s="45">
        <v>0</v>
      </c>
      <c r="FN131" s="45">
        <v>0</v>
      </c>
      <c r="FO131" s="45">
        <v>0</v>
      </c>
      <c r="FP131" s="45">
        <v>0</v>
      </c>
      <c r="FQ131" s="45">
        <v>0</v>
      </c>
      <c r="FR131" s="45">
        <v>0</v>
      </c>
      <c r="FS131" s="45">
        <v>0</v>
      </c>
      <c r="FT131" s="45">
        <v>0</v>
      </c>
      <c r="FU131" s="45">
        <v>0</v>
      </c>
      <c r="FV131" s="45">
        <v>0</v>
      </c>
      <c r="FW131" s="45">
        <v>0</v>
      </c>
      <c r="FX131" s="45">
        <v>0</v>
      </c>
      <c r="FY131" s="45">
        <v>0</v>
      </c>
      <c r="FZ131" s="45">
        <v>0</v>
      </c>
      <c r="GA131" s="45">
        <v>0</v>
      </c>
      <c r="GB131" s="45">
        <v>0</v>
      </c>
      <c r="GC131" s="45">
        <v>0</v>
      </c>
      <c r="GD131" s="45">
        <v>0</v>
      </c>
      <c r="GE131" s="45">
        <v>0</v>
      </c>
      <c r="GF131" s="45">
        <v>0</v>
      </c>
      <c r="GG131" s="45">
        <v>0</v>
      </c>
      <c r="GH131" s="45">
        <v>0</v>
      </c>
      <c r="GI131" s="45">
        <v>0</v>
      </c>
      <c r="GJ131" s="45">
        <v>0</v>
      </c>
      <c r="GK131" s="45">
        <v>0</v>
      </c>
      <c r="GL131" s="45">
        <v>0</v>
      </c>
      <c r="GM131" s="45">
        <v>0</v>
      </c>
      <c r="GN131" s="45">
        <v>0</v>
      </c>
      <c r="GO131" s="45">
        <v>0</v>
      </c>
      <c r="GP131" s="45">
        <v>0</v>
      </c>
      <c r="GQ131" s="45">
        <v>0</v>
      </c>
      <c r="GR131" s="45">
        <v>0</v>
      </c>
      <c r="GS131" s="45">
        <v>0</v>
      </c>
      <c r="GT131" s="45">
        <v>0</v>
      </c>
      <c r="GU131" s="45">
        <v>0</v>
      </c>
      <c r="GV131" s="45">
        <v>0</v>
      </c>
      <c r="GW131" s="45">
        <v>0</v>
      </c>
      <c r="GX131" s="45">
        <v>0</v>
      </c>
      <c r="GY131" s="45">
        <v>0</v>
      </c>
      <c r="GZ131" s="45">
        <v>0</v>
      </c>
      <c r="HA131" s="45">
        <v>0</v>
      </c>
      <c r="HB131" s="45">
        <v>0</v>
      </c>
      <c r="HC131" s="45">
        <v>0</v>
      </c>
      <c r="HD131" s="45">
        <v>0</v>
      </c>
      <c r="HE131" s="45">
        <v>0</v>
      </c>
      <c r="HF131" s="45">
        <v>0</v>
      </c>
      <c r="HG131" s="45">
        <v>0</v>
      </c>
      <c r="HH131" s="45">
        <v>0</v>
      </c>
      <c r="HI131" s="45">
        <v>0</v>
      </c>
      <c r="HJ131" s="45">
        <v>0</v>
      </c>
      <c r="HK131" s="45">
        <v>0</v>
      </c>
      <c r="HL131" s="45">
        <v>0</v>
      </c>
      <c r="HM131" s="45">
        <v>0</v>
      </c>
      <c r="HN131" s="45">
        <v>0</v>
      </c>
      <c r="HO131" s="45">
        <v>0</v>
      </c>
      <c r="HP131" s="45">
        <v>0</v>
      </c>
      <c r="HQ131" s="45">
        <v>0</v>
      </c>
      <c r="HR131" s="45">
        <v>0</v>
      </c>
      <c r="HS131" s="45">
        <v>0</v>
      </c>
      <c r="HT131" s="45">
        <v>0</v>
      </c>
      <c r="HU131" s="45">
        <v>0</v>
      </c>
      <c r="HV131" s="45">
        <v>0</v>
      </c>
      <c r="HW131" s="45">
        <v>0</v>
      </c>
      <c r="HX131" s="45">
        <v>0</v>
      </c>
      <c r="HY131" s="45">
        <v>0</v>
      </c>
      <c r="HZ131" s="45">
        <v>0</v>
      </c>
      <c r="IA131" s="45">
        <v>0</v>
      </c>
      <c r="IB131" s="45">
        <v>0</v>
      </c>
      <c r="IC131" s="45">
        <v>0</v>
      </c>
      <c r="ID131" s="45">
        <v>0</v>
      </c>
      <c r="IE131" s="45">
        <v>0</v>
      </c>
      <c r="IF131" s="45">
        <v>0</v>
      </c>
      <c r="IG131" s="45">
        <v>0</v>
      </c>
      <c r="IH131" s="45">
        <v>0</v>
      </c>
      <c r="II131" s="45">
        <v>0</v>
      </c>
      <c r="IJ131" s="45">
        <v>0</v>
      </c>
      <c r="IK131" s="45">
        <v>0</v>
      </c>
      <c r="IL131" s="45">
        <v>0</v>
      </c>
      <c r="IM131" s="45">
        <v>0</v>
      </c>
      <c r="IN131" s="45">
        <v>0</v>
      </c>
      <c r="IO131" s="45">
        <v>0</v>
      </c>
      <c r="IP131" s="45">
        <v>0</v>
      </c>
      <c r="IQ131" s="45">
        <v>0</v>
      </c>
      <c r="IR131" s="45">
        <v>0</v>
      </c>
      <c r="IS131" s="45">
        <v>0</v>
      </c>
      <c r="IT131" s="45">
        <v>0</v>
      </c>
      <c r="IU131" s="45">
        <v>0</v>
      </c>
      <c r="IV131" s="45">
        <v>0</v>
      </c>
      <c r="IW131" s="45">
        <v>0</v>
      </c>
      <c r="IX131" s="45">
        <v>0</v>
      </c>
      <c r="IY131" s="45">
        <v>0</v>
      </c>
      <c r="IZ131" s="45">
        <v>0</v>
      </c>
      <c r="JA131" s="45">
        <v>0</v>
      </c>
      <c r="JB131" s="45">
        <v>0</v>
      </c>
      <c r="JC131" s="45">
        <v>0</v>
      </c>
      <c r="JD131" s="45">
        <v>0</v>
      </c>
      <c r="JE131" s="45">
        <v>0</v>
      </c>
      <c r="JF131" s="45">
        <v>0</v>
      </c>
      <c r="JG131" s="45">
        <v>0</v>
      </c>
      <c r="JH131" s="45">
        <v>0</v>
      </c>
      <c r="JI131" s="45">
        <v>0</v>
      </c>
      <c r="JJ131" s="45">
        <v>0</v>
      </c>
      <c r="JK131" s="45">
        <v>0</v>
      </c>
      <c r="JL131" s="45">
        <v>0</v>
      </c>
      <c r="JM131" s="45">
        <v>0</v>
      </c>
      <c r="JN131" s="45">
        <v>0</v>
      </c>
      <c r="JO131" s="45">
        <v>0</v>
      </c>
      <c r="JP131" s="45">
        <v>0</v>
      </c>
      <c r="JQ131" s="45">
        <v>0</v>
      </c>
      <c r="JR131" s="45">
        <v>0</v>
      </c>
      <c r="JS131" s="45">
        <v>0</v>
      </c>
      <c r="JT131" s="45">
        <v>0</v>
      </c>
      <c r="JU131" s="45">
        <v>0</v>
      </c>
      <c r="JV131" s="45">
        <v>0</v>
      </c>
      <c r="JW131" s="45">
        <v>0</v>
      </c>
      <c r="JX131" s="45">
        <v>0</v>
      </c>
      <c r="JY131" s="45">
        <v>0</v>
      </c>
      <c r="JZ131" s="45">
        <v>0</v>
      </c>
      <c r="KA131" s="45">
        <v>0</v>
      </c>
      <c r="KB131" s="45">
        <v>0</v>
      </c>
      <c r="KC131" s="45">
        <v>0</v>
      </c>
      <c r="KD131" s="45">
        <v>0</v>
      </c>
      <c r="KE131" s="45">
        <v>0</v>
      </c>
      <c r="KF131" s="45">
        <v>0</v>
      </c>
      <c r="KG131" s="45">
        <v>0</v>
      </c>
      <c r="KH131" s="45">
        <v>0</v>
      </c>
      <c r="KI131" s="45">
        <v>0</v>
      </c>
      <c r="KJ131" s="45">
        <v>0</v>
      </c>
      <c r="KK131" s="45">
        <v>0</v>
      </c>
      <c r="KL131" s="45">
        <v>0</v>
      </c>
      <c r="KM131" s="45">
        <v>0</v>
      </c>
      <c r="KN131" s="45">
        <v>0</v>
      </c>
      <c r="KO131" s="45">
        <v>0</v>
      </c>
      <c r="KP131" s="45">
        <v>0</v>
      </c>
      <c r="KQ131" s="45">
        <v>0</v>
      </c>
      <c r="KR131" s="45">
        <v>0</v>
      </c>
      <c r="KS131" s="45">
        <v>0</v>
      </c>
      <c r="KT131" s="45">
        <v>0</v>
      </c>
      <c r="KU131" s="45">
        <v>0</v>
      </c>
      <c r="KV131" s="45">
        <v>0</v>
      </c>
      <c r="KW131" s="45">
        <v>0</v>
      </c>
      <c r="KX131" s="45">
        <v>0</v>
      </c>
      <c r="KY131" s="45">
        <v>0</v>
      </c>
      <c r="KZ131" s="45">
        <v>0</v>
      </c>
      <c r="LA131" s="45">
        <v>0</v>
      </c>
      <c r="LB131" s="45">
        <v>0</v>
      </c>
      <c r="LC131" s="45">
        <v>0</v>
      </c>
      <c r="LD131" s="45">
        <v>0</v>
      </c>
      <c r="LE131" s="45">
        <v>0</v>
      </c>
      <c r="LF131" s="45">
        <v>0</v>
      </c>
      <c r="LG131" s="45">
        <v>0</v>
      </c>
      <c r="LH131" s="45">
        <v>0</v>
      </c>
      <c r="LI131" s="45">
        <v>0</v>
      </c>
      <c r="LJ131" s="45">
        <v>0</v>
      </c>
      <c r="LK131" s="45">
        <v>0</v>
      </c>
      <c r="LL131" s="45">
        <v>0</v>
      </c>
      <c r="LM131" s="45">
        <v>0</v>
      </c>
      <c r="LN131" s="45">
        <v>0</v>
      </c>
      <c r="LO131" s="45">
        <v>0</v>
      </c>
      <c r="LP131" s="45">
        <v>0</v>
      </c>
      <c r="LQ131" s="45">
        <v>0</v>
      </c>
      <c r="LR131" s="45">
        <v>0</v>
      </c>
      <c r="LS131" s="45">
        <v>0</v>
      </c>
      <c r="LT131" s="45">
        <v>0</v>
      </c>
      <c r="LU131" s="45">
        <v>0</v>
      </c>
      <c r="LV131" s="45">
        <v>0</v>
      </c>
      <c r="LW131" s="45">
        <v>0</v>
      </c>
      <c r="LX131" s="45">
        <v>0</v>
      </c>
      <c r="LY131" s="45">
        <v>0</v>
      </c>
      <c r="LZ131" s="45">
        <v>0</v>
      </c>
      <c r="MA131" s="45">
        <v>0</v>
      </c>
      <c r="MB131" s="45">
        <v>0</v>
      </c>
      <c r="MC131" s="45">
        <v>0</v>
      </c>
      <c r="MD131" s="45">
        <v>0</v>
      </c>
      <c r="ME131" s="45">
        <v>0</v>
      </c>
      <c r="MF131" s="45">
        <v>0</v>
      </c>
      <c r="MG131" s="45">
        <v>0</v>
      </c>
      <c r="MH131" s="45">
        <v>0</v>
      </c>
      <c r="MI131" s="45">
        <v>0</v>
      </c>
      <c r="MJ131" s="45">
        <v>0</v>
      </c>
      <c r="MK131" s="45">
        <v>0</v>
      </c>
      <c r="ML131" s="45">
        <v>0</v>
      </c>
      <c r="MM131" s="45">
        <v>0</v>
      </c>
      <c r="MN131" s="45">
        <v>0</v>
      </c>
      <c r="MO131" s="45">
        <v>0</v>
      </c>
      <c r="MP131" s="45">
        <v>0</v>
      </c>
      <c r="MQ131" s="45">
        <v>0</v>
      </c>
      <c r="MR131" s="45">
        <v>0</v>
      </c>
      <c r="MS131" s="45">
        <v>0</v>
      </c>
      <c r="MT131" s="45">
        <v>0</v>
      </c>
      <c r="MU131" s="45">
        <v>0</v>
      </c>
      <c r="MV131" s="45">
        <v>0</v>
      </c>
      <c r="MW131" s="45">
        <v>0</v>
      </c>
      <c r="MX131" s="45">
        <v>0</v>
      </c>
      <c r="MY131" s="45">
        <v>0</v>
      </c>
      <c r="MZ131" s="45">
        <v>0</v>
      </c>
      <c r="NA131" s="45">
        <v>0</v>
      </c>
      <c r="NB131" s="45">
        <v>0</v>
      </c>
      <c r="NC131" s="45">
        <v>0</v>
      </c>
      <c r="ND131" s="45">
        <v>0</v>
      </c>
      <c r="NE131" s="45">
        <v>0</v>
      </c>
      <c r="NF131" s="45">
        <v>0</v>
      </c>
      <c r="NG131" s="45">
        <v>0</v>
      </c>
      <c r="NH131" s="45">
        <v>0</v>
      </c>
      <c r="NI131" s="45">
        <v>0</v>
      </c>
      <c r="NJ131" s="45">
        <v>0</v>
      </c>
      <c r="NK131" s="45">
        <v>0</v>
      </c>
      <c r="NL131" s="45">
        <v>0</v>
      </c>
      <c r="NM131" s="45">
        <v>0</v>
      </c>
      <c r="NN131" s="45">
        <v>0</v>
      </c>
      <c r="NO131" s="45">
        <v>0</v>
      </c>
      <c r="NP131" s="45">
        <v>0</v>
      </c>
      <c r="NQ131" s="45">
        <v>0</v>
      </c>
      <c r="NR131" s="45">
        <v>0</v>
      </c>
      <c r="NS131" s="45">
        <v>0</v>
      </c>
      <c r="NT131" s="45">
        <v>0</v>
      </c>
      <c r="NU131" s="45">
        <v>0</v>
      </c>
      <c r="NV131" s="45">
        <v>0</v>
      </c>
      <c r="NW131" s="45">
        <v>0</v>
      </c>
      <c r="NX131" s="45">
        <v>0</v>
      </c>
      <c r="NY131" s="45">
        <v>0</v>
      </c>
      <c r="NZ131" s="45">
        <v>0</v>
      </c>
      <c r="OA131" s="45">
        <v>0</v>
      </c>
      <c r="OB131" s="45">
        <v>0</v>
      </c>
      <c r="OC131" s="45">
        <v>0</v>
      </c>
      <c r="OD131" s="45">
        <v>0</v>
      </c>
      <c r="OE131" s="45">
        <v>0</v>
      </c>
      <c r="OF131" s="45">
        <v>0</v>
      </c>
      <c r="OG131" s="45">
        <v>0</v>
      </c>
      <c r="OH131" s="45">
        <v>0</v>
      </c>
      <c r="OI131" s="45">
        <v>0</v>
      </c>
      <c r="OJ131" s="45">
        <v>0</v>
      </c>
      <c r="OK131" s="45">
        <v>0</v>
      </c>
      <c r="OL131" s="45">
        <v>0</v>
      </c>
      <c r="OM131" s="45">
        <v>0</v>
      </c>
      <c r="ON131" s="45">
        <v>0</v>
      </c>
      <c r="OO131" s="45">
        <v>0</v>
      </c>
      <c r="OP131" s="45">
        <v>0</v>
      </c>
      <c r="OQ131" s="45">
        <v>0</v>
      </c>
      <c r="OR131" s="45">
        <v>0</v>
      </c>
      <c r="OS131" s="45">
        <v>0</v>
      </c>
      <c r="OT131" s="45">
        <v>0</v>
      </c>
      <c r="OU131" s="45">
        <v>0</v>
      </c>
      <c r="OV131" s="45">
        <v>0</v>
      </c>
      <c r="OW131" s="45">
        <v>0</v>
      </c>
      <c r="OX131" s="45">
        <v>0</v>
      </c>
      <c r="OY131" s="45">
        <v>0</v>
      </c>
      <c r="OZ131" s="45">
        <v>0</v>
      </c>
      <c r="PA131" s="45">
        <v>0</v>
      </c>
      <c r="PB131" s="45">
        <v>0</v>
      </c>
      <c r="PC131" s="45">
        <v>0</v>
      </c>
      <c r="PD131" s="45">
        <v>0</v>
      </c>
      <c r="PE131" s="45">
        <v>0</v>
      </c>
      <c r="PF131" s="45">
        <v>0</v>
      </c>
      <c r="PG131" s="45">
        <v>0</v>
      </c>
      <c r="PH131" s="45">
        <v>0</v>
      </c>
      <c r="PI131" s="45">
        <v>0</v>
      </c>
      <c r="PJ131" s="45">
        <v>0</v>
      </c>
      <c r="PK131" s="45">
        <v>0</v>
      </c>
      <c r="PL131" s="45">
        <v>0</v>
      </c>
      <c r="PM131" s="45">
        <v>0</v>
      </c>
      <c r="PN131" s="45">
        <v>0</v>
      </c>
      <c r="PO131" s="45">
        <v>0</v>
      </c>
      <c r="PP131" s="45">
        <v>0</v>
      </c>
      <c r="PQ131" s="45">
        <v>0</v>
      </c>
      <c r="PR131" s="45">
        <v>0</v>
      </c>
      <c r="PS131" s="45">
        <v>0</v>
      </c>
      <c r="PT131" s="45">
        <v>0</v>
      </c>
      <c r="PU131" s="45">
        <v>0</v>
      </c>
      <c r="PV131" s="45">
        <v>0</v>
      </c>
      <c r="PW131" s="45">
        <v>0</v>
      </c>
      <c r="PX131" s="45">
        <v>0</v>
      </c>
      <c r="PY131" s="45">
        <v>0</v>
      </c>
      <c r="PZ131" s="45">
        <v>0</v>
      </c>
      <c r="QA131" s="45">
        <v>0</v>
      </c>
      <c r="QB131" s="45">
        <v>0</v>
      </c>
      <c r="QC131" s="45">
        <v>0</v>
      </c>
      <c r="QD131" s="45">
        <v>0</v>
      </c>
      <c r="QE131" s="45">
        <v>0</v>
      </c>
      <c r="QF131" s="45">
        <v>0</v>
      </c>
      <c r="QG131" s="45">
        <v>0</v>
      </c>
      <c r="QH131" s="45">
        <v>0</v>
      </c>
      <c r="QI131" s="45">
        <v>0</v>
      </c>
      <c r="QJ131" s="45">
        <v>0</v>
      </c>
      <c r="QK131" s="45">
        <v>0</v>
      </c>
      <c r="QL131" s="45">
        <v>0</v>
      </c>
      <c r="QM131" s="45">
        <v>0</v>
      </c>
      <c r="QN131" s="45">
        <v>0</v>
      </c>
      <c r="QO131" s="45">
        <v>0</v>
      </c>
      <c r="QP131" s="45">
        <v>0</v>
      </c>
      <c r="QQ131" s="45">
        <v>0</v>
      </c>
      <c r="QR131" s="45">
        <v>0</v>
      </c>
      <c r="QS131" s="45">
        <v>0</v>
      </c>
      <c r="QT131" s="45">
        <v>0</v>
      </c>
      <c r="QU131" s="45">
        <v>0</v>
      </c>
      <c r="QV131" s="45">
        <v>0</v>
      </c>
      <c r="QW131" s="45">
        <v>0</v>
      </c>
      <c r="QX131" s="45">
        <v>0</v>
      </c>
      <c r="QY131" s="45">
        <v>0</v>
      </c>
      <c r="QZ131" s="45">
        <v>0</v>
      </c>
      <c r="RA131" s="45">
        <v>0</v>
      </c>
      <c r="RB131" s="45">
        <v>0</v>
      </c>
      <c r="RC131" s="45">
        <v>0</v>
      </c>
      <c r="RD131" s="45">
        <v>0</v>
      </c>
      <c r="RE131" s="45">
        <v>0</v>
      </c>
      <c r="RF131" s="45">
        <v>0</v>
      </c>
      <c r="RG131" s="45">
        <v>0</v>
      </c>
      <c r="RH131" s="45">
        <v>0</v>
      </c>
      <c r="RI131" s="45">
        <v>0</v>
      </c>
      <c r="RJ131" s="45">
        <v>0</v>
      </c>
      <c r="RK131" s="45">
        <v>0</v>
      </c>
      <c r="RL131" s="45">
        <v>0</v>
      </c>
      <c r="RM131" s="45">
        <v>0</v>
      </c>
      <c r="RN131" s="45">
        <v>0</v>
      </c>
      <c r="RO131" s="45">
        <v>0</v>
      </c>
      <c r="RP131" s="45">
        <v>0</v>
      </c>
      <c r="RQ131" s="45">
        <v>0</v>
      </c>
      <c r="RR131" s="45">
        <v>0</v>
      </c>
      <c r="RS131" s="45">
        <v>0</v>
      </c>
      <c r="RT131" s="45">
        <v>0</v>
      </c>
      <c r="RU131" s="45">
        <v>0</v>
      </c>
      <c r="RV131" s="45">
        <v>0</v>
      </c>
      <c r="RW131" s="45">
        <v>0</v>
      </c>
      <c r="RX131" s="45">
        <v>0</v>
      </c>
      <c r="RY131" s="45">
        <v>0</v>
      </c>
      <c r="RZ131" s="45">
        <v>0</v>
      </c>
      <c r="SA131" s="45">
        <v>0</v>
      </c>
      <c r="SB131" s="45">
        <v>0</v>
      </c>
      <c r="SC131" s="45">
        <v>0</v>
      </c>
      <c r="SD131" s="45">
        <v>0</v>
      </c>
      <c r="SE131" s="45">
        <v>0</v>
      </c>
      <c r="SF131" s="45">
        <v>0</v>
      </c>
      <c r="SG131" s="45">
        <v>0</v>
      </c>
      <c r="SH131" s="45">
        <v>0</v>
      </c>
      <c r="SI131" s="45">
        <v>0</v>
      </c>
      <c r="SJ131" s="45">
        <v>0</v>
      </c>
      <c r="SK131" s="45">
        <v>0</v>
      </c>
      <c r="SL131" s="45">
        <v>0</v>
      </c>
      <c r="SM131" s="45">
        <v>0</v>
      </c>
      <c r="SN131" s="45">
        <v>0</v>
      </c>
      <c r="SO131" s="45">
        <v>0</v>
      </c>
      <c r="SP131" s="45">
        <v>0</v>
      </c>
      <c r="SQ131" s="45">
        <v>0</v>
      </c>
      <c r="SR131" s="45">
        <v>0</v>
      </c>
      <c r="SS131" s="45">
        <v>0</v>
      </c>
      <c r="ST131" s="45">
        <v>0</v>
      </c>
      <c r="SU131" s="45">
        <v>0</v>
      </c>
      <c r="SV131" s="45">
        <v>0</v>
      </c>
      <c r="SW131" s="45">
        <v>0</v>
      </c>
      <c r="SX131" s="45">
        <v>0</v>
      </c>
      <c r="SY131" s="45">
        <v>0</v>
      </c>
      <c r="SZ131" s="45">
        <v>0</v>
      </c>
      <c r="TA131" s="45">
        <v>0</v>
      </c>
      <c r="TB131" s="45">
        <v>0</v>
      </c>
      <c r="TC131" s="45">
        <v>0</v>
      </c>
      <c r="TD131" s="45">
        <v>0</v>
      </c>
      <c r="TE131" s="45">
        <v>0</v>
      </c>
      <c r="TF131" s="45">
        <v>0</v>
      </c>
      <c r="TG131" s="45">
        <v>0</v>
      </c>
      <c r="TH131" s="45">
        <v>0</v>
      </c>
      <c r="TI131" s="45">
        <v>0</v>
      </c>
      <c r="TJ131" s="45">
        <v>0</v>
      </c>
      <c r="TK131" s="45">
        <v>0</v>
      </c>
      <c r="TL131" s="45">
        <v>0</v>
      </c>
      <c r="TM131" s="45">
        <v>0</v>
      </c>
      <c r="TN131" s="45">
        <v>0</v>
      </c>
      <c r="TO131" s="45">
        <v>0</v>
      </c>
      <c r="TP131" s="45">
        <v>0</v>
      </c>
      <c r="TQ131" s="45">
        <v>0</v>
      </c>
      <c r="TR131" s="45">
        <v>0</v>
      </c>
      <c r="TS131" s="45">
        <v>0</v>
      </c>
      <c r="TT131" s="45">
        <v>0</v>
      </c>
      <c r="TU131" s="45">
        <v>0</v>
      </c>
      <c r="TV131" s="45">
        <v>0</v>
      </c>
      <c r="TW131" s="45">
        <v>0</v>
      </c>
      <c r="TX131" s="45">
        <v>0</v>
      </c>
      <c r="TY131" s="45">
        <v>0</v>
      </c>
      <c r="TZ131" s="45">
        <v>0</v>
      </c>
      <c r="UA131" s="45">
        <v>0</v>
      </c>
      <c r="UB131" s="45">
        <v>0</v>
      </c>
      <c r="UC131" s="45">
        <v>0</v>
      </c>
      <c r="UD131" s="45">
        <v>0</v>
      </c>
      <c r="UE131" s="45">
        <v>0</v>
      </c>
      <c r="UF131" s="45">
        <v>0</v>
      </c>
      <c r="UG131" s="45">
        <v>0</v>
      </c>
      <c r="UH131" s="45">
        <v>0</v>
      </c>
      <c r="UI131" s="45">
        <v>0</v>
      </c>
      <c r="UJ131" s="45">
        <v>0</v>
      </c>
      <c r="UK131" s="45">
        <v>0</v>
      </c>
      <c r="UL131" s="45">
        <v>0</v>
      </c>
      <c r="UM131" s="45">
        <v>0</v>
      </c>
      <c r="UN131" s="45">
        <v>0</v>
      </c>
      <c r="UO131" s="45">
        <v>0</v>
      </c>
      <c r="UP131" s="45">
        <v>0</v>
      </c>
      <c r="UQ131" s="45">
        <v>0</v>
      </c>
      <c r="UR131" s="45">
        <v>0</v>
      </c>
      <c r="US131" s="45">
        <v>0</v>
      </c>
      <c r="UT131" s="45">
        <v>0</v>
      </c>
      <c r="UU131" s="45">
        <v>0</v>
      </c>
      <c r="UV131" s="45">
        <v>0</v>
      </c>
      <c r="UW131" s="45">
        <v>0</v>
      </c>
      <c r="UX131" s="45">
        <v>0</v>
      </c>
      <c r="UY131" s="45">
        <v>0</v>
      </c>
      <c r="UZ131" s="45">
        <v>0</v>
      </c>
      <c r="VA131" s="45">
        <v>0</v>
      </c>
      <c r="VB131" s="45">
        <v>0</v>
      </c>
      <c r="VC131" s="45">
        <v>0</v>
      </c>
      <c r="VD131" s="45">
        <v>0</v>
      </c>
      <c r="VE131" s="45">
        <v>0</v>
      </c>
      <c r="VF131" s="45">
        <v>0</v>
      </c>
      <c r="VG131" s="45">
        <v>0</v>
      </c>
      <c r="VH131" s="45">
        <v>0</v>
      </c>
      <c r="VI131" s="45">
        <v>0</v>
      </c>
      <c r="VJ131" s="45">
        <v>0</v>
      </c>
      <c r="VK131" s="45">
        <v>0</v>
      </c>
      <c r="VL131" s="45">
        <v>0</v>
      </c>
      <c r="VM131" s="45">
        <v>0</v>
      </c>
      <c r="VN131" s="45">
        <v>0</v>
      </c>
      <c r="VO131" s="45">
        <v>0</v>
      </c>
      <c r="VP131" s="45">
        <v>0</v>
      </c>
      <c r="VQ131" s="45">
        <v>0</v>
      </c>
      <c r="VR131" s="45">
        <v>0</v>
      </c>
      <c r="VS131" s="45">
        <v>0</v>
      </c>
      <c r="VT131" s="45">
        <v>0</v>
      </c>
      <c r="VU131" s="45">
        <v>0</v>
      </c>
      <c r="VV131" s="45">
        <v>0</v>
      </c>
      <c r="VW131" s="45">
        <v>0</v>
      </c>
      <c r="VX131" s="45">
        <v>0</v>
      </c>
      <c r="VY131" s="45">
        <v>0</v>
      </c>
      <c r="VZ131" s="45">
        <v>0</v>
      </c>
      <c r="WA131" s="45">
        <v>0</v>
      </c>
      <c r="WB131" s="45">
        <v>0</v>
      </c>
      <c r="WC131" s="45">
        <v>0</v>
      </c>
      <c r="WD131" s="45">
        <v>0</v>
      </c>
      <c r="WE131" s="45">
        <v>0</v>
      </c>
      <c r="WF131" s="45">
        <v>0</v>
      </c>
      <c r="WG131" s="45">
        <v>0</v>
      </c>
      <c r="WH131" s="45">
        <v>0</v>
      </c>
      <c r="WI131" s="45">
        <v>0</v>
      </c>
      <c r="WJ131" s="45">
        <v>0</v>
      </c>
      <c r="WK131" s="45">
        <v>0</v>
      </c>
      <c r="WL131" s="45">
        <v>0</v>
      </c>
      <c r="WM131" s="45">
        <v>0</v>
      </c>
      <c r="WN131" s="45">
        <v>0</v>
      </c>
      <c r="WO131" s="45">
        <v>0</v>
      </c>
      <c r="WP131" s="45">
        <v>0</v>
      </c>
      <c r="WQ131" s="45">
        <v>0</v>
      </c>
      <c r="WR131" s="45">
        <v>0</v>
      </c>
      <c r="WS131" s="45">
        <v>0</v>
      </c>
      <c r="WT131" s="45">
        <v>0</v>
      </c>
      <c r="WU131" s="45">
        <v>0</v>
      </c>
      <c r="WV131" s="45">
        <v>0</v>
      </c>
      <c r="WW131" s="45">
        <v>0</v>
      </c>
      <c r="WX131" s="45">
        <v>0</v>
      </c>
      <c r="WY131" s="45">
        <v>0</v>
      </c>
      <c r="WZ131" s="45">
        <v>0</v>
      </c>
      <c r="XA131" s="45">
        <v>0</v>
      </c>
      <c r="XB131" s="45">
        <v>0</v>
      </c>
      <c r="XC131" s="45">
        <v>0</v>
      </c>
      <c r="XD131" s="45">
        <v>0</v>
      </c>
      <c r="XE131" s="45">
        <v>0</v>
      </c>
      <c r="XF131" s="45">
        <v>0</v>
      </c>
      <c r="XG131" s="45">
        <v>0</v>
      </c>
      <c r="XH131" s="45">
        <v>0</v>
      </c>
      <c r="XI131" s="45">
        <v>0</v>
      </c>
      <c r="XJ131" s="45">
        <v>0</v>
      </c>
      <c r="XK131" s="45">
        <v>0</v>
      </c>
      <c r="XL131" s="45">
        <v>0</v>
      </c>
      <c r="XM131" s="45">
        <v>0</v>
      </c>
      <c r="XN131" s="45">
        <v>0</v>
      </c>
      <c r="XO131" s="45">
        <v>0</v>
      </c>
      <c r="XP131" s="45">
        <v>0</v>
      </c>
      <c r="XQ131" s="45">
        <v>0</v>
      </c>
      <c r="XR131" s="45">
        <v>0</v>
      </c>
      <c r="XS131" s="45">
        <v>0</v>
      </c>
      <c r="XT131" s="45">
        <v>0</v>
      </c>
      <c r="XU131" s="45">
        <v>0</v>
      </c>
      <c r="XV131" s="45">
        <v>0</v>
      </c>
      <c r="XW131" s="45">
        <v>0</v>
      </c>
      <c r="XX131" s="45">
        <v>0</v>
      </c>
      <c r="XY131" s="45">
        <v>0</v>
      </c>
      <c r="XZ131" s="45">
        <v>0</v>
      </c>
      <c r="YA131" s="45">
        <v>0</v>
      </c>
      <c r="YB131" s="45">
        <v>0</v>
      </c>
      <c r="YC131" s="45">
        <v>0</v>
      </c>
      <c r="YD131" s="45">
        <v>0</v>
      </c>
      <c r="YE131" s="45">
        <v>0</v>
      </c>
      <c r="YF131" s="45">
        <v>0</v>
      </c>
      <c r="YG131" s="45">
        <v>0</v>
      </c>
      <c r="YH131" s="45">
        <v>0</v>
      </c>
      <c r="YI131" s="45">
        <v>0</v>
      </c>
      <c r="YJ131" s="45">
        <v>0</v>
      </c>
      <c r="YK131" s="45">
        <v>0</v>
      </c>
      <c r="YL131" s="45">
        <v>0</v>
      </c>
      <c r="YM131" s="45">
        <v>0</v>
      </c>
      <c r="YN131" s="45">
        <v>0</v>
      </c>
      <c r="YO131" s="45">
        <v>0</v>
      </c>
      <c r="YP131" s="45">
        <v>0</v>
      </c>
      <c r="YQ131" s="45">
        <v>0</v>
      </c>
      <c r="YR131" s="45">
        <v>0</v>
      </c>
      <c r="YS131" s="45">
        <v>0</v>
      </c>
      <c r="YT131" s="45">
        <v>0</v>
      </c>
      <c r="YU131" s="45">
        <v>0</v>
      </c>
      <c r="YV131" s="45">
        <v>0</v>
      </c>
      <c r="YW131" s="45">
        <v>0</v>
      </c>
      <c r="YX131" s="45">
        <v>0</v>
      </c>
      <c r="YY131" s="45">
        <v>0</v>
      </c>
      <c r="YZ131" s="45">
        <v>0</v>
      </c>
      <c r="ZA131" s="45">
        <v>0</v>
      </c>
      <c r="ZB131" s="45">
        <v>0</v>
      </c>
      <c r="ZC131" s="45">
        <v>0</v>
      </c>
      <c r="ZD131" s="45">
        <v>0</v>
      </c>
      <c r="ZE131" s="45">
        <v>0</v>
      </c>
      <c r="ZF131" s="45">
        <v>0</v>
      </c>
      <c r="ZG131" s="45">
        <v>0</v>
      </c>
      <c r="ZH131" s="45">
        <v>0</v>
      </c>
      <c r="ZI131" s="45">
        <v>0</v>
      </c>
      <c r="ZJ131" s="45">
        <v>0</v>
      </c>
      <c r="ZK131" s="45">
        <v>0</v>
      </c>
      <c r="ZL131" s="45">
        <v>0</v>
      </c>
      <c r="ZM131" s="45">
        <v>0</v>
      </c>
      <c r="ZN131" s="45">
        <v>0</v>
      </c>
      <c r="ZO131" s="45">
        <v>0</v>
      </c>
      <c r="ZP131" s="45">
        <v>0</v>
      </c>
      <c r="ZQ131" s="45">
        <v>0</v>
      </c>
      <c r="ZR131" s="45">
        <v>0</v>
      </c>
      <c r="ZS131" s="45">
        <v>0</v>
      </c>
      <c r="ZT131" s="45">
        <v>0</v>
      </c>
      <c r="ZU131" s="45">
        <v>0</v>
      </c>
      <c r="ZV131" s="45">
        <v>0</v>
      </c>
      <c r="ZW131" s="45">
        <v>0</v>
      </c>
      <c r="ZX131" s="45">
        <v>0</v>
      </c>
      <c r="ZY131" s="45">
        <v>0</v>
      </c>
      <c r="ZZ131" s="45">
        <v>0</v>
      </c>
      <c r="AAA131" s="45">
        <v>0</v>
      </c>
      <c r="AAB131" s="45">
        <v>0</v>
      </c>
      <c r="AAC131" s="45">
        <v>0</v>
      </c>
      <c r="AAD131" s="45">
        <v>0</v>
      </c>
      <c r="AAE131" s="45">
        <v>0</v>
      </c>
      <c r="AAF131" s="45">
        <v>0</v>
      </c>
      <c r="AAG131" s="45">
        <v>0</v>
      </c>
      <c r="AAH131" s="45">
        <v>0</v>
      </c>
      <c r="AAI131" s="45">
        <v>0</v>
      </c>
      <c r="AAJ131" s="45">
        <v>0</v>
      </c>
      <c r="AAK131" s="45">
        <v>0</v>
      </c>
      <c r="AAL131" s="45">
        <v>0</v>
      </c>
      <c r="AAM131" s="45">
        <v>0</v>
      </c>
      <c r="AAN131" s="45">
        <v>0</v>
      </c>
      <c r="AAO131" s="45">
        <v>0</v>
      </c>
      <c r="AAP131" s="45">
        <v>0</v>
      </c>
      <c r="AAQ131" s="45">
        <f>IF(LEFT($C131,5)="Total",0,IF(COUNTIF(ENTRY!$G$3:$BM$3,AAQ$1)=0,"CopyPasteValue",IFERROR(HLOOKUP(AAQ$1,ENTRY!$G$3:$BI$133,SUMIFS(ENTRY!$A$2:$A$133,ENTRY!$B$2:$B$133,$B131,ENTRY!$C$2:$C$133,$C131)-2,FALSE),0)))</f>
        <v>0</v>
      </c>
      <c r="AAR131" s="45">
        <f>IF(LEFT($C131,5)="Total",0,IF(COUNTIF(ENTRY!$G$3:$BM$3,AAR$1)=0,"CopyPasteValue",IFERROR(HLOOKUP(AAR$1,ENTRY!$G$3:$BI$133,SUMIFS(ENTRY!$A$2:$A$133,ENTRY!$B$2:$B$133,$B131,ENTRY!$C$2:$C$133,$C131)-2,FALSE),0)))</f>
        <v>0</v>
      </c>
      <c r="AAS131" s="45">
        <f>IF(LEFT($C131,5)="Total",0,IF(COUNTIF(ENTRY!$G$3:$BM$3,AAS$1)=0,"CopyPasteValue",IFERROR(HLOOKUP(AAS$1,ENTRY!$G$3:$BI$133,SUMIFS(ENTRY!$A$2:$A$133,ENTRY!$B$2:$B$133,$B131,ENTRY!$C$2:$C$133,$C131)-2,FALSE),0)))</f>
        <v>0</v>
      </c>
      <c r="AAT131" s="45">
        <f>IF(LEFT($C131,5)="Total",0,IF(COUNTIF(ENTRY!$G$3:$BM$3,AAT$1)=0,"CopyPasteValue",IFERROR(HLOOKUP(AAT$1,ENTRY!$G$3:$BI$133,SUMIFS(ENTRY!$A$2:$A$133,ENTRY!$B$2:$B$133,$B131,ENTRY!$C$2:$C$133,$C131)-2,FALSE),0)))</f>
        <v>0</v>
      </c>
      <c r="AAU131" s="45">
        <f>IF(LEFT($C131,5)="Total",0,IF(COUNTIF(ENTRY!$G$3:$BM$3,AAU$1)=0,"CopyPasteValue",IFERROR(HLOOKUP(AAU$1,ENTRY!$G$3:$BI$133,SUMIFS(ENTRY!$A$2:$A$133,ENTRY!$B$2:$B$133,$B131,ENTRY!$C$2:$C$133,$C131)-2,FALSE),0)))</f>
        <v>0</v>
      </c>
      <c r="AAV131" s="45">
        <f>IF(LEFT($C131,5)="Total",0,IF(COUNTIF(ENTRY!$G$3:$BM$3,AAV$1)=0,"CopyPasteValue",IFERROR(HLOOKUP(AAV$1,ENTRY!$G$3:$BI$133,SUMIFS(ENTRY!$A$2:$A$133,ENTRY!$B$2:$B$133,$B131,ENTRY!$C$2:$C$133,$C131)-2,FALSE),0)))</f>
        <v>0</v>
      </c>
      <c r="AAW131" s="45">
        <f>IF(LEFT($C131,5)="Total",0,IF(COUNTIF(ENTRY!$G$3:$BM$3,AAW$1)=0,"CopyPasteValue",IFERROR(HLOOKUP(AAW$1,ENTRY!$G$3:$BI$133,SUMIFS(ENTRY!$A$2:$A$133,ENTRY!$B$2:$B$133,$B131,ENTRY!$C$2:$C$133,$C131)-2,FALSE),0)))</f>
        <v>0</v>
      </c>
      <c r="AAX131" s="45">
        <f>IF(LEFT($C131,5)="Total",0,IF(COUNTIF(ENTRY!$G$3:$BM$3,AAX$1)=0,"CopyPasteValue",IFERROR(HLOOKUP(AAX$1,ENTRY!$G$3:$BI$133,SUMIFS(ENTRY!$A$2:$A$133,ENTRY!$B$2:$B$133,$B131,ENTRY!$C$2:$C$133,$C131)-2,FALSE),0)))</f>
        <v>0</v>
      </c>
      <c r="AAY131" s="45">
        <f>IF(LEFT($C131,5)="Total",0,IF(COUNTIF(ENTRY!$G$3:$BM$3,AAY$1)=0,"CopyPasteValue",IFERROR(HLOOKUP(AAY$1,ENTRY!$G$3:$BI$133,SUMIFS(ENTRY!$A$2:$A$133,ENTRY!$B$2:$B$133,$B131,ENTRY!$C$2:$C$133,$C131)-2,FALSE),0)))</f>
        <v>0</v>
      </c>
      <c r="AAZ131" s="45">
        <f>IF(LEFT($C131,5)="Total",0,IF(COUNTIF(ENTRY!$G$3:$BM$3,AAZ$1)=0,"CopyPasteValue",IFERROR(HLOOKUP(AAZ$1,ENTRY!$G$3:$BI$133,SUMIFS(ENTRY!$A$2:$A$133,ENTRY!$B$2:$B$133,$B131,ENTRY!$C$2:$C$133,$C131)-2,FALSE),0)))</f>
        <v>0</v>
      </c>
      <c r="ABA131" s="45">
        <f>IF(LEFT($C131,5)="Total",0,IF(COUNTIF(ENTRY!$G$3:$BM$3,ABA$1)=0,"CopyPasteValue",IFERROR(HLOOKUP(ABA$1,ENTRY!$G$3:$BI$133,SUMIFS(ENTRY!$A$2:$A$133,ENTRY!$B$2:$B$133,$B131,ENTRY!$C$2:$C$133,$C131)-2,FALSE),0)))</f>
        <v>0</v>
      </c>
      <c r="ABB131" s="45">
        <f>IF(LEFT($C131,5)="Total",0,IF(COUNTIF(ENTRY!$G$3:$BM$3,ABB$1)=0,"CopyPasteValue",IFERROR(HLOOKUP(ABB$1,ENTRY!$G$3:$BI$133,SUMIFS(ENTRY!$A$2:$A$133,ENTRY!$B$2:$B$133,$B131,ENTRY!$C$2:$C$133,$C131)-2,FALSE),0)))</f>
        <v>0</v>
      </c>
      <c r="ABC131" s="45">
        <f>IF(LEFT($C131,5)="Total",0,IF(COUNTIF(ENTRY!$G$3:$BM$3,ABC$1)=0,"CopyPasteValue",IFERROR(HLOOKUP(ABC$1,ENTRY!$G$3:$BI$133,SUMIFS(ENTRY!$A$2:$A$133,ENTRY!$B$2:$B$133,$B131,ENTRY!$C$2:$C$133,$C131)-2,FALSE),0)))</f>
        <v>0</v>
      </c>
      <c r="ABD131" s="45">
        <f>IF(LEFT($C131,5)="Total",0,IF(COUNTIF(ENTRY!$G$3:$BM$3,ABD$1)=0,"CopyPasteValue",IFERROR(HLOOKUP(ABD$1,ENTRY!$G$3:$BI$133,SUMIFS(ENTRY!$A$2:$A$133,ENTRY!$B$2:$B$133,$B131,ENTRY!$C$2:$C$133,$C131)-2,FALSE),0)))</f>
        <v>0</v>
      </c>
      <c r="ABE131" s="45">
        <f>IF(LEFT($C131,5)="Total",0,IF(COUNTIF(ENTRY!$G$3:$BM$3,ABE$1)=0,"CopyPasteValue",IFERROR(HLOOKUP(ABE$1,ENTRY!$G$3:$BI$133,SUMIFS(ENTRY!$A$2:$A$133,ENTRY!$B$2:$B$133,$B131,ENTRY!$C$2:$C$133,$C131)-2,FALSE),0)))</f>
        <v>0</v>
      </c>
      <c r="ABF131" s="45">
        <f>IF(LEFT($C131,5)="Total",0,IF(COUNTIF(ENTRY!$G$3:$BM$3,ABF$1)=0,"CopyPasteValue",IFERROR(HLOOKUP(ABF$1,ENTRY!$G$3:$BI$133,SUMIFS(ENTRY!$A$2:$A$133,ENTRY!$B$2:$B$133,$B131,ENTRY!$C$2:$C$133,$C131)-2,FALSE),0)))</f>
        <v>0</v>
      </c>
      <c r="ABG131" s="45">
        <f>IF(LEFT($C131,5)="Total",0,IF(COUNTIF(ENTRY!$G$3:$BM$3,ABG$1)=0,"CopyPasteValue",IFERROR(HLOOKUP(ABG$1,ENTRY!$G$3:$BI$133,SUMIFS(ENTRY!$A$2:$A$133,ENTRY!$B$2:$B$133,$B131,ENTRY!$C$2:$C$133,$C131)-2,FALSE),0)))</f>
        <v>0</v>
      </c>
      <c r="ABH131" s="45">
        <f>IF(LEFT($C131,5)="Total",0,IF(COUNTIF(ENTRY!$G$3:$BM$3,ABH$1)=0,"CopyPasteValue",IFERROR(HLOOKUP(ABH$1,ENTRY!$G$3:$BI$133,SUMIFS(ENTRY!$A$2:$A$133,ENTRY!$B$2:$B$133,$B131,ENTRY!$C$2:$C$133,$C131)-2,FALSE),0)))</f>
        <v>0</v>
      </c>
    </row>
    <row r="132" spans="2:736" x14ac:dyDescent="0.35">
      <c r="B132" t="s">
        <v>122</v>
      </c>
      <c r="C132" t="s">
        <v>185</v>
      </c>
      <c r="D132" s="53">
        <f ca="1">CELL("row",D132)</f>
        <v>132</v>
      </c>
      <c r="E132" s="72">
        <f>COUNTIF(ENTRY!C$4:C$294,C132)</f>
        <v>1</v>
      </c>
      <c r="F132" s="45">
        <v>0</v>
      </c>
      <c r="G132" s="45">
        <v>0</v>
      </c>
      <c r="H132" s="45">
        <v>0</v>
      </c>
      <c r="I132" s="45">
        <v>0</v>
      </c>
      <c r="J132" s="45">
        <v>1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5">
        <v>0</v>
      </c>
      <c r="U132" s="45">
        <v>0</v>
      </c>
      <c r="V132" s="45">
        <v>0</v>
      </c>
      <c r="W132" s="45">
        <v>0</v>
      </c>
      <c r="X132" s="45">
        <v>0</v>
      </c>
      <c r="Y132" s="45">
        <v>0</v>
      </c>
      <c r="Z132" s="45">
        <v>0</v>
      </c>
      <c r="AA132" s="45">
        <v>0</v>
      </c>
      <c r="AB132" s="45">
        <v>0</v>
      </c>
      <c r="AC132" s="45">
        <v>0</v>
      </c>
      <c r="AD132" s="45">
        <v>0</v>
      </c>
      <c r="AE132" s="45">
        <v>0</v>
      </c>
      <c r="AF132" s="45">
        <v>0</v>
      </c>
      <c r="AG132" s="45">
        <v>0</v>
      </c>
      <c r="AH132" s="45">
        <v>0</v>
      </c>
      <c r="AI132" s="45">
        <v>0</v>
      </c>
      <c r="AJ132" s="45">
        <v>0</v>
      </c>
      <c r="AK132" s="45">
        <v>0</v>
      </c>
      <c r="AL132" s="45">
        <v>0</v>
      </c>
      <c r="AM132" s="45">
        <v>0</v>
      </c>
      <c r="AN132" s="45">
        <v>0</v>
      </c>
      <c r="AO132" s="45">
        <v>0</v>
      </c>
      <c r="AP132" s="45">
        <v>0</v>
      </c>
      <c r="AQ132" s="45">
        <v>0</v>
      </c>
      <c r="AR132" s="45">
        <v>0</v>
      </c>
      <c r="AS132" s="45">
        <v>0</v>
      </c>
      <c r="AT132" s="45">
        <v>0</v>
      </c>
      <c r="AU132" s="45">
        <v>0</v>
      </c>
      <c r="AV132" s="45">
        <v>0</v>
      </c>
      <c r="AW132" s="45">
        <v>0</v>
      </c>
      <c r="AX132" s="45">
        <v>0</v>
      </c>
      <c r="AY132" s="45">
        <v>0</v>
      </c>
      <c r="AZ132" s="45">
        <v>0</v>
      </c>
      <c r="BA132" s="45">
        <v>0</v>
      </c>
      <c r="BB132" s="45">
        <v>0</v>
      </c>
      <c r="BC132" s="45">
        <v>0</v>
      </c>
      <c r="BD132" s="45">
        <v>0</v>
      </c>
      <c r="BE132" s="45">
        <v>0</v>
      </c>
      <c r="BF132" s="45">
        <v>0</v>
      </c>
      <c r="BG132" s="45">
        <v>0</v>
      </c>
      <c r="BH132" s="45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5">
        <v>0</v>
      </c>
      <c r="BO132" s="45">
        <v>0</v>
      </c>
      <c r="BP132" s="45">
        <v>0</v>
      </c>
      <c r="BQ132" s="45">
        <v>0</v>
      </c>
      <c r="BR132" s="45">
        <v>0</v>
      </c>
      <c r="BS132" s="45">
        <v>0</v>
      </c>
      <c r="BT132" s="45">
        <v>0</v>
      </c>
      <c r="BU132" s="45">
        <v>0</v>
      </c>
      <c r="BV132" s="45">
        <v>0</v>
      </c>
      <c r="BW132" s="45">
        <v>0</v>
      </c>
      <c r="BX132" s="45">
        <v>0</v>
      </c>
      <c r="BY132" s="45">
        <v>0</v>
      </c>
      <c r="BZ132" s="45">
        <v>0</v>
      </c>
      <c r="CA132" s="45">
        <v>0</v>
      </c>
      <c r="CB132" s="45">
        <v>0</v>
      </c>
      <c r="CC132" s="45">
        <v>0</v>
      </c>
      <c r="CD132" s="45">
        <v>0</v>
      </c>
      <c r="CE132" s="45">
        <v>0</v>
      </c>
      <c r="CF132" s="45">
        <v>0</v>
      </c>
      <c r="CG132" s="45">
        <v>0</v>
      </c>
      <c r="CH132" s="45">
        <v>0</v>
      </c>
      <c r="CI132" s="45">
        <v>0</v>
      </c>
      <c r="CJ132" s="45">
        <v>0</v>
      </c>
      <c r="CK132" s="45">
        <v>0</v>
      </c>
      <c r="CL132" s="45">
        <v>0</v>
      </c>
      <c r="CM132" s="45">
        <v>0</v>
      </c>
      <c r="CN132" s="45">
        <v>0</v>
      </c>
      <c r="CO132" s="45">
        <v>0</v>
      </c>
      <c r="CP132" s="45">
        <v>0</v>
      </c>
      <c r="CQ132" s="45">
        <v>0</v>
      </c>
      <c r="CR132" s="45">
        <v>0</v>
      </c>
      <c r="CS132" s="45">
        <v>0</v>
      </c>
      <c r="CT132" s="45">
        <v>0</v>
      </c>
      <c r="CU132" s="45">
        <v>0</v>
      </c>
      <c r="CV132" s="45">
        <v>0</v>
      </c>
      <c r="CW132" s="45">
        <v>0</v>
      </c>
      <c r="CX132" s="45">
        <v>0</v>
      </c>
      <c r="CY132" s="45">
        <v>0</v>
      </c>
      <c r="CZ132" s="45">
        <v>0</v>
      </c>
      <c r="DA132" s="45">
        <v>0</v>
      </c>
      <c r="DB132" s="45">
        <v>0</v>
      </c>
      <c r="DC132" s="45">
        <v>0</v>
      </c>
      <c r="DD132" s="45">
        <v>0</v>
      </c>
      <c r="DE132" s="45">
        <v>0</v>
      </c>
      <c r="DF132" s="45">
        <v>0</v>
      </c>
      <c r="DG132" s="45">
        <v>0</v>
      </c>
      <c r="DH132" s="45">
        <v>0</v>
      </c>
      <c r="DI132" s="45">
        <v>0</v>
      </c>
      <c r="DJ132" s="45">
        <v>0</v>
      </c>
      <c r="DK132" s="45">
        <v>0</v>
      </c>
      <c r="DL132" s="45">
        <v>0</v>
      </c>
      <c r="DM132" s="45">
        <v>0</v>
      </c>
      <c r="DN132" s="45">
        <v>0</v>
      </c>
      <c r="DO132" s="45">
        <v>0</v>
      </c>
      <c r="DP132" s="45">
        <v>0</v>
      </c>
      <c r="DQ132" s="45">
        <v>0</v>
      </c>
      <c r="DR132" s="45">
        <v>0</v>
      </c>
      <c r="DS132" s="45">
        <v>0</v>
      </c>
      <c r="DT132" s="45">
        <v>0</v>
      </c>
      <c r="DU132" s="45">
        <v>0</v>
      </c>
      <c r="DV132" s="45">
        <v>0</v>
      </c>
      <c r="DW132" s="45">
        <v>0</v>
      </c>
      <c r="DX132" s="45">
        <v>0</v>
      </c>
      <c r="DY132" s="45">
        <v>0</v>
      </c>
      <c r="DZ132" s="45">
        <v>0</v>
      </c>
      <c r="EA132" s="45">
        <v>0</v>
      </c>
      <c r="EB132" s="45">
        <v>0</v>
      </c>
      <c r="EC132" s="45">
        <v>0</v>
      </c>
      <c r="ED132" s="45">
        <v>4</v>
      </c>
      <c r="EE132" s="45">
        <v>0</v>
      </c>
      <c r="EF132" s="45">
        <v>0</v>
      </c>
      <c r="EG132" s="45">
        <v>0</v>
      </c>
      <c r="EH132" s="45">
        <v>0</v>
      </c>
      <c r="EI132" s="45">
        <v>0</v>
      </c>
      <c r="EJ132" s="45">
        <v>0</v>
      </c>
      <c r="EK132" s="45">
        <v>0</v>
      </c>
      <c r="EL132" s="45">
        <v>0</v>
      </c>
      <c r="EM132" s="45">
        <v>0</v>
      </c>
      <c r="EN132" s="45">
        <v>0</v>
      </c>
      <c r="EO132" s="45">
        <v>0</v>
      </c>
      <c r="EP132" s="45">
        <v>0</v>
      </c>
      <c r="EQ132" s="45">
        <v>0</v>
      </c>
      <c r="ER132" s="45">
        <v>0</v>
      </c>
      <c r="ES132" s="45">
        <v>0</v>
      </c>
      <c r="ET132" s="45">
        <v>0</v>
      </c>
      <c r="EU132" s="45">
        <v>0</v>
      </c>
      <c r="EV132" s="45">
        <v>0</v>
      </c>
      <c r="EW132" s="45">
        <v>0</v>
      </c>
      <c r="EX132" s="45">
        <v>0</v>
      </c>
      <c r="EY132" s="45">
        <v>4</v>
      </c>
      <c r="EZ132" s="45">
        <v>0</v>
      </c>
      <c r="FA132" s="45">
        <v>0</v>
      </c>
      <c r="FB132" s="45">
        <v>0</v>
      </c>
      <c r="FC132" s="45">
        <v>0</v>
      </c>
      <c r="FD132" s="45">
        <v>0</v>
      </c>
      <c r="FE132" s="45">
        <v>0</v>
      </c>
      <c r="FF132" s="45">
        <v>0</v>
      </c>
      <c r="FG132" s="45">
        <v>0</v>
      </c>
      <c r="FH132" s="45">
        <v>0</v>
      </c>
      <c r="FI132" s="45">
        <v>0</v>
      </c>
      <c r="FJ132" s="45">
        <v>0</v>
      </c>
      <c r="FK132" s="45">
        <v>0</v>
      </c>
      <c r="FL132" s="45">
        <v>0</v>
      </c>
      <c r="FM132" s="45">
        <v>0</v>
      </c>
      <c r="FN132" s="45">
        <v>0</v>
      </c>
      <c r="FO132" s="45">
        <v>0</v>
      </c>
      <c r="FP132" s="45">
        <v>0</v>
      </c>
      <c r="FQ132" s="45">
        <v>0</v>
      </c>
      <c r="FR132" s="45">
        <v>0</v>
      </c>
      <c r="FS132" s="45">
        <v>0</v>
      </c>
      <c r="FT132" s="45">
        <v>12</v>
      </c>
      <c r="FU132" s="45">
        <v>0</v>
      </c>
      <c r="FV132" s="45">
        <v>0</v>
      </c>
      <c r="FW132" s="45">
        <v>0</v>
      </c>
      <c r="FX132" s="45">
        <v>0</v>
      </c>
      <c r="FY132" s="45">
        <v>0</v>
      </c>
      <c r="FZ132" s="45">
        <v>0</v>
      </c>
      <c r="GA132" s="45">
        <v>1</v>
      </c>
      <c r="GB132" s="45">
        <v>0</v>
      </c>
      <c r="GC132" s="45">
        <v>0</v>
      </c>
      <c r="GD132" s="45">
        <v>0</v>
      </c>
      <c r="GE132" s="45">
        <v>0</v>
      </c>
      <c r="GF132" s="45">
        <v>0</v>
      </c>
      <c r="GG132" s="45">
        <v>0</v>
      </c>
      <c r="GH132" s="45">
        <v>0</v>
      </c>
      <c r="GI132" s="45">
        <v>0</v>
      </c>
      <c r="GJ132" s="45">
        <v>0</v>
      </c>
      <c r="GK132" s="45">
        <v>0</v>
      </c>
      <c r="GL132" s="45">
        <v>0</v>
      </c>
      <c r="GM132" s="45">
        <v>0</v>
      </c>
      <c r="GN132" s="45">
        <v>0</v>
      </c>
      <c r="GO132" s="45">
        <v>0</v>
      </c>
      <c r="GP132" s="45">
        <v>0</v>
      </c>
      <c r="GQ132" s="45">
        <v>0</v>
      </c>
      <c r="GR132" s="45">
        <v>0</v>
      </c>
      <c r="GS132" s="45">
        <v>0</v>
      </c>
      <c r="GT132" s="45">
        <v>0</v>
      </c>
      <c r="GU132" s="45">
        <v>1</v>
      </c>
      <c r="GV132" s="45">
        <v>0</v>
      </c>
      <c r="GW132" s="45">
        <v>0</v>
      </c>
      <c r="GX132" s="45">
        <v>0</v>
      </c>
      <c r="GY132" s="45">
        <v>0</v>
      </c>
      <c r="GZ132" s="45">
        <v>0</v>
      </c>
      <c r="HA132" s="45">
        <v>1</v>
      </c>
      <c r="HB132" s="45">
        <v>1</v>
      </c>
      <c r="HC132" s="45">
        <v>0</v>
      </c>
      <c r="HD132" s="45">
        <v>0</v>
      </c>
      <c r="HE132" s="45">
        <v>0</v>
      </c>
      <c r="HF132" s="45">
        <v>0</v>
      </c>
      <c r="HG132" s="45">
        <v>0</v>
      </c>
      <c r="HH132" s="45">
        <v>1</v>
      </c>
      <c r="HI132" s="45">
        <v>0</v>
      </c>
      <c r="HJ132" s="45">
        <v>0</v>
      </c>
      <c r="HK132" s="45">
        <v>0</v>
      </c>
      <c r="HL132" s="45">
        <v>0</v>
      </c>
      <c r="HM132" s="45">
        <v>0</v>
      </c>
      <c r="HN132" s="45">
        <v>0</v>
      </c>
      <c r="HO132" s="45">
        <v>0</v>
      </c>
      <c r="HP132" s="45">
        <v>0</v>
      </c>
      <c r="HQ132" s="45">
        <v>0</v>
      </c>
      <c r="HR132" s="45">
        <v>0</v>
      </c>
      <c r="HS132" s="45">
        <v>0</v>
      </c>
      <c r="HT132" s="45">
        <v>0</v>
      </c>
      <c r="HU132" s="45">
        <v>0</v>
      </c>
      <c r="HV132" s="45">
        <v>3</v>
      </c>
      <c r="HW132" s="45">
        <v>0</v>
      </c>
      <c r="HX132" s="45">
        <v>1</v>
      </c>
      <c r="HY132" s="45">
        <v>0</v>
      </c>
      <c r="HZ132" s="45">
        <v>2</v>
      </c>
      <c r="IA132" s="45">
        <v>0</v>
      </c>
      <c r="IB132" s="45">
        <v>0</v>
      </c>
      <c r="IC132" s="45">
        <v>0</v>
      </c>
      <c r="ID132" s="45">
        <v>2</v>
      </c>
      <c r="IE132" s="45">
        <v>1</v>
      </c>
      <c r="IF132" s="45">
        <v>2</v>
      </c>
      <c r="IG132" s="45">
        <v>0</v>
      </c>
      <c r="IH132" s="45">
        <v>0</v>
      </c>
      <c r="II132" s="45">
        <v>0</v>
      </c>
      <c r="IJ132" s="45">
        <v>0</v>
      </c>
      <c r="IK132" s="45">
        <v>0</v>
      </c>
      <c r="IL132" s="45">
        <v>2</v>
      </c>
      <c r="IM132" s="45">
        <v>0</v>
      </c>
      <c r="IN132" s="45">
        <v>0</v>
      </c>
      <c r="IO132" s="45">
        <v>0</v>
      </c>
      <c r="IP132" s="45">
        <v>0</v>
      </c>
      <c r="IQ132" s="45">
        <v>1</v>
      </c>
      <c r="IR132" s="45">
        <v>0</v>
      </c>
      <c r="IS132" s="45">
        <v>0</v>
      </c>
      <c r="IT132" s="45">
        <v>0</v>
      </c>
      <c r="IU132" s="45">
        <v>0</v>
      </c>
      <c r="IV132" s="45">
        <v>3</v>
      </c>
      <c r="IW132" s="45">
        <v>0</v>
      </c>
      <c r="IX132" s="45">
        <v>0</v>
      </c>
      <c r="IY132" s="45">
        <v>0</v>
      </c>
      <c r="IZ132" s="45">
        <v>0</v>
      </c>
      <c r="JA132" s="45">
        <v>2</v>
      </c>
      <c r="JB132" s="45">
        <v>0</v>
      </c>
      <c r="JC132" s="45">
        <v>0</v>
      </c>
      <c r="JD132" s="45">
        <v>0</v>
      </c>
      <c r="JE132" s="45">
        <v>0</v>
      </c>
      <c r="JF132" s="45">
        <v>0</v>
      </c>
      <c r="JG132" s="45">
        <v>0</v>
      </c>
      <c r="JH132" s="45">
        <v>0</v>
      </c>
      <c r="JI132" s="45">
        <v>0</v>
      </c>
      <c r="JJ132" s="45">
        <v>0</v>
      </c>
      <c r="JK132" s="45">
        <v>0</v>
      </c>
      <c r="JL132" s="45">
        <v>0</v>
      </c>
      <c r="JM132" s="45">
        <v>0</v>
      </c>
      <c r="JN132" s="45">
        <v>0</v>
      </c>
      <c r="JO132" s="45">
        <v>0</v>
      </c>
      <c r="JP132" s="45">
        <v>0</v>
      </c>
      <c r="JQ132" s="45">
        <v>0</v>
      </c>
      <c r="JR132" s="45">
        <v>0</v>
      </c>
      <c r="JS132" s="45">
        <v>0</v>
      </c>
      <c r="JT132" s="45">
        <v>0</v>
      </c>
      <c r="JU132" s="45">
        <v>0</v>
      </c>
      <c r="JV132" s="45">
        <v>0</v>
      </c>
      <c r="JW132" s="45">
        <v>0</v>
      </c>
      <c r="JX132" s="45">
        <v>0</v>
      </c>
      <c r="JY132" s="45">
        <v>0</v>
      </c>
      <c r="JZ132" s="45">
        <v>1</v>
      </c>
      <c r="KA132" s="45">
        <v>1</v>
      </c>
      <c r="KB132" s="45">
        <v>0</v>
      </c>
      <c r="KC132" s="45">
        <v>0</v>
      </c>
      <c r="KD132" s="45">
        <v>1</v>
      </c>
      <c r="KE132" s="45">
        <v>0</v>
      </c>
      <c r="KF132" s="45">
        <v>0</v>
      </c>
      <c r="KG132" s="45">
        <v>0</v>
      </c>
      <c r="KH132" s="45">
        <v>0</v>
      </c>
      <c r="KI132" s="45">
        <v>0</v>
      </c>
      <c r="KJ132" s="45">
        <v>0</v>
      </c>
      <c r="KK132" s="45">
        <v>0</v>
      </c>
      <c r="KL132" s="45">
        <v>0</v>
      </c>
      <c r="KM132" s="45">
        <v>0</v>
      </c>
      <c r="KN132" s="45">
        <v>0</v>
      </c>
      <c r="KO132" s="45">
        <v>0</v>
      </c>
      <c r="KP132" s="45">
        <v>0</v>
      </c>
      <c r="KQ132" s="45">
        <v>0</v>
      </c>
      <c r="KR132" s="45">
        <v>0</v>
      </c>
      <c r="KS132" s="45">
        <v>0</v>
      </c>
      <c r="KT132" s="45">
        <v>0</v>
      </c>
      <c r="KU132" s="45">
        <v>0</v>
      </c>
      <c r="KV132" s="45">
        <v>0</v>
      </c>
      <c r="KW132" s="45">
        <v>0</v>
      </c>
      <c r="KX132" s="45">
        <v>0</v>
      </c>
      <c r="KY132" s="45">
        <v>0</v>
      </c>
      <c r="KZ132" s="45">
        <v>0</v>
      </c>
      <c r="LA132" s="45">
        <v>0</v>
      </c>
      <c r="LB132" s="45">
        <v>0</v>
      </c>
      <c r="LC132" s="45">
        <v>0</v>
      </c>
      <c r="LD132" s="45">
        <v>0</v>
      </c>
      <c r="LE132" s="45">
        <v>0</v>
      </c>
      <c r="LF132" s="45">
        <v>0</v>
      </c>
      <c r="LG132" s="45">
        <v>0</v>
      </c>
      <c r="LH132" s="45">
        <v>0</v>
      </c>
      <c r="LI132" s="45">
        <v>0</v>
      </c>
      <c r="LJ132" s="45">
        <v>0</v>
      </c>
      <c r="LK132" s="45">
        <v>0</v>
      </c>
      <c r="LL132" s="45">
        <v>0</v>
      </c>
      <c r="LM132" s="45">
        <v>0</v>
      </c>
      <c r="LN132" s="45">
        <v>0</v>
      </c>
      <c r="LO132" s="45">
        <v>0</v>
      </c>
      <c r="LP132" s="45">
        <v>0</v>
      </c>
      <c r="LQ132" s="45">
        <v>0</v>
      </c>
      <c r="LR132" s="45">
        <v>0</v>
      </c>
      <c r="LS132" s="45">
        <v>0</v>
      </c>
      <c r="LT132" s="45">
        <v>0</v>
      </c>
      <c r="LU132" s="45">
        <v>0</v>
      </c>
      <c r="LV132" s="45">
        <v>0</v>
      </c>
      <c r="LW132" s="45">
        <v>0</v>
      </c>
      <c r="LX132" s="45">
        <v>0</v>
      </c>
      <c r="LY132" s="45">
        <v>0</v>
      </c>
      <c r="LZ132" s="45">
        <v>0</v>
      </c>
      <c r="MA132" s="45">
        <v>0</v>
      </c>
      <c r="MB132" s="45">
        <v>0</v>
      </c>
      <c r="MC132" s="45">
        <v>0</v>
      </c>
      <c r="MD132" s="45">
        <v>0</v>
      </c>
      <c r="ME132" s="45">
        <v>0</v>
      </c>
      <c r="MF132" s="45">
        <v>0</v>
      </c>
      <c r="MG132" s="45">
        <v>0</v>
      </c>
      <c r="MH132" s="45">
        <v>0</v>
      </c>
      <c r="MI132" s="45">
        <v>0</v>
      </c>
      <c r="MJ132" s="45">
        <v>0</v>
      </c>
      <c r="MK132" s="45">
        <v>0</v>
      </c>
      <c r="ML132" s="45">
        <v>0</v>
      </c>
      <c r="MM132" s="45">
        <v>0</v>
      </c>
      <c r="MN132" s="45">
        <v>0</v>
      </c>
      <c r="MO132" s="45">
        <v>0</v>
      </c>
      <c r="MP132" s="45">
        <v>0</v>
      </c>
      <c r="MQ132" s="45">
        <v>0</v>
      </c>
      <c r="MR132" s="45">
        <v>0</v>
      </c>
      <c r="MS132" s="45">
        <v>0</v>
      </c>
      <c r="MT132" s="45">
        <v>0</v>
      </c>
      <c r="MU132" s="45">
        <v>0</v>
      </c>
      <c r="MV132" s="45">
        <v>0</v>
      </c>
      <c r="MW132" s="45">
        <v>0</v>
      </c>
      <c r="MX132" s="45">
        <v>0</v>
      </c>
      <c r="MY132" s="45">
        <v>0</v>
      </c>
      <c r="MZ132" s="45">
        <v>0</v>
      </c>
      <c r="NA132" s="45">
        <v>0</v>
      </c>
      <c r="NB132" s="45">
        <v>0</v>
      </c>
      <c r="NC132" s="45">
        <v>0</v>
      </c>
      <c r="ND132" s="45">
        <v>0</v>
      </c>
      <c r="NE132" s="45">
        <v>0</v>
      </c>
      <c r="NF132" s="45">
        <v>0</v>
      </c>
      <c r="NG132" s="45">
        <v>0</v>
      </c>
      <c r="NH132" s="45">
        <v>0</v>
      </c>
      <c r="NI132" s="45">
        <v>0</v>
      </c>
      <c r="NJ132" s="45">
        <v>0</v>
      </c>
      <c r="NK132" s="45">
        <v>0</v>
      </c>
      <c r="NL132" s="45">
        <v>0</v>
      </c>
      <c r="NM132" s="45">
        <v>0</v>
      </c>
      <c r="NN132" s="45">
        <v>0</v>
      </c>
      <c r="NO132" s="45">
        <v>0</v>
      </c>
      <c r="NP132" s="45">
        <v>0</v>
      </c>
      <c r="NQ132" s="45">
        <v>0</v>
      </c>
      <c r="NR132" s="45">
        <v>0</v>
      </c>
      <c r="NS132" s="45">
        <v>0</v>
      </c>
      <c r="NT132" s="45">
        <v>0</v>
      </c>
      <c r="NU132" s="45">
        <v>0</v>
      </c>
      <c r="NV132" s="45">
        <v>0</v>
      </c>
      <c r="NW132" s="45">
        <v>0</v>
      </c>
      <c r="NX132" s="45">
        <v>0</v>
      </c>
      <c r="NY132" s="45">
        <v>0</v>
      </c>
      <c r="NZ132" s="45">
        <v>0</v>
      </c>
      <c r="OA132" s="45">
        <v>0</v>
      </c>
      <c r="OB132" s="45">
        <v>0</v>
      </c>
      <c r="OC132" s="45">
        <v>0</v>
      </c>
      <c r="OD132" s="45">
        <v>0</v>
      </c>
      <c r="OE132" s="45">
        <v>0</v>
      </c>
      <c r="OF132" s="45">
        <v>0</v>
      </c>
      <c r="OG132" s="45">
        <v>0</v>
      </c>
      <c r="OH132" s="45">
        <v>0</v>
      </c>
      <c r="OI132" s="45">
        <v>0</v>
      </c>
      <c r="OJ132" s="45">
        <v>0</v>
      </c>
      <c r="OK132" s="45">
        <v>0</v>
      </c>
      <c r="OL132" s="45">
        <v>0</v>
      </c>
      <c r="OM132" s="45">
        <v>0</v>
      </c>
      <c r="ON132" s="45">
        <v>0</v>
      </c>
      <c r="OO132" s="45">
        <v>0</v>
      </c>
      <c r="OP132" s="45">
        <v>0</v>
      </c>
      <c r="OQ132" s="45">
        <v>0</v>
      </c>
      <c r="OR132" s="45">
        <v>0</v>
      </c>
      <c r="OS132" s="45">
        <v>0</v>
      </c>
      <c r="OT132" s="45">
        <v>0</v>
      </c>
      <c r="OU132" s="45">
        <v>0</v>
      </c>
      <c r="OV132" s="45">
        <v>0</v>
      </c>
      <c r="OW132" s="45">
        <v>0</v>
      </c>
      <c r="OX132" s="45">
        <v>0</v>
      </c>
      <c r="OY132" s="45">
        <v>0</v>
      </c>
      <c r="OZ132" s="45">
        <v>0</v>
      </c>
      <c r="PA132" s="45">
        <v>0</v>
      </c>
      <c r="PB132" s="45">
        <v>0</v>
      </c>
      <c r="PC132" s="45">
        <v>0</v>
      </c>
      <c r="PD132" s="45">
        <v>0</v>
      </c>
      <c r="PE132" s="45">
        <v>0</v>
      </c>
      <c r="PF132" s="45">
        <v>0</v>
      </c>
      <c r="PG132" s="45">
        <v>0</v>
      </c>
      <c r="PH132" s="45">
        <v>0</v>
      </c>
      <c r="PI132" s="45">
        <v>0</v>
      </c>
      <c r="PJ132" s="45">
        <v>0</v>
      </c>
      <c r="PK132" s="45">
        <v>0</v>
      </c>
      <c r="PL132" s="45">
        <v>0</v>
      </c>
      <c r="PM132" s="45">
        <v>0</v>
      </c>
      <c r="PN132" s="45">
        <v>0</v>
      </c>
      <c r="PO132" s="45">
        <v>0</v>
      </c>
      <c r="PP132" s="45">
        <v>0</v>
      </c>
      <c r="PQ132" s="45">
        <v>0</v>
      </c>
      <c r="PR132" s="45">
        <v>0</v>
      </c>
      <c r="PS132" s="45">
        <v>0</v>
      </c>
      <c r="PT132" s="45">
        <v>0</v>
      </c>
      <c r="PU132" s="45">
        <v>0</v>
      </c>
      <c r="PV132" s="45">
        <v>0</v>
      </c>
      <c r="PW132" s="45">
        <v>0</v>
      </c>
      <c r="PX132" s="45">
        <v>0</v>
      </c>
      <c r="PY132" s="45">
        <v>0</v>
      </c>
      <c r="PZ132" s="45">
        <v>0</v>
      </c>
      <c r="QA132" s="45">
        <v>0</v>
      </c>
      <c r="QB132" s="45">
        <v>0</v>
      </c>
      <c r="QC132" s="45">
        <v>0</v>
      </c>
      <c r="QD132" s="45">
        <v>0</v>
      </c>
      <c r="QE132" s="45">
        <v>0</v>
      </c>
      <c r="QF132" s="45">
        <v>0</v>
      </c>
      <c r="QG132" s="45">
        <v>0</v>
      </c>
      <c r="QH132" s="45">
        <v>0</v>
      </c>
      <c r="QI132" s="45">
        <v>0</v>
      </c>
      <c r="QJ132" s="45">
        <v>0</v>
      </c>
      <c r="QK132" s="45">
        <v>0</v>
      </c>
      <c r="QL132" s="45">
        <v>0</v>
      </c>
      <c r="QM132" s="45">
        <v>0</v>
      </c>
      <c r="QN132" s="45">
        <v>0</v>
      </c>
      <c r="QO132" s="45">
        <v>1</v>
      </c>
      <c r="QP132" s="45">
        <v>0</v>
      </c>
      <c r="QQ132" s="45">
        <v>0</v>
      </c>
      <c r="QR132" s="45">
        <v>0</v>
      </c>
      <c r="QS132" s="45">
        <v>0</v>
      </c>
      <c r="QT132" s="45">
        <v>0</v>
      </c>
      <c r="QU132" s="45">
        <v>0</v>
      </c>
      <c r="QV132" s="45">
        <v>0</v>
      </c>
      <c r="QW132" s="45">
        <v>0</v>
      </c>
      <c r="QX132" s="45">
        <v>0</v>
      </c>
      <c r="QY132" s="45">
        <v>0</v>
      </c>
      <c r="QZ132" s="45">
        <v>0</v>
      </c>
      <c r="RA132" s="45">
        <v>0</v>
      </c>
      <c r="RB132" s="45">
        <v>0</v>
      </c>
      <c r="RC132" s="45">
        <v>0</v>
      </c>
      <c r="RD132" s="45">
        <v>0</v>
      </c>
      <c r="RE132" s="45">
        <v>0</v>
      </c>
      <c r="RF132" s="45">
        <v>0</v>
      </c>
      <c r="RG132" s="45">
        <v>0</v>
      </c>
      <c r="RH132" s="45">
        <v>0</v>
      </c>
      <c r="RI132" s="45">
        <v>0</v>
      </c>
      <c r="RJ132" s="45">
        <v>0</v>
      </c>
      <c r="RK132" s="45">
        <v>0</v>
      </c>
      <c r="RL132" s="45">
        <v>0</v>
      </c>
      <c r="RM132" s="45">
        <v>0</v>
      </c>
      <c r="RN132" s="45">
        <v>0</v>
      </c>
      <c r="RO132" s="45">
        <v>0</v>
      </c>
      <c r="RP132" s="45">
        <v>0</v>
      </c>
      <c r="RQ132" s="45">
        <v>0</v>
      </c>
      <c r="RR132" s="45">
        <v>0</v>
      </c>
      <c r="RS132" s="45">
        <v>0</v>
      </c>
      <c r="RT132" s="45">
        <v>0</v>
      </c>
      <c r="RU132" s="45">
        <v>0</v>
      </c>
      <c r="RV132" s="45">
        <v>0</v>
      </c>
      <c r="RW132" s="45">
        <v>0</v>
      </c>
      <c r="RX132" s="45">
        <v>0</v>
      </c>
      <c r="RY132" s="45">
        <v>1</v>
      </c>
      <c r="RZ132" s="45">
        <v>0</v>
      </c>
      <c r="SA132" s="45">
        <v>0</v>
      </c>
      <c r="SB132" s="45">
        <v>0</v>
      </c>
      <c r="SC132" s="45">
        <v>0</v>
      </c>
      <c r="SD132" s="45">
        <v>0</v>
      </c>
      <c r="SE132" s="45">
        <v>2</v>
      </c>
      <c r="SF132" s="45">
        <v>0</v>
      </c>
      <c r="SG132" s="45">
        <v>0</v>
      </c>
      <c r="SH132" s="45">
        <v>0</v>
      </c>
      <c r="SI132" s="45">
        <v>0</v>
      </c>
      <c r="SJ132" s="45">
        <v>0</v>
      </c>
      <c r="SK132" s="45">
        <v>0</v>
      </c>
      <c r="SL132" s="45">
        <v>0</v>
      </c>
      <c r="SM132" s="45">
        <v>0</v>
      </c>
      <c r="SN132" s="45">
        <v>0</v>
      </c>
      <c r="SO132" s="45">
        <v>0</v>
      </c>
      <c r="SP132" s="45">
        <v>0</v>
      </c>
      <c r="SQ132" s="45">
        <v>0</v>
      </c>
      <c r="SR132" s="45">
        <v>0</v>
      </c>
      <c r="SS132" s="45">
        <v>0</v>
      </c>
      <c r="ST132" s="45">
        <v>0</v>
      </c>
      <c r="SU132" s="45">
        <v>0</v>
      </c>
      <c r="SV132" s="45">
        <v>0</v>
      </c>
      <c r="SW132" s="45">
        <v>0</v>
      </c>
      <c r="SX132" s="45">
        <v>0</v>
      </c>
      <c r="SY132" s="45">
        <v>0</v>
      </c>
      <c r="SZ132" s="45">
        <v>0</v>
      </c>
      <c r="TA132" s="45">
        <v>1</v>
      </c>
      <c r="TB132" s="45">
        <v>0</v>
      </c>
      <c r="TC132" s="45">
        <v>0</v>
      </c>
      <c r="TD132" s="45">
        <v>0</v>
      </c>
      <c r="TE132" s="45">
        <v>0</v>
      </c>
      <c r="TF132" s="45">
        <v>0</v>
      </c>
      <c r="TG132" s="45">
        <v>0</v>
      </c>
      <c r="TH132" s="45">
        <v>0</v>
      </c>
      <c r="TI132" s="45">
        <v>0</v>
      </c>
      <c r="TJ132" s="45">
        <v>0</v>
      </c>
      <c r="TK132" s="45">
        <v>0</v>
      </c>
      <c r="TL132" s="45">
        <v>0</v>
      </c>
      <c r="TM132" s="45">
        <v>0</v>
      </c>
      <c r="TN132" s="45">
        <v>0</v>
      </c>
      <c r="TO132" s="45">
        <v>0</v>
      </c>
      <c r="TP132" s="45">
        <v>0</v>
      </c>
      <c r="TQ132" s="45">
        <v>0</v>
      </c>
      <c r="TR132" s="45">
        <v>0</v>
      </c>
      <c r="TS132" s="45">
        <v>0</v>
      </c>
      <c r="TT132" s="45">
        <v>0</v>
      </c>
      <c r="TU132" s="45">
        <v>0</v>
      </c>
      <c r="TV132" s="45">
        <v>2</v>
      </c>
      <c r="TW132" s="45">
        <v>0</v>
      </c>
      <c r="TX132" s="45">
        <v>0</v>
      </c>
      <c r="TY132" s="45">
        <v>0</v>
      </c>
      <c r="TZ132" s="45">
        <v>0</v>
      </c>
      <c r="UA132" s="45">
        <v>0</v>
      </c>
      <c r="UB132" s="45">
        <v>0</v>
      </c>
      <c r="UC132" s="45">
        <v>0</v>
      </c>
      <c r="UD132" s="45">
        <v>0</v>
      </c>
      <c r="UE132" s="45">
        <v>0</v>
      </c>
      <c r="UF132" s="45">
        <v>0</v>
      </c>
      <c r="UG132" s="45">
        <v>0</v>
      </c>
      <c r="UH132" s="45">
        <v>0</v>
      </c>
      <c r="UI132" s="45">
        <v>0</v>
      </c>
      <c r="UJ132" s="45">
        <v>0</v>
      </c>
      <c r="UK132" s="45">
        <v>0</v>
      </c>
      <c r="UL132" s="45">
        <v>0</v>
      </c>
      <c r="UM132" s="45">
        <v>0</v>
      </c>
      <c r="UN132" s="45">
        <v>0</v>
      </c>
      <c r="UO132" s="45">
        <v>0</v>
      </c>
      <c r="UP132" s="45">
        <v>0</v>
      </c>
      <c r="UQ132" s="45">
        <v>0</v>
      </c>
      <c r="UR132" s="45">
        <v>0</v>
      </c>
      <c r="US132" s="45">
        <v>0</v>
      </c>
      <c r="UT132" s="45">
        <v>0</v>
      </c>
      <c r="UU132" s="45">
        <v>0</v>
      </c>
      <c r="UV132" s="45">
        <v>0</v>
      </c>
      <c r="UW132" s="45">
        <v>0</v>
      </c>
      <c r="UX132" s="45">
        <v>0</v>
      </c>
      <c r="UY132" s="45">
        <v>0</v>
      </c>
      <c r="UZ132" s="45">
        <v>0</v>
      </c>
      <c r="VA132" s="45">
        <v>0</v>
      </c>
      <c r="VB132" s="45">
        <v>0</v>
      </c>
      <c r="VC132" s="45">
        <v>0</v>
      </c>
      <c r="VD132" s="45">
        <v>0</v>
      </c>
      <c r="VE132" s="45">
        <v>0</v>
      </c>
      <c r="VF132" s="45">
        <v>0</v>
      </c>
      <c r="VG132" s="45">
        <v>0</v>
      </c>
      <c r="VH132" s="45">
        <v>0</v>
      </c>
      <c r="VI132" s="45">
        <v>0</v>
      </c>
      <c r="VJ132" s="45">
        <v>0</v>
      </c>
      <c r="VK132" s="45">
        <v>0</v>
      </c>
      <c r="VL132" s="45">
        <v>0</v>
      </c>
      <c r="VM132" s="45">
        <v>0</v>
      </c>
      <c r="VN132" s="45">
        <v>0</v>
      </c>
      <c r="VO132" s="45">
        <v>0</v>
      </c>
      <c r="VP132" s="45">
        <v>0</v>
      </c>
      <c r="VQ132" s="45">
        <v>0</v>
      </c>
      <c r="VR132" s="45">
        <v>0</v>
      </c>
      <c r="VS132" s="45">
        <v>0</v>
      </c>
      <c r="VT132" s="45">
        <v>0</v>
      </c>
      <c r="VU132" s="45">
        <v>0</v>
      </c>
      <c r="VV132" s="45">
        <v>0</v>
      </c>
      <c r="VW132" s="45">
        <v>0</v>
      </c>
      <c r="VX132" s="45">
        <v>0</v>
      </c>
      <c r="VY132" s="45">
        <v>0</v>
      </c>
      <c r="VZ132" s="45">
        <v>0</v>
      </c>
      <c r="WA132" s="45">
        <v>0</v>
      </c>
      <c r="WB132" s="45">
        <v>0</v>
      </c>
      <c r="WC132" s="45">
        <v>0</v>
      </c>
      <c r="WD132" s="45">
        <v>0</v>
      </c>
      <c r="WE132" s="45">
        <v>0</v>
      </c>
      <c r="WF132" s="45">
        <v>0</v>
      </c>
      <c r="WG132" s="45">
        <v>0</v>
      </c>
      <c r="WH132" s="45">
        <v>0</v>
      </c>
      <c r="WI132" s="45">
        <v>0</v>
      </c>
      <c r="WJ132" s="45">
        <v>0</v>
      </c>
      <c r="WK132" s="45">
        <v>0</v>
      </c>
      <c r="WL132" s="45">
        <v>0</v>
      </c>
      <c r="WM132" s="45">
        <v>0</v>
      </c>
      <c r="WN132" s="45">
        <v>0</v>
      </c>
      <c r="WO132" s="45">
        <v>0</v>
      </c>
      <c r="WP132" s="45">
        <v>0</v>
      </c>
      <c r="WQ132" s="45">
        <v>0</v>
      </c>
      <c r="WR132" s="45">
        <v>0</v>
      </c>
      <c r="WS132" s="45">
        <v>0</v>
      </c>
      <c r="WT132" s="45">
        <v>0</v>
      </c>
      <c r="WU132" s="45">
        <v>0</v>
      </c>
      <c r="WV132" s="45">
        <v>0</v>
      </c>
      <c r="WW132" s="45">
        <v>0</v>
      </c>
      <c r="WX132" s="45">
        <v>0</v>
      </c>
      <c r="WY132" s="45">
        <v>0</v>
      </c>
      <c r="WZ132" s="45">
        <v>0</v>
      </c>
      <c r="XA132" s="45">
        <v>0</v>
      </c>
      <c r="XB132" s="45">
        <v>0</v>
      </c>
      <c r="XC132" s="45">
        <v>0</v>
      </c>
      <c r="XD132" s="45">
        <v>0</v>
      </c>
      <c r="XE132" s="45">
        <v>0</v>
      </c>
      <c r="XF132" s="45">
        <v>0</v>
      </c>
      <c r="XG132" s="45">
        <v>0</v>
      </c>
      <c r="XH132" s="45">
        <v>0</v>
      </c>
      <c r="XI132" s="45">
        <v>0</v>
      </c>
      <c r="XJ132" s="45">
        <v>0</v>
      </c>
      <c r="XK132" s="45">
        <v>0</v>
      </c>
      <c r="XL132" s="45">
        <v>0</v>
      </c>
      <c r="XM132" s="45">
        <v>0</v>
      </c>
      <c r="XN132" s="45">
        <v>0</v>
      </c>
      <c r="XO132" s="45">
        <v>0</v>
      </c>
      <c r="XP132" s="45">
        <v>0</v>
      </c>
      <c r="XQ132" s="45">
        <v>0</v>
      </c>
      <c r="XR132" s="45">
        <v>0</v>
      </c>
      <c r="XS132" s="45">
        <v>0</v>
      </c>
      <c r="XT132" s="45">
        <v>0</v>
      </c>
      <c r="XU132" s="45">
        <v>0</v>
      </c>
      <c r="XV132" s="45">
        <v>0</v>
      </c>
      <c r="XW132" s="45">
        <v>0</v>
      </c>
      <c r="XX132" s="45">
        <v>0</v>
      </c>
      <c r="XY132" s="45">
        <v>0</v>
      </c>
      <c r="XZ132" s="45">
        <v>0</v>
      </c>
      <c r="YA132" s="45">
        <v>0</v>
      </c>
      <c r="YB132" s="45">
        <v>0</v>
      </c>
      <c r="YC132" s="45">
        <v>0</v>
      </c>
      <c r="YD132" s="45">
        <v>0</v>
      </c>
      <c r="YE132" s="45">
        <v>0</v>
      </c>
      <c r="YF132" s="45">
        <v>0</v>
      </c>
      <c r="YG132" s="45">
        <v>0</v>
      </c>
      <c r="YH132" s="45">
        <v>0</v>
      </c>
      <c r="YI132" s="45">
        <v>0</v>
      </c>
      <c r="YJ132" s="45">
        <v>0</v>
      </c>
      <c r="YK132" s="45">
        <v>0</v>
      </c>
      <c r="YL132" s="45">
        <v>1</v>
      </c>
      <c r="YM132" s="45">
        <v>0</v>
      </c>
      <c r="YN132" s="45">
        <v>0</v>
      </c>
      <c r="YO132" s="45">
        <v>0</v>
      </c>
      <c r="YP132" s="45">
        <v>0</v>
      </c>
      <c r="YQ132" s="45">
        <v>0</v>
      </c>
      <c r="YR132" s="45">
        <v>0</v>
      </c>
      <c r="YS132" s="45">
        <v>0</v>
      </c>
      <c r="YT132" s="45">
        <v>0</v>
      </c>
      <c r="YU132" s="45">
        <v>0</v>
      </c>
      <c r="YV132" s="45">
        <v>0</v>
      </c>
      <c r="YW132" s="45">
        <v>0</v>
      </c>
      <c r="YX132" s="45">
        <v>0</v>
      </c>
      <c r="YY132" s="45">
        <v>1</v>
      </c>
      <c r="YZ132" s="45">
        <v>0</v>
      </c>
      <c r="ZA132" s="45">
        <v>0</v>
      </c>
      <c r="ZB132" s="45">
        <v>0</v>
      </c>
      <c r="ZC132" s="45">
        <v>0</v>
      </c>
      <c r="ZD132" s="45">
        <v>0</v>
      </c>
      <c r="ZE132" s="45">
        <v>0</v>
      </c>
      <c r="ZF132" s="45">
        <v>0</v>
      </c>
      <c r="ZG132" s="45">
        <v>0</v>
      </c>
      <c r="ZH132" s="45">
        <v>0</v>
      </c>
      <c r="ZI132" s="45">
        <v>0</v>
      </c>
      <c r="ZJ132" s="45">
        <v>0</v>
      </c>
      <c r="ZK132" s="45">
        <v>0</v>
      </c>
      <c r="ZL132" s="45">
        <v>0</v>
      </c>
      <c r="ZM132" s="45">
        <v>0</v>
      </c>
      <c r="ZN132" s="45">
        <v>0</v>
      </c>
      <c r="ZO132" s="45">
        <v>0</v>
      </c>
      <c r="ZP132" s="45">
        <v>0</v>
      </c>
      <c r="ZQ132" s="45">
        <v>0</v>
      </c>
      <c r="ZR132" s="45">
        <v>0</v>
      </c>
      <c r="ZS132" s="45">
        <v>0</v>
      </c>
      <c r="ZT132" s="45">
        <v>0</v>
      </c>
      <c r="ZU132" s="45">
        <v>0</v>
      </c>
      <c r="ZV132" s="45">
        <v>0</v>
      </c>
      <c r="ZW132" s="45">
        <v>0</v>
      </c>
      <c r="ZX132" s="45">
        <v>0</v>
      </c>
      <c r="ZY132" s="45">
        <v>0</v>
      </c>
      <c r="ZZ132" s="45">
        <v>0</v>
      </c>
      <c r="AAA132" s="45">
        <v>0</v>
      </c>
      <c r="AAB132" s="45">
        <v>0</v>
      </c>
      <c r="AAC132" s="45">
        <v>0</v>
      </c>
      <c r="AAD132" s="45">
        <v>0</v>
      </c>
      <c r="AAE132" s="45">
        <v>0</v>
      </c>
      <c r="AAF132" s="45">
        <v>0</v>
      </c>
      <c r="AAG132" s="45">
        <v>0</v>
      </c>
      <c r="AAH132" s="45">
        <v>0</v>
      </c>
      <c r="AAI132" s="45">
        <v>0</v>
      </c>
      <c r="AAJ132" s="45">
        <v>0</v>
      </c>
      <c r="AAK132" s="45">
        <v>0</v>
      </c>
      <c r="AAL132" s="45">
        <v>0</v>
      </c>
      <c r="AAM132" s="45">
        <v>0</v>
      </c>
      <c r="AAN132" s="45">
        <v>0</v>
      </c>
      <c r="AAO132" s="45">
        <v>0</v>
      </c>
      <c r="AAP132" s="45">
        <v>0</v>
      </c>
      <c r="AAQ132" s="45">
        <f ca="1">IF(LEFT($C132,5)="Total",0,IF(COUNTIF(ENTRY!$G$3:$BM$3,AAQ$1)=0,"CopyPasteValue",IFERROR(HLOOKUP(AAQ$1,ENTRY!$G$3:$BI$133,SUMIFS(ENTRY!$A$2:$A$133,ENTRY!$B$2:$B$133,$B132,ENTRY!$C$2:$C$133,$C132)-2,FALSE),0)))</f>
        <v>0</v>
      </c>
      <c r="AAR132" s="45">
        <f ca="1">IF(LEFT($C132,5)="Total",0,IF(COUNTIF(ENTRY!$G$3:$BM$3,AAR$1)=0,"CopyPasteValue",IFERROR(HLOOKUP(AAR$1,ENTRY!$G$3:$BI$133,SUMIFS(ENTRY!$A$2:$A$133,ENTRY!$B$2:$B$133,$B132,ENTRY!$C$2:$C$133,$C132)-2,FALSE),0)))</f>
        <v>0</v>
      </c>
      <c r="AAS132" s="45">
        <f ca="1">IF(LEFT($C132,5)="Total",0,IF(COUNTIF(ENTRY!$G$3:$BM$3,AAS$1)=0,"CopyPasteValue",IFERROR(HLOOKUP(AAS$1,ENTRY!$G$3:$BI$133,SUMIFS(ENTRY!$A$2:$A$133,ENTRY!$B$2:$B$133,$B132,ENTRY!$C$2:$C$133,$C132)-2,FALSE),0)))</f>
        <v>0</v>
      </c>
      <c r="AAT132" s="45">
        <f ca="1">IF(LEFT($C132,5)="Total",0,IF(COUNTIF(ENTRY!$G$3:$BM$3,AAT$1)=0,"CopyPasteValue",IFERROR(HLOOKUP(AAT$1,ENTRY!$G$3:$BI$133,SUMIFS(ENTRY!$A$2:$A$133,ENTRY!$B$2:$B$133,$B132,ENTRY!$C$2:$C$133,$C132)-2,FALSE),0)))</f>
        <v>0</v>
      </c>
      <c r="AAU132" s="45">
        <f ca="1">IF(LEFT($C132,5)="Total",0,IF(COUNTIF(ENTRY!$G$3:$BM$3,AAU$1)=0,"CopyPasteValue",IFERROR(HLOOKUP(AAU$1,ENTRY!$G$3:$BI$133,SUMIFS(ENTRY!$A$2:$A$133,ENTRY!$B$2:$B$133,$B132,ENTRY!$C$2:$C$133,$C132)-2,FALSE),0)))</f>
        <v>0</v>
      </c>
      <c r="AAV132" s="45">
        <f ca="1">IF(LEFT($C132,5)="Total",0,IF(COUNTIF(ENTRY!$G$3:$BM$3,AAV$1)=0,"CopyPasteValue",IFERROR(HLOOKUP(AAV$1,ENTRY!$G$3:$BI$133,SUMIFS(ENTRY!$A$2:$A$133,ENTRY!$B$2:$B$133,$B132,ENTRY!$C$2:$C$133,$C132)-2,FALSE),0)))</f>
        <v>0</v>
      </c>
      <c r="AAW132" s="45">
        <f ca="1">IF(LEFT($C132,5)="Total",0,IF(COUNTIF(ENTRY!$G$3:$BM$3,AAW$1)=0,"CopyPasteValue",IFERROR(HLOOKUP(AAW$1,ENTRY!$G$3:$BI$133,SUMIFS(ENTRY!$A$2:$A$133,ENTRY!$B$2:$B$133,$B132,ENTRY!$C$2:$C$133,$C132)-2,FALSE),0)))</f>
        <v>0</v>
      </c>
      <c r="AAX132" s="45">
        <f ca="1">IF(LEFT($C132,5)="Total",0,IF(COUNTIF(ENTRY!$G$3:$BM$3,AAX$1)=0,"CopyPasteValue",IFERROR(HLOOKUP(AAX$1,ENTRY!$G$3:$BI$133,SUMIFS(ENTRY!$A$2:$A$133,ENTRY!$B$2:$B$133,$B132,ENTRY!$C$2:$C$133,$C132)-2,FALSE),0)))</f>
        <v>0</v>
      </c>
      <c r="AAY132" s="45">
        <f ca="1">IF(LEFT($C132,5)="Total",0,IF(COUNTIF(ENTRY!$G$3:$BM$3,AAY$1)=0,"CopyPasteValue",IFERROR(HLOOKUP(AAY$1,ENTRY!$G$3:$BI$133,SUMIFS(ENTRY!$A$2:$A$133,ENTRY!$B$2:$B$133,$B132,ENTRY!$C$2:$C$133,$C132)-2,FALSE),0)))</f>
        <v>0</v>
      </c>
      <c r="AAZ132" s="45">
        <f ca="1">IF(LEFT($C132,5)="Total",0,IF(COUNTIF(ENTRY!$G$3:$BM$3,AAZ$1)=0,"CopyPasteValue",IFERROR(HLOOKUP(AAZ$1,ENTRY!$G$3:$BI$133,SUMIFS(ENTRY!$A$2:$A$133,ENTRY!$B$2:$B$133,$B132,ENTRY!$C$2:$C$133,$C132)-2,FALSE),0)))</f>
        <v>0</v>
      </c>
      <c r="ABA132" s="45">
        <f ca="1">IF(LEFT($C132,5)="Total",0,IF(COUNTIF(ENTRY!$G$3:$BM$3,ABA$1)=0,"CopyPasteValue",IFERROR(HLOOKUP(ABA$1,ENTRY!$G$3:$BI$133,SUMIFS(ENTRY!$A$2:$A$133,ENTRY!$B$2:$B$133,$B132,ENTRY!$C$2:$C$133,$C132)-2,FALSE),0)))</f>
        <v>0</v>
      </c>
      <c r="ABB132" s="45">
        <f ca="1">IF(LEFT($C132,5)="Total",0,IF(COUNTIF(ENTRY!$G$3:$BM$3,ABB$1)=0,"CopyPasteValue",IFERROR(HLOOKUP(ABB$1,ENTRY!$G$3:$BI$133,SUMIFS(ENTRY!$A$2:$A$133,ENTRY!$B$2:$B$133,$B132,ENTRY!$C$2:$C$133,$C132)-2,FALSE),0)))</f>
        <v>0</v>
      </c>
      <c r="ABC132" s="45">
        <f ca="1">IF(LEFT($C132,5)="Total",0,IF(COUNTIF(ENTRY!$G$3:$BM$3,ABC$1)=0,"CopyPasteValue",IFERROR(HLOOKUP(ABC$1,ENTRY!$G$3:$BI$133,SUMIFS(ENTRY!$A$2:$A$133,ENTRY!$B$2:$B$133,$B132,ENTRY!$C$2:$C$133,$C132)-2,FALSE),0)))</f>
        <v>0</v>
      </c>
      <c r="ABD132" s="45">
        <f ca="1">IF(LEFT($C132,5)="Total",0,IF(COUNTIF(ENTRY!$G$3:$BM$3,ABD$1)=0,"CopyPasteValue",IFERROR(HLOOKUP(ABD$1,ENTRY!$G$3:$BI$133,SUMIFS(ENTRY!$A$2:$A$133,ENTRY!$B$2:$B$133,$B132,ENTRY!$C$2:$C$133,$C132)-2,FALSE),0)))</f>
        <v>0</v>
      </c>
      <c r="ABE132" s="45">
        <f ca="1">IF(LEFT($C132,5)="Total",0,IF(COUNTIF(ENTRY!$G$3:$BM$3,ABE$1)=0,"CopyPasteValue",IFERROR(HLOOKUP(ABE$1,ENTRY!$G$3:$BI$133,SUMIFS(ENTRY!$A$2:$A$133,ENTRY!$B$2:$B$133,$B132,ENTRY!$C$2:$C$133,$C132)-2,FALSE),0)))</f>
        <v>0</v>
      </c>
      <c r="ABF132" s="45">
        <f ca="1">IF(LEFT($C132,5)="Total",0,IF(COUNTIF(ENTRY!$G$3:$BM$3,ABF$1)=0,"CopyPasteValue",IFERROR(HLOOKUP(ABF$1,ENTRY!$G$3:$BI$133,SUMIFS(ENTRY!$A$2:$A$133,ENTRY!$B$2:$B$133,$B132,ENTRY!$C$2:$C$133,$C132)-2,FALSE),0)))</f>
        <v>0</v>
      </c>
      <c r="ABG132" s="45">
        <f ca="1">IF(LEFT($C132,5)="Total",0,IF(COUNTIF(ENTRY!$G$3:$BM$3,ABG$1)=0,"CopyPasteValue",IFERROR(HLOOKUP(ABG$1,ENTRY!$G$3:$BI$133,SUMIFS(ENTRY!$A$2:$A$133,ENTRY!$B$2:$B$133,$B132,ENTRY!$C$2:$C$133,$C132)-2,FALSE),0)))</f>
        <v>0</v>
      </c>
      <c r="ABH132" s="45">
        <f ca="1">IF(LEFT($C132,5)="Total",0,IF(COUNTIF(ENTRY!$G$3:$BM$3,ABH$1)=0,"CopyPasteValue",IFERROR(HLOOKUP(ABH$1,ENTRY!$G$3:$BI$133,SUMIFS(ENTRY!$A$2:$A$133,ENTRY!$B$2:$B$133,$B132,ENTRY!$C$2:$C$133,$C132)-2,FALSE),0)))</f>
        <v>0</v>
      </c>
    </row>
    <row r="133" spans="2:736" x14ac:dyDescent="0.35">
      <c r="B133" t="s">
        <v>27</v>
      </c>
      <c r="C133" t="s">
        <v>188</v>
      </c>
      <c r="D133" s="53">
        <f t="shared" ca="1" si="163"/>
        <v>133</v>
      </c>
      <c r="E133" s="72">
        <f>COUNTIF(ENTRY!C$4:C$294,C133)</f>
        <v>1</v>
      </c>
      <c r="F133" s="45">
        <v>0</v>
      </c>
      <c r="G133" s="45">
        <v>1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1</v>
      </c>
      <c r="N133" s="45">
        <v>0</v>
      </c>
      <c r="O133" s="45">
        <v>0</v>
      </c>
      <c r="P133" s="45">
        <v>0</v>
      </c>
      <c r="Q133" s="45">
        <v>0</v>
      </c>
      <c r="R133" s="45">
        <v>0</v>
      </c>
      <c r="S133" s="45">
        <v>0</v>
      </c>
      <c r="T133" s="45">
        <v>0</v>
      </c>
      <c r="U133" s="45">
        <v>0</v>
      </c>
      <c r="V133" s="45">
        <v>0</v>
      </c>
      <c r="W133" s="45">
        <v>0</v>
      </c>
      <c r="X133" s="45">
        <v>1</v>
      </c>
      <c r="Y133" s="45">
        <v>0</v>
      </c>
      <c r="Z133" s="45">
        <v>0</v>
      </c>
      <c r="AA133" s="45">
        <v>0</v>
      </c>
      <c r="AB133" s="45">
        <v>0</v>
      </c>
      <c r="AC133" s="45">
        <v>0</v>
      </c>
      <c r="AD133" s="45">
        <v>0</v>
      </c>
      <c r="AE133" s="45">
        <v>0</v>
      </c>
      <c r="AF133" s="45">
        <v>0</v>
      </c>
      <c r="AG133" s="45">
        <v>0</v>
      </c>
      <c r="AH133" s="45">
        <v>0</v>
      </c>
      <c r="AI133" s="45">
        <v>1</v>
      </c>
      <c r="AJ133" s="45">
        <v>0</v>
      </c>
      <c r="AK133" s="45">
        <v>0</v>
      </c>
      <c r="AL133" s="45">
        <v>0</v>
      </c>
      <c r="AM133" s="45">
        <v>1</v>
      </c>
      <c r="AN133" s="45">
        <v>0</v>
      </c>
      <c r="AO133" s="45">
        <v>1</v>
      </c>
      <c r="AP133" s="45">
        <v>2</v>
      </c>
      <c r="AQ133" s="45">
        <v>0</v>
      </c>
      <c r="AR133" s="45">
        <v>0</v>
      </c>
      <c r="AS133" s="45">
        <v>0</v>
      </c>
      <c r="AT133" s="45">
        <v>0</v>
      </c>
      <c r="AU133" s="45">
        <v>0</v>
      </c>
      <c r="AV133" s="45">
        <v>1</v>
      </c>
      <c r="AW133" s="45">
        <v>0</v>
      </c>
      <c r="AX133" s="45">
        <v>3</v>
      </c>
      <c r="AY133" s="45">
        <v>0</v>
      </c>
      <c r="AZ133" s="45">
        <v>0</v>
      </c>
      <c r="BA133" s="45">
        <v>0</v>
      </c>
      <c r="BB133" s="45">
        <v>0</v>
      </c>
      <c r="BC133" s="45">
        <v>4</v>
      </c>
      <c r="BD133" s="45">
        <v>0</v>
      </c>
      <c r="BE133" s="45">
        <v>0</v>
      </c>
      <c r="BF133" s="45">
        <v>2</v>
      </c>
      <c r="BG133" s="45">
        <v>0</v>
      </c>
      <c r="BH133" s="45">
        <v>0</v>
      </c>
      <c r="BI133" s="45">
        <v>0</v>
      </c>
      <c r="BJ133" s="45">
        <v>0</v>
      </c>
      <c r="BK133" s="45">
        <v>0</v>
      </c>
      <c r="BL133" s="45">
        <v>0</v>
      </c>
      <c r="BM133" s="45">
        <v>2</v>
      </c>
      <c r="BN133" s="45">
        <v>6</v>
      </c>
      <c r="BO133" s="45">
        <v>0</v>
      </c>
      <c r="BP133" s="45">
        <v>0</v>
      </c>
      <c r="BQ133" s="45">
        <v>2</v>
      </c>
      <c r="BR133" s="45">
        <v>0</v>
      </c>
      <c r="BS133" s="45">
        <v>0</v>
      </c>
      <c r="BT133" s="45">
        <v>1</v>
      </c>
      <c r="BU133" s="45">
        <v>0</v>
      </c>
      <c r="BV133" s="45">
        <v>0</v>
      </c>
      <c r="BW133" s="45">
        <v>0</v>
      </c>
      <c r="BX133" s="45">
        <v>0</v>
      </c>
      <c r="BY133" s="45">
        <v>0</v>
      </c>
      <c r="BZ133" s="45">
        <v>0</v>
      </c>
      <c r="CA133" s="45">
        <v>2</v>
      </c>
      <c r="CB133" s="45">
        <v>0</v>
      </c>
      <c r="CC133" s="45">
        <v>0</v>
      </c>
      <c r="CD133" s="45">
        <v>0</v>
      </c>
      <c r="CE133" s="45">
        <v>1</v>
      </c>
      <c r="CF133" s="45">
        <v>0</v>
      </c>
      <c r="CG133" s="45">
        <v>1</v>
      </c>
      <c r="CH133" s="45">
        <v>0</v>
      </c>
      <c r="CI133" s="45">
        <v>0</v>
      </c>
      <c r="CJ133" s="45">
        <v>0</v>
      </c>
      <c r="CK133" s="45">
        <v>0</v>
      </c>
      <c r="CL133" s="45">
        <v>1</v>
      </c>
      <c r="CM133" s="45">
        <v>1</v>
      </c>
      <c r="CN133" s="45">
        <v>0</v>
      </c>
      <c r="CO133" s="45">
        <v>0</v>
      </c>
      <c r="CP133" s="45">
        <v>0</v>
      </c>
      <c r="CQ133" s="45">
        <v>0</v>
      </c>
      <c r="CR133" s="45">
        <v>0</v>
      </c>
      <c r="CS133" s="45">
        <v>1</v>
      </c>
      <c r="CT133" s="45">
        <v>0</v>
      </c>
      <c r="CU133" s="45">
        <v>0</v>
      </c>
      <c r="CV133" s="45">
        <v>0</v>
      </c>
      <c r="CW133" s="45">
        <v>0</v>
      </c>
      <c r="CX133" s="45">
        <v>0</v>
      </c>
      <c r="CY133" s="45">
        <v>0</v>
      </c>
      <c r="CZ133" s="45">
        <v>0</v>
      </c>
      <c r="DA133" s="45">
        <v>0</v>
      </c>
      <c r="DB133" s="45">
        <v>1</v>
      </c>
      <c r="DC133" s="45">
        <v>0</v>
      </c>
      <c r="DD133" s="45">
        <v>0</v>
      </c>
      <c r="DE133" s="45">
        <v>0</v>
      </c>
      <c r="DF133" s="45">
        <v>0</v>
      </c>
      <c r="DG133" s="45">
        <v>0</v>
      </c>
      <c r="DH133" s="45">
        <v>0</v>
      </c>
      <c r="DI133" s="45">
        <v>1</v>
      </c>
      <c r="DJ133" s="45">
        <v>2</v>
      </c>
      <c r="DK133" s="45">
        <v>0</v>
      </c>
      <c r="DL133" s="45">
        <v>0</v>
      </c>
      <c r="DM133" s="45">
        <v>0</v>
      </c>
      <c r="DN133" s="45">
        <v>0</v>
      </c>
      <c r="DO133" s="45">
        <v>1</v>
      </c>
      <c r="DP133" s="45">
        <v>0</v>
      </c>
      <c r="DQ133" s="45">
        <v>0</v>
      </c>
      <c r="DR133" s="45">
        <v>0</v>
      </c>
      <c r="DS133" s="45">
        <v>0</v>
      </c>
      <c r="DT133" s="45">
        <v>0</v>
      </c>
      <c r="DU133" s="45">
        <v>0</v>
      </c>
      <c r="DV133" s="45">
        <v>0</v>
      </c>
      <c r="DW133" s="45">
        <v>0</v>
      </c>
      <c r="DX133" s="45">
        <v>1</v>
      </c>
      <c r="DY133" s="45">
        <v>0</v>
      </c>
      <c r="DZ133" s="45">
        <v>0</v>
      </c>
      <c r="EA133" s="45">
        <v>0</v>
      </c>
      <c r="EB133" s="45">
        <v>0</v>
      </c>
      <c r="EC133" s="45">
        <v>1</v>
      </c>
      <c r="ED133" s="45">
        <v>1</v>
      </c>
      <c r="EE133" s="45">
        <v>0</v>
      </c>
      <c r="EF133" s="45">
        <v>0</v>
      </c>
      <c r="EG133" s="45">
        <v>0</v>
      </c>
      <c r="EH133" s="45">
        <v>0</v>
      </c>
      <c r="EI133" s="45">
        <v>0</v>
      </c>
      <c r="EJ133" s="45">
        <v>0</v>
      </c>
      <c r="EK133" s="45">
        <v>0</v>
      </c>
      <c r="EL133" s="45">
        <v>0</v>
      </c>
      <c r="EM133" s="45">
        <v>0</v>
      </c>
      <c r="EN133" s="45">
        <v>0</v>
      </c>
      <c r="EO133" s="45">
        <v>0</v>
      </c>
      <c r="EP133" s="45">
        <v>0</v>
      </c>
      <c r="EQ133" s="45">
        <v>0</v>
      </c>
      <c r="ER133" s="45">
        <v>0</v>
      </c>
      <c r="ES133" s="45">
        <v>0</v>
      </c>
      <c r="ET133" s="45">
        <v>0</v>
      </c>
      <c r="EU133" s="45">
        <v>0</v>
      </c>
      <c r="EV133" s="45">
        <v>0</v>
      </c>
      <c r="EW133" s="45">
        <v>1</v>
      </c>
      <c r="EX133" s="45">
        <v>1</v>
      </c>
      <c r="EY133" s="45">
        <v>0</v>
      </c>
      <c r="EZ133" s="45">
        <v>0</v>
      </c>
      <c r="FA133" s="45">
        <v>0</v>
      </c>
      <c r="FB133" s="45">
        <v>0</v>
      </c>
      <c r="FC133" s="45">
        <v>0</v>
      </c>
      <c r="FD133" s="45">
        <v>0</v>
      </c>
      <c r="FE133" s="45">
        <v>0</v>
      </c>
      <c r="FF133" s="45">
        <v>1</v>
      </c>
      <c r="FG133" s="45">
        <v>0</v>
      </c>
      <c r="FH133" s="45">
        <v>0</v>
      </c>
      <c r="FI133" s="45">
        <v>0</v>
      </c>
      <c r="FJ133" s="45">
        <v>0</v>
      </c>
      <c r="FK133" s="45">
        <v>1</v>
      </c>
      <c r="FL133" s="45">
        <v>0</v>
      </c>
      <c r="FM133" s="45">
        <v>0</v>
      </c>
      <c r="FN133" s="45">
        <v>0</v>
      </c>
      <c r="FO133" s="45">
        <v>0</v>
      </c>
      <c r="FP133" s="45">
        <v>0</v>
      </c>
      <c r="FQ133" s="45">
        <v>0</v>
      </c>
      <c r="FR133" s="45">
        <v>0</v>
      </c>
      <c r="FS133" s="45">
        <v>0</v>
      </c>
      <c r="FT133" s="45">
        <v>0</v>
      </c>
      <c r="FU133" s="45">
        <v>0</v>
      </c>
      <c r="FV133" s="45">
        <v>1</v>
      </c>
      <c r="FW133" s="45">
        <v>0</v>
      </c>
      <c r="FX133" s="45">
        <v>0</v>
      </c>
      <c r="FY133" s="45">
        <v>0</v>
      </c>
      <c r="FZ133" s="45">
        <v>0</v>
      </c>
      <c r="GA133" s="45">
        <v>1</v>
      </c>
      <c r="GB133" s="45">
        <v>0</v>
      </c>
      <c r="GC133" s="45">
        <v>0</v>
      </c>
      <c r="GD133" s="45">
        <v>0</v>
      </c>
      <c r="GE133" s="45">
        <v>0</v>
      </c>
      <c r="GF133" s="45">
        <v>0</v>
      </c>
      <c r="GG133" s="45">
        <v>3</v>
      </c>
      <c r="GH133" s="45">
        <v>0</v>
      </c>
      <c r="GI133" s="45">
        <v>1</v>
      </c>
      <c r="GJ133" s="45">
        <v>0</v>
      </c>
      <c r="GK133" s="45">
        <v>0</v>
      </c>
      <c r="GL133" s="45">
        <v>0</v>
      </c>
      <c r="GM133" s="45">
        <v>0</v>
      </c>
      <c r="GN133" s="45">
        <v>0</v>
      </c>
      <c r="GO133" s="45">
        <v>1</v>
      </c>
      <c r="GP133" s="45">
        <v>0</v>
      </c>
      <c r="GQ133" s="45">
        <v>0</v>
      </c>
      <c r="GR133" s="45">
        <v>1</v>
      </c>
      <c r="GS133" s="45">
        <v>0</v>
      </c>
      <c r="GT133" s="45">
        <v>1</v>
      </c>
      <c r="GU133" s="45">
        <v>0</v>
      </c>
      <c r="GV133" s="45">
        <v>2</v>
      </c>
      <c r="GW133" s="45">
        <v>0</v>
      </c>
      <c r="GX133" s="45">
        <v>0</v>
      </c>
      <c r="GY133" s="45">
        <v>0</v>
      </c>
      <c r="GZ133" s="45">
        <v>0</v>
      </c>
      <c r="HA133" s="45">
        <v>0</v>
      </c>
      <c r="HB133" s="45">
        <v>1</v>
      </c>
      <c r="HC133" s="45">
        <v>1</v>
      </c>
      <c r="HD133" s="45">
        <v>0</v>
      </c>
      <c r="HE133" s="45">
        <v>2</v>
      </c>
      <c r="HF133" s="45">
        <v>12</v>
      </c>
      <c r="HG133" s="45">
        <v>0</v>
      </c>
      <c r="HH133" s="45">
        <v>7</v>
      </c>
      <c r="HI133" s="45">
        <v>2</v>
      </c>
      <c r="HJ133" s="45">
        <v>2</v>
      </c>
      <c r="HK133" s="45">
        <v>0</v>
      </c>
      <c r="HL133" s="45">
        <v>1</v>
      </c>
      <c r="HM133" s="45">
        <v>1</v>
      </c>
      <c r="HN133" s="45">
        <v>0</v>
      </c>
      <c r="HO133" s="45">
        <v>4</v>
      </c>
      <c r="HP133" s="45">
        <v>10</v>
      </c>
      <c r="HQ133" s="45">
        <v>8</v>
      </c>
      <c r="HR133" s="45">
        <v>3</v>
      </c>
      <c r="HS133" s="45">
        <v>7</v>
      </c>
      <c r="HT133" s="45">
        <v>4</v>
      </c>
      <c r="HU133" s="45">
        <v>0</v>
      </c>
      <c r="HV133" s="45">
        <v>39</v>
      </c>
      <c r="HW133" s="45">
        <v>4</v>
      </c>
      <c r="HX133" s="45">
        <v>12</v>
      </c>
      <c r="HY133" s="45">
        <v>12</v>
      </c>
      <c r="HZ133" s="45">
        <v>17</v>
      </c>
      <c r="IA133" s="45">
        <v>7</v>
      </c>
      <c r="IB133" s="45">
        <v>0</v>
      </c>
      <c r="IC133" s="45">
        <v>14</v>
      </c>
      <c r="ID133" s="45">
        <v>3</v>
      </c>
      <c r="IE133" s="45">
        <v>10</v>
      </c>
      <c r="IF133" s="45">
        <v>11</v>
      </c>
      <c r="IG133" s="45">
        <v>35</v>
      </c>
      <c r="IH133" s="45">
        <v>22</v>
      </c>
      <c r="II133" s="45">
        <v>0</v>
      </c>
      <c r="IJ133" s="45">
        <v>19</v>
      </c>
      <c r="IK133" s="45">
        <v>30</v>
      </c>
      <c r="IL133" s="45">
        <v>16</v>
      </c>
      <c r="IM133" s="45">
        <v>28</v>
      </c>
      <c r="IN133" s="45">
        <v>29</v>
      </c>
      <c r="IO133" s="45">
        <v>15</v>
      </c>
      <c r="IP133" s="45">
        <v>0</v>
      </c>
      <c r="IQ133" s="45">
        <v>51</v>
      </c>
      <c r="IR133" s="45">
        <v>68</v>
      </c>
      <c r="IS133" s="45">
        <v>38</v>
      </c>
      <c r="IT133" s="45">
        <v>21</v>
      </c>
      <c r="IU133" s="45">
        <v>17</v>
      </c>
      <c r="IV133" s="45">
        <v>39</v>
      </c>
      <c r="IW133" s="45">
        <v>0</v>
      </c>
      <c r="IX133" s="45">
        <v>73</v>
      </c>
      <c r="IY133" s="45">
        <v>80</v>
      </c>
      <c r="IZ133" s="45">
        <v>53</v>
      </c>
      <c r="JA133" s="45">
        <v>26</v>
      </c>
      <c r="JB133" s="45">
        <v>34</v>
      </c>
      <c r="JC133" s="45">
        <v>16</v>
      </c>
      <c r="JD133" s="45">
        <v>0</v>
      </c>
      <c r="JE133" s="45">
        <v>20</v>
      </c>
      <c r="JF133" s="45">
        <v>28</v>
      </c>
      <c r="JG133" s="45">
        <v>12</v>
      </c>
      <c r="JH133" s="45">
        <v>16</v>
      </c>
      <c r="JI133" s="45">
        <v>11</v>
      </c>
      <c r="JJ133" s="45">
        <v>15</v>
      </c>
      <c r="JK133" s="45">
        <v>0</v>
      </c>
      <c r="JL133" s="45">
        <v>47</v>
      </c>
      <c r="JM133" s="45">
        <v>27</v>
      </c>
      <c r="JN133" s="45">
        <v>36</v>
      </c>
      <c r="JO133" s="45">
        <v>56</v>
      </c>
      <c r="JP133" s="45">
        <v>52</v>
      </c>
      <c r="JQ133" s="45">
        <v>42</v>
      </c>
      <c r="JR133" s="45">
        <v>0</v>
      </c>
      <c r="JS133" s="45">
        <v>103</v>
      </c>
      <c r="JT133" s="45">
        <v>95</v>
      </c>
      <c r="JU133" s="45">
        <v>89</v>
      </c>
      <c r="JV133" s="45">
        <v>119</v>
      </c>
      <c r="JW133" s="45">
        <v>89</v>
      </c>
      <c r="JX133" s="45">
        <v>80</v>
      </c>
      <c r="JY133" s="45">
        <v>0</v>
      </c>
      <c r="JZ133" s="45">
        <v>133</v>
      </c>
      <c r="KA133" s="45">
        <v>170</v>
      </c>
      <c r="KB133" s="45">
        <v>159</v>
      </c>
      <c r="KC133" s="45">
        <v>2</v>
      </c>
      <c r="KD133" s="45">
        <v>0</v>
      </c>
      <c r="KE133" s="45">
        <v>0</v>
      </c>
      <c r="KF133" s="45">
        <v>0</v>
      </c>
      <c r="KG133" s="45">
        <v>0</v>
      </c>
      <c r="KH133" s="45">
        <v>0</v>
      </c>
      <c r="KI133" s="45">
        <v>0</v>
      </c>
      <c r="KJ133" s="45">
        <v>25</v>
      </c>
      <c r="KK133" s="45">
        <v>0</v>
      </c>
      <c r="KL133" s="45">
        <v>0</v>
      </c>
      <c r="KM133" s="45">
        <v>0</v>
      </c>
      <c r="KN133" s="45">
        <v>0</v>
      </c>
      <c r="KO133" s="45">
        <v>0</v>
      </c>
      <c r="KP133" s="45">
        <v>0</v>
      </c>
      <c r="KQ133" s="45">
        <v>0</v>
      </c>
      <c r="KR133" s="45">
        <v>0</v>
      </c>
      <c r="KS133" s="45">
        <v>0</v>
      </c>
      <c r="KT133" s="45">
        <v>0</v>
      </c>
      <c r="KU133" s="45">
        <v>0</v>
      </c>
      <c r="KV133" s="45">
        <v>0</v>
      </c>
      <c r="KW133" s="45">
        <v>0</v>
      </c>
      <c r="KX133" s="45">
        <v>0</v>
      </c>
      <c r="KY133" s="45">
        <v>0</v>
      </c>
      <c r="KZ133" s="45">
        <v>0</v>
      </c>
      <c r="LA133" s="45">
        <v>0</v>
      </c>
      <c r="LB133" s="45">
        <v>0</v>
      </c>
      <c r="LC133" s="45">
        <v>0</v>
      </c>
      <c r="LD133" s="45">
        <v>25</v>
      </c>
      <c r="LE133" s="45">
        <v>0</v>
      </c>
      <c r="LF133" s="45">
        <v>0</v>
      </c>
      <c r="LG133" s="45">
        <v>0</v>
      </c>
      <c r="LH133" s="45">
        <v>0</v>
      </c>
      <c r="LI133" s="45">
        <v>35</v>
      </c>
      <c r="LJ133" s="45">
        <v>0</v>
      </c>
      <c r="LK133" s="45">
        <v>0</v>
      </c>
      <c r="LL133" s="45">
        <v>0</v>
      </c>
      <c r="LM133" s="45">
        <v>0</v>
      </c>
      <c r="LN133" s="45">
        <v>0</v>
      </c>
      <c r="LO133" s="45">
        <v>0</v>
      </c>
      <c r="LP133" s="45">
        <v>35</v>
      </c>
      <c r="LQ133" s="45">
        <v>0</v>
      </c>
      <c r="LR133" s="45">
        <v>0</v>
      </c>
      <c r="LS133" s="45">
        <v>0</v>
      </c>
      <c r="LT133" s="45">
        <v>0</v>
      </c>
      <c r="LU133" s="45">
        <v>0</v>
      </c>
      <c r="LV133" s="45">
        <v>0</v>
      </c>
      <c r="LW133" s="45">
        <v>0</v>
      </c>
      <c r="LX133" s="45">
        <v>0</v>
      </c>
      <c r="LY133" s="45">
        <v>0</v>
      </c>
      <c r="LZ133" s="45">
        <v>0</v>
      </c>
      <c r="MA133" s="45">
        <v>0</v>
      </c>
      <c r="MB133" s="45">
        <v>0</v>
      </c>
      <c r="MC133" s="45">
        <v>0</v>
      </c>
      <c r="MD133" s="45">
        <v>0</v>
      </c>
      <c r="ME133" s="45">
        <v>0</v>
      </c>
      <c r="MF133" s="45">
        <v>0</v>
      </c>
      <c r="MG133" s="45">
        <v>0</v>
      </c>
      <c r="MH133" s="45">
        <v>0</v>
      </c>
      <c r="MI133" s="45">
        <v>0</v>
      </c>
      <c r="MJ133" s="45">
        <v>0</v>
      </c>
      <c r="MK133" s="45">
        <v>0</v>
      </c>
      <c r="ML133" s="45">
        <v>0</v>
      </c>
      <c r="MM133" s="45">
        <v>0</v>
      </c>
      <c r="MN133" s="45">
        <v>50</v>
      </c>
      <c r="MO133" s="45">
        <v>41</v>
      </c>
      <c r="MP133" s="45">
        <v>5</v>
      </c>
      <c r="MQ133" s="45">
        <v>0</v>
      </c>
      <c r="MR133" s="45">
        <v>14</v>
      </c>
      <c r="MS133" s="45">
        <v>5</v>
      </c>
      <c r="MT133" s="45">
        <v>1</v>
      </c>
      <c r="MU133" s="45">
        <v>17</v>
      </c>
      <c r="MV133" s="45">
        <v>5</v>
      </c>
      <c r="MW133" s="45">
        <v>6</v>
      </c>
      <c r="MX133" s="45">
        <v>0</v>
      </c>
      <c r="MY133" s="45">
        <v>41</v>
      </c>
      <c r="MZ133" s="45">
        <v>22</v>
      </c>
      <c r="NA133" s="45">
        <v>0</v>
      </c>
      <c r="NB133" s="45">
        <v>12</v>
      </c>
      <c r="NC133" s="45">
        <v>8</v>
      </c>
      <c r="ND133" s="45">
        <v>3</v>
      </c>
      <c r="NE133" s="45">
        <v>0</v>
      </c>
      <c r="NF133" s="45">
        <v>15</v>
      </c>
      <c r="NG133" s="45">
        <v>12</v>
      </c>
      <c r="NH133" s="45">
        <v>0</v>
      </c>
      <c r="NI133" s="45">
        <v>7</v>
      </c>
      <c r="NJ133" s="45">
        <v>0</v>
      </c>
      <c r="NK133" s="45">
        <v>7</v>
      </c>
      <c r="NL133" s="45">
        <v>0</v>
      </c>
      <c r="NM133" s="45">
        <v>22</v>
      </c>
      <c r="NN133" s="45">
        <v>1</v>
      </c>
      <c r="NO133" s="45">
        <v>5</v>
      </c>
      <c r="NP133" s="45">
        <v>5</v>
      </c>
      <c r="NQ133" s="45">
        <v>3</v>
      </c>
      <c r="NR133" s="45">
        <v>12</v>
      </c>
      <c r="NS133" s="45">
        <v>0</v>
      </c>
      <c r="NT133" s="45">
        <v>11</v>
      </c>
      <c r="NU133" s="45">
        <v>5</v>
      </c>
      <c r="NV133" s="45">
        <v>2</v>
      </c>
      <c r="NW133" s="45">
        <v>0</v>
      </c>
      <c r="NX133" s="45">
        <v>0</v>
      </c>
      <c r="NY133" s="45">
        <v>5</v>
      </c>
      <c r="NZ133" s="45">
        <v>0</v>
      </c>
      <c r="OA133" s="45">
        <v>3</v>
      </c>
      <c r="OB133" s="45">
        <v>8</v>
      </c>
      <c r="OC133" s="45">
        <v>4</v>
      </c>
      <c r="OD133" s="45">
        <v>3</v>
      </c>
      <c r="OE133" s="45">
        <v>6</v>
      </c>
      <c r="OF133" s="45">
        <v>3</v>
      </c>
      <c r="OG133" s="45">
        <v>0</v>
      </c>
      <c r="OH133" s="45">
        <v>8</v>
      </c>
      <c r="OI133" s="45">
        <v>10</v>
      </c>
      <c r="OJ133" s="45">
        <v>1</v>
      </c>
      <c r="OK133" s="45">
        <v>1</v>
      </c>
      <c r="OL133" s="45">
        <v>2</v>
      </c>
      <c r="OM133" s="45">
        <v>8</v>
      </c>
      <c r="ON133" s="45">
        <v>0</v>
      </c>
      <c r="OO133" s="45">
        <v>6</v>
      </c>
      <c r="OP133" s="45">
        <v>9</v>
      </c>
      <c r="OQ133" s="45">
        <v>4</v>
      </c>
      <c r="OR133" s="45">
        <v>4</v>
      </c>
      <c r="OS133" s="45">
        <v>22</v>
      </c>
      <c r="OT133" s="45">
        <v>3</v>
      </c>
      <c r="OU133" s="45">
        <v>0</v>
      </c>
      <c r="OV133" s="45">
        <v>12</v>
      </c>
      <c r="OW133" s="45">
        <v>3</v>
      </c>
      <c r="OX133" s="45">
        <v>8</v>
      </c>
      <c r="OY133" s="45">
        <v>6</v>
      </c>
      <c r="OZ133" s="45">
        <v>1</v>
      </c>
      <c r="PA133" s="45">
        <v>9</v>
      </c>
      <c r="PB133" s="45">
        <v>0</v>
      </c>
      <c r="PC133" s="45">
        <v>17</v>
      </c>
      <c r="PD133" s="45">
        <v>3</v>
      </c>
      <c r="PE133" s="45">
        <v>9</v>
      </c>
      <c r="PF133" s="45">
        <v>2</v>
      </c>
      <c r="PG133" s="45">
        <v>7</v>
      </c>
      <c r="PH133" s="45">
        <v>2</v>
      </c>
      <c r="PI133" s="45">
        <v>0</v>
      </c>
      <c r="PJ133" s="45">
        <v>2</v>
      </c>
      <c r="PK133" s="45">
        <v>0</v>
      </c>
      <c r="PL133" s="45">
        <v>0</v>
      </c>
      <c r="PM133" s="45">
        <v>2</v>
      </c>
      <c r="PN133" s="45">
        <v>0</v>
      </c>
      <c r="PO133" s="45">
        <v>4</v>
      </c>
      <c r="PP133" s="45">
        <v>0</v>
      </c>
      <c r="PQ133" s="45">
        <v>7</v>
      </c>
      <c r="PR133" s="45">
        <v>1</v>
      </c>
      <c r="PS133" s="45">
        <v>9</v>
      </c>
      <c r="PT133" s="45">
        <v>2</v>
      </c>
      <c r="PU133" s="45">
        <v>2</v>
      </c>
      <c r="PV133" s="45">
        <v>4</v>
      </c>
      <c r="PW133" s="45">
        <v>0</v>
      </c>
      <c r="PX133" s="45">
        <v>0</v>
      </c>
      <c r="PY133" s="45">
        <v>4</v>
      </c>
      <c r="PZ133" s="45">
        <v>1</v>
      </c>
      <c r="QA133" s="45">
        <v>2</v>
      </c>
      <c r="QB133" s="45">
        <v>8</v>
      </c>
      <c r="QC133" s="45">
        <v>0</v>
      </c>
      <c r="QD133" s="45">
        <v>0</v>
      </c>
      <c r="QE133" s="45">
        <v>2</v>
      </c>
      <c r="QF133" s="45">
        <v>6</v>
      </c>
      <c r="QG133" s="45">
        <v>1</v>
      </c>
      <c r="QH133" s="45">
        <v>2</v>
      </c>
      <c r="QI133" s="45">
        <v>0</v>
      </c>
      <c r="QJ133" s="45">
        <v>3</v>
      </c>
      <c r="QK133" s="45">
        <v>0</v>
      </c>
      <c r="QL133" s="45">
        <v>12</v>
      </c>
      <c r="QM133" s="45">
        <v>2</v>
      </c>
      <c r="QN133" s="45">
        <v>3</v>
      </c>
      <c r="QO133" s="45">
        <v>2</v>
      </c>
      <c r="QP133" s="45">
        <v>1</v>
      </c>
      <c r="QQ133" s="45">
        <v>3</v>
      </c>
      <c r="QR133" s="45">
        <v>0</v>
      </c>
      <c r="QS133" s="45">
        <v>3</v>
      </c>
      <c r="QT133" s="45">
        <v>10</v>
      </c>
      <c r="QU133" s="45">
        <v>3</v>
      </c>
      <c r="QV133" s="45">
        <v>2</v>
      </c>
      <c r="QW133" s="45">
        <v>2</v>
      </c>
      <c r="QX133" s="45">
        <v>0</v>
      </c>
      <c r="QY133" s="45">
        <v>0</v>
      </c>
      <c r="QZ133" s="45">
        <v>4</v>
      </c>
      <c r="RA133" s="45">
        <v>5</v>
      </c>
      <c r="RB133" s="45">
        <v>12</v>
      </c>
      <c r="RC133" s="45">
        <v>4</v>
      </c>
      <c r="RD133" s="45">
        <v>5</v>
      </c>
      <c r="RE133" s="45">
        <v>4</v>
      </c>
      <c r="RF133" s="45">
        <v>0</v>
      </c>
      <c r="RG133" s="45">
        <v>4</v>
      </c>
      <c r="RH133" s="45">
        <v>3</v>
      </c>
      <c r="RI133" s="45">
        <v>6</v>
      </c>
      <c r="RJ133" s="45">
        <v>3</v>
      </c>
      <c r="RK133" s="45">
        <v>5</v>
      </c>
      <c r="RL133" s="45">
        <v>3</v>
      </c>
      <c r="RM133" s="45">
        <v>0</v>
      </c>
      <c r="RN133" s="45">
        <v>6</v>
      </c>
      <c r="RO133" s="45">
        <v>17</v>
      </c>
      <c r="RP133" s="45">
        <v>3</v>
      </c>
      <c r="RQ133" s="45">
        <v>0</v>
      </c>
      <c r="RR133" s="45">
        <v>1</v>
      </c>
      <c r="RS133" s="45">
        <v>3</v>
      </c>
      <c r="RT133" s="45">
        <v>0</v>
      </c>
      <c r="RU133" s="45">
        <v>0</v>
      </c>
      <c r="RV133" s="45">
        <v>6</v>
      </c>
      <c r="RW133" s="45">
        <v>0</v>
      </c>
      <c r="RX133" s="45">
        <v>0</v>
      </c>
      <c r="RY133" s="45">
        <v>3</v>
      </c>
      <c r="RZ133" s="45">
        <v>6</v>
      </c>
      <c r="SA133" s="45">
        <v>0</v>
      </c>
      <c r="SB133" s="45">
        <v>9</v>
      </c>
      <c r="SC133" s="45">
        <v>7</v>
      </c>
      <c r="SD133" s="45">
        <v>3</v>
      </c>
      <c r="SE133" s="45">
        <v>10</v>
      </c>
      <c r="SF133" s="45">
        <v>0</v>
      </c>
      <c r="SG133" s="45">
        <v>5</v>
      </c>
      <c r="SH133" s="45">
        <v>0</v>
      </c>
      <c r="SI133" s="45">
        <v>3</v>
      </c>
      <c r="SJ133" s="45">
        <v>4</v>
      </c>
      <c r="SK133" s="45">
        <v>1</v>
      </c>
      <c r="SL133" s="45">
        <v>2</v>
      </c>
      <c r="SM133" s="45">
        <v>2</v>
      </c>
      <c r="SN133" s="45">
        <v>0</v>
      </c>
      <c r="SO133" s="45">
        <v>0</v>
      </c>
      <c r="SP133" s="45">
        <v>6</v>
      </c>
      <c r="SQ133" s="45">
        <v>6</v>
      </c>
      <c r="SR133" s="45">
        <v>4</v>
      </c>
      <c r="SS133" s="45">
        <v>9</v>
      </c>
      <c r="ST133" s="45">
        <v>4</v>
      </c>
      <c r="SU133" s="45">
        <v>2</v>
      </c>
      <c r="SV133" s="45">
        <v>0</v>
      </c>
      <c r="SW133" s="45">
        <v>4</v>
      </c>
      <c r="SX133" s="45">
        <v>7</v>
      </c>
      <c r="SY133" s="45">
        <v>0</v>
      </c>
      <c r="SZ133" s="45">
        <v>1</v>
      </c>
      <c r="TA133" s="45">
        <v>9</v>
      </c>
      <c r="TB133" s="45">
        <v>2</v>
      </c>
      <c r="TC133" s="45">
        <v>0</v>
      </c>
      <c r="TD133" s="45">
        <v>17</v>
      </c>
      <c r="TE133" s="45">
        <v>5</v>
      </c>
      <c r="TF133" s="45">
        <v>5</v>
      </c>
      <c r="TG133" s="45">
        <v>5</v>
      </c>
      <c r="TH133" s="45">
        <v>2</v>
      </c>
      <c r="TI133" s="45">
        <v>6</v>
      </c>
      <c r="TJ133" s="45">
        <v>0</v>
      </c>
      <c r="TK133" s="45">
        <v>1</v>
      </c>
      <c r="TL133" s="45">
        <v>5</v>
      </c>
      <c r="TM133" s="45">
        <v>10</v>
      </c>
      <c r="TN133" s="45">
        <v>5</v>
      </c>
      <c r="TO133" s="45">
        <v>0</v>
      </c>
      <c r="TP133" s="45">
        <v>6</v>
      </c>
      <c r="TQ133" s="45">
        <v>0</v>
      </c>
      <c r="TR133" s="45">
        <v>4</v>
      </c>
      <c r="TS133" s="45">
        <v>6</v>
      </c>
      <c r="TT133" s="45">
        <v>0</v>
      </c>
      <c r="TU133" s="45">
        <v>1</v>
      </c>
      <c r="TV133" s="45">
        <v>1</v>
      </c>
      <c r="TW133" s="45">
        <v>5</v>
      </c>
      <c r="TX133" s="45">
        <v>0</v>
      </c>
      <c r="TY133" s="45">
        <v>1</v>
      </c>
      <c r="TZ133" s="45">
        <v>7</v>
      </c>
      <c r="UA133" s="45">
        <v>0</v>
      </c>
      <c r="UB133" s="45">
        <v>0</v>
      </c>
      <c r="UC133" s="45">
        <v>0</v>
      </c>
      <c r="UD133" s="45">
        <v>0</v>
      </c>
      <c r="UE133" s="45">
        <v>0</v>
      </c>
      <c r="UF133" s="45">
        <v>0</v>
      </c>
      <c r="UG133" s="45">
        <v>0</v>
      </c>
      <c r="UH133" s="45">
        <v>0</v>
      </c>
      <c r="UI133" s="45">
        <v>0</v>
      </c>
      <c r="UJ133" s="45">
        <v>0</v>
      </c>
      <c r="UK133" s="45">
        <v>0</v>
      </c>
      <c r="UL133" s="45">
        <v>0</v>
      </c>
      <c r="UM133" s="45">
        <v>0</v>
      </c>
      <c r="UN133" s="45">
        <v>0</v>
      </c>
      <c r="UO133" s="45">
        <v>0</v>
      </c>
      <c r="UP133" s="45">
        <v>0</v>
      </c>
      <c r="UQ133" s="45">
        <v>0</v>
      </c>
      <c r="UR133" s="45">
        <v>0</v>
      </c>
      <c r="US133" s="45">
        <v>0</v>
      </c>
      <c r="UT133" s="45">
        <v>1</v>
      </c>
      <c r="UU133" s="45">
        <v>0</v>
      </c>
      <c r="UV133" s="45">
        <v>2</v>
      </c>
      <c r="UW133" s="45">
        <v>1</v>
      </c>
      <c r="UX133" s="45">
        <v>1</v>
      </c>
      <c r="UY133" s="45">
        <v>0</v>
      </c>
      <c r="UZ133" s="45">
        <v>1</v>
      </c>
      <c r="VA133" s="45">
        <v>1</v>
      </c>
      <c r="VB133" s="45">
        <v>0</v>
      </c>
      <c r="VC133" s="45">
        <v>2</v>
      </c>
      <c r="VD133" s="45">
        <v>0</v>
      </c>
      <c r="VE133" s="45">
        <v>0</v>
      </c>
      <c r="VF133" s="45">
        <v>0</v>
      </c>
      <c r="VG133" s="45">
        <v>0</v>
      </c>
      <c r="VH133" s="45">
        <v>0</v>
      </c>
      <c r="VI133" s="45">
        <v>0</v>
      </c>
      <c r="VJ133" s="45">
        <v>0</v>
      </c>
      <c r="VK133" s="45">
        <v>0</v>
      </c>
      <c r="VL133" s="45">
        <v>0</v>
      </c>
      <c r="VM133" s="45">
        <v>3</v>
      </c>
      <c r="VN133" s="45">
        <v>2</v>
      </c>
      <c r="VO133" s="45">
        <v>6</v>
      </c>
      <c r="VP133" s="45">
        <v>0</v>
      </c>
      <c r="VQ133" s="45">
        <v>10</v>
      </c>
      <c r="VR133" s="45">
        <v>1</v>
      </c>
      <c r="VS133" s="45">
        <v>3</v>
      </c>
      <c r="VT133" s="45">
        <v>4</v>
      </c>
      <c r="VU133" s="45">
        <v>13</v>
      </c>
      <c r="VV133" s="45">
        <v>5</v>
      </c>
      <c r="VW133" s="45">
        <v>0</v>
      </c>
      <c r="VX133" s="45">
        <v>3</v>
      </c>
      <c r="VY133" s="45">
        <v>11</v>
      </c>
      <c r="VZ133" s="45">
        <v>12</v>
      </c>
      <c r="WA133" s="45">
        <v>4</v>
      </c>
      <c r="WB133" s="45">
        <v>4</v>
      </c>
      <c r="WC133" s="45">
        <v>6</v>
      </c>
      <c r="WD133" s="45">
        <v>0</v>
      </c>
      <c r="WE133" s="45">
        <v>8</v>
      </c>
      <c r="WF133" s="45">
        <v>5</v>
      </c>
      <c r="WG133" s="45">
        <v>0</v>
      </c>
      <c r="WH133" s="45">
        <v>0</v>
      </c>
      <c r="WI133" s="45">
        <v>0</v>
      </c>
      <c r="WJ133" s="45">
        <v>0</v>
      </c>
      <c r="WK133" s="45">
        <v>0</v>
      </c>
      <c r="WL133" s="45">
        <v>0</v>
      </c>
      <c r="WM133" s="45">
        <v>0</v>
      </c>
      <c r="WN133" s="45">
        <v>0</v>
      </c>
      <c r="WO133" s="45">
        <v>0</v>
      </c>
      <c r="WP133" s="45">
        <v>0</v>
      </c>
      <c r="WQ133" s="45">
        <v>0</v>
      </c>
      <c r="WR133" s="45">
        <v>0</v>
      </c>
      <c r="WS133" s="45">
        <v>0</v>
      </c>
      <c r="WT133" s="45">
        <v>0</v>
      </c>
      <c r="WU133" s="45">
        <v>0</v>
      </c>
      <c r="WV133" s="45">
        <v>0</v>
      </c>
      <c r="WW133" s="45">
        <v>0</v>
      </c>
      <c r="WX133" s="45">
        <v>0</v>
      </c>
      <c r="WY133" s="45">
        <v>0</v>
      </c>
      <c r="WZ133" s="45">
        <v>0</v>
      </c>
      <c r="XA133" s="45">
        <v>0</v>
      </c>
      <c r="XB133" s="45">
        <v>0</v>
      </c>
      <c r="XC133" s="45">
        <v>0</v>
      </c>
      <c r="XD133" s="45">
        <v>0</v>
      </c>
      <c r="XE133" s="45">
        <v>0</v>
      </c>
      <c r="XF133" s="45">
        <v>0</v>
      </c>
      <c r="XG133" s="45">
        <v>1</v>
      </c>
      <c r="XH133" s="45">
        <v>0</v>
      </c>
      <c r="XI133" s="45">
        <v>0</v>
      </c>
      <c r="XJ133" s="45">
        <v>1</v>
      </c>
      <c r="XK133" s="45">
        <v>0</v>
      </c>
      <c r="XL133" s="45">
        <v>0</v>
      </c>
      <c r="XM133" s="45">
        <v>0</v>
      </c>
      <c r="XN133" s="45">
        <v>0</v>
      </c>
      <c r="XO133" s="45">
        <v>2</v>
      </c>
      <c r="XP133" s="45">
        <v>1</v>
      </c>
      <c r="XQ133" s="45">
        <v>0</v>
      </c>
      <c r="XR133" s="45">
        <v>0</v>
      </c>
      <c r="XS133" s="45">
        <v>0</v>
      </c>
      <c r="XT133" s="45">
        <v>0</v>
      </c>
      <c r="XU133" s="45">
        <v>0</v>
      </c>
      <c r="XV133" s="45">
        <v>0</v>
      </c>
      <c r="XW133" s="45">
        <v>0</v>
      </c>
      <c r="XX133" s="45">
        <v>0</v>
      </c>
      <c r="XY133" s="45">
        <v>1</v>
      </c>
      <c r="XZ133" s="45">
        <v>1</v>
      </c>
      <c r="YA133" s="45">
        <v>0</v>
      </c>
      <c r="YB133" s="45">
        <v>2</v>
      </c>
      <c r="YC133" s="45">
        <v>0</v>
      </c>
      <c r="YD133" s="45">
        <v>2</v>
      </c>
      <c r="YE133" s="45">
        <v>0</v>
      </c>
      <c r="YF133" s="45">
        <v>1</v>
      </c>
      <c r="YG133" s="45">
        <v>3</v>
      </c>
      <c r="YH133" s="45">
        <v>0</v>
      </c>
      <c r="YI133" s="45">
        <v>3</v>
      </c>
      <c r="YJ133" s="45">
        <v>0</v>
      </c>
      <c r="YK133" s="45">
        <v>0</v>
      </c>
      <c r="YL133" s="45">
        <v>0</v>
      </c>
      <c r="YM133" s="45">
        <v>0</v>
      </c>
      <c r="YN133" s="45">
        <v>1</v>
      </c>
      <c r="YO133" s="45">
        <v>0</v>
      </c>
      <c r="YP133" s="45">
        <v>0</v>
      </c>
      <c r="YQ133" s="45">
        <v>0</v>
      </c>
      <c r="YR133" s="45">
        <v>0</v>
      </c>
      <c r="YS133" s="45">
        <v>1</v>
      </c>
      <c r="YT133" s="45">
        <v>2</v>
      </c>
      <c r="YU133" s="45">
        <v>0</v>
      </c>
      <c r="YV133" s="45">
        <v>0</v>
      </c>
      <c r="YW133" s="45">
        <v>1</v>
      </c>
      <c r="YX133" s="45">
        <v>2</v>
      </c>
      <c r="YY133" s="45">
        <v>0</v>
      </c>
      <c r="YZ133" s="45">
        <v>1</v>
      </c>
      <c r="ZA133" s="45">
        <v>2</v>
      </c>
      <c r="ZB133" s="45">
        <v>0</v>
      </c>
      <c r="ZC133" s="45">
        <v>0</v>
      </c>
      <c r="ZD133" s="45">
        <v>0</v>
      </c>
      <c r="ZE133" s="45">
        <v>1</v>
      </c>
      <c r="ZF133" s="45">
        <v>1</v>
      </c>
      <c r="ZG133" s="45">
        <v>2</v>
      </c>
      <c r="ZH133" s="45">
        <v>0</v>
      </c>
      <c r="ZI133" s="45">
        <v>0</v>
      </c>
      <c r="ZJ133" s="45">
        <v>0</v>
      </c>
      <c r="ZK133" s="45">
        <v>1</v>
      </c>
      <c r="ZL133" s="45">
        <v>1</v>
      </c>
      <c r="ZM133" s="45">
        <v>0</v>
      </c>
      <c r="ZN133" s="45">
        <v>0</v>
      </c>
      <c r="ZO133" s="45">
        <v>0</v>
      </c>
      <c r="ZP133" s="45">
        <v>1</v>
      </c>
      <c r="ZQ133" s="45">
        <v>0</v>
      </c>
      <c r="ZR133" s="45">
        <v>0</v>
      </c>
      <c r="ZS133" s="45">
        <v>6</v>
      </c>
      <c r="ZT133" s="45">
        <v>21</v>
      </c>
      <c r="ZU133" s="45">
        <v>25</v>
      </c>
      <c r="ZV133" s="45">
        <v>9</v>
      </c>
      <c r="ZW133" s="45">
        <v>11</v>
      </c>
      <c r="ZX133" s="45">
        <v>0</v>
      </c>
      <c r="ZY133" s="45">
        <v>17</v>
      </c>
      <c r="ZZ133" s="45">
        <v>29</v>
      </c>
      <c r="AAA133" s="45">
        <v>18</v>
      </c>
      <c r="AAB133" s="45">
        <v>14</v>
      </c>
      <c r="AAC133" s="45">
        <v>5</v>
      </c>
      <c r="AAD133" s="45">
        <v>11</v>
      </c>
      <c r="AAE133" s="45">
        <v>0</v>
      </c>
      <c r="AAF133" s="45">
        <v>15</v>
      </c>
      <c r="AAG133" s="45">
        <v>4</v>
      </c>
      <c r="AAH133" s="45">
        <v>0</v>
      </c>
      <c r="AAI133" s="45">
        <v>4</v>
      </c>
      <c r="AAJ133" s="45">
        <v>4</v>
      </c>
      <c r="AAK133" s="45">
        <v>3</v>
      </c>
      <c r="AAL133" s="45">
        <v>0</v>
      </c>
      <c r="AAM133" s="45">
        <v>11</v>
      </c>
      <c r="AAN133" s="45">
        <v>1</v>
      </c>
      <c r="AAO133" s="45">
        <v>4</v>
      </c>
      <c r="AAP133" s="45">
        <v>4</v>
      </c>
      <c r="AAQ133" s="45">
        <f ca="1">IF(LEFT($C133,5)="Total",0,IF(COUNTIF(ENTRY!$G$3:$BM$3,AAQ$1)=0,"CopyPasteValue",IFERROR(HLOOKUP(AAQ$1,ENTRY!$G$3:$BI$133,SUMIFS(ENTRY!$A$2:$A$133,ENTRY!$B$2:$B$133,$B133,ENTRY!$C$2:$C$133,$C133)-2,FALSE),0)))</f>
        <v>2</v>
      </c>
      <c r="AAR133" s="45">
        <f ca="1">IF(LEFT($C133,5)="Total",0,IF(COUNTIF(ENTRY!$G$3:$BM$3,AAR$1)=0,"CopyPasteValue",IFERROR(HLOOKUP(AAR$1,ENTRY!$G$3:$BI$133,SUMIFS(ENTRY!$A$2:$A$133,ENTRY!$B$2:$B$133,$B133,ENTRY!$C$2:$C$133,$C133)-2,FALSE),0)))</f>
        <v>3</v>
      </c>
      <c r="AAS133" s="45">
        <f ca="1">IF(LEFT($C133,5)="Total",0,IF(COUNTIF(ENTRY!$G$3:$BM$3,AAS$1)=0,"CopyPasteValue",IFERROR(HLOOKUP(AAS$1,ENTRY!$G$3:$BI$133,SUMIFS(ENTRY!$A$2:$A$133,ENTRY!$B$2:$B$133,$B133,ENTRY!$C$2:$C$133,$C133)-2,FALSE),0)))</f>
        <v>0</v>
      </c>
      <c r="AAT133" s="45">
        <f ca="1">IF(LEFT($C133,5)="Total",0,IF(COUNTIF(ENTRY!$G$3:$BM$3,AAT$1)=0,"CopyPasteValue",IFERROR(HLOOKUP(AAT$1,ENTRY!$G$3:$BI$133,SUMIFS(ENTRY!$A$2:$A$133,ENTRY!$B$2:$B$133,$B133,ENTRY!$C$2:$C$133,$C133)-2,FALSE),0)))</f>
        <v>6</v>
      </c>
      <c r="AAU133" s="45">
        <f ca="1">IF(LEFT($C133,5)="Total",0,IF(COUNTIF(ENTRY!$G$3:$BM$3,AAU$1)=0,"CopyPasteValue",IFERROR(HLOOKUP(AAU$1,ENTRY!$G$3:$BI$133,SUMIFS(ENTRY!$A$2:$A$133,ENTRY!$B$2:$B$133,$B133,ENTRY!$C$2:$C$133,$C133)-2,FALSE),0)))</f>
        <v>0</v>
      </c>
      <c r="AAV133" s="45">
        <f ca="1">IF(LEFT($C133,5)="Total",0,IF(COUNTIF(ENTRY!$G$3:$BM$3,AAV$1)=0,"CopyPasteValue",IFERROR(HLOOKUP(AAV$1,ENTRY!$G$3:$BI$133,SUMIFS(ENTRY!$A$2:$A$133,ENTRY!$B$2:$B$133,$B133,ENTRY!$C$2:$C$133,$C133)-2,FALSE),0)))</f>
        <v>2</v>
      </c>
      <c r="AAW133" s="45">
        <f ca="1">IF(LEFT($C133,5)="Total",0,IF(COUNTIF(ENTRY!$G$3:$BM$3,AAW$1)=0,"CopyPasteValue",IFERROR(HLOOKUP(AAW$1,ENTRY!$G$3:$BI$133,SUMIFS(ENTRY!$A$2:$A$133,ENTRY!$B$2:$B$133,$B133,ENTRY!$C$2:$C$133,$C133)-2,FALSE),0)))</f>
        <v>3</v>
      </c>
      <c r="AAX133" s="45">
        <f ca="1">IF(LEFT($C133,5)="Total",0,IF(COUNTIF(ENTRY!$G$3:$BM$3,AAX$1)=0,"CopyPasteValue",IFERROR(HLOOKUP(AAX$1,ENTRY!$G$3:$BI$133,SUMIFS(ENTRY!$A$2:$A$133,ENTRY!$B$2:$B$133,$B133,ENTRY!$C$2:$C$133,$C133)-2,FALSE),0)))</f>
        <v>4</v>
      </c>
      <c r="AAY133" s="45">
        <f ca="1">IF(LEFT($C133,5)="Total",0,IF(COUNTIF(ENTRY!$G$3:$BM$3,AAY$1)=0,"CopyPasteValue",IFERROR(HLOOKUP(AAY$1,ENTRY!$G$3:$BI$133,SUMIFS(ENTRY!$A$2:$A$133,ENTRY!$B$2:$B$133,$B133,ENTRY!$C$2:$C$133,$C133)-2,FALSE),0)))</f>
        <v>4</v>
      </c>
      <c r="AAZ133" s="45">
        <f ca="1">IF(LEFT($C133,5)="Total",0,IF(COUNTIF(ENTRY!$G$3:$BM$3,AAZ$1)=0,"CopyPasteValue",IFERROR(HLOOKUP(AAZ$1,ENTRY!$G$3:$BI$133,SUMIFS(ENTRY!$A$2:$A$133,ENTRY!$B$2:$B$133,$B133,ENTRY!$C$2:$C$133,$C133)-2,FALSE),0)))</f>
        <v>0</v>
      </c>
      <c r="ABA133" s="45">
        <f ca="1">IF(LEFT($C133,5)="Total",0,IF(COUNTIF(ENTRY!$G$3:$BM$3,ABA$1)=0,"CopyPasteValue",IFERROR(HLOOKUP(ABA$1,ENTRY!$G$3:$BI$133,SUMIFS(ENTRY!$A$2:$A$133,ENTRY!$B$2:$B$133,$B133,ENTRY!$C$2:$C$133,$C133)-2,FALSE),0)))</f>
        <v>0</v>
      </c>
      <c r="ABB133" s="45">
        <f ca="1">IF(LEFT($C133,5)="Total",0,IF(COUNTIF(ENTRY!$G$3:$BM$3,ABB$1)=0,"CopyPasteValue",IFERROR(HLOOKUP(ABB$1,ENTRY!$G$3:$BI$133,SUMIFS(ENTRY!$A$2:$A$133,ENTRY!$B$2:$B$133,$B133,ENTRY!$C$2:$C$133,$C133)-2,FALSE),0)))</f>
        <v>0</v>
      </c>
      <c r="ABC133" s="45">
        <f ca="1">IF(LEFT($C133,5)="Total",0,IF(COUNTIF(ENTRY!$G$3:$BM$3,ABC$1)=0,"CopyPasteValue",IFERROR(HLOOKUP(ABC$1,ENTRY!$G$3:$BI$133,SUMIFS(ENTRY!$A$2:$A$133,ENTRY!$B$2:$B$133,$B133,ENTRY!$C$2:$C$133,$C133)-2,FALSE),0)))</f>
        <v>0</v>
      </c>
      <c r="ABD133" s="45">
        <f ca="1">IF(LEFT($C133,5)="Total",0,IF(COUNTIF(ENTRY!$G$3:$BM$3,ABD$1)=0,"CopyPasteValue",IFERROR(HLOOKUP(ABD$1,ENTRY!$G$3:$BI$133,SUMIFS(ENTRY!$A$2:$A$133,ENTRY!$B$2:$B$133,$B133,ENTRY!$C$2:$C$133,$C133)-2,FALSE),0)))</f>
        <v>0</v>
      </c>
      <c r="ABE133" s="45">
        <f ca="1">IF(LEFT($C133,5)="Total",0,IF(COUNTIF(ENTRY!$G$3:$BM$3,ABE$1)=0,"CopyPasteValue",IFERROR(HLOOKUP(ABE$1,ENTRY!$G$3:$BI$133,SUMIFS(ENTRY!$A$2:$A$133,ENTRY!$B$2:$B$133,$B133,ENTRY!$C$2:$C$133,$C133)-2,FALSE),0)))</f>
        <v>0</v>
      </c>
      <c r="ABF133" s="45">
        <f ca="1">IF(LEFT($C133,5)="Total",0,IF(COUNTIF(ENTRY!$G$3:$BM$3,ABF$1)=0,"CopyPasteValue",IFERROR(HLOOKUP(ABF$1,ENTRY!$G$3:$BI$133,SUMIFS(ENTRY!$A$2:$A$133,ENTRY!$B$2:$B$133,$B133,ENTRY!$C$2:$C$133,$C133)-2,FALSE),0)))</f>
        <v>0</v>
      </c>
      <c r="ABG133" s="45">
        <f ca="1">IF(LEFT($C133,5)="Total",0,IF(COUNTIF(ENTRY!$G$3:$BM$3,ABG$1)=0,"CopyPasteValue",IFERROR(HLOOKUP(ABG$1,ENTRY!$G$3:$BI$133,SUMIFS(ENTRY!$A$2:$A$133,ENTRY!$B$2:$B$133,$B133,ENTRY!$C$2:$C$133,$C133)-2,FALSE),0)))</f>
        <v>0</v>
      </c>
      <c r="ABH133" s="45">
        <f ca="1">IF(LEFT($C133,5)="Total",0,IF(COUNTIF(ENTRY!$G$3:$BM$3,ABH$1)=0,"CopyPasteValue",IFERROR(HLOOKUP(ABH$1,ENTRY!$G$3:$BI$133,SUMIFS(ENTRY!$A$2:$A$133,ENTRY!$B$2:$B$133,$B133,ENTRY!$C$2:$C$133,$C133)-2,FALSE),0)))</f>
        <v>0</v>
      </c>
    </row>
    <row r="134" spans="2:736" x14ac:dyDescent="0.35">
      <c r="B134" t="s">
        <v>27</v>
      </c>
      <c r="C134" t="s">
        <v>272</v>
      </c>
      <c r="D134" s="53">
        <f t="shared" ca="1" si="163"/>
        <v>134</v>
      </c>
      <c r="E134" s="72">
        <f>COUNTIF(ENTRY!C$4:C$294,C134)</f>
        <v>1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0</v>
      </c>
      <c r="AD134" s="45">
        <v>0</v>
      </c>
      <c r="AE134" s="45">
        <v>0</v>
      </c>
      <c r="AF134" s="45">
        <v>0</v>
      </c>
      <c r="AG134" s="45">
        <v>0</v>
      </c>
      <c r="AH134" s="45">
        <v>0</v>
      </c>
      <c r="AI134" s="45">
        <v>0</v>
      </c>
      <c r="AJ134" s="45">
        <v>0</v>
      </c>
      <c r="AK134" s="45">
        <v>0</v>
      </c>
      <c r="AL134" s="45">
        <v>0</v>
      </c>
      <c r="AM134" s="45">
        <v>0</v>
      </c>
      <c r="AN134" s="45">
        <v>0</v>
      </c>
      <c r="AO134" s="45">
        <v>0</v>
      </c>
      <c r="AP134" s="45">
        <v>0</v>
      </c>
      <c r="AQ134" s="45">
        <v>0</v>
      </c>
      <c r="AR134" s="45">
        <v>0</v>
      </c>
      <c r="AS134" s="45">
        <v>0</v>
      </c>
      <c r="AT134" s="45">
        <v>0</v>
      </c>
      <c r="AU134" s="45">
        <v>0</v>
      </c>
      <c r="AV134" s="45">
        <v>0</v>
      </c>
      <c r="AW134" s="45">
        <v>0</v>
      </c>
      <c r="AX134" s="45">
        <v>1</v>
      </c>
      <c r="AY134" s="45">
        <v>0</v>
      </c>
      <c r="AZ134" s="45">
        <v>0</v>
      </c>
      <c r="BA134" s="45">
        <v>0</v>
      </c>
      <c r="BB134" s="45">
        <v>0</v>
      </c>
      <c r="BC134" s="45">
        <v>0</v>
      </c>
      <c r="BD134" s="45">
        <v>0</v>
      </c>
      <c r="BE134" s="45">
        <v>0</v>
      </c>
      <c r="BF134" s="45">
        <v>0</v>
      </c>
      <c r="BG134" s="45">
        <v>0</v>
      </c>
      <c r="BH134" s="45">
        <v>0</v>
      </c>
      <c r="BI134" s="45">
        <v>0</v>
      </c>
      <c r="BJ134" s="45">
        <v>0</v>
      </c>
      <c r="BK134" s="45">
        <v>0</v>
      </c>
      <c r="BL134" s="45">
        <v>0</v>
      </c>
      <c r="BM134" s="45">
        <v>0</v>
      </c>
      <c r="BN134" s="45">
        <v>0</v>
      </c>
      <c r="BO134" s="45">
        <v>0</v>
      </c>
      <c r="BP134" s="45">
        <v>0</v>
      </c>
      <c r="BQ134" s="45">
        <v>0</v>
      </c>
      <c r="BR134" s="45">
        <v>0</v>
      </c>
      <c r="BS134" s="45">
        <v>0</v>
      </c>
      <c r="BT134" s="45">
        <v>0</v>
      </c>
      <c r="BU134" s="45">
        <v>0</v>
      </c>
      <c r="BV134" s="45">
        <v>0</v>
      </c>
      <c r="BW134" s="45">
        <v>0</v>
      </c>
      <c r="BX134" s="45">
        <v>0</v>
      </c>
      <c r="BY134" s="45">
        <v>0</v>
      </c>
      <c r="BZ134" s="45">
        <v>0</v>
      </c>
      <c r="CA134" s="45">
        <v>0</v>
      </c>
      <c r="CB134" s="45">
        <v>0</v>
      </c>
      <c r="CC134" s="45">
        <v>0</v>
      </c>
      <c r="CD134" s="45">
        <v>0</v>
      </c>
      <c r="CE134" s="45">
        <v>0</v>
      </c>
      <c r="CF134" s="45">
        <v>0</v>
      </c>
      <c r="CG134" s="45">
        <v>0</v>
      </c>
      <c r="CH134" s="45">
        <v>0</v>
      </c>
      <c r="CI134" s="45">
        <v>0</v>
      </c>
      <c r="CJ134" s="45">
        <v>0</v>
      </c>
      <c r="CK134" s="45">
        <v>0</v>
      </c>
      <c r="CL134" s="45">
        <v>0</v>
      </c>
      <c r="CM134" s="45">
        <v>0</v>
      </c>
      <c r="CN134" s="45">
        <v>0</v>
      </c>
      <c r="CO134" s="45">
        <v>0</v>
      </c>
      <c r="CP134" s="45">
        <v>0</v>
      </c>
      <c r="CQ134" s="45">
        <v>0</v>
      </c>
      <c r="CR134" s="45">
        <v>0</v>
      </c>
      <c r="CS134" s="45">
        <v>1</v>
      </c>
      <c r="CT134" s="45">
        <v>0</v>
      </c>
      <c r="CU134" s="45">
        <v>0</v>
      </c>
      <c r="CV134" s="45">
        <v>0</v>
      </c>
      <c r="CW134" s="45">
        <v>0</v>
      </c>
      <c r="CX134" s="45">
        <v>0</v>
      </c>
      <c r="CY134" s="45">
        <v>0</v>
      </c>
      <c r="CZ134" s="45">
        <v>0</v>
      </c>
      <c r="DA134" s="45">
        <v>0</v>
      </c>
      <c r="DB134" s="45">
        <v>0</v>
      </c>
      <c r="DC134" s="45">
        <v>0</v>
      </c>
      <c r="DD134" s="45">
        <v>0</v>
      </c>
      <c r="DE134" s="45">
        <v>0</v>
      </c>
      <c r="DF134" s="45">
        <v>0</v>
      </c>
      <c r="DG134" s="45">
        <v>0</v>
      </c>
      <c r="DH134" s="45">
        <v>0</v>
      </c>
      <c r="DI134" s="45">
        <v>0</v>
      </c>
      <c r="DJ134" s="45">
        <v>0</v>
      </c>
      <c r="DK134" s="45">
        <v>0</v>
      </c>
      <c r="DL134" s="45">
        <v>0</v>
      </c>
      <c r="DM134" s="45">
        <v>0</v>
      </c>
      <c r="DN134" s="45">
        <v>0</v>
      </c>
      <c r="DO134" s="45">
        <v>0</v>
      </c>
      <c r="DP134" s="45">
        <v>0</v>
      </c>
      <c r="DQ134" s="45">
        <v>0</v>
      </c>
      <c r="DR134" s="45">
        <v>0</v>
      </c>
      <c r="DS134" s="45">
        <v>0</v>
      </c>
      <c r="DT134" s="45">
        <v>0</v>
      </c>
      <c r="DU134" s="45">
        <v>0</v>
      </c>
      <c r="DV134" s="45">
        <v>0</v>
      </c>
      <c r="DW134" s="45">
        <v>0</v>
      </c>
      <c r="DX134" s="45">
        <v>0</v>
      </c>
      <c r="DY134" s="45">
        <v>0</v>
      </c>
      <c r="DZ134" s="45">
        <v>0</v>
      </c>
      <c r="EA134" s="45">
        <v>0</v>
      </c>
      <c r="EB134" s="45">
        <v>0</v>
      </c>
      <c r="EC134" s="45">
        <v>0</v>
      </c>
      <c r="ED134" s="45">
        <v>0</v>
      </c>
      <c r="EE134" s="45">
        <v>0</v>
      </c>
      <c r="EF134" s="45">
        <v>0</v>
      </c>
      <c r="EG134" s="45">
        <v>0</v>
      </c>
      <c r="EH134" s="45">
        <v>0</v>
      </c>
      <c r="EI134" s="45">
        <v>0</v>
      </c>
      <c r="EJ134" s="45">
        <v>0</v>
      </c>
      <c r="EK134" s="45">
        <v>0</v>
      </c>
      <c r="EL134" s="45">
        <v>0</v>
      </c>
      <c r="EM134" s="45">
        <v>0</v>
      </c>
      <c r="EN134" s="45">
        <v>0</v>
      </c>
      <c r="EO134" s="45">
        <v>0</v>
      </c>
      <c r="EP134" s="45">
        <v>0</v>
      </c>
      <c r="EQ134" s="45">
        <v>0</v>
      </c>
      <c r="ER134" s="45">
        <v>0</v>
      </c>
      <c r="ES134" s="45">
        <v>0</v>
      </c>
      <c r="ET134" s="45">
        <v>0</v>
      </c>
      <c r="EU134" s="45">
        <v>0</v>
      </c>
      <c r="EV134" s="45">
        <v>0</v>
      </c>
      <c r="EW134" s="45">
        <v>0</v>
      </c>
      <c r="EX134" s="45">
        <v>0</v>
      </c>
      <c r="EY134" s="45">
        <v>0</v>
      </c>
      <c r="EZ134" s="45">
        <v>0</v>
      </c>
      <c r="FA134" s="45">
        <v>0</v>
      </c>
      <c r="FB134" s="45">
        <v>0</v>
      </c>
      <c r="FC134" s="45">
        <v>0</v>
      </c>
      <c r="FD134" s="45">
        <v>0</v>
      </c>
      <c r="FE134" s="45">
        <v>0</v>
      </c>
      <c r="FF134" s="45">
        <v>0</v>
      </c>
      <c r="FG134" s="45">
        <v>0</v>
      </c>
      <c r="FH134" s="45">
        <v>0</v>
      </c>
      <c r="FI134" s="45">
        <v>0</v>
      </c>
      <c r="FJ134" s="45">
        <v>0</v>
      </c>
      <c r="FK134" s="45">
        <v>0</v>
      </c>
      <c r="FL134" s="45">
        <v>0</v>
      </c>
      <c r="FM134" s="45">
        <v>0</v>
      </c>
      <c r="FN134" s="45">
        <v>0</v>
      </c>
      <c r="FO134" s="45">
        <v>0</v>
      </c>
      <c r="FP134" s="45">
        <v>0</v>
      </c>
      <c r="FQ134" s="45">
        <v>0</v>
      </c>
      <c r="FR134" s="45">
        <v>0</v>
      </c>
      <c r="FS134" s="45">
        <v>0</v>
      </c>
      <c r="FT134" s="45">
        <v>0</v>
      </c>
      <c r="FU134" s="45">
        <v>0</v>
      </c>
      <c r="FV134" s="45">
        <v>0</v>
      </c>
      <c r="FW134" s="45">
        <v>0</v>
      </c>
      <c r="FX134" s="45">
        <v>0</v>
      </c>
      <c r="FY134" s="45">
        <v>0</v>
      </c>
      <c r="FZ134" s="45">
        <v>0</v>
      </c>
      <c r="GA134" s="45">
        <v>0</v>
      </c>
      <c r="GB134" s="45">
        <v>0</v>
      </c>
      <c r="GC134" s="45">
        <v>0</v>
      </c>
      <c r="GD134" s="45">
        <v>0</v>
      </c>
      <c r="GE134" s="45">
        <v>0</v>
      </c>
      <c r="GF134" s="45">
        <v>0</v>
      </c>
      <c r="GG134" s="45">
        <v>0</v>
      </c>
      <c r="GH134" s="45">
        <v>0</v>
      </c>
      <c r="GI134" s="45">
        <v>0</v>
      </c>
      <c r="GJ134" s="45">
        <v>0</v>
      </c>
      <c r="GK134" s="45">
        <v>0</v>
      </c>
      <c r="GL134" s="45">
        <v>0</v>
      </c>
      <c r="GM134" s="45">
        <v>0</v>
      </c>
      <c r="GN134" s="45">
        <v>0</v>
      </c>
      <c r="GO134" s="45">
        <v>0</v>
      </c>
      <c r="GP134" s="45">
        <v>0</v>
      </c>
      <c r="GQ134" s="45">
        <v>0</v>
      </c>
      <c r="GR134" s="45">
        <v>0</v>
      </c>
      <c r="GS134" s="45">
        <v>0</v>
      </c>
      <c r="GT134" s="45">
        <v>0</v>
      </c>
      <c r="GU134" s="45">
        <v>0</v>
      </c>
      <c r="GV134" s="45">
        <v>0</v>
      </c>
      <c r="GW134" s="45">
        <v>0</v>
      </c>
      <c r="GX134" s="45">
        <v>0</v>
      </c>
      <c r="GY134" s="45">
        <v>0</v>
      </c>
      <c r="GZ134" s="45">
        <v>0</v>
      </c>
      <c r="HA134" s="45">
        <v>0</v>
      </c>
      <c r="HB134" s="45">
        <v>0</v>
      </c>
      <c r="HC134" s="45">
        <v>0</v>
      </c>
      <c r="HD134" s="45">
        <v>0</v>
      </c>
      <c r="HE134" s="45">
        <v>0</v>
      </c>
      <c r="HF134" s="45">
        <v>0</v>
      </c>
      <c r="HG134" s="45">
        <v>0</v>
      </c>
      <c r="HH134" s="45">
        <v>0</v>
      </c>
      <c r="HI134" s="45">
        <v>0</v>
      </c>
      <c r="HJ134" s="45">
        <v>0</v>
      </c>
      <c r="HK134" s="45">
        <v>0</v>
      </c>
      <c r="HL134" s="45">
        <v>0</v>
      </c>
      <c r="HM134" s="45">
        <v>0</v>
      </c>
      <c r="HN134" s="45">
        <v>0</v>
      </c>
      <c r="HO134" s="45">
        <v>0</v>
      </c>
      <c r="HP134" s="45">
        <v>0</v>
      </c>
      <c r="HQ134" s="45">
        <v>0</v>
      </c>
      <c r="HR134" s="45">
        <v>0</v>
      </c>
      <c r="HS134" s="45">
        <v>0</v>
      </c>
      <c r="HT134" s="45">
        <v>0</v>
      </c>
      <c r="HU134" s="45">
        <v>0</v>
      </c>
      <c r="HV134" s="45">
        <v>0</v>
      </c>
      <c r="HW134" s="45">
        <v>0</v>
      </c>
      <c r="HX134" s="45">
        <v>0</v>
      </c>
      <c r="HY134" s="45">
        <v>0</v>
      </c>
      <c r="HZ134" s="45">
        <v>0</v>
      </c>
      <c r="IA134" s="45">
        <v>0</v>
      </c>
      <c r="IB134" s="45">
        <v>0</v>
      </c>
      <c r="IC134" s="45">
        <v>0</v>
      </c>
      <c r="ID134" s="45">
        <v>0</v>
      </c>
      <c r="IE134" s="45">
        <v>0</v>
      </c>
      <c r="IF134" s="45">
        <v>0</v>
      </c>
      <c r="IG134" s="45">
        <v>0</v>
      </c>
      <c r="IH134" s="45">
        <v>0</v>
      </c>
      <c r="II134" s="45">
        <v>0</v>
      </c>
      <c r="IJ134" s="45">
        <v>0</v>
      </c>
      <c r="IK134" s="45">
        <v>0</v>
      </c>
      <c r="IL134" s="45">
        <v>0</v>
      </c>
      <c r="IM134" s="45">
        <v>0</v>
      </c>
      <c r="IN134" s="45">
        <v>0</v>
      </c>
      <c r="IO134" s="45">
        <v>0</v>
      </c>
      <c r="IP134" s="45">
        <v>0</v>
      </c>
      <c r="IQ134" s="45">
        <v>0</v>
      </c>
      <c r="IR134" s="45">
        <v>0</v>
      </c>
      <c r="IS134" s="45">
        <v>0</v>
      </c>
      <c r="IT134" s="45">
        <v>0</v>
      </c>
      <c r="IU134" s="45">
        <v>0</v>
      </c>
      <c r="IV134" s="45">
        <v>0</v>
      </c>
      <c r="IW134" s="45">
        <v>0</v>
      </c>
      <c r="IX134" s="45">
        <v>0</v>
      </c>
      <c r="IY134" s="45">
        <v>0</v>
      </c>
      <c r="IZ134" s="45">
        <v>0</v>
      </c>
      <c r="JA134" s="45">
        <v>0</v>
      </c>
      <c r="JB134" s="45">
        <v>0</v>
      </c>
      <c r="JC134" s="45">
        <v>0</v>
      </c>
      <c r="JD134" s="45">
        <v>0</v>
      </c>
      <c r="JE134" s="45">
        <v>0</v>
      </c>
      <c r="JF134" s="45">
        <v>0</v>
      </c>
      <c r="JG134" s="45">
        <v>0</v>
      </c>
      <c r="JH134" s="45">
        <v>0</v>
      </c>
      <c r="JI134" s="45">
        <v>0</v>
      </c>
      <c r="JJ134" s="45">
        <v>0</v>
      </c>
      <c r="JK134" s="45">
        <v>0</v>
      </c>
      <c r="JL134" s="45">
        <v>0</v>
      </c>
      <c r="JM134" s="45">
        <v>0</v>
      </c>
      <c r="JN134" s="45">
        <v>0</v>
      </c>
      <c r="JO134" s="45">
        <v>0</v>
      </c>
      <c r="JP134" s="45">
        <v>0</v>
      </c>
      <c r="JQ134" s="45">
        <v>0</v>
      </c>
      <c r="JR134" s="45">
        <v>0</v>
      </c>
      <c r="JS134" s="45">
        <v>0</v>
      </c>
      <c r="JT134" s="45">
        <v>0</v>
      </c>
      <c r="JU134" s="45">
        <v>0</v>
      </c>
      <c r="JV134" s="45">
        <v>0</v>
      </c>
      <c r="JW134" s="45">
        <v>0</v>
      </c>
      <c r="JX134" s="45">
        <v>0</v>
      </c>
      <c r="JY134" s="45">
        <v>0</v>
      </c>
      <c r="JZ134" s="45">
        <v>0</v>
      </c>
      <c r="KA134" s="45">
        <v>0</v>
      </c>
      <c r="KB134" s="45">
        <v>0</v>
      </c>
      <c r="KC134" s="45">
        <v>0</v>
      </c>
      <c r="KD134" s="45">
        <v>0</v>
      </c>
      <c r="KE134" s="45">
        <v>0</v>
      </c>
      <c r="KF134" s="45">
        <v>0</v>
      </c>
      <c r="KG134" s="45">
        <v>0</v>
      </c>
      <c r="KH134" s="45">
        <v>0</v>
      </c>
      <c r="KI134" s="45">
        <v>0</v>
      </c>
      <c r="KJ134" s="45">
        <v>0</v>
      </c>
      <c r="KK134" s="45">
        <v>0</v>
      </c>
      <c r="KL134" s="45">
        <v>0</v>
      </c>
      <c r="KM134" s="45">
        <v>0</v>
      </c>
      <c r="KN134" s="45">
        <v>0</v>
      </c>
      <c r="KO134" s="45">
        <v>0</v>
      </c>
      <c r="KP134" s="45">
        <v>0</v>
      </c>
      <c r="KQ134" s="45">
        <v>0</v>
      </c>
      <c r="KR134" s="45">
        <v>0</v>
      </c>
      <c r="KS134" s="45">
        <v>0</v>
      </c>
      <c r="KT134" s="45">
        <v>0</v>
      </c>
      <c r="KU134" s="45">
        <v>0</v>
      </c>
      <c r="KV134" s="45">
        <v>0</v>
      </c>
      <c r="KW134" s="45">
        <v>0</v>
      </c>
      <c r="KX134" s="45">
        <v>0</v>
      </c>
      <c r="KY134" s="45">
        <v>0</v>
      </c>
      <c r="KZ134" s="45">
        <v>0</v>
      </c>
      <c r="LA134" s="45">
        <v>0</v>
      </c>
      <c r="LB134" s="45">
        <v>0</v>
      </c>
      <c r="LC134" s="45">
        <v>0</v>
      </c>
      <c r="LD134" s="45">
        <v>0</v>
      </c>
      <c r="LE134" s="45">
        <v>0</v>
      </c>
      <c r="LF134" s="45">
        <v>0</v>
      </c>
      <c r="LG134" s="45">
        <v>0</v>
      </c>
      <c r="LH134" s="45">
        <v>0</v>
      </c>
      <c r="LI134" s="45">
        <v>0</v>
      </c>
      <c r="LJ134" s="45">
        <v>0</v>
      </c>
      <c r="LK134" s="45">
        <v>0</v>
      </c>
      <c r="LL134" s="45">
        <v>0</v>
      </c>
      <c r="LM134" s="45">
        <v>0</v>
      </c>
      <c r="LN134" s="45">
        <v>0</v>
      </c>
      <c r="LO134" s="45">
        <v>0</v>
      </c>
      <c r="LP134" s="45">
        <v>0</v>
      </c>
      <c r="LQ134" s="45">
        <v>0</v>
      </c>
      <c r="LR134" s="45">
        <v>0</v>
      </c>
      <c r="LS134" s="45">
        <v>0</v>
      </c>
      <c r="LT134" s="45">
        <v>0</v>
      </c>
      <c r="LU134" s="45">
        <v>0</v>
      </c>
      <c r="LV134" s="45">
        <v>0</v>
      </c>
      <c r="LW134" s="45">
        <v>0</v>
      </c>
      <c r="LX134" s="45">
        <v>0</v>
      </c>
      <c r="LY134" s="45">
        <v>0</v>
      </c>
      <c r="LZ134" s="45">
        <v>0</v>
      </c>
      <c r="MA134" s="45">
        <v>0</v>
      </c>
      <c r="MB134" s="45">
        <v>0</v>
      </c>
      <c r="MC134" s="45">
        <v>0</v>
      </c>
      <c r="MD134" s="45">
        <v>0</v>
      </c>
      <c r="ME134" s="45">
        <v>0</v>
      </c>
      <c r="MF134" s="45">
        <v>0</v>
      </c>
      <c r="MG134" s="45">
        <v>0</v>
      </c>
      <c r="MH134" s="45">
        <v>0</v>
      </c>
      <c r="MI134" s="45">
        <v>0</v>
      </c>
      <c r="MJ134" s="45">
        <v>0</v>
      </c>
      <c r="MK134" s="45">
        <v>0</v>
      </c>
      <c r="ML134" s="45">
        <v>0</v>
      </c>
      <c r="MM134" s="45">
        <v>0</v>
      </c>
      <c r="MN134" s="45">
        <v>0</v>
      </c>
      <c r="MO134" s="45">
        <v>0</v>
      </c>
      <c r="MP134" s="45">
        <v>0</v>
      </c>
      <c r="MQ134" s="45">
        <v>0</v>
      </c>
      <c r="MR134" s="45">
        <v>0</v>
      </c>
      <c r="MS134" s="45">
        <v>0</v>
      </c>
      <c r="MT134" s="45">
        <v>0</v>
      </c>
      <c r="MU134" s="45">
        <v>0</v>
      </c>
      <c r="MV134" s="45">
        <v>0</v>
      </c>
      <c r="MW134" s="45">
        <v>0</v>
      </c>
      <c r="MX134" s="45">
        <v>0</v>
      </c>
      <c r="MY134" s="45">
        <v>0</v>
      </c>
      <c r="MZ134" s="45">
        <v>0</v>
      </c>
      <c r="NA134" s="45">
        <v>0</v>
      </c>
      <c r="NB134" s="45">
        <v>0</v>
      </c>
      <c r="NC134" s="45">
        <v>0</v>
      </c>
      <c r="ND134" s="45">
        <v>0</v>
      </c>
      <c r="NE134" s="45">
        <v>0</v>
      </c>
      <c r="NF134" s="45">
        <v>0</v>
      </c>
      <c r="NG134" s="45">
        <v>0</v>
      </c>
      <c r="NH134" s="45">
        <v>0</v>
      </c>
      <c r="NI134" s="45">
        <v>0</v>
      </c>
      <c r="NJ134" s="45">
        <v>0</v>
      </c>
      <c r="NK134" s="45">
        <v>0</v>
      </c>
      <c r="NL134" s="45">
        <v>0</v>
      </c>
      <c r="NM134" s="45">
        <v>0</v>
      </c>
      <c r="NN134" s="45">
        <v>0</v>
      </c>
      <c r="NO134" s="45">
        <v>0</v>
      </c>
      <c r="NP134" s="45">
        <v>0</v>
      </c>
      <c r="NQ134" s="45">
        <v>0</v>
      </c>
      <c r="NR134" s="45">
        <v>0</v>
      </c>
      <c r="NS134" s="45">
        <v>0</v>
      </c>
      <c r="NT134" s="45">
        <v>0</v>
      </c>
      <c r="NU134" s="45">
        <v>0</v>
      </c>
      <c r="NV134" s="45">
        <v>0</v>
      </c>
      <c r="NW134" s="45">
        <v>0</v>
      </c>
      <c r="NX134" s="45">
        <v>0</v>
      </c>
      <c r="NY134" s="45">
        <v>0</v>
      </c>
      <c r="NZ134" s="45">
        <v>0</v>
      </c>
      <c r="OA134" s="45">
        <v>0</v>
      </c>
      <c r="OB134" s="45">
        <v>0</v>
      </c>
      <c r="OC134" s="45">
        <v>0</v>
      </c>
      <c r="OD134" s="45">
        <v>0</v>
      </c>
      <c r="OE134" s="45">
        <v>0</v>
      </c>
      <c r="OF134" s="45">
        <v>0</v>
      </c>
      <c r="OG134" s="45">
        <v>0</v>
      </c>
      <c r="OH134" s="45">
        <v>0</v>
      </c>
      <c r="OI134" s="45">
        <v>0</v>
      </c>
      <c r="OJ134" s="45">
        <v>0</v>
      </c>
      <c r="OK134" s="45">
        <v>0</v>
      </c>
      <c r="OL134" s="45">
        <v>0</v>
      </c>
      <c r="OM134" s="45">
        <v>0</v>
      </c>
      <c r="ON134" s="45">
        <v>0</v>
      </c>
      <c r="OO134" s="45">
        <v>0</v>
      </c>
      <c r="OP134" s="45">
        <v>0</v>
      </c>
      <c r="OQ134" s="45">
        <v>0</v>
      </c>
      <c r="OR134" s="45">
        <v>0</v>
      </c>
      <c r="OS134" s="45">
        <v>0</v>
      </c>
      <c r="OT134" s="45">
        <v>0</v>
      </c>
      <c r="OU134" s="45">
        <v>0</v>
      </c>
      <c r="OV134" s="45">
        <v>0</v>
      </c>
      <c r="OW134" s="45">
        <v>0</v>
      </c>
      <c r="OX134" s="45">
        <v>0</v>
      </c>
      <c r="OY134" s="45">
        <v>0</v>
      </c>
      <c r="OZ134" s="45">
        <v>0</v>
      </c>
      <c r="PA134" s="45">
        <v>0</v>
      </c>
      <c r="PB134" s="45">
        <v>0</v>
      </c>
      <c r="PC134" s="45">
        <v>0</v>
      </c>
      <c r="PD134" s="45">
        <v>0</v>
      </c>
      <c r="PE134" s="45">
        <v>0</v>
      </c>
      <c r="PF134" s="45">
        <v>0</v>
      </c>
      <c r="PG134" s="45">
        <v>0</v>
      </c>
      <c r="PH134" s="45">
        <v>0</v>
      </c>
      <c r="PI134" s="45">
        <v>0</v>
      </c>
      <c r="PJ134" s="45">
        <v>0</v>
      </c>
      <c r="PK134" s="45">
        <v>0</v>
      </c>
      <c r="PL134" s="45">
        <v>0</v>
      </c>
      <c r="PM134" s="45">
        <v>0</v>
      </c>
      <c r="PN134" s="45">
        <v>0</v>
      </c>
      <c r="PO134" s="45">
        <v>0</v>
      </c>
      <c r="PP134" s="45">
        <v>0</v>
      </c>
      <c r="PQ134" s="45">
        <v>0</v>
      </c>
      <c r="PR134" s="45">
        <v>0</v>
      </c>
      <c r="PS134" s="45">
        <v>0</v>
      </c>
      <c r="PT134" s="45">
        <v>0</v>
      </c>
      <c r="PU134" s="45">
        <v>0</v>
      </c>
      <c r="PV134" s="45">
        <v>0</v>
      </c>
      <c r="PW134" s="45">
        <v>0</v>
      </c>
      <c r="PX134" s="45">
        <v>0</v>
      </c>
      <c r="PY134" s="45">
        <v>0</v>
      </c>
      <c r="PZ134" s="45">
        <v>0</v>
      </c>
      <c r="QA134" s="45">
        <v>0</v>
      </c>
      <c r="QB134" s="45">
        <v>0</v>
      </c>
      <c r="QC134" s="45">
        <v>0</v>
      </c>
      <c r="QD134" s="45">
        <v>0</v>
      </c>
      <c r="QE134" s="45">
        <v>0</v>
      </c>
      <c r="QF134" s="45">
        <v>0</v>
      </c>
      <c r="QG134" s="45">
        <v>0</v>
      </c>
      <c r="QH134" s="45">
        <v>0</v>
      </c>
      <c r="QI134" s="45">
        <v>0</v>
      </c>
      <c r="QJ134" s="45">
        <v>0</v>
      </c>
      <c r="QK134" s="45">
        <v>0</v>
      </c>
      <c r="QL134" s="45">
        <v>0</v>
      </c>
      <c r="QM134" s="45">
        <v>0</v>
      </c>
      <c r="QN134" s="45">
        <v>0</v>
      </c>
      <c r="QO134" s="45">
        <v>0</v>
      </c>
      <c r="QP134" s="45">
        <v>0</v>
      </c>
      <c r="QQ134" s="45">
        <v>0</v>
      </c>
      <c r="QR134" s="45">
        <v>0</v>
      </c>
      <c r="QS134" s="45">
        <v>0</v>
      </c>
      <c r="QT134" s="45">
        <v>0</v>
      </c>
      <c r="QU134" s="45">
        <v>0</v>
      </c>
      <c r="QV134" s="45">
        <v>0</v>
      </c>
      <c r="QW134" s="45">
        <v>0</v>
      </c>
      <c r="QX134" s="45">
        <v>0</v>
      </c>
      <c r="QY134" s="45">
        <v>0</v>
      </c>
      <c r="QZ134" s="45">
        <v>1</v>
      </c>
      <c r="RA134" s="45">
        <v>0</v>
      </c>
      <c r="RB134" s="45">
        <v>0</v>
      </c>
      <c r="RC134" s="45">
        <v>0</v>
      </c>
      <c r="RD134" s="45">
        <v>0</v>
      </c>
      <c r="RE134" s="45">
        <v>0</v>
      </c>
      <c r="RF134" s="45">
        <v>0</v>
      </c>
      <c r="RG134" s="45">
        <v>0</v>
      </c>
      <c r="RH134" s="45">
        <v>0</v>
      </c>
      <c r="RI134" s="45">
        <v>0</v>
      </c>
      <c r="RJ134" s="45">
        <v>1</v>
      </c>
      <c r="RK134" s="45">
        <v>0</v>
      </c>
      <c r="RL134" s="45">
        <v>0</v>
      </c>
      <c r="RM134" s="45">
        <v>0</v>
      </c>
      <c r="RN134" s="45">
        <v>0</v>
      </c>
      <c r="RO134" s="45">
        <v>0</v>
      </c>
      <c r="RP134" s="45">
        <v>1</v>
      </c>
      <c r="RQ134" s="45">
        <v>1</v>
      </c>
      <c r="RR134" s="45">
        <v>0</v>
      </c>
      <c r="RS134" s="45">
        <v>0</v>
      </c>
      <c r="RT134" s="45">
        <v>0</v>
      </c>
      <c r="RU134" s="45">
        <v>0</v>
      </c>
      <c r="RV134" s="45">
        <v>0</v>
      </c>
      <c r="RW134" s="45">
        <v>0</v>
      </c>
      <c r="RX134" s="45">
        <v>0</v>
      </c>
      <c r="RY134" s="45">
        <v>0</v>
      </c>
      <c r="RZ134" s="45">
        <v>0</v>
      </c>
      <c r="SA134" s="45">
        <v>0</v>
      </c>
      <c r="SB134" s="45">
        <v>1</v>
      </c>
      <c r="SC134" s="45">
        <v>0</v>
      </c>
      <c r="SD134" s="45">
        <v>0</v>
      </c>
      <c r="SE134" s="45">
        <v>0</v>
      </c>
      <c r="SF134" s="45">
        <v>0</v>
      </c>
      <c r="SG134" s="45">
        <v>0</v>
      </c>
      <c r="SH134" s="45">
        <v>0</v>
      </c>
      <c r="SI134" s="45">
        <v>0</v>
      </c>
      <c r="SJ134" s="45">
        <v>0</v>
      </c>
      <c r="SK134" s="45">
        <v>0</v>
      </c>
      <c r="SL134" s="45">
        <v>0</v>
      </c>
      <c r="SM134" s="45">
        <v>0</v>
      </c>
      <c r="SN134" s="45">
        <v>0</v>
      </c>
      <c r="SO134" s="45">
        <v>0</v>
      </c>
      <c r="SP134" s="45">
        <v>0</v>
      </c>
      <c r="SQ134" s="45">
        <v>0</v>
      </c>
      <c r="SR134" s="45">
        <v>0</v>
      </c>
      <c r="SS134" s="45">
        <v>0</v>
      </c>
      <c r="ST134" s="45">
        <v>0</v>
      </c>
      <c r="SU134" s="45">
        <v>0</v>
      </c>
      <c r="SV134" s="45">
        <v>0</v>
      </c>
      <c r="SW134" s="45">
        <v>0</v>
      </c>
      <c r="SX134" s="45">
        <v>0</v>
      </c>
      <c r="SY134" s="45">
        <v>0</v>
      </c>
      <c r="SZ134" s="45">
        <v>0</v>
      </c>
      <c r="TA134" s="45">
        <v>0</v>
      </c>
      <c r="TB134" s="45">
        <v>0</v>
      </c>
      <c r="TC134" s="45">
        <v>0</v>
      </c>
      <c r="TD134" s="45">
        <v>0</v>
      </c>
      <c r="TE134" s="45">
        <v>0</v>
      </c>
      <c r="TF134" s="45">
        <v>0</v>
      </c>
      <c r="TG134" s="45">
        <v>0</v>
      </c>
      <c r="TH134" s="45">
        <v>0</v>
      </c>
      <c r="TI134" s="45">
        <v>0</v>
      </c>
      <c r="TJ134" s="45">
        <v>0</v>
      </c>
      <c r="TK134" s="45">
        <v>0</v>
      </c>
      <c r="TL134" s="45">
        <v>0</v>
      </c>
      <c r="TM134" s="45">
        <v>0</v>
      </c>
      <c r="TN134" s="45">
        <v>0</v>
      </c>
      <c r="TO134" s="45">
        <v>0</v>
      </c>
      <c r="TP134" s="45">
        <v>0</v>
      </c>
      <c r="TQ134" s="45">
        <v>0</v>
      </c>
      <c r="TR134" s="45">
        <v>0</v>
      </c>
      <c r="TS134" s="45">
        <v>0</v>
      </c>
      <c r="TT134" s="45">
        <v>0</v>
      </c>
      <c r="TU134" s="45">
        <v>0</v>
      </c>
      <c r="TV134" s="45">
        <v>0</v>
      </c>
      <c r="TW134" s="45">
        <v>0</v>
      </c>
      <c r="TX134" s="45">
        <v>0</v>
      </c>
      <c r="TY134" s="45">
        <v>0</v>
      </c>
      <c r="TZ134" s="45">
        <v>0</v>
      </c>
      <c r="UA134" s="45">
        <v>0</v>
      </c>
      <c r="UB134" s="45">
        <v>0</v>
      </c>
      <c r="UC134" s="45">
        <v>0</v>
      </c>
      <c r="UD134" s="45">
        <v>0</v>
      </c>
      <c r="UE134" s="45">
        <v>0</v>
      </c>
      <c r="UF134" s="45">
        <v>0</v>
      </c>
      <c r="UG134" s="45">
        <v>0</v>
      </c>
      <c r="UH134" s="45">
        <v>0</v>
      </c>
      <c r="UI134" s="45">
        <v>0</v>
      </c>
      <c r="UJ134" s="45">
        <v>0</v>
      </c>
      <c r="UK134" s="45">
        <v>0</v>
      </c>
      <c r="UL134" s="45">
        <v>0</v>
      </c>
      <c r="UM134" s="45">
        <v>0</v>
      </c>
      <c r="UN134" s="45">
        <v>0</v>
      </c>
      <c r="UO134" s="45">
        <v>0</v>
      </c>
      <c r="UP134" s="45">
        <v>0</v>
      </c>
      <c r="UQ134" s="45">
        <v>0</v>
      </c>
      <c r="UR134" s="45">
        <v>0</v>
      </c>
      <c r="US134" s="45">
        <v>0</v>
      </c>
      <c r="UT134" s="45">
        <v>0</v>
      </c>
      <c r="UU134" s="45">
        <v>0</v>
      </c>
      <c r="UV134" s="45">
        <v>0</v>
      </c>
      <c r="UW134" s="45">
        <v>0</v>
      </c>
      <c r="UX134" s="45">
        <v>0</v>
      </c>
      <c r="UY134" s="45">
        <v>0</v>
      </c>
      <c r="UZ134" s="45">
        <v>0</v>
      </c>
      <c r="VA134" s="45">
        <v>0</v>
      </c>
      <c r="VB134" s="45">
        <v>0</v>
      </c>
      <c r="VC134" s="45">
        <v>0</v>
      </c>
      <c r="VD134" s="45">
        <v>0</v>
      </c>
      <c r="VE134" s="45">
        <v>0</v>
      </c>
      <c r="VF134" s="45">
        <v>0</v>
      </c>
      <c r="VG134" s="45">
        <v>0</v>
      </c>
      <c r="VH134" s="45">
        <v>0</v>
      </c>
      <c r="VI134" s="45">
        <v>0</v>
      </c>
      <c r="VJ134" s="45">
        <v>0</v>
      </c>
      <c r="VK134" s="45">
        <v>0</v>
      </c>
      <c r="VL134" s="45">
        <v>0</v>
      </c>
      <c r="VM134" s="45">
        <v>0</v>
      </c>
      <c r="VN134" s="45">
        <v>0</v>
      </c>
      <c r="VO134" s="45">
        <v>0</v>
      </c>
      <c r="VP134" s="45">
        <v>0</v>
      </c>
      <c r="VQ134" s="45">
        <v>0</v>
      </c>
      <c r="VR134" s="45">
        <v>0</v>
      </c>
      <c r="VS134" s="45">
        <v>0</v>
      </c>
      <c r="VT134" s="45">
        <v>0</v>
      </c>
      <c r="VU134" s="45">
        <v>0</v>
      </c>
      <c r="VV134" s="45">
        <v>0</v>
      </c>
      <c r="VW134" s="45">
        <v>0</v>
      </c>
      <c r="VX134" s="45">
        <v>0</v>
      </c>
      <c r="VY134" s="45">
        <v>0</v>
      </c>
      <c r="VZ134" s="45">
        <v>0</v>
      </c>
      <c r="WA134" s="45">
        <v>0</v>
      </c>
      <c r="WB134" s="45">
        <v>0</v>
      </c>
      <c r="WC134" s="45">
        <v>0</v>
      </c>
      <c r="WD134" s="45">
        <v>0</v>
      </c>
      <c r="WE134" s="45">
        <v>0</v>
      </c>
      <c r="WF134" s="45">
        <v>0</v>
      </c>
      <c r="WG134" s="45">
        <v>0</v>
      </c>
      <c r="WH134" s="45">
        <v>0</v>
      </c>
      <c r="WI134" s="45">
        <v>0</v>
      </c>
      <c r="WJ134" s="45">
        <v>0</v>
      </c>
      <c r="WK134" s="45">
        <v>0</v>
      </c>
      <c r="WL134" s="45">
        <v>0</v>
      </c>
      <c r="WM134" s="45">
        <v>0</v>
      </c>
      <c r="WN134" s="45">
        <v>0</v>
      </c>
      <c r="WO134" s="45">
        <v>0</v>
      </c>
      <c r="WP134" s="45">
        <v>0</v>
      </c>
      <c r="WQ134" s="45">
        <v>0</v>
      </c>
      <c r="WR134" s="45">
        <v>0</v>
      </c>
      <c r="WS134" s="45">
        <v>0</v>
      </c>
      <c r="WT134" s="45">
        <v>0</v>
      </c>
      <c r="WU134" s="45">
        <v>0</v>
      </c>
      <c r="WV134" s="45">
        <v>0</v>
      </c>
      <c r="WW134" s="45">
        <v>0</v>
      </c>
      <c r="WX134" s="45">
        <v>0</v>
      </c>
      <c r="WY134" s="45">
        <v>0</v>
      </c>
      <c r="WZ134" s="45">
        <v>0</v>
      </c>
      <c r="XA134" s="45">
        <v>0</v>
      </c>
      <c r="XB134" s="45">
        <v>0</v>
      </c>
      <c r="XC134" s="45">
        <v>0</v>
      </c>
      <c r="XD134" s="45">
        <v>0</v>
      </c>
      <c r="XE134" s="45">
        <v>0</v>
      </c>
      <c r="XF134" s="45">
        <v>0</v>
      </c>
      <c r="XG134" s="45">
        <v>0</v>
      </c>
      <c r="XH134" s="45">
        <v>0</v>
      </c>
      <c r="XI134" s="45">
        <v>0</v>
      </c>
      <c r="XJ134" s="45">
        <v>0</v>
      </c>
      <c r="XK134" s="45">
        <v>0</v>
      </c>
      <c r="XL134" s="45">
        <v>0</v>
      </c>
      <c r="XM134" s="45">
        <v>0</v>
      </c>
      <c r="XN134" s="45">
        <v>0</v>
      </c>
      <c r="XO134" s="45">
        <v>0</v>
      </c>
      <c r="XP134" s="45">
        <v>0</v>
      </c>
      <c r="XQ134" s="45">
        <v>0</v>
      </c>
      <c r="XR134" s="45">
        <v>0</v>
      </c>
      <c r="XS134" s="45">
        <v>0</v>
      </c>
      <c r="XT134" s="45">
        <v>0</v>
      </c>
      <c r="XU134" s="45">
        <v>0</v>
      </c>
      <c r="XV134" s="45">
        <v>0</v>
      </c>
      <c r="XW134" s="45">
        <v>0</v>
      </c>
      <c r="XX134" s="45">
        <v>0</v>
      </c>
      <c r="XY134" s="45">
        <v>0</v>
      </c>
      <c r="XZ134" s="45">
        <v>0</v>
      </c>
      <c r="YA134" s="45">
        <v>0</v>
      </c>
      <c r="YB134" s="45">
        <v>0</v>
      </c>
      <c r="YC134" s="45">
        <v>0</v>
      </c>
      <c r="YD134" s="45">
        <v>0</v>
      </c>
      <c r="YE134" s="45">
        <v>0</v>
      </c>
      <c r="YF134" s="45">
        <v>0</v>
      </c>
      <c r="YG134" s="45">
        <v>0</v>
      </c>
      <c r="YH134" s="45">
        <v>0</v>
      </c>
      <c r="YI134" s="45">
        <v>0</v>
      </c>
      <c r="YJ134" s="45">
        <v>0</v>
      </c>
      <c r="YK134" s="45">
        <v>0</v>
      </c>
      <c r="YL134" s="45">
        <v>0</v>
      </c>
      <c r="YM134" s="45">
        <v>0</v>
      </c>
      <c r="YN134" s="45">
        <v>0</v>
      </c>
      <c r="YO134" s="45">
        <v>0</v>
      </c>
      <c r="YP134" s="45">
        <v>0</v>
      </c>
      <c r="YQ134" s="45">
        <v>0</v>
      </c>
      <c r="YR134" s="45">
        <v>0</v>
      </c>
      <c r="YS134" s="45">
        <v>0</v>
      </c>
      <c r="YT134" s="45">
        <v>0</v>
      </c>
      <c r="YU134" s="45">
        <v>0</v>
      </c>
      <c r="YV134" s="45">
        <v>0</v>
      </c>
      <c r="YW134" s="45">
        <v>0</v>
      </c>
      <c r="YX134" s="45">
        <v>0</v>
      </c>
      <c r="YY134" s="45">
        <v>0</v>
      </c>
      <c r="YZ134" s="45">
        <v>0</v>
      </c>
      <c r="ZA134" s="45">
        <v>0</v>
      </c>
      <c r="ZB134" s="45">
        <v>0</v>
      </c>
      <c r="ZC134" s="45">
        <v>0</v>
      </c>
      <c r="ZD134" s="45">
        <v>0</v>
      </c>
      <c r="ZE134" s="45">
        <v>0</v>
      </c>
      <c r="ZF134" s="45">
        <v>0</v>
      </c>
      <c r="ZG134" s="45">
        <v>0</v>
      </c>
      <c r="ZH134" s="45">
        <v>0</v>
      </c>
      <c r="ZI134" s="45">
        <v>0</v>
      </c>
      <c r="ZJ134" s="45">
        <v>0</v>
      </c>
      <c r="ZK134" s="45">
        <v>0</v>
      </c>
      <c r="ZL134" s="45">
        <v>0</v>
      </c>
      <c r="ZM134" s="45">
        <v>0</v>
      </c>
      <c r="ZN134" s="45">
        <v>0</v>
      </c>
      <c r="ZO134" s="45">
        <v>0</v>
      </c>
      <c r="ZP134" s="45">
        <v>0</v>
      </c>
      <c r="ZQ134" s="45">
        <v>0</v>
      </c>
      <c r="ZR134" s="45">
        <v>0</v>
      </c>
      <c r="ZS134" s="45">
        <v>0</v>
      </c>
      <c r="ZT134" s="45">
        <v>0</v>
      </c>
      <c r="ZU134" s="45">
        <v>0</v>
      </c>
      <c r="ZV134" s="45">
        <v>0</v>
      </c>
      <c r="ZW134" s="45">
        <v>0</v>
      </c>
      <c r="ZX134" s="45">
        <v>0</v>
      </c>
      <c r="ZY134" s="45">
        <v>0</v>
      </c>
      <c r="ZZ134" s="45">
        <v>0</v>
      </c>
      <c r="AAA134" s="45">
        <v>0</v>
      </c>
      <c r="AAB134" s="45">
        <v>0</v>
      </c>
      <c r="AAC134" s="45">
        <v>0</v>
      </c>
      <c r="AAD134" s="45">
        <v>0</v>
      </c>
      <c r="AAE134" s="45">
        <v>0</v>
      </c>
      <c r="AAF134" s="45">
        <v>0</v>
      </c>
      <c r="AAG134" s="45">
        <v>0</v>
      </c>
      <c r="AAH134" s="45">
        <v>0</v>
      </c>
      <c r="AAI134" s="45">
        <v>0</v>
      </c>
      <c r="AAJ134" s="45">
        <v>0</v>
      </c>
      <c r="AAK134" s="45">
        <v>0</v>
      </c>
      <c r="AAL134" s="45">
        <v>0</v>
      </c>
      <c r="AAM134" s="45">
        <v>0</v>
      </c>
      <c r="AAN134" s="45">
        <v>0</v>
      </c>
      <c r="AAO134" s="45">
        <v>0</v>
      </c>
      <c r="AAP134" s="45">
        <v>0</v>
      </c>
      <c r="AAQ134" s="45">
        <f ca="1">IF(LEFT($C134,5)="Total",0,IF(COUNTIF(ENTRY!$G$3:$BM$3,AAQ$1)=0,"CopyPasteValue",IFERROR(HLOOKUP(AAQ$1,ENTRY!$G$3:$BI$133,SUMIFS(ENTRY!$A$2:$A$133,ENTRY!$B$2:$B$133,$B134,ENTRY!$C$2:$C$133,$C134)-2,FALSE),0)))</f>
        <v>0</v>
      </c>
      <c r="AAR134" s="45">
        <f ca="1">IF(LEFT($C134,5)="Total",0,IF(COUNTIF(ENTRY!$G$3:$BM$3,AAR$1)=0,"CopyPasteValue",IFERROR(HLOOKUP(AAR$1,ENTRY!$G$3:$BI$133,SUMIFS(ENTRY!$A$2:$A$133,ENTRY!$B$2:$B$133,$B134,ENTRY!$C$2:$C$133,$C134)-2,FALSE),0)))</f>
        <v>0</v>
      </c>
      <c r="AAS134" s="45">
        <f ca="1">IF(LEFT($C134,5)="Total",0,IF(COUNTIF(ENTRY!$G$3:$BM$3,AAS$1)=0,"CopyPasteValue",IFERROR(HLOOKUP(AAS$1,ENTRY!$G$3:$BI$133,SUMIFS(ENTRY!$A$2:$A$133,ENTRY!$B$2:$B$133,$B134,ENTRY!$C$2:$C$133,$C134)-2,FALSE),0)))</f>
        <v>0</v>
      </c>
      <c r="AAT134" s="45">
        <f ca="1">IF(LEFT($C134,5)="Total",0,IF(COUNTIF(ENTRY!$G$3:$BM$3,AAT$1)=0,"CopyPasteValue",IFERROR(HLOOKUP(AAT$1,ENTRY!$G$3:$BI$133,SUMIFS(ENTRY!$A$2:$A$133,ENTRY!$B$2:$B$133,$B134,ENTRY!$C$2:$C$133,$C134)-2,FALSE),0)))</f>
        <v>0</v>
      </c>
      <c r="AAU134" s="45">
        <f ca="1">IF(LEFT($C134,5)="Total",0,IF(COUNTIF(ENTRY!$G$3:$BM$3,AAU$1)=0,"CopyPasteValue",IFERROR(HLOOKUP(AAU$1,ENTRY!$G$3:$BI$133,SUMIFS(ENTRY!$A$2:$A$133,ENTRY!$B$2:$B$133,$B134,ENTRY!$C$2:$C$133,$C134)-2,FALSE),0)))</f>
        <v>0</v>
      </c>
      <c r="AAV134" s="45">
        <f ca="1">IF(LEFT($C134,5)="Total",0,IF(COUNTIF(ENTRY!$G$3:$BM$3,AAV$1)=0,"CopyPasteValue",IFERROR(HLOOKUP(AAV$1,ENTRY!$G$3:$BI$133,SUMIFS(ENTRY!$A$2:$A$133,ENTRY!$B$2:$B$133,$B134,ENTRY!$C$2:$C$133,$C134)-2,FALSE),0)))</f>
        <v>0</v>
      </c>
      <c r="AAW134" s="45">
        <f ca="1">IF(LEFT($C134,5)="Total",0,IF(COUNTIF(ENTRY!$G$3:$BM$3,AAW$1)=0,"CopyPasteValue",IFERROR(HLOOKUP(AAW$1,ENTRY!$G$3:$BI$133,SUMIFS(ENTRY!$A$2:$A$133,ENTRY!$B$2:$B$133,$B134,ENTRY!$C$2:$C$133,$C134)-2,FALSE),0)))</f>
        <v>0</v>
      </c>
      <c r="AAX134" s="45">
        <f ca="1">IF(LEFT($C134,5)="Total",0,IF(COUNTIF(ENTRY!$G$3:$BM$3,AAX$1)=0,"CopyPasteValue",IFERROR(HLOOKUP(AAX$1,ENTRY!$G$3:$BI$133,SUMIFS(ENTRY!$A$2:$A$133,ENTRY!$B$2:$B$133,$B134,ENTRY!$C$2:$C$133,$C134)-2,FALSE),0)))</f>
        <v>0</v>
      </c>
      <c r="AAY134" s="45">
        <f ca="1">IF(LEFT($C134,5)="Total",0,IF(COUNTIF(ENTRY!$G$3:$BM$3,AAY$1)=0,"CopyPasteValue",IFERROR(HLOOKUP(AAY$1,ENTRY!$G$3:$BI$133,SUMIFS(ENTRY!$A$2:$A$133,ENTRY!$B$2:$B$133,$B134,ENTRY!$C$2:$C$133,$C134)-2,FALSE),0)))</f>
        <v>0</v>
      </c>
      <c r="AAZ134" s="45">
        <f ca="1">IF(LEFT($C134,5)="Total",0,IF(COUNTIF(ENTRY!$G$3:$BM$3,AAZ$1)=0,"CopyPasteValue",IFERROR(HLOOKUP(AAZ$1,ENTRY!$G$3:$BI$133,SUMIFS(ENTRY!$A$2:$A$133,ENTRY!$B$2:$B$133,$B134,ENTRY!$C$2:$C$133,$C134)-2,FALSE),0)))</f>
        <v>0</v>
      </c>
      <c r="ABA134" s="45">
        <f ca="1">IF(LEFT($C134,5)="Total",0,IF(COUNTIF(ENTRY!$G$3:$BM$3,ABA$1)=0,"CopyPasteValue",IFERROR(HLOOKUP(ABA$1,ENTRY!$G$3:$BI$133,SUMIFS(ENTRY!$A$2:$A$133,ENTRY!$B$2:$B$133,$B134,ENTRY!$C$2:$C$133,$C134)-2,FALSE),0)))</f>
        <v>0</v>
      </c>
      <c r="ABB134" s="45">
        <f ca="1">IF(LEFT($C134,5)="Total",0,IF(COUNTIF(ENTRY!$G$3:$BM$3,ABB$1)=0,"CopyPasteValue",IFERROR(HLOOKUP(ABB$1,ENTRY!$G$3:$BI$133,SUMIFS(ENTRY!$A$2:$A$133,ENTRY!$B$2:$B$133,$B134,ENTRY!$C$2:$C$133,$C134)-2,FALSE),0)))</f>
        <v>0</v>
      </c>
      <c r="ABC134" s="45">
        <f ca="1">IF(LEFT($C134,5)="Total",0,IF(COUNTIF(ENTRY!$G$3:$BM$3,ABC$1)=0,"CopyPasteValue",IFERROR(HLOOKUP(ABC$1,ENTRY!$G$3:$BI$133,SUMIFS(ENTRY!$A$2:$A$133,ENTRY!$B$2:$B$133,$B134,ENTRY!$C$2:$C$133,$C134)-2,FALSE),0)))</f>
        <v>0</v>
      </c>
      <c r="ABD134" s="45">
        <f ca="1">IF(LEFT($C134,5)="Total",0,IF(COUNTIF(ENTRY!$G$3:$BM$3,ABD$1)=0,"CopyPasteValue",IFERROR(HLOOKUP(ABD$1,ENTRY!$G$3:$BI$133,SUMIFS(ENTRY!$A$2:$A$133,ENTRY!$B$2:$B$133,$B134,ENTRY!$C$2:$C$133,$C134)-2,FALSE),0)))</f>
        <v>0</v>
      </c>
      <c r="ABE134" s="45">
        <f ca="1">IF(LEFT($C134,5)="Total",0,IF(COUNTIF(ENTRY!$G$3:$BM$3,ABE$1)=0,"CopyPasteValue",IFERROR(HLOOKUP(ABE$1,ENTRY!$G$3:$BI$133,SUMIFS(ENTRY!$A$2:$A$133,ENTRY!$B$2:$B$133,$B134,ENTRY!$C$2:$C$133,$C134)-2,FALSE),0)))</f>
        <v>0</v>
      </c>
      <c r="ABF134" s="45">
        <f ca="1">IF(LEFT($C134,5)="Total",0,IF(COUNTIF(ENTRY!$G$3:$BM$3,ABF$1)=0,"CopyPasteValue",IFERROR(HLOOKUP(ABF$1,ENTRY!$G$3:$BI$133,SUMIFS(ENTRY!$A$2:$A$133,ENTRY!$B$2:$B$133,$B134,ENTRY!$C$2:$C$133,$C134)-2,FALSE),0)))</f>
        <v>0</v>
      </c>
      <c r="ABG134" s="45">
        <f ca="1">IF(LEFT($C134,5)="Total",0,IF(COUNTIF(ENTRY!$G$3:$BM$3,ABG$1)=0,"CopyPasteValue",IFERROR(HLOOKUP(ABG$1,ENTRY!$G$3:$BI$133,SUMIFS(ENTRY!$A$2:$A$133,ENTRY!$B$2:$B$133,$B134,ENTRY!$C$2:$C$133,$C134)-2,FALSE),0)))</f>
        <v>0</v>
      </c>
      <c r="ABH134" s="45">
        <f ca="1">IF(LEFT($C134,5)="Total",0,IF(COUNTIF(ENTRY!$G$3:$BM$3,ABH$1)=0,"CopyPasteValue",IFERROR(HLOOKUP(ABH$1,ENTRY!$G$3:$BI$133,SUMIFS(ENTRY!$A$2:$A$133,ENTRY!$B$2:$B$133,$B134,ENTRY!$C$2:$C$133,$C134)-2,FALSE),0)))</f>
        <v>0</v>
      </c>
    </row>
    <row r="135" spans="2:736" x14ac:dyDescent="0.35">
      <c r="B135" t="s">
        <v>27</v>
      </c>
      <c r="C135" t="s">
        <v>273</v>
      </c>
      <c r="D135" s="53">
        <f t="shared" ca="1" si="163"/>
        <v>135</v>
      </c>
      <c r="E135" s="72">
        <f>COUNTIF(ENTRY!C$4:C$294,C135)</f>
        <v>1</v>
      </c>
      <c r="F135" s="45">
        <v>0</v>
      </c>
      <c r="G135" s="45">
        <v>0</v>
      </c>
      <c r="H135" s="45">
        <v>1</v>
      </c>
      <c r="I135" s="45">
        <v>0</v>
      </c>
      <c r="J135" s="45">
        <v>2</v>
      </c>
      <c r="K135" s="45">
        <v>0</v>
      </c>
      <c r="L135" s="45">
        <v>0</v>
      </c>
      <c r="M135" s="45">
        <v>6</v>
      </c>
      <c r="N135" s="45">
        <v>1</v>
      </c>
      <c r="O135" s="45">
        <v>2</v>
      </c>
      <c r="P135" s="45">
        <v>0</v>
      </c>
      <c r="Q135" s="45">
        <v>2</v>
      </c>
      <c r="R135" s="45">
        <v>0</v>
      </c>
      <c r="S135" s="45">
        <v>0</v>
      </c>
      <c r="T135" s="45">
        <v>0</v>
      </c>
      <c r="U135" s="45">
        <v>0</v>
      </c>
      <c r="V135" s="45">
        <v>0</v>
      </c>
      <c r="W135" s="45">
        <v>0</v>
      </c>
      <c r="X135" s="45">
        <v>0</v>
      </c>
      <c r="Y135" s="45">
        <v>0</v>
      </c>
      <c r="Z135" s="45">
        <v>0</v>
      </c>
      <c r="AA135" s="45">
        <v>0</v>
      </c>
      <c r="AB135" s="45">
        <v>0</v>
      </c>
      <c r="AC135" s="45">
        <v>0</v>
      </c>
      <c r="AD135" s="45">
        <v>0</v>
      </c>
      <c r="AE135" s="45">
        <v>4</v>
      </c>
      <c r="AF135" s="45">
        <v>1</v>
      </c>
      <c r="AG135" s="45">
        <v>0</v>
      </c>
      <c r="AH135" s="45">
        <v>0</v>
      </c>
      <c r="AI135" s="45">
        <v>1</v>
      </c>
      <c r="AJ135" s="45">
        <v>0</v>
      </c>
      <c r="AK135" s="45">
        <v>0</v>
      </c>
      <c r="AL135" s="45">
        <v>1</v>
      </c>
      <c r="AM135" s="45">
        <v>0</v>
      </c>
      <c r="AN135" s="45">
        <v>0</v>
      </c>
      <c r="AO135" s="45">
        <v>0</v>
      </c>
      <c r="AP135" s="45">
        <v>0</v>
      </c>
      <c r="AQ135" s="45">
        <v>1</v>
      </c>
      <c r="AR135" s="45">
        <v>0</v>
      </c>
      <c r="AS135" s="45">
        <v>0</v>
      </c>
      <c r="AT135" s="45">
        <v>1</v>
      </c>
      <c r="AU135" s="45">
        <v>0</v>
      </c>
      <c r="AV135" s="45">
        <v>0</v>
      </c>
      <c r="AW135" s="45">
        <v>0</v>
      </c>
      <c r="AX135" s="45">
        <v>0</v>
      </c>
      <c r="AY135" s="45">
        <v>0</v>
      </c>
      <c r="AZ135" s="45">
        <v>1</v>
      </c>
      <c r="BA135" s="45">
        <v>0</v>
      </c>
      <c r="BB135" s="45">
        <v>0</v>
      </c>
      <c r="BC135" s="45">
        <v>4</v>
      </c>
      <c r="BD135" s="45">
        <v>0</v>
      </c>
      <c r="BE135" s="45">
        <v>0</v>
      </c>
      <c r="BF135" s="45">
        <v>0</v>
      </c>
      <c r="BG135" s="45">
        <v>0</v>
      </c>
      <c r="BH135" s="45">
        <v>3</v>
      </c>
      <c r="BI135" s="45">
        <v>0</v>
      </c>
      <c r="BJ135" s="45">
        <v>0</v>
      </c>
      <c r="BK135" s="45">
        <v>1</v>
      </c>
      <c r="BL135" s="45">
        <v>0</v>
      </c>
      <c r="BM135" s="45">
        <v>2</v>
      </c>
      <c r="BN135" s="45">
        <v>2</v>
      </c>
      <c r="BO135" s="45">
        <v>1</v>
      </c>
      <c r="BP135" s="45">
        <v>0</v>
      </c>
      <c r="BQ135" s="45">
        <v>0</v>
      </c>
      <c r="BR135" s="45">
        <v>0</v>
      </c>
      <c r="BS135" s="45">
        <v>1</v>
      </c>
      <c r="BT135" s="45">
        <v>0</v>
      </c>
      <c r="BU135" s="45">
        <v>0</v>
      </c>
      <c r="BV135" s="45">
        <v>1</v>
      </c>
      <c r="BW135" s="45">
        <v>0</v>
      </c>
      <c r="BX135" s="45">
        <v>0</v>
      </c>
      <c r="BY135" s="45">
        <v>0</v>
      </c>
      <c r="BZ135" s="45">
        <v>2</v>
      </c>
      <c r="CA135" s="45">
        <v>2</v>
      </c>
      <c r="CB135" s="45">
        <v>4</v>
      </c>
      <c r="CC135" s="45">
        <v>1</v>
      </c>
      <c r="CD135" s="45">
        <v>0</v>
      </c>
      <c r="CE135" s="45">
        <v>0</v>
      </c>
      <c r="CF135" s="45">
        <v>0</v>
      </c>
      <c r="CG135" s="45">
        <v>2</v>
      </c>
      <c r="CH135" s="45">
        <v>0</v>
      </c>
      <c r="CI135" s="45">
        <v>0</v>
      </c>
      <c r="CJ135" s="45">
        <v>1</v>
      </c>
      <c r="CK135" s="45">
        <v>0</v>
      </c>
      <c r="CL135" s="45">
        <v>0</v>
      </c>
      <c r="CM135" s="45">
        <v>0</v>
      </c>
      <c r="CN135" s="45">
        <v>1</v>
      </c>
      <c r="CO135" s="45">
        <v>0</v>
      </c>
      <c r="CP135" s="45">
        <v>0</v>
      </c>
      <c r="CQ135" s="45">
        <v>0</v>
      </c>
      <c r="CR135" s="45">
        <v>0</v>
      </c>
      <c r="CS135" s="45">
        <v>5</v>
      </c>
      <c r="CT135" s="45">
        <v>1</v>
      </c>
      <c r="CU135" s="45">
        <v>2</v>
      </c>
      <c r="CV135" s="45">
        <v>1</v>
      </c>
      <c r="CW135" s="45">
        <v>1</v>
      </c>
      <c r="CX135" s="45">
        <v>0</v>
      </c>
      <c r="CY135" s="45">
        <v>0</v>
      </c>
      <c r="CZ135" s="45">
        <v>0</v>
      </c>
      <c r="DA135" s="45">
        <v>0</v>
      </c>
      <c r="DB135" s="45">
        <v>1</v>
      </c>
      <c r="DC135" s="45">
        <v>0</v>
      </c>
      <c r="DD135" s="45">
        <v>1</v>
      </c>
      <c r="DE135" s="45">
        <v>1</v>
      </c>
      <c r="DF135" s="45">
        <v>0</v>
      </c>
      <c r="DG135" s="45">
        <v>0</v>
      </c>
      <c r="DH135" s="45">
        <v>0</v>
      </c>
      <c r="DI135" s="45">
        <v>3</v>
      </c>
      <c r="DJ135" s="45">
        <v>2</v>
      </c>
      <c r="DK135" s="45">
        <v>0</v>
      </c>
      <c r="DL135" s="45">
        <v>1</v>
      </c>
      <c r="DM135" s="45">
        <v>0</v>
      </c>
      <c r="DN135" s="45">
        <v>0</v>
      </c>
      <c r="DO135" s="45">
        <v>0</v>
      </c>
      <c r="DP135" s="45">
        <v>1</v>
      </c>
      <c r="DQ135" s="45">
        <v>0</v>
      </c>
      <c r="DR135" s="45">
        <v>0</v>
      </c>
      <c r="DS135" s="45">
        <v>1</v>
      </c>
      <c r="DT135" s="45">
        <v>0</v>
      </c>
      <c r="DU135" s="45">
        <v>0</v>
      </c>
      <c r="DV135" s="45">
        <v>1</v>
      </c>
      <c r="DW135" s="45">
        <v>0</v>
      </c>
      <c r="DX135" s="45">
        <v>0</v>
      </c>
      <c r="DY135" s="45">
        <v>0</v>
      </c>
      <c r="DZ135" s="45">
        <v>1</v>
      </c>
      <c r="EA135" s="45">
        <v>0</v>
      </c>
      <c r="EB135" s="45">
        <v>0</v>
      </c>
      <c r="EC135" s="45">
        <v>0</v>
      </c>
      <c r="ED135" s="45">
        <v>0</v>
      </c>
      <c r="EE135" s="45">
        <v>6</v>
      </c>
      <c r="EF135" s="45">
        <v>0</v>
      </c>
      <c r="EG135" s="45">
        <v>0</v>
      </c>
      <c r="EH135" s="45">
        <v>0</v>
      </c>
      <c r="EI135" s="45">
        <v>0</v>
      </c>
      <c r="EJ135" s="45">
        <v>5</v>
      </c>
      <c r="EK135" s="45">
        <v>1</v>
      </c>
      <c r="EL135" s="45">
        <v>0</v>
      </c>
      <c r="EM135" s="45">
        <v>0</v>
      </c>
      <c r="EN135" s="45">
        <v>0</v>
      </c>
      <c r="EO135" s="45">
        <v>0</v>
      </c>
      <c r="EP135" s="45">
        <v>0</v>
      </c>
      <c r="EQ135" s="45">
        <v>0</v>
      </c>
      <c r="ER135" s="45">
        <v>0</v>
      </c>
      <c r="ES135" s="45">
        <v>0</v>
      </c>
      <c r="ET135" s="45">
        <v>0</v>
      </c>
      <c r="EU135" s="45">
        <v>0</v>
      </c>
      <c r="EV135" s="45">
        <v>0</v>
      </c>
      <c r="EW135" s="45">
        <v>0</v>
      </c>
      <c r="EX135" s="45">
        <v>0</v>
      </c>
      <c r="EY135" s="45">
        <v>0</v>
      </c>
      <c r="EZ135" s="45">
        <v>0</v>
      </c>
      <c r="FA135" s="45">
        <v>0</v>
      </c>
      <c r="FB135" s="45">
        <v>0</v>
      </c>
      <c r="FC135" s="45">
        <v>0</v>
      </c>
      <c r="FD135" s="45">
        <v>0</v>
      </c>
      <c r="FE135" s="45">
        <v>0</v>
      </c>
      <c r="FF135" s="45">
        <v>0</v>
      </c>
      <c r="FG135" s="45">
        <v>0</v>
      </c>
      <c r="FH135" s="45">
        <v>0</v>
      </c>
      <c r="FI135" s="45">
        <v>0</v>
      </c>
      <c r="FJ135" s="45">
        <v>0</v>
      </c>
      <c r="FK135" s="45">
        <v>0</v>
      </c>
      <c r="FL135" s="45">
        <v>0</v>
      </c>
      <c r="FM135" s="45">
        <v>0</v>
      </c>
      <c r="FN135" s="45">
        <v>0</v>
      </c>
      <c r="FO135" s="45">
        <v>0</v>
      </c>
      <c r="FP135" s="45">
        <v>0</v>
      </c>
      <c r="FQ135" s="45">
        <v>0</v>
      </c>
      <c r="FR135" s="45">
        <v>0</v>
      </c>
      <c r="FS135" s="45">
        <v>0</v>
      </c>
      <c r="FT135" s="45">
        <v>0</v>
      </c>
      <c r="FU135" s="45">
        <v>0</v>
      </c>
      <c r="FV135" s="45">
        <v>0</v>
      </c>
      <c r="FW135" s="45">
        <v>0</v>
      </c>
      <c r="FX135" s="45">
        <v>0</v>
      </c>
      <c r="FY135" s="45">
        <v>0</v>
      </c>
      <c r="FZ135" s="45">
        <v>0</v>
      </c>
      <c r="GA135" s="45">
        <v>0</v>
      </c>
      <c r="GB135" s="45">
        <v>0</v>
      </c>
      <c r="GC135" s="45">
        <v>0</v>
      </c>
      <c r="GD135" s="45">
        <v>0</v>
      </c>
      <c r="GE135" s="45">
        <v>0</v>
      </c>
      <c r="GF135" s="45">
        <v>0</v>
      </c>
      <c r="GG135" s="45">
        <v>0</v>
      </c>
      <c r="GH135" s="45">
        <v>0</v>
      </c>
      <c r="GI135" s="45">
        <v>0</v>
      </c>
      <c r="GJ135" s="45">
        <v>0</v>
      </c>
      <c r="GK135" s="45">
        <v>0</v>
      </c>
      <c r="GL135" s="45">
        <v>0</v>
      </c>
      <c r="GM135" s="45">
        <v>0</v>
      </c>
      <c r="GN135" s="45">
        <v>0</v>
      </c>
      <c r="GO135" s="45">
        <v>0</v>
      </c>
      <c r="GP135" s="45">
        <v>0</v>
      </c>
      <c r="GQ135" s="45">
        <v>0</v>
      </c>
      <c r="GR135" s="45">
        <v>0</v>
      </c>
      <c r="GS135" s="45">
        <v>0</v>
      </c>
      <c r="GT135" s="45">
        <v>0</v>
      </c>
      <c r="GU135" s="45">
        <v>0</v>
      </c>
      <c r="GV135" s="45">
        <v>0</v>
      </c>
      <c r="GW135" s="45">
        <v>0</v>
      </c>
      <c r="GX135" s="45">
        <v>0</v>
      </c>
      <c r="GY135" s="45">
        <v>0</v>
      </c>
      <c r="GZ135" s="45">
        <v>0</v>
      </c>
      <c r="HA135" s="45">
        <v>0</v>
      </c>
      <c r="HB135" s="45">
        <v>0</v>
      </c>
      <c r="HC135" s="45">
        <v>0</v>
      </c>
      <c r="HD135" s="45">
        <v>0</v>
      </c>
      <c r="HE135" s="45">
        <v>0</v>
      </c>
      <c r="HF135" s="45">
        <v>0</v>
      </c>
      <c r="HG135" s="45">
        <v>0</v>
      </c>
      <c r="HH135" s="45">
        <v>0</v>
      </c>
      <c r="HI135" s="45">
        <v>0</v>
      </c>
      <c r="HJ135" s="45">
        <v>2</v>
      </c>
      <c r="HK135" s="45">
        <v>0</v>
      </c>
      <c r="HL135" s="45">
        <v>0</v>
      </c>
      <c r="HM135" s="45">
        <v>0</v>
      </c>
      <c r="HN135" s="45">
        <v>0</v>
      </c>
      <c r="HO135" s="45">
        <v>0</v>
      </c>
      <c r="HP135" s="45">
        <v>2</v>
      </c>
      <c r="HQ135" s="45">
        <v>0</v>
      </c>
      <c r="HR135" s="45">
        <v>0</v>
      </c>
      <c r="HS135" s="45">
        <v>0</v>
      </c>
      <c r="HT135" s="45">
        <v>0</v>
      </c>
      <c r="HU135" s="45">
        <v>0</v>
      </c>
      <c r="HV135" s="45">
        <v>0</v>
      </c>
      <c r="HW135" s="45">
        <v>0</v>
      </c>
      <c r="HX135" s="45">
        <v>0</v>
      </c>
      <c r="HY135" s="45">
        <v>0</v>
      </c>
      <c r="HZ135" s="45">
        <v>0</v>
      </c>
      <c r="IA135" s="45">
        <v>0</v>
      </c>
      <c r="IB135" s="45">
        <v>0</v>
      </c>
      <c r="IC135" s="45">
        <v>0</v>
      </c>
      <c r="ID135" s="45">
        <v>0</v>
      </c>
      <c r="IE135" s="45">
        <v>0</v>
      </c>
      <c r="IF135" s="45">
        <v>0</v>
      </c>
      <c r="IG135" s="45">
        <v>0</v>
      </c>
      <c r="IH135" s="45">
        <v>0</v>
      </c>
      <c r="II135" s="45">
        <v>0</v>
      </c>
      <c r="IJ135" s="45">
        <v>0</v>
      </c>
      <c r="IK135" s="45">
        <v>0</v>
      </c>
      <c r="IL135" s="45">
        <v>0</v>
      </c>
      <c r="IM135" s="45">
        <v>0</v>
      </c>
      <c r="IN135" s="45">
        <v>0</v>
      </c>
      <c r="IO135" s="45">
        <v>0</v>
      </c>
      <c r="IP135" s="45">
        <v>0</v>
      </c>
      <c r="IQ135" s="45">
        <v>0</v>
      </c>
      <c r="IR135" s="45">
        <v>0</v>
      </c>
      <c r="IS135" s="45">
        <v>0</v>
      </c>
      <c r="IT135" s="45">
        <v>0</v>
      </c>
      <c r="IU135" s="45">
        <v>0</v>
      </c>
      <c r="IV135" s="45">
        <v>0</v>
      </c>
      <c r="IW135" s="45">
        <v>0</v>
      </c>
      <c r="IX135" s="45">
        <v>0</v>
      </c>
      <c r="IY135" s="45">
        <v>0</v>
      </c>
      <c r="IZ135" s="45">
        <v>0</v>
      </c>
      <c r="JA135" s="45">
        <v>0</v>
      </c>
      <c r="JB135" s="45">
        <v>0</v>
      </c>
      <c r="JC135" s="45">
        <v>0</v>
      </c>
      <c r="JD135" s="45">
        <v>0</v>
      </c>
      <c r="JE135" s="45">
        <v>0</v>
      </c>
      <c r="JF135" s="45">
        <v>0</v>
      </c>
      <c r="JG135" s="45">
        <v>0</v>
      </c>
      <c r="JH135" s="45">
        <v>0</v>
      </c>
      <c r="JI135" s="45">
        <v>0</v>
      </c>
      <c r="JJ135" s="45">
        <v>0</v>
      </c>
      <c r="JK135" s="45">
        <v>0</v>
      </c>
      <c r="JL135" s="45">
        <v>0</v>
      </c>
      <c r="JM135" s="45">
        <v>0</v>
      </c>
      <c r="JN135" s="45">
        <v>0</v>
      </c>
      <c r="JO135" s="45">
        <v>0</v>
      </c>
      <c r="JP135" s="45">
        <v>0</v>
      </c>
      <c r="JQ135" s="45">
        <v>0</v>
      </c>
      <c r="JR135" s="45">
        <v>0</v>
      </c>
      <c r="JS135" s="45">
        <v>0</v>
      </c>
      <c r="JT135" s="45">
        <v>0</v>
      </c>
      <c r="JU135" s="45">
        <v>0</v>
      </c>
      <c r="JV135" s="45">
        <v>0</v>
      </c>
      <c r="JW135" s="45">
        <v>0</v>
      </c>
      <c r="JX135" s="45">
        <v>0</v>
      </c>
      <c r="JY135" s="45">
        <v>0</v>
      </c>
      <c r="JZ135" s="45">
        <v>0</v>
      </c>
      <c r="KA135" s="45">
        <v>0</v>
      </c>
      <c r="KB135" s="45">
        <v>0</v>
      </c>
      <c r="KC135" s="45">
        <v>0</v>
      </c>
      <c r="KD135" s="45">
        <v>0</v>
      </c>
      <c r="KE135" s="45">
        <v>0</v>
      </c>
      <c r="KF135" s="45">
        <v>0</v>
      </c>
      <c r="KG135" s="45">
        <v>0</v>
      </c>
      <c r="KH135" s="45">
        <v>0</v>
      </c>
      <c r="KI135" s="45">
        <v>0</v>
      </c>
      <c r="KJ135" s="45">
        <v>2</v>
      </c>
      <c r="KK135" s="45">
        <v>1</v>
      </c>
      <c r="KL135" s="45">
        <v>0</v>
      </c>
      <c r="KM135" s="45">
        <v>0</v>
      </c>
      <c r="KN135" s="45">
        <v>0</v>
      </c>
      <c r="KO135" s="45">
        <v>1</v>
      </c>
      <c r="KP135" s="45">
        <v>0</v>
      </c>
      <c r="KQ135" s="45">
        <v>0</v>
      </c>
      <c r="KR135" s="45">
        <v>0</v>
      </c>
      <c r="KS135" s="45">
        <v>0</v>
      </c>
      <c r="KT135" s="45">
        <v>0</v>
      </c>
      <c r="KU135" s="45">
        <v>0</v>
      </c>
      <c r="KV135" s="45">
        <v>0</v>
      </c>
      <c r="KW135" s="45">
        <v>0</v>
      </c>
      <c r="KX135" s="45">
        <v>0</v>
      </c>
      <c r="KY135" s="45">
        <v>0</v>
      </c>
      <c r="KZ135" s="45">
        <v>0</v>
      </c>
      <c r="LA135" s="45">
        <v>0</v>
      </c>
      <c r="LB135" s="45">
        <v>0</v>
      </c>
      <c r="LC135" s="45">
        <v>0</v>
      </c>
      <c r="LD135" s="45">
        <v>2</v>
      </c>
      <c r="LE135" s="45">
        <v>0</v>
      </c>
      <c r="LF135" s="45">
        <v>0</v>
      </c>
      <c r="LG135" s="45">
        <v>0</v>
      </c>
      <c r="LH135" s="45">
        <v>0</v>
      </c>
      <c r="LI135" s="45">
        <v>1</v>
      </c>
      <c r="LJ135" s="45">
        <v>0</v>
      </c>
      <c r="LK135" s="45">
        <v>0</v>
      </c>
      <c r="LL135" s="45">
        <v>0</v>
      </c>
      <c r="LM135" s="45">
        <v>0</v>
      </c>
      <c r="LN135" s="45">
        <v>0</v>
      </c>
      <c r="LO135" s="45">
        <v>0</v>
      </c>
      <c r="LP135" s="45">
        <v>0</v>
      </c>
      <c r="LQ135" s="45">
        <v>0</v>
      </c>
      <c r="LR135" s="45">
        <v>0</v>
      </c>
      <c r="LS135" s="45">
        <v>0</v>
      </c>
      <c r="LT135" s="45">
        <v>0</v>
      </c>
      <c r="LU135" s="45">
        <v>0</v>
      </c>
      <c r="LV135" s="45">
        <v>0</v>
      </c>
      <c r="LW135" s="45">
        <v>0</v>
      </c>
      <c r="LX135" s="45">
        <v>0</v>
      </c>
      <c r="LY135" s="45">
        <v>0</v>
      </c>
      <c r="LZ135" s="45">
        <v>0</v>
      </c>
      <c r="MA135" s="45">
        <v>0</v>
      </c>
      <c r="MB135" s="45">
        <v>0</v>
      </c>
      <c r="MC135" s="45">
        <v>0</v>
      </c>
      <c r="MD135" s="45">
        <v>0</v>
      </c>
      <c r="ME135" s="45">
        <v>0</v>
      </c>
      <c r="MF135" s="45">
        <v>2</v>
      </c>
      <c r="MG135" s="45">
        <v>2</v>
      </c>
      <c r="MH135" s="45">
        <v>1</v>
      </c>
      <c r="MI135" s="45">
        <v>1</v>
      </c>
      <c r="MJ135" s="45">
        <v>0</v>
      </c>
      <c r="MK135" s="45">
        <v>0</v>
      </c>
      <c r="ML135" s="45">
        <v>0</v>
      </c>
      <c r="MM135" s="45">
        <v>0</v>
      </c>
      <c r="MN135" s="45">
        <v>0</v>
      </c>
      <c r="MO135" s="45">
        <v>2</v>
      </c>
      <c r="MP135" s="45">
        <v>0</v>
      </c>
      <c r="MQ135" s="45">
        <v>0</v>
      </c>
      <c r="MR135" s="45">
        <v>0</v>
      </c>
      <c r="MS135" s="45">
        <v>0</v>
      </c>
      <c r="MT135" s="45">
        <v>0</v>
      </c>
      <c r="MU135" s="45">
        <v>0</v>
      </c>
      <c r="MV135" s="45">
        <v>0</v>
      </c>
      <c r="MW135" s="45">
        <v>0</v>
      </c>
      <c r="MX135" s="45">
        <v>0</v>
      </c>
      <c r="MY135" s="45">
        <v>0</v>
      </c>
      <c r="MZ135" s="45">
        <v>0</v>
      </c>
      <c r="NA135" s="45">
        <v>0</v>
      </c>
      <c r="NB135" s="45">
        <v>3</v>
      </c>
      <c r="NC135" s="45">
        <v>0</v>
      </c>
      <c r="ND135" s="45">
        <v>0</v>
      </c>
      <c r="NE135" s="45">
        <v>0</v>
      </c>
      <c r="NF135" s="45">
        <v>5</v>
      </c>
      <c r="NG135" s="45">
        <v>0</v>
      </c>
      <c r="NH135" s="45">
        <v>0</v>
      </c>
      <c r="NI135" s="45">
        <v>0</v>
      </c>
      <c r="NJ135" s="45">
        <v>0</v>
      </c>
      <c r="NK135" s="45">
        <v>0</v>
      </c>
      <c r="NL135" s="45">
        <v>0</v>
      </c>
      <c r="NM135" s="45">
        <v>0</v>
      </c>
      <c r="NN135" s="45">
        <v>0</v>
      </c>
      <c r="NO135" s="45">
        <v>0</v>
      </c>
      <c r="NP135" s="45">
        <v>0</v>
      </c>
      <c r="NQ135" s="45">
        <v>0</v>
      </c>
      <c r="NR135" s="45">
        <v>0</v>
      </c>
      <c r="NS135" s="45">
        <v>0</v>
      </c>
      <c r="NT135" s="45">
        <v>0</v>
      </c>
      <c r="NU135" s="45">
        <v>0</v>
      </c>
      <c r="NV135" s="45">
        <v>0</v>
      </c>
      <c r="NW135" s="45">
        <v>0</v>
      </c>
      <c r="NX135" s="45">
        <v>0</v>
      </c>
      <c r="NY135" s="45">
        <v>0</v>
      </c>
      <c r="NZ135" s="45">
        <v>0</v>
      </c>
      <c r="OA135" s="45">
        <v>0</v>
      </c>
      <c r="OB135" s="45">
        <v>0</v>
      </c>
      <c r="OC135" s="45">
        <v>0</v>
      </c>
      <c r="OD135" s="45">
        <v>0</v>
      </c>
      <c r="OE135" s="45">
        <v>0</v>
      </c>
      <c r="OF135" s="45">
        <v>0</v>
      </c>
      <c r="OG135" s="45">
        <v>0</v>
      </c>
      <c r="OH135" s="45">
        <v>0</v>
      </c>
      <c r="OI135" s="45">
        <v>0</v>
      </c>
      <c r="OJ135" s="45">
        <v>0</v>
      </c>
      <c r="OK135" s="45">
        <v>0</v>
      </c>
      <c r="OL135" s="45">
        <v>0</v>
      </c>
      <c r="OM135" s="45">
        <v>0</v>
      </c>
      <c r="ON135" s="45">
        <v>0</v>
      </c>
      <c r="OO135" s="45">
        <v>0</v>
      </c>
      <c r="OP135" s="45">
        <v>0</v>
      </c>
      <c r="OQ135" s="45">
        <v>0</v>
      </c>
      <c r="OR135" s="45">
        <v>0</v>
      </c>
      <c r="OS135" s="45">
        <v>0</v>
      </c>
      <c r="OT135" s="45">
        <v>0</v>
      </c>
      <c r="OU135" s="45">
        <v>0</v>
      </c>
      <c r="OV135" s="45">
        <v>0</v>
      </c>
      <c r="OW135" s="45">
        <v>0</v>
      </c>
      <c r="OX135" s="45">
        <v>0</v>
      </c>
      <c r="OY135" s="45">
        <v>0</v>
      </c>
      <c r="OZ135" s="45">
        <v>0</v>
      </c>
      <c r="PA135" s="45">
        <v>0</v>
      </c>
      <c r="PB135" s="45">
        <v>0</v>
      </c>
      <c r="PC135" s="45">
        <v>0</v>
      </c>
      <c r="PD135" s="45">
        <v>0</v>
      </c>
      <c r="PE135" s="45">
        <v>0</v>
      </c>
      <c r="PF135" s="45">
        <v>0</v>
      </c>
      <c r="PG135" s="45">
        <v>0</v>
      </c>
      <c r="PH135" s="45">
        <v>0</v>
      </c>
      <c r="PI135" s="45">
        <v>0</v>
      </c>
      <c r="PJ135" s="45">
        <v>0</v>
      </c>
      <c r="PK135" s="45">
        <v>0</v>
      </c>
      <c r="PL135" s="45">
        <v>0</v>
      </c>
      <c r="PM135" s="45">
        <v>0</v>
      </c>
      <c r="PN135" s="45">
        <v>0</v>
      </c>
      <c r="PO135" s="45">
        <v>0</v>
      </c>
      <c r="PP135" s="45">
        <v>0</v>
      </c>
      <c r="PQ135" s="45">
        <v>0</v>
      </c>
      <c r="PR135" s="45">
        <v>0</v>
      </c>
      <c r="PS135" s="45">
        <v>0</v>
      </c>
      <c r="PT135" s="45">
        <v>0</v>
      </c>
      <c r="PU135" s="45">
        <v>0</v>
      </c>
      <c r="PV135" s="45">
        <v>0</v>
      </c>
      <c r="PW135" s="45">
        <v>0</v>
      </c>
      <c r="PX135" s="45">
        <v>4</v>
      </c>
      <c r="PY135" s="45">
        <v>0</v>
      </c>
      <c r="PZ135" s="45">
        <v>0</v>
      </c>
      <c r="QA135" s="45">
        <v>0</v>
      </c>
      <c r="QB135" s="45">
        <v>0</v>
      </c>
      <c r="QC135" s="45">
        <v>0</v>
      </c>
      <c r="QD135" s="45">
        <v>0</v>
      </c>
      <c r="QE135" s="45">
        <v>0</v>
      </c>
      <c r="QF135" s="45">
        <v>0</v>
      </c>
      <c r="QG135" s="45">
        <v>0</v>
      </c>
      <c r="QH135" s="45">
        <v>0</v>
      </c>
      <c r="QI135" s="45">
        <v>0</v>
      </c>
      <c r="QJ135" s="45">
        <v>0</v>
      </c>
      <c r="QK135" s="45">
        <v>0</v>
      </c>
      <c r="QL135" s="45">
        <v>0</v>
      </c>
      <c r="QM135" s="45">
        <v>0</v>
      </c>
      <c r="QN135" s="45">
        <v>1</v>
      </c>
      <c r="QO135" s="45">
        <v>0</v>
      </c>
      <c r="QP135" s="45">
        <v>0</v>
      </c>
      <c r="QQ135" s="45">
        <v>0</v>
      </c>
      <c r="QR135" s="45">
        <v>0</v>
      </c>
      <c r="QS135" s="45">
        <v>0</v>
      </c>
      <c r="QT135" s="45">
        <v>0</v>
      </c>
      <c r="QU135" s="45">
        <v>0</v>
      </c>
      <c r="QV135" s="45">
        <v>0</v>
      </c>
      <c r="QW135" s="45">
        <v>0</v>
      </c>
      <c r="QX135" s="45">
        <v>0</v>
      </c>
      <c r="QY135" s="45">
        <v>0</v>
      </c>
      <c r="QZ135" s="45">
        <v>0</v>
      </c>
      <c r="RA135" s="45">
        <v>0</v>
      </c>
      <c r="RB135" s="45">
        <v>0</v>
      </c>
      <c r="RC135" s="45">
        <v>0</v>
      </c>
      <c r="RD135" s="45">
        <v>0</v>
      </c>
      <c r="RE135" s="45">
        <v>0</v>
      </c>
      <c r="RF135" s="45">
        <v>0</v>
      </c>
      <c r="RG135" s="45">
        <v>0</v>
      </c>
      <c r="RH135" s="45">
        <v>0</v>
      </c>
      <c r="RI135" s="45">
        <v>0</v>
      </c>
      <c r="RJ135" s="45">
        <v>2</v>
      </c>
      <c r="RK135" s="45">
        <v>0</v>
      </c>
      <c r="RL135" s="45">
        <v>0</v>
      </c>
      <c r="RM135" s="45">
        <v>0</v>
      </c>
      <c r="RN135" s="45">
        <v>0</v>
      </c>
      <c r="RO135" s="45">
        <v>0</v>
      </c>
      <c r="RP135" s="45">
        <v>1</v>
      </c>
      <c r="RQ135" s="45">
        <v>1</v>
      </c>
      <c r="RR135" s="45">
        <v>0</v>
      </c>
      <c r="RS135" s="45">
        <v>0</v>
      </c>
      <c r="RT135" s="45">
        <v>0</v>
      </c>
      <c r="RU135" s="45">
        <v>0</v>
      </c>
      <c r="RV135" s="45">
        <v>0</v>
      </c>
      <c r="RW135" s="45">
        <v>1</v>
      </c>
      <c r="RX135" s="45">
        <v>0</v>
      </c>
      <c r="RY135" s="45">
        <v>0</v>
      </c>
      <c r="RZ135" s="45">
        <v>0</v>
      </c>
      <c r="SA135" s="45">
        <v>0</v>
      </c>
      <c r="SB135" s="45">
        <v>1</v>
      </c>
      <c r="SC135" s="45">
        <v>0</v>
      </c>
      <c r="SD135" s="45">
        <v>0</v>
      </c>
      <c r="SE135" s="45">
        <v>0</v>
      </c>
      <c r="SF135" s="45">
        <v>0</v>
      </c>
      <c r="SG135" s="45">
        <v>0</v>
      </c>
      <c r="SH135" s="45">
        <v>0</v>
      </c>
      <c r="SI135" s="45">
        <v>0</v>
      </c>
      <c r="SJ135" s="45">
        <v>0</v>
      </c>
      <c r="SK135" s="45">
        <v>0</v>
      </c>
      <c r="SL135" s="45">
        <v>0</v>
      </c>
      <c r="SM135" s="45">
        <v>0</v>
      </c>
      <c r="SN135" s="45">
        <v>0</v>
      </c>
      <c r="SO135" s="45">
        <v>0</v>
      </c>
      <c r="SP135" s="45">
        <v>0</v>
      </c>
      <c r="SQ135" s="45">
        <v>0</v>
      </c>
      <c r="SR135" s="45">
        <v>0</v>
      </c>
      <c r="SS135" s="45">
        <v>0</v>
      </c>
      <c r="ST135" s="45">
        <v>0</v>
      </c>
      <c r="SU135" s="45">
        <v>0</v>
      </c>
      <c r="SV135" s="45">
        <v>0</v>
      </c>
      <c r="SW135" s="45">
        <v>0</v>
      </c>
      <c r="SX135" s="45">
        <v>0</v>
      </c>
      <c r="SY135" s="45">
        <v>0</v>
      </c>
      <c r="SZ135" s="45">
        <v>0</v>
      </c>
      <c r="TA135" s="45">
        <v>0</v>
      </c>
      <c r="TB135" s="45">
        <v>0</v>
      </c>
      <c r="TC135" s="45">
        <v>0</v>
      </c>
      <c r="TD135" s="45">
        <v>0</v>
      </c>
      <c r="TE135" s="45">
        <v>0</v>
      </c>
      <c r="TF135" s="45">
        <v>0</v>
      </c>
      <c r="TG135" s="45">
        <v>0</v>
      </c>
      <c r="TH135" s="45">
        <v>0</v>
      </c>
      <c r="TI135" s="45">
        <v>0</v>
      </c>
      <c r="TJ135" s="45">
        <v>0</v>
      </c>
      <c r="TK135" s="45">
        <v>0</v>
      </c>
      <c r="TL135" s="45">
        <v>0</v>
      </c>
      <c r="TM135" s="45">
        <v>0</v>
      </c>
      <c r="TN135" s="45">
        <v>0</v>
      </c>
      <c r="TO135" s="45">
        <v>0</v>
      </c>
      <c r="TP135" s="45">
        <v>0</v>
      </c>
      <c r="TQ135" s="45">
        <v>0</v>
      </c>
      <c r="TR135" s="45">
        <v>0</v>
      </c>
      <c r="TS135" s="45">
        <v>0</v>
      </c>
      <c r="TT135" s="45">
        <v>0</v>
      </c>
      <c r="TU135" s="45">
        <v>0</v>
      </c>
      <c r="TV135" s="45">
        <v>0</v>
      </c>
      <c r="TW135" s="45">
        <v>0</v>
      </c>
      <c r="TX135" s="45">
        <v>0</v>
      </c>
      <c r="TY135" s="45">
        <v>0</v>
      </c>
      <c r="TZ135" s="45">
        <v>0</v>
      </c>
      <c r="UA135" s="45">
        <v>0</v>
      </c>
      <c r="UB135" s="45">
        <v>0</v>
      </c>
      <c r="UC135" s="45">
        <v>0</v>
      </c>
      <c r="UD135" s="45">
        <v>0</v>
      </c>
      <c r="UE135" s="45">
        <v>0</v>
      </c>
      <c r="UF135" s="45">
        <v>0</v>
      </c>
      <c r="UG135" s="45">
        <v>0</v>
      </c>
      <c r="UH135" s="45">
        <v>0</v>
      </c>
      <c r="UI135" s="45">
        <v>0</v>
      </c>
      <c r="UJ135" s="45">
        <v>0</v>
      </c>
      <c r="UK135" s="45">
        <v>0</v>
      </c>
      <c r="UL135" s="45">
        <v>0</v>
      </c>
      <c r="UM135" s="45">
        <v>0</v>
      </c>
      <c r="UN135" s="45">
        <v>0</v>
      </c>
      <c r="UO135" s="45">
        <v>0</v>
      </c>
      <c r="UP135" s="45">
        <v>0</v>
      </c>
      <c r="UQ135" s="45">
        <v>0</v>
      </c>
      <c r="UR135" s="45">
        <v>0</v>
      </c>
      <c r="US135" s="45">
        <v>0</v>
      </c>
      <c r="UT135" s="45">
        <v>0</v>
      </c>
      <c r="UU135" s="45">
        <v>0</v>
      </c>
      <c r="UV135" s="45">
        <v>0</v>
      </c>
      <c r="UW135" s="45">
        <v>0</v>
      </c>
      <c r="UX135" s="45">
        <v>0</v>
      </c>
      <c r="UY135" s="45">
        <v>0</v>
      </c>
      <c r="UZ135" s="45">
        <v>0</v>
      </c>
      <c r="VA135" s="45">
        <v>0</v>
      </c>
      <c r="VB135" s="45">
        <v>0</v>
      </c>
      <c r="VC135" s="45">
        <v>0</v>
      </c>
      <c r="VD135" s="45">
        <v>0</v>
      </c>
      <c r="VE135" s="45">
        <v>0</v>
      </c>
      <c r="VF135" s="45">
        <v>0</v>
      </c>
      <c r="VG135" s="45">
        <v>0</v>
      </c>
      <c r="VH135" s="45">
        <v>0</v>
      </c>
      <c r="VI135" s="45">
        <v>0</v>
      </c>
      <c r="VJ135" s="45">
        <v>0</v>
      </c>
      <c r="VK135" s="45">
        <v>0</v>
      </c>
      <c r="VL135" s="45">
        <v>0</v>
      </c>
      <c r="VM135" s="45">
        <v>5</v>
      </c>
      <c r="VN135" s="45">
        <v>0</v>
      </c>
      <c r="VO135" s="45">
        <v>3</v>
      </c>
      <c r="VP135" s="45">
        <v>0</v>
      </c>
      <c r="VQ135" s="45">
        <v>0</v>
      </c>
      <c r="VR135" s="45">
        <v>0</v>
      </c>
      <c r="VS135" s="45">
        <v>0</v>
      </c>
      <c r="VT135" s="45">
        <v>0</v>
      </c>
      <c r="VU135" s="45">
        <v>7</v>
      </c>
      <c r="VV135" s="45">
        <v>0</v>
      </c>
      <c r="VW135" s="45">
        <v>0</v>
      </c>
      <c r="VX135" s="45">
        <v>0</v>
      </c>
      <c r="VY135" s="45">
        <v>1</v>
      </c>
      <c r="VZ135" s="45">
        <v>0</v>
      </c>
      <c r="WA135" s="45">
        <v>2</v>
      </c>
      <c r="WB135" s="45">
        <v>0</v>
      </c>
      <c r="WC135" s="45">
        <v>0</v>
      </c>
      <c r="WD135" s="45">
        <v>0</v>
      </c>
      <c r="WE135" s="45">
        <v>1</v>
      </c>
      <c r="WF135" s="45">
        <v>1</v>
      </c>
      <c r="WG135" s="45">
        <v>0</v>
      </c>
      <c r="WH135" s="45">
        <v>0</v>
      </c>
      <c r="WI135" s="45">
        <v>0</v>
      </c>
      <c r="WJ135" s="45">
        <v>0</v>
      </c>
      <c r="WK135" s="45">
        <v>0</v>
      </c>
      <c r="WL135" s="45">
        <v>0</v>
      </c>
      <c r="WM135" s="45">
        <v>0</v>
      </c>
      <c r="WN135" s="45">
        <v>0</v>
      </c>
      <c r="WO135" s="45">
        <v>0</v>
      </c>
      <c r="WP135" s="45">
        <v>0</v>
      </c>
      <c r="WQ135" s="45">
        <v>0</v>
      </c>
      <c r="WR135" s="45">
        <v>0</v>
      </c>
      <c r="WS135" s="45">
        <v>0</v>
      </c>
      <c r="WT135" s="45">
        <v>0</v>
      </c>
      <c r="WU135" s="45">
        <v>0</v>
      </c>
      <c r="WV135" s="45">
        <v>0</v>
      </c>
      <c r="WW135" s="45">
        <v>0</v>
      </c>
      <c r="WX135" s="45">
        <v>0</v>
      </c>
      <c r="WY135" s="45">
        <v>0</v>
      </c>
      <c r="WZ135" s="45">
        <v>0</v>
      </c>
      <c r="XA135" s="45">
        <v>1</v>
      </c>
      <c r="XB135" s="45">
        <v>6</v>
      </c>
      <c r="XC135" s="45">
        <v>1</v>
      </c>
      <c r="XD135" s="45">
        <v>0</v>
      </c>
      <c r="XE135" s="45">
        <v>4</v>
      </c>
      <c r="XF135" s="45">
        <v>0</v>
      </c>
      <c r="XG135" s="45">
        <v>0</v>
      </c>
      <c r="XH135" s="45">
        <v>1</v>
      </c>
      <c r="XI135" s="45">
        <v>0</v>
      </c>
      <c r="XJ135" s="45">
        <v>3</v>
      </c>
      <c r="XK135" s="45">
        <v>1</v>
      </c>
      <c r="XL135" s="45">
        <v>1</v>
      </c>
      <c r="XM135" s="45">
        <v>0</v>
      </c>
      <c r="XN135" s="45">
        <v>0</v>
      </c>
      <c r="XO135" s="45">
        <v>0</v>
      </c>
      <c r="XP135" s="45">
        <v>2</v>
      </c>
      <c r="XQ135" s="45">
        <v>0</v>
      </c>
      <c r="XR135" s="45">
        <v>0</v>
      </c>
      <c r="XS135" s="45">
        <v>0</v>
      </c>
      <c r="XT135" s="45">
        <v>0</v>
      </c>
      <c r="XU135" s="45">
        <v>2</v>
      </c>
      <c r="XV135" s="45">
        <v>0</v>
      </c>
      <c r="XW135" s="45">
        <v>0</v>
      </c>
      <c r="XX135" s="45">
        <v>0</v>
      </c>
      <c r="XY135" s="45">
        <v>0</v>
      </c>
      <c r="XZ135" s="45">
        <v>2</v>
      </c>
      <c r="YA135" s="45">
        <v>0</v>
      </c>
      <c r="YB135" s="45">
        <v>0</v>
      </c>
      <c r="YC135" s="45">
        <v>1</v>
      </c>
      <c r="YD135" s="45">
        <v>0</v>
      </c>
      <c r="YE135" s="45">
        <v>0</v>
      </c>
      <c r="YF135" s="45">
        <v>1</v>
      </c>
      <c r="YG135" s="45">
        <v>0</v>
      </c>
      <c r="YH135" s="45">
        <v>0</v>
      </c>
      <c r="YI135" s="45">
        <v>2</v>
      </c>
      <c r="YJ135" s="45">
        <v>0</v>
      </c>
      <c r="YK135" s="45">
        <v>2</v>
      </c>
      <c r="YL135" s="45">
        <v>0</v>
      </c>
      <c r="YM135" s="45">
        <v>0</v>
      </c>
      <c r="YN135" s="45">
        <v>0</v>
      </c>
      <c r="YO135" s="45">
        <v>0</v>
      </c>
      <c r="YP135" s="45">
        <v>1</v>
      </c>
      <c r="YQ135" s="45">
        <v>0</v>
      </c>
      <c r="YR135" s="45">
        <v>0</v>
      </c>
      <c r="YS135" s="45">
        <v>0</v>
      </c>
      <c r="YT135" s="45">
        <v>0</v>
      </c>
      <c r="YU135" s="45">
        <v>3</v>
      </c>
      <c r="YV135" s="45">
        <v>0</v>
      </c>
      <c r="YW135" s="45">
        <v>0</v>
      </c>
      <c r="YX135" s="45">
        <v>1</v>
      </c>
      <c r="YY135" s="45">
        <v>0</v>
      </c>
      <c r="YZ135" s="45">
        <v>0</v>
      </c>
      <c r="ZA135" s="45">
        <v>0</v>
      </c>
      <c r="ZB135" s="45">
        <v>1</v>
      </c>
      <c r="ZC135" s="45">
        <v>0</v>
      </c>
      <c r="ZD135" s="45">
        <v>0</v>
      </c>
      <c r="ZE135" s="45">
        <v>0</v>
      </c>
      <c r="ZF135" s="45">
        <v>0</v>
      </c>
      <c r="ZG135" s="45">
        <v>1</v>
      </c>
      <c r="ZH135" s="45">
        <v>0</v>
      </c>
      <c r="ZI135" s="45">
        <v>0</v>
      </c>
      <c r="ZJ135" s="45">
        <v>0</v>
      </c>
      <c r="ZK135" s="45">
        <v>0</v>
      </c>
      <c r="ZL135" s="45">
        <v>0</v>
      </c>
      <c r="ZM135" s="45">
        <v>0</v>
      </c>
      <c r="ZN135" s="45">
        <v>0</v>
      </c>
      <c r="ZO135" s="45">
        <v>0</v>
      </c>
      <c r="ZP135" s="45">
        <v>0</v>
      </c>
      <c r="ZQ135" s="45">
        <v>0</v>
      </c>
      <c r="ZR135" s="45">
        <v>0</v>
      </c>
      <c r="ZS135" s="45">
        <v>0</v>
      </c>
      <c r="ZT135" s="45">
        <v>0</v>
      </c>
      <c r="ZU135" s="45">
        <v>0</v>
      </c>
      <c r="ZV135" s="45">
        <v>0</v>
      </c>
      <c r="ZW135" s="45">
        <v>0</v>
      </c>
      <c r="ZX135" s="45">
        <v>0</v>
      </c>
      <c r="ZY135" s="45">
        <v>0</v>
      </c>
      <c r="ZZ135" s="45">
        <v>0</v>
      </c>
      <c r="AAA135" s="45">
        <v>0</v>
      </c>
      <c r="AAB135" s="45">
        <v>0</v>
      </c>
      <c r="AAC135" s="45">
        <v>0</v>
      </c>
      <c r="AAD135" s="45">
        <v>0</v>
      </c>
      <c r="AAE135" s="45">
        <v>0</v>
      </c>
      <c r="AAF135" s="45">
        <v>0</v>
      </c>
      <c r="AAG135" s="45">
        <v>0</v>
      </c>
      <c r="AAH135" s="45">
        <v>0</v>
      </c>
      <c r="AAI135" s="45">
        <v>0</v>
      </c>
      <c r="AAJ135" s="45">
        <v>0</v>
      </c>
      <c r="AAK135" s="45">
        <v>0</v>
      </c>
      <c r="AAL135" s="45">
        <v>0</v>
      </c>
      <c r="AAM135" s="45">
        <v>0</v>
      </c>
      <c r="AAN135" s="45">
        <v>0</v>
      </c>
      <c r="AAO135" s="45">
        <v>0</v>
      </c>
      <c r="AAP135" s="45">
        <v>0</v>
      </c>
      <c r="AAQ135" s="45">
        <f ca="1">IF(LEFT($C135,5)="Total",0,IF(COUNTIF(ENTRY!$G$3:$BM$3,AAQ$1)=0,"CopyPasteValue",IFERROR(HLOOKUP(AAQ$1,ENTRY!$G$3:$BI$133,SUMIFS(ENTRY!$A$2:$A$133,ENTRY!$B$2:$B$133,$B135,ENTRY!$C$2:$C$133,$C135)-2,FALSE),0)))</f>
        <v>0</v>
      </c>
      <c r="AAR135" s="45">
        <f ca="1">IF(LEFT($C135,5)="Total",0,IF(COUNTIF(ENTRY!$G$3:$BM$3,AAR$1)=0,"CopyPasteValue",IFERROR(HLOOKUP(AAR$1,ENTRY!$G$3:$BI$133,SUMIFS(ENTRY!$A$2:$A$133,ENTRY!$B$2:$B$133,$B135,ENTRY!$C$2:$C$133,$C135)-2,FALSE),0)))</f>
        <v>0</v>
      </c>
      <c r="AAS135" s="45">
        <f ca="1">IF(LEFT($C135,5)="Total",0,IF(COUNTIF(ENTRY!$G$3:$BM$3,AAS$1)=0,"CopyPasteValue",IFERROR(HLOOKUP(AAS$1,ENTRY!$G$3:$BI$133,SUMIFS(ENTRY!$A$2:$A$133,ENTRY!$B$2:$B$133,$B135,ENTRY!$C$2:$C$133,$C135)-2,FALSE),0)))</f>
        <v>0</v>
      </c>
      <c r="AAT135" s="45">
        <f ca="1">IF(LEFT($C135,5)="Total",0,IF(COUNTIF(ENTRY!$G$3:$BM$3,AAT$1)=0,"CopyPasteValue",IFERROR(HLOOKUP(AAT$1,ENTRY!$G$3:$BI$133,SUMIFS(ENTRY!$A$2:$A$133,ENTRY!$B$2:$B$133,$B135,ENTRY!$C$2:$C$133,$C135)-2,FALSE),0)))</f>
        <v>0</v>
      </c>
      <c r="AAU135" s="45">
        <f ca="1">IF(LEFT($C135,5)="Total",0,IF(COUNTIF(ENTRY!$G$3:$BM$3,AAU$1)=0,"CopyPasteValue",IFERROR(HLOOKUP(AAU$1,ENTRY!$G$3:$BI$133,SUMIFS(ENTRY!$A$2:$A$133,ENTRY!$B$2:$B$133,$B135,ENTRY!$C$2:$C$133,$C135)-2,FALSE),0)))</f>
        <v>0</v>
      </c>
      <c r="AAV135" s="45">
        <f ca="1">IF(LEFT($C135,5)="Total",0,IF(COUNTIF(ENTRY!$G$3:$BM$3,AAV$1)=0,"CopyPasteValue",IFERROR(HLOOKUP(AAV$1,ENTRY!$G$3:$BI$133,SUMIFS(ENTRY!$A$2:$A$133,ENTRY!$B$2:$B$133,$B135,ENTRY!$C$2:$C$133,$C135)-2,FALSE),0)))</f>
        <v>0</v>
      </c>
      <c r="AAW135" s="45">
        <f ca="1">IF(LEFT($C135,5)="Total",0,IF(COUNTIF(ENTRY!$G$3:$BM$3,AAW$1)=0,"CopyPasteValue",IFERROR(HLOOKUP(AAW$1,ENTRY!$G$3:$BI$133,SUMIFS(ENTRY!$A$2:$A$133,ENTRY!$B$2:$B$133,$B135,ENTRY!$C$2:$C$133,$C135)-2,FALSE),0)))</f>
        <v>0</v>
      </c>
      <c r="AAX135" s="45">
        <f ca="1">IF(LEFT($C135,5)="Total",0,IF(COUNTIF(ENTRY!$G$3:$BM$3,AAX$1)=0,"CopyPasteValue",IFERROR(HLOOKUP(AAX$1,ENTRY!$G$3:$BI$133,SUMIFS(ENTRY!$A$2:$A$133,ENTRY!$B$2:$B$133,$B135,ENTRY!$C$2:$C$133,$C135)-2,FALSE),0)))</f>
        <v>0</v>
      </c>
      <c r="AAY135" s="45">
        <f ca="1">IF(LEFT($C135,5)="Total",0,IF(COUNTIF(ENTRY!$G$3:$BM$3,AAY$1)=0,"CopyPasteValue",IFERROR(HLOOKUP(AAY$1,ENTRY!$G$3:$BI$133,SUMIFS(ENTRY!$A$2:$A$133,ENTRY!$B$2:$B$133,$B135,ENTRY!$C$2:$C$133,$C135)-2,FALSE),0)))</f>
        <v>1</v>
      </c>
      <c r="AAZ135" s="45">
        <f ca="1">IF(LEFT($C135,5)="Total",0,IF(COUNTIF(ENTRY!$G$3:$BM$3,AAZ$1)=0,"CopyPasteValue",IFERROR(HLOOKUP(AAZ$1,ENTRY!$G$3:$BI$133,SUMIFS(ENTRY!$A$2:$A$133,ENTRY!$B$2:$B$133,$B135,ENTRY!$C$2:$C$133,$C135)-2,FALSE),0)))</f>
        <v>0</v>
      </c>
      <c r="ABA135" s="45">
        <f ca="1">IF(LEFT($C135,5)="Total",0,IF(COUNTIF(ENTRY!$G$3:$BM$3,ABA$1)=0,"CopyPasteValue",IFERROR(HLOOKUP(ABA$1,ENTRY!$G$3:$BI$133,SUMIFS(ENTRY!$A$2:$A$133,ENTRY!$B$2:$B$133,$B135,ENTRY!$C$2:$C$133,$C135)-2,FALSE),0)))</f>
        <v>0</v>
      </c>
      <c r="ABB135" s="45">
        <f ca="1">IF(LEFT($C135,5)="Total",0,IF(COUNTIF(ENTRY!$G$3:$BM$3,ABB$1)=0,"CopyPasteValue",IFERROR(HLOOKUP(ABB$1,ENTRY!$G$3:$BI$133,SUMIFS(ENTRY!$A$2:$A$133,ENTRY!$B$2:$B$133,$B135,ENTRY!$C$2:$C$133,$C135)-2,FALSE),0)))</f>
        <v>0</v>
      </c>
      <c r="ABC135" s="45">
        <f ca="1">IF(LEFT($C135,5)="Total",0,IF(COUNTIF(ENTRY!$G$3:$BM$3,ABC$1)=0,"CopyPasteValue",IFERROR(HLOOKUP(ABC$1,ENTRY!$G$3:$BI$133,SUMIFS(ENTRY!$A$2:$A$133,ENTRY!$B$2:$B$133,$B135,ENTRY!$C$2:$C$133,$C135)-2,FALSE),0)))</f>
        <v>0</v>
      </c>
      <c r="ABD135" s="45">
        <f ca="1">IF(LEFT($C135,5)="Total",0,IF(COUNTIF(ENTRY!$G$3:$BM$3,ABD$1)=0,"CopyPasteValue",IFERROR(HLOOKUP(ABD$1,ENTRY!$G$3:$BI$133,SUMIFS(ENTRY!$A$2:$A$133,ENTRY!$B$2:$B$133,$B135,ENTRY!$C$2:$C$133,$C135)-2,FALSE),0)))</f>
        <v>0</v>
      </c>
      <c r="ABE135" s="45">
        <f ca="1">IF(LEFT($C135,5)="Total",0,IF(COUNTIF(ENTRY!$G$3:$BM$3,ABE$1)=0,"CopyPasteValue",IFERROR(HLOOKUP(ABE$1,ENTRY!$G$3:$BI$133,SUMIFS(ENTRY!$A$2:$A$133,ENTRY!$B$2:$B$133,$B135,ENTRY!$C$2:$C$133,$C135)-2,FALSE),0)))</f>
        <v>0</v>
      </c>
      <c r="ABF135" s="45">
        <f ca="1">IF(LEFT($C135,5)="Total",0,IF(COUNTIF(ENTRY!$G$3:$BM$3,ABF$1)=0,"CopyPasteValue",IFERROR(HLOOKUP(ABF$1,ENTRY!$G$3:$BI$133,SUMIFS(ENTRY!$A$2:$A$133,ENTRY!$B$2:$B$133,$B135,ENTRY!$C$2:$C$133,$C135)-2,FALSE),0)))</f>
        <v>0</v>
      </c>
      <c r="ABG135" s="45">
        <f ca="1">IF(LEFT($C135,5)="Total",0,IF(COUNTIF(ENTRY!$G$3:$BM$3,ABG$1)=0,"CopyPasteValue",IFERROR(HLOOKUP(ABG$1,ENTRY!$G$3:$BI$133,SUMIFS(ENTRY!$A$2:$A$133,ENTRY!$B$2:$B$133,$B135,ENTRY!$C$2:$C$133,$C135)-2,FALSE),0)))</f>
        <v>0</v>
      </c>
      <c r="ABH135" s="45">
        <f ca="1">IF(LEFT($C135,5)="Total",0,IF(COUNTIF(ENTRY!$G$3:$BM$3,ABH$1)=0,"CopyPasteValue",IFERROR(HLOOKUP(ABH$1,ENTRY!$G$3:$BI$133,SUMIFS(ENTRY!$A$2:$A$133,ENTRY!$B$2:$B$133,$B135,ENTRY!$C$2:$C$133,$C135)-2,FALSE),0)))</f>
        <v>0</v>
      </c>
    </row>
    <row r="136" spans="2:736" x14ac:dyDescent="0.35">
      <c r="B136" t="s">
        <v>27</v>
      </c>
      <c r="C136" t="s">
        <v>274</v>
      </c>
      <c r="D136" s="53">
        <f t="shared" ca="1" si="163"/>
        <v>136</v>
      </c>
      <c r="E136" s="72">
        <f>COUNTIF(ENTRY!C$4:C$294,C136)</f>
        <v>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2</v>
      </c>
      <c r="O136" s="45">
        <v>0</v>
      </c>
      <c r="P136" s="45">
        <v>0</v>
      </c>
      <c r="Q136" s="45">
        <v>0</v>
      </c>
      <c r="R136" s="45">
        <v>0</v>
      </c>
      <c r="S136" s="45">
        <v>0</v>
      </c>
      <c r="T136" s="45">
        <v>1</v>
      </c>
      <c r="U136" s="45">
        <v>0</v>
      </c>
      <c r="V136" s="45">
        <v>0</v>
      </c>
      <c r="W136" s="45">
        <v>0</v>
      </c>
      <c r="X136" s="45">
        <v>0</v>
      </c>
      <c r="Y136" s="45">
        <v>0</v>
      </c>
      <c r="Z136" s="45">
        <v>0</v>
      </c>
      <c r="AA136" s="45">
        <v>0</v>
      </c>
      <c r="AB136" s="45">
        <v>0</v>
      </c>
      <c r="AC136" s="45">
        <v>0</v>
      </c>
      <c r="AD136" s="45">
        <v>1</v>
      </c>
      <c r="AE136" s="45">
        <v>0</v>
      </c>
      <c r="AF136" s="45">
        <v>0</v>
      </c>
      <c r="AG136" s="45">
        <v>0</v>
      </c>
      <c r="AH136" s="45">
        <v>0</v>
      </c>
      <c r="AI136" s="45">
        <v>0</v>
      </c>
      <c r="AJ136" s="45">
        <v>0</v>
      </c>
      <c r="AK136" s="45">
        <v>0</v>
      </c>
      <c r="AL136" s="45">
        <v>3</v>
      </c>
      <c r="AM136" s="45">
        <v>0</v>
      </c>
      <c r="AN136" s="45">
        <v>0</v>
      </c>
      <c r="AO136" s="45">
        <v>0</v>
      </c>
      <c r="AP136" s="45">
        <v>0</v>
      </c>
      <c r="AQ136" s="45">
        <v>0</v>
      </c>
      <c r="AR136" s="45">
        <v>0</v>
      </c>
      <c r="AS136" s="45">
        <v>0</v>
      </c>
      <c r="AT136" s="45">
        <v>0</v>
      </c>
      <c r="AU136" s="45">
        <v>0</v>
      </c>
      <c r="AV136" s="45">
        <v>0</v>
      </c>
      <c r="AW136" s="45">
        <v>0</v>
      </c>
      <c r="AX136" s="45">
        <v>1</v>
      </c>
      <c r="AY136" s="45">
        <v>0</v>
      </c>
      <c r="AZ136" s="45">
        <v>0</v>
      </c>
      <c r="BA136" s="45">
        <v>0</v>
      </c>
      <c r="BB136" s="45">
        <v>0</v>
      </c>
      <c r="BC136" s="45">
        <v>0</v>
      </c>
      <c r="BD136" s="45">
        <v>0</v>
      </c>
      <c r="BE136" s="45">
        <v>0</v>
      </c>
      <c r="BF136" s="45">
        <v>0</v>
      </c>
      <c r="BG136" s="45">
        <v>1</v>
      </c>
      <c r="BH136" s="45">
        <v>2</v>
      </c>
      <c r="BI136" s="45">
        <v>0</v>
      </c>
      <c r="BJ136" s="45">
        <v>0</v>
      </c>
      <c r="BK136" s="45">
        <v>0</v>
      </c>
      <c r="BL136" s="45">
        <v>0</v>
      </c>
      <c r="BM136" s="45">
        <v>0</v>
      </c>
      <c r="BN136" s="45">
        <v>0</v>
      </c>
      <c r="BO136" s="45">
        <v>0</v>
      </c>
      <c r="BP136" s="45">
        <v>0</v>
      </c>
      <c r="BQ136" s="45">
        <v>0</v>
      </c>
      <c r="BR136" s="45">
        <v>0</v>
      </c>
      <c r="BS136" s="45">
        <v>0</v>
      </c>
      <c r="BT136" s="45">
        <v>0</v>
      </c>
      <c r="BU136" s="45">
        <v>0</v>
      </c>
      <c r="BV136" s="45">
        <v>0</v>
      </c>
      <c r="BW136" s="45">
        <v>0</v>
      </c>
      <c r="BX136" s="45">
        <v>0</v>
      </c>
      <c r="BY136" s="45">
        <v>0</v>
      </c>
      <c r="BZ136" s="45">
        <v>0</v>
      </c>
      <c r="CA136" s="45">
        <v>0</v>
      </c>
      <c r="CB136" s="45">
        <v>0</v>
      </c>
      <c r="CC136" s="45">
        <v>0</v>
      </c>
      <c r="CD136" s="45">
        <v>0</v>
      </c>
      <c r="CE136" s="45">
        <v>0</v>
      </c>
      <c r="CF136" s="45">
        <v>0</v>
      </c>
      <c r="CG136" s="45">
        <v>0</v>
      </c>
      <c r="CH136" s="45">
        <v>0</v>
      </c>
      <c r="CI136" s="45">
        <v>2</v>
      </c>
      <c r="CJ136" s="45">
        <v>0</v>
      </c>
      <c r="CK136" s="45">
        <v>0</v>
      </c>
      <c r="CL136" s="45">
        <v>0</v>
      </c>
      <c r="CM136" s="45">
        <v>0</v>
      </c>
      <c r="CN136" s="45">
        <v>0</v>
      </c>
      <c r="CO136" s="45">
        <v>0</v>
      </c>
      <c r="CP136" s="45">
        <v>0</v>
      </c>
      <c r="CQ136" s="45">
        <v>0</v>
      </c>
      <c r="CR136" s="45">
        <v>0</v>
      </c>
      <c r="CS136" s="45">
        <v>2</v>
      </c>
      <c r="CT136" s="45">
        <v>0</v>
      </c>
      <c r="CU136" s="45">
        <v>0</v>
      </c>
      <c r="CV136" s="45">
        <v>0</v>
      </c>
      <c r="CW136" s="45">
        <v>0</v>
      </c>
      <c r="CX136" s="45">
        <v>0</v>
      </c>
      <c r="CY136" s="45">
        <v>0</v>
      </c>
      <c r="CZ136" s="45">
        <v>0</v>
      </c>
      <c r="DA136" s="45">
        <v>0</v>
      </c>
      <c r="DB136" s="45">
        <v>0</v>
      </c>
      <c r="DC136" s="45">
        <v>0</v>
      </c>
      <c r="DD136" s="45">
        <v>0</v>
      </c>
      <c r="DE136" s="45">
        <v>0</v>
      </c>
      <c r="DF136" s="45">
        <v>0</v>
      </c>
      <c r="DG136" s="45">
        <v>0</v>
      </c>
      <c r="DH136" s="45">
        <v>0</v>
      </c>
      <c r="DI136" s="45">
        <v>0</v>
      </c>
      <c r="DJ136" s="45">
        <v>0</v>
      </c>
      <c r="DK136" s="45">
        <v>0</v>
      </c>
      <c r="DL136" s="45">
        <v>0</v>
      </c>
      <c r="DM136" s="45">
        <v>0</v>
      </c>
      <c r="DN136" s="45">
        <v>0</v>
      </c>
      <c r="DO136" s="45">
        <v>0</v>
      </c>
      <c r="DP136" s="45">
        <v>0</v>
      </c>
      <c r="DQ136" s="45">
        <v>0</v>
      </c>
      <c r="DR136" s="45">
        <v>0</v>
      </c>
      <c r="DS136" s="45">
        <v>0</v>
      </c>
      <c r="DT136" s="45">
        <v>0</v>
      </c>
      <c r="DU136" s="45">
        <v>0</v>
      </c>
      <c r="DV136" s="45">
        <v>0</v>
      </c>
      <c r="DW136" s="45">
        <v>0</v>
      </c>
      <c r="DX136" s="45">
        <v>0</v>
      </c>
      <c r="DY136" s="45">
        <v>0</v>
      </c>
      <c r="DZ136" s="45">
        <v>0</v>
      </c>
      <c r="EA136" s="45">
        <v>0</v>
      </c>
      <c r="EB136" s="45">
        <v>0</v>
      </c>
      <c r="EC136" s="45">
        <v>0</v>
      </c>
      <c r="ED136" s="45">
        <v>0</v>
      </c>
      <c r="EE136" s="45">
        <v>0</v>
      </c>
      <c r="EF136" s="45">
        <v>0</v>
      </c>
      <c r="EG136" s="45">
        <v>0</v>
      </c>
      <c r="EH136" s="45">
        <v>0</v>
      </c>
      <c r="EI136" s="45">
        <v>0</v>
      </c>
      <c r="EJ136" s="45">
        <v>0</v>
      </c>
      <c r="EK136" s="45">
        <v>0</v>
      </c>
      <c r="EL136" s="45">
        <v>0</v>
      </c>
      <c r="EM136" s="45">
        <v>0</v>
      </c>
      <c r="EN136" s="45">
        <v>0</v>
      </c>
      <c r="EO136" s="45">
        <v>0</v>
      </c>
      <c r="EP136" s="45">
        <v>0</v>
      </c>
      <c r="EQ136" s="45">
        <v>0</v>
      </c>
      <c r="ER136" s="45">
        <v>0</v>
      </c>
      <c r="ES136" s="45">
        <v>0</v>
      </c>
      <c r="ET136" s="45">
        <v>0</v>
      </c>
      <c r="EU136" s="45">
        <v>0</v>
      </c>
      <c r="EV136" s="45">
        <v>0</v>
      </c>
      <c r="EW136" s="45">
        <v>0</v>
      </c>
      <c r="EX136" s="45">
        <v>0</v>
      </c>
      <c r="EY136" s="45">
        <v>0</v>
      </c>
      <c r="EZ136" s="45">
        <v>0</v>
      </c>
      <c r="FA136" s="45">
        <v>0</v>
      </c>
      <c r="FB136" s="45">
        <v>0</v>
      </c>
      <c r="FC136" s="45">
        <v>0</v>
      </c>
      <c r="FD136" s="45">
        <v>0</v>
      </c>
      <c r="FE136" s="45">
        <v>0</v>
      </c>
      <c r="FF136" s="45">
        <v>0</v>
      </c>
      <c r="FG136" s="45">
        <v>0</v>
      </c>
      <c r="FH136" s="45">
        <v>0</v>
      </c>
      <c r="FI136" s="45">
        <v>0</v>
      </c>
      <c r="FJ136" s="45">
        <v>0</v>
      </c>
      <c r="FK136" s="45">
        <v>0</v>
      </c>
      <c r="FL136" s="45">
        <v>0</v>
      </c>
      <c r="FM136" s="45">
        <v>0</v>
      </c>
      <c r="FN136" s="45">
        <v>0</v>
      </c>
      <c r="FO136" s="45">
        <v>0</v>
      </c>
      <c r="FP136" s="45">
        <v>0</v>
      </c>
      <c r="FQ136" s="45">
        <v>0</v>
      </c>
      <c r="FR136" s="45">
        <v>0</v>
      </c>
      <c r="FS136" s="45">
        <v>0</v>
      </c>
      <c r="FT136" s="45">
        <v>0</v>
      </c>
      <c r="FU136" s="45">
        <v>0</v>
      </c>
      <c r="FV136" s="45">
        <v>0</v>
      </c>
      <c r="FW136" s="45">
        <v>0</v>
      </c>
      <c r="FX136" s="45">
        <v>0</v>
      </c>
      <c r="FY136" s="45">
        <v>3</v>
      </c>
      <c r="FZ136" s="45">
        <v>0</v>
      </c>
      <c r="GA136" s="45">
        <v>0</v>
      </c>
      <c r="GB136" s="45">
        <v>0</v>
      </c>
      <c r="GC136" s="45">
        <v>0</v>
      </c>
      <c r="GD136" s="45">
        <v>0</v>
      </c>
      <c r="GE136" s="45">
        <v>0</v>
      </c>
      <c r="GF136" s="45">
        <v>2</v>
      </c>
      <c r="GG136" s="45">
        <v>0</v>
      </c>
      <c r="GH136" s="45">
        <v>0</v>
      </c>
      <c r="GI136" s="45">
        <v>0</v>
      </c>
      <c r="GJ136" s="45">
        <v>0</v>
      </c>
      <c r="GK136" s="45">
        <v>0</v>
      </c>
      <c r="GL136" s="45">
        <v>0</v>
      </c>
      <c r="GM136" s="45">
        <v>0</v>
      </c>
      <c r="GN136" s="45">
        <v>0</v>
      </c>
      <c r="GO136" s="45">
        <v>0</v>
      </c>
      <c r="GP136" s="45">
        <v>0</v>
      </c>
      <c r="GQ136" s="45">
        <v>0</v>
      </c>
      <c r="GR136" s="45">
        <v>0</v>
      </c>
      <c r="GS136" s="45">
        <v>0</v>
      </c>
      <c r="GT136" s="45">
        <v>0</v>
      </c>
      <c r="GU136" s="45">
        <v>0</v>
      </c>
      <c r="GV136" s="45">
        <v>0</v>
      </c>
      <c r="GW136" s="45">
        <v>0</v>
      </c>
      <c r="GX136" s="45">
        <v>0</v>
      </c>
      <c r="GY136" s="45">
        <v>0</v>
      </c>
      <c r="GZ136" s="45">
        <v>0</v>
      </c>
      <c r="HA136" s="45">
        <v>0</v>
      </c>
      <c r="HB136" s="45">
        <v>0</v>
      </c>
      <c r="HC136" s="45">
        <v>0</v>
      </c>
      <c r="HD136" s="45">
        <v>1</v>
      </c>
      <c r="HE136" s="45">
        <v>0</v>
      </c>
      <c r="HF136" s="45">
        <v>0</v>
      </c>
      <c r="HG136" s="45">
        <v>0</v>
      </c>
      <c r="HH136" s="45">
        <v>1</v>
      </c>
      <c r="HI136" s="45">
        <v>0</v>
      </c>
      <c r="HJ136" s="45">
        <v>0</v>
      </c>
      <c r="HK136" s="45">
        <v>0</v>
      </c>
      <c r="HL136" s="45">
        <v>0</v>
      </c>
      <c r="HM136" s="45">
        <v>0</v>
      </c>
      <c r="HN136" s="45">
        <v>0</v>
      </c>
      <c r="HO136" s="45">
        <v>1</v>
      </c>
      <c r="HP136" s="45">
        <v>0</v>
      </c>
      <c r="HQ136" s="45">
        <v>0</v>
      </c>
      <c r="HR136" s="45">
        <v>1</v>
      </c>
      <c r="HS136" s="45">
        <v>0</v>
      </c>
      <c r="HT136" s="45">
        <v>0</v>
      </c>
      <c r="HU136" s="45">
        <v>0</v>
      </c>
      <c r="HV136" s="45">
        <v>0</v>
      </c>
      <c r="HW136" s="45">
        <v>0</v>
      </c>
      <c r="HX136" s="45">
        <v>0</v>
      </c>
      <c r="HY136" s="45">
        <v>0</v>
      </c>
      <c r="HZ136" s="45">
        <v>0</v>
      </c>
      <c r="IA136" s="45">
        <v>0</v>
      </c>
      <c r="IB136" s="45">
        <v>0</v>
      </c>
      <c r="IC136" s="45">
        <v>0</v>
      </c>
      <c r="ID136" s="45">
        <v>0</v>
      </c>
      <c r="IE136" s="45">
        <v>0</v>
      </c>
      <c r="IF136" s="45">
        <v>0</v>
      </c>
      <c r="IG136" s="45">
        <v>0</v>
      </c>
      <c r="IH136" s="45">
        <v>0</v>
      </c>
      <c r="II136" s="45">
        <v>0</v>
      </c>
      <c r="IJ136" s="45">
        <v>0</v>
      </c>
      <c r="IK136" s="45">
        <v>0</v>
      </c>
      <c r="IL136" s="45">
        <v>0</v>
      </c>
      <c r="IM136" s="45">
        <v>0</v>
      </c>
      <c r="IN136" s="45">
        <v>0</v>
      </c>
      <c r="IO136" s="45">
        <v>0</v>
      </c>
      <c r="IP136" s="45">
        <v>0</v>
      </c>
      <c r="IQ136" s="45">
        <v>0</v>
      </c>
      <c r="IR136" s="45">
        <v>0</v>
      </c>
      <c r="IS136" s="45">
        <v>0</v>
      </c>
      <c r="IT136" s="45">
        <v>0</v>
      </c>
      <c r="IU136" s="45">
        <v>0</v>
      </c>
      <c r="IV136" s="45">
        <v>0</v>
      </c>
      <c r="IW136" s="45">
        <v>0</v>
      </c>
      <c r="IX136" s="45">
        <v>0</v>
      </c>
      <c r="IY136" s="45">
        <v>0</v>
      </c>
      <c r="IZ136" s="45">
        <v>0</v>
      </c>
      <c r="JA136" s="45">
        <v>0</v>
      </c>
      <c r="JB136" s="45">
        <v>0</v>
      </c>
      <c r="JC136" s="45">
        <v>0</v>
      </c>
      <c r="JD136" s="45">
        <v>0</v>
      </c>
      <c r="JE136" s="45">
        <v>0</v>
      </c>
      <c r="JF136" s="45">
        <v>0</v>
      </c>
      <c r="JG136" s="45">
        <v>0</v>
      </c>
      <c r="JH136" s="45">
        <v>0</v>
      </c>
      <c r="JI136" s="45">
        <v>0</v>
      </c>
      <c r="JJ136" s="45">
        <v>0</v>
      </c>
      <c r="JK136" s="45">
        <v>0</v>
      </c>
      <c r="JL136" s="45">
        <v>0</v>
      </c>
      <c r="JM136" s="45">
        <v>0</v>
      </c>
      <c r="JN136" s="45">
        <v>0</v>
      </c>
      <c r="JO136" s="45">
        <v>0</v>
      </c>
      <c r="JP136" s="45">
        <v>0</v>
      </c>
      <c r="JQ136" s="45">
        <v>0</v>
      </c>
      <c r="JR136" s="45">
        <v>0</v>
      </c>
      <c r="JS136" s="45">
        <v>0</v>
      </c>
      <c r="JT136" s="45">
        <v>0</v>
      </c>
      <c r="JU136" s="45">
        <v>0</v>
      </c>
      <c r="JV136" s="45">
        <v>0</v>
      </c>
      <c r="JW136" s="45">
        <v>0</v>
      </c>
      <c r="JX136" s="45">
        <v>0</v>
      </c>
      <c r="JY136" s="45">
        <v>0</v>
      </c>
      <c r="JZ136" s="45">
        <v>0</v>
      </c>
      <c r="KA136" s="45">
        <v>0</v>
      </c>
      <c r="KB136" s="45">
        <v>0</v>
      </c>
      <c r="KC136" s="45">
        <v>0</v>
      </c>
      <c r="KD136" s="45">
        <v>0</v>
      </c>
      <c r="KE136" s="45">
        <v>0</v>
      </c>
      <c r="KF136" s="45">
        <v>0</v>
      </c>
      <c r="KG136" s="45">
        <v>0</v>
      </c>
      <c r="KH136" s="45">
        <v>0</v>
      </c>
      <c r="KI136" s="45">
        <v>0</v>
      </c>
      <c r="KJ136" s="45">
        <v>3</v>
      </c>
      <c r="KK136" s="45">
        <v>0</v>
      </c>
      <c r="KL136" s="45">
        <v>0</v>
      </c>
      <c r="KM136" s="45">
        <v>0</v>
      </c>
      <c r="KN136" s="45">
        <v>0</v>
      </c>
      <c r="KO136" s="45">
        <v>0</v>
      </c>
      <c r="KP136" s="45">
        <v>0</v>
      </c>
      <c r="KQ136" s="45">
        <v>0</v>
      </c>
      <c r="KR136" s="45">
        <v>0</v>
      </c>
      <c r="KS136" s="45">
        <v>0</v>
      </c>
      <c r="KT136" s="45">
        <v>0</v>
      </c>
      <c r="KU136" s="45">
        <v>0</v>
      </c>
      <c r="KV136" s="45">
        <v>0</v>
      </c>
      <c r="KW136" s="45">
        <v>0</v>
      </c>
      <c r="KX136" s="45">
        <v>0</v>
      </c>
      <c r="KY136" s="45">
        <v>0</v>
      </c>
      <c r="KZ136" s="45">
        <v>0</v>
      </c>
      <c r="LA136" s="45">
        <v>0</v>
      </c>
      <c r="LB136" s="45">
        <v>0</v>
      </c>
      <c r="LC136" s="45">
        <v>0</v>
      </c>
      <c r="LD136" s="45">
        <v>2</v>
      </c>
      <c r="LE136" s="45">
        <v>0</v>
      </c>
      <c r="LF136" s="45">
        <v>0</v>
      </c>
      <c r="LG136" s="45">
        <v>0</v>
      </c>
      <c r="LH136" s="45">
        <v>0</v>
      </c>
      <c r="LI136" s="45">
        <v>0</v>
      </c>
      <c r="LJ136" s="45">
        <v>0</v>
      </c>
      <c r="LK136" s="45">
        <v>3</v>
      </c>
      <c r="LL136" s="45">
        <v>0</v>
      </c>
      <c r="LM136" s="45">
        <v>0</v>
      </c>
      <c r="LN136" s="45">
        <v>0</v>
      </c>
      <c r="LO136" s="45">
        <v>0</v>
      </c>
      <c r="LP136" s="45">
        <v>0</v>
      </c>
      <c r="LQ136" s="45">
        <v>0</v>
      </c>
      <c r="LR136" s="45">
        <v>0</v>
      </c>
      <c r="LS136" s="45">
        <v>0</v>
      </c>
      <c r="LT136" s="45">
        <v>0</v>
      </c>
      <c r="LU136" s="45">
        <v>0</v>
      </c>
      <c r="LV136" s="45">
        <v>0</v>
      </c>
      <c r="LW136" s="45">
        <v>0</v>
      </c>
      <c r="LX136" s="45">
        <v>0</v>
      </c>
      <c r="LY136" s="45">
        <v>0</v>
      </c>
      <c r="LZ136" s="45">
        <v>0</v>
      </c>
      <c r="MA136" s="45">
        <v>0</v>
      </c>
      <c r="MB136" s="45">
        <v>0</v>
      </c>
      <c r="MC136" s="45">
        <v>0</v>
      </c>
      <c r="MD136" s="45">
        <v>0</v>
      </c>
      <c r="ME136" s="45">
        <v>0</v>
      </c>
      <c r="MF136" s="45">
        <v>0</v>
      </c>
      <c r="MG136" s="45">
        <v>0</v>
      </c>
      <c r="MH136" s="45">
        <v>0</v>
      </c>
      <c r="MI136" s="45">
        <v>0</v>
      </c>
      <c r="MJ136" s="45">
        <v>0</v>
      </c>
      <c r="MK136" s="45">
        <v>0</v>
      </c>
      <c r="ML136" s="45">
        <v>0</v>
      </c>
      <c r="MM136" s="45">
        <v>0</v>
      </c>
      <c r="MN136" s="45">
        <v>0</v>
      </c>
      <c r="MO136" s="45">
        <v>0</v>
      </c>
      <c r="MP136" s="45">
        <v>0</v>
      </c>
      <c r="MQ136" s="45">
        <v>0</v>
      </c>
      <c r="MR136" s="45">
        <v>1</v>
      </c>
      <c r="MS136" s="45">
        <v>0</v>
      </c>
      <c r="MT136" s="45">
        <v>0</v>
      </c>
      <c r="MU136" s="45">
        <v>0</v>
      </c>
      <c r="MV136" s="45">
        <v>0</v>
      </c>
      <c r="MW136" s="45">
        <v>0</v>
      </c>
      <c r="MX136" s="45">
        <v>0</v>
      </c>
      <c r="MY136" s="45">
        <v>0</v>
      </c>
      <c r="MZ136" s="45">
        <v>0</v>
      </c>
      <c r="NA136" s="45">
        <v>0</v>
      </c>
      <c r="NB136" s="45">
        <v>0</v>
      </c>
      <c r="NC136" s="45">
        <v>0</v>
      </c>
      <c r="ND136" s="45">
        <v>0</v>
      </c>
      <c r="NE136" s="45">
        <v>0</v>
      </c>
      <c r="NF136" s="45">
        <v>0</v>
      </c>
      <c r="NG136" s="45">
        <v>0</v>
      </c>
      <c r="NH136" s="45">
        <v>0</v>
      </c>
      <c r="NI136" s="45">
        <v>1</v>
      </c>
      <c r="NJ136" s="45">
        <v>0</v>
      </c>
      <c r="NK136" s="45">
        <v>0</v>
      </c>
      <c r="NL136" s="45">
        <v>0</v>
      </c>
      <c r="NM136" s="45">
        <v>1</v>
      </c>
      <c r="NN136" s="45">
        <v>1</v>
      </c>
      <c r="NO136" s="45">
        <v>0</v>
      </c>
      <c r="NP136" s="45">
        <v>0</v>
      </c>
      <c r="NQ136" s="45">
        <v>0</v>
      </c>
      <c r="NR136" s="45">
        <v>0</v>
      </c>
      <c r="NS136" s="45">
        <v>0</v>
      </c>
      <c r="NT136" s="45">
        <v>2</v>
      </c>
      <c r="NU136" s="45">
        <v>0</v>
      </c>
      <c r="NV136" s="45">
        <v>0</v>
      </c>
      <c r="NW136" s="45">
        <v>0</v>
      </c>
      <c r="NX136" s="45">
        <v>0</v>
      </c>
      <c r="NY136" s="45">
        <v>1</v>
      </c>
      <c r="NZ136" s="45">
        <v>0</v>
      </c>
      <c r="OA136" s="45">
        <v>0</v>
      </c>
      <c r="OB136" s="45">
        <v>0</v>
      </c>
      <c r="OC136" s="45">
        <v>0</v>
      </c>
      <c r="OD136" s="45">
        <v>0</v>
      </c>
      <c r="OE136" s="45">
        <v>0</v>
      </c>
      <c r="OF136" s="45">
        <v>0</v>
      </c>
      <c r="OG136" s="45">
        <v>0</v>
      </c>
      <c r="OH136" s="45">
        <v>0</v>
      </c>
      <c r="OI136" s="45">
        <v>1</v>
      </c>
      <c r="OJ136" s="45">
        <v>0</v>
      </c>
      <c r="OK136" s="45">
        <v>0</v>
      </c>
      <c r="OL136" s="45">
        <v>0</v>
      </c>
      <c r="OM136" s="45">
        <v>1</v>
      </c>
      <c r="ON136" s="45">
        <v>0</v>
      </c>
      <c r="OO136" s="45">
        <v>0</v>
      </c>
      <c r="OP136" s="45">
        <v>0</v>
      </c>
      <c r="OQ136" s="45">
        <v>1</v>
      </c>
      <c r="OR136" s="45">
        <v>0</v>
      </c>
      <c r="OS136" s="45">
        <v>0</v>
      </c>
      <c r="OT136" s="45">
        <v>0</v>
      </c>
      <c r="OU136" s="45">
        <v>0</v>
      </c>
      <c r="OV136" s="45">
        <v>4</v>
      </c>
      <c r="OW136" s="45">
        <v>0</v>
      </c>
      <c r="OX136" s="45">
        <v>0</v>
      </c>
      <c r="OY136" s="45">
        <v>0</v>
      </c>
      <c r="OZ136" s="45">
        <v>0</v>
      </c>
      <c r="PA136" s="45">
        <v>0</v>
      </c>
      <c r="PB136" s="45">
        <v>0</v>
      </c>
      <c r="PC136" s="45">
        <v>0</v>
      </c>
      <c r="PD136" s="45">
        <v>0</v>
      </c>
      <c r="PE136" s="45">
        <v>2</v>
      </c>
      <c r="PF136" s="45">
        <v>0</v>
      </c>
      <c r="PG136" s="45">
        <v>0</v>
      </c>
      <c r="PH136" s="45">
        <v>0</v>
      </c>
      <c r="PI136" s="45">
        <v>0</v>
      </c>
      <c r="PJ136" s="45">
        <v>0</v>
      </c>
      <c r="PK136" s="45">
        <v>0</v>
      </c>
      <c r="PL136" s="45">
        <v>0</v>
      </c>
      <c r="PM136" s="45">
        <v>0</v>
      </c>
      <c r="PN136" s="45">
        <v>0</v>
      </c>
      <c r="PO136" s="45">
        <v>0</v>
      </c>
      <c r="PP136" s="45">
        <v>0</v>
      </c>
      <c r="PQ136" s="45">
        <v>0</v>
      </c>
      <c r="PR136" s="45">
        <v>0</v>
      </c>
      <c r="PS136" s="45">
        <v>0</v>
      </c>
      <c r="PT136" s="45">
        <v>0</v>
      </c>
      <c r="PU136" s="45">
        <v>1</v>
      </c>
      <c r="PV136" s="45">
        <v>0</v>
      </c>
      <c r="PW136" s="45">
        <v>0</v>
      </c>
      <c r="PX136" s="45">
        <v>0</v>
      </c>
      <c r="PY136" s="45">
        <v>0</v>
      </c>
      <c r="PZ136" s="45">
        <v>0</v>
      </c>
      <c r="QA136" s="45">
        <v>0</v>
      </c>
      <c r="QB136" s="45">
        <v>1</v>
      </c>
      <c r="QC136" s="45">
        <v>0</v>
      </c>
      <c r="QD136" s="45">
        <v>0</v>
      </c>
      <c r="QE136" s="45">
        <v>0</v>
      </c>
      <c r="QF136" s="45">
        <v>0</v>
      </c>
      <c r="QG136" s="45">
        <v>0</v>
      </c>
      <c r="QH136" s="45">
        <v>0</v>
      </c>
      <c r="QI136" s="45">
        <v>0</v>
      </c>
      <c r="QJ136" s="45">
        <v>0</v>
      </c>
      <c r="QK136" s="45">
        <v>0</v>
      </c>
      <c r="QL136" s="45">
        <v>2</v>
      </c>
      <c r="QM136" s="45">
        <v>0</v>
      </c>
      <c r="QN136" s="45">
        <v>0</v>
      </c>
      <c r="QO136" s="45">
        <v>0</v>
      </c>
      <c r="QP136" s="45">
        <v>0</v>
      </c>
      <c r="QQ136" s="45">
        <v>0</v>
      </c>
      <c r="QR136" s="45">
        <v>0</v>
      </c>
      <c r="QS136" s="45">
        <v>0</v>
      </c>
      <c r="QT136" s="45">
        <v>0</v>
      </c>
      <c r="QU136" s="45">
        <v>0</v>
      </c>
      <c r="QV136" s="45">
        <v>0</v>
      </c>
      <c r="QW136" s="45">
        <v>1</v>
      </c>
      <c r="QX136" s="45">
        <v>0</v>
      </c>
      <c r="QY136" s="45">
        <v>0</v>
      </c>
      <c r="QZ136" s="45">
        <v>0</v>
      </c>
      <c r="RA136" s="45">
        <v>1</v>
      </c>
      <c r="RB136" s="45">
        <v>1</v>
      </c>
      <c r="RC136" s="45">
        <v>0</v>
      </c>
      <c r="RD136" s="45">
        <v>0</v>
      </c>
      <c r="RE136" s="45">
        <v>0</v>
      </c>
      <c r="RF136" s="45">
        <v>0</v>
      </c>
      <c r="RG136" s="45">
        <v>0</v>
      </c>
      <c r="RH136" s="45">
        <v>0</v>
      </c>
      <c r="RI136" s="45">
        <v>0</v>
      </c>
      <c r="RJ136" s="45">
        <v>0</v>
      </c>
      <c r="RK136" s="45">
        <v>0</v>
      </c>
      <c r="RL136" s="45">
        <v>0</v>
      </c>
      <c r="RM136" s="45">
        <v>0</v>
      </c>
      <c r="RN136" s="45">
        <v>0</v>
      </c>
      <c r="RO136" s="45">
        <v>0</v>
      </c>
      <c r="RP136" s="45">
        <v>0</v>
      </c>
      <c r="RQ136" s="45">
        <v>0</v>
      </c>
      <c r="RR136" s="45">
        <v>0</v>
      </c>
      <c r="RS136" s="45">
        <v>0</v>
      </c>
      <c r="RT136" s="45">
        <v>0</v>
      </c>
      <c r="RU136" s="45">
        <v>0</v>
      </c>
      <c r="RV136" s="45">
        <v>0</v>
      </c>
      <c r="RW136" s="45">
        <v>1</v>
      </c>
      <c r="RX136" s="45">
        <v>0</v>
      </c>
      <c r="RY136" s="45">
        <v>0</v>
      </c>
      <c r="RZ136" s="45">
        <v>1</v>
      </c>
      <c r="SA136" s="45">
        <v>0</v>
      </c>
      <c r="SB136" s="45">
        <v>0</v>
      </c>
      <c r="SC136" s="45">
        <v>1</v>
      </c>
      <c r="SD136" s="45">
        <v>0</v>
      </c>
      <c r="SE136" s="45">
        <v>1</v>
      </c>
      <c r="SF136" s="45">
        <v>0</v>
      </c>
      <c r="SG136" s="45">
        <v>0</v>
      </c>
      <c r="SH136" s="45">
        <v>0</v>
      </c>
      <c r="SI136" s="45">
        <v>2</v>
      </c>
      <c r="SJ136" s="45">
        <v>0</v>
      </c>
      <c r="SK136" s="45">
        <v>0</v>
      </c>
      <c r="SL136" s="45">
        <v>0</v>
      </c>
      <c r="SM136" s="45">
        <v>0</v>
      </c>
      <c r="SN136" s="45">
        <v>0</v>
      </c>
      <c r="SO136" s="45">
        <v>0</v>
      </c>
      <c r="SP136" s="45">
        <v>1</v>
      </c>
      <c r="SQ136" s="45">
        <v>0</v>
      </c>
      <c r="SR136" s="45">
        <v>0</v>
      </c>
      <c r="SS136" s="45">
        <v>0</v>
      </c>
      <c r="ST136" s="45">
        <v>0</v>
      </c>
      <c r="SU136" s="45">
        <v>0</v>
      </c>
      <c r="SV136" s="45">
        <v>0</v>
      </c>
      <c r="SW136" s="45">
        <v>2</v>
      </c>
      <c r="SX136" s="45">
        <v>0</v>
      </c>
      <c r="SY136" s="45">
        <v>0</v>
      </c>
      <c r="SZ136" s="45">
        <v>0</v>
      </c>
      <c r="TA136" s="45">
        <v>0</v>
      </c>
      <c r="TB136" s="45">
        <v>0</v>
      </c>
      <c r="TC136" s="45">
        <v>0</v>
      </c>
      <c r="TD136" s="45">
        <v>0</v>
      </c>
      <c r="TE136" s="45">
        <v>0</v>
      </c>
      <c r="TF136" s="45">
        <v>0</v>
      </c>
      <c r="TG136" s="45">
        <v>0</v>
      </c>
      <c r="TH136" s="45">
        <v>0</v>
      </c>
      <c r="TI136" s="45">
        <v>0</v>
      </c>
      <c r="TJ136" s="45">
        <v>0</v>
      </c>
      <c r="TK136" s="45">
        <v>0</v>
      </c>
      <c r="TL136" s="45">
        <v>0</v>
      </c>
      <c r="TM136" s="45">
        <v>0</v>
      </c>
      <c r="TN136" s="45">
        <v>0</v>
      </c>
      <c r="TO136" s="45">
        <v>0</v>
      </c>
      <c r="TP136" s="45">
        <v>0</v>
      </c>
      <c r="TQ136" s="45">
        <v>0</v>
      </c>
      <c r="TR136" s="45">
        <v>0</v>
      </c>
      <c r="TS136" s="45">
        <v>0</v>
      </c>
      <c r="TT136" s="45">
        <v>0</v>
      </c>
      <c r="TU136" s="45">
        <v>0</v>
      </c>
      <c r="TV136" s="45">
        <v>0</v>
      </c>
      <c r="TW136" s="45">
        <v>1</v>
      </c>
      <c r="TX136" s="45">
        <v>0</v>
      </c>
      <c r="TY136" s="45">
        <v>0</v>
      </c>
      <c r="TZ136" s="45">
        <v>0</v>
      </c>
      <c r="UA136" s="45">
        <v>0</v>
      </c>
      <c r="UB136" s="45">
        <v>0</v>
      </c>
      <c r="UC136" s="45">
        <v>0</v>
      </c>
      <c r="UD136" s="45">
        <v>0</v>
      </c>
      <c r="UE136" s="45">
        <v>0</v>
      </c>
      <c r="UF136" s="45">
        <v>0</v>
      </c>
      <c r="UG136" s="45">
        <v>0</v>
      </c>
      <c r="UH136" s="45">
        <v>0</v>
      </c>
      <c r="UI136" s="45">
        <v>0</v>
      </c>
      <c r="UJ136" s="45">
        <v>0</v>
      </c>
      <c r="UK136" s="45">
        <v>0</v>
      </c>
      <c r="UL136" s="45">
        <v>0</v>
      </c>
      <c r="UM136" s="45">
        <v>0</v>
      </c>
      <c r="UN136" s="45">
        <v>0</v>
      </c>
      <c r="UO136" s="45">
        <v>0</v>
      </c>
      <c r="UP136" s="45">
        <v>0</v>
      </c>
      <c r="UQ136" s="45">
        <v>0</v>
      </c>
      <c r="UR136" s="45">
        <v>0</v>
      </c>
      <c r="US136" s="45">
        <v>0</v>
      </c>
      <c r="UT136" s="45">
        <v>0</v>
      </c>
      <c r="UU136" s="45">
        <v>0</v>
      </c>
      <c r="UV136" s="45">
        <v>0</v>
      </c>
      <c r="UW136" s="45">
        <v>0</v>
      </c>
      <c r="UX136" s="45">
        <v>0</v>
      </c>
      <c r="UY136" s="45">
        <v>0</v>
      </c>
      <c r="UZ136" s="45">
        <v>0</v>
      </c>
      <c r="VA136" s="45">
        <v>0</v>
      </c>
      <c r="VB136" s="45">
        <v>0</v>
      </c>
      <c r="VC136" s="45">
        <v>0</v>
      </c>
      <c r="VD136" s="45">
        <v>0</v>
      </c>
      <c r="VE136" s="45">
        <v>0</v>
      </c>
      <c r="VF136" s="45">
        <v>0</v>
      </c>
      <c r="VG136" s="45">
        <v>0</v>
      </c>
      <c r="VH136" s="45">
        <v>0</v>
      </c>
      <c r="VI136" s="45">
        <v>0</v>
      </c>
      <c r="VJ136" s="45">
        <v>0</v>
      </c>
      <c r="VK136" s="45">
        <v>0</v>
      </c>
      <c r="VL136" s="45">
        <v>0</v>
      </c>
      <c r="VM136" s="45">
        <v>0</v>
      </c>
      <c r="VN136" s="45">
        <v>2</v>
      </c>
      <c r="VO136" s="45">
        <v>0</v>
      </c>
      <c r="VP136" s="45">
        <v>0</v>
      </c>
      <c r="VQ136" s="45">
        <v>0</v>
      </c>
      <c r="VR136" s="45">
        <v>0</v>
      </c>
      <c r="VS136" s="45">
        <v>0</v>
      </c>
      <c r="VT136" s="45">
        <v>0</v>
      </c>
      <c r="VU136" s="45">
        <v>0</v>
      </c>
      <c r="VV136" s="45">
        <v>0</v>
      </c>
      <c r="VW136" s="45">
        <v>0</v>
      </c>
      <c r="VX136" s="45">
        <v>2</v>
      </c>
      <c r="VY136" s="45">
        <v>0</v>
      </c>
      <c r="VZ136" s="45">
        <v>0</v>
      </c>
      <c r="WA136" s="45">
        <v>0</v>
      </c>
      <c r="WB136" s="45">
        <v>0</v>
      </c>
      <c r="WC136" s="45">
        <v>0</v>
      </c>
      <c r="WD136" s="45">
        <v>0</v>
      </c>
      <c r="WE136" s="45">
        <v>0</v>
      </c>
      <c r="WF136" s="45">
        <v>0</v>
      </c>
      <c r="WG136" s="45">
        <v>0</v>
      </c>
      <c r="WH136" s="45">
        <v>0</v>
      </c>
      <c r="WI136" s="45">
        <v>0</v>
      </c>
      <c r="WJ136" s="45">
        <v>0</v>
      </c>
      <c r="WK136" s="45">
        <v>0</v>
      </c>
      <c r="WL136" s="45">
        <v>0</v>
      </c>
      <c r="WM136" s="45">
        <v>0</v>
      </c>
      <c r="WN136" s="45">
        <v>0</v>
      </c>
      <c r="WO136" s="45">
        <v>0</v>
      </c>
      <c r="WP136" s="45">
        <v>0</v>
      </c>
      <c r="WQ136" s="45">
        <v>0</v>
      </c>
      <c r="WR136" s="45">
        <v>0</v>
      </c>
      <c r="WS136" s="45">
        <v>0</v>
      </c>
      <c r="WT136" s="45">
        <v>0</v>
      </c>
      <c r="WU136" s="45">
        <v>0</v>
      </c>
      <c r="WV136" s="45">
        <v>0</v>
      </c>
      <c r="WW136" s="45">
        <v>0</v>
      </c>
      <c r="WX136" s="45">
        <v>0</v>
      </c>
      <c r="WY136" s="45">
        <v>0</v>
      </c>
      <c r="WZ136" s="45">
        <v>0</v>
      </c>
      <c r="XA136" s="45">
        <v>0</v>
      </c>
      <c r="XB136" s="45">
        <v>0</v>
      </c>
      <c r="XC136" s="45">
        <v>0</v>
      </c>
      <c r="XD136" s="45">
        <v>0</v>
      </c>
      <c r="XE136" s="45">
        <v>0</v>
      </c>
      <c r="XF136" s="45">
        <v>0</v>
      </c>
      <c r="XG136" s="45">
        <v>0</v>
      </c>
      <c r="XH136" s="45">
        <v>0</v>
      </c>
      <c r="XI136" s="45">
        <v>0</v>
      </c>
      <c r="XJ136" s="45">
        <v>0</v>
      </c>
      <c r="XK136" s="45">
        <v>0</v>
      </c>
      <c r="XL136" s="45">
        <v>0</v>
      </c>
      <c r="XM136" s="45">
        <v>0</v>
      </c>
      <c r="XN136" s="45">
        <v>0</v>
      </c>
      <c r="XO136" s="45">
        <v>2</v>
      </c>
      <c r="XP136" s="45">
        <v>0</v>
      </c>
      <c r="XQ136" s="45">
        <v>0</v>
      </c>
      <c r="XR136" s="45">
        <v>0</v>
      </c>
      <c r="XS136" s="45">
        <v>0</v>
      </c>
      <c r="XT136" s="45">
        <v>0</v>
      </c>
      <c r="XU136" s="45">
        <v>0</v>
      </c>
      <c r="XV136" s="45">
        <v>0</v>
      </c>
      <c r="XW136" s="45">
        <v>3</v>
      </c>
      <c r="XX136" s="45">
        <v>1</v>
      </c>
      <c r="XY136" s="45">
        <v>0</v>
      </c>
      <c r="XZ136" s="45">
        <v>1</v>
      </c>
      <c r="YA136" s="45">
        <v>0</v>
      </c>
      <c r="YB136" s="45">
        <v>0</v>
      </c>
      <c r="YC136" s="45">
        <v>3</v>
      </c>
      <c r="YD136" s="45">
        <v>1</v>
      </c>
      <c r="YE136" s="45">
        <v>0</v>
      </c>
      <c r="YF136" s="45">
        <v>0</v>
      </c>
      <c r="YG136" s="45">
        <v>0</v>
      </c>
      <c r="YH136" s="45">
        <v>0</v>
      </c>
      <c r="YI136" s="45">
        <v>0</v>
      </c>
      <c r="YJ136" s="45">
        <v>1</v>
      </c>
      <c r="YK136" s="45">
        <v>0</v>
      </c>
      <c r="YL136" s="45">
        <v>0</v>
      </c>
      <c r="YM136" s="45">
        <v>0</v>
      </c>
      <c r="YN136" s="45">
        <v>0</v>
      </c>
      <c r="YO136" s="45">
        <v>0</v>
      </c>
      <c r="YP136" s="45">
        <v>0</v>
      </c>
      <c r="YQ136" s="45">
        <v>0</v>
      </c>
      <c r="YR136" s="45">
        <v>0</v>
      </c>
      <c r="YS136" s="45">
        <v>0</v>
      </c>
      <c r="YT136" s="45">
        <v>1</v>
      </c>
      <c r="YU136" s="45">
        <v>0</v>
      </c>
      <c r="YV136" s="45">
        <v>0</v>
      </c>
      <c r="YW136" s="45">
        <v>0</v>
      </c>
      <c r="YX136" s="45">
        <v>0</v>
      </c>
      <c r="YY136" s="45">
        <v>0</v>
      </c>
      <c r="YZ136" s="45">
        <v>0</v>
      </c>
      <c r="ZA136" s="45">
        <v>0</v>
      </c>
      <c r="ZB136" s="45">
        <v>0</v>
      </c>
      <c r="ZC136" s="45">
        <v>0</v>
      </c>
      <c r="ZD136" s="45">
        <v>0</v>
      </c>
      <c r="ZE136" s="45">
        <v>0</v>
      </c>
      <c r="ZF136" s="45">
        <v>0</v>
      </c>
      <c r="ZG136" s="45">
        <v>0</v>
      </c>
      <c r="ZH136" s="45">
        <v>0</v>
      </c>
      <c r="ZI136" s="45">
        <v>0</v>
      </c>
      <c r="ZJ136" s="45">
        <v>0</v>
      </c>
      <c r="ZK136" s="45">
        <v>0</v>
      </c>
      <c r="ZL136" s="45">
        <v>0</v>
      </c>
      <c r="ZM136" s="45">
        <v>0</v>
      </c>
      <c r="ZN136" s="45">
        <v>0</v>
      </c>
      <c r="ZO136" s="45">
        <v>0</v>
      </c>
      <c r="ZP136" s="45">
        <v>0</v>
      </c>
      <c r="ZQ136" s="45">
        <v>0</v>
      </c>
      <c r="ZR136" s="45">
        <v>0</v>
      </c>
      <c r="ZS136" s="45">
        <v>0</v>
      </c>
      <c r="ZT136" s="45">
        <v>0</v>
      </c>
      <c r="ZU136" s="45">
        <v>0</v>
      </c>
      <c r="ZV136" s="45">
        <v>0</v>
      </c>
      <c r="ZW136" s="45">
        <v>0</v>
      </c>
      <c r="ZX136" s="45">
        <v>0</v>
      </c>
      <c r="ZY136" s="45">
        <v>0</v>
      </c>
      <c r="ZZ136" s="45">
        <v>0</v>
      </c>
      <c r="AAA136" s="45">
        <v>0</v>
      </c>
      <c r="AAB136" s="45">
        <v>0</v>
      </c>
      <c r="AAC136" s="45">
        <v>0</v>
      </c>
      <c r="AAD136" s="45">
        <v>0</v>
      </c>
      <c r="AAE136" s="45">
        <v>0</v>
      </c>
      <c r="AAF136" s="45">
        <v>0</v>
      </c>
      <c r="AAG136" s="45">
        <v>0</v>
      </c>
      <c r="AAH136" s="45">
        <v>0</v>
      </c>
      <c r="AAI136" s="45">
        <v>0</v>
      </c>
      <c r="AAJ136" s="45">
        <v>0</v>
      </c>
      <c r="AAK136" s="45">
        <v>0</v>
      </c>
      <c r="AAL136" s="45">
        <v>0</v>
      </c>
      <c r="AAM136" s="45">
        <v>0</v>
      </c>
      <c r="AAN136" s="45">
        <v>0</v>
      </c>
      <c r="AAO136" s="45">
        <v>0</v>
      </c>
      <c r="AAP136" s="45">
        <v>0</v>
      </c>
      <c r="AAQ136" s="45">
        <f ca="1">IF(LEFT($C136,5)="Total",0,IF(COUNTIF(ENTRY!$G$3:$BM$3,AAQ$1)=0,"CopyPasteValue",IFERROR(HLOOKUP(AAQ$1,ENTRY!$G$3:$BI$133,SUMIFS(ENTRY!$A$2:$A$133,ENTRY!$B$2:$B$133,$B136,ENTRY!$C$2:$C$133,$C136)-2,FALSE),0)))</f>
        <v>0</v>
      </c>
      <c r="AAR136" s="45">
        <f ca="1">IF(LEFT($C136,5)="Total",0,IF(COUNTIF(ENTRY!$G$3:$BM$3,AAR$1)=0,"CopyPasteValue",IFERROR(HLOOKUP(AAR$1,ENTRY!$G$3:$BI$133,SUMIFS(ENTRY!$A$2:$A$133,ENTRY!$B$2:$B$133,$B136,ENTRY!$C$2:$C$133,$C136)-2,FALSE),0)))</f>
        <v>0</v>
      </c>
      <c r="AAS136" s="45">
        <f ca="1">IF(LEFT($C136,5)="Total",0,IF(COUNTIF(ENTRY!$G$3:$BM$3,AAS$1)=0,"CopyPasteValue",IFERROR(HLOOKUP(AAS$1,ENTRY!$G$3:$BI$133,SUMIFS(ENTRY!$A$2:$A$133,ENTRY!$B$2:$B$133,$B136,ENTRY!$C$2:$C$133,$C136)-2,FALSE),0)))</f>
        <v>0</v>
      </c>
      <c r="AAT136" s="45">
        <f ca="1">IF(LEFT($C136,5)="Total",0,IF(COUNTIF(ENTRY!$G$3:$BM$3,AAT$1)=0,"CopyPasteValue",IFERROR(HLOOKUP(AAT$1,ENTRY!$G$3:$BI$133,SUMIFS(ENTRY!$A$2:$A$133,ENTRY!$B$2:$B$133,$B136,ENTRY!$C$2:$C$133,$C136)-2,FALSE),0)))</f>
        <v>0</v>
      </c>
      <c r="AAU136" s="45">
        <f ca="1">IF(LEFT($C136,5)="Total",0,IF(COUNTIF(ENTRY!$G$3:$BM$3,AAU$1)=0,"CopyPasteValue",IFERROR(HLOOKUP(AAU$1,ENTRY!$G$3:$BI$133,SUMIFS(ENTRY!$A$2:$A$133,ENTRY!$B$2:$B$133,$B136,ENTRY!$C$2:$C$133,$C136)-2,FALSE),0)))</f>
        <v>0</v>
      </c>
      <c r="AAV136" s="45">
        <f ca="1">IF(LEFT($C136,5)="Total",0,IF(COUNTIF(ENTRY!$G$3:$BM$3,AAV$1)=0,"CopyPasteValue",IFERROR(HLOOKUP(AAV$1,ENTRY!$G$3:$BI$133,SUMIFS(ENTRY!$A$2:$A$133,ENTRY!$B$2:$B$133,$B136,ENTRY!$C$2:$C$133,$C136)-2,FALSE),0)))</f>
        <v>0</v>
      </c>
      <c r="AAW136" s="45">
        <f ca="1">IF(LEFT($C136,5)="Total",0,IF(COUNTIF(ENTRY!$G$3:$BM$3,AAW$1)=0,"CopyPasteValue",IFERROR(HLOOKUP(AAW$1,ENTRY!$G$3:$BI$133,SUMIFS(ENTRY!$A$2:$A$133,ENTRY!$B$2:$B$133,$B136,ENTRY!$C$2:$C$133,$C136)-2,FALSE),0)))</f>
        <v>0</v>
      </c>
      <c r="AAX136" s="45">
        <f ca="1">IF(LEFT($C136,5)="Total",0,IF(COUNTIF(ENTRY!$G$3:$BM$3,AAX$1)=0,"CopyPasteValue",IFERROR(HLOOKUP(AAX$1,ENTRY!$G$3:$BI$133,SUMIFS(ENTRY!$A$2:$A$133,ENTRY!$B$2:$B$133,$B136,ENTRY!$C$2:$C$133,$C136)-2,FALSE),0)))</f>
        <v>0</v>
      </c>
      <c r="AAY136" s="45">
        <f ca="1">IF(LEFT($C136,5)="Total",0,IF(COUNTIF(ENTRY!$G$3:$BM$3,AAY$1)=0,"CopyPasteValue",IFERROR(HLOOKUP(AAY$1,ENTRY!$G$3:$BI$133,SUMIFS(ENTRY!$A$2:$A$133,ENTRY!$B$2:$B$133,$B136,ENTRY!$C$2:$C$133,$C136)-2,FALSE),0)))</f>
        <v>0</v>
      </c>
      <c r="AAZ136" s="45">
        <f ca="1">IF(LEFT($C136,5)="Total",0,IF(COUNTIF(ENTRY!$G$3:$BM$3,AAZ$1)=0,"CopyPasteValue",IFERROR(HLOOKUP(AAZ$1,ENTRY!$G$3:$BI$133,SUMIFS(ENTRY!$A$2:$A$133,ENTRY!$B$2:$B$133,$B136,ENTRY!$C$2:$C$133,$C136)-2,FALSE),0)))</f>
        <v>0</v>
      </c>
      <c r="ABA136" s="45">
        <f ca="1">IF(LEFT($C136,5)="Total",0,IF(COUNTIF(ENTRY!$G$3:$BM$3,ABA$1)=0,"CopyPasteValue",IFERROR(HLOOKUP(ABA$1,ENTRY!$G$3:$BI$133,SUMIFS(ENTRY!$A$2:$A$133,ENTRY!$B$2:$B$133,$B136,ENTRY!$C$2:$C$133,$C136)-2,FALSE),0)))</f>
        <v>0</v>
      </c>
      <c r="ABB136" s="45">
        <f ca="1">IF(LEFT($C136,5)="Total",0,IF(COUNTIF(ENTRY!$G$3:$BM$3,ABB$1)=0,"CopyPasteValue",IFERROR(HLOOKUP(ABB$1,ENTRY!$G$3:$BI$133,SUMIFS(ENTRY!$A$2:$A$133,ENTRY!$B$2:$B$133,$B136,ENTRY!$C$2:$C$133,$C136)-2,FALSE),0)))</f>
        <v>0</v>
      </c>
      <c r="ABC136" s="45">
        <f ca="1">IF(LEFT($C136,5)="Total",0,IF(COUNTIF(ENTRY!$G$3:$BM$3,ABC$1)=0,"CopyPasteValue",IFERROR(HLOOKUP(ABC$1,ENTRY!$G$3:$BI$133,SUMIFS(ENTRY!$A$2:$A$133,ENTRY!$B$2:$B$133,$B136,ENTRY!$C$2:$C$133,$C136)-2,FALSE),0)))</f>
        <v>0</v>
      </c>
      <c r="ABD136" s="45">
        <f ca="1">IF(LEFT($C136,5)="Total",0,IF(COUNTIF(ENTRY!$G$3:$BM$3,ABD$1)=0,"CopyPasteValue",IFERROR(HLOOKUP(ABD$1,ENTRY!$G$3:$BI$133,SUMIFS(ENTRY!$A$2:$A$133,ENTRY!$B$2:$B$133,$B136,ENTRY!$C$2:$C$133,$C136)-2,FALSE),0)))</f>
        <v>0</v>
      </c>
      <c r="ABE136" s="45">
        <f ca="1">IF(LEFT($C136,5)="Total",0,IF(COUNTIF(ENTRY!$G$3:$BM$3,ABE$1)=0,"CopyPasteValue",IFERROR(HLOOKUP(ABE$1,ENTRY!$G$3:$BI$133,SUMIFS(ENTRY!$A$2:$A$133,ENTRY!$B$2:$B$133,$B136,ENTRY!$C$2:$C$133,$C136)-2,FALSE),0)))</f>
        <v>0</v>
      </c>
      <c r="ABF136" s="45">
        <f ca="1">IF(LEFT($C136,5)="Total",0,IF(COUNTIF(ENTRY!$G$3:$BM$3,ABF$1)=0,"CopyPasteValue",IFERROR(HLOOKUP(ABF$1,ENTRY!$G$3:$BI$133,SUMIFS(ENTRY!$A$2:$A$133,ENTRY!$B$2:$B$133,$B136,ENTRY!$C$2:$C$133,$C136)-2,FALSE),0)))</f>
        <v>0</v>
      </c>
      <c r="ABG136" s="45">
        <f ca="1">IF(LEFT($C136,5)="Total",0,IF(COUNTIF(ENTRY!$G$3:$BM$3,ABG$1)=0,"CopyPasteValue",IFERROR(HLOOKUP(ABG$1,ENTRY!$G$3:$BI$133,SUMIFS(ENTRY!$A$2:$A$133,ENTRY!$B$2:$B$133,$B136,ENTRY!$C$2:$C$133,$C136)-2,FALSE),0)))</f>
        <v>0</v>
      </c>
      <c r="ABH136" s="45">
        <f ca="1">IF(LEFT($C136,5)="Total",0,IF(COUNTIF(ENTRY!$G$3:$BM$3,ABH$1)=0,"CopyPasteValue",IFERROR(HLOOKUP(ABH$1,ENTRY!$G$3:$BI$133,SUMIFS(ENTRY!$A$2:$A$133,ENTRY!$B$2:$B$133,$B136,ENTRY!$C$2:$C$133,$C136)-2,FALSE),0)))</f>
        <v>0</v>
      </c>
    </row>
    <row r="137" spans="2:736" x14ac:dyDescent="0.35">
      <c r="B137" t="s">
        <v>27</v>
      </c>
      <c r="C137" t="s">
        <v>322</v>
      </c>
      <c r="D137" s="53">
        <f t="shared" ca="1" si="163"/>
        <v>137</v>
      </c>
      <c r="E137" s="72">
        <f>COUNTIF(ENTRY!C$4:C$294,C137)</f>
        <v>1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v>0</v>
      </c>
      <c r="O137" s="45">
        <v>0</v>
      </c>
      <c r="P137" s="45">
        <v>0</v>
      </c>
      <c r="Q137" s="45">
        <v>0</v>
      </c>
      <c r="R137" s="45">
        <v>0</v>
      </c>
      <c r="S137" s="45">
        <v>0</v>
      </c>
      <c r="T137" s="45">
        <v>0</v>
      </c>
      <c r="U137" s="45">
        <v>0</v>
      </c>
      <c r="V137" s="45">
        <v>0</v>
      </c>
      <c r="W137" s="45">
        <v>0</v>
      </c>
      <c r="X137" s="45">
        <v>0</v>
      </c>
      <c r="Y137" s="45">
        <v>0</v>
      </c>
      <c r="Z137" s="45">
        <v>0</v>
      </c>
      <c r="AA137" s="45">
        <v>0</v>
      </c>
      <c r="AB137" s="45">
        <v>0</v>
      </c>
      <c r="AC137" s="45">
        <v>0</v>
      </c>
      <c r="AD137" s="45">
        <v>0</v>
      </c>
      <c r="AE137" s="45">
        <v>0</v>
      </c>
      <c r="AF137" s="45">
        <v>0</v>
      </c>
      <c r="AG137" s="45">
        <v>0</v>
      </c>
      <c r="AH137" s="45">
        <v>0</v>
      </c>
      <c r="AI137" s="45">
        <v>0</v>
      </c>
      <c r="AJ137" s="45">
        <v>0</v>
      </c>
      <c r="AK137" s="45">
        <v>0</v>
      </c>
      <c r="AL137" s="45">
        <v>0</v>
      </c>
      <c r="AM137" s="45">
        <v>0</v>
      </c>
      <c r="AN137" s="45">
        <v>0</v>
      </c>
      <c r="AO137" s="45">
        <v>0</v>
      </c>
      <c r="AP137" s="45">
        <v>0</v>
      </c>
      <c r="AQ137" s="45">
        <v>0</v>
      </c>
      <c r="AR137" s="45">
        <v>0</v>
      </c>
      <c r="AS137" s="45">
        <v>0</v>
      </c>
      <c r="AT137" s="45">
        <v>0</v>
      </c>
      <c r="AU137" s="45">
        <v>0</v>
      </c>
      <c r="AV137" s="45">
        <v>0</v>
      </c>
      <c r="AW137" s="45">
        <v>1</v>
      </c>
      <c r="AX137" s="45">
        <v>0</v>
      </c>
      <c r="AY137" s="45">
        <v>0</v>
      </c>
      <c r="AZ137" s="45">
        <v>0</v>
      </c>
      <c r="BA137" s="45">
        <v>0</v>
      </c>
      <c r="BB137" s="45">
        <v>0</v>
      </c>
      <c r="BC137" s="45">
        <v>0</v>
      </c>
      <c r="BD137" s="45">
        <v>0</v>
      </c>
      <c r="BE137" s="45">
        <v>0</v>
      </c>
      <c r="BF137" s="45">
        <v>0</v>
      </c>
      <c r="BG137" s="45">
        <v>0</v>
      </c>
      <c r="BH137" s="45">
        <v>0</v>
      </c>
      <c r="BI137" s="45">
        <v>0</v>
      </c>
      <c r="BJ137" s="45">
        <v>0</v>
      </c>
      <c r="BK137" s="45">
        <v>0</v>
      </c>
      <c r="BL137" s="45">
        <v>0</v>
      </c>
      <c r="BM137" s="45">
        <v>0</v>
      </c>
      <c r="BN137" s="45">
        <v>0</v>
      </c>
      <c r="BO137" s="45">
        <v>0</v>
      </c>
      <c r="BP137" s="45">
        <v>0</v>
      </c>
      <c r="BQ137" s="45">
        <v>0</v>
      </c>
      <c r="BR137" s="45">
        <v>0</v>
      </c>
      <c r="BS137" s="45">
        <v>0</v>
      </c>
      <c r="BT137" s="45">
        <v>0</v>
      </c>
      <c r="BU137" s="45">
        <v>0</v>
      </c>
      <c r="BV137" s="45">
        <v>0</v>
      </c>
      <c r="BW137" s="45">
        <v>0</v>
      </c>
      <c r="BX137" s="45">
        <v>0</v>
      </c>
      <c r="BY137" s="45">
        <v>0</v>
      </c>
      <c r="BZ137" s="45">
        <v>0</v>
      </c>
      <c r="CA137" s="45">
        <v>0</v>
      </c>
      <c r="CB137" s="45">
        <v>0</v>
      </c>
      <c r="CC137" s="45">
        <v>0</v>
      </c>
      <c r="CD137" s="45">
        <v>0</v>
      </c>
      <c r="CE137" s="45">
        <v>0</v>
      </c>
      <c r="CF137" s="45">
        <v>0</v>
      </c>
      <c r="CG137" s="45">
        <v>0</v>
      </c>
      <c r="CH137" s="45">
        <v>0</v>
      </c>
      <c r="CI137" s="45">
        <v>0</v>
      </c>
      <c r="CJ137" s="45">
        <v>0</v>
      </c>
      <c r="CK137" s="45">
        <v>0</v>
      </c>
      <c r="CL137" s="45">
        <v>0</v>
      </c>
      <c r="CM137" s="45">
        <v>0</v>
      </c>
      <c r="CN137" s="45">
        <v>0</v>
      </c>
      <c r="CO137" s="45">
        <v>0</v>
      </c>
      <c r="CP137" s="45">
        <v>0</v>
      </c>
      <c r="CQ137" s="45">
        <v>0</v>
      </c>
      <c r="CR137" s="45">
        <v>0</v>
      </c>
      <c r="CS137" s="45">
        <v>0</v>
      </c>
      <c r="CT137" s="45">
        <v>0</v>
      </c>
      <c r="CU137" s="45">
        <v>0</v>
      </c>
      <c r="CV137" s="45">
        <v>0</v>
      </c>
      <c r="CW137" s="45">
        <v>0</v>
      </c>
      <c r="CX137" s="45">
        <v>0</v>
      </c>
      <c r="CY137" s="45">
        <v>0</v>
      </c>
      <c r="CZ137" s="45">
        <v>0</v>
      </c>
      <c r="DA137" s="45">
        <v>0</v>
      </c>
      <c r="DB137" s="45">
        <v>0</v>
      </c>
      <c r="DC137" s="45">
        <v>0</v>
      </c>
      <c r="DD137" s="45">
        <v>0</v>
      </c>
      <c r="DE137" s="45">
        <v>0</v>
      </c>
      <c r="DF137" s="45">
        <v>0</v>
      </c>
      <c r="DG137" s="45">
        <v>0</v>
      </c>
      <c r="DH137" s="45">
        <v>0</v>
      </c>
      <c r="DI137" s="45">
        <v>0</v>
      </c>
      <c r="DJ137" s="45">
        <v>0</v>
      </c>
      <c r="DK137" s="45">
        <v>0</v>
      </c>
      <c r="DL137" s="45">
        <v>0</v>
      </c>
      <c r="DM137" s="45">
        <v>0</v>
      </c>
      <c r="DN137" s="45">
        <v>0</v>
      </c>
      <c r="DO137" s="45">
        <v>0</v>
      </c>
      <c r="DP137" s="45">
        <v>0</v>
      </c>
      <c r="DQ137" s="45">
        <v>0</v>
      </c>
      <c r="DR137" s="45">
        <v>0</v>
      </c>
      <c r="DS137" s="45">
        <v>0</v>
      </c>
      <c r="DT137" s="45">
        <v>0</v>
      </c>
      <c r="DU137" s="45">
        <v>0</v>
      </c>
      <c r="DV137" s="45">
        <v>0</v>
      </c>
      <c r="DW137" s="45">
        <v>0</v>
      </c>
      <c r="DX137" s="45">
        <v>0</v>
      </c>
      <c r="DY137" s="45">
        <v>0</v>
      </c>
      <c r="DZ137" s="45">
        <v>0</v>
      </c>
      <c r="EA137" s="45">
        <v>0</v>
      </c>
      <c r="EB137" s="45">
        <v>0</v>
      </c>
      <c r="EC137" s="45">
        <v>0</v>
      </c>
      <c r="ED137" s="45">
        <v>0</v>
      </c>
      <c r="EE137" s="45">
        <v>0</v>
      </c>
      <c r="EF137" s="45">
        <v>0</v>
      </c>
      <c r="EG137" s="45">
        <v>0</v>
      </c>
      <c r="EH137" s="45">
        <v>0</v>
      </c>
      <c r="EI137" s="45">
        <v>0</v>
      </c>
      <c r="EJ137" s="45">
        <v>0</v>
      </c>
      <c r="EK137" s="45">
        <v>0</v>
      </c>
      <c r="EL137" s="45">
        <v>0</v>
      </c>
      <c r="EM137" s="45">
        <v>0</v>
      </c>
      <c r="EN137" s="45">
        <v>0</v>
      </c>
      <c r="EO137" s="45">
        <v>0</v>
      </c>
      <c r="EP137" s="45">
        <v>0</v>
      </c>
      <c r="EQ137" s="45">
        <v>0</v>
      </c>
      <c r="ER137" s="45">
        <v>0</v>
      </c>
      <c r="ES137" s="45">
        <v>0</v>
      </c>
      <c r="ET137" s="45">
        <v>1</v>
      </c>
      <c r="EU137" s="45">
        <v>0</v>
      </c>
      <c r="EV137" s="45">
        <v>0</v>
      </c>
      <c r="EW137" s="45">
        <v>0</v>
      </c>
      <c r="EX137" s="45">
        <v>1</v>
      </c>
      <c r="EY137" s="45">
        <v>0</v>
      </c>
      <c r="EZ137" s="45">
        <v>2</v>
      </c>
      <c r="FA137" s="45">
        <v>0</v>
      </c>
      <c r="FB137" s="45">
        <v>0</v>
      </c>
      <c r="FC137" s="45">
        <v>0</v>
      </c>
      <c r="FD137" s="45">
        <v>0</v>
      </c>
      <c r="FE137" s="45">
        <v>0</v>
      </c>
      <c r="FF137" s="45">
        <v>0</v>
      </c>
      <c r="FG137" s="45">
        <v>1</v>
      </c>
      <c r="FH137" s="45">
        <v>0</v>
      </c>
      <c r="FI137" s="45">
        <v>0</v>
      </c>
      <c r="FJ137" s="45">
        <v>0</v>
      </c>
      <c r="FK137" s="45">
        <v>1</v>
      </c>
      <c r="FL137" s="45">
        <v>5</v>
      </c>
      <c r="FM137" s="45">
        <v>0</v>
      </c>
      <c r="FN137" s="45">
        <v>0</v>
      </c>
      <c r="FO137" s="45">
        <v>0</v>
      </c>
      <c r="FP137" s="45">
        <v>0</v>
      </c>
      <c r="FQ137" s="45">
        <v>0</v>
      </c>
      <c r="FR137" s="45">
        <v>0</v>
      </c>
      <c r="FS137" s="45">
        <v>0</v>
      </c>
      <c r="FT137" s="45">
        <v>0</v>
      </c>
      <c r="FU137" s="45">
        <v>0</v>
      </c>
      <c r="FV137" s="45">
        <v>0</v>
      </c>
      <c r="FW137" s="45">
        <v>0</v>
      </c>
      <c r="FX137" s="45">
        <v>0</v>
      </c>
      <c r="FY137" s="45">
        <v>0</v>
      </c>
      <c r="FZ137" s="45">
        <v>0</v>
      </c>
      <c r="GA137" s="45">
        <v>0</v>
      </c>
      <c r="GB137" s="45">
        <v>0</v>
      </c>
      <c r="GC137" s="45">
        <v>0</v>
      </c>
      <c r="GD137" s="45">
        <v>0</v>
      </c>
      <c r="GE137" s="45">
        <v>0</v>
      </c>
      <c r="GF137" s="45">
        <v>0</v>
      </c>
      <c r="GG137" s="45">
        <v>0</v>
      </c>
      <c r="GH137" s="45">
        <v>0</v>
      </c>
      <c r="GI137" s="45">
        <v>0</v>
      </c>
      <c r="GJ137" s="45">
        <v>0</v>
      </c>
      <c r="GK137" s="45">
        <v>0</v>
      </c>
      <c r="GL137" s="45">
        <v>0</v>
      </c>
      <c r="GM137" s="45">
        <v>0</v>
      </c>
      <c r="GN137" s="45">
        <v>0</v>
      </c>
      <c r="GO137" s="45">
        <v>0</v>
      </c>
      <c r="GP137" s="45">
        <v>0</v>
      </c>
      <c r="GQ137" s="45">
        <v>0</v>
      </c>
      <c r="GR137" s="45">
        <v>0</v>
      </c>
      <c r="GS137" s="45">
        <v>0</v>
      </c>
      <c r="GT137" s="45">
        <v>0</v>
      </c>
      <c r="GU137" s="45">
        <v>0</v>
      </c>
      <c r="GV137" s="45">
        <v>0</v>
      </c>
      <c r="GW137" s="45">
        <v>0</v>
      </c>
      <c r="GX137" s="45">
        <v>0</v>
      </c>
      <c r="GY137" s="45">
        <v>0</v>
      </c>
      <c r="GZ137" s="45">
        <v>0</v>
      </c>
      <c r="HA137" s="45">
        <v>0</v>
      </c>
      <c r="HB137" s="45">
        <v>0</v>
      </c>
      <c r="HC137" s="45">
        <v>0</v>
      </c>
      <c r="HD137" s="45">
        <v>0</v>
      </c>
      <c r="HE137" s="45">
        <v>0</v>
      </c>
      <c r="HF137" s="45">
        <v>0</v>
      </c>
      <c r="HG137" s="45">
        <v>0</v>
      </c>
      <c r="HH137" s="45">
        <v>0</v>
      </c>
      <c r="HI137" s="45">
        <v>0</v>
      </c>
      <c r="HJ137" s="45">
        <v>0</v>
      </c>
      <c r="HK137" s="45">
        <v>0</v>
      </c>
      <c r="HL137" s="45">
        <v>0</v>
      </c>
      <c r="HM137" s="45">
        <v>0</v>
      </c>
      <c r="HN137" s="45">
        <v>0</v>
      </c>
      <c r="HO137" s="45">
        <v>0</v>
      </c>
      <c r="HP137" s="45">
        <v>0</v>
      </c>
      <c r="HQ137" s="45">
        <v>0</v>
      </c>
      <c r="HR137" s="45">
        <v>0</v>
      </c>
      <c r="HS137" s="45">
        <v>0</v>
      </c>
      <c r="HT137" s="45">
        <v>0</v>
      </c>
      <c r="HU137" s="45">
        <v>0</v>
      </c>
      <c r="HV137" s="45">
        <v>0</v>
      </c>
      <c r="HW137" s="45">
        <v>0</v>
      </c>
      <c r="HX137" s="45">
        <v>0</v>
      </c>
      <c r="HY137" s="45">
        <v>0</v>
      </c>
      <c r="HZ137" s="45">
        <v>0</v>
      </c>
      <c r="IA137" s="45">
        <v>0</v>
      </c>
      <c r="IB137" s="45">
        <v>0</v>
      </c>
      <c r="IC137" s="45">
        <v>0</v>
      </c>
      <c r="ID137" s="45">
        <v>0</v>
      </c>
      <c r="IE137" s="45">
        <v>0</v>
      </c>
      <c r="IF137" s="45">
        <v>0</v>
      </c>
      <c r="IG137" s="45">
        <v>0</v>
      </c>
      <c r="IH137" s="45">
        <v>0</v>
      </c>
      <c r="II137" s="45">
        <v>0</v>
      </c>
      <c r="IJ137" s="45">
        <v>0</v>
      </c>
      <c r="IK137" s="45">
        <v>0</v>
      </c>
      <c r="IL137" s="45">
        <v>0</v>
      </c>
      <c r="IM137" s="45">
        <v>0</v>
      </c>
      <c r="IN137" s="45">
        <v>0</v>
      </c>
      <c r="IO137" s="45">
        <v>0</v>
      </c>
      <c r="IP137" s="45">
        <v>0</v>
      </c>
      <c r="IQ137" s="45">
        <v>0</v>
      </c>
      <c r="IR137" s="45">
        <v>0</v>
      </c>
      <c r="IS137" s="45">
        <v>0</v>
      </c>
      <c r="IT137" s="45">
        <v>0</v>
      </c>
      <c r="IU137" s="45">
        <v>1</v>
      </c>
      <c r="IV137" s="45">
        <v>0</v>
      </c>
      <c r="IW137" s="45">
        <v>0</v>
      </c>
      <c r="IX137" s="45">
        <v>0</v>
      </c>
      <c r="IY137" s="45">
        <v>0</v>
      </c>
      <c r="IZ137" s="45">
        <v>0</v>
      </c>
      <c r="JA137" s="45">
        <v>0</v>
      </c>
      <c r="JB137" s="45">
        <v>0</v>
      </c>
      <c r="JC137" s="45">
        <v>0</v>
      </c>
      <c r="JD137" s="45">
        <v>0</v>
      </c>
      <c r="JE137" s="45">
        <v>0</v>
      </c>
      <c r="JF137" s="45">
        <v>0</v>
      </c>
      <c r="JG137" s="45">
        <v>0</v>
      </c>
      <c r="JH137" s="45">
        <v>0</v>
      </c>
      <c r="JI137" s="45">
        <v>0</v>
      </c>
      <c r="JJ137" s="45">
        <v>0</v>
      </c>
      <c r="JK137" s="45">
        <v>0</v>
      </c>
      <c r="JL137" s="45">
        <v>0</v>
      </c>
      <c r="JM137" s="45">
        <v>0</v>
      </c>
      <c r="JN137" s="45">
        <v>0</v>
      </c>
      <c r="JO137" s="45">
        <v>0</v>
      </c>
      <c r="JP137" s="45">
        <v>0</v>
      </c>
      <c r="JQ137" s="45">
        <v>0</v>
      </c>
      <c r="JR137" s="45">
        <v>0</v>
      </c>
      <c r="JS137" s="45">
        <v>0</v>
      </c>
      <c r="JT137" s="45">
        <v>0</v>
      </c>
      <c r="JU137" s="45">
        <v>0</v>
      </c>
      <c r="JV137" s="45">
        <v>0</v>
      </c>
      <c r="JW137" s="45">
        <v>0</v>
      </c>
      <c r="JX137" s="45">
        <v>0</v>
      </c>
      <c r="JY137" s="45">
        <v>0</v>
      </c>
      <c r="JZ137" s="45">
        <v>0</v>
      </c>
      <c r="KA137" s="45">
        <v>0</v>
      </c>
      <c r="KB137" s="45">
        <v>0</v>
      </c>
      <c r="KC137" s="45">
        <v>0</v>
      </c>
      <c r="KD137" s="45">
        <v>0</v>
      </c>
      <c r="KE137" s="45">
        <v>0</v>
      </c>
      <c r="KF137" s="45">
        <v>0</v>
      </c>
      <c r="KG137" s="45">
        <v>0</v>
      </c>
      <c r="KH137" s="45">
        <v>0</v>
      </c>
      <c r="KI137" s="45">
        <v>0</v>
      </c>
      <c r="KJ137" s="45">
        <v>1</v>
      </c>
      <c r="KK137" s="45">
        <v>0</v>
      </c>
      <c r="KL137" s="45">
        <v>0</v>
      </c>
      <c r="KM137" s="45">
        <v>0</v>
      </c>
      <c r="KN137" s="45">
        <v>0</v>
      </c>
      <c r="KO137" s="45">
        <v>0</v>
      </c>
      <c r="KP137" s="45">
        <v>0</v>
      </c>
      <c r="KQ137" s="45">
        <v>0</v>
      </c>
      <c r="KR137" s="45">
        <v>0</v>
      </c>
      <c r="KS137" s="45">
        <v>0</v>
      </c>
      <c r="KT137" s="45">
        <v>0</v>
      </c>
      <c r="KU137" s="45">
        <v>0</v>
      </c>
      <c r="KV137" s="45">
        <v>0</v>
      </c>
      <c r="KW137" s="45">
        <v>0</v>
      </c>
      <c r="KX137" s="45">
        <v>0</v>
      </c>
      <c r="KY137" s="45">
        <v>0</v>
      </c>
      <c r="KZ137" s="45">
        <v>0</v>
      </c>
      <c r="LA137" s="45">
        <v>0</v>
      </c>
      <c r="LB137" s="45">
        <v>0</v>
      </c>
      <c r="LC137" s="45">
        <v>0</v>
      </c>
      <c r="LD137" s="45">
        <v>2</v>
      </c>
      <c r="LE137" s="45">
        <v>0</v>
      </c>
      <c r="LF137" s="45">
        <v>0</v>
      </c>
      <c r="LG137" s="45">
        <v>2</v>
      </c>
      <c r="LH137" s="45">
        <v>0</v>
      </c>
      <c r="LI137" s="45">
        <v>0</v>
      </c>
      <c r="LJ137" s="45">
        <v>0</v>
      </c>
      <c r="LK137" s="45">
        <v>0</v>
      </c>
      <c r="LL137" s="45">
        <v>0</v>
      </c>
      <c r="LM137" s="45">
        <v>0</v>
      </c>
      <c r="LN137" s="45">
        <v>0</v>
      </c>
      <c r="LO137" s="45">
        <v>0</v>
      </c>
      <c r="LP137" s="45">
        <v>0</v>
      </c>
      <c r="LQ137" s="45">
        <v>0</v>
      </c>
      <c r="LR137" s="45">
        <v>0</v>
      </c>
      <c r="LS137" s="45">
        <v>0</v>
      </c>
      <c r="LT137" s="45">
        <v>0</v>
      </c>
      <c r="LU137" s="45">
        <v>0</v>
      </c>
      <c r="LV137" s="45">
        <v>0</v>
      </c>
      <c r="LW137" s="45">
        <v>0</v>
      </c>
      <c r="LX137" s="45">
        <v>0</v>
      </c>
      <c r="LY137" s="45">
        <v>0</v>
      </c>
      <c r="LZ137" s="45">
        <v>0</v>
      </c>
      <c r="MA137" s="45">
        <v>0</v>
      </c>
      <c r="MB137" s="45">
        <v>0</v>
      </c>
      <c r="MC137" s="45">
        <v>0</v>
      </c>
      <c r="MD137" s="45">
        <v>0</v>
      </c>
      <c r="ME137" s="45">
        <v>0</v>
      </c>
      <c r="MF137" s="45">
        <v>0</v>
      </c>
      <c r="MG137" s="45">
        <v>0</v>
      </c>
      <c r="MH137" s="45">
        <v>0</v>
      </c>
      <c r="MI137" s="45">
        <v>0</v>
      </c>
      <c r="MJ137" s="45">
        <v>0</v>
      </c>
      <c r="MK137" s="45">
        <v>0</v>
      </c>
      <c r="ML137" s="45">
        <v>0</v>
      </c>
      <c r="MM137" s="45">
        <v>0</v>
      </c>
      <c r="MN137" s="45">
        <v>2</v>
      </c>
      <c r="MO137" s="45">
        <v>0</v>
      </c>
      <c r="MP137" s="45">
        <v>0</v>
      </c>
      <c r="MQ137" s="45">
        <v>0</v>
      </c>
      <c r="MR137" s="45">
        <v>0</v>
      </c>
      <c r="MS137" s="45">
        <v>0</v>
      </c>
      <c r="MT137" s="45">
        <v>2</v>
      </c>
      <c r="MU137" s="45">
        <v>0</v>
      </c>
      <c r="MV137" s="45">
        <v>0</v>
      </c>
      <c r="MW137" s="45">
        <v>0</v>
      </c>
      <c r="MX137" s="45">
        <v>0</v>
      </c>
      <c r="MY137" s="45">
        <v>0</v>
      </c>
      <c r="MZ137" s="45">
        <v>0</v>
      </c>
      <c r="NA137" s="45">
        <v>0</v>
      </c>
      <c r="NB137" s="45">
        <v>0</v>
      </c>
      <c r="NC137" s="45">
        <v>0</v>
      </c>
      <c r="ND137" s="45">
        <v>0</v>
      </c>
      <c r="NE137" s="45">
        <v>0</v>
      </c>
      <c r="NF137" s="45">
        <v>0</v>
      </c>
      <c r="NG137" s="45">
        <v>1</v>
      </c>
      <c r="NH137" s="45">
        <v>0</v>
      </c>
      <c r="NI137" s="45">
        <v>0</v>
      </c>
      <c r="NJ137" s="45">
        <v>0</v>
      </c>
      <c r="NK137" s="45">
        <v>0</v>
      </c>
      <c r="NL137" s="45">
        <v>0</v>
      </c>
      <c r="NM137" s="45">
        <v>0</v>
      </c>
      <c r="NN137" s="45">
        <v>0</v>
      </c>
      <c r="NO137" s="45">
        <v>0</v>
      </c>
      <c r="NP137" s="45">
        <v>0</v>
      </c>
      <c r="NQ137" s="45">
        <v>1</v>
      </c>
      <c r="NR137" s="45">
        <v>0</v>
      </c>
      <c r="NS137" s="45">
        <v>0</v>
      </c>
      <c r="NT137" s="45">
        <v>3</v>
      </c>
      <c r="NU137" s="45">
        <v>0</v>
      </c>
      <c r="NV137" s="45">
        <v>0</v>
      </c>
      <c r="NW137" s="45">
        <v>0</v>
      </c>
      <c r="NX137" s="45">
        <v>0</v>
      </c>
      <c r="NY137" s="45">
        <v>0</v>
      </c>
      <c r="NZ137" s="45">
        <v>0</v>
      </c>
      <c r="OA137" s="45">
        <v>2</v>
      </c>
      <c r="OB137" s="45">
        <v>0</v>
      </c>
      <c r="OC137" s="45">
        <v>0</v>
      </c>
      <c r="OD137" s="45">
        <v>0</v>
      </c>
      <c r="OE137" s="45">
        <v>0</v>
      </c>
      <c r="OF137" s="45">
        <v>0</v>
      </c>
      <c r="OG137" s="45">
        <v>0</v>
      </c>
      <c r="OH137" s="45">
        <v>3</v>
      </c>
      <c r="OI137" s="45">
        <v>0</v>
      </c>
      <c r="OJ137" s="45">
        <v>0</v>
      </c>
      <c r="OK137" s="45">
        <v>0</v>
      </c>
      <c r="OL137" s="45">
        <v>0</v>
      </c>
      <c r="OM137" s="45">
        <v>0</v>
      </c>
      <c r="ON137" s="45">
        <v>0</v>
      </c>
      <c r="OO137" s="45">
        <v>0</v>
      </c>
      <c r="OP137" s="45">
        <v>0</v>
      </c>
      <c r="OQ137" s="45">
        <v>0</v>
      </c>
      <c r="OR137" s="45">
        <v>0</v>
      </c>
      <c r="OS137" s="45">
        <v>0</v>
      </c>
      <c r="OT137" s="45">
        <v>0</v>
      </c>
      <c r="OU137" s="45">
        <v>0</v>
      </c>
      <c r="OV137" s="45">
        <v>0</v>
      </c>
      <c r="OW137" s="45">
        <v>0</v>
      </c>
      <c r="OX137" s="45">
        <v>0</v>
      </c>
      <c r="OY137" s="45">
        <v>0</v>
      </c>
      <c r="OZ137" s="45">
        <v>0</v>
      </c>
      <c r="PA137" s="45">
        <v>0</v>
      </c>
      <c r="PB137" s="45">
        <v>0</v>
      </c>
      <c r="PC137" s="45">
        <v>0</v>
      </c>
      <c r="PD137" s="45">
        <v>0</v>
      </c>
      <c r="PE137" s="45">
        <v>2</v>
      </c>
      <c r="PF137" s="45">
        <v>0</v>
      </c>
      <c r="PG137" s="45">
        <v>0</v>
      </c>
      <c r="PH137" s="45">
        <v>0</v>
      </c>
      <c r="PI137" s="45">
        <v>0</v>
      </c>
      <c r="PJ137" s="45">
        <v>0</v>
      </c>
      <c r="PK137" s="45">
        <v>0</v>
      </c>
      <c r="PL137" s="45">
        <v>0</v>
      </c>
      <c r="PM137" s="45">
        <v>0</v>
      </c>
      <c r="PN137" s="45">
        <v>0</v>
      </c>
      <c r="PO137" s="45">
        <v>0</v>
      </c>
      <c r="PP137" s="45">
        <v>0</v>
      </c>
      <c r="PQ137" s="45">
        <v>0</v>
      </c>
      <c r="PR137" s="45">
        <v>0</v>
      </c>
      <c r="PS137" s="45">
        <v>0</v>
      </c>
      <c r="PT137" s="45">
        <v>0</v>
      </c>
      <c r="PU137" s="45">
        <v>0</v>
      </c>
      <c r="PV137" s="45">
        <v>0</v>
      </c>
      <c r="PW137" s="45">
        <v>0</v>
      </c>
      <c r="PX137" s="45">
        <v>0</v>
      </c>
      <c r="PY137" s="45">
        <v>0</v>
      </c>
      <c r="PZ137" s="45">
        <v>0</v>
      </c>
      <c r="QA137" s="45">
        <v>0</v>
      </c>
      <c r="QB137" s="45">
        <v>0</v>
      </c>
      <c r="QC137" s="45">
        <v>0</v>
      </c>
      <c r="QD137" s="45">
        <v>0</v>
      </c>
      <c r="QE137" s="45">
        <v>0</v>
      </c>
      <c r="QF137" s="45">
        <v>0</v>
      </c>
      <c r="QG137" s="45">
        <v>0</v>
      </c>
      <c r="QH137" s="45">
        <v>0</v>
      </c>
      <c r="QI137" s="45">
        <v>0</v>
      </c>
      <c r="QJ137" s="45">
        <v>0</v>
      </c>
      <c r="QK137" s="45">
        <v>0</v>
      </c>
      <c r="QL137" s="45">
        <v>0</v>
      </c>
      <c r="QM137" s="45">
        <v>0</v>
      </c>
      <c r="QN137" s="45">
        <v>0</v>
      </c>
      <c r="QO137" s="45">
        <v>0</v>
      </c>
      <c r="QP137" s="45">
        <v>0</v>
      </c>
      <c r="QQ137" s="45">
        <v>0</v>
      </c>
      <c r="QR137" s="45">
        <v>0</v>
      </c>
      <c r="QS137" s="45">
        <v>0</v>
      </c>
      <c r="QT137" s="45">
        <v>0</v>
      </c>
      <c r="QU137" s="45">
        <v>0</v>
      </c>
      <c r="QV137" s="45">
        <v>0</v>
      </c>
      <c r="QW137" s="45">
        <v>0</v>
      </c>
      <c r="QX137" s="45">
        <v>0</v>
      </c>
      <c r="QY137" s="45">
        <v>0</v>
      </c>
      <c r="QZ137" s="45">
        <v>0</v>
      </c>
      <c r="RA137" s="45">
        <v>2</v>
      </c>
      <c r="RB137" s="45">
        <v>0</v>
      </c>
      <c r="RC137" s="45">
        <v>0</v>
      </c>
      <c r="RD137" s="45">
        <v>0</v>
      </c>
      <c r="RE137" s="45">
        <v>0</v>
      </c>
      <c r="RF137" s="45">
        <v>0</v>
      </c>
      <c r="RG137" s="45">
        <v>0</v>
      </c>
      <c r="RH137" s="45">
        <v>0</v>
      </c>
      <c r="RI137" s="45">
        <v>0</v>
      </c>
      <c r="RJ137" s="45">
        <v>0</v>
      </c>
      <c r="RK137" s="45">
        <v>0</v>
      </c>
      <c r="RL137" s="45">
        <v>0</v>
      </c>
      <c r="RM137" s="45">
        <v>0</v>
      </c>
      <c r="RN137" s="45">
        <v>0</v>
      </c>
      <c r="RO137" s="45">
        <v>0</v>
      </c>
      <c r="RP137" s="45">
        <v>2</v>
      </c>
      <c r="RQ137" s="45">
        <v>0</v>
      </c>
      <c r="RR137" s="45">
        <v>0</v>
      </c>
      <c r="RS137" s="45">
        <v>0</v>
      </c>
      <c r="RT137" s="45">
        <v>0</v>
      </c>
      <c r="RU137" s="45">
        <v>0</v>
      </c>
      <c r="RV137" s="45">
        <v>0</v>
      </c>
      <c r="RW137" s="45">
        <v>0</v>
      </c>
      <c r="RX137" s="45">
        <v>0</v>
      </c>
      <c r="RY137" s="45">
        <v>0</v>
      </c>
      <c r="RZ137" s="45">
        <v>0</v>
      </c>
      <c r="SA137" s="45">
        <v>0</v>
      </c>
      <c r="SB137" s="45">
        <v>0</v>
      </c>
      <c r="SC137" s="45">
        <v>0</v>
      </c>
      <c r="SD137" s="45">
        <v>0</v>
      </c>
      <c r="SE137" s="45">
        <v>0</v>
      </c>
      <c r="SF137" s="45">
        <v>0</v>
      </c>
      <c r="SG137" s="45">
        <v>1</v>
      </c>
      <c r="SH137" s="45">
        <v>0</v>
      </c>
      <c r="SI137" s="45">
        <v>0</v>
      </c>
      <c r="SJ137" s="45">
        <v>0</v>
      </c>
      <c r="SK137" s="45">
        <v>0</v>
      </c>
      <c r="SL137" s="45">
        <v>0</v>
      </c>
      <c r="SM137" s="45">
        <v>0</v>
      </c>
      <c r="SN137" s="45">
        <v>0</v>
      </c>
      <c r="SO137" s="45">
        <v>0</v>
      </c>
      <c r="SP137" s="45">
        <v>0</v>
      </c>
      <c r="SQ137" s="45">
        <v>0</v>
      </c>
      <c r="SR137" s="45">
        <v>0</v>
      </c>
      <c r="SS137" s="45">
        <v>0</v>
      </c>
      <c r="ST137" s="45">
        <v>0</v>
      </c>
      <c r="SU137" s="45">
        <v>0</v>
      </c>
      <c r="SV137" s="45">
        <v>0</v>
      </c>
      <c r="SW137" s="45">
        <v>0</v>
      </c>
      <c r="SX137" s="45">
        <v>0</v>
      </c>
      <c r="SY137" s="45">
        <v>0</v>
      </c>
      <c r="SZ137" s="45">
        <v>0</v>
      </c>
      <c r="TA137" s="45">
        <v>0</v>
      </c>
      <c r="TB137" s="45">
        <v>0</v>
      </c>
      <c r="TC137" s="45">
        <v>0</v>
      </c>
      <c r="TD137" s="45">
        <v>0</v>
      </c>
      <c r="TE137" s="45">
        <v>0</v>
      </c>
      <c r="TF137" s="45">
        <v>0</v>
      </c>
      <c r="TG137" s="45">
        <v>0</v>
      </c>
      <c r="TH137" s="45">
        <v>0</v>
      </c>
      <c r="TI137" s="45">
        <v>0</v>
      </c>
      <c r="TJ137" s="45">
        <v>0</v>
      </c>
      <c r="TK137" s="45">
        <v>0</v>
      </c>
      <c r="TL137" s="45">
        <v>0</v>
      </c>
      <c r="TM137" s="45">
        <v>0</v>
      </c>
      <c r="TN137" s="45">
        <v>0</v>
      </c>
      <c r="TO137" s="45">
        <v>0</v>
      </c>
      <c r="TP137" s="45">
        <v>0</v>
      </c>
      <c r="TQ137" s="45">
        <v>0</v>
      </c>
      <c r="TR137" s="45">
        <v>0</v>
      </c>
      <c r="TS137" s="45">
        <v>0</v>
      </c>
      <c r="TT137" s="45">
        <v>0</v>
      </c>
      <c r="TU137" s="45">
        <v>0</v>
      </c>
      <c r="TV137" s="45">
        <v>0</v>
      </c>
      <c r="TW137" s="45">
        <v>0</v>
      </c>
      <c r="TX137" s="45">
        <v>0</v>
      </c>
      <c r="TY137" s="45">
        <v>0</v>
      </c>
      <c r="TZ137" s="45">
        <v>1</v>
      </c>
      <c r="UA137" s="45">
        <v>0</v>
      </c>
      <c r="UB137" s="45">
        <v>0</v>
      </c>
      <c r="UC137" s="45">
        <v>0</v>
      </c>
      <c r="UD137" s="45">
        <v>0</v>
      </c>
      <c r="UE137" s="45">
        <v>0</v>
      </c>
      <c r="UF137" s="45">
        <v>0</v>
      </c>
      <c r="UG137" s="45">
        <v>0</v>
      </c>
      <c r="UH137" s="45">
        <v>0</v>
      </c>
      <c r="UI137" s="45">
        <v>0</v>
      </c>
      <c r="UJ137" s="45">
        <v>0</v>
      </c>
      <c r="UK137" s="45">
        <v>0</v>
      </c>
      <c r="UL137" s="45">
        <v>0</v>
      </c>
      <c r="UM137" s="45">
        <v>0</v>
      </c>
      <c r="UN137" s="45">
        <v>0</v>
      </c>
      <c r="UO137" s="45">
        <v>0</v>
      </c>
      <c r="UP137" s="45">
        <v>0</v>
      </c>
      <c r="UQ137" s="45">
        <v>0</v>
      </c>
      <c r="UR137" s="45">
        <v>0</v>
      </c>
      <c r="US137" s="45">
        <v>0</v>
      </c>
      <c r="UT137" s="45">
        <v>0</v>
      </c>
      <c r="UU137" s="45">
        <v>0</v>
      </c>
      <c r="UV137" s="45">
        <v>0</v>
      </c>
      <c r="UW137" s="45">
        <v>0</v>
      </c>
      <c r="UX137" s="45">
        <v>0</v>
      </c>
      <c r="UY137" s="45">
        <v>0</v>
      </c>
      <c r="UZ137" s="45">
        <v>0</v>
      </c>
      <c r="VA137" s="45">
        <v>0</v>
      </c>
      <c r="VB137" s="45">
        <v>0</v>
      </c>
      <c r="VC137" s="45">
        <v>0</v>
      </c>
      <c r="VD137" s="45">
        <v>0</v>
      </c>
      <c r="VE137" s="45">
        <v>0</v>
      </c>
      <c r="VF137" s="45">
        <v>0</v>
      </c>
      <c r="VG137" s="45">
        <v>0</v>
      </c>
      <c r="VH137" s="45">
        <v>0</v>
      </c>
      <c r="VI137" s="45">
        <v>0</v>
      </c>
      <c r="VJ137" s="45">
        <v>0</v>
      </c>
      <c r="VK137" s="45">
        <v>0</v>
      </c>
      <c r="VL137" s="45">
        <v>0</v>
      </c>
      <c r="VM137" s="45">
        <v>0</v>
      </c>
      <c r="VN137" s="45">
        <v>0</v>
      </c>
      <c r="VO137" s="45">
        <v>4</v>
      </c>
      <c r="VP137" s="45">
        <v>0</v>
      </c>
      <c r="VQ137" s="45">
        <v>0</v>
      </c>
      <c r="VR137" s="45">
        <v>0</v>
      </c>
      <c r="VS137" s="45">
        <v>0</v>
      </c>
      <c r="VT137" s="45">
        <v>0</v>
      </c>
      <c r="VU137" s="45">
        <v>1</v>
      </c>
      <c r="VV137" s="45">
        <v>0</v>
      </c>
      <c r="VW137" s="45">
        <v>0</v>
      </c>
      <c r="VX137" s="45">
        <v>0</v>
      </c>
      <c r="VY137" s="45">
        <v>0</v>
      </c>
      <c r="VZ137" s="45">
        <v>0</v>
      </c>
      <c r="WA137" s="45">
        <v>0</v>
      </c>
      <c r="WB137" s="45">
        <v>0</v>
      </c>
      <c r="WC137" s="45">
        <v>0</v>
      </c>
      <c r="WD137" s="45">
        <v>0</v>
      </c>
      <c r="WE137" s="45">
        <v>0</v>
      </c>
      <c r="WF137" s="45">
        <v>0</v>
      </c>
      <c r="WG137" s="45">
        <v>1</v>
      </c>
      <c r="WH137" s="45">
        <v>0</v>
      </c>
      <c r="WI137" s="45">
        <v>0</v>
      </c>
      <c r="WJ137" s="45">
        <v>0</v>
      </c>
      <c r="WK137" s="45">
        <v>0</v>
      </c>
      <c r="WL137" s="45">
        <v>0</v>
      </c>
      <c r="WM137" s="45">
        <v>0</v>
      </c>
      <c r="WN137" s="45">
        <v>0</v>
      </c>
      <c r="WO137" s="45">
        <v>0</v>
      </c>
      <c r="WP137" s="45">
        <v>0</v>
      </c>
      <c r="WQ137" s="45">
        <v>0</v>
      </c>
      <c r="WR137" s="45">
        <v>0</v>
      </c>
      <c r="WS137" s="45">
        <v>0</v>
      </c>
      <c r="WT137" s="45">
        <v>0</v>
      </c>
      <c r="WU137" s="45">
        <v>0</v>
      </c>
      <c r="WV137" s="45">
        <v>0</v>
      </c>
      <c r="WW137" s="45">
        <v>0</v>
      </c>
      <c r="WX137" s="45">
        <v>0</v>
      </c>
      <c r="WY137" s="45">
        <v>0</v>
      </c>
      <c r="WZ137" s="45">
        <v>0</v>
      </c>
      <c r="XA137" s="45">
        <v>0</v>
      </c>
      <c r="XB137" s="45">
        <v>0</v>
      </c>
      <c r="XC137" s="45">
        <v>0</v>
      </c>
      <c r="XD137" s="45">
        <v>0</v>
      </c>
      <c r="XE137" s="45">
        <v>0</v>
      </c>
      <c r="XF137" s="45">
        <v>0</v>
      </c>
      <c r="XG137" s="45">
        <v>0</v>
      </c>
      <c r="XH137" s="45">
        <v>0</v>
      </c>
      <c r="XI137" s="45">
        <v>0</v>
      </c>
      <c r="XJ137" s="45">
        <v>0</v>
      </c>
      <c r="XK137" s="45">
        <v>0</v>
      </c>
      <c r="XL137" s="45">
        <v>0</v>
      </c>
      <c r="XM137" s="45">
        <v>0</v>
      </c>
      <c r="XN137" s="45">
        <v>0</v>
      </c>
      <c r="XO137" s="45">
        <v>2</v>
      </c>
      <c r="XP137" s="45">
        <v>0</v>
      </c>
      <c r="XQ137" s="45">
        <v>0</v>
      </c>
      <c r="XR137" s="45">
        <v>0</v>
      </c>
      <c r="XS137" s="45">
        <v>0</v>
      </c>
      <c r="XT137" s="45">
        <v>0</v>
      </c>
      <c r="XU137" s="45">
        <v>0</v>
      </c>
      <c r="XV137" s="45">
        <v>1</v>
      </c>
      <c r="XW137" s="45">
        <v>0</v>
      </c>
      <c r="XX137" s="45">
        <v>0</v>
      </c>
      <c r="XY137" s="45">
        <v>0</v>
      </c>
      <c r="XZ137" s="45">
        <v>0</v>
      </c>
      <c r="YA137" s="45">
        <v>0</v>
      </c>
      <c r="YB137" s="45">
        <v>0</v>
      </c>
      <c r="YC137" s="45">
        <v>0</v>
      </c>
      <c r="YD137" s="45">
        <v>0</v>
      </c>
      <c r="YE137" s="45">
        <v>0</v>
      </c>
      <c r="YF137" s="45">
        <v>0</v>
      </c>
      <c r="YG137" s="45">
        <v>0</v>
      </c>
      <c r="YH137" s="45">
        <v>0</v>
      </c>
      <c r="YI137" s="45">
        <v>0</v>
      </c>
      <c r="YJ137" s="45">
        <v>0</v>
      </c>
      <c r="YK137" s="45">
        <v>0</v>
      </c>
      <c r="YL137" s="45">
        <v>0</v>
      </c>
      <c r="YM137" s="45">
        <v>0</v>
      </c>
      <c r="YN137" s="45">
        <v>0</v>
      </c>
      <c r="YO137" s="45">
        <v>0</v>
      </c>
      <c r="YP137" s="45">
        <v>4</v>
      </c>
      <c r="YQ137" s="45">
        <v>0</v>
      </c>
      <c r="YR137" s="45">
        <v>0</v>
      </c>
      <c r="YS137" s="45">
        <v>0</v>
      </c>
      <c r="YT137" s="45">
        <v>1</v>
      </c>
      <c r="YU137" s="45">
        <v>1</v>
      </c>
      <c r="YV137" s="45">
        <v>0</v>
      </c>
      <c r="YW137" s="45">
        <v>2</v>
      </c>
      <c r="YX137" s="45">
        <v>0</v>
      </c>
      <c r="YY137" s="45">
        <v>0</v>
      </c>
      <c r="YZ137" s="45">
        <v>0</v>
      </c>
      <c r="ZA137" s="45">
        <v>0</v>
      </c>
      <c r="ZB137" s="45">
        <v>0</v>
      </c>
      <c r="ZC137" s="45">
        <v>0</v>
      </c>
      <c r="ZD137" s="45">
        <v>0</v>
      </c>
      <c r="ZE137" s="45">
        <v>0</v>
      </c>
      <c r="ZF137" s="45">
        <v>0</v>
      </c>
      <c r="ZG137" s="45">
        <v>0</v>
      </c>
      <c r="ZH137" s="45">
        <v>0</v>
      </c>
      <c r="ZI137" s="45">
        <v>0</v>
      </c>
      <c r="ZJ137" s="45">
        <v>0</v>
      </c>
      <c r="ZK137" s="45">
        <v>0</v>
      </c>
      <c r="ZL137" s="45">
        <v>0</v>
      </c>
      <c r="ZM137" s="45">
        <v>0</v>
      </c>
      <c r="ZN137" s="45">
        <v>0</v>
      </c>
      <c r="ZO137" s="45">
        <v>0</v>
      </c>
      <c r="ZP137" s="45">
        <v>0</v>
      </c>
      <c r="ZQ137" s="45">
        <v>0</v>
      </c>
      <c r="ZR137" s="45">
        <v>0</v>
      </c>
      <c r="ZS137" s="45">
        <v>0</v>
      </c>
      <c r="ZT137" s="45">
        <v>0</v>
      </c>
      <c r="ZU137" s="45">
        <v>0</v>
      </c>
      <c r="ZV137" s="45">
        <v>0</v>
      </c>
      <c r="ZW137" s="45">
        <v>0</v>
      </c>
      <c r="ZX137" s="45">
        <v>0</v>
      </c>
      <c r="ZY137" s="45">
        <v>0</v>
      </c>
      <c r="ZZ137" s="45">
        <v>0</v>
      </c>
      <c r="AAA137" s="45">
        <v>0</v>
      </c>
      <c r="AAB137" s="45">
        <v>0</v>
      </c>
      <c r="AAC137" s="45">
        <v>0</v>
      </c>
      <c r="AAD137" s="45">
        <v>0</v>
      </c>
      <c r="AAE137" s="45">
        <v>0</v>
      </c>
      <c r="AAF137" s="45">
        <v>1</v>
      </c>
      <c r="AAG137" s="45">
        <v>0</v>
      </c>
      <c r="AAH137" s="45">
        <v>0</v>
      </c>
      <c r="AAI137" s="45">
        <v>0</v>
      </c>
      <c r="AAJ137" s="45">
        <v>0</v>
      </c>
      <c r="AAK137" s="45">
        <v>0</v>
      </c>
      <c r="AAL137" s="45">
        <v>0</v>
      </c>
      <c r="AAM137" s="45">
        <v>0</v>
      </c>
      <c r="AAN137" s="45">
        <v>0</v>
      </c>
      <c r="AAO137" s="45">
        <v>0</v>
      </c>
      <c r="AAP137" s="45">
        <v>0</v>
      </c>
      <c r="AAQ137" s="45">
        <f ca="1">IF(LEFT($C137,5)="Total",0,IF(COUNTIF(ENTRY!$G$3:$BM$3,AAQ$1)=0,"CopyPasteValue",IFERROR(HLOOKUP(AAQ$1,ENTRY!$G$3:$BI$133,SUMIFS(ENTRY!$A$2:$A$133,ENTRY!$B$2:$B$133,$B137,ENTRY!$C$2:$C$133,$C137)-2,FALSE),0)))</f>
        <v>0</v>
      </c>
      <c r="AAR137" s="45">
        <f ca="1">IF(LEFT($C137,5)="Total",0,IF(COUNTIF(ENTRY!$G$3:$BM$3,AAR$1)=0,"CopyPasteValue",IFERROR(HLOOKUP(AAR$1,ENTRY!$G$3:$BI$133,SUMIFS(ENTRY!$A$2:$A$133,ENTRY!$B$2:$B$133,$B137,ENTRY!$C$2:$C$133,$C137)-2,FALSE),0)))</f>
        <v>0</v>
      </c>
      <c r="AAS137" s="45">
        <f ca="1">IF(LEFT($C137,5)="Total",0,IF(COUNTIF(ENTRY!$G$3:$BM$3,AAS$1)=0,"CopyPasteValue",IFERROR(HLOOKUP(AAS$1,ENTRY!$G$3:$BI$133,SUMIFS(ENTRY!$A$2:$A$133,ENTRY!$B$2:$B$133,$B137,ENTRY!$C$2:$C$133,$C137)-2,FALSE),0)))</f>
        <v>0</v>
      </c>
      <c r="AAT137" s="45">
        <f ca="1">IF(LEFT($C137,5)="Total",0,IF(COUNTIF(ENTRY!$G$3:$BM$3,AAT$1)=0,"CopyPasteValue",IFERROR(HLOOKUP(AAT$1,ENTRY!$G$3:$BI$133,SUMIFS(ENTRY!$A$2:$A$133,ENTRY!$B$2:$B$133,$B137,ENTRY!$C$2:$C$133,$C137)-2,FALSE),0)))</f>
        <v>0</v>
      </c>
      <c r="AAU137" s="45">
        <f ca="1">IF(LEFT($C137,5)="Total",0,IF(COUNTIF(ENTRY!$G$3:$BM$3,AAU$1)=0,"CopyPasteValue",IFERROR(HLOOKUP(AAU$1,ENTRY!$G$3:$BI$133,SUMIFS(ENTRY!$A$2:$A$133,ENTRY!$B$2:$B$133,$B137,ENTRY!$C$2:$C$133,$C137)-2,FALSE),0)))</f>
        <v>0</v>
      </c>
      <c r="AAV137" s="45">
        <f ca="1">IF(LEFT($C137,5)="Total",0,IF(COUNTIF(ENTRY!$G$3:$BM$3,AAV$1)=0,"CopyPasteValue",IFERROR(HLOOKUP(AAV$1,ENTRY!$G$3:$BI$133,SUMIFS(ENTRY!$A$2:$A$133,ENTRY!$B$2:$B$133,$B137,ENTRY!$C$2:$C$133,$C137)-2,FALSE),0)))</f>
        <v>0</v>
      </c>
      <c r="AAW137" s="45">
        <f ca="1">IF(LEFT($C137,5)="Total",0,IF(COUNTIF(ENTRY!$G$3:$BM$3,AAW$1)=0,"CopyPasteValue",IFERROR(HLOOKUP(AAW$1,ENTRY!$G$3:$BI$133,SUMIFS(ENTRY!$A$2:$A$133,ENTRY!$B$2:$B$133,$B137,ENTRY!$C$2:$C$133,$C137)-2,FALSE),0)))</f>
        <v>0</v>
      </c>
      <c r="AAX137" s="45">
        <f ca="1">IF(LEFT($C137,5)="Total",0,IF(COUNTIF(ENTRY!$G$3:$BM$3,AAX$1)=0,"CopyPasteValue",IFERROR(HLOOKUP(AAX$1,ENTRY!$G$3:$BI$133,SUMIFS(ENTRY!$A$2:$A$133,ENTRY!$B$2:$B$133,$B137,ENTRY!$C$2:$C$133,$C137)-2,FALSE),0)))</f>
        <v>0</v>
      </c>
      <c r="AAY137" s="45">
        <f ca="1">IF(LEFT($C137,5)="Total",0,IF(COUNTIF(ENTRY!$G$3:$BM$3,AAY$1)=0,"CopyPasteValue",IFERROR(HLOOKUP(AAY$1,ENTRY!$G$3:$BI$133,SUMIFS(ENTRY!$A$2:$A$133,ENTRY!$B$2:$B$133,$B137,ENTRY!$C$2:$C$133,$C137)-2,FALSE),0)))</f>
        <v>0</v>
      </c>
      <c r="AAZ137" s="45">
        <f ca="1">IF(LEFT($C137,5)="Total",0,IF(COUNTIF(ENTRY!$G$3:$BM$3,AAZ$1)=0,"CopyPasteValue",IFERROR(HLOOKUP(AAZ$1,ENTRY!$G$3:$BI$133,SUMIFS(ENTRY!$A$2:$A$133,ENTRY!$B$2:$B$133,$B137,ENTRY!$C$2:$C$133,$C137)-2,FALSE),0)))</f>
        <v>0</v>
      </c>
      <c r="ABA137" s="45">
        <f ca="1">IF(LEFT($C137,5)="Total",0,IF(COUNTIF(ENTRY!$G$3:$BM$3,ABA$1)=0,"CopyPasteValue",IFERROR(HLOOKUP(ABA$1,ENTRY!$G$3:$BI$133,SUMIFS(ENTRY!$A$2:$A$133,ENTRY!$B$2:$B$133,$B137,ENTRY!$C$2:$C$133,$C137)-2,FALSE),0)))</f>
        <v>0</v>
      </c>
      <c r="ABB137" s="45">
        <f ca="1">IF(LEFT($C137,5)="Total",0,IF(COUNTIF(ENTRY!$G$3:$BM$3,ABB$1)=0,"CopyPasteValue",IFERROR(HLOOKUP(ABB$1,ENTRY!$G$3:$BI$133,SUMIFS(ENTRY!$A$2:$A$133,ENTRY!$B$2:$B$133,$B137,ENTRY!$C$2:$C$133,$C137)-2,FALSE),0)))</f>
        <v>0</v>
      </c>
      <c r="ABC137" s="45">
        <f ca="1">IF(LEFT($C137,5)="Total",0,IF(COUNTIF(ENTRY!$G$3:$BM$3,ABC$1)=0,"CopyPasteValue",IFERROR(HLOOKUP(ABC$1,ENTRY!$G$3:$BI$133,SUMIFS(ENTRY!$A$2:$A$133,ENTRY!$B$2:$B$133,$B137,ENTRY!$C$2:$C$133,$C137)-2,FALSE),0)))</f>
        <v>0</v>
      </c>
      <c r="ABD137" s="45">
        <f ca="1">IF(LEFT($C137,5)="Total",0,IF(COUNTIF(ENTRY!$G$3:$BM$3,ABD$1)=0,"CopyPasteValue",IFERROR(HLOOKUP(ABD$1,ENTRY!$G$3:$BI$133,SUMIFS(ENTRY!$A$2:$A$133,ENTRY!$B$2:$B$133,$B137,ENTRY!$C$2:$C$133,$C137)-2,FALSE),0)))</f>
        <v>0</v>
      </c>
      <c r="ABE137" s="45">
        <f ca="1">IF(LEFT($C137,5)="Total",0,IF(COUNTIF(ENTRY!$G$3:$BM$3,ABE$1)=0,"CopyPasteValue",IFERROR(HLOOKUP(ABE$1,ENTRY!$G$3:$BI$133,SUMIFS(ENTRY!$A$2:$A$133,ENTRY!$B$2:$B$133,$B137,ENTRY!$C$2:$C$133,$C137)-2,FALSE),0)))</f>
        <v>0</v>
      </c>
      <c r="ABF137" s="45">
        <f ca="1">IF(LEFT($C137,5)="Total",0,IF(COUNTIF(ENTRY!$G$3:$BM$3,ABF$1)=0,"CopyPasteValue",IFERROR(HLOOKUP(ABF$1,ENTRY!$G$3:$BI$133,SUMIFS(ENTRY!$A$2:$A$133,ENTRY!$B$2:$B$133,$B137,ENTRY!$C$2:$C$133,$C137)-2,FALSE),0)))</f>
        <v>0</v>
      </c>
      <c r="ABG137" s="45">
        <f ca="1">IF(LEFT($C137,5)="Total",0,IF(COUNTIF(ENTRY!$G$3:$BM$3,ABG$1)=0,"CopyPasteValue",IFERROR(HLOOKUP(ABG$1,ENTRY!$G$3:$BI$133,SUMIFS(ENTRY!$A$2:$A$133,ENTRY!$B$2:$B$133,$B137,ENTRY!$C$2:$C$133,$C137)-2,FALSE),0)))</f>
        <v>0</v>
      </c>
      <c r="ABH137" s="45">
        <f ca="1">IF(LEFT($C137,5)="Total",0,IF(COUNTIF(ENTRY!$G$3:$BM$3,ABH$1)=0,"CopyPasteValue",IFERROR(HLOOKUP(ABH$1,ENTRY!$G$3:$BI$133,SUMIFS(ENTRY!$A$2:$A$133,ENTRY!$B$2:$B$133,$B137,ENTRY!$C$2:$C$133,$C137)-2,FALSE),0)))</f>
        <v>0</v>
      </c>
    </row>
    <row r="138" spans="2:736" x14ac:dyDescent="0.35">
      <c r="B138" t="s">
        <v>27</v>
      </c>
      <c r="C138" t="s">
        <v>323</v>
      </c>
      <c r="D138" s="53">
        <f t="shared" ca="1" si="163"/>
        <v>138</v>
      </c>
      <c r="E138" s="72">
        <f>COUNTIF(ENTRY!C$4:C$294,C138)</f>
        <v>1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0</v>
      </c>
      <c r="O138" s="45">
        <v>0</v>
      </c>
      <c r="P138" s="45">
        <v>0</v>
      </c>
      <c r="Q138" s="45">
        <v>0</v>
      </c>
      <c r="R138" s="45">
        <v>0</v>
      </c>
      <c r="S138" s="45">
        <v>0</v>
      </c>
      <c r="T138" s="45">
        <v>0</v>
      </c>
      <c r="U138" s="45">
        <v>0</v>
      </c>
      <c r="V138" s="45">
        <v>0</v>
      </c>
      <c r="W138" s="45">
        <v>0</v>
      </c>
      <c r="X138" s="45">
        <v>0</v>
      </c>
      <c r="Y138" s="45">
        <v>0</v>
      </c>
      <c r="Z138" s="45">
        <v>0</v>
      </c>
      <c r="AA138" s="45">
        <v>0</v>
      </c>
      <c r="AB138" s="45">
        <v>0</v>
      </c>
      <c r="AC138" s="45">
        <v>0</v>
      </c>
      <c r="AD138" s="45">
        <v>0</v>
      </c>
      <c r="AE138" s="45">
        <v>0</v>
      </c>
      <c r="AF138" s="45">
        <v>0</v>
      </c>
      <c r="AG138" s="45">
        <v>0</v>
      </c>
      <c r="AH138" s="45">
        <v>0</v>
      </c>
      <c r="AI138" s="45">
        <v>0</v>
      </c>
      <c r="AJ138" s="45">
        <v>0</v>
      </c>
      <c r="AK138" s="45">
        <v>0</v>
      </c>
      <c r="AL138" s="45">
        <v>0</v>
      </c>
      <c r="AM138" s="45">
        <v>1</v>
      </c>
      <c r="AN138" s="45">
        <v>0</v>
      </c>
      <c r="AO138" s="45">
        <v>0</v>
      </c>
      <c r="AP138" s="45">
        <v>0</v>
      </c>
      <c r="AQ138" s="45">
        <v>0</v>
      </c>
      <c r="AR138" s="45">
        <v>0</v>
      </c>
      <c r="AS138" s="45">
        <v>0</v>
      </c>
      <c r="AT138" s="45">
        <v>0</v>
      </c>
      <c r="AU138" s="45">
        <v>0</v>
      </c>
      <c r="AV138" s="45">
        <v>0</v>
      </c>
      <c r="AW138" s="45">
        <v>0</v>
      </c>
      <c r="AX138" s="45">
        <v>0</v>
      </c>
      <c r="AY138" s="45">
        <v>0</v>
      </c>
      <c r="AZ138" s="45">
        <v>0</v>
      </c>
      <c r="BA138" s="45">
        <v>0</v>
      </c>
      <c r="BB138" s="45">
        <v>0</v>
      </c>
      <c r="BC138" s="45">
        <v>0</v>
      </c>
      <c r="BD138" s="45">
        <v>1</v>
      </c>
      <c r="BE138" s="45">
        <v>0</v>
      </c>
      <c r="BF138" s="45">
        <v>0</v>
      </c>
      <c r="BG138" s="45">
        <v>0</v>
      </c>
      <c r="BH138" s="45">
        <v>0</v>
      </c>
      <c r="BI138" s="45">
        <v>0</v>
      </c>
      <c r="BJ138" s="45">
        <v>0</v>
      </c>
      <c r="BK138" s="45">
        <v>0</v>
      </c>
      <c r="BL138" s="45">
        <v>0</v>
      </c>
      <c r="BM138" s="45">
        <v>0</v>
      </c>
      <c r="BN138" s="45">
        <v>0</v>
      </c>
      <c r="BO138" s="45">
        <v>0</v>
      </c>
      <c r="BP138" s="45">
        <v>0</v>
      </c>
      <c r="BQ138" s="45">
        <v>0</v>
      </c>
      <c r="BR138" s="45">
        <v>0</v>
      </c>
      <c r="BS138" s="45">
        <v>0</v>
      </c>
      <c r="BT138" s="45">
        <v>0</v>
      </c>
      <c r="BU138" s="45">
        <v>0</v>
      </c>
      <c r="BV138" s="45">
        <v>0</v>
      </c>
      <c r="BW138" s="45">
        <v>0</v>
      </c>
      <c r="BX138" s="45">
        <v>0</v>
      </c>
      <c r="BY138" s="45">
        <v>0</v>
      </c>
      <c r="BZ138" s="45">
        <v>0</v>
      </c>
      <c r="CA138" s="45">
        <v>0</v>
      </c>
      <c r="CB138" s="45">
        <v>0</v>
      </c>
      <c r="CC138" s="45">
        <v>0</v>
      </c>
      <c r="CD138" s="45">
        <v>0</v>
      </c>
      <c r="CE138" s="45">
        <v>0</v>
      </c>
      <c r="CF138" s="45">
        <v>1</v>
      </c>
      <c r="CG138" s="45">
        <v>0</v>
      </c>
      <c r="CH138" s="45">
        <v>0</v>
      </c>
      <c r="CI138" s="45">
        <v>0</v>
      </c>
      <c r="CJ138" s="45">
        <v>0</v>
      </c>
      <c r="CK138" s="45">
        <v>0</v>
      </c>
      <c r="CL138" s="45">
        <v>0</v>
      </c>
      <c r="CM138" s="45">
        <v>0</v>
      </c>
      <c r="CN138" s="45">
        <v>0</v>
      </c>
      <c r="CO138" s="45">
        <v>0</v>
      </c>
      <c r="CP138" s="45">
        <v>0</v>
      </c>
      <c r="CQ138" s="45">
        <v>0</v>
      </c>
      <c r="CR138" s="45">
        <v>0</v>
      </c>
      <c r="CS138" s="45">
        <v>0</v>
      </c>
      <c r="CT138" s="45">
        <v>0</v>
      </c>
      <c r="CU138" s="45">
        <v>0</v>
      </c>
      <c r="CV138" s="45">
        <v>0</v>
      </c>
      <c r="CW138" s="45">
        <v>0</v>
      </c>
      <c r="CX138" s="45">
        <v>0</v>
      </c>
      <c r="CY138" s="45">
        <v>0</v>
      </c>
      <c r="CZ138" s="45">
        <v>0</v>
      </c>
      <c r="DA138" s="45">
        <v>0</v>
      </c>
      <c r="DB138" s="45">
        <v>0</v>
      </c>
      <c r="DC138" s="45">
        <v>0</v>
      </c>
      <c r="DD138" s="45">
        <v>0</v>
      </c>
      <c r="DE138" s="45">
        <v>0</v>
      </c>
      <c r="DF138" s="45">
        <v>0</v>
      </c>
      <c r="DG138" s="45">
        <v>0</v>
      </c>
      <c r="DH138" s="45">
        <v>0</v>
      </c>
      <c r="DI138" s="45">
        <v>0</v>
      </c>
      <c r="DJ138" s="45">
        <v>0</v>
      </c>
      <c r="DK138" s="45">
        <v>0</v>
      </c>
      <c r="DL138" s="45">
        <v>0</v>
      </c>
      <c r="DM138" s="45">
        <v>0</v>
      </c>
      <c r="DN138" s="45">
        <v>0</v>
      </c>
      <c r="DO138" s="45">
        <v>0</v>
      </c>
      <c r="DP138" s="45">
        <v>0</v>
      </c>
      <c r="DQ138" s="45">
        <v>0</v>
      </c>
      <c r="DR138" s="45">
        <v>0</v>
      </c>
      <c r="DS138" s="45">
        <v>0</v>
      </c>
      <c r="DT138" s="45">
        <v>0</v>
      </c>
      <c r="DU138" s="45">
        <v>0</v>
      </c>
      <c r="DV138" s="45">
        <v>0</v>
      </c>
      <c r="DW138" s="45">
        <v>0</v>
      </c>
      <c r="DX138" s="45">
        <v>0</v>
      </c>
      <c r="DY138" s="45">
        <v>0</v>
      </c>
      <c r="DZ138" s="45">
        <v>0</v>
      </c>
      <c r="EA138" s="45">
        <v>0</v>
      </c>
      <c r="EB138" s="45">
        <v>0</v>
      </c>
      <c r="EC138" s="45">
        <v>0</v>
      </c>
      <c r="ED138" s="45">
        <v>0</v>
      </c>
      <c r="EE138" s="45">
        <v>0</v>
      </c>
      <c r="EF138" s="45">
        <v>0</v>
      </c>
      <c r="EG138" s="45">
        <v>0</v>
      </c>
      <c r="EH138" s="45">
        <v>0</v>
      </c>
      <c r="EI138" s="45">
        <v>0</v>
      </c>
      <c r="EJ138" s="45">
        <v>0</v>
      </c>
      <c r="EK138" s="45">
        <v>0</v>
      </c>
      <c r="EL138" s="45">
        <v>0</v>
      </c>
      <c r="EM138" s="45">
        <v>0</v>
      </c>
      <c r="EN138" s="45">
        <v>1</v>
      </c>
      <c r="EO138" s="45">
        <v>0</v>
      </c>
      <c r="EP138" s="45">
        <v>1</v>
      </c>
      <c r="EQ138" s="45">
        <v>0</v>
      </c>
      <c r="ER138" s="45">
        <v>0</v>
      </c>
      <c r="ES138" s="45">
        <v>0</v>
      </c>
      <c r="ET138" s="45">
        <v>0</v>
      </c>
      <c r="EU138" s="45">
        <v>0</v>
      </c>
      <c r="EV138" s="45">
        <v>0</v>
      </c>
      <c r="EW138" s="45">
        <v>0</v>
      </c>
      <c r="EX138" s="45">
        <v>0</v>
      </c>
      <c r="EY138" s="45">
        <v>0</v>
      </c>
      <c r="EZ138" s="45">
        <v>0</v>
      </c>
      <c r="FA138" s="45">
        <v>0</v>
      </c>
      <c r="FB138" s="45">
        <v>0</v>
      </c>
      <c r="FC138" s="45">
        <v>0</v>
      </c>
      <c r="FD138" s="45">
        <v>0</v>
      </c>
      <c r="FE138" s="45">
        <v>0</v>
      </c>
      <c r="FF138" s="45">
        <v>0</v>
      </c>
      <c r="FG138" s="45">
        <v>1</v>
      </c>
      <c r="FH138" s="45">
        <v>0</v>
      </c>
      <c r="FI138" s="45">
        <v>0</v>
      </c>
      <c r="FJ138" s="45">
        <v>0</v>
      </c>
      <c r="FK138" s="45">
        <v>1</v>
      </c>
      <c r="FL138" s="45">
        <v>0</v>
      </c>
      <c r="FM138" s="45">
        <v>0</v>
      </c>
      <c r="FN138" s="45">
        <v>0</v>
      </c>
      <c r="FO138" s="45">
        <v>0</v>
      </c>
      <c r="FP138" s="45">
        <v>0</v>
      </c>
      <c r="FQ138" s="45">
        <v>0</v>
      </c>
      <c r="FR138" s="45">
        <v>0</v>
      </c>
      <c r="FS138" s="45">
        <v>0</v>
      </c>
      <c r="FT138" s="45">
        <v>0</v>
      </c>
      <c r="FU138" s="45">
        <v>0</v>
      </c>
      <c r="FV138" s="45">
        <v>0</v>
      </c>
      <c r="FW138" s="45">
        <v>0</v>
      </c>
      <c r="FX138" s="45">
        <v>0</v>
      </c>
      <c r="FY138" s="45">
        <v>0</v>
      </c>
      <c r="FZ138" s="45">
        <v>0</v>
      </c>
      <c r="GA138" s="45">
        <v>0</v>
      </c>
      <c r="GB138" s="45">
        <v>0</v>
      </c>
      <c r="GC138" s="45">
        <v>0</v>
      </c>
      <c r="GD138" s="45">
        <v>0</v>
      </c>
      <c r="GE138" s="45">
        <v>0</v>
      </c>
      <c r="GF138" s="45">
        <v>0</v>
      </c>
      <c r="GG138" s="45">
        <v>0</v>
      </c>
      <c r="GH138" s="45">
        <v>0</v>
      </c>
      <c r="GI138" s="45">
        <v>0</v>
      </c>
      <c r="GJ138" s="45">
        <v>0</v>
      </c>
      <c r="GK138" s="45">
        <v>0</v>
      </c>
      <c r="GL138" s="45">
        <v>0</v>
      </c>
      <c r="GM138" s="45">
        <v>1</v>
      </c>
      <c r="GN138" s="45">
        <v>0</v>
      </c>
      <c r="GO138" s="45">
        <v>0</v>
      </c>
      <c r="GP138" s="45">
        <v>0</v>
      </c>
      <c r="GQ138" s="45">
        <v>0</v>
      </c>
      <c r="GR138" s="45">
        <v>0</v>
      </c>
      <c r="GS138" s="45">
        <v>0</v>
      </c>
      <c r="GT138" s="45">
        <v>0</v>
      </c>
      <c r="GU138" s="45">
        <v>0</v>
      </c>
      <c r="GV138" s="45">
        <v>0</v>
      </c>
      <c r="GW138" s="45">
        <v>0</v>
      </c>
      <c r="GX138" s="45">
        <v>0</v>
      </c>
      <c r="GY138" s="45">
        <v>0</v>
      </c>
      <c r="GZ138" s="45">
        <v>0</v>
      </c>
      <c r="HA138" s="45">
        <v>0</v>
      </c>
      <c r="HB138" s="45">
        <v>0</v>
      </c>
      <c r="HC138" s="45">
        <v>0</v>
      </c>
      <c r="HD138" s="45">
        <v>0</v>
      </c>
      <c r="HE138" s="45">
        <v>0</v>
      </c>
      <c r="HF138" s="45">
        <v>0</v>
      </c>
      <c r="HG138" s="45">
        <v>0</v>
      </c>
      <c r="HH138" s="45">
        <v>0</v>
      </c>
      <c r="HI138" s="45">
        <v>0</v>
      </c>
      <c r="HJ138" s="45">
        <v>0</v>
      </c>
      <c r="HK138" s="45">
        <v>0</v>
      </c>
      <c r="HL138" s="45">
        <v>0</v>
      </c>
      <c r="HM138" s="45">
        <v>0</v>
      </c>
      <c r="HN138" s="45">
        <v>0</v>
      </c>
      <c r="HO138" s="45">
        <v>0</v>
      </c>
      <c r="HP138" s="45">
        <v>0</v>
      </c>
      <c r="HQ138" s="45">
        <v>0</v>
      </c>
      <c r="HR138" s="45">
        <v>0</v>
      </c>
      <c r="HS138" s="45">
        <v>0</v>
      </c>
      <c r="HT138" s="45">
        <v>0</v>
      </c>
      <c r="HU138" s="45">
        <v>0</v>
      </c>
      <c r="HV138" s="45">
        <v>0</v>
      </c>
      <c r="HW138" s="45">
        <v>0</v>
      </c>
      <c r="HX138" s="45">
        <v>0</v>
      </c>
      <c r="HY138" s="45">
        <v>0</v>
      </c>
      <c r="HZ138" s="45">
        <v>0</v>
      </c>
      <c r="IA138" s="45">
        <v>0</v>
      </c>
      <c r="IB138" s="45">
        <v>0</v>
      </c>
      <c r="IC138" s="45">
        <v>0</v>
      </c>
      <c r="ID138" s="45">
        <v>0</v>
      </c>
      <c r="IE138" s="45">
        <v>0</v>
      </c>
      <c r="IF138" s="45">
        <v>0</v>
      </c>
      <c r="IG138" s="45">
        <v>0</v>
      </c>
      <c r="IH138" s="45">
        <v>0</v>
      </c>
      <c r="II138" s="45">
        <v>0</v>
      </c>
      <c r="IJ138" s="45">
        <v>0</v>
      </c>
      <c r="IK138" s="45">
        <v>0</v>
      </c>
      <c r="IL138" s="45">
        <v>0</v>
      </c>
      <c r="IM138" s="45">
        <v>0</v>
      </c>
      <c r="IN138" s="45">
        <v>0</v>
      </c>
      <c r="IO138" s="45">
        <v>0</v>
      </c>
      <c r="IP138" s="45">
        <v>0</v>
      </c>
      <c r="IQ138" s="45">
        <v>0</v>
      </c>
      <c r="IR138" s="45">
        <v>0</v>
      </c>
      <c r="IS138" s="45">
        <v>0</v>
      </c>
      <c r="IT138" s="45">
        <v>1</v>
      </c>
      <c r="IU138" s="45">
        <v>0</v>
      </c>
      <c r="IV138" s="45">
        <v>0</v>
      </c>
      <c r="IW138" s="45">
        <v>0</v>
      </c>
      <c r="IX138" s="45">
        <v>0</v>
      </c>
      <c r="IY138" s="45">
        <v>0</v>
      </c>
      <c r="IZ138" s="45">
        <v>0</v>
      </c>
      <c r="JA138" s="45">
        <v>0</v>
      </c>
      <c r="JB138" s="45">
        <v>0</v>
      </c>
      <c r="JC138" s="45">
        <v>0</v>
      </c>
      <c r="JD138" s="45">
        <v>0</v>
      </c>
      <c r="JE138" s="45">
        <v>0</v>
      </c>
      <c r="JF138" s="45">
        <v>2</v>
      </c>
      <c r="JG138" s="45">
        <v>0</v>
      </c>
      <c r="JH138" s="45">
        <v>0</v>
      </c>
      <c r="JI138" s="45">
        <v>0</v>
      </c>
      <c r="JJ138" s="45">
        <v>0</v>
      </c>
      <c r="JK138" s="45">
        <v>0</v>
      </c>
      <c r="JL138" s="45">
        <v>0</v>
      </c>
      <c r="JM138" s="45">
        <v>0</v>
      </c>
      <c r="JN138" s="45">
        <v>0</v>
      </c>
      <c r="JO138" s="45">
        <v>0</v>
      </c>
      <c r="JP138" s="45">
        <v>0</v>
      </c>
      <c r="JQ138" s="45">
        <v>0</v>
      </c>
      <c r="JR138" s="45">
        <v>0</v>
      </c>
      <c r="JS138" s="45">
        <v>0</v>
      </c>
      <c r="JT138" s="45">
        <v>0</v>
      </c>
      <c r="JU138" s="45">
        <v>0</v>
      </c>
      <c r="JV138" s="45">
        <v>0</v>
      </c>
      <c r="JW138" s="45">
        <v>0</v>
      </c>
      <c r="JX138" s="45">
        <v>0</v>
      </c>
      <c r="JY138" s="45">
        <v>0</v>
      </c>
      <c r="JZ138" s="45">
        <v>0</v>
      </c>
      <c r="KA138" s="45">
        <v>0</v>
      </c>
      <c r="KB138" s="45">
        <v>1</v>
      </c>
      <c r="KC138" s="45">
        <v>0</v>
      </c>
      <c r="KD138" s="45">
        <v>0</v>
      </c>
      <c r="KE138" s="45">
        <v>1</v>
      </c>
      <c r="KF138" s="45">
        <v>0</v>
      </c>
      <c r="KG138" s="45">
        <v>0</v>
      </c>
      <c r="KH138" s="45">
        <v>0</v>
      </c>
      <c r="KI138" s="45">
        <v>0</v>
      </c>
      <c r="KJ138" s="45">
        <v>1</v>
      </c>
      <c r="KK138" s="45">
        <v>0</v>
      </c>
      <c r="KL138" s="45">
        <v>0</v>
      </c>
      <c r="KM138" s="45">
        <v>0</v>
      </c>
      <c r="KN138" s="45">
        <v>0</v>
      </c>
      <c r="KO138" s="45">
        <v>0</v>
      </c>
      <c r="KP138" s="45">
        <v>0</v>
      </c>
      <c r="KQ138" s="45">
        <v>0</v>
      </c>
      <c r="KR138" s="45">
        <v>0</v>
      </c>
      <c r="KS138" s="45">
        <v>0</v>
      </c>
      <c r="KT138" s="45">
        <v>0</v>
      </c>
      <c r="KU138" s="45">
        <v>0</v>
      </c>
      <c r="KV138" s="45">
        <v>2</v>
      </c>
      <c r="KW138" s="45">
        <v>0</v>
      </c>
      <c r="KX138" s="45">
        <v>0</v>
      </c>
      <c r="KY138" s="45">
        <v>0</v>
      </c>
      <c r="KZ138" s="45">
        <v>0</v>
      </c>
      <c r="LA138" s="45">
        <v>0</v>
      </c>
      <c r="LB138" s="45">
        <v>0</v>
      </c>
      <c r="LC138" s="45">
        <v>1</v>
      </c>
      <c r="LD138" s="45">
        <v>0</v>
      </c>
      <c r="LE138" s="45">
        <v>0</v>
      </c>
      <c r="LF138" s="45">
        <v>0</v>
      </c>
      <c r="LG138" s="45">
        <v>5</v>
      </c>
      <c r="LH138" s="45">
        <v>0</v>
      </c>
      <c r="LI138" s="45">
        <v>10</v>
      </c>
      <c r="LJ138" s="45">
        <v>0</v>
      </c>
      <c r="LK138" s="45">
        <v>5</v>
      </c>
      <c r="LL138" s="45">
        <v>0</v>
      </c>
      <c r="LM138" s="45">
        <v>0</v>
      </c>
      <c r="LN138" s="45">
        <v>0</v>
      </c>
      <c r="LO138" s="45">
        <v>0</v>
      </c>
      <c r="LP138" s="45">
        <v>0</v>
      </c>
      <c r="LQ138" s="45">
        <v>0</v>
      </c>
      <c r="LR138" s="45">
        <v>0</v>
      </c>
      <c r="LS138" s="45">
        <v>1</v>
      </c>
      <c r="LT138" s="45">
        <v>0</v>
      </c>
      <c r="LU138" s="45">
        <v>0</v>
      </c>
      <c r="LV138" s="45">
        <v>0</v>
      </c>
      <c r="LW138" s="45">
        <v>0</v>
      </c>
      <c r="LX138" s="45">
        <v>0</v>
      </c>
      <c r="LY138" s="45">
        <v>0</v>
      </c>
      <c r="LZ138" s="45">
        <v>0</v>
      </c>
      <c r="MA138" s="45">
        <v>1</v>
      </c>
      <c r="MB138" s="45">
        <v>5</v>
      </c>
      <c r="MC138" s="45">
        <v>0</v>
      </c>
      <c r="MD138" s="45">
        <v>3</v>
      </c>
      <c r="ME138" s="45">
        <v>5</v>
      </c>
      <c r="MF138" s="45">
        <v>0</v>
      </c>
      <c r="MG138" s="45">
        <v>1</v>
      </c>
      <c r="MH138" s="45">
        <v>0</v>
      </c>
      <c r="MI138" s="45">
        <v>5</v>
      </c>
      <c r="MJ138" s="45">
        <v>0</v>
      </c>
      <c r="MK138" s="45">
        <v>0</v>
      </c>
      <c r="ML138" s="45">
        <v>1</v>
      </c>
      <c r="MM138" s="45">
        <v>0</v>
      </c>
      <c r="MN138" s="45">
        <v>0</v>
      </c>
      <c r="MO138" s="45">
        <v>0</v>
      </c>
      <c r="MP138" s="45">
        <v>0</v>
      </c>
      <c r="MQ138" s="45">
        <v>0</v>
      </c>
      <c r="MR138" s="45">
        <v>0</v>
      </c>
      <c r="MS138" s="45">
        <v>0</v>
      </c>
      <c r="MT138" s="45">
        <v>0</v>
      </c>
      <c r="MU138" s="45">
        <v>0</v>
      </c>
      <c r="MV138" s="45">
        <v>0</v>
      </c>
      <c r="MW138" s="45">
        <v>0</v>
      </c>
      <c r="MX138" s="45">
        <v>0</v>
      </c>
      <c r="MY138" s="45">
        <v>2</v>
      </c>
      <c r="MZ138" s="45">
        <v>0</v>
      </c>
      <c r="NA138" s="45">
        <v>0</v>
      </c>
      <c r="NB138" s="45">
        <v>0</v>
      </c>
      <c r="NC138" s="45">
        <v>0</v>
      </c>
      <c r="ND138" s="45">
        <v>5</v>
      </c>
      <c r="NE138" s="45">
        <v>0</v>
      </c>
      <c r="NF138" s="45">
        <v>0</v>
      </c>
      <c r="NG138" s="45">
        <v>0</v>
      </c>
      <c r="NH138" s="45">
        <v>0</v>
      </c>
      <c r="NI138" s="45">
        <v>0</v>
      </c>
      <c r="NJ138" s="45">
        <v>0</v>
      </c>
      <c r="NK138" s="45">
        <v>0</v>
      </c>
      <c r="NL138" s="45">
        <v>0</v>
      </c>
      <c r="NM138" s="45">
        <v>0</v>
      </c>
      <c r="NN138" s="45">
        <v>0</v>
      </c>
      <c r="NO138" s="45">
        <v>2</v>
      </c>
      <c r="NP138" s="45">
        <v>5</v>
      </c>
      <c r="NQ138" s="45">
        <v>2</v>
      </c>
      <c r="NR138" s="45">
        <v>0</v>
      </c>
      <c r="NS138" s="45">
        <v>0</v>
      </c>
      <c r="NT138" s="45">
        <v>1</v>
      </c>
      <c r="NU138" s="45">
        <v>1</v>
      </c>
      <c r="NV138" s="45">
        <v>0</v>
      </c>
      <c r="NW138" s="45">
        <v>0</v>
      </c>
      <c r="NX138" s="45">
        <v>0</v>
      </c>
      <c r="NY138" s="45">
        <v>0</v>
      </c>
      <c r="NZ138" s="45">
        <v>0</v>
      </c>
      <c r="OA138" s="45">
        <v>9</v>
      </c>
      <c r="OB138" s="45">
        <v>0</v>
      </c>
      <c r="OC138" s="45">
        <v>2</v>
      </c>
      <c r="OD138" s="45">
        <v>0</v>
      </c>
      <c r="OE138" s="45">
        <v>0</v>
      </c>
      <c r="OF138" s="45">
        <v>0</v>
      </c>
      <c r="OG138" s="45">
        <v>0</v>
      </c>
      <c r="OH138" s="45">
        <v>0</v>
      </c>
      <c r="OI138" s="45">
        <v>1</v>
      </c>
      <c r="OJ138" s="45">
        <v>0</v>
      </c>
      <c r="OK138" s="45">
        <v>0</v>
      </c>
      <c r="OL138" s="45">
        <v>0</v>
      </c>
      <c r="OM138" s="45">
        <v>0</v>
      </c>
      <c r="ON138" s="45">
        <v>0</v>
      </c>
      <c r="OO138" s="45">
        <v>0</v>
      </c>
      <c r="OP138" s="45">
        <v>0</v>
      </c>
      <c r="OQ138" s="45">
        <v>0</v>
      </c>
      <c r="OR138" s="45">
        <v>0</v>
      </c>
      <c r="OS138" s="45">
        <v>0</v>
      </c>
      <c r="OT138" s="45">
        <v>0</v>
      </c>
      <c r="OU138" s="45">
        <v>0</v>
      </c>
      <c r="OV138" s="45">
        <v>0</v>
      </c>
      <c r="OW138" s="45">
        <v>0</v>
      </c>
      <c r="OX138" s="45">
        <v>0</v>
      </c>
      <c r="OY138" s="45">
        <v>0</v>
      </c>
      <c r="OZ138" s="45">
        <v>0</v>
      </c>
      <c r="PA138" s="45">
        <v>0</v>
      </c>
      <c r="PB138" s="45">
        <v>0</v>
      </c>
      <c r="PC138" s="45">
        <v>0</v>
      </c>
      <c r="PD138" s="45">
        <v>0</v>
      </c>
      <c r="PE138" s="45">
        <v>0</v>
      </c>
      <c r="PF138" s="45">
        <v>0</v>
      </c>
      <c r="PG138" s="45">
        <v>0</v>
      </c>
      <c r="PH138" s="45">
        <v>0</v>
      </c>
      <c r="PI138" s="45">
        <v>0</v>
      </c>
      <c r="PJ138" s="45">
        <v>0</v>
      </c>
      <c r="PK138" s="45">
        <v>0</v>
      </c>
      <c r="PL138" s="45">
        <v>0</v>
      </c>
      <c r="PM138" s="45">
        <v>0</v>
      </c>
      <c r="PN138" s="45">
        <v>0</v>
      </c>
      <c r="PO138" s="45">
        <v>0</v>
      </c>
      <c r="PP138" s="45">
        <v>0</v>
      </c>
      <c r="PQ138" s="45">
        <v>0</v>
      </c>
      <c r="PR138" s="45">
        <v>0</v>
      </c>
      <c r="PS138" s="45">
        <v>0</v>
      </c>
      <c r="PT138" s="45">
        <v>0</v>
      </c>
      <c r="PU138" s="45">
        <v>0</v>
      </c>
      <c r="PV138" s="45">
        <v>0</v>
      </c>
      <c r="PW138" s="45">
        <v>0</v>
      </c>
      <c r="PX138" s="45">
        <v>0</v>
      </c>
      <c r="PY138" s="45">
        <v>0</v>
      </c>
      <c r="PZ138" s="45">
        <v>0</v>
      </c>
      <c r="QA138" s="45">
        <v>0</v>
      </c>
      <c r="QB138" s="45">
        <v>1</v>
      </c>
      <c r="QC138" s="45">
        <v>1</v>
      </c>
      <c r="QD138" s="45">
        <v>0</v>
      </c>
      <c r="QE138" s="45">
        <v>0</v>
      </c>
      <c r="QF138" s="45">
        <v>0</v>
      </c>
      <c r="QG138" s="45">
        <v>0</v>
      </c>
      <c r="QH138" s="45">
        <v>0</v>
      </c>
      <c r="QI138" s="45">
        <v>1</v>
      </c>
      <c r="QJ138" s="45">
        <v>1</v>
      </c>
      <c r="QK138" s="45">
        <v>0</v>
      </c>
      <c r="QL138" s="45">
        <v>0</v>
      </c>
      <c r="QM138" s="45">
        <v>0</v>
      </c>
      <c r="QN138" s="45">
        <v>0</v>
      </c>
      <c r="QO138" s="45">
        <v>0</v>
      </c>
      <c r="QP138" s="45">
        <v>0</v>
      </c>
      <c r="QQ138" s="45">
        <v>1</v>
      </c>
      <c r="QR138" s="45">
        <v>0</v>
      </c>
      <c r="QS138" s="45">
        <v>4</v>
      </c>
      <c r="QT138" s="45">
        <v>2</v>
      </c>
      <c r="QU138" s="45">
        <v>0</v>
      </c>
      <c r="QV138" s="45">
        <v>1</v>
      </c>
      <c r="QW138" s="45">
        <v>5</v>
      </c>
      <c r="QX138" s="45">
        <v>0</v>
      </c>
      <c r="QY138" s="45">
        <v>0</v>
      </c>
      <c r="QZ138" s="45">
        <v>7</v>
      </c>
      <c r="RA138" s="45">
        <v>11</v>
      </c>
      <c r="RB138" s="45">
        <v>12</v>
      </c>
      <c r="RC138" s="45">
        <v>0</v>
      </c>
      <c r="RD138" s="45">
        <v>0</v>
      </c>
      <c r="RE138" s="45">
        <v>0</v>
      </c>
      <c r="RF138" s="45">
        <v>0</v>
      </c>
      <c r="RG138" s="45">
        <v>0</v>
      </c>
      <c r="RH138" s="45">
        <v>0</v>
      </c>
      <c r="RI138" s="45">
        <v>0</v>
      </c>
      <c r="RJ138" s="45">
        <v>0</v>
      </c>
      <c r="RK138" s="45">
        <v>0</v>
      </c>
      <c r="RL138" s="45">
        <v>0</v>
      </c>
      <c r="RM138" s="45">
        <v>0</v>
      </c>
      <c r="RN138" s="45">
        <v>0</v>
      </c>
      <c r="RO138" s="45">
        <v>0</v>
      </c>
      <c r="RP138" s="45">
        <v>0</v>
      </c>
      <c r="RQ138" s="45">
        <v>2</v>
      </c>
      <c r="RR138" s="45">
        <v>0</v>
      </c>
      <c r="RS138" s="45">
        <v>0</v>
      </c>
      <c r="RT138" s="45">
        <v>0</v>
      </c>
      <c r="RU138" s="45">
        <v>0</v>
      </c>
      <c r="RV138" s="45">
        <v>0</v>
      </c>
      <c r="RW138" s="45">
        <v>0</v>
      </c>
      <c r="RX138" s="45">
        <v>0</v>
      </c>
      <c r="RY138" s="45">
        <v>0</v>
      </c>
      <c r="RZ138" s="45">
        <v>0</v>
      </c>
      <c r="SA138" s="45">
        <v>0</v>
      </c>
      <c r="SB138" s="45">
        <v>0</v>
      </c>
      <c r="SC138" s="45">
        <v>0</v>
      </c>
      <c r="SD138" s="45">
        <v>0</v>
      </c>
      <c r="SE138" s="45">
        <v>0</v>
      </c>
      <c r="SF138" s="45">
        <v>0</v>
      </c>
      <c r="SG138" s="45">
        <v>0</v>
      </c>
      <c r="SH138" s="45">
        <v>0</v>
      </c>
      <c r="SI138" s="45">
        <v>0</v>
      </c>
      <c r="SJ138" s="45">
        <v>0</v>
      </c>
      <c r="SK138" s="45">
        <v>0</v>
      </c>
      <c r="SL138" s="45">
        <v>0</v>
      </c>
      <c r="SM138" s="45">
        <v>0</v>
      </c>
      <c r="SN138" s="45">
        <v>0</v>
      </c>
      <c r="SO138" s="45">
        <v>0</v>
      </c>
      <c r="SP138" s="45">
        <v>0</v>
      </c>
      <c r="SQ138" s="45">
        <v>0</v>
      </c>
      <c r="SR138" s="45">
        <v>0</v>
      </c>
      <c r="SS138" s="45">
        <v>0</v>
      </c>
      <c r="ST138" s="45">
        <v>0</v>
      </c>
      <c r="SU138" s="45">
        <v>0</v>
      </c>
      <c r="SV138" s="45">
        <v>0</v>
      </c>
      <c r="SW138" s="45">
        <v>0</v>
      </c>
      <c r="SX138" s="45">
        <v>0</v>
      </c>
      <c r="SY138" s="45">
        <v>0</v>
      </c>
      <c r="SZ138" s="45">
        <v>0</v>
      </c>
      <c r="TA138" s="45">
        <v>0</v>
      </c>
      <c r="TB138" s="45">
        <v>0</v>
      </c>
      <c r="TC138" s="45">
        <v>0</v>
      </c>
      <c r="TD138" s="45">
        <v>0</v>
      </c>
      <c r="TE138" s="45">
        <v>0</v>
      </c>
      <c r="TF138" s="45">
        <v>0</v>
      </c>
      <c r="TG138" s="45">
        <v>0</v>
      </c>
      <c r="TH138" s="45">
        <v>0</v>
      </c>
      <c r="TI138" s="45">
        <v>0</v>
      </c>
      <c r="TJ138" s="45">
        <v>0</v>
      </c>
      <c r="TK138" s="45">
        <v>0</v>
      </c>
      <c r="TL138" s="45">
        <v>0</v>
      </c>
      <c r="TM138" s="45">
        <v>0</v>
      </c>
      <c r="TN138" s="45">
        <v>0</v>
      </c>
      <c r="TO138" s="45">
        <v>0</v>
      </c>
      <c r="TP138" s="45">
        <v>0</v>
      </c>
      <c r="TQ138" s="45">
        <v>0</v>
      </c>
      <c r="TR138" s="45">
        <v>0</v>
      </c>
      <c r="TS138" s="45">
        <v>0</v>
      </c>
      <c r="TT138" s="45">
        <v>0</v>
      </c>
      <c r="TU138" s="45">
        <v>0</v>
      </c>
      <c r="TV138" s="45">
        <v>0</v>
      </c>
      <c r="TW138" s="45">
        <v>0</v>
      </c>
      <c r="TX138" s="45">
        <v>0</v>
      </c>
      <c r="TY138" s="45">
        <v>0</v>
      </c>
      <c r="TZ138" s="45">
        <v>0</v>
      </c>
      <c r="UA138" s="45">
        <v>0</v>
      </c>
      <c r="UB138" s="45">
        <v>0</v>
      </c>
      <c r="UC138" s="45">
        <v>0</v>
      </c>
      <c r="UD138" s="45">
        <v>0</v>
      </c>
      <c r="UE138" s="45">
        <v>0</v>
      </c>
      <c r="UF138" s="45">
        <v>0</v>
      </c>
      <c r="UG138" s="45">
        <v>0</v>
      </c>
      <c r="UH138" s="45">
        <v>0</v>
      </c>
      <c r="UI138" s="45">
        <v>0</v>
      </c>
      <c r="UJ138" s="45">
        <v>0</v>
      </c>
      <c r="UK138" s="45">
        <v>0</v>
      </c>
      <c r="UL138" s="45">
        <v>0</v>
      </c>
      <c r="UM138" s="45">
        <v>0</v>
      </c>
      <c r="UN138" s="45">
        <v>0</v>
      </c>
      <c r="UO138" s="45">
        <v>0</v>
      </c>
      <c r="UP138" s="45">
        <v>0</v>
      </c>
      <c r="UQ138" s="45">
        <v>0</v>
      </c>
      <c r="UR138" s="45">
        <v>0</v>
      </c>
      <c r="US138" s="45">
        <v>0</v>
      </c>
      <c r="UT138" s="45">
        <v>0</v>
      </c>
      <c r="UU138" s="45">
        <v>0</v>
      </c>
      <c r="UV138" s="45">
        <v>0</v>
      </c>
      <c r="UW138" s="45">
        <v>0</v>
      </c>
      <c r="UX138" s="45">
        <v>0</v>
      </c>
      <c r="UY138" s="45">
        <v>0</v>
      </c>
      <c r="UZ138" s="45">
        <v>0</v>
      </c>
      <c r="VA138" s="45">
        <v>0</v>
      </c>
      <c r="VB138" s="45">
        <v>0</v>
      </c>
      <c r="VC138" s="45">
        <v>0</v>
      </c>
      <c r="VD138" s="45">
        <v>0</v>
      </c>
      <c r="VE138" s="45">
        <v>0</v>
      </c>
      <c r="VF138" s="45">
        <v>0</v>
      </c>
      <c r="VG138" s="45">
        <v>0</v>
      </c>
      <c r="VH138" s="45">
        <v>0</v>
      </c>
      <c r="VI138" s="45">
        <v>0</v>
      </c>
      <c r="VJ138" s="45">
        <v>0</v>
      </c>
      <c r="VK138" s="45">
        <v>0</v>
      </c>
      <c r="VL138" s="45">
        <v>0</v>
      </c>
      <c r="VM138" s="45">
        <v>0</v>
      </c>
      <c r="VN138" s="45">
        <v>0</v>
      </c>
      <c r="VO138" s="45">
        <v>0</v>
      </c>
      <c r="VP138" s="45">
        <v>0</v>
      </c>
      <c r="VQ138" s="45">
        <v>0</v>
      </c>
      <c r="VR138" s="45">
        <v>0</v>
      </c>
      <c r="VS138" s="45">
        <v>0</v>
      </c>
      <c r="VT138" s="45">
        <v>7</v>
      </c>
      <c r="VU138" s="45">
        <v>0</v>
      </c>
      <c r="VV138" s="45">
        <v>0</v>
      </c>
      <c r="VW138" s="45">
        <v>0</v>
      </c>
      <c r="VX138" s="45">
        <v>0</v>
      </c>
      <c r="VY138" s="45">
        <v>0</v>
      </c>
      <c r="VZ138" s="45">
        <v>0</v>
      </c>
      <c r="WA138" s="45">
        <v>0</v>
      </c>
      <c r="WB138" s="45">
        <v>0</v>
      </c>
      <c r="WC138" s="45">
        <v>0</v>
      </c>
      <c r="WD138" s="45">
        <v>0</v>
      </c>
      <c r="WE138" s="45">
        <v>0</v>
      </c>
      <c r="WF138" s="45">
        <v>0</v>
      </c>
      <c r="WG138" s="45">
        <v>0</v>
      </c>
      <c r="WH138" s="45">
        <v>0</v>
      </c>
      <c r="WI138" s="45">
        <v>0</v>
      </c>
      <c r="WJ138" s="45">
        <v>0</v>
      </c>
      <c r="WK138" s="45">
        <v>0</v>
      </c>
      <c r="WL138" s="45">
        <v>0</v>
      </c>
      <c r="WM138" s="45">
        <v>0</v>
      </c>
      <c r="WN138" s="45">
        <v>0</v>
      </c>
      <c r="WO138" s="45">
        <v>0</v>
      </c>
      <c r="WP138" s="45">
        <v>0</v>
      </c>
      <c r="WQ138" s="45">
        <v>0</v>
      </c>
      <c r="WR138" s="45">
        <v>0</v>
      </c>
      <c r="WS138" s="45">
        <v>0</v>
      </c>
      <c r="WT138" s="45">
        <v>0</v>
      </c>
      <c r="WU138" s="45">
        <v>0</v>
      </c>
      <c r="WV138" s="45">
        <v>0</v>
      </c>
      <c r="WW138" s="45">
        <v>0</v>
      </c>
      <c r="WX138" s="45">
        <v>0</v>
      </c>
      <c r="WY138" s="45">
        <v>0</v>
      </c>
      <c r="WZ138" s="45">
        <v>0</v>
      </c>
      <c r="XA138" s="45">
        <v>0</v>
      </c>
      <c r="XB138" s="45">
        <v>0</v>
      </c>
      <c r="XC138" s="45">
        <v>0</v>
      </c>
      <c r="XD138" s="45">
        <v>1</v>
      </c>
      <c r="XE138" s="45">
        <v>0</v>
      </c>
      <c r="XF138" s="45">
        <v>0</v>
      </c>
      <c r="XG138" s="45">
        <v>0</v>
      </c>
      <c r="XH138" s="45">
        <v>0</v>
      </c>
      <c r="XI138" s="45">
        <v>0</v>
      </c>
      <c r="XJ138" s="45">
        <v>0</v>
      </c>
      <c r="XK138" s="45">
        <v>0</v>
      </c>
      <c r="XL138" s="45">
        <v>0</v>
      </c>
      <c r="XM138" s="45">
        <v>0</v>
      </c>
      <c r="XN138" s="45">
        <v>0</v>
      </c>
      <c r="XO138" s="45">
        <v>0</v>
      </c>
      <c r="XP138" s="45">
        <v>0</v>
      </c>
      <c r="XQ138" s="45">
        <v>0</v>
      </c>
      <c r="XR138" s="45">
        <v>0</v>
      </c>
      <c r="XS138" s="45">
        <v>0</v>
      </c>
      <c r="XT138" s="45">
        <v>0</v>
      </c>
      <c r="XU138" s="45">
        <v>0</v>
      </c>
      <c r="XV138" s="45">
        <v>0</v>
      </c>
      <c r="XW138" s="45">
        <v>0</v>
      </c>
      <c r="XX138" s="45">
        <v>0</v>
      </c>
      <c r="XY138" s="45">
        <v>0</v>
      </c>
      <c r="XZ138" s="45">
        <v>0</v>
      </c>
      <c r="YA138" s="45">
        <v>0</v>
      </c>
      <c r="YB138" s="45">
        <v>0</v>
      </c>
      <c r="YC138" s="45">
        <v>0</v>
      </c>
      <c r="YD138" s="45">
        <v>0</v>
      </c>
      <c r="YE138" s="45">
        <v>0</v>
      </c>
      <c r="YF138" s="45">
        <v>0</v>
      </c>
      <c r="YG138" s="45">
        <v>0</v>
      </c>
      <c r="YH138" s="45">
        <v>0</v>
      </c>
      <c r="YI138" s="45">
        <v>0</v>
      </c>
      <c r="YJ138" s="45">
        <v>0</v>
      </c>
      <c r="YK138" s="45">
        <v>0</v>
      </c>
      <c r="YL138" s="45">
        <v>0</v>
      </c>
      <c r="YM138" s="45">
        <v>0</v>
      </c>
      <c r="YN138" s="45">
        <v>0</v>
      </c>
      <c r="YO138" s="45">
        <v>0</v>
      </c>
      <c r="YP138" s="45">
        <v>0</v>
      </c>
      <c r="YQ138" s="45">
        <v>0</v>
      </c>
      <c r="YR138" s="45">
        <v>0</v>
      </c>
      <c r="YS138" s="45">
        <v>0</v>
      </c>
      <c r="YT138" s="45">
        <v>0</v>
      </c>
      <c r="YU138" s="45">
        <v>0</v>
      </c>
      <c r="YV138" s="45">
        <v>0</v>
      </c>
      <c r="YW138" s="45">
        <v>0</v>
      </c>
      <c r="YX138" s="45">
        <v>0</v>
      </c>
      <c r="YY138" s="45">
        <v>0</v>
      </c>
      <c r="YZ138" s="45">
        <v>0</v>
      </c>
      <c r="ZA138" s="45">
        <v>0</v>
      </c>
      <c r="ZB138" s="45">
        <v>0</v>
      </c>
      <c r="ZC138" s="45">
        <v>0</v>
      </c>
      <c r="ZD138" s="45">
        <v>0</v>
      </c>
      <c r="ZE138" s="45">
        <v>0</v>
      </c>
      <c r="ZF138" s="45">
        <v>0</v>
      </c>
      <c r="ZG138" s="45">
        <v>0</v>
      </c>
      <c r="ZH138" s="45">
        <v>1</v>
      </c>
      <c r="ZI138" s="45">
        <v>0</v>
      </c>
      <c r="ZJ138" s="45">
        <v>0</v>
      </c>
      <c r="ZK138" s="45">
        <v>0</v>
      </c>
      <c r="ZL138" s="45">
        <v>0</v>
      </c>
      <c r="ZM138" s="45">
        <v>0</v>
      </c>
      <c r="ZN138" s="45">
        <v>0</v>
      </c>
      <c r="ZO138" s="45">
        <v>0</v>
      </c>
      <c r="ZP138" s="45">
        <v>0</v>
      </c>
      <c r="ZQ138" s="45">
        <v>0</v>
      </c>
      <c r="ZR138" s="45">
        <v>0</v>
      </c>
      <c r="ZS138" s="45">
        <v>0</v>
      </c>
      <c r="ZT138" s="45">
        <v>1</v>
      </c>
      <c r="ZU138" s="45">
        <v>0</v>
      </c>
      <c r="ZV138" s="45">
        <v>0</v>
      </c>
      <c r="ZW138" s="45">
        <v>0</v>
      </c>
      <c r="ZX138" s="45">
        <v>0</v>
      </c>
      <c r="ZY138" s="45">
        <v>0</v>
      </c>
      <c r="ZZ138" s="45">
        <v>0</v>
      </c>
      <c r="AAA138" s="45">
        <v>0</v>
      </c>
      <c r="AAB138" s="45">
        <v>0</v>
      </c>
      <c r="AAC138" s="45">
        <v>0</v>
      </c>
      <c r="AAD138" s="45">
        <v>0</v>
      </c>
      <c r="AAE138" s="45">
        <v>0</v>
      </c>
      <c r="AAF138" s="45">
        <v>0</v>
      </c>
      <c r="AAG138" s="45">
        <v>0</v>
      </c>
      <c r="AAH138" s="45">
        <v>0</v>
      </c>
      <c r="AAI138" s="45">
        <v>1</v>
      </c>
      <c r="AAJ138" s="45">
        <v>0</v>
      </c>
      <c r="AAK138" s="45">
        <v>0</v>
      </c>
      <c r="AAL138" s="45">
        <v>0</v>
      </c>
      <c r="AAM138" s="45">
        <v>0</v>
      </c>
      <c r="AAN138" s="45">
        <v>0</v>
      </c>
      <c r="AAO138" s="45">
        <v>0</v>
      </c>
      <c r="AAP138" s="45">
        <v>0</v>
      </c>
      <c r="AAQ138" s="45">
        <f ca="1">IF(LEFT($C138,5)="Total",0,IF(COUNTIF(ENTRY!$G$3:$BM$3,AAQ$1)=0,"CopyPasteValue",IFERROR(HLOOKUP(AAQ$1,ENTRY!$G$3:$BI$133,SUMIFS(ENTRY!$A$2:$A$133,ENTRY!$B$2:$B$133,$B138,ENTRY!$C$2:$C$133,$C138)-2,FALSE),0)))</f>
        <v>0</v>
      </c>
      <c r="AAR138" s="45">
        <f ca="1">IF(LEFT($C138,5)="Total",0,IF(COUNTIF(ENTRY!$G$3:$BM$3,AAR$1)=0,"CopyPasteValue",IFERROR(HLOOKUP(AAR$1,ENTRY!$G$3:$BI$133,SUMIFS(ENTRY!$A$2:$A$133,ENTRY!$B$2:$B$133,$B138,ENTRY!$C$2:$C$133,$C138)-2,FALSE),0)))</f>
        <v>0</v>
      </c>
      <c r="AAS138" s="45">
        <f ca="1">IF(LEFT($C138,5)="Total",0,IF(COUNTIF(ENTRY!$G$3:$BM$3,AAS$1)=0,"CopyPasteValue",IFERROR(HLOOKUP(AAS$1,ENTRY!$G$3:$BI$133,SUMIFS(ENTRY!$A$2:$A$133,ENTRY!$B$2:$B$133,$B138,ENTRY!$C$2:$C$133,$C138)-2,FALSE),0)))</f>
        <v>0</v>
      </c>
      <c r="AAT138" s="45">
        <f ca="1">IF(LEFT($C138,5)="Total",0,IF(COUNTIF(ENTRY!$G$3:$BM$3,AAT$1)=0,"CopyPasteValue",IFERROR(HLOOKUP(AAT$1,ENTRY!$G$3:$BI$133,SUMIFS(ENTRY!$A$2:$A$133,ENTRY!$B$2:$B$133,$B138,ENTRY!$C$2:$C$133,$C138)-2,FALSE),0)))</f>
        <v>0</v>
      </c>
      <c r="AAU138" s="45">
        <f ca="1">IF(LEFT($C138,5)="Total",0,IF(COUNTIF(ENTRY!$G$3:$BM$3,AAU$1)=0,"CopyPasteValue",IFERROR(HLOOKUP(AAU$1,ENTRY!$G$3:$BI$133,SUMIFS(ENTRY!$A$2:$A$133,ENTRY!$B$2:$B$133,$B138,ENTRY!$C$2:$C$133,$C138)-2,FALSE),0)))</f>
        <v>0</v>
      </c>
      <c r="AAV138" s="45">
        <f ca="1">IF(LEFT($C138,5)="Total",0,IF(COUNTIF(ENTRY!$G$3:$BM$3,AAV$1)=0,"CopyPasteValue",IFERROR(HLOOKUP(AAV$1,ENTRY!$G$3:$BI$133,SUMIFS(ENTRY!$A$2:$A$133,ENTRY!$B$2:$B$133,$B138,ENTRY!$C$2:$C$133,$C138)-2,FALSE),0)))</f>
        <v>0</v>
      </c>
      <c r="AAW138" s="45">
        <f ca="1">IF(LEFT($C138,5)="Total",0,IF(COUNTIF(ENTRY!$G$3:$BM$3,AAW$1)=0,"CopyPasteValue",IFERROR(HLOOKUP(AAW$1,ENTRY!$G$3:$BI$133,SUMIFS(ENTRY!$A$2:$A$133,ENTRY!$B$2:$B$133,$B138,ENTRY!$C$2:$C$133,$C138)-2,FALSE),0)))</f>
        <v>0</v>
      </c>
      <c r="AAX138" s="45">
        <f ca="1">IF(LEFT($C138,5)="Total",0,IF(COUNTIF(ENTRY!$G$3:$BM$3,AAX$1)=0,"CopyPasteValue",IFERROR(HLOOKUP(AAX$1,ENTRY!$G$3:$BI$133,SUMIFS(ENTRY!$A$2:$A$133,ENTRY!$B$2:$B$133,$B138,ENTRY!$C$2:$C$133,$C138)-2,FALSE),0)))</f>
        <v>0</v>
      </c>
      <c r="AAY138" s="45">
        <f ca="1">IF(LEFT($C138,5)="Total",0,IF(COUNTIF(ENTRY!$G$3:$BM$3,AAY$1)=0,"CopyPasteValue",IFERROR(HLOOKUP(AAY$1,ENTRY!$G$3:$BI$133,SUMIFS(ENTRY!$A$2:$A$133,ENTRY!$B$2:$B$133,$B138,ENTRY!$C$2:$C$133,$C138)-2,FALSE),0)))</f>
        <v>0</v>
      </c>
      <c r="AAZ138" s="45">
        <f ca="1">IF(LEFT($C138,5)="Total",0,IF(COUNTIF(ENTRY!$G$3:$BM$3,AAZ$1)=0,"CopyPasteValue",IFERROR(HLOOKUP(AAZ$1,ENTRY!$G$3:$BI$133,SUMIFS(ENTRY!$A$2:$A$133,ENTRY!$B$2:$B$133,$B138,ENTRY!$C$2:$C$133,$C138)-2,FALSE),0)))</f>
        <v>0</v>
      </c>
      <c r="ABA138" s="45">
        <f ca="1">IF(LEFT($C138,5)="Total",0,IF(COUNTIF(ENTRY!$G$3:$BM$3,ABA$1)=0,"CopyPasteValue",IFERROR(HLOOKUP(ABA$1,ENTRY!$G$3:$BI$133,SUMIFS(ENTRY!$A$2:$A$133,ENTRY!$B$2:$B$133,$B138,ENTRY!$C$2:$C$133,$C138)-2,FALSE),0)))</f>
        <v>0</v>
      </c>
      <c r="ABB138" s="45">
        <f ca="1">IF(LEFT($C138,5)="Total",0,IF(COUNTIF(ENTRY!$G$3:$BM$3,ABB$1)=0,"CopyPasteValue",IFERROR(HLOOKUP(ABB$1,ENTRY!$G$3:$BI$133,SUMIFS(ENTRY!$A$2:$A$133,ENTRY!$B$2:$B$133,$B138,ENTRY!$C$2:$C$133,$C138)-2,FALSE),0)))</f>
        <v>0</v>
      </c>
      <c r="ABC138" s="45">
        <f ca="1">IF(LEFT($C138,5)="Total",0,IF(COUNTIF(ENTRY!$G$3:$BM$3,ABC$1)=0,"CopyPasteValue",IFERROR(HLOOKUP(ABC$1,ENTRY!$G$3:$BI$133,SUMIFS(ENTRY!$A$2:$A$133,ENTRY!$B$2:$B$133,$B138,ENTRY!$C$2:$C$133,$C138)-2,FALSE),0)))</f>
        <v>0</v>
      </c>
      <c r="ABD138" s="45">
        <f ca="1">IF(LEFT($C138,5)="Total",0,IF(COUNTIF(ENTRY!$G$3:$BM$3,ABD$1)=0,"CopyPasteValue",IFERROR(HLOOKUP(ABD$1,ENTRY!$G$3:$BI$133,SUMIFS(ENTRY!$A$2:$A$133,ENTRY!$B$2:$B$133,$B138,ENTRY!$C$2:$C$133,$C138)-2,FALSE),0)))</f>
        <v>0</v>
      </c>
      <c r="ABE138" s="45">
        <f ca="1">IF(LEFT($C138,5)="Total",0,IF(COUNTIF(ENTRY!$G$3:$BM$3,ABE$1)=0,"CopyPasteValue",IFERROR(HLOOKUP(ABE$1,ENTRY!$G$3:$BI$133,SUMIFS(ENTRY!$A$2:$A$133,ENTRY!$B$2:$B$133,$B138,ENTRY!$C$2:$C$133,$C138)-2,FALSE),0)))</f>
        <v>0</v>
      </c>
      <c r="ABF138" s="45">
        <f ca="1">IF(LEFT($C138,5)="Total",0,IF(COUNTIF(ENTRY!$G$3:$BM$3,ABF$1)=0,"CopyPasteValue",IFERROR(HLOOKUP(ABF$1,ENTRY!$G$3:$BI$133,SUMIFS(ENTRY!$A$2:$A$133,ENTRY!$B$2:$B$133,$B138,ENTRY!$C$2:$C$133,$C138)-2,FALSE),0)))</f>
        <v>0</v>
      </c>
      <c r="ABG138" s="45">
        <f ca="1">IF(LEFT($C138,5)="Total",0,IF(COUNTIF(ENTRY!$G$3:$BM$3,ABG$1)=0,"CopyPasteValue",IFERROR(HLOOKUP(ABG$1,ENTRY!$G$3:$BI$133,SUMIFS(ENTRY!$A$2:$A$133,ENTRY!$B$2:$B$133,$B138,ENTRY!$C$2:$C$133,$C138)-2,FALSE),0)))</f>
        <v>0</v>
      </c>
      <c r="ABH138" s="45">
        <f ca="1">IF(LEFT($C138,5)="Total",0,IF(COUNTIF(ENTRY!$G$3:$BM$3,ABH$1)=0,"CopyPasteValue",IFERROR(HLOOKUP(ABH$1,ENTRY!$G$3:$BI$133,SUMIFS(ENTRY!$A$2:$A$133,ENTRY!$B$2:$B$133,$B138,ENTRY!$C$2:$C$133,$C138)-2,FALSE),0)))</f>
        <v>0</v>
      </c>
    </row>
    <row r="139" spans="2:736" x14ac:dyDescent="0.35">
      <c r="B139" t="s">
        <v>27</v>
      </c>
      <c r="C139" t="s">
        <v>275</v>
      </c>
      <c r="D139" s="53">
        <f t="shared" ca="1" si="163"/>
        <v>139</v>
      </c>
      <c r="E139" s="72">
        <f>COUNTIF(ENTRY!C$4:C$294,C139)</f>
        <v>1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v>0</v>
      </c>
      <c r="O139" s="45">
        <v>0</v>
      </c>
      <c r="P139" s="45">
        <v>0</v>
      </c>
      <c r="Q139" s="45">
        <v>0</v>
      </c>
      <c r="R139" s="45">
        <v>0</v>
      </c>
      <c r="S139" s="45">
        <v>0</v>
      </c>
      <c r="T139" s="45">
        <v>0</v>
      </c>
      <c r="U139" s="45">
        <v>0</v>
      </c>
      <c r="V139" s="45">
        <v>0</v>
      </c>
      <c r="W139" s="45">
        <v>0</v>
      </c>
      <c r="X139" s="45">
        <v>0</v>
      </c>
      <c r="Y139" s="45">
        <v>0</v>
      </c>
      <c r="Z139" s="45">
        <v>0</v>
      </c>
      <c r="AA139" s="45">
        <v>0</v>
      </c>
      <c r="AB139" s="45">
        <v>0</v>
      </c>
      <c r="AC139" s="45">
        <v>0</v>
      </c>
      <c r="AD139" s="45">
        <v>0</v>
      </c>
      <c r="AE139" s="45">
        <v>0</v>
      </c>
      <c r="AF139" s="45">
        <v>0</v>
      </c>
      <c r="AG139" s="45">
        <v>0</v>
      </c>
      <c r="AH139" s="45">
        <v>0</v>
      </c>
      <c r="AI139" s="45">
        <v>0</v>
      </c>
      <c r="AJ139" s="45">
        <v>0</v>
      </c>
      <c r="AK139" s="45">
        <v>0</v>
      </c>
      <c r="AL139" s="45">
        <v>0</v>
      </c>
      <c r="AM139" s="45">
        <v>0</v>
      </c>
      <c r="AN139" s="45">
        <v>0</v>
      </c>
      <c r="AO139" s="45">
        <v>0</v>
      </c>
      <c r="AP139" s="45">
        <v>0</v>
      </c>
      <c r="AQ139" s="45">
        <v>0</v>
      </c>
      <c r="AR139" s="45">
        <v>0</v>
      </c>
      <c r="AS139" s="45">
        <v>0</v>
      </c>
      <c r="AT139" s="45">
        <v>0</v>
      </c>
      <c r="AU139" s="45">
        <v>0</v>
      </c>
      <c r="AV139" s="45">
        <v>0</v>
      </c>
      <c r="AW139" s="45">
        <v>0</v>
      </c>
      <c r="AX139" s="45">
        <v>0</v>
      </c>
      <c r="AY139" s="45">
        <v>0</v>
      </c>
      <c r="AZ139" s="45">
        <v>0</v>
      </c>
      <c r="BA139" s="45">
        <v>0</v>
      </c>
      <c r="BB139" s="45">
        <v>0</v>
      </c>
      <c r="BC139" s="45">
        <v>0</v>
      </c>
      <c r="BD139" s="45">
        <v>0</v>
      </c>
      <c r="BE139" s="45">
        <v>0</v>
      </c>
      <c r="BF139" s="45">
        <v>0</v>
      </c>
      <c r="BG139" s="45">
        <v>0</v>
      </c>
      <c r="BH139" s="45">
        <v>0</v>
      </c>
      <c r="BI139" s="45">
        <v>0</v>
      </c>
      <c r="BJ139" s="45">
        <v>0</v>
      </c>
      <c r="BK139" s="45">
        <v>0</v>
      </c>
      <c r="BL139" s="45">
        <v>0</v>
      </c>
      <c r="BM139" s="45">
        <v>0</v>
      </c>
      <c r="BN139" s="45">
        <v>0</v>
      </c>
      <c r="BO139" s="45">
        <v>0</v>
      </c>
      <c r="BP139" s="45">
        <v>0</v>
      </c>
      <c r="BQ139" s="45">
        <v>0</v>
      </c>
      <c r="BR139" s="45">
        <v>0</v>
      </c>
      <c r="BS139" s="45">
        <v>0</v>
      </c>
      <c r="BT139" s="45">
        <v>0</v>
      </c>
      <c r="BU139" s="45">
        <v>0</v>
      </c>
      <c r="BV139" s="45">
        <v>0</v>
      </c>
      <c r="BW139" s="45">
        <v>0</v>
      </c>
      <c r="BX139" s="45">
        <v>0</v>
      </c>
      <c r="BY139" s="45">
        <v>0</v>
      </c>
      <c r="BZ139" s="45">
        <v>0</v>
      </c>
      <c r="CA139" s="45">
        <v>0</v>
      </c>
      <c r="CB139" s="45">
        <v>0</v>
      </c>
      <c r="CC139" s="45">
        <v>0</v>
      </c>
      <c r="CD139" s="45">
        <v>0</v>
      </c>
      <c r="CE139" s="45">
        <v>0</v>
      </c>
      <c r="CF139" s="45">
        <v>0</v>
      </c>
      <c r="CG139" s="45">
        <v>0</v>
      </c>
      <c r="CH139" s="45">
        <v>0</v>
      </c>
      <c r="CI139" s="45">
        <v>0</v>
      </c>
      <c r="CJ139" s="45">
        <v>0</v>
      </c>
      <c r="CK139" s="45">
        <v>0</v>
      </c>
      <c r="CL139" s="45">
        <v>0</v>
      </c>
      <c r="CM139" s="45">
        <v>0</v>
      </c>
      <c r="CN139" s="45">
        <v>0</v>
      </c>
      <c r="CO139" s="45">
        <v>0</v>
      </c>
      <c r="CP139" s="45">
        <v>0</v>
      </c>
      <c r="CQ139" s="45">
        <v>0</v>
      </c>
      <c r="CR139" s="45">
        <v>0</v>
      </c>
      <c r="CS139" s="45">
        <v>0</v>
      </c>
      <c r="CT139" s="45">
        <v>0</v>
      </c>
      <c r="CU139" s="45">
        <v>0</v>
      </c>
      <c r="CV139" s="45">
        <v>0</v>
      </c>
      <c r="CW139" s="45">
        <v>0</v>
      </c>
      <c r="CX139" s="45">
        <v>0</v>
      </c>
      <c r="CY139" s="45">
        <v>0</v>
      </c>
      <c r="CZ139" s="45">
        <v>0</v>
      </c>
      <c r="DA139" s="45">
        <v>0</v>
      </c>
      <c r="DB139" s="45">
        <v>0</v>
      </c>
      <c r="DC139" s="45">
        <v>0</v>
      </c>
      <c r="DD139" s="45">
        <v>0</v>
      </c>
      <c r="DE139" s="45">
        <v>0</v>
      </c>
      <c r="DF139" s="45">
        <v>0</v>
      </c>
      <c r="DG139" s="45">
        <v>0</v>
      </c>
      <c r="DH139" s="45">
        <v>0</v>
      </c>
      <c r="DI139" s="45">
        <v>0</v>
      </c>
      <c r="DJ139" s="45">
        <v>0</v>
      </c>
      <c r="DK139" s="45">
        <v>0</v>
      </c>
      <c r="DL139" s="45">
        <v>0</v>
      </c>
      <c r="DM139" s="45">
        <v>0</v>
      </c>
      <c r="DN139" s="45">
        <v>0</v>
      </c>
      <c r="DO139" s="45">
        <v>0</v>
      </c>
      <c r="DP139" s="45">
        <v>0</v>
      </c>
      <c r="DQ139" s="45">
        <v>0</v>
      </c>
      <c r="DR139" s="45">
        <v>0</v>
      </c>
      <c r="DS139" s="45">
        <v>0</v>
      </c>
      <c r="DT139" s="45">
        <v>0</v>
      </c>
      <c r="DU139" s="45">
        <v>0</v>
      </c>
      <c r="DV139" s="45">
        <v>0</v>
      </c>
      <c r="DW139" s="45">
        <v>0</v>
      </c>
      <c r="DX139" s="45">
        <v>0</v>
      </c>
      <c r="DY139" s="45">
        <v>0</v>
      </c>
      <c r="DZ139" s="45">
        <v>0</v>
      </c>
      <c r="EA139" s="45">
        <v>0</v>
      </c>
      <c r="EB139" s="45">
        <v>0</v>
      </c>
      <c r="EC139" s="45">
        <v>0</v>
      </c>
      <c r="ED139" s="45">
        <v>0</v>
      </c>
      <c r="EE139" s="45">
        <v>0</v>
      </c>
      <c r="EF139" s="45">
        <v>0</v>
      </c>
      <c r="EG139" s="45">
        <v>0</v>
      </c>
      <c r="EH139" s="45">
        <v>0</v>
      </c>
      <c r="EI139" s="45">
        <v>0</v>
      </c>
      <c r="EJ139" s="45">
        <v>0</v>
      </c>
      <c r="EK139" s="45">
        <v>0</v>
      </c>
      <c r="EL139" s="45">
        <v>0</v>
      </c>
      <c r="EM139" s="45">
        <v>0</v>
      </c>
      <c r="EN139" s="45">
        <v>0</v>
      </c>
      <c r="EO139" s="45">
        <v>0</v>
      </c>
      <c r="EP139" s="45">
        <v>0</v>
      </c>
      <c r="EQ139" s="45">
        <v>0</v>
      </c>
      <c r="ER139" s="45">
        <v>0</v>
      </c>
      <c r="ES139" s="45">
        <v>0</v>
      </c>
      <c r="ET139" s="45">
        <v>0</v>
      </c>
      <c r="EU139" s="45">
        <v>0</v>
      </c>
      <c r="EV139" s="45">
        <v>0</v>
      </c>
      <c r="EW139" s="45">
        <v>0</v>
      </c>
      <c r="EX139" s="45">
        <v>0</v>
      </c>
      <c r="EY139" s="45">
        <v>0</v>
      </c>
      <c r="EZ139" s="45">
        <v>0</v>
      </c>
      <c r="FA139" s="45">
        <v>0</v>
      </c>
      <c r="FB139" s="45">
        <v>0</v>
      </c>
      <c r="FC139" s="45">
        <v>0</v>
      </c>
      <c r="FD139" s="45">
        <v>0</v>
      </c>
      <c r="FE139" s="45">
        <v>0</v>
      </c>
      <c r="FF139" s="45">
        <v>0</v>
      </c>
      <c r="FG139" s="45">
        <v>0</v>
      </c>
      <c r="FH139" s="45">
        <v>0</v>
      </c>
      <c r="FI139" s="45">
        <v>0</v>
      </c>
      <c r="FJ139" s="45">
        <v>0</v>
      </c>
      <c r="FK139" s="45">
        <v>0</v>
      </c>
      <c r="FL139" s="45">
        <v>0</v>
      </c>
      <c r="FM139" s="45">
        <v>0</v>
      </c>
      <c r="FN139" s="45">
        <v>0</v>
      </c>
      <c r="FO139" s="45">
        <v>0</v>
      </c>
      <c r="FP139" s="45">
        <v>0</v>
      </c>
      <c r="FQ139" s="45">
        <v>0</v>
      </c>
      <c r="FR139" s="45">
        <v>0</v>
      </c>
      <c r="FS139" s="45">
        <v>0</v>
      </c>
      <c r="FT139" s="45">
        <v>0</v>
      </c>
      <c r="FU139" s="45">
        <v>0</v>
      </c>
      <c r="FV139" s="45">
        <v>0</v>
      </c>
      <c r="FW139" s="45">
        <v>0</v>
      </c>
      <c r="FX139" s="45">
        <v>0</v>
      </c>
      <c r="FY139" s="45">
        <v>0</v>
      </c>
      <c r="FZ139" s="45">
        <v>0</v>
      </c>
      <c r="GA139" s="45">
        <v>0</v>
      </c>
      <c r="GB139" s="45">
        <v>0</v>
      </c>
      <c r="GC139" s="45">
        <v>0</v>
      </c>
      <c r="GD139" s="45">
        <v>0</v>
      </c>
      <c r="GE139" s="45">
        <v>0</v>
      </c>
      <c r="GF139" s="45">
        <v>0</v>
      </c>
      <c r="GG139" s="45">
        <v>0</v>
      </c>
      <c r="GH139" s="45">
        <v>0</v>
      </c>
      <c r="GI139" s="45">
        <v>0</v>
      </c>
      <c r="GJ139" s="45">
        <v>0</v>
      </c>
      <c r="GK139" s="45">
        <v>0</v>
      </c>
      <c r="GL139" s="45">
        <v>0</v>
      </c>
      <c r="GM139" s="45">
        <v>0</v>
      </c>
      <c r="GN139" s="45">
        <v>0</v>
      </c>
      <c r="GO139" s="45">
        <v>0</v>
      </c>
      <c r="GP139" s="45">
        <v>0</v>
      </c>
      <c r="GQ139" s="45">
        <v>0</v>
      </c>
      <c r="GR139" s="45">
        <v>0</v>
      </c>
      <c r="GS139" s="45">
        <v>0</v>
      </c>
      <c r="GT139" s="45">
        <v>0</v>
      </c>
      <c r="GU139" s="45">
        <v>0</v>
      </c>
      <c r="GV139" s="45">
        <v>0</v>
      </c>
      <c r="GW139" s="45">
        <v>0</v>
      </c>
      <c r="GX139" s="45">
        <v>0</v>
      </c>
      <c r="GY139" s="45">
        <v>0</v>
      </c>
      <c r="GZ139" s="45">
        <v>0</v>
      </c>
      <c r="HA139" s="45">
        <v>0</v>
      </c>
      <c r="HB139" s="45">
        <v>0</v>
      </c>
      <c r="HC139" s="45">
        <v>0</v>
      </c>
      <c r="HD139" s="45">
        <v>0</v>
      </c>
      <c r="HE139" s="45">
        <v>0</v>
      </c>
      <c r="HF139" s="45">
        <v>0</v>
      </c>
      <c r="HG139" s="45">
        <v>0</v>
      </c>
      <c r="HH139" s="45">
        <v>0</v>
      </c>
      <c r="HI139" s="45">
        <v>0</v>
      </c>
      <c r="HJ139" s="45">
        <v>0</v>
      </c>
      <c r="HK139" s="45">
        <v>0</v>
      </c>
      <c r="HL139" s="45">
        <v>0</v>
      </c>
      <c r="HM139" s="45">
        <v>0</v>
      </c>
      <c r="HN139" s="45">
        <v>0</v>
      </c>
      <c r="HO139" s="45">
        <v>0</v>
      </c>
      <c r="HP139" s="45">
        <v>0</v>
      </c>
      <c r="HQ139" s="45">
        <v>0</v>
      </c>
      <c r="HR139" s="45">
        <v>0</v>
      </c>
      <c r="HS139" s="45">
        <v>0</v>
      </c>
      <c r="HT139" s="45">
        <v>0</v>
      </c>
      <c r="HU139" s="45">
        <v>0</v>
      </c>
      <c r="HV139" s="45">
        <v>0</v>
      </c>
      <c r="HW139" s="45">
        <v>0</v>
      </c>
      <c r="HX139" s="45">
        <v>0</v>
      </c>
      <c r="HY139" s="45">
        <v>0</v>
      </c>
      <c r="HZ139" s="45">
        <v>0</v>
      </c>
      <c r="IA139" s="45">
        <v>0</v>
      </c>
      <c r="IB139" s="45">
        <v>0</v>
      </c>
      <c r="IC139" s="45">
        <v>0</v>
      </c>
      <c r="ID139" s="45">
        <v>0</v>
      </c>
      <c r="IE139" s="45">
        <v>0</v>
      </c>
      <c r="IF139" s="45">
        <v>0</v>
      </c>
      <c r="IG139" s="45">
        <v>0</v>
      </c>
      <c r="IH139" s="45">
        <v>0</v>
      </c>
      <c r="II139" s="45">
        <v>0</v>
      </c>
      <c r="IJ139" s="45">
        <v>0</v>
      </c>
      <c r="IK139" s="45">
        <v>0</v>
      </c>
      <c r="IL139" s="45">
        <v>0</v>
      </c>
      <c r="IM139" s="45">
        <v>0</v>
      </c>
      <c r="IN139" s="45">
        <v>0</v>
      </c>
      <c r="IO139" s="45">
        <v>0</v>
      </c>
      <c r="IP139" s="45">
        <v>0</v>
      </c>
      <c r="IQ139" s="45">
        <v>0</v>
      </c>
      <c r="IR139" s="45">
        <v>0</v>
      </c>
      <c r="IS139" s="45">
        <v>0</v>
      </c>
      <c r="IT139" s="45">
        <v>0</v>
      </c>
      <c r="IU139" s="45">
        <v>0</v>
      </c>
      <c r="IV139" s="45">
        <v>0</v>
      </c>
      <c r="IW139" s="45">
        <v>0</v>
      </c>
      <c r="IX139" s="45">
        <v>0</v>
      </c>
      <c r="IY139" s="45">
        <v>0</v>
      </c>
      <c r="IZ139" s="45">
        <v>0</v>
      </c>
      <c r="JA139" s="45">
        <v>0</v>
      </c>
      <c r="JB139" s="45">
        <v>0</v>
      </c>
      <c r="JC139" s="45">
        <v>0</v>
      </c>
      <c r="JD139" s="45">
        <v>0</v>
      </c>
      <c r="JE139" s="45">
        <v>0</v>
      </c>
      <c r="JF139" s="45">
        <v>0</v>
      </c>
      <c r="JG139" s="45">
        <v>0</v>
      </c>
      <c r="JH139" s="45">
        <v>0</v>
      </c>
      <c r="JI139" s="45">
        <v>0</v>
      </c>
      <c r="JJ139" s="45">
        <v>0</v>
      </c>
      <c r="JK139" s="45">
        <v>0</v>
      </c>
      <c r="JL139" s="45">
        <v>0</v>
      </c>
      <c r="JM139" s="45">
        <v>0</v>
      </c>
      <c r="JN139" s="45">
        <v>0</v>
      </c>
      <c r="JO139" s="45">
        <v>0</v>
      </c>
      <c r="JP139" s="45">
        <v>0</v>
      </c>
      <c r="JQ139" s="45">
        <v>0</v>
      </c>
      <c r="JR139" s="45">
        <v>0</v>
      </c>
      <c r="JS139" s="45">
        <v>0</v>
      </c>
      <c r="JT139" s="45">
        <v>0</v>
      </c>
      <c r="JU139" s="45">
        <v>0</v>
      </c>
      <c r="JV139" s="45">
        <v>0</v>
      </c>
      <c r="JW139" s="45">
        <v>0</v>
      </c>
      <c r="JX139" s="45">
        <v>0</v>
      </c>
      <c r="JY139" s="45">
        <v>0</v>
      </c>
      <c r="JZ139" s="45">
        <v>0</v>
      </c>
      <c r="KA139" s="45">
        <v>0</v>
      </c>
      <c r="KB139" s="45">
        <v>0</v>
      </c>
      <c r="KC139" s="45">
        <v>0</v>
      </c>
      <c r="KD139" s="45">
        <v>0</v>
      </c>
      <c r="KE139" s="45">
        <v>0</v>
      </c>
      <c r="KF139" s="45">
        <v>0</v>
      </c>
      <c r="KG139" s="45">
        <v>0</v>
      </c>
      <c r="KH139" s="45">
        <v>0</v>
      </c>
      <c r="KI139" s="45">
        <v>0</v>
      </c>
      <c r="KJ139" s="45">
        <v>0</v>
      </c>
      <c r="KK139" s="45">
        <v>0</v>
      </c>
      <c r="KL139" s="45">
        <v>0</v>
      </c>
      <c r="KM139" s="45">
        <v>0</v>
      </c>
      <c r="KN139" s="45">
        <v>0</v>
      </c>
      <c r="KO139" s="45">
        <v>0</v>
      </c>
      <c r="KP139" s="45">
        <v>0</v>
      </c>
      <c r="KQ139" s="45">
        <v>0</v>
      </c>
      <c r="KR139" s="45">
        <v>0</v>
      </c>
      <c r="KS139" s="45">
        <v>0</v>
      </c>
      <c r="KT139" s="45">
        <v>0</v>
      </c>
      <c r="KU139" s="45">
        <v>0</v>
      </c>
      <c r="KV139" s="45">
        <v>0</v>
      </c>
      <c r="KW139" s="45">
        <v>0</v>
      </c>
      <c r="KX139" s="45">
        <v>0</v>
      </c>
      <c r="KY139" s="45">
        <v>0</v>
      </c>
      <c r="KZ139" s="45">
        <v>0</v>
      </c>
      <c r="LA139" s="45">
        <v>0</v>
      </c>
      <c r="LB139" s="45">
        <v>0</v>
      </c>
      <c r="LC139" s="45">
        <v>0</v>
      </c>
      <c r="LD139" s="45">
        <v>0</v>
      </c>
      <c r="LE139" s="45">
        <v>0</v>
      </c>
      <c r="LF139" s="45">
        <v>0</v>
      </c>
      <c r="LG139" s="45">
        <v>0</v>
      </c>
      <c r="LH139" s="45">
        <v>0</v>
      </c>
      <c r="LI139" s="45">
        <v>0</v>
      </c>
      <c r="LJ139" s="45">
        <v>0</v>
      </c>
      <c r="LK139" s="45">
        <v>0</v>
      </c>
      <c r="LL139" s="45">
        <v>0</v>
      </c>
      <c r="LM139" s="45">
        <v>0</v>
      </c>
      <c r="LN139" s="45">
        <v>0</v>
      </c>
      <c r="LO139" s="45">
        <v>0</v>
      </c>
      <c r="LP139" s="45">
        <v>0</v>
      </c>
      <c r="LQ139" s="45">
        <v>0</v>
      </c>
      <c r="LR139" s="45">
        <v>0</v>
      </c>
      <c r="LS139" s="45">
        <v>0</v>
      </c>
      <c r="LT139" s="45">
        <v>0</v>
      </c>
      <c r="LU139" s="45">
        <v>0</v>
      </c>
      <c r="LV139" s="45">
        <v>0</v>
      </c>
      <c r="LW139" s="45">
        <v>0</v>
      </c>
      <c r="LX139" s="45">
        <v>0</v>
      </c>
      <c r="LY139" s="45">
        <v>0</v>
      </c>
      <c r="LZ139" s="45">
        <v>0</v>
      </c>
      <c r="MA139" s="45">
        <v>0</v>
      </c>
      <c r="MB139" s="45">
        <v>0</v>
      </c>
      <c r="MC139" s="45">
        <v>0</v>
      </c>
      <c r="MD139" s="45">
        <v>0</v>
      </c>
      <c r="ME139" s="45">
        <v>0</v>
      </c>
      <c r="MF139" s="45">
        <v>0</v>
      </c>
      <c r="MG139" s="45">
        <v>0</v>
      </c>
      <c r="MH139" s="45">
        <v>0</v>
      </c>
      <c r="MI139" s="45">
        <v>0</v>
      </c>
      <c r="MJ139" s="45">
        <v>0</v>
      </c>
      <c r="MK139" s="45">
        <v>0</v>
      </c>
      <c r="ML139" s="45">
        <v>0</v>
      </c>
      <c r="MM139" s="45">
        <v>0</v>
      </c>
      <c r="MN139" s="45">
        <v>0</v>
      </c>
      <c r="MO139" s="45">
        <v>0</v>
      </c>
      <c r="MP139" s="45">
        <v>0</v>
      </c>
      <c r="MQ139" s="45">
        <v>0</v>
      </c>
      <c r="MR139" s="45">
        <v>0</v>
      </c>
      <c r="MS139" s="45">
        <v>0</v>
      </c>
      <c r="MT139" s="45">
        <v>0</v>
      </c>
      <c r="MU139" s="45">
        <v>0</v>
      </c>
      <c r="MV139" s="45">
        <v>0</v>
      </c>
      <c r="MW139" s="45">
        <v>0</v>
      </c>
      <c r="MX139" s="45">
        <v>0</v>
      </c>
      <c r="MY139" s="45">
        <v>0</v>
      </c>
      <c r="MZ139" s="45">
        <v>0</v>
      </c>
      <c r="NA139" s="45">
        <v>0</v>
      </c>
      <c r="NB139" s="45">
        <v>0</v>
      </c>
      <c r="NC139" s="45">
        <v>0</v>
      </c>
      <c r="ND139" s="45">
        <v>0</v>
      </c>
      <c r="NE139" s="45">
        <v>0</v>
      </c>
      <c r="NF139" s="45">
        <v>0</v>
      </c>
      <c r="NG139" s="45">
        <v>0</v>
      </c>
      <c r="NH139" s="45">
        <v>0</v>
      </c>
      <c r="NI139" s="45">
        <v>0</v>
      </c>
      <c r="NJ139" s="45">
        <v>0</v>
      </c>
      <c r="NK139" s="45">
        <v>0</v>
      </c>
      <c r="NL139" s="45">
        <v>0</v>
      </c>
      <c r="NM139" s="45">
        <v>0</v>
      </c>
      <c r="NN139" s="45">
        <v>0</v>
      </c>
      <c r="NO139" s="45">
        <v>0</v>
      </c>
      <c r="NP139" s="45">
        <v>0</v>
      </c>
      <c r="NQ139" s="45">
        <v>0</v>
      </c>
      <c r="NR139" s="45">
        <v>0</v>
      </c>
      <c r="NS139" s="45">
        <v>0</v>
      </c>
      <c r="NT139" s="45">
        <v>0</v>
      </c>
      <c r="NU139" s="45">
        <v>0</v>
      </c>
      <c r="NV139" s="45">
        <v>0</v>
      </c>
      <c r="NW139" s="45">
        <v>0</v>
      </c>
      <c r="NX139" s="45">
        <v>0</v>
      </c>
      <c r="NY139" s="45">
        <v>0</v>
      </c>
      <c r="NZ139" s="45">
        <v>0</v>
      </c>
      <c r="OA139" s="45">
        <v>0</v>
      </c>
      <c r="OB139" s="45">
        <v>0</v>
      </c>
      <c r="OC139" s="45">
        <v>0</v>
      </c>
      <c r="OD139" s="45">
        <v>0</v>
      </c>
      <c r="OE139" s="45">
        <v>0</v>
      </c>
      <c r="OF139" s="45">
        <v>0</v>
      </c>
      <c r="OG139" s="45">
        <v>0</v>
      </c>
      <c r="OH139" s="45">
        <v>0</v>
      </c>
      <c r="OI139" s="45">
        <v>0</v>
      </c>
      <c r="OJ139" s="45">
        <v>0</v>
      </c>
      <c r="OK139" s="45">
        <v>0</v>
      </c>
      <c r="OL139" s="45">
        <v>0</v>
      </c>
      <c r="OM139" s="45">
        <v>0</v>
      </c>
      <c r="ON139" s="45">
        <v>0</v>
      </c>
      <c r="OO139" s="45">
        <v>0</v>
      </c>
      <c r="OP139" s="45">
        <v>0</v>
      </c>
      <c r="OQ139" s="45">
        <v>0</v>
      </c>
      <c r="OR139" s="45">
        <v>0</v>
      </c>
      <c r="OS139" s="45">
        <v>0</v>
      </c>
      <c r="OT139" s="45">
        <v>0</v>
      </c>
      <c r="OU139" s="45">
        <v>0</v>
      </c>
      <c r="OV139" s="45">
        <v>0</v>
      </c>
      <c r="OW139" s="45">
        <v>0</v>
      </c>
      <c r="OX139" s="45">
        <v>0</v>
      </c>
      <c r="OY139" s="45">
        <v>0</v>
      </c>
      <c r="OZ139" s="45">
        <v>0</v>
      </c>
      <c r="PA139" s="45">
        <v>0</v>
      </c>
      <c r="PB139" s="45">
        <v>0</v>
      </c>
      <c r="PC139" s="45">
        <v>0</v>
      </c>
      <c r="PD139" s="45">
        <v>0</v>
      </c>
      <c r="PE139" s="45">
        <v>0</v>
      </c>
      <c r="PF139" s="45">
        <v>0</v>
      </c>
      <c r="PG139" s="45">
        <v>0</v>
      </c>
      <c r="PH139" s="45">
        <v>0</v>
      </c>
      <c r="PI139" s="45">
        <v>0</v>
      </c>
      <c r="PJ139" s="45">
        <v>0</v>
      </c>
      <c r="PK139" s="45">
        <v>0</v>
      </c>
      <c r="PL139" s="45">
        <v>0</v>
      </c>
      <c r="PM139" s="45">
        <v>0</v>
      </c>
      <c r="PN139" s="45">
        <v>0</v>
      </c>
      <c r="PO139" s="45">
        <v>0</v>
      </c>
      <c r="PP139" s="45">
        <v>0</v>
      </c>
      <c r="PQ139" s="45">
        <v>0</v>
      </c>
      <c r="PR139" s="45">
        <v>0</v>
      </c>
      <c r="PS139" s="45">
        <v>0</v>
      </c>
      <c r="PT139" s="45">
        <v>0</v>
      </c>
      <c r="PU139" s="45">
        <v>0</v>
      </c>
      <c r="PV139" s="45">
        <v>0</v>
      </c>
      <c r="PW139" s="45">
        <v>0</v>
      </c>
      <c r="PX139" s="45">
        <v>0</v>
      </c>
      <c r="PY139" s="45">
        <v>0</v>
      </c>
      <c r="PZ139" s="45">
        <v>0</v>
      </c>
      <c r="QA139" s="45">
        <v>0</v>
      </c>
      <c r="QB139" s="45">
        <v>0</v>
      </c>
      <c r="QC139" s="45">
        <v>0</v>
      </c>
      <c r="QD139" s="45">
        <v>0</v>
      </c>
      <c r="QE139" s="45">
        <v>0</v>
      </c>
      <c r="QF139" s="45">
        <v>0</v>
      </c>
      <c r="QG139" s="45">
        <v>0</v>
      </c>
      <c r="QH139" s="45">
        <v>0</v>
      </c>
      <c r="QI139" s="45">
        <v>0</v>
      </c>
      <c r="QJ139" s="45">
        <v>0</v>
      </c>
      <c r="QK139" s="45">
        <v>0</v>
      </c>
      <c r="QL139" s="45">
        <v>0</v>
      </c>
      <c r="QM139" s="45">
        <v>0</v>
      </c>
      <c r="QN139" s="45">
        <v>0</v>
      </c>
      <c r="QO139" s="45">
        <v>0</v>
      </c>
      <c r="QP139" s="45">
        <v>0</v>
      </c>
      <c r="QQ139" s="45">
        <v>0</v>
      </c>
      <c r="QR139" s="45">
        <v>0</v>
      </c>
      <c r="QS139" s="45">
        <v>0</v>
      </c>
      <c r="QT139" s="45">
        <v>0</v>
      </c>
      <c r="QU139" s="45">
        <v>0</v>
      </c>
      <c r="QV139" s="45">
        <v>0</v>
      </c>
      <c r="QW139" s="45">
        <v>0</v>
      </c>
      <c r="QX139" s="45">
        <v>0</v>
      </c>
      <c r="QY139" s="45">
        <v>0</v>
      </c>
      <c r="QZ139" s="45">
        <v>0</v>
      </c>
      <c r="RA139" s="45">
        <v>0</v>
      </c>
      <c r="RB139" s="45">
        <v>0</v>
      </c>
      <c r="RC139" s="45">
        <v>0</v>
      </c>
      <c r="RD139" s="45">
        <v>0</v>
      </c>
      <c r="RE139" s="45">
        <v>0</v>
      </c>
      <c r="RF139" s="45">
        <v>0</v>
      </c>
      <c r="RG139" s="45">
        <v>0</v>
      </c>
      <c r="RH139" s="45">
        <v>0</v>
      </c>
      <c r="RI139" s="45">
        <v>0</v>
      </c>
      <c r="RJ139" s="45">
        <v>0</v>
      </c>
      <c r="RK139" s="45">
        <v>0</v>
      </c>
      <c r="RL139" s="45">
        <v>0</v>
      </c>
      <c r="RM139" s="45">
        <v>0</v>
      </c>
      <c r="RN139" s="45">
        <v>0</v>
      </c>
      <c r="RO139" s="45">
        <v>0</v>
      </c>
      <c r="RP139" s="45">
        <v>0</v>
      </c>
      <c r="RQ139" s="45">
        <v>0</v>
      </c>
      <c r="RR139" s="45">
        <v>0</v>
      </c>
      <c r="RS139" s="45">
        <v>0</v>
      </c>
      <c r="RT139" s="45">
        <v>0</v>
      </c>
      <c r="RU139" s="45">
        <v>0</v>
      </c>
      <c r="RV139" s="45">
        <v>0</v>
      </c>
      <c r="RW139" s="45">
        <v>0</v>
      </c>
      <c r="RX139" s="45">
        <v>0</v>
      </c>
      <c r="RY139" s="45">
        <v>0</v>
      </c>
      <c r="RZ139" s="45">
        <v>0</v>
      </c>
      <c r="SA139" s="45">
        <v>0</v>
      </c>
      <c r="SB139" s="45">
        <v>0</v>
      </c>
      <c r="SC139" s="45">
        <v>0</v>
      </c>
      <c r="SD139" s="45">
        <v>0</v>
      </c>
      <c r="SE139" s="45">
        <v>0</v>
      </c>
      <c r="SF139" s="45">
        <v>0</v>
      </c>
      <c r="SG139" s="45">
        <v>0</v>
      </c>
      <c r="SH139" s="45">
        <v>0</v>
      </c>
      <c r="SI139" s="45">
        <v>0</v>
      </c>
      <c r="SJ139" s="45">
        <v>0</v>
      </c>
      <c r="SK139" s="45">
        <v>0</v>
      </c>
      <c r="SL139" s="45">
        <v>0</v>
      </c>
      <c r="SM139" s="45">
        <v>0</v>
      </c>
      <c r="SN139" s="45">
        <v>0</v>
      </c>
      <c r="SO139" s="45">
        <v>0</v>
      </c>
      <c r="SP139" s="45">
        <v>0</v>
      </c>
      <c r="SQ139" s="45">
        <v>0</v>
      </c>
      <c r="SR139" s="45">
        <v>0</v>
      </c>
      <c r="SS139" s="45">
        <v>0</v>
      </c>
      <c r="ST139" s="45">
        <v>0</v>
      </c>
      <c r="SU139" s="45">
        <v>0</v>
      </c>
      <c r="SV139" s="45">
        <v>0</v>
      </c>
      <c r="SW139" s="45">
        <v>0</v>
      </c>
      <c r="SX139" s="45">
        <v>0</v>
      </c>
      <c r="SY139" s="45">
        <v>0</v>
      </c>
      <c r="SZ139" s="45">
        <v>0</v>
      </c>
      <c r="TA139" s="45">
        <v>0</v>
      </c>
      <c r="TB139" s="45">
        <v>0</v>
      </c>
      <c r="TC139" s="45">
        <v>0</v>
      </c>
      <c r="TD139" s="45">
        <v>0</v>
      </c>
      <c r="TE139" s="45">
        <v>0</v>
      </c>
      <c r="TF139" s="45">
        <v>0</v>
      </c>
      <c r="TG139" s="45">
        <v>0</v>
      </c>
      <c r="TH139" s="45">
        <v>0</v>
      </c>
      <c r="TI139" s="45">
        <v>0</v>
      </c>
      <c r="TJ139" s="45">
        <v>0</v>
      </c>
      <c r="TK139" s="45">
        <v>0</v>
      </c>
      <c r="TL139" s="45">
        <v>0</v>
      </c>
      <c r="TM139" s="45">
        <v>0</v>
      </c>
      <c r="TN139" s="45">
        <v>0</v>
      </c>
      <c r="TO139" s="45">
        <v>0</v>
      </c>
      <c r="TP139" s="45">
        <v>0</v>
      </c>
      <c r="TQ139" s="45">
        <v>0</v>
      </c>
      <c r="TR139" s="45">
        <v>0</v>
      </c>
      <c r="TS139" s="45">
        <v>0</v>
      </c>
      <c r="TT139" s="45">
        <v>0</v>
      </c>
      <c r="TU139" s="45">
        <v>0</v>
      </c>
      <c r="TV139" s="45">
        <v>0</v>
      </c>
      <c r="TW139" s="45">
        <v>0</v>
      </c>
      <c r="TX139" s="45">
        <v>0</v>
      </c>
      <c r="TY139" s="45">
        <v>0</v>
      </c>
      <c r="TZ139" s="45">
        <v>0</v>
      </c>
      <c r="UA139" s="45">
        <v>0</v>
      </c>
      <c r="UB139" s="45">
        <v>0</v>
      </c>
      <c r="UC139" s="45">
        <v>0</v>
      </c>
      <c r="UD139" s="45">
        <v>0</v>
      </c>
      <c r="UE139" s="45">
        <v>0</v>
      </c>
      <c r="UF139" s="45">
        <v>0</v>
      </c>
      <c r="UG139" s="45">
        <v>0</v>
      </c>
      <c r="UH139" s="45">
        <v>0</v>
      </c>
      <c r="UI139" s="45">
        <v>0</v>
      </c>
      <c r="UJ139" s="45">
        <v>0</v>
      </c>
      <c r="UK139" s="45">
        <v>0</v>
      </c>
      <c r="UL139" s="45">
        <v>0</v>
      </c>
      <c r="UM139" s="45">
        <v>0</v>
      </c>
      <c r="UN139" s="45">
        <v>0</v>
      </c>
      <c r="UO139" s="45">
        <v>0</v>
      </c>
      <c r="UP139" s="45">
        <v>0</v>
      </c>
      <c r="UQ139" s="45">
        <v>0</v>
      </c>
      <c r="UR139" s="45">
        <v>0</v>
      </c>
      <c r="US139" s="45">
        <v>0</v>
      </c>
      <c r="UT139" s="45">
        <v>0</v>
      </c>
      <c r="UU139" s="45">
        <v>0</v>
      </c>
      <c r="UV139" s="45">
        <v>0</v>
      </c>
      <c r="UW139" s="45">
        <v>0</v>
      </c>
      <c r="UX139" s="45">
        <v>0</v>
      </c>
      <c r="UY139" s="45">
        <v>0</v>
      </c>
      <c r="UZ139" s="45">
        <v>0</v>
      </c>
      <c r="VA139" s="45">
        <v>0</v>
      </c>
      <c r="VB139" s="45">
        <v>0</v>
      </c>
      <c r="VC139" s="45">
        <v>0</v>
      </c>
      <c r="VD139" s="45">
        <v>0</v>
      </c>
      <c r="VE139" s="45">
        <v>0</v>
      </c>
      <c r="VF139" s="45">
        <v>0</v>
      </c>
      <c r="VG139" s="45">
        <v>0</v>
      </c>
      <c r="VH139" s="45">
        <v>0</v>
      </c>
      <c r="VI139" s="45">
        <v>0</v>
      </c>
      <c r="VJ139" s="45">
        <v>0</v>
      </c>
      <c r="VK139" s="45">
        <v>0</v>
      </c>
      <c r="VL139" s="45">
        <v>0</v>
      </c>
      <c r="VM139" s="45">
        <v>0</v>
      </c>
      <c r="VN139" s="45">
        <v>0</v>
      </c>
      <c r="VO139" s="45">
        <v>0</v>
      </c>
      <c r="VP139" s="45">
        <v>0</v>
      </c>
      <c r="VQ139" s="45">
        <v>0</v>
      </c>
      <c r="VR139" s="45">
        <v>0</v>
      </c>
      <c r="VS139" s="45">
        <v>0</v>
      </c>
      <c r="VT139" s="45">
        <v>0</v>
      </c>
      <c r="VU139" s="45">
        <v>0</v>
      </c>
      <c r="VV139" s="45">
        <v>0</v>
      </c>
      <c r="VW139" s="45">
        <v>0</v>
      </c>
      <c r="VX139" s="45">
        <v>0</v>
      </c>
      <c r="VY139" s="45">
        <v>0</v>
      </c>
      <c r="VZ139" s="45">
        <v>0</v>
      </c>
      <c r="WA139" s="45">
        <v>0</v>
      </c>
      <c r="WB139" s="45">
        <v>0</v>
      </c>
      <c r="WC139" s="45">
        <v>0</v>
      </c>
      <c r="WD139" s="45">
        <v>0</v>
      </c>
      <c r="WE139" s="45">
        <v>0</v>
      </c>
      <c r="WF139" s="45">
        <v>0</v>
      </c>
      <c r="WG139" s="45">
        <v>0</v>
      </c>
      <c r="WH139" s="45">
        <v>0</v>
      </c>
      <c r="WI139" s="45">
        <v>0</v>
      </c>
      <c r="WJ139" s="45">
        <v>0</v>
      </c>
      <c r="WK139" s="45">
        <v>0</v>
      </c>
      <c r="WL139" s="45">
        <v>0</v>
      </c>
      <c r="WM139" s="45">
        <v>0</v>
      </c>
      <c r="WN139" s="45">
        <v>0</v>
      </c>
      <c r="WO139" s="45">
        <v>0</v>
      </c>
      <c r="WP139" s="45">
        <v>0</v>
      </c>
      <c r="WQ139" s="45">
        <v>0</v>
      </c>
      <c r="WR139" s="45">
        <v>0</v>
      </c>
      <c r="WS139" s="45">
        <v>0</v>
      </c>
      <c r="WT139" s="45">
        <v>0</v>
      </c>
      <c r="WU139" s="45">
        <v>0</v>
      </c>
      <c r="WV139" s="45">
        <v>0</v>
      </c>
      <c r="WW139" s="45">
        <v>0</v>
      </c>
      <c r="WX139" s="45">
        <v>0</v>
      </c>
      <c r="WY139" s="45">
        <v>0</v>
      </c>
      <c r="WZ139" s="45">
        <v>0</v>
      </c>
      <c r="XA139" s="45">
        <v>0</v>
      </c>
      <c r="XB139" s="45">
        <v>0</v>
      </c>
      <c r="XC139" s="45">
        <v>0</v>
      </c>
      <c r="XD139" s="45">
        <v>0</v>
      </c>
      <c r="XE139" s="45">
        <v>0</v>
      </c>
      <c r="XF139" s="45">
        <v>0</v>
      </c>
      <c r="XG139" s="45">
        <v>0</v>
      </c>
      <c r="XH139" s="45">
        <v>0</v>
      </c>
      <c r="XI139" s="45">
        <v>0</v>
      </c>
      <c r="XJ139" s="45">
        <v>0</v>
      </c>
      <c r="XK139" s="45">
        <v>0</v>
      </c>
      <c r="XL139" s="45">
        <v>0</v>
      </c>
      <c r="XM139" s="45">
        <v>0</v>
      </c>
      <c r="XN139" s="45">
        <v>0</v>
      </c>
      <c r="XO139" s="45">
        <v>0</v>
      </c>
      <c r="XP139" s="45">
        <v>0</v>
      </c>
      <c r="XQ139" s="45">
        <v>0</v>
      </c>
      <c r="XR139" s="45">
        <v>0</v>
      </c>
      <c r="XS139" s="45">
        <v>0</v>
      </c>
      <c r="XT139" s="45">
        <v>0</v>
      </c>
      <c r="XU139" s="45">
        <v>0</v>
      </c>
      <c r="XV139" s="45">
        <v>0</v>
      </c>
      <c r="XW139" s="45">
        <v>0</v>
      </c>
      <c r="XX139" s="45">
        <v>0</v>
      </c>
      <c r="XY139" s="45">
        <v>0</v>
      </c>
      <c r="XZ139" s="45">
        <v>0</v>
      </c>
      <c r="YA139" s="45">
        <v>0</v>
      </c>
      <c r="YB139" s="45">
        <v>0</v>
      </c>
      <c r="YC139" s="45">
        <v>0</v>
      </c>
      <c r="YD139" s="45">
        <v>0</v>
      </c>
      <c r="YE139" s="45">
        <v>0</v>
      </c>
      <c r="YF139" s="45">
        <v>0</v>
      </c>
      <c r="YG139" s="45">
        <v>0</v>
      </c>
      <c r="YH139" s="45">
        <v>0</v>
      </c>
      <c r="YI139" s="45">
        <v>0</v>
      </c>
      <c r="YJ139" s="45">
        <v>0</v>
      </c>
      <c r="YK139" s="45">
        <v>0</v>
      </c>
      <c r="YL139" s="45">
        <v>0</v>
      </c>
      <c r="YM139" s="45">
        <v>0</v>
      </c>
      <c r="YN139" s="45">
        <v>0</v>
      </c>
      <c r="YO139" s="45">
        <v>0</v>
      </c>
      <c r="YP139" s="45">
        <v>0</v>
      </c>
      <c r="YQ139" s="45">
        <v>0</v>
      </c>
      <c r="YR139" s="45">
        <v>0</v>
      </c>
      <c r="YS139" s="45">
        <v>0</v>
      </c>
      <c r="YT139" s="45">
        <v>0</v>
      </c>
      <c r="YU139" s="45">
        <v>0</v>
      </c>
      <c r="YV139" s="45">
        <v>0</v>
      </c>
      <c r="YW139" s="45">
        <v>0</v>
      </c>
      <c r="YX139" s="45">
        <v>0</v>
      </c>
      <c r="YY139" s="45">
        <v>0</v>
      </c>
      <c r="YZ139" s="45">
        <v>0</v>
      </c>
      <c r="ZA139" s="45">
        <v>0</v>
      </c>
      <c r="ZB139" s="45">
        <v>0</v>
      </c>
      <c r="ZC139" s="45">
        <v>0</v>
      </c>
      <c r="ZD139" s="45">
        <v>0</v>
      </c>
      <c r="ZE139" s="45">
        <v>0</v>
      </c>
      <c r="ZF139" s="45">
        <v>0</v>
      </c>
      <c r="ZG139" s="45">
        <v>0</v>
      </c>
      <c r="ZH139" s="45">
        <v>0</v>
      </c>
      <c r="ZI139" s="45">
        <v>0</v>
      </c>
      <c r="ZJ139" s="45">
        <v>0</v>
      </c>
      <c r="ZK139" s="45">
        <v>0</v>
      </c>
      <c r="ZL139" s="45">
        <v>0</v>
      </c>
      <c r="ZM139" s="45">
        <v>0</v>
      </c>
      <c r="ZN139" s="45">
        <v>0</v>
      </c>
      <c r="ZO139" s="45">
        <v>0</v>
      </c>
      <c r="ZP139" s="45">
        <v>0</v>
      </c>
      <c r="ZQ139" s="45">
        <v>0</v>
      </c>
      <c r="ZR139" s="45">
        <v>0</v>
      </c>
      <c r="ZS139" s="45">
        <v>0</v>
      </c>
      <c r="ZT139" s="45">
        <v>0</v>
      </c>
      <c r="ZU139" s="45">
        <v>0</v>
      </c>
      <c r="ZV139" s="45">
        <v>0</v>
      </c>
      <c r="ZW139" s="45">
        <v>0</v>
      </c>
      <c r="ZX139" s="45">
        <v>0</v>
      </c>
      <c r="ZY139" s="45">
        <v>0</v>
      </c>
      <c r="ZZ139" s="45">
        <v>0</v>
      </c>
      <c r="AAA139" s="45">
        <v>0</v>
      </c>
      <c r="AAB139" s="45">
        <v>0</v>
      </c>
      <c r="AAC139" s="45">
        <v>0</v>
      </c>
      <c r="AAD139" s="45">
        <v>0</v>
      </c>
      <c r="AAE139" s="45">
        <v>0</v>
      </c>
      <c r="AAF139" s="45">
        <v>0</v>
      </c>
      <c r="AAG139" s="45">
        <v>0</v>
      </c>
      <c r="AAH139" s="45">
        <v>0</v>
      </c>
      <c r="AAI139" s="45">
        <v>0</v>
      </c>
      <c r="AAJ139" s="45">
        <v>0</v>
      </c>
      <c r="AAK139" s="45">
        <v>0</v>
      </c>
      <c r="AAL139" s="45">
        <v>0</v>
      </c>
      <c r="AAM139" s="45">
        <v>0</v>
      </c>
      <c r="AAN139" s="45">
        <v>0</v>
      </c>
      <c r="AAO139" s="45">
        <v>0</v>
      </c>
      <c r="AAP139" s="45">
        <v>0</v>
      </c>
      <c r="AAQ139" s="45">
        <f ca="1">IF(LEFT($C139,5)="Total",0,IF(COUNTIF(ENTRY!$G$3:$BM$3,AAQ$1)=0,"CopyPasteValue",IFERROR(HLOOKUP(AAQ$1,ENTRY!$G$3:$BI$133,SUMIFS(ENTRY!$A$2:$A$133,ENTRY!$B$2:$B$133,$B139,ENTRY!$C$2:$C$133,$C139)-2,FALSE),0)))</f>
        <v>0</v>
      </c>
      <c r="AAR139" s="45">
        <f ca="1">IF(LEFT($C139,5)="Total",0,IF(COUNTIF(ENTRY!$G$3:$BM$3,AAR$1)=0,"CopyPasteValue",IFERROR(HLOOKUP(AAR$1,ENTRY!$G$3:$BI$133,SUMIFS(ENTRY!$A$2:$A$133,ENTRY!$B$2:$B$133,$B139,ENTRY!$C$2:$C$133,$C139)-2,FALSE),0)))</f>
        <v>0</v>
      </c>
      <c r="AAS139" s="45">
        <f ca="1">IF(LEFT($C139,5)="Total",0,IF(COUNTIF(ENTRY!$G$3:$BM$3,AAS$1)=0,"CopyPasteValue",IFERROR(HLOOKUP(AAS$1,ENTRY!$G$3:$BI$133,SUMIFS(ENTRY!$A$2:$A$133,ENTRY!$B$2:$B$133,$B139,ENTRY!$C$2:$C$133,$C139)-2,FALSE),0)))</f>
        <v>0</v>
      </c>
      <c r="AAT139" s="45">
        <f ca="1">IF(LEFT($C139,5)="Total",0,IF(COUNTIF(ENTRY!$G$3:$BM$3,AAT$1)=0,"CopyPasteValue",IFERROR(HLOOKUP(AAT$1,ENTRY!$G$3:$BI$133,SUMIFS(ENTRY!$A$2:$A$133,ENTRY!$B$2:$B$133,$B139,ENTRY!$C$2:$C$133,$C139)-2,FALSE),0)))</f>
        <v>0</v>
      </c>
      <c r="AAU139" s="45">
        <f ca="1">IF(LEFT($C139,5)="Total",0,IF(COUNTIF(ENTRY!$G$3:$BM$3,AAU$1)=0,"CopyPasteValue",IFERROR(HLOOKUP(AAU$1,ENTRY!$G$3:$BI$133,SUMIFS(ENTRY!$A$2:$A$133,ENTRY!$B$2:$B$133,$B139,ENTRY!$C$2:$C$133,$C139)-2,FALSE),0)))</f>
        <v>0</v>
      </c>
      <c r="AAV139" s="45">
        <f ca="1">IF(LEFT($C139,5)="Total",0,IF(COUNTIF(ENTRY!$G$3:$BM$3,AAV$1)=0,"CopyPasteValue",IFERROR(HLOOKUP(AAV$1,ENTRY!$G$3:$BI$133,SUMIFS(ENTRY!$A$2:$A$133,ENTRY!$B$2:$B$133,$B139,ENTRY!$C$2:$C$133,$C139)-2,FALSE),0)))</f>
        <v>0</v>
      </c>
      <c r="AAW139" s="45">
        <f ca="1">IF(LEFT($C139,5)="Total",0,IF(COUNTIF(ENTRY!$G$3:$BM$3,AAW$1)=0,"CopyPasteValue",IFERROR(HLOOKUP(AAW$1,ENTRY!$G$3:$BI$133,SUMIFS(ENTRY!$A$2:$A$133,ENTRY!$B$2:$B$133,$B139,ENTRY!$C$2:$C$133,$C139)-2,FALSE),0)))</f>
        <v>0</v>
      </c>
      <c r="AAX139" s="45">
        <f ca="1">IF(LEFT($C139,5)="Total",0,IF(COUNTIF(ENTRY!$G$3:$BM$3,AAX$1)=0,"CopyPasteValue",IFERROR(HLOOKUP(AAX$1,ENTRY!$G$3:$BI$133,SUMIFS(ENTRY!$A$2:$A$133,ENTRY!$B$2:$B$133,$B139,ENTRY!$C$2:$C$133,$C139)-2,FALSE),0)))</f>
        <v>0</v>
      </c>
      <c r="AAY139" s="45">
        <f ca="1">IF(LEFT($C139,5)="Total",0,IF(COUNTIF(ENTRY!$G$3:$BM$3,AAY$1)=0,"CopyPasteValue",IFERROR(HLOOKUP(AAY$1,ENTRY!$G$3:$BI$133,SUMIFS(ENTRY!$A$2:$A$133,ENTRY!$B$2:$B$133,$B139,ENTRY!$C$2:$C$133,$C139)-2,FALSE),0)))</f>
        <v>0</v>
      </c>
      <c r="AAZ139" s="45">
        <f ca="1">IF(LEFT($C139,5)="Total",0,IF(COUNTIF(ENTRY!$G$3:$BM$3,AAZ$1)=0,"CopyPasteValue",IFERROR(HLOOKUP(AAZ$1,ENTRY!$G$3:$BI$133,SUMIFS(ENTRY!$A$2:$A$133,ENTRY!$B$2:$B$133,$B139,ENTRY!$C$2:$C$133,$C139)-2,FALSE),0)))</f>
        <v>0</v>
      </c>
      <c r="ABA139" s="45">
        <f ca="1">IF(LEFT($C139,5)="Total",0,IF(COUNTIF(ENTRY!$G$3:$BM$3,ABA$1)=0,"CopyPasteValue",IFERROR(HLOOKUP(ABA$1,ENTRY!$G$3:$BI$133,SUMIFS(ENTRY!$A$2:$A$133,ENTRY!$B$2:$B$133,$B139,ENTRY!$C$2:$C$133,$C139)-2,FALSE),0)))</f>
        <v>0</v>
      </c>
      <c r="ABB139" s="45">
        <f ca="1">IF(LEFT($C139,5)="Total",0,IF(COUNTIF(ENTRY!$G$3:$BM$3,ABB$1)=0,"CopyPasteValue",IFERROR(HLOOKUP(ABB$1,ENTRY!$G$3:$BI$133,SUMIFS(ENTRY!$A$2:$A$133,ENTRY!$B$2:$B$133,$B139,ENTRY!$C$2:$C$133,$C139)-2,FALSE),0)))</f>
        <v>0</v>
      </c>
      <c r="ABC139" s="45">
        <f ca="1">IF(LEFT($C139,5)="Total",0,IF(COUNTIF(ENTRY!$G$3:$BM$3,ABC$1)=0,"CopyPasteValue",IFERROR(HLOOKUP(ABC$1,ENTRY!$G$3:$BI$133,SUMIFS(ENTRY!$A$2:$A$133,ENTRY!$B$2:$B$133,$B139,ENTRY!$C$2:$C$133,$C139)-2,FALSE),0)))</f>
        <v>0</v>
      </c>
      <c r="ABD139" s="45">
        <f ca="1">IF(LEFT($C139,5)="Total",0,IF(COUNTIF(ENTRY!$G$3:$BM$3,ABD$1)=0,"CopyPasteValue",IFERROR(HLOOKUP(ABD$1,ENTRY!$G$3:$BI$133,SUMIFS(ENTRY!$A$2:$A$133,ENTRY!$B$2:$B$133,$B139,ENTRY!$C$2:$C$133,$C139)-2,FALSE),0)))</f>
        <v>0</v>
      </c>
      <c r="ABE139" s="45">
        <f ca="1">IF(LEFT($C139,5)="Total",0,IF(COUNTIF(ENTRY!$G$3:$BM$3,ABE$1)=0,"CopyPasteValue",IFERROR(HLOOKUP(ABE$1,ENTRY!$G$3:$BI$133,SUMIFS(ENTRY!$A$2:$A$133,ENTRY!$B$2:$B$133,$B139,ENTRY!$C$2:$C$133,$C139)-2,FALSE),0)))</f>
        <v>0</v>
      </c>
      <c r="ABF139" s="45">
        <f ca="1">IF(LEFT($C139,5)="Total",0,IF(COUNTIF(ENTRY!$G$3:$BM$3,ABF$1)=0,"CopyPasteValue",IFERROR(HLOOKUP(ABF$1,ENTRY!$G$3:$BI$133,SUMIFS(ENTRY!$A$2:$A$133,ENTRY!$B$2:$B$133,$B139,ENTRY!$C$2:$C$133,$C139)-2,FALSE),0)))</f>
        <v>0</v>
      </c>
      <c r="ABG139" s="45">
        <f ca="1">IF(LEFT($C139,5)="Total",0,IF(COUNTIF(ENTRY!$G$3:$BM$3,ABG$1)=0,"CopyPasteValue",IFERROR(HLOOKUP(ABG$1,ENTRY!$G$3:$BI$133,SUMIFS(ENTRY!$A$2:$A$133,ENTRY!$B$2:$B$133,$B139,ENTRY!$C$2:$C$133,$C139)-2,FALSE),0)))</f>
        <v>0</v>
      </c>
      <c r="ABH139" s="45">
        <f ca="1">IF(LEFT($C139,5)="Total",0,IF(COUNTIF(ENTRY!$G$3:$BM$3,ABH$1)=0,"CopyPasteValue",IFERROR(HLOOKUP(ABH$1,ENTRY!$G$3:$BI$133,SUMIFS(ENTRY!$A$2:$A$133,ENTRY!$B$2:$B$133,$B139,ENTRY!$C$2:$C$133,$C139)-2,FALSE),0)))</f>
        <v>0</v>
      </c>
    </row>
    <row r="140" spans="2:736" x14ac:dyDescent="0.35">
      <c r="B140" t="s">
        <v>27</v>
      </c>
      <c r="C140" t="s">
        <v>191</v>
      </c>
      <c r="D140" s="53">
        <f t="shared" ca="1" si="163"/>
        <v>140</v>
      </c>
      <c r="E140" s="72">
        <f>COUNTIF(ENTRY!C$4:C$294,C140)</f>
        <v>1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v>0</v>
      </c>
      <c r="O140" s="45">
        <v>0</v>
      </c>
      <c r="P140" s="45">
        <v>0</v>
      </c>
      <c r="Q140" s="45">
        <v>0</v>
      </c>
      <c r="R140" s="45">
        <v>0</v>
      </c>
      <c r="S140" s="45">
        <v>0</v>
      </c>
      <c r="T140" s="45">
        <v>0</v>
      </c>
      <c r="U140" s="45">
        <v>0</v>
      </c>
      <c r="V140" s="45">
        <v>0</v>
      </c>
      <c r="W140" s="45">
        <v>0</v>
      </c>
      <c r="X140" s="45">
        <v>0</v>
      </c>
      <c r="Y140" s="45">
        <v>0</v>
      </c>
      <c r="Z140" s="45">
        <v>0</v>
      </c>
      <c r="AA140" s="45">
        <v>0</v>
      </c>
      <c r="AB140" s="45">
        <v>0</v>
      </c>
      <c r="AC140" s="45">
        <v>0</v>
      </c>
      <c r="AD140" s="45">
        <v>0</v>
      </c>
      <c r="AE140" s="45">
        <v>0</v>
      </c>
      <c r="AF140" s="45">
        <v>0</v>
      </c>
      <c r="AG140" s="45">
        <v>0</v>
      </c>
      <c r="AH140" s="45">
        <v>0</v>
      </c>
      <c r="AI140" s="45">
        <v>0</v>
      </c>
      <c r="AJ140" s="45">
        <v>0</v>
      </c>
      <c r="AK140" s="45">
        <v>0</v>
      </c>
      <c r="AL140" s="45">
        <v>0</v>
      </c>
      <c r="AM140" s="45">
        <v>0</v>
      </c>
      <c r="AN140" s="45">
        <v>0</v>
      </c>
      <c r="AO140" s="45">
        <v>0</v>
      </c>
      <c r="AP140" s="45">
        <v>0</v>
      </c>
      <c r="AQ140" s="45">
        <v>0</v>
      </c>
      <c r="AR140" s="45">
        <v>0</v>
      </c>
      <c r="AS140" s="45">
        <v>0</v>
      </c>
      <c r="AT140" s="45">
        <v>0</v>
      </c>
      <c r="AU140" s="45">
        <v>0</v>
      </c>
      <c r="AV140" s="45">
        <v>0</v>
      </c>
      <c r="AW140" s="45">
        <v>0</v>
      </c>
      <c r="AX140" s="45">
        <v>0</v>
      </c>
      <c r="AY140" s="45">
        <v>0</v>
      </c>
      <c r="AZ140" s="45">
        <v>0</v>
      </c>
      <c r="BA140" s="45">
        <v>0</v>
      </c>
      <c r="BB140" s="45">
        <v>0</v>
      </c>
      <c r="BC140" s="45">
        <v>0</v>
      </c>
      <c r="BD140" s="45">
        <v>0</v>
      </c>
      <c r="BE140" s="45">
        <v>0</v>
      </c>
      <c r="BF140" s="45">
        <v>0</v>
      </c>
      <c r="BG140" s="45">
        <v>0</v>
      </c>
      <c r="BH140" s="45">
        <v>0</v>
      </c>
      <c r="BI140" s="45">
        <v>0</v>
      </c>
      <c r="BJ140" s="45">
        <v>0</v>
      </c>
      <c r="BK140" s="45">
        <v>0</v>
      </c>
      <c r="BL140" s="45">
        <v>0</v>
      </c>
      <c r="BM140" s="45">
        <v>0</v>
      </c>
      <c r="BN140" s="45">
        <v>0</v>
      </c>
      <c r="BO140" s="45">
        <v>0</v>
      </c>
      <c r="BP140" s="45">
        <v>0</v>
      </c>
      <c r="BQ140" s="45">
        <v>0</v>
      </c>
      <c r="BR140" s="45">
        <v>0</v>
      </c>
      <c r="BS140" s="45">
        <v>0</v>
      </c>
      <c r="BT140" s="45">
        <v>0</v>
      </c>
      <c r="BU140" s="45">
        <v>0</v>
      </c>
      <c r="BV140" s="45">
        <v>0</v>
      </c>
      <c r="BW140" s="45">
        <v>0</v>
      </c>
      <c r="BX140" s="45">
        <v>0</v>
      </c>
      <c r="BY140" s="45">
        <v>0</v>
      </c>
      <c r="BZ140" s="45">
        <v>0</v>
      </c>
      <c r="CA140" s="45">
        <v>0</v>
      </c>
      <c r="CB140" s="45">
        <v>0</v>
      </c>
      <c r="CC140" s="45">
        <v>0</v>
      </c>
      <c r="CD140" s="45">
        <v>0</v>
      </c>
      <c r="CE140" s="45">
        <v>0</v>
      </c>
      <c r="CF140" s="45">
        <v>0</v>
      </c>
      <c r="CG140" s="45">
        <v>0</v>
      </c>
      <c r="CH140" s="45">
        <v>0</v>
      </c>
      <c r="CI140" s="45">
        <v>0</v>
      </c>
      <c r="CJ140" s="45">
        <v>0</v>
      </c>
      <c r="CK140" s="45">
        <v>0</v>
      </c>
      <c r="CL140" s="45">
        <v>0</v>
      </c>
      <c r="CM140" s="45">
        <v>0</v>
      </c>
      <c r="CN140" s="45">
        <v>0</v>
      </c>
      <c r="CO140" s="45">
        <v>0</v>
      </c>
      <c r="CP140" s="45">
        <v>0</v>
      </c>
      <c r="CQ140" s="45">
        <v>0</v>
      </c>
      <c r="CR140" s="45">
        <v>0</v>
      </c>
      <c r="CS140" s="45">
        <v>0</v>
      </c>
      <c r="CT140" s="45">
        <v>0</v>
      </c>
      <c r="CU140" s="45">
        <v>0</v>
      </c>
      <c r="CV140" s="45">
        <v>0</v>
      </c>
      <c r="CW140" s="45">
        <v>0</v>
      </c>
      <c r="CX140" s="45">
        <v>0</v>
      </c>
      <c r="CY140" s="45">
        <v>0</v>
      </c>
      <c r="CZ140" s="45">
        <v>0</v>
      </c>
      <c r="DA140" s="45">
        <v>0</v>
      </c>
      <c r="DB140" s="45">
        <v>0</v>
      </c>
      <c r="DC140" s="45">
        <v>0</v>
      </c>
      <c r="DD140" s="45">
        <v>0</v>
      </c>
      <c r="DE140" s="45">
        <v>0</v>
      </c>
      <c r="DF140" s="45">
        <v>0</v>
      </c>
      <c r="DG140" s="45">
        <v>0</v>
      </c>
      <c r="DH140" s="45">
        <v>0</v>
      </c>
      <c r="DI140" s="45">
        <v>0</v>
      </c>
      <c r="DJ140" s="45">
        <v>0</v>
      </c>
      <c r="DK140" s="45">
        <v>0</v>
      </c>
      <c r="DL140" s="45">
        <v>0</v>
      </c>
      <c r="DM140" s="45">
        <v>0</v>
      </c>
      <c r="DN140" s="45">
        <v>0</v>
      </c>
      <c r="DO140" s="45">
        <v>0</v>
      </c>
      <c r="DP140" s="45">
        <v>0</v>
      </c>
      <c r="DQ140" s="45">
        <v>0</v>
      </c>
      <c r="DR140" s="45">
        <v>0</v>
      </c>
      <c r="DS140" s="45">
        <v>0</v>
      </c>
      <c r="DT140" s="45">
        <v>0</v>
      </c>
      <c r="DU140" s="45">
        <v>0</v>
      </c>
      <c r="DV140" s="45">
        <v>0</v>
      </c>
      <c r="DW140" s="45">
        <v>0</v>
      </c>
      <c r="DX140" s="45">
        <v>0</v>
      </c>
      <c r="DY140" s="45">
        <v>0</v>
      </c>
      <c r="DZ140" s="45">
        <v>0</v>
      </c>
      <c r="EA140" s="45">
        <v>0</v>
      </c>
      <c r="EB140" s="45">
        <v>0</v>
      </c>
      <c r="EC140" s="45">
        <v>0</v>
      </c>
      <c r="ED140" s="45">
        <v>0</v>
      </c>
      <c r="EE140" s="45">
        <v>0</v>
      </c>
      <c r="EF140" s="45">
        <v>0</v>
      </c>
      <c r="EG140" s="45">
        <v>0</v>
      </c>
      <c r="EH140" s="45">
        <v>0</v>
      </c>
      <c r="EI140" s="45">
        <v>0</v>
      </c>
      <c r="EJ140" s="45">
        <v>0</v>
      </c>
      <c r="EK140" s="45">
        <v>0</v>
      </c>
      <c r="EL140" s="45">
        <v>0</v>
      </c>
      <c r="EM140" s="45">
        <v>0</v>
      </c>
      <c r="EN140" s="45">
        <v>0</v>
      </c>
      <c r="EO140" s="45">
        <v>0</v>
      </c>
      <c r="EP140" s="45">
        <v>0</v>
      </c>
      <c r="EQ140" s="45">
        <v>0</v>
      </c>
      <c r="ER140" s="45">
        <v>0</v>
      </c>
      <c r="ES140" s="45">
        <v>0</v>
      </c>
      <c r="ET140" s="45">
        <v>0</v>
      </c>
      <c r="EU140" s="45">
        <v>0</v>
      </c>
      <c r="EV140" s="45">
        <v>0</v>
      </c>
      <c r="EW140" s="45">
        <v>0</v>
      </c>
      <c r="EX140" s="45">
        <v>0</v>
      </c>
      <c r="EY140" s="45">
        <v>0</v>
      </c>
      <c r="EZ140" s="45">
        <v>0</v>
      </c>
      <c r="FA140" s="45">
        <v>0</v>
      </c>
      <c r="FB140" s="45">
        <v>0</v>
      </c>
      <c r="FC140" s="45">
        <v>0</v>
      </c>
      <c r="FD140" s="45">
        <v>0</v>
      </c>
      <c r="FE140" s="45">
        <v>0</v>
      </c>
      <c r="FF140" s="45">
        <v>0</v>
      </c>
      <c r="FG140" s="45">
        <v>0</v>
      </c>
      <c r="FH140" s="45">
        <v>0</v>
      </c>
      <c r="FI140" s="45">
        <v>0</v>
      </c>
      <c r="FJ140" s="45">
        <v>0</v>
      </c>
      <c r="FK140" s="45">
        <v>0</v>
      </c>
      <c r="FL140" s="45">
        <v>0</v>
      </c>
      <c r="FM140" s="45">
        <v>0</v>
      </c>
      <c r="FN140" s="45">
        <v>0</v>
      </c>
      <c r="FO140" s="45">
        <v>0</v>
      </c>
      <c r="FP140" s="45">
        <v>0</v>
      </c>
      <c r="FQ140" s="45">
        <v>0</v>
      </c>
      <c r="FR140" s="45">
        <v>0</v>
      </c>
      <c r="FS140" s="45">
        <v>0</v>
      </c>
      <c r="FT140" s="45">
        <v>0</v>
      </c>
      <c r="FU140" s="45">
        <v>0</v>
      </c>
      <c r="FV140" s="45">
        <v>0</v>
      </c>
      <c r="FW140" s="45">
        <v>0</v>
      </c>
      <c r="FX140" s="45">
        <v>0</v>
      </c>
      <c r="FY140" s="45">
        <v>0</v>
      </c>
      <c r="FZ140" s="45">
        <v>0</v>
      </c>
      <c r="GA140" s="45">
        <v>0</v>
      </c>
      <c r="GB140" s="45">
        <v>0</v>
      </c>
      <c r="GC140" s="45">
        <v>0</v>
      </c>
      <c r="GD140" s="45">
        <v>0</v>
      </c>
      <c r="GE140" s="45">
        <v>0</v>
      </c>
      <c r="GF140" s="45">
        <v>0</v>
      </c>
      <c r="GG140" s="45">
        <v>0</v>
      </c>
      <c r="GH140" s="45">
        <v>0</v>
      </c>
      <c r="GI140" s="45">
        <v>0</v>
      </c>
      <c r="GJ140" s="45">
        <v>0</v>
      </c>
      <c r="GK140" s="45">
        <v>0</v>
      </c>
      <c r="GL140" s="45">
        <v>0</v>
      </c>
      <c r="GM140" s="45">
        <v>0</v>
      </c>
      <c r="GN140" s="45">
        <v>0</v>
      </c>
      <c r="GO140" s="45">
        <v>0</v>
      </c>
      <c r="GP140" s="45">
        <v>0</v>
      </c>
      <c r="GQ140" s="45">
        <v>0</v>
      </c>
      <c r="GR140" s="45">
        <v>0</v>
      </c>
      <c r="GS140" s="45">
        <v>0</v>
      </c>
      <c r="GT140" s="45">
        <v>0</v>
      </c>
      <c r="GU140" s="45">
        <v>0</v>
      </c>
      <c r="GV140" s="45">
        <v>0</v>
      </c>
      <c r="GW140" s="45">
        <v>0</v>
      </c>
      <c r="GX140" s="45">
        <v>0</v>
      </c>
      <c r="GY140" s="45">
        <v>0</v>
      </c>
      <c r="GZ140" s="45">
        <v>0</v>
      </c>
      <c r="HA140" s="45">
        <v>0</v>
      </c>
      <c r="HB140" s="45">
        <v>0</v>
      </c>
      <c r="HC140" s="45">
        <v>0</v>
      </c>
      <c r="HD140" s="45">
        <v>0</v>
      </c>
      <c r="HE140" s="45">
        <v>0</v>
      </c>
      <c r="HF140" s="45">
        <v>0</v>
      </c>
      <c r="HG140" s="45">
        <v>0</v>
      </c>
      <c r="HH140" s="45">
        <v>0</v>
      </c>
      <c r="HI140" s="45">
        <v>0</v>
      </c>
      <c r="HJ140" s="45">
        <v>0</v>
      </c>
      <c r="HK140" s="45">
        <v>0</v>
      </c>
      <c r="HL140" s="45">
        <v>0</v>
      </c>
      <c r="HM140" s="45">
        <v>0</v>
      </c>
      <c r="HN140" s="45">
        <v>0</v>
      </c>
      <c r="HO140" s="45">
        <v>0</v>
      </c>
      <c r="HP140" s="45">
        <v>0</v>
      </c>
      <c r="HQ140" s="45">
        <v>0</v>
      </c>
      <c r="HR140" s="45">
        <v>0</v>
      </c>
      <c r="HS140" s="45">
        <v>0</v>
      </c>
      <c r="HT140" s="45">
        <v>0</v>
      </c>
      <c r="HU140" s="45">
        <v>0</v>
      </c>
      <c r="HV140" s="45">
        <v>0</v>
      </c>
      <c r="HW140" s="45">
        <v>0</v>
      </c>
      <c r="HX140" s="45">
        <v>0</v>
      </c>
      <c r="HY140" s="45">
        <v>0</v>
      </c>
      <c r="HZ140" s="45">
        <v>0</v>
      </c>
      <c r="IA140" s="45">
        <v>0</v>
      </c>
      <c r="IB140" s="45">
        <v>0</v>
      </c>
      <c r="IC140" s="45">
        <v>0</v>
      </c>
      <c r="ID140" s="45">
        <v>0</v>
      </c>
      <c r="IE140" s="45">
        <v>0</v>
      </c>
      <c r="IF140" s="45">
        <v>0</v>
      </c>
      <c r="IG140" s="45">
        <v>0</v>
      </c>
      <c r="IH140" s="45">
        <v>0</v>
      </c>
      <c r="II140" s="45">
        <v>0</v>
      </c>
      <c r="IJ140" s="45">
        <v>0</v>
      </c>
      <c r="IK140" s="45">
        <v>0</v>
      </c>
      <c r="IL140" s="45">
        <v>0</v>
      </c>
      <c r="IM140" s="45">
        <v>0</v>
      </c>
      <c r="IN140" s="45">
        <v>0</v>
      </c>
      <c r="IO140" s="45">
        <v>0</v>
      </c>
      <c r="IP140" s="45">
        <v>0</v>
      </c>
      <c r="IQ140" s="45">
        <v>0</v>
      </c>
      <c r="IR140" s="45">
        <v>0</v>
      </c>
      <c r="IS140" s="45">
        <v>0</v>
      </c>
      <c r="IT140" s="45">
        <v>0</v>
      </c>
      <c r="IU140" s="45">
        <v>0</v>
      </c>
      <c r="IV140" s="45">
        <v>0</v>
      </c>
      <c r="IW140" s="45">
        <v>0</v>
      </c>
      <c r="IX140" s="45">
        <v>0</v>
      </c>
      <c r="IY140" s="45">
        <v>0</v>
      </c>
      <c r="IZ140" s="45">
        <v>0</v>
      </c>
      <c r="JA140" s="45">
        <v>0</v>
      </c>
      <c r="JB140" s="45">
        <v>0</v>
      </c>
      <c r="JC140" s="45">
        <v>0</v>
      </c>
      <c r="JD140" s="45">
        <v>0</v>
      </c>
      <c r="JE140" s="45">
        <v>0</v>
      </c>
      <c r="JF140" s="45">
        <v>0</v>
      </c>
      <c r="JG140" s="45">
        <v>0</v>
      </c>
      <c r="JH140" s="45">
        <v>0</v>
      </c>
      <c r="JI140" s="45">
        <v>0</v>
      </c>
      <c r="JJ140" s="45">
        <v>0</v>
      </c>
      <c r="JK140" s="45">
        <v>0</v>
      </c>
      <c r="JL140" s="45">
        <v>0</v>
      </c>
      <c r="JM140" s="45">
        <v>0</v>
      </c>
      <c r="JN140" s="45">
        <v>0</v>
      </c>
      <c r="JO140" s="45">
        <v>0</v>
      </c>
      <c r="JP140" s="45">
        <v>0</v>
      </c>
      <c r="JQ140" s="45">
        <v>0</v>
      </c>
      <c r="JR140" s="45">
        <v>0</v>
      </c>
      <c r="JS140" s="45">
        <v>0</v>
      </c>
      <c r="JT140" s="45">
        <v>0</v>
      </c>
      <c r="JU140" s="45">
        <v>0</v>
      </c>
      <c r="JV140" s="45">
        <v>0</v>
      </c>
      <c r="JW140" s="45">
        <v>0</v>
      </c>
      <c r="JX140" s="45">
        <v>0</v>
      </c>
      <c r="JY140" s="45">
        <v>0</v>
      </c>
      <c r="JZ140" s="45">
        <v>0</v>
      </c>
      <c r="KA140" s="45">
        <v>0</v>
      </c>
      <c r="KB140" s="45">
        <v>0</v>
      </c>
      <c r="KC140" s="45">
        <v>0</v>
      </c>
      <c r="KD140" s="45">
        <v>0</v>
      </c>
      <c r="KE140" s="45">
        <v>0</v>
      </c>
      <c r="KF140" s="45">
        <v>0</v>
      </c>
      <c r="KG140" s="45">
        <v>0</v>
      </c>
      <c r="KH140" s="45">
        <v>0</v>
      </c>
      <c r="KI140" s="45">
        <v>0</v>
      </c>
      <c r="KJ140" s="45">
        <v>0</v>
      </c>
      <c r="KK140" s="45">
        <v>0</v>
      </c>
      <c r="KL140" s="45">
        <v>0</v>
      </c>
      <c r="KM140" s="45">
        <v>0</v>
      </c>
      <c r="KN140" s="45">
        <v>0</v>
      </c>
      <c r="KO140" s="45">
        <v>0</v>
      </c>
      <c r="KP140" s="45">
        <v>0</v>
      </c>
      <c r="KQ140" s="45">
        <v>0</v>
      </c>
      <c r="KR140" s="45">
        <v>0</v>
      </c>
      <c r="KS140" s="45">
        <v>0</v>
      </c>
      <c r="KT140" s="45">
        <v>0</v>
      </c>
      <c r="KU140" s="45">
        <v>0</v>
      </c>
      <c r="KV140" s="45">
        <v>0</v>
      </c>
      <c r="KW140" s="45">
        <v>0</v>
      </c>
      <c r="KX140" s="45">
        <v>0</v>
      </c>
      <c r="KY140" s="45">
        <v>0</v>
      </c>
      <c r="KZ140" s="45">
        <v>0</v>
      </c>
      <c r="LA140" s="45">
        <v>0</v>
      </c>
      <c r="LB140" s="45">
        <v>0</v>
      </c>
      <c r="LC140" s="45">
        <v>0</v>
      </c>
      <c r="LD140" s="45">
        <v>0</v>
      </c>
      <c r="LE140" s="45">
        <v>0</v>
      </c>
      <c r="LF140" s="45">
        <v>0</v>
      </c>
      <c r="LG140" s="45">
        <v>0</v>
      </c>
      <c r="LH140" s="45">
        <v>0</v>
      </c>
      <c r="LI140" s="45">
        <v>0</v>
      </c>
      <c r="LJ140" s="45">
        <v>0</v>
      </c>
      <c r="LK140" s="45">
        <v>0</v>
      </c>
      <c r="LL140" s="45">
        <v>0</v>
      </c>
      <c r="LM140" s="45">
        <v>0</v>
      </c>
      <c r="LN140" s="45">
        <v>0</v>
      </c>
      <c r="LO140" s="45">
        <v>0</v>
      </c>
      <c r="LP140" s="45">
        <v>0</v>
      </c>
      <c r="LQ140" s="45">
        <v>0</v>
      </c>
      <c r="LR140" s="45">
        <v>0</v>
      </c>
      <c r="LS140" s="45">
        <v>0</v>
      </c>
      <c r="LT140" s="45">
        <v>0</v>
      </c>
      <c r="LU140" s="45">
        <v>0</v>
      </c>
      <c r="LV140" s="45">
        <v>0</v>
      </c>
      <c r="LW140" s="45">
        <v>0</v>
      </c>
      <c r="LX140" s="45">
        <v>0</v>
      </c>
      <c r="LY140" s="45">
        <v>0</v>
      </c>
      <c r="LZ140" s="45">
        <v>0</v>
      </c>
      <c r="MA140" s="45">
        <v>0</v>
      </c>
      <c r="MB140" s="45">
        <v>0</v>
      </c>
      <c r="MC140" s="45">
        <v>0</v>
      </c>
      <c r="MD140" s="45">
        <v>0</v>
      </c>
      <c r="ME140" s="45">
        <v>0</v>
      </c>
      <c r="MF140" s="45">
        <v>0</v>
      </c>
      <c r="MG140" s="45">
        <v>0</v>
      </c>
      <c r="MH140" s="45">
        <v>0</v>
      </c>
      <c r="MI140" s="45">
        <v>0</v>
      </c>
      <c r="MJ140" s="45">
        <v>0</v>
      </c>
      <c r="MK140" s="45">
        <v>0</v>
      </c>
      <c r="ML140" s="45">
        <v>0</v>
      </c>
      <c r="MM140" s="45">
        <v>0</v>
      </c>
      <c r="MN140" s="45">
        <v>0</v>
      </c>
      <c r="MO140" s="45">
        <v>0</v>
      </c>
      <c r="MP140" s="45">
        <v>0</v>
      </c>
      <c r="MQ140" s="45">
        <v>0</v>
      </c>
      <c r="MR140" s="45">
        <v>0</v>
      </c>
      <c r="MS140" s="45">
        <v>0</v>
      </c>
      <c r="MT140" s="45">
        <v>0</v>
      </c>
      <c r="MU140" s="45">
        <v>0</v>
      </c>
      <c r="MV140" s="45">
        <v>0</v>
      </c>
      <c r="MW140" s="45">
        <v>0</v>
      </c>
      <c r="MX140" s="45">
        <v>0</v>
      </c>
      <c r="MY140" s="45">
        <v>0</v>
      </c>
      <c r="MZ140" s="45">
        <v>0</v>
      </c>
      <c r="NA140" s="45">
        <v>0</v>
      </c>
      <c r="NB140" s="45">
        <v>0</v>
      </c>
      <c r="NC140" s="45">
        <v>0</v>
      </c>
      <c r="ND140" s="45">
        <v>0</v>
      </c>
      <c r="NE140" s="45">
        <v>0</v>
      </c>
      <c r="NF140" s="45">
        <v>0</v>
      </c>
      <c r="NG140" s="45">
        <v>0</v>
      </c>
      <c r="NH140" s="45">
        <v>0</v>
      </c>
      <c r="NI140" s="45">
        <v>0</v>
      </c>
      <c r="NJ140" s="45">
        <v>0</v>
      </c>
      <c r="NK140" s="45">
        <v>0</v>
      </c>
      <c r="NL140" s="45">
        <v>0</v>
      </c>
      <c r="NM140" s="45">
        <v>0</v>
      </c>
      <c r="NN140" s="45">
        <v>0</v>
      </c>
      <c r="NO140" s="45">
        <v>0</v>
      </c>
      <c r="NP140" s="45">
        <v>0</v>
      </c>
      <c r="NQ140" s="45">
        <v>0</v>
      </c>
      <c r="NR140" s="45">
        <v>0</v>
      </c>
      <c r="NS140" s="45">
        <v>0</v>
      </c>
      <c r="NT140" s="45">
        <v>0</v>
      </c>
      <c r="NU140" s="45">
        <v>0</v>
      </c>
      <c r="NV140" s="45">
        <v>0</v>
      </c>
      <c r="NW140" s="45">
        <v>0</v>
      </c>
      <c r="NX140" s="45">
        <v>0</v>
      </c>
      <c r="NY140" s="45">
        <v>0</v>
      </c>
      <c r="NZ140" s="45">
        <v>0</v>
      </c>
      <c r="OA140" s="45">
        <v>0</v>
      </c>
      <c r="OB140" s="45">
        <v>0</v>
      </c>
      <c r="OC140" s="45">
        <v>0</v>
      </c>
      <c r="OD140" s="45">
        <v>0</v>
      </c>
      <c r="OE140" s="45">
        <v>0</v>
      </c>
      <c r="OF140" s="45">
        <v>0</v>
      </c>
      <c r="OG140" s="45">
        <v>0</v>
      </c>
      <c r="OH140" s="45">
        <v>0</v>
      </c>
      <c r="OI140" s="45">
        <v>0</v>
      </c>
      <c r="OJ140" s="45">
        <v>0</v>
      </c>
      <c r="OK140" s="45">
        <v>0</v>
      </c>
      <c r="OL140" s="45">
        <v>0</v>
      </c>
      <c r="OM140" s="45">
        <v>0</v>
      </c>
      <c r="ON140" s="45">
        <v>0</v>
      </c>
      <c r="OO140" s="45">
        <v>0</v>
      </c>
      <c r="OP140" s="45">
        <v>0</v>
      </c>
      <c r="OQ140" s="45">
        <v>0</v>
      </c>
      <c r="OR140" s="45">
        <v>0</v>
      </c>
      <c r="OS140" s="45">
        <v>0</v>
      </c>
      <c r="OT140" s="45">
        <v>0</v>
      </c>
      <c r="OU140" s="45">
        <v>0</v>
      </c>
      <c r="OV140" s="45">
        <v>0</v>
      </c>
      <c r="OW140" s="45">
        <v>0</v>
      </c>
      <c r="OX140" s="45">
        <v>0</v>
      </c>
      <c r="OY140" s="45">
        <v>0</v>
      </c>
      <c r="OZ140" s="45">
        <v>0</v>
      </c>
      <c r="PA140" s="45">
        <v>0</v>
      </c>
      <c r="PB140" s="45">
        <v>0</v>
      </c>
      <c r="PC140" s="45">
        <v>0</v>
      </c>
      <c r="PD140" s="45">
        <v>0</v>
      </c>
      <c r="PE140" s="45">
        <v>0</v>
      </c>
      <c r="PF140" s="45">
        <v>0</v>
      </c>
      <c r="PG140" s="45">
        <v>0</v>
      </c>
      <c r="PH140" s="45">
        <v>0</v>
      </c>
      <c r="PI140" s="45">
        <v>0</v>
      </c>
      <c r="PJ140" s="45">
        <v>0</v>
      </c>
      <c r="PK140" s="45">
        <v>0</v>
      </c>
      <c r="PL140" s="45">
        <v>0</v>
      </c>
      <c r="PM140" s="45">
        <v>0</v>
      </c>
      <c r="PN140" s="45">
        <v>0</v>
      </c>
      <c r="PO140" s="45">
        <v>0</v>
      </c>
      <c r="PP140" s="45">
        <v>0</v>
      </c>
      <c r="PQ140" s="45">
        <v>0</v>
      </c>
      <c r="PR140" s="45">
        <v>0</v>
      </c>
      <c r="PS140" s="45">
        <v>0</v>
      </c>
      <c r="PT140" s="45">
        <v>0</v>
      </c>
      <c r="PU140" s="45">
        <v>0</v>
      </c>
      <c r="PV140" s="45">
        <v>0</v>
      </c>
      <c r="PW140" s="45">
        <v>0</v>
      </c>
      <c r="PX140" s="45">
        <v>0</v>
      </c>
      <c r="PY140" s="45">
        <v>0</v>
      </c>
      <c r="PZ140" s="45">
        <v>0</v>
      </c>
      <c r="QA140" s="45">
        <v>0</v>
      </c>
      <c r="QB140" s="45">
        <v>0</v>
      </c>
      <c r="QC140" s="45">
        <v>0</v>
      </c>
      <c r="QD140" s="45">
        <v>0</v>
      </c>
      <c r="QE140" s="45">
        <v>0</v>
      </c>
      <c r="QF140" s="45">
        <v>0</v>
      </c>
      <c r="QG140" s="45">
        <v>0</v>
      </c>
      <c r="QH140" s="45">
        <v>0</v>
      </c>
      <c r="QI140" s="45">
        <v>0</v>
      </c>
      <c r="QJ140" s="45">
        <v>0</v>
      </c>
      <c r="QK140" s="45">
        <v>0</v>
      </c>
      <c r="QL140" s="45">
        <v>0</v>
      </c>
      <c r="QM140" s="45">
        <v>0</v>
      </c>
      <c r="QN140" s="45">
        <v>0</v>
      </c>
      <c r="QO140" s="45">
        <v>0</v>
      </c>
      <c r="QP140" s="45">
        <v>0</v>
      </c>
      <c r="QQ140" s="45">
        <v>0</v>
      </c>
      <c r="QR140" s="45">
        <v>0</v>
      </c>
      <c r="QS140" s="45">
        <v>0</v>
      </c>
      <c r="QT140" s="45">
        <v>0</v>
      </c>
      <c r="QU140" s="45">
        <v>0</v>
      </c>
      <c r="QV140" s="45">
        <v>0</v>
      </c>
      <c r="QW140" s="45">
        <v>0</v>
      </c>
      <c r="QX140" s="45">
        <v>0</v>
      </c>
      <c r="QY140" s="45">
        <v>0</v>
      </c>
      <c r="QZ140" s="45">
        <v>0</v>
      </c>
      <c r="RA140" s="45">
        <v>0</v>
      </c>
      <c r="RB140" s="45">
        <v>0</v>
      </c>
      <c r="RC140" s="45">
        <v>0</v>
      </c>
      <c r="RD140" s="45">
        <v>0</v>
      </c>
      <c r="RE140" s="45">
        <v>0</v>
      </c>
      <c r="RF140" s="45">
        <v>0</v>
      </c>
      <c r="RG140" s="45">
        <v>0</v>
      </c>
      <c r="RH140" s="45">
        <v>0</v>
      </c>
      <c r="RI140" s="45">
        <v>0</v>
      </c>
      <c r="RJ140" s="45">
        <v>0</v>
      </c>
      <c r="RK140" s="45">
        <v>0</v>
      </c>
      <c r="RL140" s="45">
        <v>0</v>
      </c>
      <c r="RM140" s="45">
        <v>0</v>
      </c>
      <c r="RN140" s="45">
        <v>0</v>
      </c>
      <c r="RO140" s="45">
        <v>0</v>
      </c>
      <c r="RP140" s="45">
        <v>0</v>
      </c>
      <c r="RQ140" s="45">
        <v>0</v>
      </c>
      <c r="RR140" s="45">
        <v>0</v>
      </c>
      <c r="RS140" s="45">
        <v>0</v>
      </c>
      <c r="RT140" s="45">
        <v>0</v>
      </c>
      <c r="RU140" s="45">
        <v>0</v>
      </c>
      <c r="RV140" s="45">
        <v>0</v>
      </c>
      <c r="RW140" s="45">
        <v>0</v>
      </c>
      <c r="RX140" s="45">
        <v>0</v>
      </c>
      <c r="RY140" s="45">
        <v>0</v>
      </c>
      <c r="RZ140" s="45">
        <v>0</v>
      </c>
      <c r="SA140" s="45">
        <v>0</v>
      </c>
      <c r="SB140" s="45">
        <v>0</v>
      </c>
      <c r="SC140" s="45">
        <v>0</v>
      </c>
      <c r="SD140" s="45">
        <v>0</v>
      </c>
      <c r="SE140" s="45">
        <v>0</v>
      </c>
      <c r="SF140" s="45">
        <v>0</v>
      </c>
      <c r="SG140" s="45">
        <v>0</v>
      </c>
      <c r="SH140" s="45">
        <v>0</v>
      </c>
      <c r="SI140" s="45">
        <v>0</v>
      </c>
      <c r="SJ140" s="45">
        <v>0</v>
      </c>
      <c r="SK140" s="45">
        <v>0</v>
      </c>
      <c r="SL140" s="45">
        <v>0</v>
      </c>
      <c r="SM140" s="45">
        <v>0</v>
      </c>
      <c r="SN140" s="45">
        <v>0</v>
      </c>
      <c r="SO140" s="45">
        <v>0</v>
      </c>
      <c r="SP140" s="45">
        <v>0</v>
      </c>
      <c r="SQ140" s="45">
        <v>0</v>
      </c>
      <c r="SR140" s="45">
        <v>0</v>
      </c>
      <c r="SS140" s="45">
        <v>0</v>
      </c>
      <c r="ST140" s="45">
        <v>0</v>
      </c>
      <c r="SU140" s="45">
        <v>0</v>
      </c>
      <c r="SV140" s="45">
        <v>0</v>
      </c>
      <c r="SW140" s="45">
        <v>0</v>
      </c>
      <c r="SX140" s="45">
        <v>0</v>
      </c>
      <c r="SY140" s="45">
        <v>0</v>
      </c>
      <c r="SZ140" s="45">
        <v>0</v>
      </c>
      <c r="TA140" s="45">
        <v>0</v>
      </c>
      <c r="TB140" s="45">
        <v>0</v>
      </c>
      <c r="TC140" s="45">
        <v>0</v>
      </c>
      <c r="TD140" s="45">
        <v>0</v>
      </c>
      <c r="TE140" s="45">
        <v>0</v>
      </c>
      <c r="TF140" s="45">
        <v>0</v>
      </c>
      <c r="TG140" s="45">
        <v>0</v>
      </c>
      <c r="TH140" s="45">
        <v>0</v>
      </c>
      <c r="TI140" s="45">
        <v>0</v>
      </c>
      <c r="TJ140" s="45">
        <v>0</v>
      </c>
      <c r="TK140" s="45">
        <v>0</v>
      </c>
      <c r="TL140" s="45">
        <v>0</v>
      </c>
      <c r="TM140" s="45">
        <v>0</v>
      </c>
      <c r="TN140" s="45">
        <v>0</v>
      </c>
      <c r="TO140" s="45">
        <v>0</v>
      </c>
      <c r="TP140" s="45">
        <v>0</v>
      </c>
      <c r="TQ140" s="45">
        <v>0</v>
      </c>
      <c r="TR140" s="45">
        <v>0</v>
      </c>
      <c r="TS140" s="45">
        <v>0</v>
      </c>
      <c r="TT140" s="45">
        <v>0</v>
      </c>
      <c r="TU140" s="45">
        <v>0</v>
      </c>
      <c r="TV140" s="45">
        <v>0</v>
      </c>
      <c r="TW140" s="45">
        <v>0</v>
      </c>
      <c r="TX140" s="45">
        <v>0</v>
      </c>
      <c r="TY140" s="45">
        <v>0</v>
      </c>
      <c r="TZ140" s="45">
        <v>0</v>
      </c>
      <c r="UA140" s="45">
        <v>0</v>
      </c>
      <c r="UB140" s="45">
        <v>0</v>
      </c>
      <c r="UC140" s="45">
        <v>0</v>
      </c>
      <c r="UD140" s="45">
        <v>0</v>
      </c>
      <c r="UE140" s="45">
        <v>0</v>
      </c>
      <c r="UF140" s="45">
        <v>0</v>
      </c>
      <c r="UG140" s="45">
        <v>0</v>
      </c>
      <c r="UH140" s="45">
        <v>0</v>
      </c>
      <c r="UI140" s="45">
        <v>0</v>
      </c>
      <c r="UJ140" s="45">
        <v>0</v>
      </c>
      <c r="UK140" s="45">
        <v>0</v>
      </c>
      <c r="UL140" s="45">
        <v>0</v>
      </c>
      <c r="UM140" s="45">
        <v>0</v>
      </c>
      <c r="UN140" s="45">
        <v>0</v>
      </c>
      <c r="UO140" s="45">
        <v>0</v>
      </c>
      <c r="UP140" s="45">
        <v>0</v>
      </c>
      <c r="UQ140" s="45">
        <v>0</v>
      </c>
      <c r="UR140" s="45">
        <v>0</v>
      </c>
      <c r="US140" s="45">
        <v>0</v>
      </c>
      <c r="UT140" s="45">
        <v>0</v>
      </c>
      <c r="UU140" s="45">
        <v>0</v>
      </c>
      <c r="UV140" s="45">
        <v>0</v>
      </c>
      <c r="UW140" s="45">
        <v>0</v>
      </c>
      <c r="UX140" s="45">
        <v>0</v>
      </c>
      <c r="UY140" s="45">
        <v>0</v>
      </c>
      <c r="UZ140" s="45">
        <v>0</v>
      </c>
      <c r="VA140" s="45">
        <v>0</v>
      </c>
      <c r="VB140" s="45">
        <v>0</v>
      </c>
      <c r="VC140" s="45">
        <v>0</v>
      </c>
      <c r="VD140" s="45">
        <v>0</v>
      </c>
      <c r="VE140" s="45">
        <v>0</v>
      </c>
      <c r="VF140" s="45">
        <v>0</v>
      </c>
      <c r="VG140" s="45">
        <v>0</v>
      </c>
      <c r="VH140" s="45">
        <v>0</v>
      </c>
      <c r="VI140" s="45">
        <v>0</v>
      </c>
      <c r="VJ140" s="45">
        <v>0</v>
      </c>
      <c r="VK140" s="45">
        <v>0</v>
      </c>
      <c r="VL140" s="45">
        <v>0</v>
      </c>
      <c r="VM140" s="45">
        <v>0</v>
      </c>
      <c r="VN140" s="45">
        <v>0</v>
      </c>
      <c r="VO140" s="45">
        <v>0</v>
      </c>
      <c r="VP140" s="45">
        <v>0</v>
      </c>
      <c r="VQ140" s="45">
        <v>0</v>
      </c>
      <c r="VR140" s="45">
        <v>0</v>
      </c>
      <c r="VS140" s="45">
        <v>0</v>
      </c>
      <c r="VT140" s="45">
        <v>0</v>
      </c>
      <c r="VU140" s="45">
        <v>0</v>
      </c>
      <c r="VV140" s="45">
        <v>0</v>
      </c>
      <c r="VW140" s="45">
        <v>0</v>
      </c>
      <c r="VX140" s="45">
        <v>0</v>
      </c>
      <c r="VY140" s="45">
        <v>0</v>
      </c>
      <c r="VZ140" s="45">
        <v>0</v>
      </c>
      <c r="WA140" s="45">
        <v>0</v>
      </c>
      <c r="WB140" s="45">
        <v>0</v>
      </c>
      <c r="WC140" s="45">
        <v>0</v>
      </c>
      <c r="WD140" s="45">
        <v>0</v>
      </c>
      <c r="WE140" s="45">
        <v>0</v>
      </c>
      <c r="WF140" s="45">
        <v>0</v>
      </c>
      <c r="WG140" s="45">
        <v>0</v>
      </c>
      <c r="WH140" s="45">
        <v>0</v>
      </c>
      <c r="WI140" s="45">
        <v>0</v>
      </c>
      <c r="WJ140" s="45">
        <v>0</v>
      </c>
      <c r="WK140" s="45">
        <v>0</v>
      </c>
      <c r="WL140" s="45">
        <v>0</v>
      </c>
      <c r="WM140" s="45">
        <v>0</v>
      </c>
      <c r="WN140" s="45">
        <v>0</v>
      </c>
      <c r="WO140" s="45">
        <v>0</v>
      </c>
      <c r="WP140" s="45">
        <v>0</v>
      </c>
      <c r="WQ140" s="45">
        <v>0</v>
      </c>
      <c r="WR140" s="45">
        <v>0</v>
      </c>
      <c r="WS140" s="45">
        <v>0</v>
      </c>
      <c r="WT140" s="45">
        <v>0</v>
      </c>
      <c r="WU140" s="45">
        <v>0</v>
      </c>
      <c r="WV140" s="45">
        <v>0</v>
      </c>
      <c r="WW140" s="45">
        <v>0</v>
      </c>
      <c r="WX140" s="45">
        <v>0</v>
      </c>
      <c r="WY140" s="45">
        <v>0</v>
      </c>
      <c r="WZ140" s="45">
        <v>0</v>
      </c>
      <c r="XA140" s="45">
        <v>0</v>
      </c>
      <c r="XB140" s="45">
        <v>0</v>
      </c>
      <c r="XC140" s="45">
        <v>0</v>
      </c>
      <c r="XD140" s="45">
        <v>0</v>
      </c>
      <c r="XE140" s="45">
        <v>0</v>
      </c>
      <c r="XF140" s="45">
        <v>0</v>
      </c>
      <c r="XG140" s="45">
        <v>0</v>
      </c>
      <c r="XH140" s="45">
        <v>0</v>
      </c>
      <c r="XI140" s="45">
        <v>0</v>
      </c>
      <c r="XJ140" s="45">
        <v>0</v>
      </c>
      <c r="XK140" s="45">
        <v>0</v>
      </c>
      <c r="XL140" s="45">
        <v>0</v>
      </c>
      <c r="XM140" s="45">
        <v>0</v>
      </c>
      <c r="XN140" s="45">
        <v>0</v>
      </c>
      <c r="XO140" s="45">
        <v>0</v>
      </c>
      <c r="XP140" s="45">
        <v>0</v>
      </c>
      <c r="XQ140" s="45">
        <v>0</v>
      </c>
      <c r="XR140" s="45">
        <v>0</v>
      </c>
      <c r="XS140" s="45">
        <v>0</v>
      </c>
      <c r="XT140" s="45">
        <v>0</v>
      </c>
      <c r="XU140" s="45">
        <v>0</v>
      </c>
      <c r="XV140" s="45">
        <v>0</v>
      </c>
      <c r="XW140" s="45">
        <v>0</v>
      </c>
      <c r="XX140" s="45">
        <v>0</v>
      </c>
      <c r="XY140" s="45">
        <v>0</v>
      </c>
      <c r="XZ140" s="45">
        <v>0</v>
      </c>
      <c r="YA140" s="45">
        <v>0</v>
      </c>
      <c r="YB140" s="45">
        <v>0</v>
      </c>
      <c r="YC140" s="45">
        <v>0</v>
      </c>
      <c r="YD140" s="45">
        <v>0</v>
      </c>
      <c r="YE140" s="45">
        <v>0</v>
      </c>
      <c r="YF140" s="45">
        <v>0</v>
      </c>
      <c r="YG140" s="45">
        <v>0</v>
      </c>
      <c r="YH140" s="45">
        <v>0</v>
      </c>
      <c r="YI140" s="45">
        <v>0</v>
      </c>
      <c r="YJ140" s="45">
        <v>0</v>
      </c>
      <c r="YK140" s="45">
        <v>0</v>
      </c>
      <c r="YL140" s="45">
        <v>0</v>
      </c>
      <c r="YM140" s="45">
        <v>0</v>
      </c>
      <c r="YN140" s="45">
        <v>0</v>
      </c>
      <c r="YO140" s="45">
        <v>0</v>
      </c>
      <c r="YP140" s="45">
        <v>0</v>
      </c>
      <c r="YQ140" s="45">
        <v>0</v>
      </c>
      <c r="YR140" s="45">
        <v>0</v>
      </c>
      <c r="YS140" s="45">
        <v>0</v>
      </c>
      <c r="YT140" s="45">
        <v>0</v>
      </c>
      <c r="YU140" s="45">
        <v>0</v>
      </c>
      <c r="YV140" s="45">
        <v>0</v>
      </c>
      <c r="YW140" s="45">
        <v>0</v>
      </c>
      <c r="YX140" s="45">
        <v>0</v>
      </c>
      <c r="YY140" s="45">
        <v>0</v>
      </c>
      <c r="YZ140" s="45">
        <v>0</v>
      </c>
      <c r="ZA140" s="45">
        <v>0</v>
      </c>
      <c r="ZB140" s="45">
        <v>0</v>
      </c>
      <c r="ZC140" s="45">
        <v>0</v>
      </c>
      <c r="ZD140" s="45">
        <v>0</v>
      </c>
      <c r="ZE140" s="45">
        <v>0</v>
      </c>
      <c r="ZF140" s="45">
        <v>0</v>
      </c>
      <c r="ZG140" s="45">
        <v>0</v>
      </c>
      <c r="ZH140" s="45">
        <v>0</v>
      </c>
      <c r="ZI140" s="45">
        <v>0</v>
      </c>
      <c r="ZJ140" s="45">
        <v>0</v>
      </c>
      <c r="ZK140" s="45">
        <v>0</v>
      </c>
      <c r="ZL140" s="45">
        <v>0</v>
      </c>
      <c r="ZM140" s="45">
        <v>0</v>
      </c>
      <c r="ZN140" s="45">
        <v>0</v>
      </c>
      <c r="ZO140" s="45">
        <v>0</v>
      </c>
      <c r="ZP140" s="45">
        <v>0</v>
      </c>
      <c r="ZQ140" s="45">
        <v>0</v>
      </c>
      <c r="ZR140" s="45">
        <v>0</v>
      </c>
      <c r="ZS140" s="45">
        <v>0</v>
      </c>
      <c r="ZT140" s="45">
        <v>0</v>
      </c>
      <c r="ZU140" s="45">
        <v>0</v>
      </c>
      <c r="ZV140" s="45">
        <v>0</v>
      </c>
      <c r="ZW140" s="45">
        <v>0</v>
      </c>
      <c r="ZX140" s="45">
        <v>0</v>
      </c>
      <c r="ZY140" s="45">
        <v>0</v>
      </c>
      <c r="ZZ140" s="45">
        <v>0</v>
      </c>
      <c r="AAA140" s="45">
        <v>0</v>
      </c>
      <c r="AAB140" s="45">
        <v>0</v>
      </c>
      <c r="AAC140" s="45">
        <v>0</v>
      </c>
      <c r="AAD140" s="45">
        <v>0</v>
      </c>
      <c r="AAE140" s="45">
        <v>0</v>
      </c>
      <c r="AAF140" s="45">
        <v>0</v>
      </c>
      <c r="AAG140" s="45">
        <v>0</v>
      </c>
      <c r="AAH140" s="45">
        <v>0</v>
      </c>
      <c r="AAI140" s="45">
        <v>0</v>
      </c>
      <c r="AAJ140" s="45">
        <v>0</v>
      </c>
      <c r="AAK140" s="45">
        <v>0</v>
      </c>
      <c r="AAL140" s="45">
        <v>0</v>
      </c>
      <c r="AAM140" s="45">
        <v>0</v>
      </c>
      <c r="AAN140" s="45">
        <v>0</v>
      </c>
      <c r="AAO140" s="45">
        <v>0</v>
      </c>
      <c r="AAP140" s="45">
        <v>0</v>
      </c>
      <c r="AAQ140" s="45">
        <f ca="1">IF(LEFT($C140,5)="Total",0,IF(COUNTIF(ENTRY!$G$3:$BM$3,AAQ$1)=0,"CopyPasteValue",IFERROR(HLOOKUP(AAQ$1,ENTRY!$G$3:$BI$133,SUMIFS(ENTRY!$A$2:$A$133,ENTRY!$B$2:$B$133,$B140,ENTRY!$C$2:$C$133,$C140)-2,FALSE),0)))</f>
        <v>0</v>
      </c>
      <c r="AAR140" s="45">
        <f ca="1">IF(LEFT($C140,5)="Total",0,IF(COUNTIF(ENTRY!$G$3:$BM$3,AAR$1)=0,"CopyPasteValue",IFERROR(HLOOKUP(AAR$1,ENTRY!$G$3:$BI$133,SUMIFS(ENTRY!$A$2:$A$133,ENTRY!$B$2:$B$133,$B140,ENTRY!$C$2:$C$133,$C140)-2,FALSE),0)))</f>
        <v>0</v>
      </c>
      <c r="AAS140" s="45">
        <f ca="1">IF(LEFT($C140,5)="Total",0,IF(COUNTIF(ENTRY!$G$3:$BM$3,AAS$1)=0,"CopyPasteValue",IFERROR(HLOOKUP(AAS$1,ENTRY!$G$3:$BI$133,SUMIFS(ENTRY!$A$2:$A$133,ENTRY!$B$2:$B$133,$B140,ENTRY!$C$2:$C$133,$C140)-2,FALSE),0)))</f>
        <v>0</v>
      </c>
      <c r="AAT140" s="45">
        <f ca="1">IF(LEFT($C140,5)="Total",0,IF(COUNTIF(ENTRY!$G$3:$BM$3,AAT$1)=0,"CopyPasteValue",IFERROR(HLOOKUP(AAT$1,ENTRY!$G$3:$BI$133,SUMIFS(ENTRY!$A$2:$A$133,ENTRY!$B$2:$B$133,$B140,ENTRY!$C$2:$C$133,$C140)-2,FALSE),0)))</f>
        <v>0</v>
      </c>
      <c r="AAU140" s="45">
        <f ca="1">IF(LEFT($C140,5)="Total",0,IF(COUNTIF(ENTRY!$G$3:$BM$3,AAU$1)=0,"CopyPasteValue",IFERROR(HLOOKUP(AAU$1,ENTRY!$G$3:$BI$133,SUMIFS(ENTRY!$A$2:$A$133,ENTRY!$B$2:$B$133,$B140,ENTRY!$C$2:$C$133,$C140)-2,FALSE),0)))</f>
        <v>0</v>
      </c>
      <c r="AAV140" s="45">
        <f ca="1">IF(LEFT($C140,5)="Total",0,IF(COUNTIF(ENTRY!$G$3:$BM$3,AAV$1)=0,"CopyPasteValue",IFERROR(HLOOKUP(AAV$1,ENTRY!$G$3:$BI$133,SUMIFS(ENTRY!$A$2:$A$133,ENTRY!$B$2:$B$133,$B140,ENTRY!$C$2:$C$133,$C140)-2,FALSE),0)))</f>
        <v>0</v>
      </c>
      <c r="AAW140" s="45">
        <f ca="1">IF(LEFT($C140,5)="Total",0,IF(COUNTIF(ENTRY!$G$3:$BM$3,AAW$1)=0,"CopyPasteValue",IFERROR(HLOOKUP(AAW$1,ENTRY!$G$3:$BI$133,SUMIFS(ENTRY!$A$2:$A$133,ENTRY!$B$2:$B$133,$B140,ENTRY!$C$2:$C$133,$C140)-2,FALSE),0)))</f>
        <v>0</v>
      </c>
      <c r="AAX140" s="45">
        <f ca="1">IF(LEFT($C140,5)="Total",0,IF(COUNTIF(ENTRY!$G$3:$BM$3,AAX$1)=0,"CopyPasteValue",IFERROR(HLOOKUP(AAX$1,ENTRY!$G$3:$BI$133,SUMIFS(ENTRY!$A$2:$A$133,ENTRY!$B$2:$B$133,$B140,ENTRY!$C$2:$C$133,$C140)-2,FALSE),0)))</f>
        <v>0</v>
      </c>
      <c r="AAY140" s="45">
        <f ca="1">IF(LEFT($C140,5)="Total",0,IF(COUNTIF(ENTRY!$G$3:$BM$3,AAY$1)=0,"CopyPasteValue",IFERROR(HLOOKUP(AAY$1,ENTRY!$G$3:$BI$133,SUMIFS(ENTRY!$A$2:$A$133,ENTRY!$B$2:$B$133,$B140,ENTRY!$C$2:$C$133,$C140)-2,FALSE),0)))</f>
        <v>0</v>
      </c>
      <c r="AAZ140" s="45">
        <f ca="1">IF(LEFT($C140,5)="Total",0,IF(COUNTIF(ENTRY!$G$3:$BM$3,AAZ$1)=0,"CopyPasteValue",IFERROR(HLOOKUP(AAZ$1,ENTRY!$G$3:$BI$133,SUMIFS(ENTRY!$A$2:$A$133,ENTRY!$B$2:$B$133,$B140,ENTRY!$C$2:$C$133,$C140)-2,FALSE),0)))</f>
        <v>0</v>
      </c>
      <c r="ABA140" s="45">
        <f ca="1">IF(LEFT($C140,5)="Total",0,IF(COUNTIF(ENTRY!$G$3:$BM$3,ABA$1)=0,"CopyPasteValue",IFERROR(HLOOKUP(ABA$1,ENTRY!$G$3:$BI$133,SUMIFS(ENTRY!$A$2:$A$133,ENTRY!$B$2:$B$133,$B140,ENTRY!$C$2:$C$133,$C140)-2,FALSE),0)))</f>
        <v>0</v>
      </c>
      <c r="ABB140" s="45">
        <f ca="1">IF(LEFT($C140,5)="Total",0,IF(COUNTIF(ENTRY!$G$3:$BM$3,ABB$1)=0,"CopyPasteValue",IFERROR(HLOOKUP(ABB$1,ENTRY!$G$3:$BI$133,SUMIFS(ENTRY!$A$2:$A$133,ENTRY!$B$2:$B$133,$B140,ENTRY!$C$2:$C$133,$C140)-2,FALSE),0)))</f>
        <v>0</v>
      </c>
      <c r="ABC140" s="45">
        <f ca="1">IF(LEFT($C140,5)="Total",0,IF(COUNTIF(ENTRY!$G$3:$BM$3,ABC$1)=0,"CopyPasteValue",IFERROR(HLOOKUP(ABC$1,ENTRY!$G$3:$BI$133,SUMIFS(ENTRY!$A$2:$A$133,ENTRY!$B$2:$B$133,$B140,ENTRY!$C$2:$C$133,$C140)-2,FALSE),0)))</f>
        <v>0</v>
      </c>
      <c r="ABD140" s="45">
        <f ca="1">IF(LEFT($C140,5)="Total",0,IF(COUNTIF(ENTRY!$G$3:$BM$3,ABD$1)=0,"CopyPasteValue",IFERROR(HLOOKUP(ABD$1,ENTRY!$G$3:$BI$133,SUMIFS(ENTRY!$A$2:$A$133,ENTRY!$B$2:$B$133,$B140,ENTRY!$C$2:$C$133,$C140)-2,FALSE),0)))</f>
        <v>0</v>
      </c>
      <c r="ABE140" s="45">
        <f ca="1">IF(LEFT($C140,5)="Total",0,IF(COUNTIF(ENTRY!$G$3:$BM$3,ABE$1)=0,"CopyPasteValue",IFERROR(HLOOKUP(ABE$1,ENTRY!$G$3:$BI$133,SUMIFS(ENTRY!$A$2:$A$133,ENTRY!$B$2:$B$133,$B140,ENTRY!$C$2:$C$133,$C140)-2,FALSE),0)))</f>
        <v>0</v>
      </c>
      <c r="ABF140" s="45">
        <f ca="1">IF(LEFT($C140,5)="Total",0,IF(COUNTIF(ENTRY!$G$3:$BM$3,ABF$1)=0,"CopyPasteValue",IFERROR(HLOOKUP(ABF$1,ENTRY!$G$3:$BI$133,SUMIFS(ENTRY!$A$2:$A$133,ENTRY!$B$2:$B$133,$B140,ENTRY!$C$2:$C$133,$C140)-2,FALSE),0)))</f>
        <v>0</v>
      </c>
      <c r="ABG140" s="45">
        <f ca="1">IF(LEFT($C140,5)="Total",0,IF(COUNTIF(ENTRY!$G$3:$BM$3,ABG$1)=0,"CopyPasteValue",IFERROR(HLOOKUP(ABG$1,ENTRY!$G$3:$BI$133,SUMIFS(ENTRY!$A$2:$A$133,ENTRY!$B$2:$B$133,$B140,ENTRY!$C$2:$C$133,$C140)-2,FALSE),0)))</f>
        <v>0</v>
      </c>
      <c r="ABH140" s="45">
        <f ca="1">IF(LEFT($C140,5)="Total",0,IF(COUNTIF(ENTRY!$G$3:$BM$3,ABH$1)=0,"CopyPasteValue",IFERROR(HLOOKUP(ABH$1,ENTRY!$G$3:$BI$133,SUMIFS(ENTRY!$A$2:$A$133,ENTRY!$B$2:$B$133,$B140,ENTRY!$C$2:$C$133,$C140)-2,FALSE),0)))</f>
        <v>0</v>
      </c>
    </row>
    <row r="141" spans="2:736" x14ac:dyDescent="0.35">
      <c r="B141" t="s">
        <v>27</v>
      </c>
      <c r="C141" t="s">
        <v>246</v>
      </c>
      <c r="D141" s="53">
        <f t="shared" ca="1" si="163"/>
        <v>141</v>
      </c>
      <c r="E141" s="72">
        <f>COUNTIF(ENTRY!C$4:C$294,C141)</f>
        <v>1</v>
      </c>
      <c r="F141" s="45">
        <v>0</v>
      </c>
      <c r="G141" s="45">
        <v>2</v>
      </c>
      <c r="H141" s="45">
        <v>0</v>
      </c>
      <c r="I141" s="45">
        <v>0</v>
      </c>
      <c r="J141" s="45">
        <v>1</v>
      </c>
      <c r="K141" s="45">
        <v>0</v>
      </c>
      <c r="L141" s="45">
        <v>0</v>
      </c>
      <c r="M141" s="45">
        <v>5</v>
      </c>
      <c r="N141" s="45">
        <v>1</v>
      </c>
      <c r="O141" s="45">
        <v>0</v>
      </c>
      <c r="P141" s="45">
        <v>2</v>
      </c>
      <c r="Q141" s="45">
        <v>1</v>
      </c>
      <c r="R141" s="45">
        <v>0</v>
      </c>
      <c r="S141" s="45">
        <v>0</v>
      </c>
      <c r="T141" s="45">
        <v>3</v>
      </c>
      <c r="U141" s="45">
        <v>0</v>
      </c>
      <c r="V141" s="45">
        <v>0</v>
      </c>
      <c r="W141" s="45">
        <v>1</v>
      </c>
      <c r="X141" s="45">
        <v>0</v>
      </c>
      <c r="Y141" s="45">
        <v>0</v>
      </c>
      <c r="Z141" s="45">
        <v>0</v>
      </c>
      <c r="AA141" s="45">
        <v>2</v>
      </c>
      <c r="AB141" s="45">
        <v>0</v>
      </c>
      <c r="AC141" s="45">
        <v>0</v>
      </c>
      <c r="AD141" s="45">
        <v>0</v>
      </c>
      <c r="AE141" s="45">
        <v>0</v>
      </c>
      <c r="AF141" s="45">
        <v>0</v>
      </c>
      <c r="AG141" s="45">
        <v>0</v>
      </c>
      <c r="AH141" s="45">
        <v>1</v>
      </c>
      <c r="AI141" s="45">
        <v>2</v>
      </c>
      <c r="AJ141" s="45">
        <v>1</v>
      </c>
      <c r="AK141" s="45">
        <v>2</v>
      </c>
      <c r="AL141" s="45">
        <v>0</v>
      </c>
      <c r="AM141" s="45">
        <v>4</v>
      </c>
      <c r="AN141" s="45">
        <v>0</v>
      </c>
      <c r="AO141" s="45">
        <v>6</v>
      </c>
      <c r="AP141" s="45">
        <v>1</v>
      </c>
      <c r="AQ141" s="45">
        <v>2</v>
      </c>
      <c r="AR141" s="45">
        <v>0</v>
      </c>
      <c r="AS141" s="45">
        <v>2</v>
      </c>
      <c r="AT141" s="45">
        <v>1</v>
      </c>
      <c r="AU141" s="45">
        <v>0</v>
      </c>
      <c r="AV141" s="45">
        <v>0</v>
      </c>
      <c r="AW141" s="45">
        <v>2</v>
      </c>
      <c r="AX141" s="45">
        <v>2</v>
      </c>
      <c r="AY141" s="45">
        <v>1</v>
      </c>
      <c r="AZ141" s="45">
        <v>2</v>
      </c>
      <c r="BA141" s="45">
        <v>1</v>
      </c>
      <c r="BB141" s="45">
        <v>0</v>
      </c>
      <c r="BC141" s="45">
        <v>1</v>
      </c>
      <c r="BD141" s="45">
        <v>1</v>
      </c>
      <c r="BE141" s="45">
        <v>0</v>
      </c>
      <c r="BF141" s="45">
        <v>0</v>
      </c>
      <c r="BG141" s="45">
        <v>0</v>
      </c>
      <c r="BH141" s="45">
        <v>1</v>
      </c>
      <c r="BI141" s="45">
        <v>0</v>
      </c>
      <c r="BJ141" s="45">
        <v>0</v>
      </c>
      <c r="BK141" s="45">
        <v>0</v>
      </c>
      <c r="BL141" s="45">
        <v>0</v>
      </c>
      <c r="BM141" s="45">
        <v>0</v>
      </c>
      <c r="BN141" s="45">
        <v>0</v>
      </c>
      <c r="BO141" s="45">
        <v>6</v>
      </c>
      <c r="BP141" s="45">
        <v>0</v>
      </c>
      <c r="BQ141" s="45">
        <v>1</v>
      </c>
      <c r="BR141" s="45">
        <v>1</v>
      </c>
      <c r="BS141" s="45">
        <v>3</v>
      </c>
      <c r="BT141" s="45">
        <v>3</v>
      </c>
      <c r="BU141" s="45">
        <v>0</v>
      </c>
      <c r="BV141" s="45">
        <v>0</v>
      </c>
      <c r="BW141" s="45">
        <v>0</v>
      </c>
      <c r="BX141" s="45">
        <v>0</v>
      </c>
      <c r="BY141" s="45">
        <v>0</v>
      </c>
      <c r="BZ141" s="45">
        <v>0</v>
      </c>
      <c r="CA141" s="45">
        <v>1</v>
      </c>
      <c r="CB141" s="45">
        <v>3</v>
      </c>
      <c r="CC141" s="45">
        <v>0</v>
      </c>
      <c r="CD141" s="45">
        <v>0</v>
      </c>
      <c r="CE141" s="45">
        <v>1</v>
      </c>
      <c r="CF141" s="45">
        <v>0</v>
      </c>
      <c r="CG141" s="45">
        <v>0</v>
      </c>
      <c r="CH141" s="45">
        <v>0</v>
      </c>
      <c r="CI141" s="45">
        <v>0</v>
      </c>
      <c r="CJ141" s="45">
        <v>0</v>
      </c>
      <c r="CK141" s="45">
        <v>0</v>
      </c>
      <c r="CL141" s="45">
        <v>0</v>
      </c>
      <c r="CM141" s="45">
        <v>1</v>
      </c>
      <c r="CN141" s="45">
        <v>0</v>
      </c>
      <c r="CO141" s="45">
        <v>0</v>
      </c>
      <c r="CP141" s="45">
        <v>1</v>
      </c>
      <c r="CQ141" s="45">
        <v>0</v>
      </c>
      <c r="CR141" s="45">
        <v>0</v>
      </c>
      <c r="CS141" s="45">
        <v>0</v>
      </c>
      <c r="CT141" s="45">
        <v>0</v>
      </c>
      <c r="CU141" s="45">
        <v>0</v>
      </c>
      <c r="CV141" s="45">
        <v>1</v>
      </c>
      <c r="CW141" s="45">
        <v>2</v>
      </c>
      <c r="CX141" s="45">
        <v>0</v>
      </c>
      <c r="CY141" s="45">
        <v>0</v>
      </c>
      <c r="CZ141" s="45">
        <v>3</v>
      </c>
      <c r="DA141" s="45">
        <v>0</v>
      </c>
      <c r="DB141" s="45">
        <v>3</v>
      </c>
      <c r="DC141" s="45">
        <v>0</v>
      </c>
      <c r="DD141" s="45">
        <v>1</v>
      </c>
      <c r="DE141" s="45">
        <v>0</v>
      </c>
      <c r="DF141" s="45">
        <v>0</v>
      </c>
      <c r="DG141" s="45">
        <v>0</v>
      </c>
      <c r="DH141" s="45">
        <v>0</v>
      </c>
      <c r="DI141" s="45">
        <v>0</v>
      </c>
      <c r="DJ141" s="45">
        <v>0</v>
      </c>
      <c r="DK141" s="45">
        <v>5</v>
      </c>
      <c r="DL141" s="45">
        <v>0</v>
      </c>
      <c r="DM141" s="45">
        <v>0</v>
      </c>
      <c r="DN141" s="45">
        <v>0</v>
      </c>
      <c r="DO141" s="45">
        <v>0</v>
      </c>
      <c r="DP141" s="45">
        <v>0</v>
      </c>
      <c r="DQ141" s="45">
        <v>0</v>
      </c>
      <c r="DR141" s="45">
        <v>0</v>
      </c>
      <c r="DS141" s="45">
        <v>0</v>
      </c>
      <c r="DT141" s="45">
        <v>0</v>
      </c>
      <c r="DU141" s="45">
        <v>0</v>
      </c>
      <c r="DV141" s="45">
        <v>0</v>
      </c>
      <c r="DW141" s="45">
        <v>0</v>
      </c>
      <c r="DX141" s="45">
        <v>0</v>
      </c>
      <c r="DY141" s="45">
        <v>0</v>
      </c>
      <c r="DZ141" s="45">
        <v>0</v>
      </c>
      <c r="EA141" s="45">
        <v>0</v>
      </c>
      <c r="EB141" s="45">
        <v>0</v>
      </c>
      <c r="EC141" s="45">
        <v>0</v>
      </c>
      <c r="ED141" s="45">
        <v>0</v>
      </c>
      <c r="EE141" s="45">
        <v>0</v>
      </c>
      <c r="EF141" s="45">
        <v>0</v>
      </c>
      <c r="EG141" s="45">
        <v>0</v>
      </c>
      <c r="EH141" s="45">
        <v>0</v>
      </c>
      <c r="EI141" s="45">
        <v>1</v>
      </c>
      <c r="EJ141" s="45">
        <v>0</v>
      </c>
      <c r="EK141" s="45">
        <v>0</v>
      </c>
      <c r="EL141" s="45">
        <v>0</v>
      </c>
      <c r="EM141" s="45">
        <v>0</v>
      </c>
      <c r="EN141" s="45">
        <v>0</v>
      </c>
      <c r="EO141" s="45">
        <v>0</v>
      </c>
      <c r="EP141" s="45">
        <v>0</v>
      </c>
      <c r="EQ141" s="45">
        <v>0</v>
      </c>
      <c r="ER141" s="45">
        <v>0</v>
      </c>
      <c r="ES141" s="45">
        <v>0</v>
      </c>
      <c r="ET141" s="45">
        <v>0</v>
      </c>
      <c r="EU141" s="45">
        <v>0</v>
      </c>
      <c r="EV141" s="45">
        <v>0</v>
      </c>
      <c r="EW141" s="45">
        <v>0</v>
      </c>
      <c r="EX141" s="45">
        <v>0</v>
      </c>
      <c r="EY141" s="45">
        <v>0</v>
      </c>
      <c r="EZ141" s="45">
        <v>0</v>
      </c>
      <c r="FA141" s="45">
        <v>0</v>
      </c>
      <c r="FB141" s="45">
        <v>0</v>
      </c>
      <c r="FC141" s="45">
        <v>0</v>
      </c>
      <c r="FD141" s="45">
        <v>0</v>
      </c>
      <c r="FE141" s="45">
        <v>0</v>
      </c>
      <c r="FF141" s="45">
        <v>0</v>
      </c>
      <c r="FG141" s="45">
        <v>0</v>
      </c>
      <c r="FH141" s="45">
        <v>0</v>
      </c>
      <c r="FI141" s="45">
        <v>0</v>
      </c>
      <c r="FJ141" s="45">
        <v>0</v>
      </c>
      <c r="FK141" s="45">
        <v>0</v>
      </c>
      <c r="FL141" s="45">
        <v>0</v>
      </c>
      <c r="FM141" s="45">
        <v>0</v>
      </c>
      <c r="FN141" s="45">
        <v>0</v>
      </c>
      <c r="FO141" s="45">
        <v>0</v>
      </c>
      <c r="FP141" s="45">
        <v>0</v>
      </c>
      <c r="FQ141" s="45">
        <v>0</v>
      </c>
      <c r="FR141" s="45">
        <v>0</v>
      </c>
      <c r="FS141" s="45">
        <v>0</v>
      </c>
      <c r="FT141" s="45">
        <v>0</v>
      </c>
      <c r="FU141" s="45">
        <v>0</v>
      </c>
      <c r="FV141" s="45">
        <v>0</v>
      </c>
      <c r="FW141" s="45">
        <v>0</v>
      </c>
      <c r="FX141" s="45">
        <v>0</v>
      </c>
      <c r="FY141" s="45">
        <v>0</v>
      </c>
      <c r="FZ141" s="45">
        <v>1</v>
      </c>
      <c r="GA141" s="45">
        <v>0</v>
      </c>
      <c r="GB141" s="45">
        <v>1</v>
      </c>
      <c r="GC141" s="45">
        <v>1</v>
      </c>
      <c r="GD141" s="45">
        <v>0</v>
      </c>
      <c r="GE141" s="45">
        <v>0</v>
      </c>
      <c r="GF141" s="45">
        <v>0</v>
      </c>
      <c r="GG141" s="45">
        <v>1</v>
      </c>
      <c r="GH141" s="45">
        <v>1</v>
      </c>
      <c r="GI141" s="45">
        <v>2</v>
      </c>
      <c r="GJ141" s="45">
        <v>0</v>
      </c>
      <c r="GK141" s="45">
        <v>1</v>
      </c>
      <c r="GL141" s="45">
        <v>0</v>
      </c>
      <c r="GM141" s="45">
        <v>0</v>
      </c>
      <c r="GN141" s="45">
        <v>1</v>
      </c>
      <c r="GO141" s="45">
        <v>0</v>
      </c>
      <c r="GP141" s="45">
        <v>1</v>
      </c>
      <c r="GQ141" s="45">
        <v>0</v>
      </c>
      <c r="GR141" s="45">
        <v>1</v>
      </c>
      <c r="GS141" s="45">
        <v>0</v>
      </c>
      <c r="GT141" s="45">
        <v>0</v>
      </c>
      <c r="GU141" s="45">
        <v>4</v>
      </c>
      <c r="GV141" s="45">
        <v>0</v>
      </c>
      <c r="GW141" s="45">
        <v>1</v>
      </c>
      <c r="GX141" s="45">
        <v>0</v>
      </c>
      <c r="GY141" s="45">
        <v>1</v>
      </c>
      <c r="GZ141" s="45">
        <v>0</v>
      </c>
      <c r="HA141" s="45">
        <v>3</v>
      </c>
      <c r="HB141" s="45">
        <v>0</v>
      </c>
      <c r="HC141" s="45">
        <v>0</v>
      </c>
      <c r="HD141" s="45">
        <v>0</v>
      </c>
      <c r="HE141" s="45">
        <v>0</v>
      </c>
      <c r="HF141" s="45">
        <v>0</v>
      </c>
      <c r="HG141" s="45">
        <v>0</v>
      </c>
      <c r="HH141" s="45">
        <v>0</v>
      </c>
      <c r="HI141" s="45">
        <v>0</v>
      </c>
      <c r="HJ141" s="45">
        <v>0</v>
      </c>
      <c r="HK141" s="45">
        <v>0</v>
      </c>
      <c r="HL141" s="45">
        <v>0</v>
      </c>
      <c r="HM141" s="45">
        <v>0</v>
      </c>
      <c r="HN141" s="45">
        <v>0</v>
      </c>
      <c r="HO141" s="45">
        <v>0</v>
      </c>
      <c r="HP141" s="45">
        <v>0</v>
      </c>
      <c r="HQ141" s="45">
        <v>0</v>
      </c>
      <c r="HR141" s="45">
        <v>0</v>
      </c>
      <c r="HS141" s="45">
        <v>2</v>
      </c>
      <c r="HT141" s="45">
        <v>0</v>
      </c>
      <c r="HU141" s="45">
        <v>0</v>
      </c>
      <c r="HV141" s="45">
        <v>0</v>
      </c>
      <c r="HW141" s="45">
        <v>0</v>
      </c>
      <c r="HX141" s="45">
        <v>2</v>
      </c>
      <c r="HY141" s="45">
        <v>0</v>
      </c>
      <c r="HZ141" s="45">
        <v>3</v>
      </c>
      <c r="IA141" s="45">
        <v>1</v>
      </c>
      <c r="IB141" s="45">
        <v>0</v>
      </c>
      <c r="IC141" s="45">
        <v>0</v>
      </c>
      <c r="ID141" s="45">
        <v>1</v>
      </c>
      <c r="IE141" s="45">
        <v>1</v>
      </c>
      <c r="IF141" s="45">
        <v>2</v>
      </c>
      <c r="IG141" s="45">
        <v>0</v>
      </c>
      <c r="IH141" s="45">
        <v>1</v>
      </c>
      <c r="II141" s="45">
        <v>0</v>
      </c>
      <c r="IJ141" s="45">
        <v>2</v>
      </c>
      <c r="IK141" s="45">
        <v>1</v>
      </c>
      <c r="IL141" s="45">
        <v>0</v>
      </c>
      <c r="IM141" s="45">
        <v>0</v>
      </c>
      <c r="IN141" s="45">
        <v>1</v>
      </c>
      <c r="IO141" s="45">
        <v>0</v>
      </c>
      <c r="IP141" s="45">
        <v>0</v>
      </c>
      <c r="IQ141" s="45">
        <v>1</v>
      </c>
      <c r="IR141" s="45">
        <v>0</v>
      </c>
      <c r="IS141" s="45">
        <v>0</v>
      </c>
      <c r="IT141" s="45">
        <v>1</v>
      </c>
      <c r="IU141" s="45">
        <v>3</v>
      </c>
      <c r="IV141" s="45">
        <v>1</v>
      </c>
      <c r="IW141" s="45">
        <v>0</v>
      </c>
      <c r="IX141" s="45">
        <v>1</v>
      </c>
      <c r="IY141" s="45">
        <v>0</v>
      </c>
      <c r="IZ141" s="45">
        <v>3</v>
      </c>
      <c r="JA141" s="45">
        <v>0</v>
      </c>
      <c r="JB141" s="45">
        <v>1</v>
      </c>
      <c r="JC141" s="45">
        <v>1</v>
      </c>
      <c r="JD141" s="45">
        <v>0</v>
      </c>
      <c r="JE141" s="45">
        <v>1</v>
      </c>
      <c r="JF141" s="45">
        <v>0</v>
      </c>
      <c r="JG141" s="45">
        <v>0</v>
      </c>
      <c r="JH141" s="45">
        <v>0</v>
      </c>
      <c r="JI141" s="45">
        <v>1</v>
      </c>
      <c r="JJ141" s="45">
        <v>0</v>
      </c>
      <c r="JK141" s="45">
        <v>0</v>
      </c>
      <c r="JL141" s="45">
        <v>3</v>
      </c>
      <c r="JM141" s="45">
        <v>0</v>
      </c>
      <c r="JN141" s="45">
        <v>0</v>
      </c>
      <c r="JO141" s="45">
        <v>0</v>
      </c>
      <c r="JP141" s="45">
        <v>0</v>
      </c>
      <c r="JQ141" s="45">
        <v>0</v>
      </c>
      <c r="JR141" s="45">
        <v>0</v>
      </c>
      <c r="JS141" s="45">
        <v>0</v>
      </c>
      <c r="JT141" s="45">
        <v>0</v>
      </c>
      <c r="JU141" s="45">
        <v>0</v>
      </c>
      <c r="JV141" s="45">
        <v>0</v>
      </c>
      <c r="JW141" s="45">
        <v>0</v>
      </c>
      <c r="JX141" s="45">
        <v>0</v>
      </c>
      <c r="JY141" s="45">
        <v>0</v>
      </c>
      <c r="JZ141" s="45">
        <v>0</v>
      </c>
      <c r="KA141" s="45">
        <v>0</v>
      </c>
      <c r="KB141" s="45">
        <v>0</v>
      </c>
      <c r="KC141" s="45">
        <v>0</v>
      </c>
      <c r="KD141" s="45">
        <v>0</v>
      </c>
      <c r="KE141" s="45">
        <v>0</v>
      </c>
      <c r="KF141" s="45">
        <v>0</v>
      </c>
      <c r="KG141" s="45">
        <v>0</v>
      </c>
      <c r="KH141" s="45">
        <v>0</v>
      </c>
      <c r="KI141" s="45">
        <v>0</v>
      </c>
      <c r="KJ141" s="45">
        <v>1</v>
      </c>
      <c r="KK141" s="45">
        <v>2</v>
      </c>
      <c r="KL141" s="45">
        <v>1</v>
      </c>
      <c r="KM141" s="45">
        <v>0</v>
      </c>
      <c r="KN141" s="45">
        <v>2</v>
      </c>
      <c r="KO141" s="45">
        <v>2</v>
      </c>
      <c r="KP141" s="45">
        <v>0</v>
      </c>
      <c r="KQ141" s="45">
        <v>0</v>
      </c>
      <c r="KR141" s="45">
        <v>0</v>
      </c>
      <c r="KS141" s="45">
        <v>1</v>
      </c>
      <c r="KT141" s="45">
        <v>0</v>
      </c>
      <c r="KU141" s="45">
        <v>1</v>
      </c>
      <c r="KV141" s="45">
        <v>0</v>
      </c>
      <c r="KW141" s="45">
        <v>0</v>
      </c>
      <c r="KX141" s="45">
        <v>0</v>
      </c>
      <c r="KY141" s="45">
        <v>0</v>
      </c>
      <c r="KZ141" s="45">
        <v>0</v>
      </c>
      <c r="LA141" s="45">
        <v>0</v>
      </c>
      <c r="LB141" s="45">
        <v>0</v>
      </c>
      <c r="LC141" s="45">
        <v>0</v>
      </c>
      <c r="LD141" s="45">
        <v>2</v>
      </c>
      <c r="LE141" s="45">
        <v>7</v>
      </c>
      <c r="LF141" s="45">
        <v>0</v>
      </c>
      <c r="LG141" s="45">
        <v>0</v>
      </c>
      <c r="LH141" s="45">
        <v>0</v>
      </c>
      <c r="LI141" s="45">
        <v>5</v>
      </c>
      <c r="LJ141" s="45">
        <v>1</v>
      </c>
      <c r="LK141" s="45">
        <v>4</v>
      </c>
      <c r="LL141" s="45">
        <v>0</v>
      </c>
      <c r="LM141" s="45">
        <v>0</v>
      </c>
      <c r="LN141" s="45">
        <v>0</v>
      </c>
      <c r="LO141" s="45">
        <v>0</v>
      </c>
      <c r="LP141" s="45">
        <v>0</v>
      </c>
      <c r="LQ141" s="45">
        <v>4</v>
      </c>
      <c r="LR141" s="45">
        <v>1</v>
      </c>
      <c r="LS141" s="45">
        <v>1</v>
      </c>
      <c r="LT141" s="45">
        <v>0</v>
      </c>
      <c r="LU141" s="45">
        <v>0</v>
      </c>
      <c r="LV141" s="45">
        <v>0</v>
      </c>
      <c r="LW141" s="45">
        <v>0</v>
      </c>
      <c r="LX141" s="45">
        <v>0</v>
      </c>
      <c r="LY141" s="45">
        <v>0</v>
      </c>
      <c r="LZ141" s="45">
        <v>0</v>
      </c>
      <c r="MA141" s="45">
        <v>0</v>
      </c>
      <c r="MB141" s="45">
        <v>0</v>
      </c>
      <c r="MC141" s="45">
        <v>0</v>
      </c>
      <c r="MD141" s="45">
        <v>0</v>
      </c>
      <c r="ME141" s="45">
        <v>0</v>
      </c>
      <c r="MF141" s="45">
        <v>0</v>
      </c>
      <c r="MG141" s="45">
        <v>0</v>
      </c>
      <c r="MH141" s="45">
        <v>0</v>
      </c>
      <c r="MI141" s="45">
        <v>0</v>
      </c>
      <c r="MJ141" s="45">
        <v>0</v>
      </c>
      <c r="MK141" s="45">
        <v>0</v>
      </c>
      <c r="ML141" s="45">
        <v>0</v>
      </c>
      <c r="MM141" s="45">
        <v>0</v>
      </c>
      <c r="MN141" s="45">
        <v>10</v>
      </c>
      <c r="MO141" s="45">
        <v>0</v>
      </c>
      <c r="MP141" s="45">
        <v>0</v>
      </c>
      <c r="MQ141" s="45">
        <v>0</v>
      </c>
      <c r="MR141" s="45">
        <v>0</v>
      </c>
      <c r="MS141" s="45">
        <v>0</v>
      </c>
      <c r="MT141" s="45">
        <v>1</v>
      </c>
      <c r="MU141" s="45">
        <v>0</v>
      </c>
      <c r="MV141" s="45">
        <v>0</v>
      </c>
      <c r="MW141" s="45">
        <v>1</v>
      </c>
      <c r="MX141" s="45">
        <v>0</v>
      </c>
      <c r="MY141" s="45">
        <v>0</v>
      </c>
      <c r="MZ141" s="45">
        <v>0</v>
      </c>
      <c r="NA141" s="45">
        <v>0</v>
      </c>
      <c r="NB141" s="45">
        <v>1</v>
      </c>
      <c r="NC141" s="45">
        <v>0</v>
      </c>
      <c r="ND141" s="45">
        <v>0</v>
      </c>
      <c r="NE141" s="45">
        <v>0</v>
      </c>
      <c r="NF141" s="45">
        <v>3</v>
      </c>
      <c r="NG141" s="45">
        <v>0</v>
      </c>
      <c r="NH141" s="45">
        <v>0</v>
      </c>
      <c r="NI141" s="45">
        <v>0</v>
      </c>
      <c r="NJ141" s="45">
        <v>0</v>
      </c>
      <c r="NK141" s="45">
        <v>6</v>
      </c>
      <c r="NL141" s="45">
        <v>0</v>
      </c>
      <c r="NM141" s="45">
        <v>1</v>
      </c>
      <c r="NN141" s="45">
        <v>0</v>
      </c>
      <c r="NO141" s="45">
        <v>2</v>
      </c>
      <c r="NP141" s="45">
        <v>7</v>
      </c>
      <c r="NQ141" s="45">
        <v>2</v>
      </c>
      <c r="NR141" s="45">
        <v>0</v>
      </c>
      <c r="NS141" s="45">
        <v>0</v>
      </c>
      <c r="NT141" s="45">
        <v>2</v>
      </c>
      <c r="NU141" s="45">
        <v>1</v>
      </c>
      <c r="NV141" s="45">
        <v>3</v>
      </c>
      <c r="NW141" s="45">
        <v>0</v>
      </c>
      <c r="NX141" s="45">
        <v>0</v>
      </c>
      <c r="NY141" s="45">
        <v>0</v>
      </c>
      <c r="NZ141" s="45">
        <v>0</v>
      </c>
      <c r="OA141" s="45">
        <v>1</v>
      </c>
      <c r="OB141" s="45">
        <v>0</v>
      </c>
      <c r="OC141" s="45">
        <v>0</v>
      </c>
      <c r="OD141" s="45">
        <v>3</v>
      </c>
      <c r="OE141" s="45">
        <v>0</v>
      </c>
      <c r="OF141" s="45">
        <v>1</v>
      </c>
      <c r="OG141" s="45">
        <v>0</v>
      </c>
      <c r="OH141" s="45">
        <v>4</v>
      </c>
      <c r="OI141" s="45">
        <v>1</v>
      </c>
      <c r="OJ141" s="45">
        <v>1</v>
      </c>
      <c r="OK141" s="45">
        <v>0</v>
      </c>
      <c r="OL141" s="45">
        <v>0</v>
      </c>
      <c r="OM141" s="45">
        <v>0</v>
      </c>
      <c r="ON141" s="45">
        <v>0</v>
      </c>
      <c r="OO141" s="45">
        <v>0</v>
      </c>
      <c r="OP141" s="45">
        <v>2</v>
      </c>
      <c r="OQ141" s="45">
        <v>3</v>
      </c>
      <c r="OR141" s="45">
        <v>0</v>
      </c>
      <c r="OS141" s="45">
        <v>0</v>
      </c>
      <c r="OT141" s="45">
        <v>0</v>
      </c>
      <c r="OU141" s="45">
        <v>0</v>
      </c>
      <c r="OV141" s="45">
        <v>1</v>
      </c>
      <c r="OW141" s="45">
        <v>2</v>
      </c>
      <c r="OX141" s="45">
        <v>1</v>
      </c>
      <c r="OY141" s="45">
        <v>0</v>
      </c>
      <c r="OZ141" s="45">
        <v>0</v>
      </c>
      <c r="PA141" s="45">
        <v>0</v>
      </c>
      <c r="PB141" s="45">
        <v>0</v>
      </c>
      <c r="PC141" s="45">
        <v>0</v>
      </c>
      <c r="PD141" s="45">
        <v>0</v>
      </c>
      <c r="PE141" s="45">
        <v>0</v>
      </c>
      <c r="PF141" s="45">
        <v>0</v>
      </c>
      <c r="PG141" s="45">
        <v>0</v>
      </c>
      <c r="PH141" s="45">
        <v>0</v>
      </c>
      <c r="PI141" s="45">
        <v>0</v>
      </c>
      <c r="PJ141" s="45">
        <v>0</v>
      </c>
      <c r="PK141" s="45">
        <v>0</v>
      </c>
      <c r="PL141" s="45">
        <v>0</v>
      </c>
      <c r="PM141" s="45">
        <v>0</v>
      </c>
      <c r="PN141" s="45">
        <v>1</v>
      </c>
      <c r="PO141" s="45">
        <v>4</v>
      </c>
      <c r="PP141" s="45">
        <v>0</v>
      </c>
      <c r="PQ141" s="45">
        <v>2</v>
      </c>
      <c r="PR141" s="45">
        <v>1</v>
      </c>
      <c r="PS141" s="45">
        <v>0</v>
      </c>
      <c r="PT141" s="45">
        <v>0</v>
      </c>
      <c r="PU141" s="45">
        <v>1</v>
      </c>
      <c r="PV141" s="45">
        <v>0</v>
      </c>
      <c r="PW141" s="45">
        <v>0</v>
      </c>
      <c r="PX141" s="45">
        <v>3</v>
      </c>
      <c r="PY141" s="45">
        <v>0</v>
      </c>
      <c r="PZ141" s="45">
        <v>1</v>
      </c>
      <c r="QA141" s="45">
        <v>2</v>
      </c>
      <c r="QB141" s="45">
        <v>0</v>
      </c>
      <c r="QC141" s="45">
        <v>3</v>
      </c>
      <c r="QD141" s="45">
        <v>0</v>
      </c>
      <c r="QE141" s="45">
        <v>2</v>
      </c>
      <c r="QF141" s="45">
        <v>0</v>
      </c>
      <c r="QG141" s="45">
        <v>1</v>
      </c>
      <c r="QH141" s="45">
        <v>0</v>
      </c>
      <c r="QI141" s="45">
        <v>1</v>
      </c>
      <c r="QJ141" s="45">
        <v>0</v>
      </c>
      <c r="QK141" s="45">
        <v>0</v>
      </c>
      <c r="QL141" s="45">
        <v>1</v>
      </c>
      <c r="QM141" s="45">
        <v>0</v>
      </c>
      <c r="QN141" s="45">
        <v>0</v>
      </c>
      <c r="QO141" s="45">
        <v>0</v>
      </c>
      <c r="QP141" s="45">
        <v>1</v>
      </c>
      <c r="QQ141" s="45">
        <v>1</v>
      </c>
      <c r="QR141" s="45">
        <v>0</v>
      </c>
      <c r="QS141" s="45">
        <v>0</v>
      </c>
      <c r="QT141" s="45">
        <v>0</v>
      </c>
      <c r="QU141" s="45">
        <v>2</v>
      </c>
      <c r="QV141" s="45">
        <v>2</v>
      </c>
      <c r="QW141" s="45">
        <v>0</v>
      </c>
      <c r="QX141" s="45">
        <v>0</v>
      </c>
      <c r="QY141" s="45">
        <v>0</v>
      </c>
      <c r="QZ141" s="45">
        <v>0</v>
      </c>
      <c r="RA141" s="45">
        <v>1</v>
      </c>
      <c r="RB141" s="45">
        <v>0</v>
      </c>
      <c r="RC141" s="45">
        <v>0</v>
      </c>
      <c r="RD141" s="45">
        <v>0</v>
      </c>
      <c r="RE141" s="45">
        <v>0</v>
      </c>
      <c r="RF141" s="45">
        <v>0</v>
      </c>
      <c r="RG141" s="45">
        <v>0</v>
      </c>
      <c r="RH141" s="45">
        <v>0</v>
      </c>
      <c r="RI141" s="45">
        <v>0</v>
      </c>
      <c r="RJ141" s="45">
        <v>0</v>
      </c>
      <c r="RK141" s="45">
        <v>0</v>
      </c>
      <c r="RL141" s="45">
        <v>0</v>
      </c>
      <c r="RM141" s="45">
        <v>0</v>
      </c>
      <c r="RN141" s="45">
        <v>0</v>
      </c>
      <c r="RO141" s="45">
        <v>0</v>
      </c>
      <c r="RP141" s="45">
        <v>1</v>
      </c>
      <c r="RQ141" s="45">
        <v>2</v>
      </c>
      <c r="RR141" s="45">
        <v>0</v>
      </c>
      <c r="RS141" s="45">
        <v>0</v>
      </c>
      <c r="RT141" s="45">
        <v>0</v>
      </c>
      <c r="RU141" s="45">
        <v>0</v>
      </c>
      <c r="RV141" s="45">
        <v>0</v>
      </c>
      <c r="RW141" s="45">
        <v>3</v>
      </c>
      <c r="RX141" s="45">
        <v>0</v>
      </c>
      <c r="RY141" s="45">
        <v>0</v>
      </c>
      <c r="RZ141" s="45">
        <v>0</v>
      </c>
      <c r="SA141" s="45">
        <v>0</v>
      </c>
      <c r="SB141" s="45">
        <v>0</v>
      </c>
      <c r="SC141" s="45">
        <v>1</v>
      </c>
      <c r="SD141" s="45">
        <v>0</v>
      </c>
      <c r="SE141" s="45">
        <v>0</v>
      </c>
      <c r="SF141" s="45">
        <v>0</v>
      </c>
      <c r="SG141" s="45">
        <v>0</v>
      </c>
      <c r="SH141" s="45">
        <v>0</v>
      </c>
      <c r="SI141" s="45">
        <v>2</v>
      </c>
      <c r="SJ141" s="45">
        <v>0</v>
      </c>
      <c r="SK141" s="45">
        <v>0</v>
      </c>
      <c r="SL141" s="45">
        <v>0</v>
      </c>
      <c r="SM141" s="45">
        <v>0</v>
      </c>
      <c r="SN141" s="45">
        <v>0</v>
      </c>
      <c r="SO141" s="45">
        <v>0</v>
      </c>
      <c r="SP141" s="45">
        <v>0</v>
      </c>
      <c r="SQ141" s="45">
        <v>1</v>
      </c>
      <c r="SR141" s="45">
        <v>0</v>
      </c>
      <c r="SS141" s="45">
        <v>0</v>
      </c>
      <c r="ST141" s="45">
        <v>2</v>
      </c>
      <c r="SU141" s="45">
        <v>0</v>
      </c>
      <c r="SV141" s="45">
        <v>2</v>
      </c>
      <c r="SW141" s="45">
        <v>0</v>
      </c>
      <c r="SX141" s="45">
        <v>0</v>
      </c>
      <c r="SY141" s="45">
        <v>0</v>
      </c>
      <c r="SZ141" s="45">
        <v>0</v>
      </c>
      <c r="TA141" s="45">
        <v>0</v>
      </c>
      <c r="TB141" s="45">
        <v>0</v>
      </c>
      <c r="TC141" s="45">
        <v>0</v>
      </c>
      <c r="TD141" s="45">
        <v>0</v>
      </c>
      <c r="TE141" s="45">
        <v>0</v>
      </c>
      <c r="TF141" s="45">
        <v>0</v>
      </c>
      <c r="TG141" s="45">
        <v>0</v>
      </c>
      <c r="TH141" s="45">
        <v>0</v>
      </c>
      <c r="TI141" s="45">
        <v>0</v>
      </c>
      <c r="TJ141" s="45">
        <v>0</v>
      </c>
      <c r="TK141" s="45">
        <v>0</v>
      </c>
      <c r="TL141" s="45">
        <v>0</v>
      </c>
      <c r="TM141" s="45">
        <v>0</v>
      </c>
      <c r="TN141" s="45">
        <v>0</v>
      </c>
      <c r="TO141" s="45">
        <v>0</v>
      </c>
      <c r="TP141" s="45">
        <v>0</v>
      </c>
      <c r="TQ141" s="45">
        <v>0</v>
      </c>
      <c r="TR141" s="45">
        <v>0</v>
      </c>
      <c r="TS141" s="45">
        <v>0</v>
      </c>
      <c r="TT141" s="45">
        <v>0</v>
      </c>
      <c r="TU141" s="45">
        <v>0</v>
      </c>
      <c r="TV141" s="45">
        <v>0</v>
      </c>
      <c r="TW141" s="45">
        <v>1</v>
      </c>
      <c r="TX141" s="45">
        <v>0</v>
      </c>
      <c r="TY141" s="45">
        <v>2</v>
      </c>
      <c r="TZ141" s="45">
        <v>2</v>
      </c>
      <c r="UA141" s="45">
        <v>0</v>
      </c>
      <c r="UB141" s="45">
        <v>0</v>
      </c>
      <c r="UC141" s="45">
        <v>0</v>
      </c>
      <c r="UD141" s="45">
        <v>0</v>
      </c>
      <c r="UE141" s="45">
        <v>0</v>
      </c>
      <c r="UF141" s="45">
        <v>0</v>
      </c>
      <c r="UG141" s="45">
        <v>0</v>
      </c>
      <c r="UH141" s="45">
        <v>0</v>
      </c>
      <c r="UI141" s="45">
        <v>0</v>
      </c>
      <c r="UJ141" s="45">
        <v>0</v>
      </c>
      <c r="UK141" s="45">
        <v>0</v>
      </c>
      <c r="UL141" s="45">
        <v>0</v>
      </c>
      <c r="UM141" s="45">
        <v>0</v>
      </c>
      <c r="UN141" s="45">
        <v>0</v>
      </c>
      <c r="UO141" s="45">
        <v>0</v>
      </c>
      <c r="UP141" s="45">
        <v>0</v>
      </c>
      <c r="UQ141" s="45">
        <v>0</v>
      </c>
      <c r="UR141" s="45">
        <v>0</v>
      </c>
      <c r="US141" s="45">
        <v>0</v>
      </c>
      <c r="UT141" s="45">
        <v>0</v>
      </c>
      <c r="UU141" s="45">
        <v>0</v>
      </c>
      <c r="UV141" s="45">
        <v>0</v>
      </c>
      <c r="UW141" s="45">
        <v>0</v>
      </c>
      <c r="UX141" s="45">
        <v>0</v>
      </c>
      <c r="UY141" s="45">
        <v>0</v>
      </c>
      <c r="UZ141" s="45">
        <v>0</v>
      </c>
      <c r="VA141" s="45">
        <v>0</v>
      </c>
      <c r="VB141" s="45">
        <v>0</v>
      </c>
      <c r="VC141" s="45">
        <v>0</v>
      </c>
      <c r="VD141" s="45">
        <v>0</v>
      </c>
      <c r="VE141" s="45">
        <v>0</v>
      </c>
      <c r="VF141" s="45">
        <v>1</v>
      </c>
      <c r="VG141" s="45">
        <v>0</v>
      </c>
      <c r="VH141" s="45">
        <v>0</v>
      </c>
      <c r="VI141" s="45">
        <v>0</v>
      </c>
      <c r="VJ141" s="45">
        <v>0</v>
      </c>
      <c r="VK141" s="45">
        <v>0</v>
      </c>
      <c r="VL141" s="45">
        <v>0</v>
      </c>
      <c r="VM141" s="45">
        <v>1</v>
      </c>
      <c r="VN141" s="45">
        <v>2</v>
      </c>
      <c r="VO141" s="45">
        <v>0</v>
      </c>
      <c r="VP141" s="45">
        <v>0</v>
      </c>
      <c r="VQ141" s="45">
        <v>2</v>
      </c>
      <c r="VR141" s="45">
        <v>0</v>
      </c>
      <c r="VS141" s="45">
        <v>0</v>
      </c>
      <c r="VT141" s="45">
        <v>0</v>
      </c>
      <c r="VU141" s="45">
        <v>4</v>
      </c>
      <c r="VV141" s="45">
        <v>1</v>
      </c>
      <c r="VW141" s="45">
        <v>0</v>
      </c>
      <c r="VX141" s="45">
        <v>0</v>
      </c>
      <c r="VY141" s="45">
        <v>0</v>
      </c>
      <c r="VZ141" s="45">
        <v>0</v>
      </c>
      <c r="WA141" s="45">
        <v>0</v>
      </c>
      <c r="WB141" s="45">
        <v>0</v>
      </c>
      <c r="WC141" s="45">
        <v>0</v>
      </c>
      <c r="WD141" s="45">
        <v>0</v>
      </c>
      <c r="WE141" s="45">
        <v>0</v>
      </c>
      <c r="WF141" s="45">
        <v>0</v>
      </c>
      <c r="WG141" s="45">
        <v>0</v>
      </c>
      <c r="WH141" s="45">
        <v>0</v>
      </c>
      <c r="WI141" s="45">
        <v>0</v>
      </c>
      <c r="WJ141" s="45">
        <v>0</v>
      </c>
      <c r="WK141" s="45">
        <v>0</v>
      </c>
      <c r="WL141" s="45">
        <v>0</v>
      </c>
      <c r="WM141" s="45">
        <v>0</v>
      </c>
      <c r="WN141" s="45">
        <v>0</v>
      </c>
      <c r="WO141" s="45">
        <v>0</v>
      </c>
      <c r="WP141" s="45">
        <v>0</v>
      </c>
      <c r="WQ141" s="45">
        <v>0</v>
      </c>
      <c r="WR141" s="45">
        <v>0</v>
      </c>
      <c r="WS141" s="45">
        <v>0</v>
      </c>
      <c r="WT141" s="45">
        <v>0</v>
      </c>
      <c r="WU141" s="45">
        <v>0</v>
      </c>
      <c r="WV141" s="45">
        <v>0</v>
      </c>
      <c r="WW141" s="45">
        <v>0</v>
      </c>
      <c r="WX141" s="45">
        <v>0</v>
      </c>
      <c r="WY141" s="45">
        <v>0</v>
      </c>
      <c r="WZ141" s="45">
        <v>0</v>
      </c>
      <c r="XA141" s="45">
        <v>5</v>
      </c>
      <c r="XB141" s="45">
        <v>0</v>
      </c>
      <c r="XC141" s="45">
        <v>0</v>
      </c>
      <c r="XD141" s="45">
        <v>3</v>
      </c>
      <c r="XE141" s="45">
        <v>1</v>
      </c>
      <c r="XF141" s="45">
        <v>0</v>
      </c>
      <c r="XG141" s="45">
        <v>0</v>
      </c>
      <c r="XH141" s="45">
        <v>0</v>
      </c>
      <c r="XI141" s="45">
        <v>0</v>
      </c>
      <c r="XJ141" s="45">
        <v>0</v>
      </c>
      <c r="XK141" s="45">
        <v>1</v>
      </c>
      <c r="XL141" s="45">
        <v>0</v>
      </c>
      <c r="XM141" s="45">
        <v>0</v>
      </c>
      <c r="XN141" s="45">
        <v>0</v>
      </c>
      <c r="XO141" s="45">
        <v>1</v>
      </c>
      <c r="XP141" s="45">
        <v>1</v>
      </c>
      <c r="XQ141" s="45">
        <v>0</v>
      </c>
      <c r="XR141" s="45">
        <v>1</v>
      </c>
      <c r="XS141" s="45">
        <v>0</v>
      </c>
      <c r="XT141" s="45">
        <v>0</v>
      </c>
      <c r="XU141" s="45">
        <v>0</v>
      </c>
      <c r="XV141" s="45">
        <v>0</v>
      </c>
      <c r="XW141" s="45">
        <v>1</v>
      </c>
      <c r="XX141" s="45">
        <v>0</v>
      </c>
      <c r="XY141" s="45">
        <v>0</v>
      </c>
      <c r="XZ141" s="45">
        <v>2</v>
      </c>
      <c r="YA141" s="45">
        <v>0</v>
      </c>
      <c r="YB141" s="45">
        <v>0</v>
      </c>
      <c r="YC141" s="45">
        <v>0</v>
      </c>
      <c r="YD141" s="45">
        <v>0</v>
      </c>
      <c r="YE141" s="45">
        <v>1</v>
      </c>
      <c r="YF141" s="45">
        <v>0</v>
      </c>
      <c r="YG141" s="45">
        <v>0</v>
      </c>
      <c r="YH141" s="45">
        <v>0</v>
      </c>
      <c r="YI141" s="45">
        <v>3</v>
      </c>
      <c r="YJ141" s="45">
        <v>0</v>
      </c>
      <c r="YK141" s="45">
        <v>1</v>
      </c>
      <c r="YL141" s="45">
        <v>0</v>
      </c>
      <c r="YM141" s="45">
        <v>0</v>
      </c>
      <c r="YN141" s="45">
        <v>0</v>
      </c>
      <c r="YO141" s="45">
        <v>0</v>
      </c>
      <c r="YP141" s="45">
        <v>1</v>
      </c>
      <c r="YQ141" s="45">
        <v>0</v>
      </c>
      <c r="YR141" s="45">
        <v>0</v>
      </c>
      <c r="YS141" s="45">
        <v>0</v>
      </c>
      <c r="YT141" s="45">
        <v>4</v>
      </c>
      <c r="YU141" s="45">
        <v>1</v>
      </c>
      <c r="YV141" s="45">
        <v>0</v>
      </c>
      <c r="YW141" s="45">
        <v>0</v>
      </c>
      <c r="YX141" s="45">
        <v>0</v>
      </c>
      <c r="YY141" s="45">
        <v>0</v>
      </c>
      <c r="YZ141" s="45">
        <v>0</v>
      </c>
      <c r="ZA141" s="45">
        <v>0</v>
      </c>
      <c r="ZB141" s="45">
        <v>0</v>
      </c>
      <c r="ZC141" s="45">
        <v>0</v>
      </c>
      <c r="ZD141" s="45">
        <v>0</v>
      </c>
      <c r="ZE141" s="45">
        <v>0</v>
      </c>
      <c r="ZF141" s="45">
        <v>0</v>
      </c>
      <c r="ZG141" s="45">
        <v>0</v>
      </c>
      <c r="ZH141" s="45">
        <v>0</v>
      </c>
      <c r="ZI141" s="45">
        <v>0</v>
      </c>
      <c r="ZJ141" s="45">
        <v>0</v>
      </c>
      <c r="ZK141" s="45">
        <v>0</v>
      </c>
      <c r="ZL141" s="45">
        <v>0</v>
      </c>
      <c r="ZM141" s="45">
        <v>0</v>
      </c>
      <c r="ZN141" s="45">
        <v>0</v>
      </c>
      <c r="ZO141" s="45">
        <v>0</v>
      </c>
      <c r="ZP141" s="45">
        <v>0</v>
      </c>
      <c r="ZQ141" s="45">
        <v>0</v>
      </c>
      <c r="ZR141" s="45">
        <v>0</v>
      </c>
      <c r="ZS141" s="45">
        <v>0</v>
      </c>
      <c r="ZT141" s="45">
        <v>0</v>
      </c>
      <c r="ZU141" s="45">
        <v>0</v>
      </c>
      <c r="ZV141" s="45">
        <v>0</v>
      </c>
      <c r="ZW141" s="45">
        <v>0</v>
      </c>
      <c r="ZX141" s="45">
        <v>0</v>
      </c>
      <c r="ZY141" s="45">
        <v>0</v>
      </c>
      <c r="ZZ141" s="45">
        <v>0</v>
      </c>
      <c r="AAA141" s="45">
        <v>0</v>
      </c>
      <c r="AAB141" s="45">
        <v>0</v>
      </c>
      <c r="AAC141" s="45">
        <v>0</v>
      </c>
      <c r="AAD141" s="45">
        <v>0</v>
      </c>
      <c r="AAE141" s="45">
        <v>0</v>
      </c>
      <c r="AAF141" s="45">
        <v>0</v>
      </c>
      <c r="AAG141" s="45">
        <v>0</v>
      </c>
      <c r="AAH141" s="45">
        <v>0</v>
      </c>
      <c r="AAI141" s="45">
        <v>0</v>
      </c>
      <c r="AAJ141" s="45">
        <v>0</v>
      </c>
      <c r="AAK141" s="45">
        <v>0</v>
      </c>
      <c r="AAL141" s="45">
        <v>0</v>
      </c>
      <c r="AAM141" s="45">
        <v>0</v>
      </c>
      <c r="AAN141" s="45">
        <v>0</v>
      </c>
      <c r="AAO141" s="45">
        <v>0</v>
      </c>
      <c r="AAP141" s="45">
        <v>0</v>
      </c>
      <c r="AAQ141" s="45">
        <f ca="1">IF(LEFT($C141,5)="Total",0,IF(COUNTIF(ENTRY!$G$3:$BM$3,AAQ$1)=0,"CopyPasteValue",IFERROR(HLOOKUP(AAQ$1,ENTRY!$G$3:$BI$133,SUMIFS(ENTRY!$A$2:$A$133,ENTRY!$B$2:$B$133,$B141,ENTRY!$C$2:$C$133,$C141)-2,FALSE),0)))</f>
        <v>0</v>
      </c>
      <c r="AAR141" s="45">
        <f ca="1">IF(LEFT($C141,5)="Total",0,IF(COUNTIF(ENTRY!$G$3:$BM$3,AAR$1)=0,"CopyPasteValue",IFERROR(HLOOKUP(AAR$1,ENTRY!$G$3:$BI$133,SUMIFS(ENTRY!$A$2:$A$133,ENTRY!$B$2:$B$133,$B141,ENTRY!$C$2:$C$133,$C141)-2,FALSE),0)))</f>
        <v>0</v>
      </c>
      <c r="AAS141" s="45">
        <f ca="1">IF(LEFT($C141,5)="Total",0,IF(COUNTIF(ENTRY!$G$3:$BM$3,AAS$1)=0,"CopyPasteValue",IFERROR(HLOOKUP(AAS$1,ENTRY!$G$3:$BI$133,SUMIFS(ENTRY!$A$2:$A$133,ENTRY!$B$2:$B$133,$B141,ENTRY!$C$2:$C$133,$C141)-2,FALSE),0)))</f>
        <v>0</v>
      </c>
      <c r="AAT141" s="45">
        <f ca="1">IF(LEFT($C141,5)="Total",0,IF(COUNTIF(ENTRY!$G$3:$BM$3,AAT$1)=0,"CopyPasteValue",IFERROR(HLOOKUP(AAT$1,ENTRY!$G$3:$BI$133,SUMIFS(ENTRY!$A$2:$A$133,ENTRY!$B$2:$B$133,$B141,ENTRY!$C$2:$C$133,$C141)-2,FALSE),0)))</f>
        <v>0</v>
      </c>
      <c r="AAU141" s="45">
        <f ca="1">IF(LEFT($C141,5)="Total",0,IF(COUNTIF(ENTRY!$G$3:$BM$3,AAU$1)=0,"CopyPasteValue",IFERROR(HLOOKUP(AAU$1,ENTRY!$G$3:$BI$133,SUMIFS(ENTRY!$A$2:$A$133,ENTRY!$B$2:$B$133,$B141,ENTRY!$C$2:$C$133,$C141)-2,FALSE),0)))</f>
        <v>0</v>
      </c>
      <c r="AAV141" s="45">
        <f ca="1">IF(LEFT($C141,5)="Total",0,IF(COUNTIF(ENTRY!$G$3:$BM$3,AAV$1)=0,"CopyPasteValue",IFERROR(HLOOKUP(AAV$1,ENTRY!$G$3:$BI$133,SUMIFS(ENTRY!$A$2:$A$133,ENTRY!$B$2:$B$133,$B141,ENTRY!$C$2:$C$133,$C141)-2,FALSE),0)))</f>
        <v>0</v>
      </c>
      <c r="AAW141" s="45">
        <f ca="1">IF(LEFT($C141,5)="Total",0,IF(COUNTIF(ENTRY!$G$3:$BM$3,AAW$1)=0,"CopyPasteValue",IFERROR(HLOOKUP(AAW$1,ENTRY!$G$3:$BI$133,SUMIFS(ENTRY!$A$2:$A$133,ENTRY!$B$2:$B$133,$B141,ENTRY!$C$2:$C$133,$C141)-2,FALSE),0)))</f>
        <v>0</v>
      </c>
      <c r="AAX141" s="45">
        <f ca="1">IF(LEFT($C141,5)="Total",0,IF(COUNTIF(ENTRY!$G$3:$BM$3,AAX$1)=0,"CopyPasteValue",IFERROR(HLOOKUP(AAX$1,ENTRY!$G$3:$BI$133,SUMIFS(ENTRY!$A$2:$A$133,ENTRY!$B$2:$B$133,$B141,ENTRY!$C$2:$C$133,$C141)-2,FALSE),0)))</f>
        <v>0</v>
      </c>
      <c r="AAY141" s="45">
        <f ca="1">IF(LEFT($C141,5)="Total",0,IF(COUNTIF(ENTRY!$G$3:$BM$3,AAY$1)=0,"CopyPasteValue",IFERROR(HLOOKUP(AAY$1,ENTRY!$G$3:$BI$133,SUMIFS(ENTRY!$A$2:$A$133,ENTRY!$B$2:$B$133,$B141,ENTRY!$C$2:$C$133,$C141)-2,FALSE),0)))</f>
        <v>0</v>
      </c>
      <c r="AAZ141" s="45">
        <f ca="1">IF(LEFT($C141,5)="Total",0,IF(COUNTIF(ENTRY!$G$3:$BM$3,AAZ$1)=0,"CopyPasteValue",IFERROR(HLOOKUP(AAZ$1,ENTRY!$G$3:$BI$133,SUMIFS(ENTRY!$A$2:$A$133,ENTRY!$B$2:$B$133,$B141,ENTRY!$C$2:$C$133,$C141)-2,FALSE),0)))</f>
        <v>0</v>
      </c>
      <c r="ABA141" s="45">
        <f ca="1">IF(LEFT($C141,5)="Total",0,IF(COUNTIF(ENTRY!$G$3:$BM$3,ABA$1)=0,"CopyPasteValue",IFERROR(HLOOKUP(ABA$1,ENTRY!$G$3:$BI$133,SUMIFS(ENTRY!$A$2:$A$133,ENTRY!$B$2:$B$133,$B141,ENTRY!$C$2:$C$133,$C141)-2,FALSE),0)))</f>
        <v>0</v>
      </c>
      <c r="ABB141" s="45">
        <f ca="1">IF(LEFT($C141,5)="Total",0,IF(COUNTIF(ENTRY!$G$3:$BM$3,ABB$1)=0,"CopyPasteValue",IFERROR(HLOOKUP(ABB$1,ENTRY!$G$3:$BI$133,SUMIFS(ENTRY!$A$2:$A$133,ENTRY!$B$2:$B$133,$B141,ENTRY!$C$2:$C$133,$C141)-2,FALSE),0)))</f>
        <v>0</v>
      </c>
      <c r="ABC141" s="45">
        <f ca="1">IF(LEFT($C141,5)="Total",0,IF(COUNTIF(ENTRY!$G$3:$BM$3,ABC$1)=0,"CopyPasteValue",IFERROR(HLOOKUP(ABC$1,ENTRY!$G$3:$BI$133,SUMIFS(ENTRY!$A$2:$A$133,ENTRY!$B$2:$B$133,$B141,ENTRY!$C$2:$C$133,$C141)-2,FALSE),0)))</f>
        <v>0</v>
      </c>
      <c r="ABD141" s="45">
        <f ca="1">IF(LEFT($C141,5)="Total",0,IF(COUNTIF(ENTRY!$G$3:$BM$3,ABD$1)=0,"CopyPasteValue",IFERROR(HLOOKUP(ABD$1,ENTRY!$G$3:$BI$133,SUMIFS(ENTRY!$A$2:$A$133,ENTRY!$B$2:$B$133,$B141,ENTRY!$C$2:$C$133,$C141)-2,FALSE),0)))</f>
        <v>0</v>
      </c>
      <c r="ABE141" s="45">
        <f ca="1">IF(LEFT($C141,5)="Total",0,IF(COUNTIF(ENTRY!$G$3:$BM$3,ABE$1)=0,"CopyPasteValue",IFERROR(HLOOKUP(ABE$1,ENTRY!$G$3:$BI$133,SUMIFS(ENTRY!$A$2:$A$133,ENTRY!$B$2:$B$133,$B141,ENTRY!$C$2:$C$133,$C141)-2,FALSE),0)))</f>
        <v>0</v>
      </c>
      <c r="ABF141" s="45">
        <f ca="1">IF(LEFT($C141,5)="Total",0,IF(COUNTIF(ENTRY!$G$3:$BM$3,ABF$1)=0,"CopyPasteValue",IFERROR(HLOOKUP(ABF$1,ENTRY!$G$3:$BI$133,SUMIFS(ENTRY!$A$2:$A$133,ENTRY!$B$2:$B$133,$B141,ENTRY!$C$2:$C$133,$C141)-2,FALSE),0)))</f>
        <v>0</v>
      </c>
      <c r="ABG141" s="45">
        <f ca="1">IF(LEFT($C141,5)="Total",0,IF(COUNTIF(ENTRY!$G$3:$BM$3,ABG$1)=0,"CopyPasteValue",IFERROR(HLOOKUP(ABG$1,ENTRY!$G$3:$BI$133,SUMIFS(ENTRY!$A$2:$A$133,ENTRY!$B$2:$B$133,$B141,ENTRY!$C$2:$C$133,$C141)-2,FALSE),0)))</f>
        <v>0</v>
      </c>
      <c r="ABH141" s="45">
        <f ca="1">IF(LEFT($C141,5)="Total",0,IF(COUNTIF(ENTRY!$G$3:$BM$3,ABH$1)=0,"CopyPasteValue",IFERROR(HLOOKUP(ABH$1,ENTRY!$G$3:$BI$133,SUMIFS(ENTRY!$A$2:$A$133,ENTRY!$B$2:$B$133,$B141,ENTRY!$C$2:$C$133,$C141)-2,FALSE),0)))</f>
        <v>0</v>
      </c>
    </row>
    <row r="142" spans="2:736" x14ac:dyDescent="0.35">
      <c r="B142" t="s">
        <v>27</v>
      </c>
      <c r="C142" t="s">
        <v>308</v>
      </c>
      <c r="D142" s="53">
        <f t="shared" ca="1" si="163"/>
        <v>142</v>
      </c>
      <c r="E142" s="72">
        <f>COUNTIF(ENTRY!C$4:C$294,C142)</f>
        <v>1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O142" s="45">
        <v>0</v>
      </c>
      <c r="P142" s="45">
        <v>0</v>
      </c>
      <c r="Q142" s="45">
        <v>0</v>
      </c>
      <c r="R142" s="45">
        <v>0</v>
      </c>
      <c r="S142" s="45">
        <v>0</v>
      </c>
      <c r="T142" s="45">
        <v>0</v>
      </c>
      <c r="U142" s="45">
        <v>0</v>
      </c>
      <c r="V142" s="45">
        <v>0</v>
      </c>
      <c r="W142" s="45">
        <v>0</v>
      </c>
      <c r="X142" s="45">
        <v>0</v>
      </c>
      <c r="Y142" s="45">
        <v>0</v>
      </c>
      <c r="Z142" s="45">
        <v>0</v>
      </c>
      <c r="AA142" s="45">
        <v>0</v>
      </c>
      <c r="AB142" s="45">
        <v>0</v>
      </c>
      <c r="AC142" s="45">
        <v>0</v>
      </c>
      <c r="AD142" s="45">
        <v>0</v>
      </c>
      <c r="AE142" s="45">
        <v>0</v>
      </c>
      <c r="AF142" s="45">
        <v>0</v>
      </c>
      <c r="AG142" s="45">
        <v>0</v>
      </c>
      <c r="AH142" s="45">
        <v>0</v>
      </c>
      <c r="AI142" s="45">
        <v>0</v>
      </c>
      <c r="AJ142" s="45">
        <v>0</v>
      </c>
      <c r="AK142" s="45">
        <v>0</v>
      </c>
      <c r="AL142" s="45">
        <v>0</v>
      </c>
      <c r="AM142" s="45">
        <v>0</v>
      </c>
      <c r="AN142" s="45">
        <v>0</v>
      </c>
      <c r="AO142" s="45">
        <v>0</v>
      </c>
      <c r="AP142" s="45">
        <v>0</v>
      </c>
      <c r="AQ142" s="45">
        <v>0</v>
      </c>
      <c r="AR142" s="45">
        <v>0</v>
      </c>
      <c r="AS142" s="45">
        <v>0</v>
      </c>
      <c r="AT142" s="45">
        <v>0</v>
      </c>
      <c r="AU142" s="45">
        <v>0</v>
      </c>
      <c r="AV142" s="45">
        <v>0</v>
      </c>
      <c r="AW142" s="45">
        <v>0</v>
      </c>
      <c r="AX142" s="45">
        <v>0</v>
      </c>
      <c r="AY142" s="45">
        <v>0</v>
      </c>
      <c r="AZ142" s="45">
        <v>0</v>
      </c>
      <c r="BA142" s="45">
        <v>0</v>
      </c>
      <c r="BB142" s="45">
        <v>0</v>
      </c>
      <c r="BC142" s="45">
        <v>0</v>
      </c>
      <c r="BD142" s="45">
        <v>0</v>
      </c>
      <c r="BE142" s="45">
        <v>0</v>
      </c>
      <c r="BF142" s="45">
        <v>0</v>
      </c>
      <c r="BG142" s="45">
        <v>0</v>
      </c>
      <c r="BH142" s="45">
        <v>0</v>
      </c>
      <c r="BI142" s="45">
        <v>0</v>
      </c>
      <c r="BJ142" s="45">
        <v>0</v>
      </c>
      <c r="BK142" s="45">
        <v>0</v>
      </c>
      <c r="BL142" s="45">
        <v>0</v>
      </c>
      <c r="BM142" s="45">
        <v>0</v>
      </c>
      <c r="BN142" s="45">
        <v>0</v>
      </c>
      <c r="BO142" s="45">
        <v>0</v>
      </c>
      <c r="BP142" s="45">
        <v>0</v>
      </c>
      <c r="BQ142" s="45">
        <v>0</v>
      </c>
      <c r="BR142" s="45">
        <v>0</v>
      </c>
      <c r="BS142" s="45">
        <v>0</v>
      </c>
      <c r="BT142" s="45">
        <v>0</v>
      </c>
      <c r="BU142" s="45">
        <v>0</v>
      </c>
      <c r="BV142" s="45">
        <v>0</v>
      </c>
      <c r="BW142" s="45">
        <v>0</v>
      </c>
      <c r="BX142" s="45">
        <v>0</v>
      </c>
      <c r="BY142" s="45">
        <v>0</v>
      </c>
      <c r="BZ142" s="45">
        <v>0</v>
      </c>
      <c r="CA142" s="45">
        <v>0</v>
      </c>
      <c r="CB142" s="45">
        <v>0</v>
      </c>
      <c r="CC142" s="45">
        <v>0</v>
      </c>
      <c r="CD142" s="45">
        <v>0</v>
      </c>
      <c r="CE142" s="45">
        <v>0</v>
      </c>
      <c r="CF142" s="45">
        <v>0</v>
      </c>
      <c r="CG142" s="45">
        <v>0</v>
      </c>
      <c r="CH142" s="45">
        <v>0</v>
      </c>
      <c r="CI142" s="45">
        <v>0</v>
      </c>
      <c r="CJ142" s="45">
        <v>0</v>
      </c>
      <c r="CK142" s="45">
        <v>0</v>
      </c>
      <c r="CL142" s="45">
        <v>0</v>
      </c>
      <c r="CM142" s="45">
        <v>0</v>
      </c>
      <c r="CN142" s="45">
        <v>0</v>
      </c>
      <c r="CO142" s="45">
        <v>0</v>
      </c>
      <c r="CP142" s="45">
        <v>0</v>
      </c>
      <c r="CQ142" s="45">
        <v>0</v>
      </c>
      <c r="CR142" s="45">
        <v>0</v>
      </c>
      <c r="CS142" s="45">
        <v>0</v>
      </c>
      <c r="CT142" s="45">
        <v>0</v>
      </c>
      <c r="CU142" s="45">
        <v>0</v>
      </c>
      <c r="CV142" s="45">
        <v>0</v>
      </c>
      <c r="CW142" s="45">
        <v>0</v>
      </c>
      <c r="CX142" s="45">
        <v>0</v>
      </c>
      <c r="CY142" s="45">
        <v>0</v>
      </c>
      <c r="CZ142" s="45">
        <v>0</v>
      </c>
      <c r="DA142" s="45">
        <v>0</v>
      </c>
      <c r="DB142" s="45">
        <v>0</v>
      </c>
      <c r="DC142" s="45">
        <v>0</v>
      </c>
      <c r="DD142" s="45">
        <v>0</v>
      </c>
      <c r="DE142" s="45">
        <v>0</v>
      </c>
      <c r="DF142" s="45">
        <v>0</v>
      </c>
      <c r="DG142" s="45">
        <v>0</v>
      </c>
      <c r="DH142" s="45">
        <v>0</v>
      </c>
      <c r="DI142" s="45">
        <v>0</v>
      </c>
      <c r="DJ142" s="45">
        <v>0</v>
      </c>
      <c r="DK142" s="45">
        <v>0</v>
      </c>
      <c r="DL142" s="45">
        <v>0</v>
      </c>
      <c r="DM142" s="45">
        <v>0</v>
      </c>
      <c r="DN142" s="45">
        <v>0</v>
      </c>
      <c r="DO142" s="45">
        <v>0</v>
      </c>
      <c r="DP142" s="45">
        <v>0</v>
      </c>
      <c r="DQ142" s="45">
        <v>0</v>
      </c>
      <c r="DR142" s="45">
        <v>0</v>
      </c>
      <c r="DS142" s="45">
        <v>0</v>
      </c>
      <c r="DT142" s="45">
        <v>0</v>
      </c>
      <c r="DU142" s="45">
        <v>0</v>
      </c>
      <c r="DV142" s="45">
        <v>0</v>
      </c>
      <c r="DW142" s="45">
        <v>0</v>
      </c>
      <c r="DX142" s="45">
        <v>0</v>
      </c>
      <c r="DY142" s="45">
        <v>0</v>
      </c>
      <c r="DZ142" s="45">
        <v>0</v>
      </c>
      <c r="EA142" s="45">
        <v>0</v>
      </c>
      <c r="EB142" s="45">
        <v>0</v>
      </c>
      <c r="EC142" s="45">
        <v>0</v>
      </c>
      <c r="ED142" s="45">
        <v>0</v>
      </c>
      <c r="EE142" s="45">
        <v>0</v>
      </c>
      <c r="EF142" s="45">
        <v>0</v>
      </c>
      <c r="EG142" s="45">
        <v>0</v>
      </c>
      <c r="EH142" s="45">
        <v>0</v>
      </c>
      <c r="EI142" s="45">
        <v>0</v>
      </c>
      <c r="EJ142" s="45">
        <v>0</v>
      </c>
      <c r="EK142" s="45">
        <v>0</v>
      </c>
      <c r="EL142" s="45">
        <v>0</v>
      </c>
      <c r="EM142" s="45">
        <v>0</v>
      </c>
      <c r="EN142" s="45">
        <v>0</v>
      </c>
      <c r="EO142" s="45">
        <v>0</v>
      </c>
      <c r="EP142" s="45">
        <v>0</v>
      </c>
      <c r="EQ142" s="45">
        <v>0</v>
      </c>
      <c r="ER142" s="45">
        <v>0</v>
      </c>
      <c r="ES142" s="45">
        <v>0</v>
      </c>
      <c r="ET142" s="45">
        <v>0</v>
      </c>
      <c r="EU142" s="45">
        <v>0</v>
      </c>
      <c r="EV142" s="45">
        <v>0</v>
      </c>
      <c r="EW142" s="45">
        <v>0</v>
      </c>
      <c r="EX142" s="45">
        <v>0</v>
      </c>
      <c r="EY142" s="45">
        <v>0</v>
      </c>
      <c r="EZ142" s="45">
        <v>0</v>
      </c>
      <c r="FA142" s="45">
        <v>0</v>
      </c>
      <c r="FB142" s="45">
        <v>0</v>
      </c>
      <c r="FC142" s="45">
        <v>0</v>
      </c>
      <c r="FD142" s="45">
        <v>0</v>
      </c>
      <c r="FE142" s="45">
        <v>0</v>
      </c>
      <c r="FF142" s="45">
        <v>0</v>
      </c>
      <c r="FG142" s="45">
        <v>0</v>
      </c>
      <c r="FH142" s="45">
        <v>0</v>
      </c>
      <c r="FI142" s="45">
        <v>0</v>
      </c>
      <c r="FJ142" s="45">
        <v>0</v>
      </c>
      <c r="FK142" s="45">
        <v>0</v>
      </c>
      <c r="FL142" s="45">
        <v>0</v>
      </c>
      <c r="FM142" s="45">
        <v>0</v>
      </c>
      <c r="FN142" s="45">
        <v>0</v>
      </c>
      <c r="FO142" s="45">
        <v>0</v>
      </c>
      <c r="FP142" s="45">
        <v>0</v>
      </c>
      <c r="FQ142" s="45">
        <v>0</v>
      </c>
      <c r="FR142" s="45">
        <v>0</v>
      </c>
      <c r="FS142" s="45">
        <v>0</v>
      </c>
      <c r="FT142" s="45">
        <v>0</v>
      </c>
      <c r="FU142" s="45">
        <v>0</v>
      </c>
      <c r="FV142" s="45">
        <v>0</v>
      </c>
      <c r="FW142" s="45">
        <v>0</v>
      </c>
      <c r="FX142" s="45">
        <v>0</v>
      </c>
      <c r="FY142" s="45">
        <v>0</v>
      </c>
      <c r="FZ142" s="45">
        <v>0</v>
      </c>
      <c r="GA142" s="45">
        <v>0</v>
      </c>
      <c r="GB142" s="45">
        <v>0</v>
      </c>
      <c r="GC142" s="45">
        <v>0</v>
      </c>
      <c r="GD142" s="45">
        <v>0</v>
      </c>
      <c r="GE142" s="45">
        <v>0</v>
      </c>
      <c r="GF142" s="45">
        <v>0</v>
      </c>
      <c r="GG142" s="45">
        <v>0</v>
      </c>
      <c r="GH142" s="45">
        <v>0</v>
      </c>
      <c r="GI142" s="45">
        <v>0</v>
      </c>
      <c r="GJ142" s="45">
        <v>0</v>
      </c>
      <c r="GK142" s="45">
        <v>0</v>
      </c>
      <c r="GL142" s="45">
        <v>0</v>
      </c>
      <c r="GM142" s="45">
        <v>0</v>
      </c>
      <c r="GN142" s="45">
        <v>0</v>
      </c>
      <c r="GO142" s="45">
        <v>0</v>
      </c>
      <c r="GP142" s="45">
        <v>0</v>
      </c>
      <c r="GQ142" s="45">
        <v>0</v>
      </c>
      <c r="GR142" s="45">
        <v>0</v>
      </c>
      <c r="GS142" s="45">
        <v>0</v>
      </c>
      <c r="GT142" s="45">
        <v>0</v>
      </c>
      <c r="GU142" s="45">
        <v>0</v>
      </c>
      <c r="GV142" s="45">
        <v>0</v>
      </c>
      <c r="GW142" s="45">
        <v>0</v>
      </c>
      <c r="GX142" s="45">
        <v>0</v>
      </c>
      <c r="GY142" s="45">
        <v>0</v>
      </c>
      <c r="GZ142" s="45">
        <v>0</v>
      </c>
      <c r="HA142" s="45">
        <v>0</v>
      </c>
      <c r="HB142" s="45">
        <v>0</v>
      </c>
      <c r="HC142" s="45">
        <v>0</v>
      </c>
      <c r="HD142" s="45">
        <v>0</v>
      </c>
      <c r="HE142" s="45">
        <v>0</v>
      </c>
      <c r="HF142" s="45">
        <v>0</v>
      </c>
      <c r="HG142" s="45">
        <v>0</v>
      </c>
      <c r="HH142" s="45">
        <v>0</v>
      </c>
      <c r="HI142" s="45">
        <v>0</v>
      </c>
      <c r="HJ142" s="45">
        <v>0</v>
      </c>
      <c r="HK142" s="45">
        <v>0</v>
      </c>
      <c r="HL142" s="45">
        <v>0</v>
      </c>
      <c r="HM142" s="45">
        <v>0</v>
      </c>
      <c r="HN142" s="45">
        <v>0</v>
      </c>
      <c r="HO142" s="45">
        <v>0</v>
      </c>
      <c r="HP142" s="45">
        <v>0</v>
      </c>
      <c r="HQ142" s="45">
        <v>0</v>
      </c>
      <c r="HR142" s="45">
        <v>0</v>
      </c>
      <c r="HS142" s="45">
        <v>0</v>
      </c>
      <c r="HT142" s="45">
        <v>0</v>
      </c>
      <c r="HU142" s="45">
        <v>0</v>
      </c>
      <c r="HV142" s="45">
        <v>0</v>
      </c>
      <c r="HW142" s="45">
        <v>0</v>
      </c>
      <c r="HX142" s="45">
        <v>0</v>
      </c>
      <c r="HY142" s="45">
        <v>0</v>
      </c>
      <c r="HZ142" s="45">
        <v>0</v>
      </c>
      <c r="IA142" s="45">
        <v>0</v>
      </c>
      <c r="IB142" s="45">
        <v>0</v>
      </c>
      <c r="IC142" s="45">
        <v>0</v>
      </c>
      <c r="ID142" s="45">
        <v>0</v>
      </c>
      <c r="IE142" s="45">
        <v>0</v>
      </c>
      <c r="IF142" s="45">
        <v>0</v>
      </c>
      <c r="IG142" s="45">
        <v>0</v>
      </c>
      <c r="IH142" s="45">
        <v>0</v>
      </c>
      <c r="II142" s="45">
        <v>0</v>
      </c>
      <c r="IJ142" s="45">
        <v>0</v>
      </c>
      <c r="IK142" s="45">
        <v>0</v>
      </c>
      <c r="IL142" s="45">
        <v>0</v>
      </c>
      <c r="IM142" s="45">
        <v>0</v>
      </c>
      <c r="IN142" s="45">
        <v>0</v>
      </c>
      <c r="IO142" s="45">
        <v>0</v>
      </c>
      <c r="IP142" s="45">
        <v>0</v>
      </c>
      <c r="IQ142" s="45">
        <v>0</v>
      </c>
      <c r="IR142" s="45">
        <v>0</v>
      </c>
      <c r="IS142" s="45">
        <v>0</v>
      </c>
      <c r="IT142" s="45">
        <v>0</v>
      </c>
      <c r="IU142" s="45">
        <v>0</v>
      </c>
      <c r="IV142" s="45">
        <v>0</v>
      </c>
      <c r="IW142" s="45">
        <v>0</v>
      </c>
      <c r="IX142" s="45">
        <v>0</v>
      </c>
      <c r="IY142" s="45">
        <v>0</v>
      </c>
      <c r="IZ142" s="45">
        <v>0</v>
      </c>
      <c r="JA142" s="45">
        <v>0</v>
      </c>
      <c r="JB142" s="45">
        <v>0</v>
      </c>
      <c r="JC142" s="45">
        <v>0</v>
      </c>
      <c r="JD142" s="45">
        <v>0</v>
      </c>
      <c r="JE142" s="45">
        <v>0</v>
      </c>
      <c r="JF142" s="45">
        <v>0</v>
      </c>
      <c r="JG142" s="45">
        <v>0</v>
      </c>
      <c r="JH142" s="45">
        <v>0</v>
      </c>
      <c r="JI142" s="45">
        <v>0</v>
      </c>
      <c r="JJ142" s="45">
        <v>0</v>
      </c>
      <c r="JK142" s="45">
        <v>0</v>
      </c>
      <c r="JL142" s="45">
        <v>0</v>
      </c>
      <c r="JM142" s="45">
        <v>0</v>
      </c>
      <c r="JN142" s="45">
        <v>0</v>
      </c>
      <c r="JO142" s="45">
        <v>0</v>
      </c>
      <c r="JP142" s="45">
        <v>0</v>
      </c>
      <c r="JQ142" s="45">
        <v>0</v>
      </c>
      <c r="JR142" s="45">
        <v>0</v>
      </c>
      <c r="JS142" s="45">
        <v>0</v>
      </c>
      <c r="JT142" s="45">
        <v>0</v>
      </c>
      <c r="JU142" s="45">
        <v>0</v>
      </c>
      <c r="JV142" s="45">
        <v>0</v>
      </c>
      <c r="JW142" s="45">
        <v>0</v>
      </c>
      <c r="JX142" s="45">
        <v>0</v>
      </c>
      <c r="JY142" s="45">
        <v>0</v>
      </c>
      <c r="JZ142" s="45">
        <v>0</v>
      </c>
      <c r="KA142" s="45">
        <v>0</v>
      </c>
      <c r="KB142" s="45">
        <v>0</v>
      </c>
      <c r="KC142" s="45">
        <v>0</v>
      </c>
      <c r="KD142" s="45">
        <v>0</v>
      </c>
      <c r="KE142" s="45">
        <v>0</v>
      </c>
      <c r="KF142" s="45">
        <v>0</v>
      </c>
      <c r="KG142" s="45">
        <v>0</v>
      </c>
      <c r="KH142" s="45">
        <v>0</v>
      </c>
      <c r="KI142" s="45">
        <v>0</v>
      </c>
      <c r="KJ142" s="45">
        <v>0</v>
      </c>
      <c r="KK142" s="45">
        <v>0</v>
      </c>
      <c r="KL142" s="45">
        <v>0</v>
      </c>
      <c r="KM142" s="45">
        <v>0</v>
      </c>
      <c r="KN142" s="45">
        <v>0</v>
      </c>
      <c r="KO142" s="45">
        <v>0</v>
      </c>
      <c r="KP142" s="45">
        <v>0</v>
      </c>
      <c r="KQ142" s="45">
        <v>0</v>
      </c>
      <c r="KR142" s="45">
        <v>0</v>
      </c>
      <c r="KS142" s="45">
        <v>0</v>
      </c>
      <c r="KT142" s="45">
        <v>0</v>
      </c>
      <c r="KU142" s="45">
        <v>0</v>
      </c>
      <c r="KV142" s="45">
        <v>0</v>
      </c>
      <c r="KW142" s="45">
        <v>0</v>
      </c>
      <c r="KX142" s="45">
        <v>0</v>
      </c>
      <c r="KY142" s="45">
        <v>0</v>
      </c>
      <c r="KZ142" s="45">
        <v>0</v>
      </c>
      <c r="LA142" s="45">
        <v>0</v>
      </c>
      <c r="LB142" s="45">
        <v>0</v>
      </c>
      <c r="LC142" s="45">
        <v>0</v>
      </c>
      <c r="LD142" s="45">
        <v>0</v>
      </c>
      <c r="LE142" s="45">
        <v>0</v>
      </c>
      <c r="LF142" s="45">
        <v>0</v>
      </c>
      <c r="LG142" s="45">
        <v>0</v>
      </c>
      <c r="LH142" s="45">
        <v>0</v>
      </c>
      <c r="LI142" s="45">
        <v>0</v>
      </c>
      <c r="LJ142" s="45">
        <v>0</v>
      </c>
      <c r="LK142" s="45">
        <v>0</v>
      </c>
      <c r="LL142" s="45">
        <v>0</v>
      </c>
      <c r="LM142" s="45">
        <v>0</v>
      </c>
      <c r="LN142" s="45">
        <v>0</v>
      </c>
      <c r="LO142" s="45">
        <v>0</v>
      </c>
      <c r="LP142" s="45">
        <v>0</v>
      </c>
      <c r="LQ142" s="45">
        <v>0</v>
      </c>
      <c r="LR142" s="45">
        <v>0</v>
      </c>
      <c r="LS142" s="45">
        <v>0</v>
      </c>
      <c r="LT142" s="45">
        <v>0</v>
      </c>
      <c r="LU142" s="45">
        <v>0</v>
      </c>
      <c r="LV142" s="45">
        <v>0</v>
      </c>
      <c r="LW142" s="45">
        <v>0</v>
      </c>
      <c r="LX142" s="45">
        <v>0</v>
      </c>
      <c r="LY142" s="45">
        <v>0</v>
      </c>
      <c r="LZ142" s="45">
        <v>0</v>
      </c>
      <c r="MA142" s="45">
        <v>0</v>
      </c>
      <c r="MB142" s="45">
        <v>0</v>
      </c>
      <c r="MC142" s="45">
        <v>0</v>
      </c>
      <c r="MD142" s="45">
        <v>0</v>
      </c>
      <c r="ME142" s="45">
        <v>0</v>
      </c>
      <c r="MF142" s="45">
        <v>0</v>
      </c>
      <c r="MG142" s="45">
        <v>0</v>
      </c>
      <c r="MH142" s="45">
        <v>0</v>
      </c>
      <c r="MI142" s="45">
        <v>0</v>
      </c>
      <c r="MJ142" s="45">
        <v>0</v>
      </c>
      <c r="MK142" s="45">
        <v>0</v>
      </c>
      <c r="ML142" s="45">
        <v>0</v>
      </c>
      <c r="MM142" s="45">
        <v>0</v>
      </c>
      <c r="MN142" s="45">
        <v>0</v>
      </c>
      <c r="MO142" s="45">
        <v>0</v>
      </c>
      <c r="MP142" s="45">
        <v>0</v>
      </c>
      <c r="MQ142" s="45">
        <v>0</v>
      </c>
      <c r="MR142" s="45">
        <v>0</v>
      </c>
      <c r="MS142" s="45">
        <v>0</v>
      </c>
      <c r="MT142" s="45">
        <v>0</v>
      </c>
      <c r="MU142" s="45">
        <v>0</v>
      </c>
      <c r="MV142" s="45">
        <v>0</v>
      </c>
      <c r="MW142" s="45">
        <v>0</v>
      </c>
      <c r="MX142" s="45">
        <v>0</v>
      </c>
      <c r="MY142" s="45">
        <v>0</v>
      </c>
      <c r="MZ142" s="45">
        <v>0</v>
      </c>
      <c r="NA142" s="45">
        <v>0</v>
      </c>
      <c r="NB142" s="45">
        <v>0</v>
      </c>
      <c r="NC142" s="45">
        <v>0</v>
      </c>
      <c r="ND142" s="45">
        <v>0</v>
      </c>
      <c r="NE142" s="45">
        <v>0</v>
      </c>
      <c r="NF142" s="45">
        <v>0</v>
      </c>
      <c r="NG142" s="45">
        <v>0</v>
      </c>
      <c r="NH142" s="45">
        <v>0</v>
      </c>
      <c r="NI142" s="45">
        <v>0</v>
      </c>
      <c r="NJ142" s="45">
        <v>0</v>
      </c>
      <c r="NK142" s="45">
        <v>0</v>
      </c>
      <c r="NL142" s="45">
        <v>0</v>
      </c>
      <c r="NM142" s="45">
        <v>0</v>
      </c>
      <c r="NN142" s="45">
        <v>0</v>
      </c>
      <c r="NO142" s="45">
        <v>0</v>
      </c>
      <c r="NP142" s="45">
        <v>0</v>
      </c>
      <c r="NQ142" s="45">
        <v>0</v>
      </c>
      <c r="NR142" s="45">
        <v>0</v>
      </c>
      <c r="NS142" s="45">
        <v>0</v>
      </c>
      <c r="NT142" s="45">
        <v>0</v>
      </c>
      <c r="NU142" s="45">
        <v>0</v>
      </c>
      <c r="NV142" s="45">
        <v>0</v>
      </c>
      <c r="NW142" s="45">
        <v>0</v>
      </c>
      <c r="NX142" s="45">
        <v>0</v>
      </c>
      <c r="NY142" s="45">
        <v>0</v>
      </c>
      <c r="NZ142" s="45">
        <v>0</v>
      </c>
      <c r="OA142" s="45">
        <v>0</v>
      </c>
      <c r="OB142" s="45">
        <v>0</v>
      </c>
      <c r="OC142" s="45">
        <v>0</v>
      </c>
      <c r="OD142" s="45">
        <v>0</v>
      </c>
      <c r="OE142" s="45">
        <v>0</v>
      </c>
      <c r="OF142" s="45">
        <v>0</v>
      </c>
      <c r="OG142" s="45">
        <v>0</v>
      </c>
      <c r="OH142" s="45">
        <v>0</v>
      </c>
      <c r="OI142" s="45">
        <v>0</v>
      </c>
      <c r="OJ142" s="45">
        <v>0</v>
      </c>
      <c r="OK142" s="45">
        <v>0</v>
      </c>
      <c r="OL142" s="45">
        <v>0</v>
      </c>
      <c r="OM142" s="45">
        <v>0</v>
      </c>
      <c r="ON142" s="45">
        <v>0</v>
      </c>
      <c r="OO142" s="45">
        <v>0</v>
      </c>
      <c r="OP142" s="45">
        <v>0</v>
      </c>
      <c r="OQ142" s="45">
        <v>0</v>
      </c>
      <c r="OR142" s="45">
        <v>0</v>
      </c>
      <c r="OS142" s="45">
        <v>0</v>
      </c>
      <c r="OT142" s="45">
        <v>0</v>
      </c>
      <c r="OU142" s="45">
        <v>0</v>
      </c>
      <c r="OV142" s="45">
        <v>0</v>
      </c>
      <c r="OW142" s="45">
        <v>0</v>
      </c>
      <c r="OX142" s="45">
        <v>0</v>
      </c>
      <c r="OY142" s="45">
        <v>0</v>
      </c>
      <c r="OZ142" s="45">
        <v>0</v>
      </c>
      <c r="PA142" s="45">
        <v>0</v>
      </c>
      <c r="PB142" s="45">
        <v>0</v>
      </c>
      <c r="PC142" s="45">
        <v>0</v>
      </c>
      <c r="PD142" s="45">
        <v>0</v>
      </c>
      <c r="PE142" s="45">
        <v>0</v>
      </c>
      <c r="PF142" s="45">
        <v>0</v>
      </c>
      <c r="PG142" s="45">
        <v>0</v>
      </c>
      <c r="PH142" s="45">
        <v>0</v>
      </c>
      <c r="PI142" s="45">
        <v>0</v>
      </c>
      <c r="PJ142" s="45">
        <v>0</v>
      </c>
      <c r="PK142" s="45">
        <v>0</v>
      </c>
      <c r="PL142" s="45">
        <v>0</v>
      </c>
      <c r="PM142" s="45">
        <v>0</v>
      </c>
      <c r="PN142" s="45">
        <v>0</v>
      </c>
      <c r="PO142" s="45">
        <v>0</v>
      </c>
      <c r="PP142" s="45">
        <v>0</v>
      </c>
      <c r="PQ142" s="45">
        <v>0</v>
      </c>
      <c r="PR142" s="45">
        <v>0</v>
      </c>
      <c r="PS142" s="45">
        <v>0</v>
      </c>
      <c r="PT142" s="45">
        <v>0</v>
      </c>
      <c r="PU142" s="45">
        <v>0</v>
      </c>
      <c r="PV142" s="45">
        <v>0</v>
      </c>
      <c r="PW142" s="45">
        <v>0</v>
      </c>
      <c r="PX142" s="45">
        <v>0</v>
      </c>
      <c r="PY142" s="45">
        <v>0</v>
      </c>
      <c r="PZ142" s="45">
        <v>0</v>
      </c>
      <c r="QA142" s="45">
        <v>0</v>
      </c>
      <c r="QB142" s="45">
        <v>0</v>
      </c>
      <c r="QC142" s="45">
        <v>0</v>
      </c>
      <c r="QD142" s="45">
        <v>0</v>
      </c>
      <c r="QE142" s="45">
        <v>0</v>
      </c>
      <c r="QF142" s="45">
        <v>0</v>
      </c>
      <c r="QG142" s="45">
        <v>0</v>
      </c>
      <c r="QH142" s="45">
        <v>0</v>
      </c>
      <c r="QI142" s="45">
        <v>0</v>
      </c>
      <c r="QJ142" s="45">
        <v>0</v>
      </c>
      <c r="QK142" s="45">
        <v>0</v>
      </c>
      <c r="QL142" s="45">
        <v>0</v>
      </c>
      <c r="QM142" s="45">
        <v>0</v>
      </c>
      <c r="QN142" s="45">
        <v>0</v>
      </c>
      <c r="QO142" s="45">
        <v>0</v>
      </c>
      <c r="QP142" s="45">
        <v>0</v>
      </c>
      <c r="QQ142" s="45">
        <v>0</v>
      </c>
      <c r="QR142" s="45">
        <v>0</v>
      </c>
      <c r="QS142" s="45">
        <v>0</v>
      </c>
      <c r="QT142" s="45">
        <v>0</v>
      </c>
      <c r="QU142" s="45">
        <v>0</v>
      </c>
      <c r="QV142" s="45">
        <v>0</v>
      </c>
      <c r="QW142" s="45">
        <v>0</v>
      </c>
      <c r="QX142" s="45">
        <v>0</v>
      </c>
      <c r="QY142" s="45">
        <v>0</v>
      </c>
      <c r="QZ142" s="45">
        <v>0</v>
      </c>
      <c r="RA142" s="45">
        <v>0</v>
      </c>
      <c r="RB142" s="45">
        <v>0</v>
      </c>
      <c r="RC142" s="45">
        <v>0</v>
      </c>
      <c r="RD142" s="45">
        <v>0</v>
      </c>
      <c r="RE142" s="45">
        <v>0</v>
      </c>
      <c r="RF142" s="45">
        <v>0</v>
      </c>
      <c r="RG142" s="45">
        <v>0</v>
      </c>
      <c r="RH142" s="45">
        <v>0</v>
      </c>
      <c r="RI142" s="45">
        <v>0</v>
      </c>
      <c r="RJ142" s="45">
        <v>0</v>
      </c>
      <c r="RK142" s="45">
        <v>0</v>
      </c>
      <c r="RL142" s="45">
        <v>0</v>
      </c>
      <c r="RM142" s="45">
        <v>0</v>
      </c>
      <c r="RN142" s="45">
        <v>0</v>
      </c>
      <c r="RO142" s="45">
        <v>0</v>
      </c>
      <c r="RP142" s="45">
        <v>0</v>
      </c>
      <c r="RQ142" s="45">
        <v>0</v>
      </c>
      <c r="RR142" s="45">
        <v>0</v>
      </c>
      <c r="RS142" s="45">
        <v>0</v>
      </c>
      <c r="RT142" s="45">
        <v>0</v>
      </c>
      <c r="RU142" s="45">
        <v>0</v>
      </c>
      <c r="RV142" s="45">
        <v>0</v>
      </c>
      <c r="RW142" s="45">
        <v>0</v>
      </c>
      <c r="RX142" s="45">
        <v>0</v>
      </c>
      <c r="RY142" s="45">
        <v>0</v>
      </c>
      <c r="RZ142" s="45">
        <v>0</v>
      </c>
      <c r="SA142" s="45">
        <v>0</v>
      </c>
      <c r="SB142" s="45">
        <v>0</v>
      </c>
      <c r="SC142" s="45">
        <v>0</v>
      </c>
      <c r="SD142" s="45">
        <v>0</v>
      </c>
      <c r="SE142" s="45">
        <v>0</v>
      </c>
      <c r="SF142" s="45">
        <v>0</v>
      </c>
      <c r="SG142" s="45">
        <v>0</v>
      </c>
      <c r="SH142" s="45">
        <v>0</v>
      </c>
      <c r="SI142" s="45">
        <v>0</v>
      </c>
      <c r="SJ142" s="45">
        <v>0</v>
      </c>
      <c r="SK142" s="45">
        <v>0</v>
      </c>
      <c r="SL142" s="45">
        <v>0</v>
      </c>
      <c r="SM142" s="45">
        <v>0</v>
      </c>
      <c r="SN142" s="45">
        <v>0</v>
      </c>
      <c r="SO142" s="45">
        <v>0</v>
      </c>
      <c r="SP142" s="45">
        <v>0</v>
      </c>
      <c r="SQ142" s="45">
        <v>0</v>
      </c>
      <c r="SR142" s="45">
        <v>0</v>
      </c>
      <c r="SS142" s="45">
        <v>0</v>
      </c>
      <c r="ST142" s="45">
        <v>0</v>
      </c>
      <c r="SU142" s="45">
        <v>0</v>
      </c>
      <c r="SV142" s="45">
        <v>0</v>
      </c>
      <c r="SW142" s="45">
        <v>0</v>
      </c>
      <c r="SX142" s="45">
        <v>0</v>
      </c>
      <c r="SY142" s="45">
        <v>0</v>
      </c>
      <c r="SZ142" s="45">
        <v>0</v>
      </c>
      <c r="TA142" s="45">
        <v>0</v>
      </c>
      <c r="TB142" s="45">
        <v>0</v>
      </c>
      <c r="TC142" s="45">
        <v>0</v>
      </c>
      <c r="TD142" s="45">
        <v>0</v>
      </c>
      <c r="TE142" s="45">
        <v>0</v>
      </c>
      <c r="TF142" s="45">
        <v>0</v>
      </c>
      <c r="TG142" s="45">
        <v>0</v>
      </c>
      <c r="TH142" s="45">
        <v>0</v>
      </c>
      <c r="TI142" s="45">
        <v>0</v>
      </c>
      <c r="TJ142" s="45">
        <v>0</v>
      </c>
      <c r="TK142" s="45">
        <v>0</v>
      </c>
      <c r="TL142" s="45">
        <v>0</v>
      </c>
      <c r="TM142" s="45">
        <v>0</v>
      </c>
      <c r="TN142" s="45">
        <v>0</v>
      </c>
      <c r="TO142" s="45">
        <v>0</v>
      </c>
      <c r="TP142" s="45">
        <v>0</v>
      </c>
      <c r="TQ142" s="45">
        <v>0</v>
      </c>
      <c r="TR142" s="45">
        <v>0</v>
      </c>
      <c r="TS142" s="45">
        <v>0</v>
      </c>
      <c r="TT142" s="45">
        <v>0</v>
      </c>
      <c r="TU142" s="45">
        <v>0</v>
      </c>
      <c r="TV142" s="45">
        <v>0</v>
      </c>
      <c r="TW142" s="45">
        <v>0</v>
      </c>
      <c r="TX142" s="45">
        <v>0</v>
      </c>
      <c r="TY142" s="45">
        <v>0</v>
      </c>
      <c r="TZ142" s="45">
        <v>0</v>
      </c>
      <c r="UA142" s="45">
        <v>0</v>
      </c>
      <c r="UB142" s="45">
        <v>0</v>
      </c>
      <c r="UC142" s="45">
        <v>0</v>
      </c>
      <c r="UD142" s="45">
        <v>0</v>
      </c>
      <c r="UE142" s="45">
        <v>0</v>
      </c>
      <c r="UF142" s="45">
        <v>0</v>
      </c>
      <c r="UG142" s="45">
        <v>0</v>
      </c>
      <c r="UH142" s="45">
        <v>0</v>
      </c>
      <c r="UI142" s="45">
        <v>0</v>
      </c>
      <c r="UJ142" s="45">
        <v>0</v>
      </c>
      <c r="UK142" s="45">
        <v>0</v>
      </c>
      <c r="UL142" s="45">
        <v>0</v>
      </c>
      <c r="UM142" s="45">
        <v>0</v>
      </c>
      <c r="UN142" s="45">
        <v>0</v>
      </c>
      <c r="UO142" s="45">
        <v>0</v>
      </c>
      <c r="UP142" s="45">
        <v>0</v>
      </c>
      <c r="UQ142" s="45">
        <v>0</v>
      </c>
      <c r="UR142" s="45">
        <v>0</v>
      </c>
      <c r="US142" s="45">
        <v>0</v>
      </c>
      <c r="UT142" s="45">
        <v>0</v>
      </c>
      <c r="UU142" s="45">
        <v>0</v>
      </c>
      <c r="UV142" s="45">
        <v>0</v>
      </c>
      <c r="UW142" s="45">
        <v>0</v>
      </c>
      <c r="UX142" s="45">
        <v>0</v>
      </c>
      <c r="UY142" s="45">
        <v>0</v>
      </c>
      <c r="UZ142" s="45">
        <v>0</v>
      </c>
      <c r="VA142" s="45">
        <v>0</v>
      </c>
      <c r="VB142" s="45">
        <v>0</v>
      </c>
      <c r="VC142" s="45">
        <v>0</v>
      </c>
      <c r="VD142" s="45">
        <v>0</v>
      </c>
      <c r="VE142" s="45">
        <v>0</v>
      </c>
      <c r="VF142" s="45">
        <v>0</v>
      </c>
      <c r="VG142" s="45">
        <v>0</v>
      </c>
      <c r="VH142" s="45">
        <v>0</v>
      </c>
      <c r="VI142" s="45">
        <v>0</v>
      </c>
      <c r="VJ142" s="45">
        <v>0</v>
      </c>
      <c r="VK142" s="45">
        <v>0</v>
      </c>
      <c r="VL142" s="45">
        <v>0</v>
      </c>
      <c r="VM142" s="45">
        <v>0</v>
      </c>
      <c r="VN142" s="45">
        <v>0</v>
      </c>
      <c r="VO142" s="45">
        <v>0</v>
      </c>
      <c r="VP142" s="45">
        <v>0</v>
      </c>
      <c r="VQ142" s="45">
        <v>0</v>
      </c>
      <c r="VR142" s="45">
        <v>0</v>
      </c>
      <c r="VS142" s="45">
        <v>0</v>
      </c>
      <c r="VT142" s="45">
        <v>0</v>
      </c>
      <c r="VU142" s="45">
        <v>0</v>
      </c>
      <c r="VV142" s="45">
        <v>0</v>
      </c>
      <c r="VW142" s="45">
        <v>0</v>
      </c>
      <c r="VX142" s="45">
        <v>0</v>
      </c>
      <c r="VY142" s="45">
        <v>0</v>
      </c>
      <c r="VZ142" s="45">
        <v>0</v>
      </c>
      <c r="WA142" s="45">
        <v>0</v>
      </c>
      <c r="WB142" s="45">
        <v>0</v>
      </c>
      <c r="WC142" s="45">
        <v>0</v>
      </c>
      <c r="WD142" s="45">
        <v>0</v>
      </c>
      <c r="WE142" s="45">
        <v>0</v>
      </c>
      <c r="WF142" s="45">
        <v>0</v>
      </c>
      <c r="WG142" s="45">
        <v>0</v>
      </c>
      <c r="WH142" s="45">
        <v>0</v>
      </c>
      <c r="WI142" s="45">
        <v>0</v>
      </c>
      <c r="WJ142" s="45">
        <v>0</v>
      </c>
      <c r="WK142" s="45">
        <v>0</v>
      </c>
      <c r="WL142" s="45">
        <v>0</v>
      </c>
      <c r="WM142" s="45">
        <v>0</v>
      </c>
      <c r="WN142" s="45">
        <v>0</v>
      </c>
      <c r="WO142" s="45">
        <v>0</v>
      </c>
      <c r="WP142" s="45">
        <v>0</v>
      </c>
      <c r="WQ142" s="45">
        <v>0</v>
      </c>
      <c r="WR142" s="45">
        <v>0</v>
      </c>
      <c r="WS142" s="45">
        <v>0</v>
      </c>
      <c r="WT142" s="45">
        <v>0</v>
      </c>
      <c r="WU142" s="45">
        <v>0</v>
      </c>
      <c r="WV142" s="45">
        <v>0</v>
      </c>
      <c r="WW142" s="45">
        <v>0</v>
      </c>
      <c r="WX142" s="45">
        <v>0</v>
      </c>
      <c r="WY142" s="45">
        <v>0</v>
      </c>
      <c r="WZ142" s="45">
        <v>0</v>
      </c>
      <c r="XA142" s="45">
        <v>0</v>
      </c>
      <c r="XB142" s="45">
        <v>0</v>
      </c>
      <c r="XC142" s="45">
        <v>0</v>
      </c>
      <c r="XD142" s="45">
        <v>0</v>
      </c>
      <c r="XE142" s="45">
        <v>0</v>
      </c>
      <c r="XF142" s="45">
        <v>0</v>
      </c>
      <c r="XG142" s="45">
        <v>0</v>
      </c>
      <c r="XH142" s="45">
        <v>0</v>
      </c>
      <c r="XI142" s="45">
        <v>0</v>
      </c>
      <c r="XJ142" s="45">
        <v>0</v>
      </c>
      <c r="XK142" s="45">
        <v>0</v>
      </c>
      <c r="XL142" s="45">
        <v>0</v>
      </c>
      <c r="XM142" s="45">
        <v>0</v>
      </c>
      <c r="XN142" s="45">
        <v>0</v>
      </c>
      <c r="XO142" s="45">
        <v>0</v>
      </c>
      <c r="XP142" s="45">
        <v>0</v>
      </c>
      <c r="XQ142" s="45">
        <v>0</v>
      </c>
      <c r="XR142" s="45">
        <v>0</v>
      </c>
      <c r="XS142" s="45">
        <v>0</v>
      </c>
      <c r="XT142" s="45">
        <v>0</v>
      </c>
      <c r="XU142" s="45">
        <v>0</v>
      </c>
      <c r="XV142" s="45">
        <v>0</v>
      </c>
      <c r="XW142" s="45">
        <v>0</v>
      </c>
      <c r="XX142" s="45">
        <v>0</v>
      </c>
      <c r="XY142" s="45">
        <v>0</v>
      </c>
      <c r="XZ142" s="45">
        <v>0</v>
      </c>
      <c r="YA142" s="45">
        <v>0</v>
      </c>
      <c r="YB142" s="45">
        <v>0</v>
      </c>
      <c r="YC142" s="45">
        <v>0</v>
      </c>
      <c r="YD142" s="45">
        <v>0</v>
      </c>
      <c r="YE142" s="45">
        <v>0</v>
      </c>
      <c r="YF142" s="45">
        <v>0</v>
      </c>
      <c r="YG142" s="45">
        <v>0</v>
      </c>
      <c r="YH142" s="45">
        <v>0</v>
      </c>
      <c r="YI142" s="45">
        <v>0</v>
      </c>
      <c r="YJ142" s="45">
        <v>0</v>
      </c>
      <c r="YK142" s="45">
        <v>0</v>
      </c>
      <c r="YL142" s="45">
        <v>0</v>
      </c>
      <c r="YM142" s="45">
        <v>0</v>
      </c>
      <c r="YN142" s="45">
        <v>0</v>
      </c>
      <c r="YO142" s="45">
        <v>0</v>
      </c>
      <c r="YP142" s="45">
        <v>0</v>
      </c>
      <c r="YQ142" s="45">
        <v>0</v>
      </c>
      <c r="YR142" s="45">
        <v>0</v>
      </c>
      <c r="YS142" s="45">
        <v>0</v>
      </c>
      <c r="YT142" s="45">
        <v>0</v>
      </c>
      <c r="YU142" s="45">
        <v>0</v>
      </c>
      <c r="YV142" s="45">
        <v>0</v>
      </c>
      <c r="YW142" s="45">
        <v>0</v>
      </c>
      <c r="YX142" s="45">
        <v>0</v>
      </c>
      <c r="YY142" s="45">
        <v>0</v>
      </c>
      <c r="YZ142" s="45">
        <v>0</v>
      </c>
      <c r="ZA142" s="45">
        <v>0</v>
      </c>
      <c r="ZB142" s="45">
        <v>0</v>
      </c>
      <c r="ZC142" s="45">
        <v>0</v>
      </c>
      <c r="ZD142" s="45">
        <v>0</v>
      </c>
      <c r="ZE142" s="45">
        <v>0</v>
      </c>
      <c r="ZF142" s="45">
        <v>0</v>
      </c>
      <c r="ZG142" s="45">
        <v>0</v>
      </c>
      <c r="ZH142" s="45">
        <v>0</v>
      </c>
      <c r="ZI142" s="45">
        <v>0</v>
      </c>
      <c r="ZJ142" s="45">
        <v>0</v>
      </c>
      <c r="ZK142" s="45">
        <v>0</v>
      </c>
      <c r="ZL142" s="45">
        <v>0</v>
      </c>
      <c r="ZM142" s="45">
        <v>0</v>
      </c>
      <c r="ZN142" s="45">
        <v>0</v>
      </c>
      <c r="ZO142" s="45">
        <v>0</v>
      </c>
      <c r="ZP142" s="45">
        <v>0</v>
      </c>
      <c r="ZQ142" s="45">
        <v>0</v>
      </c>
      <c r="ZR142" s="45">
        <v>0</v>
      </c>
      <c r="ZS142" s="45">
        <v>0</v>
      </c>
      <c r="ZT142" s="45">
        <v>0</v>
      </c>
      <c r="ZU142" s="45">
        <v>0</v>
      </c>
      <c r="ZV142" s="45">
        <v>0</v>
      </c>
      <c r="ZW142" s="45">
        <v>0</v>
      </c>
      <c r="ZX142" s="45">
        <v>0</v>
      </c>
      <c r="ZY142" s="45">
        <v>0</v>
      </c>
      <c r="ZZ142" s="45">
        <v>0</v>
      </c>
      <c r="AAA142" s="45">
        <v>0</v>
      </c>
      <c r="AAB142" s="45">
        <v>0</v>
      </c>
      <c r="AAC142" s="45">
        <v>0</v>
      </c>
      <c r="AAD142" s="45">
        <v>0</v>
      </c>
      <c r="AAE142" s="45">
        <v>0</v>
      </c>
      <c r="AAF142" s="45">
        <v>0</v>
      </c>
      <c r="AAG142" s="45">
        <v>0</v>
      </c>
      <c r="AAH142" s="45">
        <v>0</v>
      </c>
      <c r="AAI142" s="45">
        <v>0</v>
      </c>
      <c r="AAJ142" s="45">
        <v>0</v>
      </c>
      <c r="AAK142" s="45">
        <v>0</v>
      </c>
      <c r="AAL142" s="45">
        <v>0</v>
      </c>
      <c r="AAM142" s="45">
        <v>0</v>
      </c>
      <c r="AAN142" s="45">
        <v>0</v>
      </c>
      <c r="AAO142" s="45">
        <v>0</v>
      </c>
      <c r="AAP142" s="45">
        <v>0</v>
      </c>
      <c r="AAQ142" s="45">
        <f ca="1">IF(LEFT($C142,5)="Total",0,IF(COUNTIF(ENTRY!$G$3:$BM$3,AAQ$1)=0,"CopyPasteValue",IFERROR(HLOOKUP(AAQ$1,ENTRY!$G$3:$BI$133,SUMIFS(ENTRY!$A$2:$A$133,ENTRY!$B$2:$B$133,$B142,ENTRY!$C$2:$C$133,$C142)-2,FALSE),0)))</f>
        <v>0</v>
      </c>
      <c r="AAR142" s="45">
        <f ca="1">IF(LEFT($C142,5)="Total",0,IF(COUNTIF(ENTRY!$G$3:$BM$3,AAR$1)=0,"CopyPasteValue",IFERROR(HLOOKUP(AAR$1,ENTRY!$G$3:$BI$133,SUMIFS(ENTRY!$A$2:$A$133,ENTRY!$B$2:$B$133,$B142,ENTRY!$C$2:$C$133,$C142)-2,FALSE),0)))</f>
        <v>0</v>
      </c>
      <c r="AAS142" s="45">
        <f ca="1">IF(LEFT($C142,5)="Total",0,IF(COUNTIF(ENTRY!$G$3:$BM$3,AAS$1)=0,"CopyPasteValue",IFERROR(HLOOKUP(AAS$1,ENTRY!$G$3:$BI$133,SUMIFS(ENTRY!$A$2:$A$133,ENTRY!$B$2:$B$133,$B142,ENTRY!$C$2:$C$133,$C142)-2,FALSE),0)))</f>
        <v>0</v>
      </c>
      <c r="AAT142" s="45">
        <f ca="1">IF(LEFT($C142,5)="Total",0,IF(COUNTIF(ENTRY!$G$3:$BM$3,AAT$1)=0,"CopyPasteValue",IFERROR(HLOOKUP(AAT$1,ENTRY!$G$3:$BI$133,SUMIFS(ENTRY!$A$2:$A$133,ENTRY!$B$2:$B$133,$B142,ENTRY!$C$2:$C$133,$C142)-2,FALSE),0)))</f>
        <v>0</v>
      </c>
      <c r="AAU142" s="45">
        <f ca="1">IF(LEFT($C142,5)="Total",0,IF(COUNTIF(ENTRY!$G$3:$BM$3,AAU$1)=0,"CopyPasteValue",IFERROR(HLOOKUP(AAU$1,ENTRY!$G$3:$BI$133,SUMIFS(ENTRY!$A$2:$A$133,ENTRY!$B$2:$B$133,$B142,ENTRY!$C$2:$C$133,$C142)-2,FALSE),0)))</f>
        <v>0</v>
      </c>
      <c r="AAV142" s="45">
        <f ca="1">IF(LEFT($C142,5)="Total",0,IF(COUNTIF(ENTRY!$G$3:$BM$3,AAV$1)=0,"CopyPasteValue",IFERROR(HLOOKUP(AAV$1,ENTRY!$G$3:$BI$133,SUMIFS(ENTRY!$A$2:$A$133,ENTRY!$B$2:$B$133,$B142,ENTRY!$C$2:$C$133,$C142)-2,FALSE),0)))</f>
        <v>0</v>
      </c>
      <c r="AAW142" s="45">
        <f ca="1">IF(LEFT($C142,5)="Total",0,IF(COUNTIF(ENTRY!$G$3:$BM$3,AAW$1)=0,"CopyPasteValue",IFERROR(HLOOKUP(AAW$1,ENTRY!$G$3:$BI$133,SUMIFS(ENTRY!$A$2:$A$133,ENTRY!$B$2:$B$133,$B142,ENTRY!$C$2:$C$133,$C142)-2,FALSE),0)))</f>
        <v>0</v>
      </c>
      <c r="AAX142" s="45">
        <f ca="1">IF(LEFT($C142,5)="Total",0,IF(COUNTIF(ENTRY!$G$3:$BM$3,AAX$1)=0,"CopyPasteValue",IFERROR(HLOOKUP(AAX$1,ENTRY!$G$3:$BI$133,SUMIFS(ENTRY!$A$2:$A$133,ENTRY!$B$2:$B$133,$B142,ENTRY!$C$2:$C$133,$C142)-2,FALSE),0)))</f>
        <v>0</v>
      </c>
      <c r="AAY142" s="45">
        <f ca="1">IF(LEFT($C142,5)="Total",0,IF(COUNTIF(ENTRY!$G$3:$BM$3,AAY$1)=0,"CopyPasteValue",IFERROR(HLOOKUP(AAY$1,ENTRY!$G$3:$BI$133,SUMIFS(ENTRY!$A$2:$A$133,ENTRY!$B$2:$B$133,$B142,ENTRY!$C$2:$C$133,$C142)-2,FALSE),0)))</f>
        <v>0</v>
      </c>
      <c r="AAZ142" s="45">
        <f ca="1">IF(LEFT($C142,5)="Total",0,IF(COUNTIF(ENTRY!$G$3:$BM$3,AAZ$1)=0,"CopyPasteValue",IFERROR(HLOOKUP(AAZ$1,ENTRY!$G$3:$BI$133,SUMIFS(ENTRY!$A$2:$A$133,ENTRY!$B$2:$B$133,$B142,ENTRY!$C$2:$C$133,$C142)-2,FALSE),0)))</f>
        <v>0</v>
      </c>
      <c r="ABA142" s="45">
        <f ca="1">IF(LEFT($C142,5)="Total",0,IF(COUNTIF(ENTRY!$G$3:$BM$3,ABA$1)=0,"CopyPasteValue",IFERROR(HLOOKUP(ABA$1,ENTRY!$G$3:$BI$133,SUMIFS(ENTRY!$A$2:$A$133,ENTRY!$B$2:$B$133,$B142,ENTRY!$C$2:$C$133,$C142)-2,FALSE),0)))</f>
        <v>0</v>
      </c>
      <c r="ABB142" s="45">
        <f ca="1">IF(LEFT($C142,5)="Total",0,IF(COUNTIF(ENTRY!$G$3:$BM$3,ABB$1)=0,"CopyPasteValue",IFERROR(HLOOKUP(ABB$1,ENTRY!$G$3:$BI$133,SUMIFS(ENTRY!$A$2:$A$133,ENTRY!$B$2:$B$133,$B142,ENTRY!$C$2:$C$133,$C142)-2,FALSE),0)))</f>
        <v>0</v>
      </c>
      <c r="ABC142" s="45">
        <f ca="1">IF(LEFT($C142,5)="Total",0,IF(COUNTIF(ENTRY!$G$3:$BM$3,ABC$1)=0,"CopyPasteValue",IFERROR(HLOOKUP(ABC$1,ENTRY!$G$3:$BI$133,SUMIFS(ENTRY!$A$2:$A$133,ENTRY!$B$2:$B$133,$B142,ENTRY!$C$2:$C$133,$C142)-2,FALSE),0)))</f>
        <v>0</v>
      </c>
      <c r="ABD142" s="45">
        <f ca="1">IF(LEFT($C142,5)="Total",0,IF(COUNTIF(ENTRY!$G$3:$BM$3,ABD$1)=0,"CopyPasteValue",IFERROR(HLOOKUP(ABD$1,ENTRY!$G$3:$BI$133,SUMIFS(ENTRY!$A$2:$A$133,ENTRY!$B$2:$B$133,$B142,ENTRY!$C$2:$C$133,$C142)-2,FALSE),0)))</f>
        <v>0</v>
      </c>
      <c r="ABE142" s="45">
        <f ca="1">IF(LEFT($C142,5)="Total",0,IF(COUNTIF(ENTRY!$G$3:$BM$3,ABE$1)=0,"CopyPasteValue",IFERROR(HLOOKUP(ABE$1,ENTRY!$G$3:$BI$133,SUMIFS(ENTRY!$A$2:$A$133,ENTRY!$B$2:$B$133,$B142,ENTRY!$C$2:$C$133,$C142)-2,FALSE),0)))</f>
        <v>0</v>
      </c>
      <c r="ABF142" s="45">
        <f ca="1">IF(LEFT($C142,5)="Total",0,IF(COUNTIF(ENTRY!$G$3:$BM$3,ABF$1)=0,"CopyPasteValue",IFERROR(HLOOKUP(ABF$1,ENTRY!$G$3:$BI$133,SUMIFS(ENTRY!$A$2:$A$133,ENTRY!$B$2:$B$133,$B142,ENTRY!$C$2:$C$133,$C142)-2,FALSE),0)))</f>
        <v>0</v>
      </c>
      <c r="ABG142" s="45">
        <f ca="1">IF(LEFT($C142,5)="Total",0,IF(COUNTIF(ENTRY!$G$3:$BM$3,ABG$1)=0,"CopyPasteValue",IFERROR(HLOOKUP(ABG$1,ENTRY!$G$3:$BI$133,SUMIFS(ENTRY!$A$2:$A$133,ENTRY!$B$2:$B$133,$B142,ENTRY!$C$2:$C$133,$C142)-2,FALSE),0)))</f>
        <v>0</v>
      </c>
      <c r="ABH142" s="45">
        <f ca="1">IF(LEFT($C142,5)="Total",0,IF(COUNTIF(ENTRY!$G$3:$BM$3,ABH$1)=0,"CopyPasteValue",IFERROR(HLOOKUP(ABH$1,ENTRY!$G$3:$BI$133,SUMIFS(ENTRY!$A$2:$A$133,ENTRY!$B$2:$B$133,$B142,ENTRY!$C$2:$C$133,$C142)-2,FALSE),0)))</f>
        <v>0</v>
      </c>
    </row>
    <row r="143" spans="2:736" x14ac:dyDescent="0.35">
      <c r="B143" t="s">
        <v>27</v>
      </c>
      <c r="C143" t="s">
        <v>197</v>
      </c>
      <c r="D143" s="53">
        <f t="shared" ca="1" si="163"/>
        <v>143</v>
      </c>
      <c r="E143" s="72">
        <f>COUNTIF(ENTRY!C$4:C$294,C143)</f>
        <v>1</v>
      </c>
      <c r="F143" s="45">
        <v>0</v>
      </c>
      <c r="G143" s="45">
        <v>0</v>
      </c>
      <c r="H143" s="45">
        <v>0</v>
      </c>
      <c r="I143" s="45">
        <v>0</v>
      </c>
      <c r="J143" s="45">
        <v>1</v>
      </c>
      <c r="K143" s="45">
        <v>0</v>
      </c>
      <c r="L143" s="45">
        <v>0</v>
      </c>
      <c r="M143" s="45">
        <v>2</v>
      </c>
      <c r="N143" s="45">
        <v>1</v>
      </c>
      <c r="O143" s="45">
        <v>0</v>
      </c>
      <c r="P143" s="45">
        <v>0</v>
      </c>
      <c r="Q143" s="45">
        <v>0</v>
      </c>
      <c r="R143" s="45">
        <v>0</v>
      </c>
      <c r="S143" s="45">
        <v>0</v>
      </c>
      <c r="T143" s="45">
        <v>0</v>
      </c>
      <c r="U143" s="45">
        <v>0</v>
      </c>
      <c r="V143" s="45">
        <v>0</v>
      </c>
      <c r="W143" s="45">
        <v>0</v>
      </c>
      <c r="X143" s="45">
        <v>0</v>
      </c>
      <c r="Y143" s="45">
        <v>1</v>
      </c>
      <c r="Z143" s="45">
        <v>0</v>
      </c>
      <c r="AA143" s="45">
        <v>2</v>
      </c>
      <c r="AB143" s="45">
        <v>1</v>
      </c>
      <c r="AC143" s="45">
        <v>0</v>
      </c>
      <c r="AD143" s="45">
        <v>0</v>
      </c>
      <c r="AE143" s="45">
        <v>0</v>
      </c>
      <c r="AF143" s="45">
        <v>0</v>
      </c>
      <c r="AG143" s="45">
        <v>0</v>
      </c>
      <c r="AH143" s="45">
        <v>0</v>
      </c>
      <c r="AI143" s="45">
        <v>1</v>
      </c>
      <c r="AJ143" s="45">
        <v>0</v>
      </c>
      <c r="AK143" s="45">
        <v>0</v>
      </c>
      <c r="AL143" s="45">
        <v>0</v>
      </c>
      <c r="AM143" s="45">
        <v>1</v>
      </c>
      <c r="AN143" s="45">
        <v>0</v>
      </c>
      <c r="AO143" s="45">
        <v>1</v>
      </c>
      <c r="AP143" s="45">
        <v>1</v>
      </c>
      <c r="AQ143" s="45">
        <v>3</v>
      </c>
      <c r="AR143" s="45">
        <v>1</v>
      </c>
      <c r="AS143" s="45">
        <v>0</v>
      </c>
      <c r="AT143" s="45">
        <v>0</v>
      </c>
      <c r="AU143" s="45">
        <v>0</v>
      </c>
      <c r="AV143" s="45">
        <v>0</v>
      </c>
      <c r="AW143" s="45">
        <v>1</v>
      </c>
      <c r="AX143" s="45">
        <v>3</v>
      </c>
      <c r="AY143" s="45">
        <v>1</v>
      </c>
      <c r="AZ143" s="45">
        <v>0</v>
      </c>
      <c r="BA143" s="45">
        <v>0</v>
      </c>
      <c r="BB143" s="45">
        <v>0</v>
      </c>
      <c r="BC143" s="45">
        <v>1</v>
      </c>
      <c r="BD143" s="45">
        <v>0</v>
      </c>
      <c r="BE143" s="45">
        <v>0</v>
      </c>
      <c r="BF143" s="45">
        <v>0</v>
      </c>
      <c r="BG143" s="45">
        <v>1</v>
      </c>
      <c r="BH143" s="45">
        <v>0</v>
      </c>
      <c r="BI143" s="45">
        <v>0</v>
      </c>
      <c r="BJ143" s="45">
        <v>0</v>
      </c>
      <c r="BK143" s="45">
        <v>2</v>
      </c>
      <c r="BL143" s="45">
        <v>1</v>
      </c>
      <c r="BM143" s="45">
        <v>0</v>
      </c>
      <c r="BN143" s="45">
        <v>1</v>
      </c>
      <c r="BO143" s="45">
        <v>0</v>
      </c>
      <c r="BP143" s="45">
        <v>0</v>
      </c>
      <c r="BQ143" s="45">
        <v>2</v>
      </c>
      <c r="BR143" s="45">
        <v>0</v>
      </c>
      <c r="BS143" s="45">
        <v>0</v>
      </c>
      <c r="BT143" s="45">
        <v>0</v>
      </c>
      <c r="BU143" s="45">
        <v>0</v>
      </c>
      <c r="BV143" s="45">
        <v>0</v>
      </c>
      <c r="BW143" s="45">
        <v>0</v>
      </c>
      <c r="BX143" s="45">
        <v>1</v>
      </c>
      <c r="BY143" s="45">
        <v>0</v>
      </c>
      <c r="BZ143" s="45">
        <v>2</v>
      </c>
      <c r="CA143" s="45">
        <v>0</v>
      </c>
      <c r="CB143" s="45">
        <v>1</v>
      </c>
      <c r="CC143" s="45">
        <v>0</v>
      </c>
      <c r="CD143" s="45">
        <v>0</v>
      </c>
      <c r="CE143" s="45">
        <v>0</v>
      </c>
      <c r="CF143" s="45">
        <v>0</v>
      </c>
      <c r="CG143" s="45">
        <v>0</v>
      </c>
      <c r="CH143" s="45">
        <v>0</v>
      </c>
      <c r="CI143" s="45">
        <v>1</v>
      </c>
      <c r="CJ143" s="45">
        <v>0</v>
      </c>
      <c r="CK143" s="45">
        <v>0</v>
      </c>
      <c r="CL143" s="45">
        <v>2</v>
      </c>
      <c r="CM143" s="45">
        <v>0</v>
      </c>
      <c r="CN143" s="45">
        <v>0</v>
      </c>
      <c r="CO143" s="45">
        <v>0</v>
      </c>
      <c r="CP143" s="45">
        <v>0</v>
      </c>
      <c r="CQ143" s="45">
        <v>0</v>
      </c>
      <c r="CR143" s="45">
        <v>0</v>
      </c>
      <c r="CS143" s="45">
        <v>0</v>
      </c>
      <c r="CT143" s="45">
        <v>0</v>
      </c>
      <c r="CU143" s="45">
        <v>1</v>
      </c>
      <c r="CV143" s="45">
        <v>0</v>
      </c>
      <c r="CW143" s="45">
        <v>0</v>
      </c>
      <c r="CX143" s="45">
        <v>0</v>
      </c>
      <c r="CY143" s="45">
        <v>0</v>
      </c>
      <c r="CZ143" s="45">
        <v>0</v>
      </c>
      <c r="DA143" s="45">
        <v>2</v>
      </c>
      <c r="DB143" s="45">
        <v>0</v>
      </c>
      <c r="DC143" s="45">
        <v>0</v>
      </c>
      <c r="DD143" s="45">
        <v>0</v>
      </c>
      <c r="DE143" s="45">
        <v>0</v>
      </c>
      <c r="DF143" s="45">
        <v>0</v>
      </c>
      <c r="DG143" s="45">
        <v>0</v>
      </c>
      <c r="DH143" s="45">
        <v>1</v>
      </c>
      <c r="DI143" s="45">
        <v>1</v>
      </c>
      <c r="DJ143" s="45">
        <v>0</v>
      </c>
      <c r="DK143" s="45">
        <v>0</v>
      </c>
      <c r="DL143" s="45">
        <v>1</v>
      </c>
      <c r="DM143" s="45">
        <v>0</v>
      </c>
      <c r="DN143" s="45">
        <v>0</v>
      </c>
      <c r="DO143" s="45">
        <v>0</v>
      </c>
      <c r="DP143" s="45">
        <v>0</v>
      </c>
      <c r="DQ143" s="45">
        <v>0</v>
      </c>
      <c r="DR143" s="45">
        <v>0</v>
      </c>
      <c r="DS143" s="45">
        <v>2</v>
      </c>
      <c r="DT143" s="45">
        <v>0</v>
      </c>
      <c r="DU143" s="45">
        <v>0</v>
      </c>
      <c r="DV143" s="45">
        <v>0</v>
      </c>
      <c r="DW143" s="45">
        <v>0</v>
      </c>
      <c r="DX143" s="45">
        <v>2</v>
      </c>
      <c r="DY143" s="45">
        <v>0</v>
      </c>
      <c r="DZ143" s="45">
        <v>0</v>
      </c>
      <c r="EA143" s="45">
        <v>0</v>
      </c>
      <c r="EB143" s="45">
        <v>0</v>
      </c>
      <c r="EC143" s="45">
        <v>2</v>
      </c>
      <c r="ED143" s="45">
        <v>1</v>
      </c>
      <c r="EE143" s="45">
        <v>0</v>
      </c>
      <c r="EF143" s="45">
        <v>0</v>
      </c>
      <c r="EG143" s="45">
        <v>0</v>
      </c>
      <c r="EH143" s="45">
        <v>0</v>
      </c>
      <c r="EI143" s="45">
        <v>2</v>
      </c>
      <c r="EJ143" s="45">
        <v>0</v>
      </c>
      <c r="EK143" s="45">
        <v>0</v>
      </c>
      <c r="EL143" s="45">
        <v>0</v>
      </c>
      <c r="EM143" s="45">
        <v>0</v>
      </c>
      <c r="EN143" s="45">
        <v>1</v>
      </c>
      <c r="EO143" s="45">
        <v>0</v>
      </c>
      <c r="EP143" s="45">
        <v>0</v>
      </c>
      <c r="EQ143" s="45">
        <v>0</v>
      </c>
      <c r="ER143" s="45">
        <v>0</v>
      </c>
      <c r="ES143" s="45">
        <v>1</v>
      </c>
      <c r="ET143" s="45">
        <v>0</v>
      </c>
      <c r="EU143" s="45">
        <v>0</v>
      </c>
      <c r="EV143" s="45">
        <v>0</v>
      </c>
      <c r="EW143" s="45">
        <v>0</v>
      </c>
      <c r="EX143" s="45">
        <v>0</v>
      </c>
      <c r="EY143" s="45">
        <v>4</v>
      </c>
      <c r="EZ143" s="45">
        <v>0</v>
      </c>
      <c r="FA143" s="45">
        <v>0</v>
      </c>
      <c r="FB143" s="45">
        <v>1</v>
      </c>
      <c r="FC143" s="45">
        <v>0</v>
      </c>
      <c r="FD143" s="45">
        <v>1</v>
      </c>
      <c r="FE143" s="45">
        <v>0</v>
      </c>
      <c r="FF143" s="45">
        <v>0</v>
      </c>
      <c r="FG143" s="45">
        <v>1</v>
      </c>
      <c r="FH143" s="45">
        <v>1</v>
      </c>
      <c r="FI143" s="45">
        <v>0</v>
      </c>
      <c r="FJ143" s="45">
        <v>0</v>
      </c>
      <c r="FK143" s="45">
        <v>0</v>
      </c>
      <c r="FL143" s="45">
        <v>0</v>
      </c>
      <c r="FM143" s="45">
        <v>0</v>
      </c>
      <c r="FN143" s="45">
        <v>0</v>
      </c>
      <c r="FO143" s="45">
        <v>0</v>
      </c>
      <c r="FP143" s="45">
        <v>0</v>
      </c>
      <c r="FQ143" s="45">
        <v>0</v>
      </c>
      <c r="FR143" s="45">
        <v>0</v>
      </c>
      <c r="FS143" s="45">
        <v>1</v>
      </c>
      <c r="FT143" s="45">
        <v>0</v>
      </c>
      <c r="FU143" s="45">
        <v>0</v>
      </c>
      <c r="FV143" s="45">
        <v>0</v>
      </c>
      <c r="FW143" s="45">
        <v>0</v>
      </c>
      <c r="FX143" s="45">
        <v>0</v>
      </c>
      <c r="FY143" s="45">
        <v>2</v>
      </c>
      <c r="FZ143" s="45">
        <v>0</v>
      </c>
      <c r="GA143" s="45">
        <v>0</v>
      </c>
      <c r="GB143" s="45">
        <v>0</v>
      </c>
      <c r="GC143" s="45">
        <v>0</v>
      </c>
      <c r="GD143" s="45">
        <v>0</v>
      </c>
      <c r="GE143" s="45">
        <v>0</v>
      </c>
      <c r="GF143" s="45">
        <v>0</v>
      </c>
      <c r="GG143" s="45">
        <v>0</v>
      </c>
      <c r="GH143" s="45">
        <v>0</v>
      </c>
      <c r="GI143" s="45">
        <v>0</v>
      </c>
      <c r="GJ143" s="45">
        <v>0</v>
      </c>
      <c r="GK143" s="45">
        <v>0</v>
      </c>
      <c r="GL143" s="45">
        <v>0</v>
      </c>
      <c r="GM143" s="45">
        <v>0</v>
      </c>
      <c r="GN143" s="45">
        <v>0</v>
      </c>
      <c r="GO143" s="45">
        <v>0</v>
      </c>
      <c r="GP143" s="45">
        <v>0</v>
      </c>
      <c r="GQ143" s="45">
        <v>0</v>
      </c>
      <c r="GR143" s="45">
        <v>0</v>
      </c>
      <c r="GS143" s="45">
        <v>0</v>
      </c>
      <c r="GT143" s="45">
        <v>0</v>
      </c>
      <c r="GU143" s="45">
        <v>0</v>
      </c>
      <c r="GV143" s="45">
        <v>0</v>
      </c>
      <c r="GW143" s="45">
        <v>0</v>
      </c>
      <c r="GX143" s="45">
        <v>0</v>
      </c>
      <c r="GY143" s="45">
        <v>0</v>
      </c>
      <c r="GZ143" s="45">
        <v>0</v>
      </c>
      <c r="HA143" s="45">
        <v>0</v>
      </c>
      <c r="HB143" s="45">
        <v>0</v>
      </c>
      <c r="HC143" s="45">
        <v>0</v>
      </c>
      <c r="HD143" s="45">
        <v>0</v>
      </c>
      <c r="HE143" s="45">
        <v>0</v>
      </c>
      <c r="HF143" s="45">
        <v>0</v>
      </c>
      <c r="HG143" s="45">
        <v>0</v>
      </c>
      <c r="HH143" s="45">
        <v>0</v>
      </c>
      <c r="HI143" s="45">
        <v>0</v>
      </c>
      <c r="HJ143" s="45">
        <v>0</v>
      </c>
      <c r="HK143" s="45">
        <v>0</v>
      </c>
      <c r="HL143" s="45">
        <v>0</v>
      </c>
      <c r="HM143" s="45">
        <v>0</v>
      </c>
      <c r="HN143" s="45">
        <v>0</v>
      </c>
      <c r="HO143" s="45">
        <v>0</v>
      </c>
      <c r="HP143" s="45">
        <v>0</v>
      </c>
      <c r="HQ143" s="45">
        <v>0</v>
      </c>
      <c r="HR143" s="45">
        <v>0</v>
      </c>
      <c r="HS143" s="45">
        <v>0</v>
      </c>
      <c r="HT143" s="45">
        <v>0</v>
      </c>
      <c r="HU143" s="45">
        <v>0</v>
      </c>
      <c r="HV143" s="45">
        <v>0</v>
      </c>
      <c r="HW143" s="45">
        <v>0</v>
      </c>
      <c r="HX143" s="45">
        <v>0</v>
      </c>
      <c r="HY143" s="45">
        <v>0</v>
      </c>
      <c r="HZ143" s="45">
        <v>0</v>
      </c>
      <c r="IA143" s="45">
        <v>0</v>
      </c>
      <c r="IB143" s="45">
        <v>0</v>
      </c>
      <c r="IC143" s="45">
        <v>0</v>
      </c>
      <c r="ID143" s="45">
        <v>0</v>
      </c>
      <c r="IE143" s="45">
        <v>0</v>
      </c>
      <c r="IF143" s="45">
        <v>0</v>
      </c>
      <c r="IG143" s="45">
        <v>0</v>
      </c>
      <c r="IH143" s="45">
        <v>0</v>
      </c>
      <c r="II143" s="45">
        <v>0</v>
      </c>
      <c r="IJ143" s="45">
        <v>0</v>
      </c>
      <c r="IK143" s="45">
        <v>0</v>
      </c>
      <c r="IL143" s="45">
        <v>0</v>
      </c>
      <c r="IM143" s="45">
        <v>0</v>
      </c>
      <c r="IN143" s="45">
        <v>0</v>
      </c>
      <c r="IO143" s="45">
        <v>0</v>
      </c>
      <c r="IP143" s="45">
        <v>0</v>
      </c>
      <c r="IQ143" s="45">
        <v>0</v>
      </c>
      <c r="IR143" s="45">
        <v>0</v>
      </c>
      <c r="IS143" s="45">
        <v>0</v>
      </c>
      <c r="IT143" s="45">
        <v>0</v>
      </c>
      <c r="IU143" s="45">
        <v>13</v>
      </c>
      <c r="IV143" s="45">
        <v>0</v>
      </c>
      <c r="IW143" s="45">
        <v>0</v>
      </c>
      <c r="IX143" s="45">
        <v>0</v>
      </c>
      <c r="IY143" s="45">
        <v>0</v>
      </c>
      <c r="IZ143" s="45">
        <v>0</v>
      </c>
      <c r="JA143" s="45">
        <v>0</v>
      </c>
      <c r="JB143" s="45">
        <v>0</v>
      </c>
      <c r="JC143" s="45">
        <v>0</v>
      </c>
      <c r="JD143" s="45">
        <v>0</v>
      </c>
      <c r="JE143" s="45">
        <v>0</v>
      </c>
      <c r="JF143" s="45">
        <v>0</v>
      </c>
      <c r="JG143" s="45">
        <v>0</v>
      </c>
      <c r="JH143" s="45">
        <v>0</v>
      </c>
      <c r="JI143" s="45">
        <v>0</v>
      </c>
      <c r="JJ143" s="45">
        <v>0</v>
      </c>
      <c r="JK143" s="45">
        <v>0</v>
      </c>
      <c r="JL143" s="45">
        <v>0</v>
      </c>
      <c r="JM143" s="45">
        <v>0</v>
      </c>
      <c r="JN143" s="45">
        <v>0</v>
      </c>
      <c r="JO143" s="45">
        <v>0</v>
      </c>
      <c r="JP143" s="45">
        <v>0</v>
      </c>
      <c r="JQ143" s="45">
        <v>0</v>
      </c>
      <c r="JR143" s="45">
        <v>0</v>
      </c>
      <c r="JS143" s="45">
        <v>0</v>
      </c>
      <c r="JT143" s="45">
        <v>0</v>
      </c>
      <c r="JU143" s="45">
        <v>0</v>
      </c>
      <c r="JV143" s="45">
        <v>0</v>
      </c>
      <c r="JW143" s="45">
        <v>0</v>
      </c>
      <c r="JX143" s="45">
        <v>0</v>
      </c>
      <c r="JY143" s="45">
        <v>0</v>
      </c>
      <c r="JZ143" s="45">
        <v>0</v>
      </c>
      <c r="KA143" s="45">
        <v>0</v>
      </c>
      <c r="KB143" s="45">
        <v>0</v>
      </c>
      <c r="KC143" s="45">
        <v>0</v>
      </c>
      <c r="KD143" s="45">
        <v>0</v>
      </c>
      <c r="KE143" s="45">
        <v>0</v>
      </c>
      <c r="KF143" s="45">
        <v>0</v>
      </c>
      <c r="KG143" s="45">
        <v>0</v>
      </c>
      <c r="KH143" s="45">
        <v>0</v>
      </c>
      <c r="KI143" s="45">
        <v>0</v>
      </c>
      <c r="KJ143" s="45">
        <v>1</v>
      </c>
      <c r="KK143" s="45">
        <v>0</v>
      </c>
      <c r="KL143" s="45">
        <v>0</v>
      </c>
      <c r="KM143" s="45">
        <v>0</v>
      </c>
      <c r="KN143" s="45">
        <v>0</v>
      </c>
      <c r="KO143" s="45">
        <v>0</v>
      </c>
      <c r="KP143" s="45">
        <v>0</v>
      </c>
      <c r="KQ143" s="45">
        <v>0</v>
      </c>
      <c r="KR143" s="45">
        <v>0</v>
      </c>
      <c r="KS143" s="45">
        <v>2</v>
      </c>
      <c r="KT143" s="45">
        <v>0</v>
      </c>
      <c r="KU143" s="45">
        <v>0</v>
      </c>
      <c r="KV143" s="45">
        <v>0</v>
      </c>
      <c r="KW143" s="45">
        <v>0</v>
      </c>
      <c r="KX143" s="45">
        <v>0</v>
      </c>
      <c r="KY143" s="45">
        <v>0</v>
      </c>
      <c r="KZ143" s="45">
        <v>0</v>
      </c>
      <c r="LA143" s="45">
        <v>0</v>
      </c>
      <c r="LB143" s="45">
        <v>0</v>
      </c>
      <c r="LC143" s="45">
        <v>0</v>
      </c>
      <c r="LD143" s="45">
        <v>0</v>
      </c>
      <c r="LE143" s="45">
        <v>1</v>
      </c>
      <c r="LF143" s="45">
        <v>0</v>
      </c>
      <c r="LG143" s="45">
        <v>0</v>
      </c>
      <c r="LH143" s="45">
        <v>0</v>
      </c>
      <c r="LI143" s="45">
        <v>0</v>
      </c>
      <c r="LJ143" s="45">
        <v>3</v>
      </c>
      <c r="LK143" s="45">
        <v>0</v>
      </c>
      <c r="LL143" s="45">
        <v>0</v>
      </c>
      <c r="LM143" s="45">
        <v>0</v>
      </c>
      <c r="LN143" s="45">
        <v>0</v>
      </c>
      <c r="LO143" s="45">
        <v>0</v>
      </c>
      <c r="LP143" s="45">
        <v>0</v>
      </c>
      <c r="LQ143" s="45">
        <v>0</v>
      </c>
      <c r="LR143" s="45">
        <v>0</v>
      </c>
      <c r="LS143" s="45">
        <v>0</v>
      </c>
      <c r="LT143" s="45">
        <v>0</v>
      </c>
      <c r="LU143" s="45">
        <v>0</v>
      </c>
      <c r="LV143" s="45">
        <v>0</v>
      </c>
      <c r="LW143" s="45">
        <v>0</v>
      </c>
      <c r="LX143" s="45">
        <v>0</v>
      </c>
      <c r="LY143" s="45">
        <v>0</v>
      </c>
      <c r="LZ143" s="45">
        <v>0</v>
      </c>
      <c r="MA143" s="45">
        <v>0</v>
      </c>
      <c r="MB143" s="45">
        <v>1</v>
      </c>
      <c r="MC143" s="45">
        <v>0</v>
      </c>
      <c r="MD143" s="45">
        <v>0</v>
      </c>
      <c r="ME143" s="45">
        <v>0</v>
      </c>
      <c r="MF143" s="45">
        <v>0</v>
      </c>
      <c r="MG143" s="45">
        <v>0</v>
      </c>
      <c r="MH143" s="45">
        <v>0</v>
      </c>
      <c r="MI143" s="45">
        <v>0</v>
      </c>
      <c r="MJ143" s="45">
        <v>0</v>
      </c>
      <c r="MK143" s="45">
        <v>0</v>
      </c>
      <c r="ML143" s="45">
        <v>0</v>
      </c>
      <c r="MM143" s="45">
        <v>0</v>
      </c>
      <c r="MN143" s="45">
        <v>2</v>
      </c>
      <c r="MO143" s="45">
        <v>1</v>
      </c>
      <c r="MP143" s="45">
        <v>0</v>
      </c>
      <c r="MQ143" s="45">
        <v>0</v>
      </c>
      <c r="MR143" s="45">
        <v>0</v>
      </c>
      <c r="MS143" s="45">
        <v>0</v>
      </c>
      <c r="MT143" s="45">
        <v>0</v>
      </c>
      <c r="MU143" s="45">
        <v>0</v>
      </c>
      <c r="MV143" s="45">
        <v>0</v>
      </c>
      <c r="MW143" s="45">
        <v>0</v>
      </c>
      <c r="MX143" s="45">
        <v>0</v>
      </c>
      <c r="MY143" s="45">
        <v>1</v>
      </c>
      <c r="MZ143" s="45">
        <v>0</v>
      </c>
      <c r="NA143" s="45">
        <v>0</v>
      </c>
      <c r="NB143" s="45">
        <v>0</v>
      </c>
      <c r="NC143" s="45">
        <v>0</v>
      </c>
      <c r="ND143" s="45">
        <v>0</v>
      </c>
      <c r="NE143" s="45">
        <v>0</v>
      </c>
      <c r="NF143" s="45">
        <v>0</v>
      </c>
      <c r="NG143" s="45">
        <v>0</v>
      </c>
      <c r="NH143" s="45">
        <v>0</v>
      </c>
      <c r="NI143" s="45">
        <v>0</v>
      </c>
      <c r="NJ143" s="45">
        <v>0</v>
      </c>
      <c r="NK143" s="45">
        <v>0</v>
      </c>
      <c r="NL143" s="45">
        <v>0</v>
      </c>
      <c r="NM143" s="45">
        <v>0</v>
      </c>
      <c r="NN143" s="45">
        <v>0</v>
      </c>
      <c r="NO143" s="45">
        <v>0</v>
      </c>
      <c r="NP143" s="45">
        <v>0</v>
      </c>
      <c r="NQ143" s="45">
        <v>0</v>
      </c>
      <c r="NR143" s="45">
        <v>1</v>
      </c>
      <c r="NS143" s="45">
        <v>0</v>
      </c>
      <c r="NT143" s="45">
        <v>1</v>
      </c>
      <c r="NU143" s="45">
        <v>0</v>
      </c>
      <c r="NV143" s="45">
        <v>1</v>
      </c>
      <c r="NW143" s="45">
        <v>0</v>
      </c>
      <c r="NX143" s="45">
        <v>0</v>
      </c>
      <c r="NY143" s="45">
        <v>1</v>
      </c>
      <c r="NZ143" s="45">
        <v>0</v>
      </c>
      <c r="OA143" s="45">
        <v>1</v>
      </c>
      <c r="OB143" s="45">
        <v>0</v>
      </c>
      <c r="OC143" s="45">
        <v>0</v>
      </c>
      <c r="OD143" s="45">
        <v>0</v>
      </c>
      <c r="OE143" s="45">
        <v>0</v>
      </c>
      <c r="OF143" s="45">
        <v>0</v>
      </c>
      <c r="OG143" s="45">
        <v>0</v>
      </c>
      <c r="OH143" s="45">
        <v>0</v>
      </c>
      <c r="OI143" s="45">
        <v>1</v>
      </c>
      <c r="OJ143" s="45">
        <v>0</v>
      </c>
      <c r="OK143" s="45">
        <v>0</v>
      </c>
      <c r="OL143" s="45">
        <v>0</v>
      </c>
      <c r="OM143" s="45">
        <v>0</v>
      </c>
      <c r="ON143" s="45">
        <v>0</v>
      </c>
      <c r="OO143" s="45">
        <v>0</v>
      </c>
      <c r="OP143" s="45">
        <v>0</v>
      </c>
      <c r="OQ143" s="45">
        <v>0</v>
      </c>
      <c r="OR143" s="45">
        <v>0</v>
      </c>
      <c r="OS143" s="45">
        <v>1</v>
      </c>
      <c r="OT143" s="45">
        <v>0</v>
      </c>
      <c r="OU143" s="45">
        <v>0</v>
      </c>
      <c r="OV143" s="45">
        <v>0</v>
      </c>
      <c r="OW143" s="45">
        <v>1</v>
      </c>
      <c r="OX143" s="45">
        <v>2</v>
      </c>
      <c r="OY143" s="45">
        <v>1</v>
      </c>
      <c r="OZ143" s="45">
        <v>0</v>
      </c>
      <c r="PA143" s="45">
        <v>0</v>
      </c>
      <c r="PB143" s="45">
        <v>0</v>
      </c>
      <c r="PC143" s="45">
        <v>0</v>
      </c>
      <c r="PD143" s="45">
        <v>0</v>
      </c>
      <c r="PE143" s="45">
        <v>3</v>
      </c>
      <c r="PF143" s="45">
        <v>0</v>
      </c>
      <c r="PG143" s="45">
        <v>0</v>
      </c>
      <c r="PH143" s="45">
        <v>1</v>
      </c>
      <c r="PI143" s="45">
        <v>0</v>
      </c>
      <c r="PJ143" s="45">
        <v>0</v>
      </c>
      <c r="PK143" s="45">
        <v>0</v>
      </c>
      <c r="PL143" s="45">
        <v>0</v>
      </c>
      <c r="PM143" s="45">
        <v>1</v>
      </c>
      <c r="PN143" s="45">
        <v>2</v>
      </c>
      <c r="PO143" s="45">
        <v>2</v>
      </c>
      <c r="PP143" s="45">
        <v>0</v>
      </c>
      <c r="PQ143" s="45">
        <v>2</v>
      </c>
      <c r="PR143" s="45">
        <v>3</v>
      </c>
      <c r="PS143" s="45">
        <v>2</v>
      </c>
      <c r="PT143" s="45">
        <v>0</v>
      </c>
      <c r="PU143" s="45">
        <v>2</v>
      </c>
      <c r="PV143" s="45">
        <v>0</v>
      </c>
      <c r="PW143" s="45">
        <v>0</v>
      </c>
      <c r="PX143" s="45">
        <v>0</v>
      </c>
      <c r="PY143" s="45">
        <v>0</v>
      </c>
      <c r="PZ143" s="45">
        <v>2</v>
      </c>
      <c r="QA143" s="45">
        <v>0</v>
      </c>
      <c r="QB143" s="45">
        <v>0</v>
      </c>
      <c r="QC143" s="45">
        <v>0</v>
      </c>
      <c r="QD143" s="45">
        <v>0</v>
      </c>
      <c r="QE143" s="45">
        <v>0</v>
      </c>
      <c r="QF143" s="45">
        <v>0</v>
      </c>
      <c r="QG143" s="45">
        <v>0</v>
      </c>
      <c r="QH143" s="45">
        <v>0</v>
      </c>
      <c r="QI143" s="45">
        <v>2</v>
      </c>
      <c r="QJ143" s="45">
        <v>0</v>
      </c>
      <c r="QK143" s="45">
        <v>0</v>
      </c>
      <c r="QL143" s="45">
        <v>0</v>
      </c>
      <c r="QM143" s="45">
        <v>0</v>
      </c>
      <c r="QN143" s="45">
        <v>0</v>
      </c>
      <c r="QO143" s="45">
        <v>0</v>
      </c>
      <c r="QP143" s="45">
        <v>0</v>
      </c>
      <c r="QQ143" s="45">
        <v>0</v>
      </c>
      <c r="QR143" s="45">
        <v>0</v>
      </c>
      <c r="QS143" s="45">
        <v>0</v>
      </c>
      <c r="QT143" s="45">
        <v>0</v>
      </c>
      <c r="QU143" s="45">
        <v>3</v>
      </c>
      <c r="QV143" s="45">
        <v>0</v>
      </c>
      <c r="QW143" s="45">
        <v>0</v>
      </c>
      <c r="QX143" s="45">
        <v>0</v>
      </c>
      <c r="QY143" s="45">
        <v>0</v>
      </c>
      <c r="QZ143" s="45">
        <v>0</v>
      </c>
      <c r="RA143" s="45">
        <v>0</v>
      </c>
      <c r="RB143" s="45">
        <v>0</v>
      </c>
      <c r="RC143" s="45">
        <v>0</v>
      </c>
      <c r="RD143" s="45">
        <v>0</v>
      </c>
      <c r="RE143" s="45">
        <v>0</v>
      </c>
      <c r="RF143" s="45">
        <v>0</v>
      </c>
      <c r="RG143" s="45">
        <v>0</v>
      </c>
      <c r="RH143" s="45">
        <v>0</v>
      </c>
      <c r="RI143" s="45">
        <v>0</v>
      </c>
      <c r="RJ143" s="45">
        <v>0</v>
      </c>
      <c r="RK143" s="45">
        <v>0</v>
      </c>
      <c r="RL143" s="45">
        <v>0</v>
      </c>
      <c r="RM143" s="45">
        <v>0</v>
      </c>
      <c r="RN143" s="45">
        <v>0</v>
      </c>
      <c r="RO143" s="45">
        <v>0</v>
      </c>
      <c r="RP143" s="45">
        <v>1</v>
      </c>
      <c r="RQ143" s="45">
        <v>2</v>
      </c>
      <c r="RR143" s="45">
        <v>0</v>
      </c>
      <c r="RS143" s="45">
        <v>0</v>
      </c>
      <c r="RT143" s="45">
        <v>0</v>
      </c>
      <c r="RU143" s="45">
        <v>0</v>
      </c>
      <c r="RV143" s="45">
        <v>0</v>
      </c>
      <c r="RW143" s="45">
        <v>3</v>
      </c>
      <c r="RX143" s="45">
        <v>0</v>
      </c>
      <c r="RY143" s="45">
        <v>0</v>
      </c>
      <c r="RZ143" s="45">
        <v>0</v>
      </c>
      <c r="SA143" s="45">
        <v>0</v>
      </c>
      <c r="SB143" s="45">
        <v>0</v>
      </c>
      <c r="SC143" s="45">
        <v>0</v>
      </c>
      <c r="SD143" s="45">
        <v>0</v>
      </c>
      <c r="SE143" s="45">
        <v>3</v>
      </c>
      <c r="SF143" s="45">
        <v>0</v>
      </c>
      <c r="SG143" s="45">
        <v>0</v>
      </c>
      <c r="SH143" s="45">
        <v>0</v>
      </c>
      <c r="SI143" s="45">
        <v>0</v>
      </c>
      <c r="SJ143" s="45">
        <v>0</v>
      </c>
      <c r="SK143" s="45">
        <v>0</v>
      </c>
      <c r="SL143" s="45">
        <v>0</v>
      </c>
      <c r="SM143" s="45">
        <v>0</v>
      </c>
      <c r="SN143" s="45">
        <v>0</v>
      </c>
      <c r="SO143" s="45">
        <v>0</v>
      </c>
      <c r="SP143" s="45">
        <v>0</v>
      </c>
      <c r="SQ143" s="45">
        <v>0</v>
      </c>
      <c r="SR143" s="45">
        <v>0</v>
      </c>
      <c r="SS143" s="45">
        <v>0</v>
      </c>
      <c r="ST143" s="45">
        <v>0</v>
      </c>
      <c r="SU143" s="45">
        <v>0</v>
      </c>
      <c r="SV143" s="45">
        <v>0</v>
      </c>
      <c r="SW143" s="45">
        <v>0</v>
      </c>
      <c r="SX143" s="45">
        <v>0</v>
      </c>
      <c r="SY143" s="45">
        <v>0</v>
      </c>
      <c r="SZ143" s="45">
        <v>0</v>
      </c>
      <c r="TA143" s="45">
        <v>0</v>
      </c>
      <c r="TB143" s="45">
        <v>0</v>
      </c>
      <c r="TC143" s="45">
        <v>0</v>
      </c>
      <c r="TD143" s="45">
        <v>0</v>
      </c>
      <c r="TE143" s="45">
        <v>0</v>
      </c>
      <c r="TF143" s="45">
        <v>0</v>
      </c>
      <c r="TG143" s="45">
        <v>0</v>
      </c>
      <c r="TH143" s="45">
        <v>0</v>
      </c>
      <c r="TI143" s="45">
        <v>0</v>
      </c>
      <c r="TJ143" s="45">
        <v>0</v>
      </c>
      <c r="TK143" s="45">
        <v>0</v>
      </c>
      <c r="TL143" s="45">
        <v>0</v>
      </c>
      <c r="TM143" s="45">
        <v>0</v>
      </c>
      <c r="TN143" s="45">
        <v>0</v>
      </c>
      <c r="TO143" s="45">
        <v>0</v>
      </c>
      <c r="TP143" s="45">
        <v>0</v>
      </c>
      <c r="TQ143" s="45">
        <v>0</v>
      </c>
      <c r="TR143" s="45">
        <v>0</v>
      </c>
      <c r="TS143" s="45">
        <v>0</v>
      </c>
      <c r="TT143" s="45">
        <v>0</v>
      </c>
      <c r="TU143" s="45">
        <v>0</v>
      </c>
      <c r="TV143" s="45">
        <v>0</v>
      </c>
      <c r="TW143" s="45">
        <v>0</v>
      </c>
      <c r="TX143" s="45">
        <v>0</v>
      </c>
      <c r="TY143" s="45">
        <v>0</v>
      </c>
      <c r="TZ143" s="45">
        <v>0</v>
      </c>
      <c r="UA143" s="45">
        <v>0</v>
      </c>
      <c r="UB143" s="45">
        <v>0</v>
      </c>
      <c r="UC143" s="45">
        <v>0</v>
      </c>
      <c r="UD143" s="45">
        <v>0</v>
      </c>
      <c r="UE143" s="45">
        <v>0</v>
      </c>
      <c r="UF143" s="45">
        <v>0</v>
      </c>
      <c r="UG143" s="45">
        <v>0</v>
      </c>
      <c r="UH143" s="45">
        <v>0</v>
      </c>
      <c r="UI143" s="45">
        <v>0</v>
      </c>
      <c r="UJ143" s="45">
        <v>0</v>
      </c>
      <c r="UK143" s="45">
        <v>0</v>
      </c>
      <c r="UL143" s="45">
        <v>0</v>
      </c>
      <c r="UM143" s="45">
        <v>0</v>
      </c>
      <c r="UN143" s="45">
        <v>0</v>
      </c>
      <c r="UO143" s="45">
        <v>0</v>
      </c>
      <c r="UP143" s="45">
        <v>0</v>
      </c>
      <c r="UQ143" s="45">
        <v>0</v>
      </c>
      <c r="UR143" s="45">
        <v>0</v>
      </c>
      <c r="US143" s="45">
        <v>0</v>
      </c>
      <c r="UT143" s="45">
        <v>0</v>
      </c>
      <c r="UU143" s="45">
        <v>0</v>
      </c>
      <c r="UV143" s="45">
        <v>0</v>
      </c>
      <c r="UW143" s="45">
        <v>0</v>
      </c>
      <c r="UX143" s="45">
        <v>0</v>
      </c>
      <c r="UY143" s="45">
        <v>0</v>
      </c>
      <c r="UZ143" s="45">
        <v>0</v>
      </c>
      <c r="VA143" s="45">
        <v>0</v>
      </c>
      <c r="VB143" s="45">
        <v>0</v>
      </c>
      <c r="VC143" s="45">
        <v>0</v>
      </c>
      <c r="VD143" s="45">
        <v>0</v>
      </c>
      <c r="VE143" s="45">
        <v>0</v>
      </c>
      <c r="VF143" s="45">
        <v>0</v>
      </c>
      <c r="VG143" s="45">
        <v>0</v>
      </c>
      <c r="VH143" s="45">
        <v>0</v>
      </c>
      <c r="VI143" s="45">
        <v>0</v>
      </c>
      <c r="VJ143" s="45">
        <v>0</v>
      </c>
      <c r="VK143" s="45">
        <v>0</v>
      </c>
      <c r="VL143" s="45">
        <v>0</v>
      </c>
      <c r="VM143" s="45">
        <v>2</v>
      </c>
      <c r="VN143" s="45">
        <v>0</v>
      </c>
      <c r="VO143" s="45">
        <v>0</v>
      </c>
      <c r="VP143" s="45">
        <v>0</v>
      </c>
      <c r="VQ143" s="45">
        <v>0</v>
      </c>
      <c r="VR143" s="45">
        <v>0</v>
      </c>
      <c r="VS143" s="45">
        <v>0</v>
      </c>
      <c r="VT143" s="45">
        <v>0</v>
      </c>
      <c r="VU143" s="45">
        <v>2</v>
      </c>
      <c r="VV143" s="45">
        <v>0</v>
      </c>
      <c r="VW143" s="45">
        <v>0</v>
      </c>
      <c r="VX143" s="45">
        <v>0</v>
      </c>
      <c r="VY143" s="45">
        <v>0</v>
      </c>
      <c r="VZ143" s="45">
        <v>0</v>
      </c>
      <c r="WA143" s="45">
        <v>0</v>
      </c>
      <c r="WB143" s="45">
        <v>0</v>
      </c>
      <c r="WC143" s="45">
        <v>0</v>
      </c>
      <c r="WD143" s="45">
        <v>0</v>
      </c>
      <c r="WE143" s="45">
        <v>0</v>
      </c>
      <c r="WF143" s="45">
        <v>0</v>
      </c>
      <c r="WG143" s="45">
        <v>0</v>
      </c>
      <c r="WH143" s="45">
        <v>0</v>
      </c>
      <c r="WI143" s="45">
        <v>0</v>
      </c>
      <c r="WJ143" s="45">
        <v>0</v>
      </c>
      <c r="WK143" s="45">
        <v>0</v>
      </c>
      <c r="WL143" s="45">
        <v>0</v>
      </c>
      <c r="WM143" s="45">
        <v>0</v>
      </c>
      <c r="WN143" s="45">
        <v>0</v>
      </c>
      <c r="WO143" s="45">
        <v>0</v>
      </c>
      <c r="WP143" s="45">
        <v>0</v>
      </c>
      <c r="WQ143" s="45">
        <v>0</v>
      </c>
      <c r="WR143" s="45">
        <v>0</v>
      </c>
      <c r="WS143" s="45">
        <v>0</v>
      </c>
      <c r="WT143" s="45">
        <v>0</v>
      </c>
      <c r="WU143" s="45">
        <v>0</v>
      </c>
      <c r="WV143" s="45">
        <v>0</v>
      </c>
      <c r="WW143" s="45">
        <v>0</v>
      </c>
      <c r="WX143" s="45">
        <v>0</v>
      </c>
      <c r="WY143" s="45">
        <v>0</v>
      </c>
      <c r="WZ143" s="45">
        <v>0</v>
      </c>
      <c r="XA143" s="45">
        <v>2</v>
      </c>
      <c r="XB143" s="45">
        <v>0</v>
      </c>
      <c r="XC143" s="45">
        <v>0</v>
      </c>
      <c r="XD143" s="45">
        <v>1</v>
      </c>
      <c r="XE143" s="45">
        <v>0</v>
      </c>
      <c r="XF143" s="45">
        <v>0</v>
      </c>
      <c r="XG143" s="45">
        <v>0</v>
      </c>
      <c r="XH143" s="45">
        <v>0</v>
      </c>
      <c r="XI143" s="45">
        <v>0</v>
      </c>
      <c r="XJ143" s="45">
        <v>0</v>
      </c>
      <c r="XK143" s="45">
        <v>1</v>
      </c>
      <c r="XL143" s="45">
        <v>0</v>
      </c>
      <c r="XM143" s="45">
        <v>0</v>
      </c>
      <c r="XN143" s="45">
        <v>0</v>
      </c>
      <c r="XO143" s="45">
        <v>0</v>
      </c>
      <c r="XP143" s="45">
        <v>0</v>
      </c>
      <c r="XQ143" s="45">
        <v>0</v>
      </c>
      <c r="XR143" s="45">
        <v>0</v>
      </c>
      <c r="XS143" s="45">
        <v>0</v>
      </c>
      <c r="XT143" s="45">
        <v>0</v>
      </c>
      <c r="XU143" s="45">
        <v>2</v>
      </c>
      <c r="XV143" s="45">
        <v>0</v>
      </c>
      <c r="XW143" s="45">
        <v>0</v>
      </c>
      <c r="XX143" s="45">
        <v>0</v>
      </c>
      <c r="XY143" s="45">
        <v>2</v>
      </c>
      <c r="XZ143" s="45">
        <v>0</v>
      </c>
      <c r="YA143" s="45">
        <v>0</v>
      </c>
      <c r="YB143" s="45">
        <v>0</v>
      </c>
      <c r="YC143" s="45">
        <v>0</v>
      </c>
      <c r="YD143" s="45">
        <v>0</v>
      </c>
      <c r="YE143" s="45">
        <v>0</v>
      </c>
      <c r="YF143" s="45">
        <v>0</v>
      </c>
      <c r="YG143" s="45">
        <v>0</v>
      </c>
      <c r="YH143" s="45">
        <v>0</v>
      </c>
      <c r="YI143" s="45">
        <v>0</v>
      </c>
      <c r="YJ143" s="45">
        <v>0</v>
      </c>
      <c r="YK143" s="45">
        <v>0</v>
      </c>
      <c r="YL143" s="45">
        <v>0</v>
      </c>
      <c r="YM143" s="45">
        <v>0</v>
      </c>
      <c r="YN143" s="45">
        <v>0</v>
      </c>
      <c r="YO143" s="45">
        <v>0</v>
      </c>
      <c r="YP143" s="45">
        <v>0</v>
      </c>
      <c r="YQ143" s="45">
        <v>0</v>
      </c>
      <c r="YR143" s="45">
        <v>0</v>
      </c>
      <c r="YS143" s="45">
        <v>0</v>
      </c>
      <c r="YT143" s="45">
        <v>2</v>
      </c>
      <c r="YU143" s="45">
        <v>0</v>
      </c>
      <c r="YV143" s="45">
        <v>0</v>
      </c>
      <c r="YW143" s="45">
        <v>0</v>
      </c>
      <c r="YX143" s="45">
        <v>0</v>
      </c>
      <c r="YY143" s="45">
        <v>0</v>
      </c>
      <c r="YZ143" s="45">
        <v>0</v>
      </c>
      <c r="ZA143" s="45">
        <v>0</v>
      </c>
      <c r="ZB143" s="45">
        <v>0</v>
      </c>
      <c r="ZC143" s="45">
        <v>0</v>
      </c>
      <c r="ZD143" s="45">
        <v>0</v>
      </c>
      <c r="ZE143" s="45">
        <v>0</v>
      </c>
      <c r="ZF143" s="45">
        <v>0</v>
      </c>
      <c r="ZG143" s="45">
        <v>0</v>
      </c>
      <c r="ZH143" s="45">
        <v>0</v>
      </c>
      <c r="ZI143" s="45">
        <v>0</v>
      </c>
      <c r="ZJ143" s="45">
        <v>0</v>
      </c>
      <c r="ZK143" s="45">
        <v>0</v>
      </c>
      <c r="ZL143" s="45">
        <v>0</v>
      </c>
      <c r="ZM143" s="45">
        <v>0</v>
      </c>
      <c r="ZN143" s="45">
        <v>0</v>
      </c>
      <c r="ZO143" s="45">
        <v>0</v>
      </c>
      <c r="ZP143" s="45">
        <v>0</v>
      </c>
      <c r="ZQ143" s="45">
        <v>0</v>
      </c>
      <c r="ZR143" s="45">
        <v>0</v>
      </c>
      <c r="ZS143" s="45">
        <v>0</v>
      </c>
      <c r="ZT143" s="45">
        <v>0</v>
      </c>
      <c r="ZU143" s="45">
        <v>0</v>
      </c>
      <c r="ZV143" s="45">
        <v>0</v>
      </c>
      <c r="ZW143" s="45">
        <v>0</v>
      </c>
      <c r="ZX143" s="45">
        <v>0</v>
      </c>
      <c r="ZY143" s="45">
        <v>0</v>
      </c>
      <c r="ZZ143" s="45">
        <v>0</v>
      </c>
      <c r="AAA143" s="45">
        <v>0</v>
      </c>
      <c r="AAB143" s="45">
        <v>0</v>
      </c>
      <c r="AAC143" s="45">
        <v>0</v>
      </c>
      <c r="AAD143" s="45">
        <v>0</v>
      </c>
      <c r="AAE143" s="45">
        <v>0</v>
      </c>
      <c r="AAF143" s="45">
        <v>0</v>
      </c>
      <c r="AAG143" s="45">
        <v>0</v>
      </c>
      <c r="AAH143" s="45">
        <v>0</v>
      </c>
      <c r="AAI143" s="45">
        <v>0</v>
      </c>
      <c r="AAJ143" s="45">
        <v>0</v>
      </c>
      <c r="AAK143" s="45">
        <v>0</v>
      </c>
      <c r="AAL143" s="45">
        <v>0</v>
      </c>
      <c r="AAM143" s="45">
        <v>0</v>
      </c>
      <c r="AAN143" s="45">
        <v>0</v>
      </c>
      <c r="AAO143" s="45">
        <v>0</v>
      </c>
      <c r="AAP143" s="45">
        <v>0</v>
      </c>
      <c r="AAQ143" s="45">
        <f ca="1">IF(LEFT($C143,5)="Total",0,IF(COUNTIF(ENTRY!$G$3:$BM$3,AAQ$1)=0,"CopyPasteValue",IFERROR(HLOOKUP(AAQ$1,ENTRY!$G$3:$BI$133,SUMIFS(ENTRY!$A$2:$A$133,ENTRY!$B$2:$B$133,$B143,ENTRY!$C$2:$C$133,$C143)-2,FALSE),0)))</f>
        <v>0</v>
      </c>
      <c r="AAR143" s="45">
        <f ca="1">IF(LEFT($C143,5)="Total",0,IF(COUNTIF(ENTRY!$G$3:$BM$3,AAR$1)=0,"CopyPasteValue",IFERROR(HLOOKUP(AAR$1,ENTRY!$G$3:$BI$133,SUMIFS(ENTRY!$A$2:$A$133,ENTRY!$B$2:$B$133,$B143,ENTRY!$C$2:$C$133,$C143)-2,FALSE),0)))</f>
        <v>0</v>
      </c>
      <c r="AAS143" s="45">
        <f ca="1">IF(LEFT($C143,5)="Total",0,IF(COUNTIF(ENTRY!$G$3:$BM$3,AAS$1)=0,"CopyPasteValue",IFERROR(HLOOKUP(AAS$1,ENTRY!$G$3:$BI$133,SUMIFS(ENTRY!$A$2:$A$133,ENTRY!$B$2:$B$133,$B143,ENTRY!$C$2:$C$133,$C143)-2,FALSE),0)))</f>
        <v>0</v>
      </c>
      <c r="AAT143" s="45">
        <f ca="1">IF(LEFT($C143,5)="Total",0,IF(COUNTIF(ENTRY!$G$3:$BM$3,AAT$1)=0,"CopyPasteValue",IFERROR(HLOOKUP(AAT$1,ENTRY!$G$3:$BI$133,SUMIFS(ENTRY!$A$2:$A$133,ENTRY!$B$2:$B$133,$B143,ENTRY!$C$2:$C$133,$C143)-2,FALSE),0)))</f>
        <v>0</v>
      </c>
      <c r="AAU143" s="45">
        <f ca="1">IF(LEFT($C143,5)="Total",0,IF(COUNTIF(ENTRY!$G$3:$BM$3,AAU$1)=0,"CopyPasteValue",IFERROR(HLOOKUP(AAU$1,ENTRY!$G$3:$BI$133,SUMIFS(ENTRY!$A$2:$A$133,ENTRY!$B$2:$B$133,$B143,ENTRY!$C$2:$C$133,$C143)-2,FALSE),0)))</f>
        <v>0</v>
      </c>
      <c r="AAV143" s="45">
        <f ca="1">IF(LEFT($C143,5)="Total",0,IF(COUNTIF(ENTRY!$G$3:$BM$3,AAV$1)=0,"CopyPasteValue",IFERROR(HLOOKUP(AAV$1,ENTRY!$G$3:$BI$133,SUMIFS(ENTRY!$A$2:$A$133,ENTRY!$B$2:$B$133,$B143,ENTRY!$C$2:$C$133,$C143)-2,FALSE),0)))</f>
        <v>0</v>
      </c>
      <c r="AAW143" s="45">
        <f ca="1">IF(LEFT($C143,5)="Total",0,IF(COUNTIF(ENTRY!$G$3:$BM$3,AAW$1)=0,"CopyPasteValue",IFERROR(HLOOKUP(AAW$1,ENTRY!$G$3:$BI$133,SUMIFS(ENTRY!$A$2:$A$133,ENTRY!$B$2:$B$133,$B143,ENTRY!$C$2:$C$133,$C143)-2,FALSE),0)))</f>
        <v>0</v>
      </c>
      <c r="AAX143" s="45">
        <f ca="1">IF(LEFT($C143,5)="Total",0,IF(COUNTIF(ENTRY!$G$3:$BM$3,AAX$1)=0,"CopyPasteValue",IFERROR(HLOOKUP(AAX$1,ENTRY!$G$3:$BI$133,SUMIFS(ENTRY!$A$2:$A$133,ENTRY!$B$2:$B$133,$B143,ENTRY!$C$2:$C$133,$C143)-2,FALSE),0)))</f>
        <v>0</v>
      </c>
      <c r="AAY143" s="45">
        <f ca="1">IF(LEFT($C143,5)="Total",0,IF(COUNTIF(ENTRY!$G$3:$BM$3,AAY$1)=0,"CopyPasteValue",IFERROR(HLOOKUP(AAY$1,ENTRY!$G$3:$BI$133,SUMIFS(ENTRY!$A$2:$A$133,ENTRY!$B$2:$B$133,$B143,ENTRY!$C$2:$C$133,$C143)-2,FALSE),0)))</f>
        <v>0</v>
      </c>
      <c r="AAZ143" s="45">
        <f ca="1">IF(LEFT($C143,5)="Total",0,IF(COUNTIF(ENTRY!$G$3:$BM$3,AAZ$1)=0,"CopyPasteValue",IFERROR(HLOOKUP(AAZ$1,ENTRY!$G$3:$BI$133,SUMIFS(ENTRY!$A$2:$A$133,ENTRY!$B$2:$B$133,$B143,ENTRY!$C$2:$C$133,$C143)-2,FALSE),0)))</f>
        <v>0</v>
      </c>
      <c r="ABA143" s="45">
        <f ca="1">IF(LEFT($C143,5)="Total",0,IF(COUNTIF(ENTRY!$G$3:$BM$3,ABA$1)=0,"CopyPasteValue",IFERROR(HLOOKUP(ABA$1,ENTRY!$G$3:$BI$133,SUMIFS(ENTRY!$A$2:$A$133,ENTRY!$B$2:$B$133,$B143,ENTRY!$C$2:$C$133,$C143)-2,FALSE),0)))</f>
        <v>0</v>
      </c>
      <c r="ABB143" s="45">
        <f ca="1">IF(LEFT($C143,5)="Total",0,IF(COUNTIF(ENTRY!$G$3:$BM$3,ABB$1)=0,"CopyPasteValue",IFERROR(HLOOKUP(ABB$1,ENTRY!$G$3:$BI$133,SUMIFS(ENTRY!$A$2:$A$133,ENTRY!$B$2:$B$133,$B143,ENTRY!$C$2:$C$133,$C143)-2,FALSE),0)))</f>
        <v>0</v>
      </c>
      <c r="ABC143" s="45">
        <f ca="1">IF(LEFT($C143,5)="Total",0,IF(COUNTIF(ENTRY!$G$3:$BM$3,ABC$1)=0,"CopyPasteValue",IFERROR(HLOOKUP(ABC$1,ENTRY!$G$3:$BI$133,SUMIFS(ENTRY!$A$2:$A$133,ENTRY!$B$2:$B$133,$B143,ENTRY!$C$2:$C$133,$C143)-2,FALSE),0)))</f>
        <v>0</v>
      </c>
      <c r="ABD143" s="45">
        <f ca="1">IF(LEFT($C143,5)="Total",0,IF(COUNTIF(ENTRY!$G$3:$BM$3,ABD$1)=0,"CopyPasteValue",IFERROR(HLOOKUP(ABD$1,ENTRY!$G$3:$BI$133,SUMIFS(ENTRY!$A$2:$A$133,ENTRY!$B$2:$B$133,$B143,ENTRY!$C$2:$C$133,$C143)-2,FALSE),0)))</f>
        <v>0</v>
      </c>
      <c r="ABE143" s="45">
        <f ca="1">IF(LEFT($C143,5)="Total",0,IF(COUNTIF(ENTRY!$G$3:$BM$3,ABE$1)=0,"CopyPasteValue",IFERROR(HLOOKUP(ABE$1,ENTRY!$G$3:$BI$133,SUMIFS(ENTRY!$A$2:$A$133,ENTRY!$B$2:$B$133,$B143,ENTRY!$C$2:$C$133,$C143)-2,FALSE),0)))</f>
        <v>0</v>
      </c>
      <c r="ABF143" s="45">
        <f ca="1">IF(LEFT($C143,5)="Total",0,IF(COUNTIF(ENTRY!$G$3:$BM$3,ABF$1)=0,"CopyPasteValue",IFERROR(HLOOKUP(ABF$1,ENTRY!$G$3:$BI$133,SUMIFS(ENTRY!$A$2:$A$133,ENTRY!$B$2:$B$133,$B143,ENTRY!$C$2:$C$133,$C143)-2,FALSE),0)))</f>
        <v>0</v>
      </c>
      <c r="ABG143" s="45">
        <f ca="1">IF(LEFT($C143,5)="Total",0,IF(COUNTIF(ENTRY!$G$3:$BM$3,ABG$1)=0,"CopyPasteValue",IFERROR(HLOOKUP(ABG$1,ENTRY!$G$3:$BI$133,SUMIFS(ENTRY!$A$2:$A$133,ENTRY!$B$2:$B$133,$B143,ENTRY!$C$2:$C$133,$C143)-2,FALSE),0)))</f>
        <v>0</v>
      </c>
      <c r="ABH143" s="45">
        <f ca="1">IF(LEFT($C143,5)="Total",0,IF(COUNTIF(ENTRY!$G$3:$BM$3,ABH$1)=0,"CopyPasteValue",IFERROR(HLOOKUP(ABH$1,ENTRY!$G$3:$BI$133,SUMIFS(ENTRY!$A$2:$A$133,ENTRY!$B$2:$B$133,$B143,ENTRY!$C$2:$C$133,$C143)-2,FALSE),0)))</f>
        <v>0</v>
      </c>
    </row>
    <row r="144" spans="2:736" x14ac:dyDescent="0.35">
      <c r="B144" t="s">
        <v>27</v>
      </c>
      <c r="C144" t="s">
        <v>425</v>
      </c>
      <c r="D144" s="53">
        <f t="shared" ref="D144:D148" ca="1" si="164">CELL("row",D144)</f>
        <v>144</v>
      </c>
      <c r="E144" s="72">
        <f>COUNTIF(ENTRY!C$4:C$294,C144)</f>
        <v>1</v>
      </c>
      <c r="F144" s="45">
        <v>0</v>
      </c>
      <c r="G144" s="45">
        <v>0</v>
      </c>
      <c r="H144" s="45">
        <v>0</v>
      </c>
      <c r="I144" s="45">
        <v>0</v>
      </c>
      <c r="J144" s="45">
        <v>0</v>
      </c>
      <c r="K144" s="45">
        <v>0</v>
      </c>
      <c r="L144" s="45">
        <v>0</v>
      </c>
      <c r="M144" s="45">
        <v>0</v>
      </c>
      <c r="N144" s="45">
        <v>0</v>
      </c>
      <c r="O144" s="45">
        <v>0</v>
      </c>
      <c r="P144" s="45">
        <v>0</v>
      </c>
      <c r="Q144" s="45">
        <v>0</v>
      </c>
      <c r="R144" s="45">
        <v>0</v>
      </c>
      <c r="S144" s="45">
        <v>0</v>
      </c>
      <c r="T144" s="45">
        <v>0</v>
      </c>
      <c r="U144" s="45">
        <v>0</v>
      </c>
      <c r="V144" s="45">
        <v>0</v>
      </c>
      <c r="W144" s="45">
        <v>0</v>
      </c>
      <c r="X144" s="45">
        <v>0</v>
      </c>
      <c r="Y144" s="45">
        <v>0</v>
      </c>
      <c r="Z144" s="45">
        <v>0</v>
      </c>
      <c r="AA144" s="45">
        <v>0</v>
      </c>
      <c r="AB144" s="45">
        <v>0</v>
      </c>
      <c r="AC144" s="45">
        <v>0</v>
      </c>
      <c r="AD144" s="45">
        <v>0</v>
      </c>
      <c r="AE144" s="45">
        <v>0</v>
      </c>
      <c r="AF144" s="45">
        <v>0</v>
      </c>
      <c r="AG144" s="45">
        <v>0</v>
      </c>
      <c r="AH144" s="45">
        <v>0</v>
      </c>
      <c r="AI144" s="45">
        <v>0</v>
      </c>
      <c r="AJ144" s="45">
        <v>0</v>
      </c>
      <c r="AK144" s="45">
        <v>0</v>
      </c>
      <c r="AL144" s="45">
        <v>0</v>
      </c>
      <c r="AM144" s="45">
        <v>0</v>
      </c>
      <c r="AN144" s="45">
        <v>0</v>
      </c>
      <c r="AO144" s="45">
        <v>0</v>
      </c>
      <c r="AP144" s="45">
        <v>0</v>
      </c>
      <c r="AQ144" s="45">
        <v>0</v>
      </c>
      <c r="AR144" s="45">
        <v>0</v>
      </c>
      <c r="AS144" s="45">
        <v>0</v>
      </c>
      <c r="AT144" s="45">
        <v>0</v>
      </c>
      <c r="AU144" s="45">
        <v>0</v>
      </c>
      <c r="AV144" s="45">
        <v>0</v>
      </c>
      <c r="AW144" s="45">
        <v>0</v>
      </c>
      <c r="AX144" s="45">
        <v>0</v>
      </c>
      <c r="AY144" s="45">
        <v>0</v>
      </c>
      <c r="AZ144" s="45">
        <v>0</v>
      </c>
      <c r="BA144" s="45">
        <v>0</v>
      </c>
      <c r="BB144" s="45">
        <v>0</v>
      </c>
      <c r="BC144" s="45">
        <v>0</v>
      </c>
      <c r="BD144" s="45">
        <v>0</v>
      </c>
      <c r="BE144" s="45">
        <v>0</v>
      </c>
      <c r="BF144" s="45">
        <v>0</v>
      </c>
      <c r="BG144" s="45">
        <v>0</v>
      </c>
      <c r="BH144" s="45">
        <v>0</v>
      </c>
      <c r="BI144" s="45">
        <v>0</v>
      </c>
      <c r="BJ144" s="45">
        <v>0</v>
      </c>
      <c r="BK144" s="45">
        <v>0</v>
      </c>
      <c r="BL144" s="45">
        <v>0</v>
      </c>
      <c r="BM144" s="45">
        <v>0</v>
      </c>
      <c r="BN144" s="45">
        <v>0</v>
      </c>
      <c r="BO144" s="45">
        <v>0</v>
      </c>
      <c r="BP144" s="45">
        <v>0</v>
      </c>
      <c r="BQ144" s="45">
        <v>0</v>
      </c>
      <c r="BR144" s="45">
        <v>0</v>
      </c>
      <c r="BS144" s="45">
        <v>0</v>
      </c>
      <c r="BT144" s="45">
        <v>0</v>
      </c>
      <c r="BU144" s="45">
        <v>0</v>
      </c>
      <c r="BV144" s="45">
        <v>0</v>
      </c>
      <c r="BW144" s="45">
        <v>0</v>
      </c>
      <c r="BX144" s="45">
        <v>0</v>
      </c>
      <c r="BY144" s="45">
        <v>0</v>
      </c>
      <c r="BZ144" s="45">
        <v>0</v>
      </c>
      <c r="CA144" s="45">
        <v>0</v>
      </c>
      <c r="CB144" s="45">
        <v>0</v>
      </c>
      <c r="CC144" s="45">
        <v>0</v>
      </c>
      <c r="CD144" s="45">
        <v>0</v>
      </c>
      <c r="CE144" s="45">
        <v>0</v>
      </c>
      <c r="CF144" s="45">
        <v>0</v>
      </c>
      <c r="CG144" s="45">
        <v>0</v>
      </c>
      <c r="CH144" s="45">
        <v>0</v>
      </c>
      <c r="CI144" s="45">
        <v>0</v>
      </c>
      <c r="CJ144" s="45">
        <v>0</v>
      </c>
      <c r="CK144" s="45">
        <v>0</v>
      </c>
      <c r="CL144" s="45">
        <v>0</v>
      </c>
      <c r="CM144" s="45">
        <v>0</v>
      </c>
      <c r="CN144" s="45">
        <v>0</v>
      </c>
      <c r="CO144" s="45">
        <v>0</v>
      </c>
      <c r="CP144" s="45">
        <v>0</v>
      </c>
      <c r="CQ144" s="45">
        <v>0</v>
      </c>
      <c r="CR144" s="45">
        <v>0</v>
      </c>
      <c r="CS144" s="45">
        <v>0</v>
      </c>
      <c r="CT144" s="45">
        <v>0</v>
      </c>
      <c r="CU144" s="45">
        <v>0</v>
      </c>
      <c r="CV144" s="45">
        <v>0</v>
      </c>
      <c r="CW144" s="45">
        <v>0</v>
      </c>
      <c r="CX144" s="45">
        <v>0</v>
      </c>
      <c r="CY144" s="45">
        <v>0</v>
      </c>
      <c r="CZ144" s="45">
        <v>0</v>
      </c>
      <c r="DA144" s="45">
        <v>0</v>
      </c>
      <c r="DB144" s="45">
        <v>0</v>
      </c>
      <c r="DC144" s="45">
        <v>0</v>
      </c>
      <c r="DD144" s="45">
        <v>0</v>
      </c>
      <c r="DE144" s="45">
        <v>0</v>
      </c>
      <c r="DF144" s="45">
        <v>0</v>
      </c>
      <c r="DG144" s="45">
        <v>0</v>
      </c>
      <c r="DH144" s="45">
        <v>0</v>
      </c>
      <c r="DI144" s="45">
        <v>0</v>
      </c>
      <c r="DJ144" s="45">
        <v>0</v>
      </c>
      <c r="DK144" s="45">
        <v>0</v>
      </c>
      <c r="DL144" s="45">
        <v>0</v>
      </c>
      <c r="DM144" s="45">
        <v>0</v>
      </c>
      <c r="DN144" s="45">
        <v>0</v>
      </c>
      <c r="DO144" s="45">
        <v>0</v>
      </c>
      <c r="DP144" s="45">
        <v>0</v>
      </c>
      <c r="DQ144" s="45">
        <v>0</v>
      </c>
      <c r="DR144" s="45">
        <v>0</v>
      </c>
      <c r="DS144" s="45">
        <v>0</v>
      </c>
      <c r="DT144" s="45">
        <v>0</v>
      </c>
      <c r="DU144" s="45">
        <v>0</v>
      </c>
      <c r="DV144" s="45">
        <v>0</v>
      </c>
      <c r="DW144" s="45">
        <v>0</v>
      </c>
      <c r="DX144" s="45">
        <v>0</v>
      </c>
      <c r="DY144" s="45">
        <v>0</v>
      </c>
      <c r="DZ144" s="45">
        <v>0</v>
      </c>
      <c r="EA144" s="45">
        <v>0</v>
      </c>
      <c r="EB144" s="45">
        <v>0</v>
      </c>
      <c r="EC144" s="45">
        <v>0</v>
      </c>
      <c r="ED144" s="45">
        <v>0</v>
      </c>
      <c r="EE144" s="45">
        <v>0</v>
      </c>
      <c r="EF144" s="45">
        <v>0</v>
      </c>
      <c r="EG144" s="45">
        <v>0</v>
      </c>
      <c r="EH144" s="45">
        <v>0</v>
      </c>
      <c r="EI144" s="45">
        <v>0</v>
      </c>
      <c r="EJ144" s="45">
        <v>0</v>
      </c>
      <c r="EK144" s="45">
        <v>0</v>
      </c>
      <c r="EL144" s="45">
        <v>0</v>
      </c>
      <c r="EM144" s="45">
        <v>0</v>
      </c>
      <c r="EN144" s="45">
        <v>0</v>
      </c>
      <c r="EO144" s="45">
        <v>0</v>
      </c>
      <c r="EP144" s="45">
        <v>0</v>
      </c>
      <c r="EQ144" s="45">
        <v>0</v>
      </c>
      <c r="ER144" s="45">
        <v>0</v>
      </c>
      <c r="ES144" s="45">
        <v>0</v>
      </c>
      <c r="ET144" s="45">
        <v>0</v>
      </c>
      <c r="EU144" s="45">
        <v>0</v>
      </c>
      <c r="EV144" s="45">
        <v>0</v>
      </c>
      <c r="EW144" s="45">
        <v>0</v>
      </c>
      <c r="EX144" s="45">
        <v>0</v>
      </c>
      <c r="EY144" s="45">
        <v>0</v>
      </c>
      <c r="EZ144" s="45">
        <v>0</v>
      </c>
      <c r="FA144" s="45">
        <v>0</v>
      </c>
      <c r="FB144" s="45">
        <v>0</v>
      </c>
      <c r="FC144" s="45">
        <v>0</v>
      </c>
      <c r="FD144" s="45">
        <v>0</v>
      </c>
      <c r="FE144" s="45">
        <v>0</v>
      </c>
      <c r="FF144" s="45">
        <v>0</v>
      </c>
      <c r="FG144" s="45">
        <v>0</v>
      </c>
      <c r="FH144" s="45">
        <v>0</v>
      </c>
      <c r="FI144" s="45">
        <v>0</v>
      </c>
      <c r="FJ144" s="45">
        <v>0</v>
      </c>
      <c r="FK144" s="45">
        <v>0</v>
      </c>
      <c r="FL144" s="45">
        <v>0</v>
      </c>
      <c r="FM144" s="45">
        <v>0</v>
      </c>
      <c r="FN144" s="45">
        <v>0</v>
      </c>
      <c r="FO144" s="45">
        <v>0</v>
      </c>
      <c r="FP144" s="45">
        <v>0</v>
      </c>
      <c r="FQ144" s="45">
        <v>0</v>
      </c>
      <c r="FR144" s="45">
        <v>0</v>
      </c>
      <c r="FS144" s="45">
        <v>0</v>
      </c>
      <c r="FT144" s="45">
        <v>0</v>
      </c>
      <c r="FU144" s="45">
        <v>0</v>
      </c>
      <c r="FV144" s="45">
        <v>0</v>
      </c>
      <c r="FW144" s="45">
        <v>0</v>
      </c>
      <c r="FX144" s="45">
        <v>0</v>
      </c>
      <c r="FY144" s="45">
        <v>0</v>
      </c>
      <c r="FZ144" s="45">
        <v>0</v>
      </c>
      <c r="GA144" s="45">
        <v>0</v>
      </c>
      <c r="GB144" s="45">
        <v>0</v>
      </c>
      <c r="GC144" s="45">
        <v>0</v>
      </c>
      <c r="GD144" s="45">
        <v>0</v>
      </c>
      <c r="GE144" s="45">
        <v>0</v>
      </c>
      <c r="GF144" s="45">
        <v>0</v>
      </c>
      <c r="GG144" s="45">
        <v>0</v>
      </c>
      <c r="GH144" s="45">
        <v>0</v>
      </c>
      <c r="GI144" s="45">
        <v>0</v>
      </c>
      <c r="GJ144" s="45">
        <v>0</v>
      </c>
      <c r="GK144" s="45">
        <v>0</v>
      </c>
      <c r="GL144" s="45">
        <v>0</v>
      </c>
      <c r="GM144" s="45">
        <v>0</v>
      </c>
      <c r="GN144" s="45">
        <v>0</v>
      </c>
      <c r="GO144" s="45">
        <v>0</v>
      </c>
      <c r="GP144" s="45">
        <v>0</v>
      </c>
      <c r="GQ144" s="45">
        <v>0</v>
      </c>
      <c r="GR144" s="45">
        <v>0</v>
      </c>
      <c r="GS144" s="45">
        <v>0</v>
      </c>
      <c r="GT144" s="45">
        <v>0</v>
      </c>
      <c r="GU144" s="45">
        <v>0</v>
      </c>
      <c r="GV144" s="45">
        <v>0</v>
      </c>
      <c r="GW144" s="45">
        <v>0</v>
      </c>
      <c r="GX144" s="45">
        <v>0</v>
      </c>
      <c r="GY144" s="45">
        <v>0</v>
      </c>
      <c r="GZ144" s="45">
        <v>0</v>
      </c>
      <c r="HA144" s="45">
        <v>0</v>
      </c>
      <c r="HB144" s="45">
        <v>0</v>
      </c>
      <c r="HC144" s="45">
        <v>0</v>
      </c>
      <c r="HD144" s="45">
        <v>0</v>
      </c>
      <c r="HE144" s="45">
        <v>0</v>
      </c>
      <c r="HF144" s="45">
        <v>0</v>
      </c>
      <c r="HG144" s="45">
        <v>0</v>
      </c>
      <c r="HH144" s="45">
        <v>0</v>
      </c>
      <c r="HI144" s="45">
        <v>0</v>
      </c>
      <c r="HJ144" s="45">
        <v>0</v>
      </c>
      <c r="HK144" s="45">
        <v>0</v>
      </c>
      <c r="HL144" s="45">
        <v>0</v>
      </c>
      <c r="HM144" s="45">
        <v>0</v>
      </c>
      <c r="HN144" s="45">
        <v>0</v>
      </c>
      <c r="HO144" s="45">
        <v>0</v>
      </c>
      <c r="HP144" s="45">
        <v>0</v>
      </c>
      <c r="HQ144" s="45">
        <v>0</v>
      </c>
      <c r="HR144" s="45">
        <v>0</v>
      </c>
      <c r="HS144" s="45">
        <v>0</v>
      </c>
      <c r="HT144" s="45">
        <v>0</v>
      </c>
      <c r="HU144" s="45">
        <v>0</v>
      </c>
      <c r="HV144" s="45">
        <v>0</v>
      </c>
      <c r="HW144" s="45">
        <v>0</v>
      </c>
      <c r="HX144" s="45">
        <v>0</v>
      </c>
      <c r="HY144" s="45">
        <v>0</v>
      </c>
      <c r="HZ144" s="45">
        <v>0</v>
      </c>
      <c r="IA144" s="45">
        <v>0</v>
      </c>
      <c r="IB144" s="45">
        <v>0</v>
      </c>
      <c r="IC144" s="45">
        <v>0</v>
      </c>
      <c r="ID144" s="45">
        <v>0</v>
      </c>
      <c r="IE144" s="45">
        <v>0</v>
      </c>
      <c r="IF144" s="45">
        <v>0</v>
      </c>
      <c r="IG144" s="45">
        <v>0</v>
      </c>
      <c r="IH144" s="45">
        <v>0</v>
      </c>
      <c r="II144" s="45">
        <v>0</v>
      </c>
      <c r="IJ144" s="45">
        <v>0</v>
      </c>
      <c r="IK144" s="45">
        <v>0</v>
      </c>
      <c r="IL144" s="45">
        <v>0</v>
      </c>
      <c r="IM144" s="45">
        <v>0</v>
      </c>
      <c r="IN144" s="45">
        <v>0</v>
      </c>
      <c r="IO144" s="45">
        <v>0</v>
      </c>
      <c r="IP144" s="45">
        <v>0</v>
      </c>
      <c r="IQ144" s="45">
        <v>0</v>
      </c>
      <c r="IR144" s="45">
        <v>0</v>
      </c>
      <c r="IS144" s="45">
        <v>0</v>
      </c>
      <c r="IT144" s="45">
        <v>0</v>
      </c>
      <c r="IU144" s="45">
        <v>0</v>
      </c>
      <c r="IV144" s="45">
        <v>0</v>
      </c>
      <c r="IW144" s="45">
        <v>0</v>
      </c>
      <c r="IX144" s="45">
        <v>0</v>
      </c>
      <c r="IY144" s="45">
        <v>0</v>
      </c>
      <c r="IZ144" s="45">
        <v>0</v>
      </c>
      <c r="JA144" s="45">
        <v>0</v>
      </c>
      <c r="JB144" s="45">
        <v>0</v>
      </c>
      <c r="JC144" s="45">
        <v>0</v>
      </c>
      <c r="JD144" s="45">
        <v>0</v>
      </c>
      <c r="JE144" s="45">
        <v>0</v>
      </c>
      <c r="JF144" s="45">
        <v>0</v>
      </c>
      <c r="JG144" s="45">
        <v>0</v>
      </c>
      <c r="JH144" s="45">
        <v>0</v>
      </c>
      <c r="JI144" s="45">
        <v>0</v>
      </c>
      <c r="JJ144" s="45">
        <v>0</v>
      </c>
      <c r="JK144" s="45">
        <v>0</v>
      </c>
      <c r="JL144" s="45">
        <v>0</v>
      </c>
      <c r="JM144" s="45">
        <v>0</v>
      </c>
      <c r="JN144" s="45">
        <v>0</v>
      </c>
      <c r="JO144" s="45">
        <v>0</v>
      </c>
      <c r="JP144" s="45">
        <v>0</v>
      </c>
      <c r="JQ144" s="45">
        <v>0</v>
      </c>
      <c r="JR144" s="45">
        <v>0</v>
      </c>
      <c r="JS144" s="45">
        <v>0</v>
      </c>
      <c r="JT144" s="45">
        <v>0</v>
      </c>
      <c r="JU144" s="45">
        <v>0</v>
      </c>
      <c r="JV144" s="45">
        <v>0</v>
      </c>
      <c r="JW144" s="45">
        <v>0</v>
      </c>
      <c r="JX144" s="45">
        <v>0</v>
      </c>
      <c r="JY144" s="45">
        <v>0</v>
      </c>
      <c r="JZ144" s="45">
        <v>0</v>
      </c>
      <c r="KA144" s="45">
        <v>0</v>
      </c>
      <c r="KB144" s="45">
        <v>0</v>
      </c>
      <c r="KC144" s="45">
        <v>0</v>
      </c>
      <c r="KD144" s="45">
        <v>0</v>
      </c>
      <c r="KE144" s="45">
        <v>0</v>
      </c>
      <c r="KF144" s="45">
        <v>0</v>
      </c>
      <c r="KG144" s="45">
        <v>0</v>
      </c>
      <c r="KH144" s="45">
        <v>0</v>
      </c>
      <c r="KI144" s="45">
        <v>0</v>
      </c>
      <c r="KJ144" s="45">
        <v>0</v>
      </c>
      <c r="KK144" s="45">
        <v>0</v>
      </c>
      <c r="KL144" s="45">
        <v>0</v>
      </c>
      <c r="KM144" s="45">
        <v>0</v>
      </c>
      <c r="KN144" s="45">
        <v>0</v>
      </c>
      <c r="KO144" s="45">
        <v>0</v>
      </c>
      <c r="KP144" s="45">
        <v>0</v>
      </c>
      <c r="KQ144" s="45">
        <v>0</v>
      </c>
      <c r="KR144" s="45">
        <v>0</v>
      </c>
      <c r="KS144" s="45">
        <v>0</v>
      </c>
      <c r="KT144" s="45">
        <v>0</v>
      </c>
      <c r="KU144" s="45">
        <v>0</v>
      </c>
      <c r="KV144" s="45">
        <v>0</v>
      </c>
      <c r="KW144" s="45">
        <v>0</v>
      </c>
      <c r="KX144" s="45">
        <v>0</v>
      </c>
      <c r="KY144" s="45">
        <v>0</v>
      </c>
      <c r="KZ144" s="45">
        <v>0</v>
      </c>
      <c r="LA144" s="45">
        <v>0</v>
      </c>
      <c r="LB144" s="45">
        <v>0</v>
      </c>
      <c r="LC144" s="45">
        <v>0</v>
      </c>
      <c r="LD144" s="45">
        <v>0</v>
      </c>
      <c r="LE144" s="45">
        <v>0</v>
      </c>
      <c r="LF144" s="45">
        <v>0</v>
      </c>
      <c r="LG144" s="45">
        <v>0</v>
      </c>
      <c r="LH144" s="45">
        <v>0</v>
      </c>
      <c r="LI144" s="45">
        <v>0</v>
      </c>
      <c r="LJ144" s="45">
        <v>0</v>
      </c>
      <c r="LK144" s="45">
        <v>0</v>
      </c>
      <c r="LL144" s="45">
        <v>0</v>
      </c>
      <c r="LM144" s="45">
        <v>0</v>
      </c>
      <c r="LN144" s="45">
        <v>0</v>
      </c>
      <c r="LO144" s="45">
        <v>0</v>
      </c>
      <c r="LP144" s="45">
        <v>0</v>
      </c>
      <c r="LQ144" s="45">
        <v>0</v>
      </c>
      <c r="LR144" s="45">
        <v>0</v>
      </c>
      <c r="LS144" s="45">
        <v>0</v>
      </c>
      <c r="LT144" s="45">
        <v>0</v>
      </c>
      <c r="LU144" s="45">
        <v>0</v>
      </c>
      <c r="LV144" s="45">
        <v>0</v>
      </c>
      <c r="LW144" s="45">
        <v>0</v>
      </c>
      <c r="LX144" s="45">
        <v>0</v>
      </c>
      <c r="LY144" s="45">
        <v>0</v>
      </c>
      <c r="LZ144" s="45">
        <v>0</v>
      </c>
      <c r="MA144" s="45">
        <v>0</v>
      </c>
      <c r="MB144" s="45">
        <v>0</v>
      </c>
      <c r="MC144" s="45">
        <v>0</v>
      </c>
      <c r="MD144" s="45">
        <v>0</v>
      </c>
      <c r="ME144" s="45">
        <v>0</v>
      </c>
      <c r="MF144" s="45">
        <v>0</v>
      </c>
      <c r="MG144" s="45">
        <v>0</v>
      </c>
      <c r="MH144" s="45">
        <v>0</v>
      </c>
      <c r="MI144" s="45">
        <v>0</v>
      </c>
      <c r="MJ144" s="45">
        <v>0</v>
      </c>
      <c r="MK144" s="45">
        <v>0</v>
      </c>
      <c r="ML144" s="45">
        <v>0</v>
      </c>
      <c r="MM144" s="45">
        <v>0</v>
      </c>
      <c r="MN144" s="45">
        <v>0</v>
      </c>
      <c r="MO144" s="45">
        <v>0</v>
      </c>
      <c r="MP144" s="45">
        <v>0</v>
      </c>
      <c r="MQ144" s="45">
        <v>0</v>
      </c>
      <c r="MR144" s="45">
        <v>0</v>
      </c>
      <c r="MS144" s="45">
        <v>0</v>
      </c>
      <c r="MT144" s="45">
        <v>0</v>
      </c>
      <c r="MU144" s="45">
        <v>0</v>
      </c>
      <c r="MV144" s="45">
        <v>0</v>
      </c>
      <c r="MW144" s="45">
        <v>0</v>
      </c>
      <c r="MX144" s="45">
        <v>0</v>
      </c>
      <c r="MY144" s="45">
        <v>0</v>
      </c>
      <c r="MZ144" s="45">
        <v>0</v>
      </c>
      <c r="NA144" s="45">
        <v>0</v>
      </c>
      <c r="NB144" s="45">
        <v>0</v>
      </c>
      <c r="NC144" s="45">
        <v>0</v>
      </c>
      <c r="ND144" s="45">
        <v>0</v>
      </c>
      <c r="NE144" s="45">
        <v>0</v>
      </c>
      <c r="NF144" s="45">
        <v>0</v>
      </c>
      <c r="NG144" s="45">
        <v>0</v>
      </c>
      <c r="NH144" s="45">
        <v>0</v>
      </c>
      <c r="NI144" s="45">
        <v>0</v>
      </c>
      <c r="NJ144" s="45">
        <v>0</v>
      </c>
      <c r="NK144" s="45">
        <v>0</v>
      </c>
      <c r="NL144" s="45">
        <v>0</v>
      </c>
      <c r="NM144" s="45">
        <v>0</v>
      </c>
      <c r="NN144" s="45">
        <v>0</v>
      </c>
      <c r="NO144" s="45">
        <v>0</v>
      </c>
      <c r="NP144" s="45">
        <v>0</v>
      </c>
      <c r="NQ144" s="45">
        <v>0</v>
      </c>
      <c r="NR144" s="45">
        <v>0</v>
      </c>
      <c r="NS144" s="45">
        <v>0</v>
      </c>
      <c r="NT144" s="45">
        <v>0</v>
      </c>
      <c r="NU144" s="45">
        <v>0</v>
      </c>
      <c r="NV144" s="45">
        <v>0</v>
      </c>
      <c r="NW144" s="45">
        <v>0</v>
      </c>
      <c r="NX144" s="45">
        <v>0</v>
      </c>
      <c r="NY144" s="45">
        <v>0</v>
      </c>
      <c r="NZ144" s="45">
        <v>0</v>
      </c>
      <c r="OA144" s="45">
        <v>0</v>
      </c>
      <c r="OB144" s="45">
        <v>0</v>
      </c>
      <c r="OC144" s="45">
        <v>0</v>
      </c>
      <c r="OD144" s="45">
        <v>0</v>
      </c>
      <c r="OE144" s="45">
        <v>0</v>
      </c>
      <c r="OF144" s="45">
        <v>0</v>
      </c>
      <c r="OG144" s="45">
        <v>0</v>
      </c>
      <c r="OH144" s="45">
        <v>0</v>
      </c>
      <c r="OI144" s="45">
        <v>0</v>
      </c>
      <c r="OJ144" s="45">
        <v>0</v>
      </c>
      <c r="OK144" s="45">
        <v>0</v>
      </c>
      <c r="OL144" s="45">
        <v>0</v>
      </c>
      <c r="OM144" s="45">
        <v>0</v>
      </c>
      <c r="ON144" s="45">
        <v>0</v>
      </c>
      <c r="OO144" s="45">
        <v>0</v>
      </c>
      <c r="OP144" s="45">
        <v>0</v>
      </c>
      <c r="OQ144" s="45">
        <v>0</v>
      </c>
      <c r="OR144" s="45">
        <v>0</v>
      </c>
      <c r="OS144" s="45">
        <v>0</v>
      </c>
      <c r="OT144" s="45">
        <v>0</v>
      </c>
      <c r="OU144" s="45">
        <v>0</v>
      </c>
      <c r="OV144" s="45">
        <v>0</v>
      </c>
      <c r="OW144" s="45">
        <v>0</v>
      </c>
      <c r="OX144" s="45">
        <v>0</v>
      </c>
      <c r="OY144" s="45">
        <v>0</v>
      </c>
      <c r="OZ144" s="45">
        <v>0</v>
      </c>
      <c r="PA144" s="45">
        <v>0</v>
      </c>
      <c r="PB144" s="45">
        <v>0</v>
      </c>
      <c r="PC144" s="45">
        <v>0</v>
      </c>
      <c r="PD144" s="45">
        <v>0</v>
      </c>
      <c r="PE144" s="45">
        <v>0</v>
      </c>
      <c r="PF144" s="45">
        <v>0</v>
      </c>
      <c r="PG144" s="45">
        <v>0</v>
      </c>
      <c r="PH144" s="45">
        <v>0</v>
      </c>
      <c r="PI144" s="45">
        <v>0</v>
      </c>
      <c r="PJ144" s="45">
        <v>0</v>
      </c>
      <c r="PK144" s="45">
        <v>0</v>
      </c>
      <c r="PL144" s="45">
        <v>0</v>
      </c>
      <c r="PM144" s="45">
        <v>0</v>
      </c>
      <c r="PN144" s="45">
        <v>0</v>
      </c>
      <c r="PO144" s="45">
        <v>0</v>
      </c>
      <c r="PP144" s="45">
        <v>0</v>
      </c>
      <c r="PQ144" s="45">
        <v>0</v>
      </c>
      <c r="PR144" s="45">
        <v>0</v>
      </c>
      <c r="PS144" s="45">
        <v>0</v>
      </c>
      <c r="PT144" s="45">
        <v>0</v>
      </c>
      <c r="PU144" s="45">
        <v>0</v>
      </c>
      <c r="PV144" s="45">
        <v>0</v>
      </c>
      <c r="PW144" s="45">
        <v>0</v>
      </c>
      <c r="PX144" s="45">
        <v>0</v>
      </c>
      <c r="PY144" s="45">
        <v>0</v>
      </c>
      <c r="PZ144" s="45">
        <v>0</v>
      </c>
      <c r="QA144" s="45">
        <v>0</v>
      </c>
      <c r="QB144" s="45">
        <v>0</v>
      </c>
      <c r="QC144" s="45">
        <v>0</v>
      </c>
      <c r="QD144" s="45">
        <v>0</v>
      </c>
      <c r="QE144" s="45">
        <v>0</v>
      </c>
      <c r="QF144" s="45">
        <v>0</v>
      </c>
      <c r="QG144" s="45">
        <v>0</v>
      </c>
      <c r="QH144" s="45">
        <v>0</v>
      </c>
      <c r="QI144" s="45">
        <v>0</v>
      </c>
      <c r="QJ144" s="45">
        <v>0</v>
      </c>
      <c r="QK144" s="45">
        <v>0</v>
      </c>
      <c r="QL144" s="45">
        <v>0</v>
      </c>
      <c r="QM144" s="45">
        <v>0</v>
      </c>
      <c r="QN144" s="45">
        <v>0</v>
      </c>
      <c r="QO144" s="45">
        <v>0</v>
      </c>
      <c r="QP144" s="45">
        <v>0</v>
      </c>
      <c r="QQ144" s="45">
        <v>0</v>
      </c>
      <c r="QR144" s="45">
        <v>0</v>
      </c>
      <c r="QS144" s="45">
        <v>0</v>
      </c>
      <c r="QT144" s="45">
        <v>0</v>
      </c>
      <c r="QU144" s="45">
        <v>0</v>
      </c>
      <c r="QV144" s="45">
        <v>0</v>
      </c>
      <c r="QW144" s="45">
        <v>0</v>
      </c>
      <c r="QX144" s="45">
        <v>0</v>
      </c>
      <c r="QY144" s="45">
        <v>0</v>
      </c>
      <c r="QZ144" s="45">
        <v>0</v>
      </c>
      <c r="RA144" s="45">
        <v>0</v>
      </c>
      <c r="RB144" s="45">
        <v>0</v>
      </c>
      <c r="RC144" s="45">
        <v>0</v>
      </c>
      <c r="RD144" s="45">
        <v>0</v>
      </c>
      <c r="RE144" s="45">
        <v>0</v>
      </c>
      <c r="RF144" s="45">
        <v>0</v>
      </c>
      <c r="RG144" s="45">
        <v>0</v>
      </c>
      <c r="RH144" s="45">
        <v>0</v>
      </c>
      <c r="RI144" s="45">
        <v>0</v>
      </c>
      <c r="RJ144" s="45">
        <v>0</v>
      </c>
      <c r="RK144" s="45">
        <v>0</v>
      </c>
      <c r="RL144" s="45">
        <v>0</v>
      </c>
      <c r="RM144" s="45">
        <v>0</v>
      </c>
      <c r="RN144" s="45">
        <v>0</v>
      </c>
      <c r="RO144" s="45">
        <v>0</v>
      </c>
      <c r="RP144" s="45">
        <v>0</v>
      </c>
      <c r="RQ144" s="45">
        <v>0</v>
      </c>
      <c r="RR144" s="45">
        <v>0</v>
      </c>
      <c r="RS144" s="45">
        <v>0</v>
      </c>
      <c r="RT144" s="45">
        <v>0</v>
      </c>
      <c r="RU144" s="45">
        <v>0</v>
      </c>
      <c r="RV144" s="45">
        <v>0</v>
      </c>
      <c r="RW144" s="45">
        <v>0</v>
      </c>
      <c r="RX144" s="45">
        <v>0</v>
      </c>
      <c r="RY144" s="45">
        <v>0</v>
      </c>
      <c r="RZ144" s="45">
        <v>0</v>
      </c>
      <c r="SA144" s="45">
        <v>0</v>
      </c>
      <c r="SB144" s="45">
        <v>0</v>
      </c>
      <c r="SC144" s="45">
        <v>0</v>
      </c>
      <c r="SD144" s="45">
        <v>0</v>
      </c>
      <c r="SE144" s="45">
        <v>0</v>
      </c>
      <c r="SF144" s="45">
        <v>0</v>
      </c>
      <c r="SG144" s="45">
        <v>0</v>
      </c>
      <c r="SH144" s="45">
        <v>0</v>
      </c>
      <c r="SI144" s="45">
        <v>0</v>
      </c>
      <c r="SJ144" s="45">
        <v>0</v>
      </c>
      <c r="SK144" s="45">
        <v>0</v>
      </c>
      <c r="SL144" s="45">
        <v>0</v>
      </c>
      <c r="SM144" s="45">
        <v>0</v>
      </c>
      <c r="SN144" s="45">
        <v>0</v>
      </c>
      <c r="SO144" s="45">
        <v>0</v>
      </c>
      <c r="SP144" s="45">
        <v>0</v>
      </c>
      <c r="SQ144" s="45">
        <v>0</v>
      </c>
      <c r="SR144" s="45">
        <v>0</v>
      </c>
      <c r="SS144" s="45">
        <v>0</v>
      </c>
      <c r="ST144" s="45">
        <v>0</v>
      </c>
      <c r="SU144" s="45">
        <v>0</v>
      </c>
      <c r="SV144" s="45">
        <v>0</v>
      </c>
      <c r="SW144" s="45">
        <v>0</v>
      </c>
      <c r="SX144" s="45">
        <v>0</v>
      </c>
      <c r="SY144" s="45">
        <v>0</v>
      </c>
      <c r="SZ144" s="45">
        <v>0</v>
      </c>
      <c r="TA144" s="45">
        <v>0</v>
      </c>
      <c r="TB144" s="45">
        <v>0</v>
      </c>
      <c r="TC144" s="45">
        <v>0</v>
      </c>
      <c r="TD144" s="45">
        <v>0</v>
      </c>
      <c r="TE144" s="45">
        <v>0</v>
      </c>
      <c r="TF144" s="45">
        <v>0</v>
      </c>
      <c r="TG144" s="45">
        <v>0</v>
      </c>
      <c r="TH144" s="45">
        <v>0</v>
      </c>
      <c r="TI144" s="45">
        <v>0</v>
      </c>
      <c r="TJ144" s="45">
        <v>0</v>
      </c>
      <c r="TK144" s="45">
        <v>0</v>
      </c>
      <c r="TL144" s="45">
        <v>0</v>
      </c>
      <c r="TM144" s="45">
        <v>0</v>
      </c>
      <c r="TN144" s="45">
        <v>0</v>
      </c>
      <c r="TO144" s="45">
        <v>0</v>
      </c>
      <c r="TP144" s="45">
        <v>0</v>
      </c>
      <c r="TQ144" s="45">
        <v>0</v>
      </c>
      <c r="TR144" s="45">
        <v>0</v>
      </c>
      <c r="TS144" s="45">
        <v>0</v>
      </c>
      <c r="TT144" s="45">
        <v>0</v>
      </c>
      <c r="TU144" s="45">
        <v>0</v>
      </c>
      <c r="TV144" s="45">
        <v>0</v>
      </c>
      <c r="TW144" s="45">
        <v>0</v>
      </c>
      <c r="TX144" s="45">
        <v>0</v>
      </c>
      <c r="TY144" s="45">
        <v>0</v>
      </c>
      <c r="TZ144" s="45">
        <v>0</v>
      </c>
      <c r="UA144" s="45">
        <v>0</v>
      </c>
      <c r="UB144" s="45">
        <v>0</v>
      </c>
      <c r="UC144" s="45">
        <v>0</v>
      </c>
      <c r="UD144" s="45">
        <v>0</v>
      </c>
      <c r="UE144" s="45">
        <v>0</v>
      </c>
      <c r="UF144" s="45">
        <v>0</v>
      </c>
      <c r="UG144" s="45">
        <v>0</v>
      </c>
      <c r="UH144" s="45">
        <v>0</v>
      </c>
      <c r="UI144" s="45">
        <v>0</v>
      </c>
      <c r="UJ144" s="45">
        <v>0</v>
      </c>
      <c r="UK144" s="45">
        <v>0</v>
      </c>
      <c r="UL144" s="45">
        <v>0</v>
      </c>
      <c r="UM144" s="45">
        <v>0</v>
      </c>
      <c r="UN144" s="45">
        <v>0</v>
      </c>
      <c r="UO144" s="45">
        <v>0</v>
      </c>
      <c r="UP144" s="45">
        <v>0</v>
      </c>
      <c r="UQ144" s="45">
        <v>0</v>
      </c>
      <c r="UR144" s="45">
        <v>0</v>
      </c>
      <c r="US144" s="45">
        <v>0</v>
      </c>
      <c r="UT144" s="45">
        <v>0</v>
      </c>
      <c r="UU144" s="45">
        <v>0</v>
      </c>
      <c r="UV144" s="45">
        <v>0</v>
      </c>
      <c r="UW144" s="45">
        <v>4</v>
      </c>
      <c r="UX144" s="45">
        <v>0</v>
      </c>
      <c r="UY144" s="45">
        <v>0</v>
      </c>
      <c r="UZ144" s="45">
        <v>0</v>
      </c>
      <c r="VA144" s="45">
        <v>0</v>
      </c>
      <c r="VB144" s="45">
        <v>0</v>
      </c>
      <c r="VC144" s="45">
        <v>0</v>
      </c>
      <c r="VD144" s="45">
        <v>0</v>
      </c>
      <c r="VE144" s="45">
        <v>0</v>
      </c>
      <c r="VF144" s="45">
        <v>0</v>
      </c>
      <c r="VG144" s="45">
        <v>0</v>
      </c>
      <c r="VH144" s="45">
        <v>0</v>
      </c>
      <c r="VI144" s="45">
        <v>0</v>
      </c>
      <c r="VJ144" s="45">
        <v>0</v>
      </c>
      <c r="VK144" s="45">
        <v>0</v>
      </c>
      <c r="VL144" s="45">
        <v>0</v>
      </c>
      <c r="VM144" s="45">
        <v>0</v>
      </c>
      <c r="VN144" s="45">
        <v>0</v>
      </c>
      <c r="VO144" s="45">
        <v>0</v>
      </c>
      <c r="VP144" s="45">
        <v>0</v>
      </c>
      <c r="VQ144" s="45">
        <v>0</v>
      </c>
      <c r="VR144" s="45">
        <v>0</v>
      </c>
      <c r="VS144" s="45">
        <v>0</v>
      </c>
      <c r="VT144" s="45">
        <v>0</v>
      </c>
      <c r="VU144" s="45">
        <v>0</v>
      </c>
      <c r="VV144" s="45">
        <v>0</v>
      </c>
      <c r="VW144" s="45">
        <v>0</v>
      </c>
      <c r="VX144" s="45">
        <v>0</v>
      </c>
      <c r="VY144" s="45">
        <v>0</v>
      </c>
      <c r="VZ144" s="45">
        <v>0</v>
      </c>
      <c r="WA144" s="45">
        <v>0</v>
      </c>
      <c r="WB144" s="45">
        <v>0</v>
      </c>
      <c r="WC144" s="45">
        <v>0</v>
      </c>
      <c r="WD144" s="45">
        <v>0</v>
      </c>
      <c r="WE144" s="45">
        <v>0</v>
      </c>
      <c r="WF144" s="45">
        <v>0</v>
      </c>
      <c r="WG144" s="45">
        <v>0</v>
      </c>
      <c r="WH144" s="45">
        <v>0</v>
      </c>
      <c r="WI144" s="45">
        <v>0</v>
      </c>
      <c r="WJ144" s="45">
        <v>0</v>
      </c>
      <c r="WK144" s="45">
        <v>0</v>
      </c>
      <c r="WL144" s="45">
        <v>0</v>
      </c>
      <c r="WM144" s="45">
        <v>0</v>
      </c>
      <c r="WN144" s="45">
        <v>0</v>
      </c>
      <c r="WO144" s="45">
        <v>0</v>
      </c>
      <c r="WP144" s="45">
        <v>0</v>
      </c>
      <c r="WQ144" s="45">
        <v>0</v>
      </c>
      <c r="WR144" s="45">
        <v>0</v>
      </c>
      <c r="WS144" s="45">
        <v>0</v>
      </c>
      <c r="WT144" s="45">
        <v>0</v>
      </c>
      <c r="WU144" s="45">
        <v>0</v>
      </c>
      <c r="WV144" s="45">
        <v>0</v>
      </c>
      <c r="WW144" s="45">
        <v>0</v>
      </c>
      <c r="WX144" s="45">
        <v>0</v>
      </c>
      <c r="WY144" s="45">
        <v>0</v>
      </c>
      <c r="WZ144" s="45">
        <v>0</v>
      </c>
      <c r="XA144" s="45">
        <v>0</v>
      </c>
      <c r="XB144" s="45">
        <v>0</v>
      </c>
      <c r="XC144" s="45">
        <v>0</v>
      </c>
      <c r="XD144" s="45">
        <v>0</v>
      </c>
      <c r="XE144" s="45">
        <v>0</v>
      </c>
      <c r="XF144" s="45">
        <v>0</v>
      </c>
      <c r="XG144" s="45">
        <v>0</v>
      </c>
      <c r="XH144" s="45">
        <v>0</v>
      </c>
      <c r="XI144" s="45">
        <v>0</v>
      </c>
      <c r="XJ144" s="45">
        <v>0</v>
      </c>
      <c r="XK144" s="45">
        <v>0</v>
      </c>
      <c r="XL144" s="45">
        <v>0</v>
      </c>
      <c r="XM144" s="45">
        <v>0</v>
      </c>
      <c r="XN144" s="45">
        <v>0</v>
      </c>
      <c r="XO144" s="45">
        <v>0</v>
      </c>
      <c r="XP144" s="45">
        <v>0</v>
      </c>
      <c r="XQ144" s="45">
        <v>0</v>
      </c>
      <c r="XR144" s="45">
        <v>0</v>
      </c>
      <c r="XS144" s="45">
        <v>0</v>
      </c>
      <c r="XT144" s="45">
        <v>0</v>
      </c>
      <c r="XU144" s="45">
        <v>0</v>
      </c>
      <c r="XV144" s="45">
        <v>0</v>
      </c>
      <c r="XW144" s="45">
        <v>0</v>
      </c>
      <c r="XX144" s="45">
        <v>0</v>
      </c>
      <c r="XY144" s="45">
        <v>0</v>
      </c>
      <c r="XZ144" s="45">
        <v>0</v>
      </c>
      <c r="YA144" s="45">
        <v>0</v>
      </c>
      <c r="YB144" s="45">
        <v>0</v>
      </c>
      <c r="YC144" s="45">
        <v>0</v>
      </c>
      <c r="YD144" s="45">
        <v>0</v>
      </c>
      <c r="YE144" s="45">
        <v>0</v>
      </c>
      <c r="YF144" s="45">
        <v>0</v>
      </c>
      <c r="YG144" s="45">
        <v>0</v>
      </c>
      <c r="YH144" s="45">
        <v>0</v>
      </c>
      <c r="YI144" s="45">
        <v>0</v>
      </c>
      <c r="YJ144" s="45">
        <v>0</v>
      </c>
      <c r="YK144" s="45">
        <v>0</v>
      </c>
      <c r="YL144" s="45">
        <v>0</v>
      </c>
      <c r="YM144" s="45">
        <v>0</v>
      </c>
      <c r="YN144" s="45">
        <v>0</v>
      </c>
      <c r="YO144" s="45">
        <v>0</v>
      </c>
      <c r="YP144" s="45">
        <v>0</v>
      </c>
      <c r="YQ144" s="45">
        <v>0</v>
      </c>
      <c r="YR144" s="45">
        <v>0</v>
      </c>
      <c r="YS144" s="45">
        <v>0</v>
      </c>
      <c r="YT144" s="45">
        <v>0</v>
      </c>
      <c r="YU144" s="45">
        <v>0</v>
      </c>
      <c r="YV144" s="45">
        <v>0</v>
      </c>
      <c r="YW144" s="45">
        <v>0</v>
      </c>
      <c r="YX144" s="45">
        <v>0</v>
      </c>
      <c r="YY144" s="45">
        <v>0</v>
      </c>
      <c r="YZ144" s="45">
        <v>0</v>
      </c>
      <c r="ZA144" s="45">
        <v>0</v>
      </c>
      <c r="ZB144" s="45">
        <v>0</v>
      </c>
      <c r="ZC144" s="45">
        <v>0</v>
      </c>
      <c r="ZD144" s="45">
        <v>0</v>
      </c>
      <c r="ZE144" s="45">
        <v>0</v>
      </c>
      <c r="ZF144" s="45">
        <v>0</v>
      </c>
      <c r="ZG144" s="45">
        <v>0</v>
      </c>
      <c r="ZH144" s="45">
        <v>0</v>
      </c>
      <c r="ZI144" s="45">
        <v>0</v>
      </c>
      <c r="ZJ144" s="45">
        <v>0</v>
      </c>
      <c r="ZK144" s="45">
        <v>0</v>
      </c>
      <c r="ZL144" s="45">
        <v>0</v>
      </c>
      <c r="ZM144" s="45">
        <v>0</v>
      </c>
      <c r="ZN144" s="45">
        <v>0</v>
      </c>
      <c r="ZO144" s="45">
        <v>0</v>
      </c>
      <c r="ZP144" s="45">
        <v>0</v>
      </c>
      <c r="ZQ144" s="45">
        <v>0</v>
      </c>
      <c r="ZR144" s="45">
        <v>0</v>
      </c>
      <c r="ZS144" s="45">
        <v>0</v>
      </c>
      <c r="ZT144" s="45">
        <v>0</v>
      </c>
      <c r="ZU144" s="45">
        <v>0</v>
      </c>
      <c r="ZV144" s="45">
        <v>0</v>
      </c>
      <c r="ZW144" s="45">
        <v>0</v>
      </c>
      <c r="ZX144" s="45">
        <v>0</v>
      </c>
      <c r="ZY144" s="45">
        <v>0</v>
      </c>
      <c r="ZZ144" s="45">
        <v>0</v>
      </c>
      <c r="AAA144" s="45">
        <v>0</v>
      </c>
      <c r="AAB144" s="45">
        <v>0</v>
      </c>
      <c r="AAC144" s="45">
        <v>0</v>
      </c>
      <c r="AAD144" s="45">
        <v>0</v>
      </c>
      <c r="AAE144" s="45">
        <v>0</v>
      </c>
      <c r="AAF144" s="45">
        <v>0</v>
      </c>
      <c r="AAG144" s="45">
        <v>0</v>
      </c>
      <c r="AAH144" s="45">
        <v>0</v>
      </c>
      <c r="AAI144" s="45">
        <v>0</v>
      </c>
      <c r="AAJ144" s="45">
        <v>0</v>
      </c>
      <c r="AAK144" s="45">
        <v>0</v>
      </c>
      <c r="AAL144" s="45">
        <v>0</v>
      </c>
      <c r="AAM144" s="45">
        <v>0</v>
      </c>
      <c r="AAN144" s="45">
        <v>0</v>
      </c>
      <c r="AAO144" s="45">
        <v>0</v>
      </c>
      <c r="AAP144" s="45">
        <v>0</v>
      </c>
      <c r="AAQ144" s="45">
        <f ca="1">IF(LEFT($C144,5)="Total",0,IF(COUNTIF(ENTRY!$G$3:$BM$3,AAQ$1)=0,"CopyPasteValue",IFERROR(HLOOKUP(AAQ$1,ENTRY!$G$3:$BI$133,SUMIFS(ENTRY!$A$2:$A$133,ENTRY!$B$2:$B$133,$B144,ENTRY!$C$2:$C$133,$C144)-2,FALSE),0)))</f>
        <v>0</v>
      </c>
      <c r="AAR144" s="45">
        <f ca="1">IF(LEFT($C144,5)="Total",0,IF(COUNTIF(ENTRY!$G$3:$BM$3,AAR$1)=0,"CopyPasteValue",IFERROR(HLOOKUP(AAR$1,ENTRY!$G$3:$BI$133,SUMIFS(ENTRY!$A$2:$A$133,ENTRY!$B$2:$B$133,$B144,ENTRY!$C$2:$C$133,$C144)-2,FALSE),0)))</f>
        <v>0</v>
      </c>
      <c r="AAS144" s="45">
        <f ca="1">IF(LEFT($C144,5)="Total",0,IF(COUNTIF(ENTRY!$G$3:$BM$3,AAS$1)=0,"CopyPasteValue",IFERROR(HLOOKUP(AAS$1,ENTRY!$G$3:$BI$133,SUMIFS(ENTRY!$A$2:$A$133,ENTRY!$B$2:$B$133,$B144,ENTRY!$C$2:$C$133,$C144)-2,FALSE),0)))</f>
        <v>0</v>
      </c>
      <c r="AAT144" s="45">
        <f ca="1">IF(LEFT($C144,5)="Total",0,IF(COUNTIF(ENTRY!$G$3:$BM$3,AAT$1)=0,"CopyPasteValue",IFERROR(HLOOKUP(AAT$1,ENTRY!$G$3:$BI$133,SUMIFS(ENTRY!$A$2:$A$133,ENTRY!$B$2:$B$133,$B144,ENTRY!$C$2:$C$133,$C144)-2,FALSE),0)))</f>
        <v>0</v>
      </c>
      <c r="AAU144" s="45">
        <f ca="1">IF(LEFT($C144,5)="Total",0,IF(COUNTIF(ENTRY!$G$3:$BM$3,AAU$1)=0,"CopyPasteValue",IFERROR(HLOOKUP(AAU$1,ENTRY!$G$3:$BI$133,SUMIFS(ENTRY!$A$2:$A$133,ENTRY!$B$2:$B$133,$B144,ENTRY!$C$2:$C$133,$C144)-2,FALSE),0)))</f>
        <v>0</v>
      </c>
      <c r="AAV144" s="45">
        <f ca="1">IF(LEFT($C144,5)="Total",0,IF(COUNTIF(ENTRY!$G$3:$BM$3,AAV$1)=0,"CopyPasteValue",IFERROR(HLOOKUP(AAV$1,ENTRY!$G$3:$BI$133,SUMIFS(ENTRY!$A$2:$A$133,ENTRY!$B$2:$B$133,$B144,ENTRY!$C$2:$C$133,$C144)-2,FALSE),0)))</f>
        <v>0</v>
      </c>
      <c r="AAW144" s="45">
        <f ca="1">IF(LEFT($C144,5)="Total",0,IF(COUNTIF(ENTRY!$G$3:$BM$3,AAW$1)=0,"CopyPasteValue",IFERROR(HLOOKUP(AAW$1,ENTRY!$G$3:$BI$133,SUMIFS(ENTRY!$A$2:$A$133,ENTRY!$B$2:$B$133,$B144,ENTRY!$C$2:$C$133,$C144)-2,FALSE),0)))</f>
        <v>0</v>
      </c>
      <c r="AAX144" s="45">
        <f ca="1">IF(LEFT($C144,5)="Total",0,IF(COUNTIF(ENTRY!$G$3:$BM$3,AAX$1)=0,"CopyPasteValue",IFERROR(HLOOKUP(AAX$1,ENTRY!$G$3:$BI$133,SUMIFS(ENTRY!$A$2:$A$133,ENTRY!$B$2:$B$133,$B144,ENTRY!$C$2:$C$133,$C144)-2,FALSE),0)))</f>
        <v>0</v>
      </c>
      <c r="AAY144" s="45">
        <f ca="1">IF(LEFT($C144,5)="Total",0,IF(COUNTIF(ENTRY!$G$3:$BM$3,AAY$1)=0,"CopyPasteValue",IFERROR(HLOOKUP(AAY$1,ENTRY!$G$3:$BI$133,SUMIFS(ENTRY!$A$2:$A$133,ENTRY!$B$2:$B$133,$B144,ENTRY!$C$2:$C$133,$C144)-2,FALSE),0)))</f>
        <v>0</v>
      </c>
      <c r="AAZ144" s="45">
        <f ca="1">IF(LEFT($C144,5)="Total",0,IF(COUNTIF(ENTRY!$G$3:$BM$3,AAZ$1)=0,"CopyPasteValue",IFERROR(HLOOKUP(AAZ$1,ENTRY!$G$3:$BI$133,SUMIFS(ENTRY!$A$2:$A$133,ENTRY!$B$2:$B$133,$B144,ENTRY!$C$2:$C$133,$C144)-2,FALSE),0)))</f>
        <v>0</v>
      </c>
      <c r="ABA144" s="45">
        <f ca="1">IF(LEFT($C144,5)="Total",0,IF(COUNTIF(ENTRY!$G$3:$BM$3,ABA$1)=0,"CopyPasteValue",IFERROR(HLOOKUP(ABA$1,ENTRY!$G$3:$BI$133,SUMIFS(ENTRY!$A$2:$A$133,ENTRY!$B$2:$B$133,$B144,ENTRY!$C$2:$C$133,$C144)-2,FALSE),0)))</f>
        <v>0</v>
      </c>
      <c r="ABB144" s="45">
        <f ca="1">IF(LEFT($C144,5)="Total",0,IF(COUNTIF(ENTRY!$G$3:$BM$3,ABB$1)=0,"CopyPasteValue",IFERROR(HLOOKUP(ABB$1,ENTRY!$G$3:$BI$133,SUMIFS(ENTRY!$A$2:$A$133,ENTRY!$B$2:$B$133,$B144,ENTRY!$C$2:$C$133,$C144)-2,FALSE),0)))</f>
        <v>0</v>
      </c>
      <c r="ABC144" s="45">
        <f ca="1">IF(LEFT($C144,5)="Total",0,IF(COUNTIF(ENTRY!$G$3:$BM$3,ABC$1)=0,"CopyPasteValue",IFERROR(HLOOKUP(ABC$1,ENTRY!$G$3:$BI$133,SUMIFS(ENTRY!$A$2:$A$133,ENTRY!$B$2:$B$133,$B144,ENTRY!$C$2:$C$133,$C144)-2,FALSE),0)))</f>
        <v>0</v>
      </c>
      <c r="ABD144" s="45">
        <f ca="1">IF(LEFT($C144,5)="Total",0,IF(COUNTIF(ENTRY!$G$3:$BM$3,ABD$1)=0,"CopyPasteValue",IFERROR(HLOOKUP(ABD$1,ENTRY!$G$3:$BI$133,SUMIFS(ENTRY!$A$2:$A$133,ENTRY!$B$2:$B$133,$B144,ENTRY!$C$2:$C$133,$C144)-2,FALSE),0)))</f>
        <v>0</v>
      </c>
      <c r="ABE144" s="45">
        <f ca="1">IF(LEFT($C144,5)="Total",0,IF(COUNTIF(ENTRY!$G$3:$BM$3,ABE$1)=0,"CopyPasteValue",IFERROR(HLOOKUP(ABE$1,ENTRY!$G$3:$BI$133,SUMIFS(ENTRY!$A$2:$A$133,ENTRY!$B$2:$B$133,$B144,ENTRY!$C$2:$C$133,$C144)-2,FALSE),0)))</f>
        <v>0</v>
      </c>
      <c r="ABF144" s="45">
        <f ca="1">IF(LEFT($C144,5)="Total",0,IF(COUNTIF(ENTRY!$G$3:$BM$3,ABF$1)=0,"CopyPasteValue",IFERROR(HLOOKUP(ABF$1,ENTRY!$G$3:$BI$133,SUMIFS(ENTRY!$A$2:$A$133,ENTRY!$B$2:$B$133,$B144,ENTRY!$C$2:$C$133,$C144)-2,FALSE),0)))</f>
        <v>0</v>
      </c>
      <c r="ABG144" s="45">
        <f ca="1">IF(LEFT($C144,5)="Total",0,IF(COUNTIF(ENTRY!$G$3:$BM$3,ABG$1)=0,"CopyPasteValue",IFERROR(HLOOKUP(ABG$1,ENTRY!$G$3:$BI$133,SUMIFS(ENTRY!$A$2:$A$133,ENTRY!$B$2:$B$133,$B144,ENTRY!$C$2:$C$133,$C144)-2,FALSE),0)))</f>
        <v>0</v>
      </c>
      <c r="ABH144" s="45">
        <f ca="1">IF(LEFT($C144,5)="Total",0,IF(COUNTIF(ENTRY!$G$3:$BM$3,ABH$1)=0,"CopyPasteValue",IFERROR(HLOOKUP(ABH$1,ENTRY!$G$3:$BI$133,SUMIFS(ENTRY!$A$2:$A$133,ENTRY!$B$2:$B$133,$B144,ENTRY!$C$2:$C$133,$C144)-2,FALSE),0)))</f>
        <v>0</v>
      </c>
    </row>
    <row r="145" spans="1:736" x14ac:dyDescent="0.35">
      <c r="B145" t="s">
        <v>27</v>
      </c>
      <c r="C145" t="s">
        <v>433</v>
      </c>
      <c r="D145" s="53">
        <f t="shared" ca="1" si="163"/>
        <v>145</v>
      </c>
      <c r="E145" s="72">
        <f>COUNTIF(ENTRY!C$4:C$294,C145)</f>
        <v>1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v>0</v>
      </c>
      <c r="O145" s="45">
        <v>0</v>
      </c>
      <c r="P145" s="45">
        <v>0</v>
      </c>
      <c r="Q145" s="45">
        <v>0</v>
      </c>
      <c r="R145" s="45">
        <v>0</v>
      </c>
      <c r="S145" s="45">
        <v>0</v>
      </c>
      <c r="T145" s="45">
        <v>0</v>
      </c>
      <c r="U145" s="45">
        <v>0</v>
      </c>
      <c r="V145" s="45">
        <v>0</v>
      </c>
      <c r="W145" s="45">
        <v>0</v>
      </c>
      <c r="X145" s="45">
        <v>0</v>
      </c>
      <c r="Y145" s="45">
        <v>0</v>
      </c>
      <c r="Z145" s="45">
        <v>0</v>
      </c>
      <c r="AA145" s="45">
        <v>0</v>
      </c>
      <c r="AB145" s="45">
        <v>0</v>
      </c>
      <c r="AC145" s="45">
        <v>0</v>
      </c>
      <c r="AD145" s="45">
        <v>0</v>
      </c>
      <c r="AE145" s="45">
        <v>0</v>
      </c>
      <c r="AF145" s="45">
        <v>0</v>
      </c>
      <c r="AG145" s="45">
        <v>0</v>
      </c>
      <c r="AH145" s="45">
        <v>0</v>
      </c>
      <c r="AI145" s="45">
        <v>0</v>
      </c>
      <c r="AJ145" s="45">
        <v>0</v>
      </c>
      <c r="AK145" s="45">
        <v>0</v>
      </c>
      <c r="AL145" s="45">
        <v>0</v>
      </c>
      <c r="AM145" s="45">
        <v>0</v>
      </c>
      <c r="AN145" s="45">
        <v>0</v>
      </c>
      <c r="AO145" s="45">
        <v>0</v>
      </c>
      <c r="AP145" s="45">
        <v>0</v>
      </c>
      <c r="AQ145" s="45">
        <v>0</v>
      </c>
      <c r="AR145" s="45">
        <v>0</v>
      </c>
      <c r="AS145" s="45">
        <v>0</v>
      </c>
      <c r="AT145" s="45">
        <v>0</v>
      </c>
      <c r="AU145" s="45">
        <v>0</v>
      </c>
      <c r="AV145" s="45">
        <v>0</v>
      </c>
      <c r="AW145" s="45">
        <v>0</v>
      </c>
      <c r="AX145" s="45">
        <v>0</v>
      </c>
      <c r="AY145" s="45">
        <v>0</v>
      </c>
      <c r="AZ145" s="45">
        <v>0</v>
      </c>
      <c r="BA145" s="45">
        <v>0</v>
      </c>
      <c r="BB145" s="45">
        <v>0</v>
      </c>
      <c r="BC145" s="45">
        <v>0</v>
      </c>
      <c r="BD145" s="45">
        <v>0</v>
      </c>
      <c r="BE145" s="45">
        <v>0</v>
      </c>
      <c r="BF145" s="45">
        <v>0</v>
      </c>
      <c r="BG145" s="45">
        <v>0</v>
      </c>
      <c r="BH145" s="45">
        <v>0</v>
      </c>
      <c r="BI145" s="45">
        <v>0</v>
      </c>
      <c r="BJ145" s="45">
        <v>0</v>
      </c>
      <c r="BK145" s="45">
        <v>0</v>
      </c>
      <c r="BL145" s="45">
        <v>0</v>
      </c>
      <c r="BM145" s="45">
        <v>0</v>
      </c>
      <c r="BN145" s="45">
        <v>0</v>
      </c>
      <c r="BO145" s="45">
        <v>0</v>
      </c>
      <c r="BP145" s="45">
        <v>0</v>
      </c>
      <c r="BQ145" s="45">
        <v>0</v>
      </c>
      <c r="BR145" s="45">
        <v>0</v>
      </c>
      <c r="BS145" s="45">
        <v>0</v>
      </c>
      <c r="BT145" s="45">
        <v>0</v>
      </c>
      <c r="BU145" s="45">
        <v>0</v>
      </c>
      <c r="BV145" s="45">
        <v>0</v>
      </c>
      <c r="BW145" s="45">
        <v>0</v>
      </c>
      <c r="BX145" s="45">
        <v>0</v>
      </c>
      <c r="BY145" s="45">
        <v>0</v>
      </c>
      <c r="BZ145" s="45">
        <v>0</v>
      </c>
      <c r="CA145" s="45">
        <v>0</v>
      </c>
      <c r="CB145" s="45">
        <v>0</v>
      </c>
      <c r="CC145" s="45">
        <v>0</v>
      </c>
      <c r="CD145" s="45">
        <v>0</v>
      </c>
      <c r="CE145" s="45">
        <v>0</v>
      </c>
      <c r="CF145" s="45">
        <v>0</v>
      </c>
      <c r="CG145" s="45">
        <v>0</v>
      </c>
      <c r="CH145" s="45">
        <v>0</v>
      </c>
      <c r="CI145" s="45">
        <v>0</v>
      </c>
      <c r="CJ145" s="45">
        <v>0</v>
      </c>
      <c r="CK145" s="45">
        <v>0</v>
      </c>
      <c r="CL145" s="45">
        <v>0</v>
      </c>
      <c r="CM145" s="45">
        <v>0</v>
      </c>
      <c r="CN145" s="45">
        <v>0</v>
      </c>
      <c r="CO145" s="45">
        <v>0</v>
      </c>
      <c r="CP145" s="45">
        <v>0</v>
      </c>
      <c r="CQ145" s="45">
        <v>0</v>
      </c>
      <c r="CR145" s="45">
        <v>0</v>
      </c>
      <c r="CS145" s="45">
        <v>0</v>
      </c>
      <c r="CT145" s="45">
        <v>0</v>
      </c>
      <c r="CU145" s="45">
        <v>0</v>
      </c>
      <c r="CV145" s="45">
        <v>0</v>
      </c>
      <c r="CW145" s="45">
        <v>0</v>
      </c>
      <c r="CX145" s="45">
        <v>0</v>
      </c>
      <c r="CY145" s="45">
        <v>0</v>
      </c>
      <c r="CZ145" s="45">
        <v>0</v>
      </c>
      <c r="DA145" s="45">
        <v>0</v>
      </c>
      <c r="DB145" s="45">
        <v>0</v>
      </c>
      <c r="DC145" s="45">
        <v>0</v>
      </c>
      <c r="DD145" s="45">
        <v>0</v>
      </c>
      <c r="DE145" s="45">
        <v>0</v>
      </c>
      <c r="DF145" s="45">
        <v>0</v>
      </c>
      <c r="DG145" s="45">
        <v>0</v>
      </c>
      <c r="DH145" s="45">
        <v>0</v>
      </c>
      <c r="DI145" s="45">
        <v>0</v>
      </c>
      <c r="DJ145" s="45">
        <v>0</v>
      </c>
      <c r="DK145" s="45">
        <v>0</v>
      </c>
      <c r="DL145" s="45">
        <v>0</v>
      </c>
      <c r="DM145" s="45">
        <v>0</v>
      </c>
      <c r="DN145" s="45">
        <v>0</v>
      </c>
      <c r="DO145" s="45">
        <v>0</v>
      </c>
      <c r="DP145" s="45">
        <v>0</v>
      </c>
      <c r="DQ145" s="45">
        <v>0</v>
      </c>
      <c r="DR145" s="45">
        <v>0</v>
      </c>
      <c r="DS145" s="45">
        <v>0</v>
      </c>
      <c r="DT145" s="45">
        <v>0</v>
      </c>
      <c r="DU145" s="45">
        <v>0</v>
      </c>
      <c r="DV145" s="45">
        <v>0</v>
      </c>
      <c r="DW145" s="45">
        <v>0</v>
      </c>
      <c r="DX145" s="45">
        <v>0</v>
      </c>
      <c r="DY145" s="45">
        <v>0</v>
      </c>
      <c r="DZ145" s="45">
        <v>0</v>
      </c>
      <c r="EA145" s="45">
        <v>0</v>
      </c>
      <c r="EB145" s="45">
        <v>0</v>
      </c>
      <c r="EC145" s="45">
        <v>0</v>
      </c>
      <c r="ED145" s="45">
        <v>0</v>
      </c>
      <c r="EE145" s="45">
        <v>0</v>
      </c>
      <c r="EF145" s="45">
        <v>0</v>
      </c>
      <c r="EG145" s="45">
        <v>0</v>
      </c>
      <c r="EH145" s="45">
        <v>0</v>
      </c>
      <c r="EI145" s="45">
        <v>0</v>
      </c>
      <c r="EJ145" s="45">
        <v>0</v>
      </c>
      <c r="EK145" s="45">
        <v>0</v>
      </c>
      <c r="EL145" s="45">
        <v>0</v>
      </c>
      <c r="EM145" s="45">
        <v>0</v>
      </c>
      <c r="EN145" s="45">
        <v>0</v>
      </c>
      <c r="EO145" s="45">
        <v>0</v>
      </c>
      <c r="EP145" s="45">
        <v>0</v>
      </c>
      <c r="EQ145" s="45">
        <v>0</v>
      </c>
      <c r="ER145" s="45">
        <v>0</v>
      </c>
      <c r="ES145" s="45">
        <v>0</v>
      </c>
      <c r="ET145" s="45">
        <v>0</v>
      </c>
      <c r="EU145" s="45">
        <v>0</v>
      </c>
      <c r="EV145" s="45">
        <v>0</v>
      </c>
      <c r="EW145" s="45">
        <v>0</v>
      </c>
      <c r="EX145" s="45">
        <v>0</v>
      </c>
      <c r="EY145" s="45">
        <v>0</v>
      </c>
      <c r="EZ145" s="45">
        <v>0</v>
      </c>
      <c r="FA145" s="45">
        <v>0</v>
      </c>
      <c r="FB145" s="45">
        <v>0</v>
      </c>
      <c r="FC145" s="45">
        <v>0</v>
      </c>
      <c r="FD145" s="45">
        <v>0</v>
      </c>
      <c r="FE145" s="45">
        <v>0</v>
      </c>
      <c r="FF145" s="45">
        <v>0</v>
      </c>
      <c r="FG145" s="45">
        <v>0</v>
      </c>
      <c r="FH145" s="45">
        <v>0</v>
      </c>
      <c r="FI145" s="45">
        <v>0</v>
      </c>
      <c r="FJ145" s="45">
        <v>0</v>
      </c>
      <c r="FK145" s="45">
        <v>0</v>
      </c>
      <c r="FL145" s="45">
        <v>0</v>
      </c>
      <c r="FM145" s="45">
        <v>0</v>
      </c>
      <c r="FN145" s="45">
        <v>0</v>
      </c>
      <c r="FO145" s="45">
        <v>0</v>
      </c>
      <c r="FP145" s="45">
        <v>0</v>
      </c>
      <c r="FQ145" s="45">
        <v>0</v>
      </c>
      <c r="FR145" s="45">
        <v>0</v>
      </c>
      <c r="FS145" s="45">
        <v>0</v>
      </c>
      <c r="FT145" s="45">
        <v>0</v>
      </c>
      <c r="FU145" s="45">
        <v>0</v>
      </c>
      <c r="FV145" s="45">
        <v>0</v>
      </c>
      <c r="FW145" s="45">
        <v>0</v>
      </c>
      <c r="FX145" s="45">
        <v>0</v>
      </c>
      <c r="FY145" s="45">
        <v>0</v>
      </c>
      <c r="FZ145" s="45">
        <v>0</v>
      </c>
      <c r="GA145" s="45">
        <v>0</v>
      </c>
      <c r="GB145" s="45">
        <v>0</v>
      </c>
      <c r="GC145" s="45">
        <v>0</v>
      </c>
      <c r="GD145" s="45">
        <v>0</v>
      </c>
      <c r="GE145" s="45">
        <v>0</v>
      </c>
      <c r="GF145" s="45">
        <v>0</v>
      </c>
      <c r="GG145" s="45">
        <v>0</v>
      </c>
      <c r="GH145" s="45">
        <v>0</v>
      </c>
      <c r="GI145" s="45">
        <v>0</v>
      </c>
      <c r="GJ145" s="45">
        <v>0</v>
      </c>
      <c r="GK145" s="45">
        <v>0</v>
      </c>
      <c r="GL145" s="45">
        <v>0</v>
      </c>
      <c r="GM145" s="45">
        <v>0</v>
      </c>
      <c r="GN145" s="45">
        <v>0</v>
      </c>
      <c r="GO145" s="45">
        <v>0</v>
      </c>
      <c r="GP145" s="45">
        <v>0</v>
      </c>
      <c r="GQ145" s="45">
        <v>0</v>
      </c>
      <c r="GR145" s="45">
        <v>0</v>
      </c>
      <c r="GS145" s="45">
        <v>0</v>
      </c>
      <c r="GT145" s="45">
        <v>0</v>
      </c>
      <c r="GU145" s="45">
        <v>0</v>
      </c>
      <c r="GV145" s="45">
        <v>0</v>
      </c>
      <c r="GW145" s="45">
        <v>0</v>
      </c>
      <c r="GX145" s="45">
        <v>0</v>
      </c>
      <c r="GY145" s="45">
        <v>0</v>
      </c>
      <c r="GZ145" s="45">
        <v>0</v>
      </c>
      <c r="HA145" s="45">
        <v>0</v>
      </c>
      <c r="HB145" s="45">
        <v>0</v>
      </c>
      <c r="HC145" s="45">
        <v>0</v>
      </c>
      <c r="HD145" s="45">
        <v>0</v>
      </c>
      <c r="HE145" s="45">
        <v>0</v>
      </c>
      <c r="HF145" s="45">
        <v>0</v>
      </c>
      <c r="HG145" s="45">
        <v>0</v>
      </c>
      <c r="HH145" s="45">
        <v>0</v>
      </c>
      <c r="HI145" s="45">
        <v>0</v>
      </c>
      <c r="HJ145" s="45">
        <v>0</v>
      </c>
      <c r="HK145" s="45">
        <v>0</v>
      </c>
      <c r="HL145" s="45">
        <v>0</v>
      </c>
      <c r="HM145" s="45">
        <v>0</v>
      </c>
      <c r="HN145" s="45">
        <v>0</v>
      </c>
      <c r="HO145" s="45">
        <v>0</v>
      </c>
      <c r="HP145" s="45">
        <v>0</v>
      </c>
      <c r="HQ145" s="45">
        <v>0</v>
      </c>
      <c r="HR145" s="45">
        <v>0</v>
      </c>
      <c r="HS145" s="45">
        <v>0</v>
      </c>
      <c r="HT145" s="45">
        <v>0</v>
      </c>
      <c r="HU145" s="45">
        <v>0</v>
      </c>
      <c r="HV145" s="45">
        <v>0</v>
      </c>
      <c r="HW145" s="45">
        <v>0</v>
      </c>
      <c r="HX145" s="45">
        <v>0</v>
      </c>
      <c r="HY145" s="45">
        <v>0</v>
      </c>
      <c r="HZ145" s="45">
        <v>0</v>
      </c>
      <c r="IA145" s="45">
        <v>0</v>
      </c>
      <c r="IB145" s="45">
        <v>0</v>
      </c>
      <c r="IC145" s="45">
        <v>0</v>
      </c>
      <c r="ID145" s="45">
        <v>0</v>
      </c>
      <c r="IE145" s="45">
        <v>0</v>
      </c>
      <c r="IF145" s="45">
        <v>0</v>
      </c>
      <c r="IG145" s="45">
        <v>0</v>
      </c>
      <c r="IH145" s="45">
        <v>0</v>
      </c>
      <c r="II145" s="45">
        <v>0</v>
      </c>
      <c r="IJ145" s="45">
        <v>0</v>
      </c>
      <c r="IK145" s="45">
        <v>0</v>
      </c>
      <c r="IL145" s="45">
        <v>0</v>
      </c>
      <c r="IM145" s="45">
        <v>0</v>
      </c>
      <c r="IN145" s="45">
        <v>0</v>
      </c>
      <c r="IO145" s="45">
        <v>0</v>
      </c>
      <c r="IP145" s="45">
        <v>0</v>
      </c>
      <c r="IQ145" s="45">
        <v>0</v>
      </c>
      <c r="IR145" s="45">
        <v>0</v>
      </c>
      <c r="IS145" s="45">
        <v>0</v>
      </c>
      <c r="IT145" s="45">
        <v>0</v>
      </c>
      <c r="IU145" s="45">
        <v>0</v>
      </c>
      <c r="IV145" s="45">
        <v>0</v>
      </c>
      <c r="IW145" s="45">
        <v>0</v>
      </c>
      <c r="IX145" s="45">
        <v>0</v>
      </c>
      <c r="IY145" s="45">
        <v>0</v>
      </c>
      <c r="IZ145" s="45">
        <v>0</v>
      </c>
      <c r="JA145" s="45">
        <v>0</v>
      </c>
      <c r="JB145" s="45">
        <v>0</v>
      </c>
      <c r="JC145" s="45">
        <v>0</v>
      </c>
      <c r="JD145" s="45">
        <v>0</v>
      </c>
      <c r="JE145" s="45">
        <v>0</v>
      </c>
      <c r="JF145" s="45">
        <v>0</v>
      </c>
      <c r="JG145" s="45">
        <v>0</v>
      </c>
      <c r="JH145" s="45">
        <v>0</v>
      </c>
      <c r="JI145" s="45">
        <v>0</v>
      </c>
      <c r="JJ145" s="45">
        <v>0</v>
      </c>
      <c r="JK145" s="45">
        <v>0</v>
      </c>
      <c r="JL145" s="45">
        <v>0</v>
      </c>
      <c r="JM145" s="45">
        <v>0</v>
      </c>
      <c r="JN145" s="45">
        <v>0</v>
      </c>
      <c r="JO145" s="45">
        <v>0</v>
      </c>
      <c r="JP145" s="45">
        <v>0</v>
      </c>
      <c r="JQ145" s="45">
        <v>0</v>
      </c>
      <c r="JR145" s="45">
        <v>0</v>
      </c>
      <c r="JS145" s="45">
        <v>0</v>
      </c>
      <c r="JT145" s="45">
        <v>0</v>
      </c>
      <c r="JU145" s="45">
        <v>0</v>
      </c>
      <c r="JV145" s="45">
        <v>0</v>
      </c>
      <c r="JW145" s="45">
        <v>0</v>
      </c>
      <c r="JX145" s="45">
        <v>0</v>
      </c>
      <c r="JY145" s="45">
        <v>0</v>
      </c>
      <c r="JZ145" s="45">
        <v>0</v>
      </c>
      <c r="KA145" s="45">
        <v>0</v>
      </c>
      <c r="KB145" s="45">
        <v>0</v>
      </c>
      <c r="KC145" s="45">
        <v>0</v>
      </c>
      <c r="KD145" s="45">
        <v>0</v>
      </c>
      <c r="KE145" s="45">
        <v>0</v>
      </c>
      <c r="KF145" s="45">
        <v>0</v>
      </c>
      <c r="KG145" s="45">
        <v>0</v>
      </c>
      <c r="KH145" s="45">
        <v>0</v>
      </c>
      <c r="KI145" s="45">
        <v>0</v>
      </c>
      <c r="KJ145" s="45">
        <v>0</v>
      </c>
      <c r="KK145" s="45">
        <v>0</v>
      </c>
      <c r="KL145" s="45">
        <v>0</v>
      </c>
      <c r="KM145" s="45">
        <v>0</v>
      </c>
      <c r="KN145" s="45">
        <v>0</v>
      </c>
      <c r="KO145" s="45">
        <v>0</v>
      </c>
      <c r="KP145" s="45">
        <v>0</v>
      </c>
      <c r="KQ145" s="45">
        <v>0</v>
      </c>
      <c r="KR145" s="45">
        <v>0</v>
      </c>
      <c r="KS145" s="45">
        <v>0</v>
      </c>
      <c r="KT145" s="45">
        <v>0</v>
      </c>
      <c r="KU145" s="45">
        <v>0</v>
      </c>
      <c r="KV145" s="45">
        <v>0</v>
      </c>
      <c r="KW145" s="45">
        <v>0</v>
      </c>
      <c r="KX145" s="45">
        <v>0</v>
      </c>
      <c r="KY145" s="45">
        <v>0</v>
      </c>
      <c r="KZ145" s="45">
        <v>0</v>
      </c>
      <c r="LA145" s="45">
        <v>0</v>
      </c>
      <c r="LB145" s="45">
        <v>0</v>
      </c>
      <c r="LC145" s="45">
        <v>0</v>
      </c>
      <c r="LD145" s="45">
        <v>0</v>
      </c>
      <c r="LE145" s="45">
        <v>0</v>
      </c>
      <c r="LF145" s="45">
        <v>0</v>
      </c>
      <c r="LG145" s="45">
        <v>0</v>
      </c>
      <c r="LH145" s="45">
        <v>0</v>
      </c>
      <c r="LI145" s="45">
        <v>0</v>
      </c>
      <c r="LJ145" s="45">
        <v>0</v>
      </c>
      <c r="LK145" s="45">
        <v>0</v>
      </c>
      <c r="LL145" s="45">
        <v>0</v>
      </c>
      <c r="LM145" s="45">
        <v>0</v>
      </c>
      <c r="LN145" s="45">
        <v>0</v>
      </c>
      <c r="LO145" s="45">
        <v>0</v>
      </c>
      <c r="LP145" s="45">
        <v>0</v>
      </c>
      <c r="LQ145" s="45">
        <v>0</v>
      </c>
      <c r="LR145" s="45">
        <v>0</v>
      </c>
      <c r="LS145" s="45">
        <v>0</v>
      </c>
      <c r="LT145" s="45">
        <v>0</v>
      </c>
      <c r="LU145" s="45">
        <v>0</v>
      </c>
      <c r="LV145" s="45">
        <v>0</v>
      </c>
      <c r="LW145" s="45">
        <v>0</v>
      </c>
      <c r="LX145" s="45">
        <v>0</v>
      </c>
      <c r="LY145" s="45">
        <v>0</v>
      </c>
      <c r="LZ145" s="45">
        <v>0</v>
      </c>
      <c r="MA145" s="45">
        <v>0</v>
      </c>
      <c r="MB145" s="45">
        <v>0</v>
      </c>
      <c r="MC145" s="45">
        <v>0</v>
      </c>
      <c r="MD145" s="45">
        <v>0</v>
      </c>
      <c r="ME145" s="45">
        <v>0</v>
      </c>
      <c r="MF145" s="45">
        <v>0</v>
      </c>
      <c r="MG145" s="45">
        <v>0</v>
      </c>
      <c r="MH145" s="45">
        <v>0</v>
      </c>
      <c r="MI145" s="45">
        <v>0</v>
      </c>
      <c r="MJ145" s="45">
        <v>0</v>
      </c>
      <c r="MK145" s="45">
        <v>0</v>
      </c>
      <c r="ML145" s="45">
        <v>0</v>
      </c>
      <c r="MM145" s="45">
        <v>0</v>
      </c>
      <c r="MN145" s="45">
        <v>0</v>
      </c>
      <c r="MO145" s="45">
        <v>0</v>
      </c>
      <c r="MP145" s="45">
        <v>0</v>
      </c>
      <c r="MQ145" s="45">
        <v>0</v>
      </c>
      <c r="MR145" s="45">
        <v>0</v>
      </c>
      <c r="MS145" s="45">
        <v>0</v>
      </c>
      <c r="MT145" s="45">
        <v>0</v>
      </c>
      <c r="MU145" s="45">
        <v>0</v>
      </c>
      <c r="MV145" s="45">
        <v>0</v>
      </c>
      <c r="MW145" s="45">
        <v>0</v>
      </c>
      <c r="MX145" s="45">
        <v>0</v>
      </c>
      <c r="MY145" s="45">
        <v>0</v>
      </c>
      <c r="MZ145" s="45">
        <v>0</v>
      </c>
      <c r="NA145" s="45">
        <v>0</v>
      </c>
      <c r="NB145" s="45">
        <v>0</v>
      </c>
      <c r="NC145" s="45">
        <v>0</v>
      </c>
      <c r="ND145" s="45">
        <v>0</v>
      </c>
      <c r="NE145" s="45">
        <v>0</v>
      </c>
      <c r="NF145" s="45">
        <v>0</v>
      </c>
      <c r="NG145" s="45">
        <v>0</v>
      </c>
      <c r="NH145" s="45">
        <v>0</v>
      </c>
      <c r="NI145" s="45">
        <v>0</v>
      </c>
      <c r="NJ145" s="45">
        <v>0</v>
      </c>
      <c r="NK145" s="45">
        <v>0</v>
      </c>
      <c r="NL145" s="45">
        <v>0</v>
      </c>
      <c r="NM145" s="45">
        <v>0</v>
      </c>
      <c r="NN145" s="45">
        <v>0</v>
      </c>
      <c r="NO145" s="45">
        <v>0</v>
      </c>
      <c r="NP145" s="45">
        <v>0</v>
      </c>
      <c r="NQ145" s="45">
        <v>0</v>
      </c>
      <c r="NR145" s="45">
        <v>0</v>
      </c>
      <c r="NS145" s="45">
        <v>0</v>
      </c>
      <c r="NT145" s="45">
        <v>0</v>
      </c>
      <c r="NU145" s="45">
        <v>0</v>
      </c>
      <c r="NV145" s="45">
        <v>0</v>
      </c>
      <c r="NW145" s="45">
        <v>0</v>
      </c>
      <c r="NX145" s="45">
        <v>0</v>
      </c>
      <c r="NY145" s="45">
        <v>0</v>
      </c>
      <c r="NZ145" s="45">
        <v>0</v>
      </c>
      <c r="OA145" s="45">
        <v>0</v>
      </c>
      <c r="OB145" s="45">
        <v>0</v>
      </c>
      <c r="OC145" s="45">
        <v>0</v>
      </c>
      <c r="OD145" s="45">
        <v>0</v>
      </c>
      <c r="OE145" s="45">
        <v>0</v>
      </c>
      <c r="OF145" s="45">
        <v>0</v>
      </c>
      <c r="OG145" s="45">
        <v>0</v>
      </c>
      <c r="OH145" s="45">
        <v>0</v>
      </c>
      <c r="OI145" s="45">
        <v>0</v>
      </c>
      <c r="OJ145" s="45">
        <v>0</v>
      </c>
      <c r="OK145" s="45">
        <v>0</v>
      </c>
      <c r="OL145" s="45">
        <v>0</v>
      </c>
      <c r="OM145" s="45">
        <v>0</v>
      </c>
      <c r="ON145" s="45">
        <v>0</v>
      </c>
      <c r="OO145" s="45">
        <v>0</v>
      </c>
      <c r="OP145" s="45">
        <v>0</v>
      </c>
      <c r="OQ145" s="45">
        <v>0</v>
      </c>
      <c r="OR145" s="45">
        <v>0</v>
      </c>
      <c r="OS145" s="45">
        <v>0</v>
      </c>
      <c r="OT145" s="45">
        <v>0</v>
      </c>
      <c r="OU145" s="45">
        <v>0</v>
      </c>
      <c r="OV145" s="45">
        <v>0</v>
      </c>
      <c r="OW145" s="45">
        <v>0</v>
      </c>
      <c r="OX145" s="45">
        <v>0</v>
      </c>
      <c r="OY145" s="45">
        <v>0</v>
      </c>
      <c r="OZ145" s="45">
        <v>0</v>
      </c>
      <c r="PA145" s="45">
        <v>0</v>
      </c>
      <c r="PB145" s="45">
        <v>0</v>
      </c>
      <c r="PC145" s="45">
        <v>0</v>
      </c>
      <c r="PD145" s="45">
        <v>0</v>
      </c>
      <c r="PE145" s="45">
        <v>0</v>
      </c>
      <c r="PF145" s="45">
        <v>0</v>
      </c>
      <c r="PG145" s="45">
        <v>0</v>
      </c>
      <c r="PH145" s="45">
        <v>0</v>
      </c>
      <c r="PI145" s="45">
        <v>0</v>
      </c>
      <c r="PJ145" s="45">
        <v>0</v>
      </c>
      <c r="PK145" s="45">
        <v>0</v>
      </c>
      <c r="PL145" s="45">
        <v>0</v>
      </c>
      <c r="PM145" s="45">
        <v>0</v>
      </c>
      <c r="PN145" s="45">
        <v>0</v>
      </c>
      <c r="PO145" s="45">
        <v>0</v>
      </c>
      <c r="PP145" s="45">
        <v>0</v>
      </c>
      <c r="PQ145" s="45">
        <v>0</v>
      </c>
      <c r="PR145" s="45">
        <v>0</v>
      </c>
      <c r="PS145" s="45">
        <v>0</v>
      </c>
      <c r="PT145" s="45">
        <v>0</v>
      </c>
      <c r="PU145" s="45">
        <v>0</v>
      </c>
      <c r="PV145" s="45">
        <v>0</v>
      </c>
      <c r="PW145" s="45">
        <v>0</v>
      </c>
      <c r="PX145" s="45">
        <v>0</v>
      </c>
      <c r="PY145" s="45">
        <v>0</v>
      </c>
      <c r="PZ145" s="45">
        <v>0</v>
      </c>
      <c r="QA145" s="45">
        <v>0</v>
      </c>
      <c r="QB145" s="45">
        <v>0</v>
      </c>
      <c r="QC145" s="45">
        <v>0</v>
      </c>
      <c r="QD145" s="45">
        <v>0</v>
      </c>
      <c r="QE145" s="45">
        <v>0</v>
      </c>
      <c r="QF145" s="45">
        <v>0</v>
      </c>
      <c r="QG145" s="45">
        <v>0</v>
      </c>
      <c r="QH145" s="45">
        <v>0</v>
      </c>
      <c r="QI145" s="45">
        <v>0</v>
      </c>
      <c r="QJ145" s="45">
        <v>0</v>
      </c>
      <c r="QK145" s="45">
        <v>0</v>
      </c>
      <c r="QL145" s="45">
        <v>0</v>
      </c>
      <c r="QM145" s="45">
        <v>0</v>
      </c>
      <c r="QN145" s="45">
        <v>0</v>
      </c>
      <c r="QO145" s="45">
        <v>0</v>
      </c>
      <c r="QP145" s="45">
        <v>0</v>
      </c>
      <c r="QQ145" s="45">
        <v>0</v>
      </c>
      <c r="QR145" s="45">
        <v>0</v>
      </c>
      <c r="QS145" s="45">
        <v>0</v>
      </c>
      <c r="QT145" s="45">
        <v>0</v>
      </c>
      <c r="QU145" s="45">
        <v>0</v>
      </c>
      <c r="QV145" s="45">
        <v>0</v>
      </c>
      <c r="QW145" s="45">
        <v>0</v>
      </c>
      <c r="QX145" s="45">
        <v>0</v>
      </c>
      <c r="QY145" s="45">
        <v>0</v>
      </c>
      <c r="QZ145" s="45">
        <v>0</v>
      </c>
      <c r="RA145" s="45">
        <v>0</v>
      </c>
      <c r="RB145" s="45">
        <v>0</v>
      </c>
      <c r="RC145" s="45">
        <v>0</v>
      </c>
      <c r="RD145" s="45">
        <v>0</v>
      </c>
      <c r="RE145" s="45">
        <v>0</v>
      </c>
      <c r="RF145" s="45">
        <v>0</v>
      </c>
      <c r="RG145" s="45">
        <v>0</v>
      </c>
      <c r="RH145" s="45">
        <v>0</v>
      </c>
      <c r="RI145" s="45">
        <v>0</v>
      </c>
      <c r="RJ145" s="45">
        <v>0</v>
      </c>
      <c r="RK145" s="45">
        <v>0</v>
      </c>
      <c r="RL145" s="45">
        <v>0</v>
      </c>
      <c r="RM145" s="45">
        <v>0</v>
      </c>
      <c r="RN145" s="45">
        <v>0</v>
      </c>
      <c r="RO145" s="45">
        <v>0</v>
      </c>
      <c r="RP145" s="45">
        <v>0</v>
      </c>
      <c r="RQ145" s="45">
        <v>0</v>
      </c>
      <c r="RR145" s="45">
        <v>0</v>
      </c>
      <c r="RS145" s="45">
        <v>0</v>
      </c>
      <c r="RT145" s="45">
        <v>0</v>
      </c>
      <c r="RU145" s="45">
        <v>0</v>
      </c>
      <c r="RV145" s="45">
        <v>0</v>
      </c>
      <c r="RW145" s="45">
        <v>0</v>
      </c>
      <c r="RX145" s="45">
        <v>0</v>
      </c>
      <c r="RY145" s="45">
        <v>0</v>
      </c>
      <c r="RZ145" s="45">
        <v>0</v>
      </c>
      <c r="SA145" s="45">
        <v>0</v>
      </c>
      <c r="SB145" s="45">
        <v>0</v>
      </c>
      <c r="SC145" s="45">
        <v>0</v>
      </c>
      <c r="SD145" s="45">
        <v>0</v>
      </c>
      <c r="SE145" s="45">
        <v>0</v>
      </c>
      <c r="SF145" s="45">
        <v>0</v>
      </c>
      <c r="SG145" s="45">
        <v>0</v>
      </c>
      <c r="SH145" s="45">
        <v>0</v>
      </c>
      <c r="SI145" s="45">
        <v>0</v>
      </c>
      <c r="SJ145" s="45">
        <v>0</v>
      </c>
      <c r="SK145" s="45">
        <v>0</v>
      </c>
      <c r="SL145" s="45">
        <v>0</v>
      </c>
      <c r="SM145" s="45">
        <v>0</v>
      </c>
      <c r="SN145" s="45">
        <v>0</v>
      </c>
      <c r="SO145" s="45">
        <v>0</v>
      </c>
      <c r="SP145" s="45">
        <v>0</v>
      </c>
      <c r="SQ145" s="45">
        <v>0</v>
      </c>
      <c r="SR145" s="45">
        <v>0</v>
      </c>
      <c r="SS145" s="45">
        <v>0</v>
      </c>
      <c r="ST145" s="45">
        <v>0</v>
      </c>
      <c r="SU145" s="45">
        <v>0</v>
      </c>
      <c r="SV145" s="45">
        <v>0</v>
      </c>
      <c r="SW145" s="45">
        <v>0</v>
      </c>
      <c r="SX145" s="45">
        <v>0</v>
      </c>
      <c r="SY145" s="45">
        <v>0</v>
      </c>
      <c r="SZ145" s="45">
        <v>0</v>
      </c>
      <c r="TA145" s="45">
        <v>0</v>
      </c>
      <c r="TB145" s="45">
        <v>0</v>
      </c>
      <c r="TC145" s="45">
        <v>0</v>
      </c>
      <c r="TD145" s="45">
        <v>0</v>
      </c>
      <c r="TE145" s="45">
        <v>0</v>
      </c>
      <c r="TF145" s="45">
        <v>0</v>
      </c>
      <c r="TG145" s="45">
        <v>0</v>
      </c>
      <c r="TH145" s="45">
        <v>0</v>
      </c>
      <c r="TI145" s="45">
        <v>0</v>
      </c>
      <c r="TJ145" s="45">
        <v>0</v>
      </c>
      <c r="TK145" s="45">
        <v>0</v>
      </c>
      <c r="TL145" s="45">
        <v>0</v>
      </c>
      <c r="TM145" s="45">
        <v>0</v>
      </c>
      <c r="TN145" s="45">
        <v>0</v>
      </c>
      <c r="TO145" s="45">
        <v>0</v>
      </c>
      <c r="TP145" s="45">
        <v>0</v>
      </c>
      <c r="TQ145" s="45">
        <v>0</v>
      </c>
      <c r="TR145" s="45">
        <v>0</v>
      </c>
      <c r="TS145" s="45">
        <v>0</v>
      </c>
      <c r="TT145" s="45">
        <v>0</v>
      </c>
      <c r="TU145" s="45">
        <v>0</v>
      </c>
      <c r="TV145" s="45">
        <v>0</v>
      </c>
      <c r="TW145" s="45">
        <v>0</v>
      </c>
      <c r="TX145" s="45">
        <v>0</v>
      </c>
      <c r="TY145" s="45">
        <v>0</v>
      </c>
      <c r="TZ145" s="45">
        <v>0</v>
      </c>
      <c r="UA145" s="45">
        <v>0</v>
      </c>
      <c r="UB145" s="45">
        <v>0</v>
      </c>
      <c r="UC145" s="45">
        <v>0</v>
      </c>
      <c r="UD145" s="45">
        <v>0</v>
      </c>
      <c r="UE145" s="45">
        <v>0</v>
      </c>
      <c r="UF145" s="45">
        <v>0</v>
      </c>
      <c r="UG145" s="45">
        <v>0</v>
      </c>
      <c r="UH145" s="45">
        <v>0</v>
      </c>
      <c r="UI145" s="45">
        <v>0</v>
      </c>
      <c r="UJ145" s="45">
        <v>0</v>
      </c>
      <c r="UK145" s="45">
        <v>0</v>
      </c>
      <c r="UL145" s="45">
        <v>0</v>
      </c>
      <c r="UM145" s="45">
        <v>0</v>
      </c>
      <c r="UN145" s="45">
        <v>0</v>
      </c>
      <c r="UO145" s="45">
        <v>0</v>
      </c>
      <c r="UP145" s="45">
        <v>0</v>
      </c>
      <c r="UQ145" s="45">
        <v>0</v>
      </c>
      <c r="UR145" s="45">
        <v>0</v>
      </c>
      <c r="US145" s="45">
        <v>0</v>
      </c>
      <c r="UT145" s="45">
        <v>0</v>
      </c>
      <c r="UU145" s="45">
        <v>0</v>
      </c>
      <c r="UV145" s="45">
        <v>0</v>
      </c>
      <c r="UW145" s="45">
        <v>0</v>
      </c>
      <c r="UX145" s="45">
        <v>0</v>
      </c>
      <c r="UY145" s="45">
        <v>0</v>
      </c>
      <c r="UZ145" s="45">
        <v>0</v>
      </c>
      <c r="VA145" s="45">
        <v>0</v>
      </c>
      <c r="VB145" s="45">
        <v>0</v>
      </c>
      <c r="VC145" s="45">
        <v>0</v>
      </c>
      <c r="VD145" s="45">
        <v>0</v>
      </c>
      <c r="VE145" s="45">
        <v>0</v>
      </c>
      <c r="VF145" s="45">
        <v>0</v>
      </c>
      <c r="VG145" s="45">
        <v>0</v>
      </c>
      <c r="VH145" s="45">
        <v>0</v>
      </c>
      <c r="VI145" s="45">
        <v>0</v>
      </c>
      <c r="VJ145" s="45">
        <v>0</v>
      </c>
      <c r="VK145" s="45">
        <v>0</v>
      </c>
      <c r="VL145" s="45">
        <v>0</v>
      </c>
      <c r="VM145" s="45">
        <v>0</v>
      </c>
      <c r="VN145" s="45">
        <v>0</v>
      </c>
      <c r="VO145" s="45">
        <v>0</v>
      </c>
      <c r="VP145" s="45">
        <v>0</v>
      </c>
      <c r="VQ145" s="45">
        <v>0</v>
      </c>
      <c r="VR145" s="45">
        <v>0</v>
      </c>
      <c r="VS145" s="45">
        <v>0</v>
      </c>
      <c r="VT145" s="45">
        <v>0</v>
      </c>
      <c r="VU145" s="45">
        <v>0</v>
      </c>
      <c r="VV145" s="45">
        <v>0</v>
      </c>
      <c r="VW145" s="45">
        <v>0</v>
      </c>
      <c r="VX145" s="45">
        <v>0</v>
      </c>
      <c r="VY145" s="45">
        <v>0</v>
      </c>
      <c r="VZ145" s="45">
        <v>0</v>
      </c>
      <c r="WA145" s="45">
        <v>0</v>
      </c>
      <c r="WB145" s="45">
        <v>0</v>
      </c>
      <c r="WC145" s="45">
        <v>0</v>
      </c>
      <c r="WD145" s="45">
        <v>0</v>
      </c>
      <c r="WE145" s="45">
        <v>0</v>
      </c>
      <c r="WF145" s="45">
        <v>0</v>
      </c>
      <c r="WG145" s="45">
        <v>0</v>
      </c>
      <c r="WH145" s="45">
        <v>0</v>
      </c>
      <c r="WI145" s="45">
        <v>0</v>
      </c>
      <c r="WJ145" s="45">
        <v>0</v>
      </c>
      <c r="WK145" s="45">
        <v>0</v>
      </c>
      <c r="WL145" s="45">
        <v>0</v>
      </c>
      <c r="WM145" s="45">
        <v>0</v>
      </c>
      <c r="WN145" s="45">
        <v>0</v>
      </c>
      <c r="WO145" s="45">
        <v>0</v>
      </c>
      <c r="WP145" s="45">
        <v>0</v>
      </c>
      <c r="WQ145" s="45">
        <v>0</v>
      </c>
      <c r="WR145" s="45">
        <v>0</v>
      </c>
      <c r="WS145" s="45">
        <v>0</v>
      </c>
      <c r="WT145" s="45">
        <v>0</v>
      </c>
      <c r="WU145" s="45">
        <v>0</v>
      </c>
      <c r="WV145" s="45">
        <v>0</v>
      </c>
      <c r="WW145" s="45">
        <v>0</v>
      </c>
      <c r="WX145" s="45">
        <v>0</v>
      </c>
      <c r="WY145" s="45">
        <v>0</v>
      </c>
      <c r="WZ145" s="45">
        <v>0</v>
      </c>
      <c r="XA145" s="45">
        <v>0</v>
      </c>
      <c r="XB145" s="45">
        <v>0</v>
      </c>
      <c r="XC145" s="45">
        <v>0</v>
      </c>
      <c r="XD145" s="45">
        <v>0</v>
      </c>
      <c r="XE145" s="45">
        <v>0</v>
      </c>
      <c r="XF145" s="45">
        <v>0</v>
      </c>
      <c r="XG145" s="45">
        <v>0</v>
      </c>
      <c r="XH145" s="45">
        <v>0</v>
      </c>
      <c r="XI145" s="45">
        <v>0</v>
      </c>
      <c r="XJ145" s="45">
        <v>0</v>
      </c>
      <c r="XK145" s="45">
        <v>0</v>
      </c>
      <c r="XL145" s="45">
        <v>0</v>
      </c>
      <c r="XM145" s="45">
        <v>0</v>
      </c>
      <c r="XN145" s="45">
        <v>0</v>
      </c>
      <c r="XO145" s="45">
        <v>0</v>
      </c>
      <c r="XP145" s="45">
        <v>0</v>
      </c>
      <c r="XQ145" s="45">
        <v>0</v>
      </c>
      <c r="XR145" s="45">
        <v>0</v>
      </c>
      <c r="XS145" s="45">
        <v>0</v>
      </c>
      <c r="XT145" s="45">
        <v>0</v>
      </c>
      <c r="XU145" s="45">
        <v>0</v>
      </c>
      <c r="XV145" s="45">
        <v>0</v>
      </c>
      <c r="XW145" s="45">
        <v>0</v>
      </c>
      <c r="XX145" s="45">
        <v>0</v>
      </c>
      <c r="XY145" s="45">
        <v>0</v>
      </c>
      <c r="XZ145" s="45">
        <v>0</v>
      </c>
      <c r="YA145" s="45">
        <v>0</v>
      </c>
      <c r="YB145" s="45">
        <v>0</v>
      </c>
      <c r="YC145" s="45">
        <v>0</v>
      </c>
      <c r="YD145" s="45">
        <v>0</v>
      </c>
      <c r="YE145" s="45">
        <v>0</v>
      </c>
      <c r="YF145" s="45">
        <v>0</v>
      </c>
      <c r="YG145" s="45">
        <v>0</v>
      </c>
      <c r="YH145" s="45">
        <v>0</v>
      </c>
      <c r="YI145" s="45">
        <v>0</v>
      </c>
      <c r="YJ145" s="45">
        <v>0</v>
      </c>
      <c r="YK145" s="45">
        <v>0</v>
      </c>
      <c r="YL145" s="45">
        <v>0</v>
      </c>
      <c r="YM145" s="45">
        <v>0</v>
      </c>
      <c r="YN145" s="45">
        <v>0</v>
      </c>
      <c r="YO145" s="45">
        <v>0</v>
      </c>
      <c r="YP145" s="45">
        <v>0</v>
      </c>
      <c r="YQ145" s="45">
        <v>0</v>
      </c>
      <c r="YR145" s="45">
        <v>0</v>
      </c>
      <c r="YS145" s="45">
        <v>0</v>
      </c>
      <c r="YT145" s="45">
        <v>0</v>
      </c>
      <c r="YU145" s="45">
        <v>0</v>
      </c>
      <c r="YV145" s="45">
        <v>0</v>
      </c>
      <c r="YW145" s="45">
        <v>0</v>
      </c>
      <c r="YX145" s="45">
        <v>0</v>
      </c>
      <c r="YY145" s="45">
        <v>0</v>
      </c>
      <c r="YZ145" s="45">
        <v>0</v>
      </c>
      <c r="ZA145" s="45">
        <v>0</v>
      </c>
      <c r="ZB145" s="45">
        <v>0</v>
      </c>
      <c r="ZC145" s="45">
        <v>0</v>
      </c>
      <c r="ZD145" s="45">
        <v>0</v>
      </c>
      <c r="ZE145" s="45">
        <v>0</v>
      </c>
      <c r="ZF145" s="45">
        <v>0</v>
      </c>
      <c r="ZG145" s="45">
        <v>0</v>
      </c>
      <c r="ZH145" s="45">
        <v>0</v>
      </c>
      <c r="ZI145" s="45">
        <v>0</v>
      </c>
      <c r="ZJ145" s="45">
        <v>0</v>
      </c>
      <c r="ZK145" s="45">
        <v>0</v>
      </c>
      <c r="ZL145" s="45">
        <v>0</v>
      </c>
      <c r="ZM145" s="45">
        <v>0</v>
      </c>
      <c r="ZN145" s="45">
        <v>0</v>
      </c>
      <c r="ZO145" s="45">
        <v>0</v>
      </c>
      <c r="ZP145" s="45">
        <v>0</v>
      </c>
      <c r="ZQ145" s="45">
        <v>0</v>
      </c>
      <c r="ZR145" s="45">
        <v>0</v>
      </c>
      <c r="ZS145" s="45">
        <v>0</v>
      </c>
      <c r="ZT145" s="45">
        <v>0</v>
      </c>
      <c r="ZU145" s="45">
        <v>0</v>
      </c>
      <c r="ZV145" s="45">
        <v>0</v>
      </c>
      <c r="ZW145" s="45">
        <v>0</v>
      </c>
      <c r="ZX145" s="45">
        <v>0</v>
      </c>
      <c r="ZY145" s="45">
        <v>0</v>
      </c>
      <c r="ZZ145" s="45">
        <v>0</v>
      </c>
      <c r="AAA145" s="45">
        <v>0</v>
      </c>
      <c r="AAB145" s="45">
        <v>0</v>
      </c>
      <c r="AAC145" s="45">
        <v>0</v>
      </c>
      <c r="AAD145" s="45">
        <v>0</v>
      </c>
      <c r="AAE145" s="45">
        <v>0</v>
      </c>
      <c r="AAF145" s="45">
        <v>0</v>
      </c>
      <c r="AAG145" s="45">
        <v>0</v>
      </c>
      <c r="AAH145" s="45">
        <v>0</v>
      </c>
      <c r="AAI145" s="45">
        <v>0</v>
      </c>
      <c r="AAJ145" s="45">
        <v>0</v>
      </c>
      <c r="AAK145" s="45">
        <v>0</v>
      </c>
      <c r="AAL145" s="45">
        <v>0</v>
      </c>
      <c r="AAM145" s="45">
        <v>0</v>
      </c>
      <c r="AAN145" s="45">
        <v>0</v>
      </c>
      <c r="AAO145" s="45">
        <v>0</v>
      </c>
      <c r="AAP145" s="45">
        <v>0</v>
      </c>
      <c r="AAQ145" s="45">
        <f ca="1">IF(LEFT($C145,5)="Total",0,IF(COUNTIF(ENTRY!$G$3:$BM$3,AAQ$1)=0,"CopyPasteValue",IFERROR(HLOOKUP(AAQ$1,ENTRY!$G$3:$BI$133,SUMIFS(ENTRY!$A$2:$A$133,ENTRY!$B$2:$B$133,$B145,ENTRY!$C$2:$C$133,$C145)-2,FALSE),0)))</f>
        <v>0</v>
      </c>
      <c r="AAR145" s="45">
        <f ca="1">IF(LEFT($C145,5)="Total",0,IF(COUNTIF(ENTRY!$G$3:$BM$3,AAR$1)=0,"CopyPasteValue",IFERROR(HLOOKUP(AAR$1,ENTRY!$G$3:$BI$133,SUMIFS(ENTRY!$A$2:$A$133,ENTRY!$B$2:$B$133,$B145,ENTRY!$C$2:$C$133,$C145)-2,FALSE),0)))</f>
        <v>0</v>
      </c>
      <c r="AAS145" s="45">
        <f ca="1">IF(LEFT($C145,5)="Total",0,IF(COUNTIF(ENTRY!$G$3:$BM$3,AAS$1)=0,"CopyPasteValue",IFERROR(HLOOKUP(AAS$1,ENTRY!$G$3:$BI$133,SUMIFS(ENTRY!$A$2:$A$133,ENTRY!$B$2:$B$133,$B145,ENTRY!$C$2:$C$133,$C145)-2,FALSE),0)))</f>
        <v>0</v>
      </c>
      <c r="AAT145" s="45">
        <f ca="1">IF(LEFT($C145,5)="Total",0,IF(COUNTIF(ENTRY!$G$3:$BM$3,AAT$1)=0,"CopyPasteValue",IFERROR(HLOOKUP(AAT$1,ENTRY!$G$3:$BI$133,SUMIFS(ENTRY!$A$2:$A$133,ENTRY!$B$2:$B$133,$B145,ENTRY!$C$2:$C$133,$C145)-2,FALSE),0)))</f>
        <v>0</v>
      </c>
      <c r="AAU145" s="45">
        <f ca="1">IF(LEFT($C145,5)="Total",0,IF(COUNTIF(ENTRY!$G$3:$BM$3,AAU$1)=0,"CopyPasteValue",IFERROR(HLOOKUP(AAU$1,ENTRY!$G$3:$BI$133,SUMIFS(ENTRY!$A$2:$A$133,ENTRY!$B$2:$B$133,$B145,ENTRY!$C$2:$C$133,$C145)-2,FALSE),0)))</f>
        <v>0</v>
      </c>
      <c r="AAV145" s="45">
        <f ca="1">IF(LEFT($C145,5)="Total",0,IF(COUNTIF(ENTRY!$G$3:$BM$3,AAV$1)=0,"CopyPasteValue",IFERROR(HLOOKUP(AAV$1,ENTRY!$G$3:$BI$133,SUMIFS(ENTRY!$A$2:$A$133,ENTRY!$B$2:$B$133,$B145,ENTRY!$C$2:$C$133,$C145)-2,FALSE),0)))</f>
        <v>0</v>
      </c>
      <c r="AAW145" s="45">
        <f ca="1">IF(LEFT($C145,5)="Total",0,IF(COUNTIF(ENTRY!$G$3:$BM$3,AAW$1)=0,"CopyPasteValue",IFERROR(HLOOKUP(AAW$1,ENTRY!$G$3:$BI$133,SUMIFS(ENTRY!$A$2:$A$133,ENTRY!$B$2:$B$133,$B145,ENTRY!$C$2:$C$133,$C145)-2,FALSE),0)))</f>
        <v>0</v>
      </c>
      <c r="AAX145" s="45">
        <f ca="1">IF(LEFT($C145,5)="Total",0,IF(COUNTIF(ENTRY!$G$3:$BM$3,AAX$1)=0,"CopyPasteValue",IFERROR(HLOOKUP(AAX$1,ENTRY!$G$3:$BI$133,SUMIFS(ENTRY!$A$2:$A$133,ENTRY!$B$2:$B$133,$B145,ENTRY!$C$2:$C$133,$C145)-2,FALSE),0)))</f>
        <v>0</v>
      </c>
      <c r="AAY145" s="45">
        <f ca="1">IF(LEFT($C145,5)="Total",0,IF(COUNTIF(ENTRY!$G$3:$BM$3,AAY$1)=0,"CopyPasteValue",IFERROR(HLOOKUP(AAY$1,ENTRY!$G$3:$BI$133,SUMIFS(ENTRY!$A$2:$A$133,ENTRY!$B$2:$B$133,$B145,ENTRY!$C$2:$C$133,$C145)-2,FALSE),0)))</f>
        <v>0</v>
      </c>
      <c r="AAZ145" s="45">
        <f ca="1">IF(LEFT($C145,5)="Total",0,IF(COUNTIF(ENTRY!$G$3:$BM$3,AAZ$1)=0,"CopyPasteValue",IFERROR(HLOOKUP(AAZ$1,ENTRY!$G$3:$BI$133,SUMIFS(ENTRY!$A$2:$A$133,ENTRY!$B$2:$B$133,$B145,ENTRY!$C$2:$C$133,$C145)-2,FALSE),0)))</f>
        <v>0</v>
      </c>
      <c r="ABA145" s="45">
        <f ca="1">IF(LEFT($C145,5)="Total",0,IF(COUNTIF(ENTRY!$G$3:$BM$3,ABA$1)=0,"CopyPasteValue",IFERROR(HLOOKUP(ABA$1,ENTRY!$G$3:$BI$133,SUMIFS(ENTRY!$A$2:$A$133,ENTRY!$B$2:$B$133,$B145,ENTRY!$C$2:$C$133,$C145)-2,FALSE),0)))</f>
        <v>0</v>
      </c>
      <c r="ABB145" s="45">
        <f ca="1">IF(LEFT($C145,5)="Total",0,IF(COUNTIF(ENTRY!$G$3:$BM$3,ABB$1)=0,"CopyPasteValue",IFERROR(HLOOKUP(ABB$1,ENTRY!$G$3:$BI$133,SUMIFS(ENTRY!$A$2:$A$133,ENTRY!$B$2:$B$133,$B145,ENTRY!$C$2:$C$133,$C145)-2,FALSE),0)))</f>
        <v>0</v>
      </c>
      <c r="ABC145" s="45">
        <f ca="1">IF(LEFT($C145,5)="Total",0,IF(COUNTIF(ENTRY!$G$3:$BM$3,ABC$1)=0,"CopyPasteValue",IFERROR(HLOOKUP(ABC$1,ENTRY!$G$3:$BI$133,SUMIFS(ENTRY!$A$2:$A$133,ENTRY!$B$2:$B$133,$B145,ENTRY!$C$2:$C$133,$C145)-2,FALSE),0)))</f>
        <v>0</v>
      </c>
      <c r="ABD145" s="45">
        <f ca="1">IF(LEFT($C145,5)="Total",0,IF(COUNTIF(ENTRY!$G$3:$BM$3,ABD$1)=0,"CopyPasteValue",IFERROR(HLOOKUP(ABD$1,ENTRY!$G$3:$BI$133,SUMIFS(ENTRY!$A$2:$A$133,ENTRY!$B$2:$B$133,$B145,ENTRY!$C$2:$C$133,$C145)-2,FALSE),0)))</f>
        <v>0</v>
      </c>
      <c r="ABE145" s="45">
        <f ca="1">IF(LEFT($C145,5)="Total",0,IF(COUNTIF(ENTRY!$G$3:$BM$3,ABE$1)=0,"CopyPasteValue",IFERROR(HLOOKUP(ABE$1,ENTRY!$G$3:$BI$133,SUMIFS(ENTRY!$A$2:$A$133,ENTRY!$B$2:$B$133,$B145,ENTRY!$C$2:$C$133,$C145)-2,FALSE),0)))</f>
        <v>0</v>
      </c>
      <c r="ABF145" s="45">
        <f ca="1">IF(LEFT($C145,5)="Total",0,IF(COUNTIF(ENTRY!$G$3:$BM$3,ABF$1)=0,"CopyPasteValue",IFERROR(HLOOKUP(ABF$1,ENTRY!$G$3:$BI$133,SUMIFS(ENTRY!$A$2:$A$133,ENTRY!$B$2:$B$133,$B145,ENTRY!$C$2:$C$133,$C145)-2,FALSE),0)))</f>
        <v>0</v>
      </c>
      <c r="ABG145" s="45">
        <f ca="1">IF(LEFT($C145,5)="Total",0,IF(COUNTIF(ENTRY!$G$3:$BM$3,ABG$1)=0,"CopyPasteValue",IFERROR(HLOOKUP(ABG$1,ENTRY!$G$3:$BI$133,SUMIFS(ENTRY!$A$2:$A$133,ENTRY!$B$2:$B$133,$B145,ENTRY!$C$2:$C$133,$C145)-2,FALSE),0)))</f>
        <v>0</v>
      </c>
      <c r="ABH145" s="45">
        <f ca="1">IF(LEFT($C145,5)="Total",0,IF(COUNTIF(ENTRY!$G$3:$BM$3,ABH$1)=0,"CopyPasteValue",IFERROR(HLOOKUP(ABH$1,ENTRY!$G$3:$BI$133,SUMIFS(ENTRY!$A$2:$A$133,ENTRY!$B$2:$B$133,$B145,ENTRY!$C$2:$C$133,$C145)-2,FALSE),0)))</f>
        <v>0</v>
      </c>
    </row>
    <row r="146" spans="1:736" x14ac:dyDescent="0.35">
      <c r="B146" t="s">
        <v>27</v>
      </c>
      <c r="C146" t="s">
        <v>434</v>
      </c>
      <c r="D146" s="53">
        <f t="shared" ca="1" si="164"/>
        <v>146</v>
      </c>
      <c r="E146" s="72">
        <f>COUNTIF(ENTRY!C$4:C$294,C146)</f>
        <v>1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v>0</v>
      </c>
      <c r="O146" s="45">
        <v>0</v>
      </c>
      <c r="P146" s="45">
        <v>0</v>
      </c>
      <c r="Q146" s="45">
        <v>0</v>
      </c>
      <c r="R146" s="45">
        <v>0</v>
      </c>
      <c r="S146" s="45">
        <v>0</v>
      </c>
      <c r="T146" s="45">
        <v>0</v>
      </c>
      <c r="U146" s="45">
        <v>0</v>
      </c>
      <c r="V146" s="45">
        <v>0</v>
      </c>
      <c r="W146" s="45">
        <v>0</v>
      </c>
      <c r="X146" s="45">
        <v>0</v>
      </c>
      <c r="Y146" s="45">
        <v>0</v>
      </c>
      <c r="Z146" s="45">
        <v>0</v>
      </c>
      <c r="AA146" s="45">
        <v>0</v>
      </c>
      <c r="AB146" s="45">
        <v>0</v>
      </c>
      <c r="AC146" s="45">
        <v>0</v>
      </c>
      <c r="AD146" s="45">
        <v>0</v>
      </c>
      <c r="AE146" s="45">
        <v>0</v>
      </c>
      <c r="AF146" s="45">
        <v>0</v>
      </c>
      <c r="AG146" s="45">
        <v>0</v>
      </c>
      <c r="AH146" s="45">
        <v>0</v>
      </c>
      <c r="AI146" s="45">
        <v>0</v>
      </c>
      <c r="AJ146" s="45">
        <v>0</v>
      </c>
      <c r="AK146" s="45">
        <v>0</v>
      </c>
      <c r="AL146" s="45">
        <v>0</v>
      </c>
      <c r="AM146" s="45">
        <v>0</v>
      </c>
      <c r="AN146" s="45">
        <v>0</v>
      </c>
      <c r="AO146" s="45">
        <v>0</v>
      </c>
      <c r="AP146" s="45">
        <v>0</v>
      </c>
      <c r="AQ146" s="45">
        <v>0</v>
      </c>
      <c r="AR146" s="45">
        <v>0</v>
      </c>
      <c r="AS146" s="45">
        <v>0</v>
      </c>
      <c r="AT146" s="45">
        <v>0</v>
      </c>
      <c r="AU146" s="45">
        <v>0</v>
      </c>
      <c r="AV146" s="45">
        <v>0</v>
      </c>
      <c r="AW146" s="45">
        <v>0</v>
      </c>
      <c r="AX146" s="45">
        <v>0</v>
      </c>
      <c r="AY146" s="45">
        <v>0</v>
      </c>
      <c r="AZ146" s="45">
        <v>0</v>
      </c>
      <c r="BA146" s="45">
        <v>0</v>
      </c>
      <c r="BB146" s="45">
        <v>0</v>
      </c>
      <c r="BC146" s="45">
        <v>0</v>
      </c>
      <c r="BD146" s="45">
        <v>0</v>
      </c>
      <c r="BE146" s="45">
        <v>0</v>
      </c>
      <c r="BF146" s="45">
        <v>0</v>
      </c>
      <c r="BG146" s="45">
        <v>0</v>
      </c>
      <c r="BH146" s="45">
        <v>0</v>
      </c>
      <c r="BI146" s="45">
        <v>0</v>
      </c>
      <c r="BJ146" s="45">
        <v>0</v>
      </c>
      <c r="BK146" s="45">
        <v>0</v>
      </c>
      <c r="BL146" s="45">
        <v>0</v>
      </c>
      <c r="BM146" s="45">
        <v>0</v>
      </c>
      <c r="BN146" s="45">
        <v>0</v>
      </c>
      <c r="BO146" s="45">
        <v>0</v>
      </c>
      <c r="BP146" s="45">
        <v>0</v>
      </c>
      <c r="BQ146" s="45">
        <v>0</v>
      </c>
      <c r="BR146" s="45">
        <v>0</v>
      </c>
      <c r="BS146" s="45">
        <v>0</v>
      </c>
      <c r="BT146" s="45">
        <v>0</v>
      </c>
      <c r="BU146" s="45">
        <v>0</v>
      </c>
      <c r="BV146" s="45">
        <v>0</v>
      </c>
      <c r="BW146" s="45">
        <v>0</v>
      </c>
      <c r="BX146" s="45">
        <v>0</v>
      </c>
      <c r="BY146" s="45">
        <v>0</v>
      </c>
      <c r="BZ146" s="45">
        <v>0</v>
      </c>
      <c r="CA146" s="45">
        <v>0</v>
      </c>
      <c r="CB146" s="45">
        <v>0</v>
      </c>
      <c r="CC146" s="45">
        <v>0</v>
      </c>
      <c r="CD146" s="45">
        <v>0</v>
      </c>
      <c r="CE146" s="45">
        <v>0</v>
      </c>
      <c r="CF146" s="45">
        <v>0</v>
      </c>
      <c r="CG146" s="45">
        <v>0</v>
      </c>
      <c r="CH146" s="45">
        <v>0</v>
      </c>
      <c r="CI146" s="45">
        <v>0</v>
      </c>
      <c r="CJ146" s="45">
        <v>0</v>
      </c>
      <c r="CK146" s="45">
        <v>0</v>
      </c>
      <c r="CL146" s="45">
        <v>0</v>
      </c>
      <c r="CM146" s="45">
        <v>0</v>
      </c>
      <c r="CN146" s="45">
        <v>0</v>
      </c>
      <c r="CO146" s="45">
        <v>0</v>
      </c>
      <c r="CP146" s="45">
        <v>0</v>
      </c>
      <c r="CQ146" s="45">
        <v>0</v>
      </c>
      <c r="CR146" s="45">
        <v>0</v>
      </c>
      <c r="CS146" s="45">
        <v>0</v>
      </c>
      <c r="CT146" s="45">
        <v>0</v>
      </c>
      <c r="CU146" s="45">
        <v>0</v>
      </c>
      <c r="CV146" s="45">
        <v>0</v>
      </c>
      <c r="CW146" s="45">
        <v>0</v>
      </c>
      <c r="CX146" s="45">
        <v>0</v>
      </c>
      <c r="CY146" s="45">
        <v>0</v>
      </c>
      <c r="CZ146" s="45">
        <v>0</v>
      </c>
      <c r="DA146" s="45">
        <v>0</v>
      </c>
      <c r="DB146" s="45">
        <v>0</v>
      </c>
      <c r="DC146" s="45">
        <v>0</v>
      </c>
      <c r="DD146" s="45">
        <v>0</v>
      </c>
      <c r="DE146" s="45">
        <v>0</v>
      </c>
      <c r="DF146" s="45">
        <v>0</v>
      </c>
      <c r="DG146" s="45">
        <v>0</v>
      </c>
      <c r="DH146" s="45">
        <v>0</v>
      </c>
      <c r="DI146" s="45">
        <v>0</v>
      </c>
      <c r="DJ146" s="45">
        <v>0</v>
      </c>
      <c r="DK146" s="45">
        <v>0</v>
      </c>
      <c r="DL146" s="45">
        <v>0</v>
      </c>
      <c r="DM146" s="45">
        <v>0</v>
      </c>
      <c r="DN146" s="45">
        <v>0</v>
      </c>
      <c r="DO146" s="45">
        <v>0</v>
      </c>
      <c r="DP146" s="45">
        <v>0</v>
      </c>
      <c r="DQ146" s="45">
        <v>0</v>
      </c>
      <c r="DR146" s="45">
        <v>0</v>
      </c>
      <c r="DS146" s="45">
        <v>0</v>
      </c>
      <c r="DT146" s="45">
        <v>0</v>
      </c>
      <c r="DU146" s="45">
        <v>0</v>
      </c>
      <c r="DV146" s="45">
        <v>0</v>
      </c>
      <c r="DW146" s="45">
        <v>0</v>
      </c>
      <c r="DX146" s="45">
        <v>0</v>
      </c>
      <c r="DY146" s="45">
        <v>0</v>
      </c>
      <c r="DZ146" s="45">
        <v>0</v>
      </c>
      <c r="EA146" s="45">
        <v>0</v>
      </c>
      <c r="EB146" s="45">
        <v>0</v>
      </c>
      <c r="EC146" s="45">
        <v>0</v>
      </c>
      <c r="ED146" s="45">
        <v>0</v>
      </c>
      <c r="EE146" s="45">
        <v>0</v>
      </c>
      <c r="EF146" s="45">
        <v>0</v>
      </c>
      <c r="EG146" s="45">
        <v>0</v>
      </c>
      <c r="EH146" s="45">
        <v>0</v>
      </c>
      <c r="EI146" s="45">
        <v>0</v>
      </c>
      <c r="EJ146" s="45">
        <v>0</v>
      </c>
      <c r="EK146" s="45">
        <v>0</v>
      </c>
      <c r="EL146" s="45">
        <v>0</v>
      </c>
      <c r="EM146" s="45">
        <v>0</v>
      </c>
      <c r="EN146" s="45">
        <v>0</v>
      </c>
      <c r="EO146" s="45">
        <v>0</v>
      </c>
      <c r="EP146" s="45">
        <v>0</v>
      </c>
      <c r="EQ146" s="45">
        <v>0</v>
      </c>
      <c r="ER146" s="45">
        <v>0</v>
      </c>
      <c r="ES146" s="45">
        <v>0</v>
      </c>
      <c r="ET146" s="45">
        <v>0</v>
      </c>
      <c r="EU146" s="45">
        <v>0</v>
      </c>
      <c r="EV146" s="45">
        <v>0</v>
      </c>
      <c r="EW146" s="45">
        <v>0</v>
      </c>
      <c r="EX146" s="45">
        <v>0</v>
      </c>
      <c r="EY146" s="45">
        <v>0</v>
      </c>
      <c r="EZ146" s="45">
        <v>0</v>
      </c>
      <c r="FA146" s="45">
        <v>0</v>
      </c>
      <c r="FB146" s="45">
        <v>0</v>
      </c>
      <c r="FC146" s="45">
        <v>0</v>
      </c>
      <c r="FD146" s="45">
        <v>0</v>
      </c>
      <c r="FE146" s="45">
        <v>0</v>
      </c>
      <c r="FF146" s="45">
        <v>0</v>
      </c>
      <c r="FG146" s="45">
        <v>0</v>
      </c>
      <c r="FH146" s="45">
        <v>0</v>
      </c>
      <c r="FI146" s="45">
        <v>0</v>
      </c>
      <c r="FJ146" s="45">
        <v>0</v>
      </c>
      <c r="FK146" s="45">
        <v>0</v>
      </c>
      <c r="FL146" s="45">
        <v>0</v>
      </c>
      <c r="FM146" s="45">
        <v>0</v>
      </c>
      <c r="FN146" s="45">
        <v>0</v>
      </c>
      <c r="FO146" s="45">
        <v>0</v>
      </c>
      <c r="FP146" s="45">
        <v>0</v>
      </c>
      <c r="FQ146" s="45">
        <v>0</v>
      </c>
      <c r="FR146" s="45">
        <v>0</v>
      </c>
      <c r="FS146" s="45">
        <v>0</v>
      </c>
      <c r="FT146" s="45">
        <v>0</v>
      </c>
      <c r="FU146" s="45">
        <v>0</v>
      </c>
      <c r="FV146" s="45">
        <v>0</v>
      </c>
      <c r="FW146" s="45">
        <v>0</v>
      </c>
      <c r="FX146" s="45">
        <v>0</v>
      </c>
      <c r="FY146" s="45">
        <v>0</v>
      </c>
      <c r="FZ146" s="45">
        <v>0</v>
      </c>
      <c r="GA146" s="45">
        <v>0</v>
      </c>
      <c r="GB146" s="45">
        <v>0</v>
      </c>
      <c r="GC146" s="45">
        <v>0</v>
      </c>
      <c r="GD146" s="45">
        <v>0</v>
      </c>
      <c r="GE146" s="45">
        <v>0</v>
      </c>
      <c r="GF146" s="45">
        <v>0</v>
      </c>
      <c r="GG146" s="45">
        <v>0</v>
      </c>
      <c r="GH146" s="45">
        <v>0</v>
      </c>
      <c r="GI146" s="45">
        <v>0</v>
      </c>
      <c r="GJ146" s="45">
        <v>0</v>
      </c>
      <c r="GK146" s="45">
        <v>0</v>
      </c>
      <c r="GL146" s="45">
        <v>0</v>
      </c>
      <c r="GM146" s="45">
        <v>0</v>
      </c>
      <c r="GN146" s="45">
        <v>0</v>
      </c>
      <c r="GO146" s="45">
        <v>0</v>
      </c>
      <c r="GP146" s="45">
        <v>0</v>
      </c>
      <c r="GQ146" s="45">
        <v>0</v>
      </c>
      <c r="GR146" s="45">
        <v>0</v>
      </c>
      <c r="GS146" s="45">
        <v>0</v>
      </c>
      <c r="GT146" s="45">
        <v>0</v>
      </c>
      <c r="GU146" s="45">
        <v>0</v>
      </c>
      <c r="GV146" s="45">
        <v>0</v>
      </c>
      <c r="GW146" s="45">
        <v>0</v>
      </c>
      <c r="GX146" s="45">
        <v>0</v>
      </c>
      <c r="GY146" s="45">
        <v>0</v>
      </c>
      <c r="GZ146" s="45">
        <v>0</v>
      </c>
      <c r="HA146" s="45">
        <v>0</v>
      </c>
      <c r="HB146" s="45">
        <v>0</v>
      </c>
      <c r="HC146" s="45">
        <v>0</v>
      </c>
      <c r="HD146" s="45">
        <v>0</v>
      </c>
      <c r="HE146" s="45">
        <v>0</v>
      </c>
      <c r="HF146" s="45">
        <v>0</v>
      </c>
      <c r="HG146" s="45">
        <v>0</v>
      </c>
      <c r="HH146" s="45">
        <v>0</v>
      </c>
      <c r="HI146" s="45">
        <v>0</v>
      </c>
      <c r="HJ146" s="45">
        <v>0</v>
      </c>
      <c r="HK146" s="45">
        <v>0</v>
      </c>
      <c r="HL146" s="45">
        <v>0</v>
      </c>
      <c r="HM146" s="45">
        <v>0</v>
      </c>
      <c r="HN146" s="45">
        <v>0</v>
      </c>
      <c r="HO146" s="45">
        <v>0</v>
      </c>
      <c r="HP146" s="45">
        <v>0</v>
      </c>
      <c r="HQ146" s="45">
        <v>0</v>
      </c>
      <c r="HR146" s="45">
        <v>0</v>
      </c>
      <c r="HS146" s="45">
        <v>0</v>
      </c>
      <c r="HT146" s="45">
        <v>0</v>
      </c>
      <c r="HU146" s="45">
        <v>0</v>
      </c>
      <c r="HV146" s="45">
        <v>0</v>
      </c>
      <c r="HW146" s="45">
        <v>0</v>
      </c>
      <c r="HX146" s="45">
        <v>0</v>
      </c>
      <c r="HY146" s="45">
        <v>0</v>
      </c>
      <c r="HZ146" s="45">
        <v>0</v>
      </c>
      <c r="IA146" s="45">
        <v>0</v>
      </c>
      <c r="IB146" s="45">
        <v>0</v>
      </c>
      <c r="IC146" s="45">
        <v>0</v>
      </c>
      <c r="ID146" s="45">
        <v>0</v>
      </c>
      <c r="IE146" s="45">
        <v>0</v>
      </c>
      <c r="IF146" s="45">
        <v>0</v>
      </c>
      <c r="IG146" s="45">
        <v>0</v>
      </c>
      <c r="IH146" s="45">
        <v>0</v>
      </c>
      <c r="II146" s="45">
        <v>0</v>
      </c>
      <c r="IJ146" s="45">
        <v>0</v>
      </c>
      <c r="IK146" s="45">
        <v>0</v>
      </c>
      <c r="IL146" s="45">
        <v>0</v>
      </c>
      <c r="IM146" s="45">
        <v>0</v>
      </c>
      <c r="IN146" s="45">
        <v>0</v>
      </c>
      <c r="IO146" s="45">
        <v>0</v>
      </c>
      <c r="IP146" s="45">
        <v>0</v>
      </c>
      <c r="IQ146" s="45">
        <v>0</v>
      </c>
      <c r="IR146" s="45">
        <v>0</v>
      </c>
      <c r="IS146" s="45">
        <v>0</v>
      </c>
      <c r="IT146" s="45">
        <v>0</v>
      </c>
      <c r="IU146" s="45">
        <v>0</v>
      </c>
      <c r="IV146" s="45">
        <v>0</v>
      </c>
      <c r="IW146" s="45">
        <v>0</v>
      </c>
      <c r="IX146" s="45">
        <v>0</v>
      </c>
      <c r="IY146" s="45">
        <v>0</v>
      </c>
      <c r="IZ146" s="45">
        <v>0</v>
      </c>
      <c r="JA146" s="45">
        <v>0</v>
      </c>
      <c r="JB146" s="45">
        <v>0</v>
      </c>
      <c r="JC146" s="45">
        <v>0</v>
      </c>
      <c r="JD146" s="45">
        <v>0</v>
      </c>
      <c r="JE146" s="45">
        <v>0</v>
      </c>
      <c r="JF146" s="45">
        <v>0</v>
      </c>
      <c r="JG146" s="45">
        <v>0</v>
      </c>
      <c r="JH146" s="45">
        <v>0</v>
      </c>
      <c r="JI146" s="45">
        <v>0</v>
      </c>
      <c r="JJ146" s="45">
        <v>0</v>
      </c>
      <c r="JK146" s="45">
        <v>0</v>
      </c>
      <c r="JL146" s="45">
        <v>0</v>
      </c>
      <c r="JM146" s="45">
        <v>0</v>
      </c>
      <c r="JN146" s="45">
        <v>0</v>
      </c>
      <c r="JO146" s="45">
        <v>0</v>
      </c>
      <c r="JP146" s="45">
        <v>0</v>
      </c>
      <c r="JQ146" s="45">
        <v>0</v>
      </c>
      <c r="JR146" s="45">
        <v>0</v>
      </c>
      <c r="JS146" s="45">
        <v>0</v>
      </c>
      <c r="JT146" s="45">
        <v>0</v>
      </c>
      <c r="JU146" s="45">
        <v>0</v>
      </c>
      <c r="JV146" s="45">
        <v>0</v>
      </c>
      <c r="JW146" s="45">
        <v>0</v>
      </c>
      <c r="JX146" s="45">
        <v>0</v>
      </c>
      <c r="JY146" s="45">
        <v>0</v>
      </c>
      <c r="JZ146" s="45">
        <v>0</v>
      </c>
      <c r="KA146" s="45">
        <v>0</v>
      </c>
      <c r="KB146" s="45">
        <v>0</v>
      </c>
      <c r="KC146" s="45">
        <v>0</v>
      </c>
      <c r="KD146" s="45">
        <v>0</v>
      </c>
      <c r="KE146" s="45">
        <v>0</v>
      </c>
      <c r="KF146" s="45">
        <v>0</v>
      </c>
      <c r="KG146" s="45">
        <v>0</v>
      </c>
      <c r="KH146" s="45">
        <v>0</v>
      </c>
      <c r="KI146" s="45">
        <v>0</v>
      </c>
      <c r="KJ146" s="45">
        <v>0</v>
      </c>
      <c r="KK146" s="45">
        <v>0</v>
      </c>
      <c r="KL146" s="45">
        <v>0</v>
      </c>
      <c r="KM146" s="45">
        <v>0</v>
      </c>
      <c r="KN146" s="45">
        <v>0</v>
      </c>
      <c r="KO146" s="45">
        <v>0</v>
      </c>
      <c r="KP146" s="45">
        <v>0</v>
      </c>
      <c r="KQ146" s="45">
        <v>0</v>
      </c>
      <c r="KR146" s="45">
        <v>0</v>
      </c>
      <c r="KS146" s="45">
        <v>0</v>
      </c>
      <c r="KT146" s="45">
        <v>0</v>
      </c>
      <c r="KU146" s="45">
        <v>0</v>
      </c>
      <c r="KV146" s="45">
        <v>0</v>
      </c>
      <c r="KW146" s="45">
        <v>0</v>
      </c>
      <c r="KX146" s="45">
        <v>0</v>
      </c>
      <c r="KY146" s="45">
        <v>0</v>
      </c>
      <c r="KZ146" s="45">
        <v>0</v>
      </c>
      <c r="LA146" s="45">
        <v>0</v>
      </c>
      <c r="LB146" s="45">
        <v>0</v>
      </c>
      <c r="LC146" s="45">
        <v>0</v>
      </c>
      <c r="LD146" s="45">
        <v>0</v>
      </c>
      <c r="LE146" s="45">
        <v>0</v>
      </c>
      <c r="LF146" s="45">
        <v>0</v>
      </c>
      <c r="LG146" s="45">
        <v>0</v>
      </c>
      <c r="LH146" s="45">
        <v>0</v>
      </c>
      <c r="LI146" s="45">
        <v>0</v>
      </c>
      <c r="LJ146" s="45">
        <v>0</v>
      </c>
      <c r="LK146" s="45">
        <v>0</v>
      </c>
      <c r="LL146" s="45">
        <v>0</v>
      </c>
      <c r="LM146" s="45">
        <v>0</v>
      </c>
      <c r="LN146" s="45">
        <v>0</v>
      </c>
      <c r="LO146" s="45">
        <v>0</v>
      </c>
      <c r="LP146" s="45">
        <v>0</v>
      </c>
      <c r="LQ146" s="45">
        <v>0</v>
      </c>
      <c r="LR146" s="45">
        <v>0</v>
      </c>
      <c r="LS146" s="45">
        <v>0</v>
      </c>
      <c r="LT146" s="45">
        <v>0</v>
      </c>
      <c r="LU146" s="45">
        <v>0</v>
      </c>
      <c r="LV146" s="45">
        <v>0</v>
      </c>
      <c r="LW146" s="45">
        <v>0</v>
      </c>
      <c r="LX146" s="45">
        <v>0</v>
      </c>
      <c r="LY146" s="45">
        <v>0</v>
      </c>
      <c r="LZ146" s="45">
        <v>0</v>
      </c>
      <c r="MA146" s="45">
        <v>0</v>
      </c>
      <c r="MB146" s="45">
        <v>0</v>
      </c>
      <c r="MC146" s="45">
        <v>0</v>
      </c>
      <c r="MD146" s="45">
        <v>0</v>
      </c>
      <c r="ME146" s="45">
        <v>0</v>
      </c>
      <c r="MF146" s="45">
        <v>0</v>
      </c>
      <c r="MG146" s="45">
        <v>0</v>
      </c>
      <c r="MH146" s="45">
        <v>0</v>
      </c>
      <c r="MI146" s="45">
        <v>0</v>
      </c>
      <c r="MJ146" s="45">
        <v>0</v>
      </c>
      <c r="MK146" s="45">
        <v>0</v>
      </c>
      <c r="ML146" s="45">
        <v>0</v>
      </c>
      <c r="MM146" s="45">
        <v>0</v>
      </c>
      <c r="MN146" s="45">
        <v>0</v>
      </c>
      <c r="MO146" s="45">
        <v>0</v>
      </c>
      <c r="MP146" s="45">
        <v>0</v>
      </c>
      <c r="MQ146" s="45">
        <v>0</v>
      </c>
      <c r="MR146" s="45">
        <v>0</v>
      </c>
      <c r="MS146" s="45">
        <v>0</v>
      </c>
      <c r="MT146" s="45">
        <v>0</v>
      </c>
      <c r="MU146" s="45">
        <v>0</v>
      </c>
      <c r="MV146" s="45">
        <v>0</v>
      </c>
      <c r="MW146" s="45">
        <v>0</v>
      </c>
      <c r="MX146" s="45">
        <v>0</v>
      </c>
      <c r="MY146" s="45">
        <v>0</v>
      </c>
      <c r="MZ146" s="45">
        <v>0</v>
      </c>
      <c r="NA146" s="45">
        <v>0</v>
      </c>
      <c r="NB146" s="45">
        <v>0</v>
      </c>
      <c r="NC146" s="45">
        <v>0</v>
      </c>
      <c r="ND146" s="45">
        <v>0</v>
      </c>
      <c r="NE146" s="45">
        <v>0</v>
      </c>
      <c r="NF146" s="45">
        <v>0</v>
      </c>
      <c r="NG146" s="45">
        <v>0</v>
      </c>
      <c r="NH146" s="45">
        <v>0</v>
      </c>
      <c r="NI146" s="45">
        <v>0</v>
      </c>
      <c r="NJ146" s="45">
        <v>0</v>
      </c>
      <c r="NK146" s="45">
        <v>0</v>
      </c>
      <c r="NL146" s="45">
        <v>0</v>
      </c>
      <c r="NM146" s="45">
        <v>0</v>
      </c>
      <c r="NN146" s="45">
        <v>0</v>
      </c>
      <c r="NO146" s="45">
        <v>0</v>
      </c>
      <c r="NP146" s="45">
        <v>0</v>
      </c>
      <c r="NQ146" s="45">
        <v>0</v>
      </c>
      <c r="NR146" s="45">
        <v>0</v>
      </c>
      <c r="NS146" s="45">
        <v>0</v>
      </c>
      <c r="NT146" s="45">
        <v>0</v>
      </c>
      <c r="NU146" s="45">
        <v>0</v>
      </c>
      <c r="NV146" s="45">
        <v>0</v>
      </c>
      <c r="NW146" s="45">
        <v>0</v>
      </c>
      <c r="NX146" s="45">
        <v>0</v>
      </c>
      <c r="NY146" s="45">
        <v>0</v>
      </c>
      <c r="NZ146" s="45">
        <v>0</v>
      </c>
      <c r="OA146" s="45">
        <v>0</v>
      </c>
      <c r="OB146" s="45">
        <v>0</v>
      </c>
      <c r="OC146" s="45">
        <v>0</v>
      </c>
      <c r="OD146" s="45">
        <v>0</v>
      </c>
      <c r="OE146" s="45">
        <v>0</v>
      </c>
      <c r="OF146" s="45">
        <v>0</v>
      </c>
      <c r="OG146" s="45">
        <v>0</v>
      </c>
      <c r="OH146" s="45">
        <v>0</v>
      </c>
      <c r="OI146" s="45">
        <v>0</v>
      </c>
      <c r="OJ146" s="45">
        <v>0</v>
      </c>
      <c r="OK146" s="45">
        <v>0</v>
      </c>
      <c r="OL146" s="45">
        <v>0</v>
      </c>
      <c r="OM146" s="45">
        <v>0</v>
      </c>
      <c r="ON146" s="45">
        <v>0</v>
      </c>
      <c r="OO146" s="45">
        <v>0</v>
      </c>
      <c r="OP146" s="45">
        <v>0</v>
      </c>
      <c r="OQ146" s="45">
        <v>0</v>
      </c>
      <c r="OR146" s="45">
        <v>0</v>
      </c>
      <c r="OS146" s="45">
        <v>0</v>
      </c>
      <c r="OT146" s="45">
        <v>0</v>
      </c>
      <c r="OU146" s="45">
        <v>0</v>
      </c>
      <c r="OV146" s="45">
        <v>0</v>
      </c>
      <c r="OW146" s="45">
        <v>0</v>
      </c>
      <c r="OX146" s="45">
        <v>0</v>
      </c>
      <c r="OY146" s="45">
        <v>0</v>
      </c>
      <c r="OZ146" s="45">
        <v>0</v>
      </c>
      <c r="PA146" s="45">
        <v>0</v>
      </c>
      <c r="PB146" s="45">
        <v>0</v>
      </c>
      <c r="PC146" s="45">
        <v>0</v>
      </c>
      <c r="PD146" s="45">
        <v>0</v>
      </c>
      <c r="PE146" s="45">
        <v>0</v>
      </c>
      <c r="PF146" s="45">
        <v>0</v>
      </c>
      <c r="PG146" s="45">
        <v>0</v>
      </c>
      <c r="PH146" s="45">
        <v>0</v>
      </c>
      <c r="PI146" s="45">
        <v>0</v>
      </c>
      <c r="PJ146" s="45">
        <v>0</v>
      </c>
      <c r="PK146" s="45">
        <v>0</v>
      </c>
      <c r="PL146" s="45">
        <v>0</v>
      </c>
      <c r="PM146" s="45">
        <v>0</v>
      </c>
      <c r="PN146" s="45">
        <v>0</v>
      </c>
      <c r="PO146" s="45">
        <v>0</v>
      </c>
      <c r="PP146" s="45">
        <v>0</v>
      </c>
      <c r="PQ146" s="45">
        <v>0</v>
      </c>
      <c r="PR146" s="45">
        <v>0</v>
      </c>
      <c r="PS146" s="45">
        <v>0</v>
      </c>
      <c r="PT146" s="45">
        <v>0</v>
      </c>
      <c r="PU146" s="45">
        <v>0</v>
      </c>
      <c r="PV146" s="45">
        <v>0</v>
      </c>
      <c r="PW146" s="45">
        <v>0</v>
      </c>
      <c r="PX146" s="45">
        <v>0</v>
      </c>
      <c r="PY146" s="45">
        <v>0</v>
      </c>
      <c r="PZ146" s="45">
        <v>0</v>
      </c>
      <c r="QA146" s="45">
        <v>0</v>
      </c>
      <c r="QB146" s="45">
        <v>0</v>
      </c>
      <c r="QC146" s="45">
        <v>0</v>
      </c>
      <c r="QD146" s="45">
        <v>0</v>
      </c>
      <c r="QE146" s="45">
        <v>0</v>
      </c>
      <c r="QF146" s="45">
        <v>0</v>
      </c>
      <c r="QG146" s="45">
        <v>0</v>
      </c>
      <c r="QH146" s="45">
        <v>0</v>
      </c>
      <c r="QI146" s="45">
        <v>0</v>
      </c>
      <c r="QJ146" s="45">
        <v>0</v>
      </c>
      <c r="QK146" s="45">
        <v>0</v>
      </c>
      <c r="QL146" s="45">
        <v>0</v>
      </c>
      <c r="QM146" s="45">
        <v>0</v>
      </c>
      <c r="QN146" s="45">
        <v>0</v>
      </c>
      <c r="QO146" s="45">
        <v>0</v>
      </c>
      <c r="QP146" s="45">
        <v>0</v>
      </c>
      <c r="QQ146" s="45">
        <v>0</v>
      </c>
      <c r="QR146" s="45">
        <v>0</v>
      </c>
      <c r="QS146" s="45">
        <v>0</v>
      </c>
      <c r="QT146" s="45">
        <v>0</v>
      </c>
      <c r="QU146" s="45">
        <v>5</v>
      </c>
      <c r="QV146" s="45">
        <v>0</v>
      </c>
      <c r="QW146" s="45">
        <v>0</v>
      </c>
      <c r="QX146" s="45">
        <v>0</v>
      </c>
      <c r="QY146" s="45">
        <v>0</v>
      </c>
      <c r="QZ146" s="45">
        <v>0</v>
      </c>
      <c r="RA146" s="45">
        <v>0</v>
      </c>
      <c r="RB146" s="45">
        <v>0</v>
      </c>
      <c r="RC146" s="45">
        <v>0</v>
      </c>
      <c r="RD146" s="45">
        <v>0</v>
      </c>
      <c r="RE146" s="45">
        <v>0</v>
      </c>
      <c r="RF146" s="45">
        <v>0</v>
      </c>
      <c r="RG146" s="45">
        <v>0</v>
      </c>
      <c r="RH146" s="45">
        <v>0</v>
      </c>
      <c r="RI146" s="45">
        <v>0</v>
      </c>
      <c r="RJ146" s="45">
        <v>0</v>
      </c>
      <c r="RK146" s="45">
        <v>0</v>
      </c>
      <c r="RL146" s="45">
        <v>0</v>
      </c>
      <c r="RM146" s="45">
        <v>0</v>
      </c>
      <c r="RN146" s="45">
        <v>0</v>
      </c>
      <c r="RO146" s="45">
        <v>0</v>
      </c>
      <c r="RP146" s="45">
        <v>5</v>
      </c>
      <c r="RQ146" s="45">
        <v>0</v>
      </c>
      <c r="RR146" s="45">
        <v>0</v>
      </c>
      <c r="RS146" s="45">
        <v>0</v>
      </c>
      <c r="RT146" s="45">
        <v>0</v>
      </c>
      <c r="RU146" s="45">
        <v>0</v>
      </c>
      <c r="RV146" s="45">
        <v>0</v>
      </c>
      <c r="RW146" s="45">
        <v>5</v>
      </c>
      <c r="RX146" s="45">
        <v>0</v>
      </c>
      <c r="RY146" s="45">
        <v>0</v>
      </c>
      <c r="RZ146" s="45">
        <v>0</v>
      </c>
      <c r="SA146" s="45">
        <v>0</v>
      </c>
      <c r="SB146" s="45">
        <v>0</v>
      </c>
      <c r="SC146" s="45">
        <v>0</v>
      </c>
      <c r="SD146" s="45">
        <v>0</v>
      </c>
      <c r="SE146" s="45">
        <v>3</v>
      </c>
      <c r="SF146" s="45">
        <v>0</v>
      </c>
      <c r="SG146" s="45">
        <v>0</v>
      </c>
      <c r="SH146" s="45">
        <v>0</v>
      </c>
      <c r="SI146" s="45">
        <v>0</v>
      </c>
      <c r="SJ146" s="45">
        <v>0</v>
      </c>
      <c r="SK146" s="45">
        <v>0</v>
      </c>
      <c r="SL146" s="45">
        <v>0</v>
      </c>
      <c r="SM146" s="45">
        <v>0</v>
      </c>
      <c r="SN146" s="45">
        <v>0</v>
      </c>
      <c r="SO146" s="45">
        <v>0</v>
      </c>
      <c r="SP146" s="45">
        <v>0</v>
      </c>
      <c r="SQ146" s="45">
        <v>0</v>
      </c>
      <c r="SR146" s="45">
        <v>0</v>
      </c>
      <c r="SS146" s="45">
        <v>0</v>
      </c>
      <c r="ST146" s="45">
        <v>0</v>
      </c>
      <c r="SU146" s="45">
        <v>0</v>
      </c>
      <c r="SV146" s="45">
        <v>0</v>
      </c>
      <c r="SW146" s="45">
        <v>0</v>
      </c>
      <c r="SX146" s="45">
        <v>0</v>
      </c>
      <c r="SY146" s="45">
        <v>0</v>
      </c>
      <c r="SZ146" s="45">
        <v>0</v>
      </c>
      <c r="TA146" s="45">
        <v>0</v>
      </c>
      <c r="TB146" s="45">
        <v>0</v>
      </c>
      <c r="TC146" s="45">
        <v>0</v>
      </c>
      <c r="TD146" s="45">
        <v>0</v>
      </c>
      <c r="TE146" s="45">
        <v>0</v>
      </c>
      <c r="TF146" s="45">
        <v>0</v>
      </c>
      <c r="TG146" s="45">
        <v>0</v>
      </c>
      <c r="TH146" s="45">
        <v>0</v>
      </c>
      <c r="TI146" s="45">
        <v>0</v>
      </c>
      <c r="TJ146" s="45">
        <v>0</v>
      </c>
      <c r="TK146" s="45">
        <v>0</v>
      </c>
      <c r="TL146" s="45">
        <v>0</v>
      </c>
      <c r="TM146" s="45">
        <v>0</v>
      </c>
      <c r="TN146" s="45">
        <v>0</v>
      </c>
      <c r="TO146" s="45">
        <v>0</v>
      </c>
      <c r="TP146" s="45">
        <v>0</v>
      </c>
      <c r="TQ146" s="45">
        <v>0</v>
      </c>
      <c r="TR146" s="45">
        <v>0</v>
      </c>
      <c r="TS146" s="45">
        <v>0</v>
      </c>
      <c r="TT146" s="45">
        <v>0</v>
      </c>
      <c r="TU146" s="45">
        <v>0</v>
      </c>
      <c r="TV146" s="45">
        <v>0</v>
      </c>
      <c r="TW146" s="45">
        <v>0</v>
      </c>
      <c r="TX146" s="45">
        <v>0</v>
      </c>
      <c r="TY146" s="45">
        <v>0</v>
      </c>
      <c r="TZ146" s="45">
        <v>0</v>
      </c>
      <c r="UA146" s="45">
        <v>0</v>
      </c>
      <c r="UB146" s="45">
        <v>0</v>
      </c>
      <c r="UC146" s="45">
        <v>0</v>
      </c>
      <c r="UD146" s="45">
        <v>0</v>
      </c>
      <c r="UE146" s="45">
        <v>0</v>
      </c>
      <c r="UF146" s="45">
        <v>0</v>
      </c>
      <c r="UG146" s="45">
        <v>0</v>
      </c>
      <c r="UH146" s="45">
        <v>0</v>
      </c>
      <c r="UI146" s="45">
        <v>0</v>
      </c>
      <c r="UJ146" s="45">
        <v>0</v>
      </c>
      <c r="UK146" s="45">
        <v>0</v>
      </c>
      <c r="UL146" s="45">
        <v>0</v>
      </c>
      <c r="UM146" s="45">
        <v>0</v>
      </c>
      <c r="UN146" s="45">
        <v>0</v>
      </c>
      <c r="UO146" s="45">
        <v>0</v>
      </c>
      <c r="UP146" s="45">
        <v>0</v>
      </c>
      <c r="UQ146" s="45">
        <v>0</v>
      </c>
      <c r="UR146" s="45">
        <v>0</v>
      </c>
      <c r="US146" s="45">
        <v>0</v>
      </c>
      <c r="UT146" s="45">
        <v>0</v>
      </c>
      <c r="UU146" s="45">
        <v>0</v>
      </c>
      <c r="UV146" s="45">
        <v>0</v>
      </c>
      <c r="UW146" s="45">
        <v>0</v>
      </c>
      <c r="UX146" s="45">
        <v>0</v>
      </c>
      <c r="UY146" s="45">
        <v>0</v>
      </c>
      <c r="UZ146" s="45">
        <v>0</v>
      </c>
      <c r="VA146" s="45">
        <v>0</v>
      </c>
      <c r="VB146" s="45">
        <v>0</v>
      </c>
      <c r="VC146" s="45">
        <v>0</v>
      </c>
      <c r="VD146" s="45">
        <v>0</v>
      </c>
      <c r="VE146" s="45">
        <v>0</v>
      </c>
      <c r="VF146" s="45">
        <v>0</v>
      </c>
      <c r="VG146" s="45">
        <v>0</v>
      </c>
      <c r="VH146" s="45">
        <v>0</v>
      </c>
      <c r="VI146" s="45">
        <v>0</v>
      </c>
      <c r="VJ146" s="45">
        <v>0</v>
      </c>
      <c r="VK146" s="45">
        <v>0</v>
      </c>
      <c r="VL146" s="45">
        <v>0</v>
      </c>
      <c r="VM146" s="45">
        <v>0</v>
      </c>
      <c r="VN146" s="45">
        <v>0</v>
      </c>
      <c r="VO146" s="45">
        <v>0</v>
      </c>
      <c r="VP146" s="45">
        <v>0</v>
      </c>
      <c r="VQ146" s="45">
        <v>0</v>
      </c>
      <c r="VR146" s="45">
        <v>0</v>
      </c>
      <c r="VS146" s="45">
        <v>0</v>
      </c>
      <c r="VT146" s="45">
        <v>0</v>
      </c>
      <c r="VU146" s="45">
        <v>0</v>
      </c>
      <c r="VV146" s="45">
        <v>0</v>
      </c>
      <c r="VW146" s="45">
        <v>0</v>
      </c>
      <c r="VX146" s="45">
        <v>0</v>
      </c>
      <c r="VY146" s="45">
        <v>0</v>
      </c>
      <c r="VZ146" s="45">
        <v>0</v>
      </c>
      <c r="WA146" s="45">
        <v>0</v>
      </c>
      <c r="WB146" s="45">
        <v>0</v>
      </c>
      <c r="WC146" s="45">
        <v>0</v>
      </c>
      <c r="WD146" s="45">
        <v>0</v>
      </c>
      <c r="WE146" s="45">
        <v>0</v>
      </c>
      <c r="WF146" s="45">
        <v>0</v>
      </c>
      <c r="WG146" s="45">
        <v>0</v>
      </c>
      <c r="WH146" s="45">
        <v>0</v>
      </c>
      <c r="WI146" s="45">
        <v>0</v>
      </c>
      <c r="WJ146" s="45">
        <v>0</v>
      </c>
      <c r="WK146" s="45">
        <v>0</v>
      </c>
      <c r="WL146" s="45">
        <v>0</v>
      </c>
      <c r="WM146" s="45">
        <v>0</v>
      </c>
      <c r="WN146" s="45">
        <v>0</v>
      </c>
      <c r="WO146" s="45">
        <v>0</v>
      </c>
      <c r="WP146" s="45">
        <v>0</v>
      </c>
      <c r="WQ146" s="45">
        <v>0</v>
      </c>
      <c r="WR146" s="45">
        <v>0</v>
      </c>
      <c r="WS146" s="45">
        <v>0</v>
      </c>
      <c r="WT146" s="45">
        <v>0</v>
      </c>
      <c r="WU146" s="45">
        <v>0</v>
      </c>
      <c r="WV146" s="45">
        <v>0</v>
      </c>
      <c r="WW146" s="45">
        <v>0</v>
      </c>
      <c r="WX146" s="45">
        <v>0</v>
      </c>
      <c r="WY146" s="45">
        <v>0</v>
      </c>
      <c r="WZ146" s="45">
        <v>0</v>
      </c>
      <c r="XA146" s="45">
        <v>0</v>
      </c>
      <c r="XB146" s="45">
        <v>0</v>
      </c>
      <c r="XC146" s="45">
        <v>0</v>
      </c>
      <c r="XD146" s="45">
        <v>0</v>
      </c>
      <c r="XE146" s="45">
        <v>0</v>
      </c>
      <c r="XF146" s="45">
        <v>0</v>
      </c>
      <c r="XG146" s="45">
        <v>0</v>
      </c>
      <c r="XH146" s="45">
        <v>0</v>
      </c>
      <c r="XI146" s="45">
        <v>0</v>
      </c>
      <c r="XJ146" s="45">
        <v>0</v>
      </c>
      <c r="XK146" s="45">
        <v>0</v>
      </c>
      <c r="XL146" s="45">
        <v>0</v>
      </c>
      <c r="XM146" s="45">
        <v>0</v>
      </c>
      <c r="XN146" s="45">
        <v>0</v>
      </c>
      <c r="XO146" s="45">
        <v>0</v>
      </c>
      <c r="XP146" s="45">
        <v>0</v>
      </c>
      <c r="XQ146" s="45">
        <v>0</v>
      </c>
      <c r="XR146" s="45">
        <v>0</v>
      </c>
      <c r="XS146" s="45">
        <v>0</v>
      </c>
      <c r="XT146" s="45">
        <v>0</v>
      </c>
      <c r="XU146" s="45">
        <v>0</v>
      </c>
      <c r="XV146" s="45">
        <v>0</v>
      </c>
      <c r="XW146" s="45">
        <v>0</v>
      </c>
      <c r="XX146" s="45">
        <v>0</v>
      </c>
      <c r="XY146" s="45">
        <v>0</v>
      </c>
      <c r="XZ146" s="45">
        <v>0</v>
      </c>
      <c r="YA146" s="45">
        <v>0</v>
      </c>
      <c r="YB146" s="45">
        <v>0</v>
      </c>
      <c r="YC146" s="45">
        <v>0</v>
      </c>
      <c r="YD146" s="45">
        <v>0</v>
      </c>
      <c r="YE146" s="45">
        <v>0</v>
      </c>
      <c r="YF146" s="45">
        <v>0</v>
      </c>
      <c r="YG146" s="45">
        <v>0</v>
      </c>
      <c r="YH146" s="45">
        <v>0</v>
      </c>
      <c r="YI146" s="45">
        <v>0</v>
      </c>
      <c r="YJ146" s="45">
        <v>0</v>
      </c>
      <c r="YK146" s="45">
        <v>0</v>
      </c>
      <c r="YL146" s="45">
        <v>0</v>
      </c>
      <c r="YM146" s="45">
        <v>0</v>
      </c>
      <c r="YN146" s="45">
        <v>0</v>
      </c>
      <c r="YO146" s="45">
        <v>0</v>
      </c>
      <c r="YP146" s="45">
        <v>0</v>
      </c>
      <c r="YQ146" s="45">
        <v>0</v>
      </c>
      <c r="YR146" s="45">
        <v>0</v>
      </c>
      <c r="YS146" s="45">
        <v>0</v>
      </c>
      <c r="YT146" s="45">
        <v>0</v>
      </c>
      <c r="YU146" s="45">
        <v>0</v>
      </c>
      <c r="YV146" s="45">
        <v>0</v>
      </c>
      <c r="YW146" s="45">
        <v>0</v>
      </c>
      <c r="YX146" s="45">
        <v>0</v>
      </c>
      <c r="YY146" s="45">
        <v>0</v>
      </c>
      <c r="YZ146" s="45">
        <v>0</v>
      </c>
      <c r="ZA146" s="45">
        <v>0</v>
      </c>
      <c r="ZB146" s="45">
        <v>0</v>
      </c>
      <c r="ZC146" s="45">
        <v>0</v>
      </c>
      <c r="ZD146" s="45">
        <v>0</v>
      </c>
      <c r="ZE146" s="45">
        <v>0</v>
      </c>
      <c r="ZF146" s="45">
        <v>0</v>
      </c>
      <c r="ZG146" s="45">
        <v>0</v>
      </c>
      <c r="ZH146" s="45">
        <v>0</v>
      </c>
      <c r="ZI146" s="45">
        <v>0</v>
      </c>
      <c r="ZJ146" s="45">
        <v>0</v>
      </c>
      <c r="ZK146" s="45">
        <v>0</v>
      </c>
      <c r="ZL146" s="45">
        <v>0</v>
      </c>
      <c r="ZM146" s="45">
        <v>0</v>
      </c>
      <c r="ZN146" s="45">
        <v>0</v>
      </c>
      <c r="ZO146" s="45">
        <v>0</v>
      </c>
      <c r="ZP146" s="45">
        <v>0</v>
      </c>
      <c r="ZQ146" s="45">
        <v>0</v>
      </c>
      <c r="ZR146" s="45">
        <v>0</v>
      </c>
      <c r="ZS146" s="45">
        <v>0</v>
      </c>
      <c r="ZT146" s="45">
        <v>0</v>
      </c>
      <c r="ZU146" s="45">
        <v>0</v>
      </c>
      <c r="ZV146" s="45">
        <v>0</v>
      </c>
      <c r="ZW146" s="45">
        <v>0</v>
      </c>
      <c r="ZX146" s="45">
        <v>0</v>
      </c>
      <c r="ZY146" s="45">
        <v>0</v>
      </c>
      <c r="ZZ146" s="45">
        <v>0</v>
      </c>
      <c r="AAA146" s="45">
        <v>0</v>
      </c>
      <c r="AAB146" s="45">
        <v>0</v>
      </c>
      <c r="AAC146" s="45">
        <v>0</v>
      </c>
      <c r="AAD146" s="45">
        <v>0</v>
      </c>
      <c r="AAE146" s="45">
        <v>0</v>
      </c>
      <c r="AAF146" s="45">
        <v>0</v>
      </c>
      <c r="AAG146" s="45">
        <v>0</v>
      </c>
      <c r="AAH146" s="45">
        <v>0</v>
      </c>
      <c r="AAI146" s="45">
        <v>0</v>
      </c>
      <c r="AAJ146" s="45">
        <v>0</v>
      </c>
      <c r="AAK146" s="45">
        <v>0</v>
      </c>
      <c r="AAL146" s="45">
        <v>0</v>
      </c>
      <c r="AAM146" s="45">
        <v>0</v>
      </c>
      <c r="AAN146" s="45">
        <v>0</v>
      </c>
      <c r="AAO146" s="45">
        <v>0</v>
      </c>
      <c r="AAP146" s="45">
        <v>0</v>
      </c>
      <c r="AAQ146" s="45">
        <f ca="1">IF(LEFT($C146,5)="Total",0,IF(COUNTIF(ENTRY!$G$3:$BM$3,AAQ$1)=0,"CopyPasteValue",IFERROR(HLOOKUP(AAQ$1,ENTRY!$G$3:$BI$133,SUMIFS(ENTRY!$A$2:$A$133,ENTRY!$B$2:$B$133,$B146,ENTRY!$C$2:$C$133,$C146)-2,FALSE),0)))</f>
        <v>0</v>
      </c>
      <c r="AAR146" s="45">
        <f ca="1">IF(LEFT($C146,5)="Total",0,IF(COUNTIF(ENTRY!$G$3:$BM$3,AAR$1)=0,"CopyPasteValue",IFERROR(HLOOKUP(AAR$1,ENTRY!$G$3:$BI$133,SUMIFS(ENTRY!$A$2:$A$133,ENTRY!$B$2:$B$133,$B146,ENTRY!$C$2:$C$133,$C146)-2,FALSE),0)))</f>
        <v>0</v>
      </c>
      <c r="AAS146" s="45">
        <f ca="1">IF(LEFT($C146,5)="Total",0,IF(COUNTIF(ENTRY!$G$3:$BM$3,AAS$1)=0,"CopyPasteValue",IFERROR(HLOOKUP(AAS$1,ENTRY!$G$3:$BI$133,SUMIFS(ENTRY!$A$2:$A$133,ENTRY!$B$2:$B$133,$B146,ENTRY!$C$2:$C$133,$C146)-2,FALSE),0)))</f>
        <v>0</v>
      </c>
      <c r="AAT146" s="45">
        <f ca="1">IF(LEFT($C146,5)="Total",0,IF(COUNTIF(ENTRY!$G$3:$BM$3,AAT$1)=0,"CopyPasteValue",IFERROR(HLOOKUP(AAT$1,ENTRY!$G$3:$BI$133,SUMIFS(ENTRY!$A$2:$A$133,ENTRY!$B$2:$B$133,$B146,ENTRY!$C$2:$C$133,$C146)-2,FALSE),0)))</f>
        <v>0</v>
      </c>
      <c r="AAU146" s="45">
        <f ca="1">IF(LEFT($C146,5)="Total",0,IF(COUNTIF(ENTRY!$G$3:$BM$3,AAU$1)=0,"CopyPasteValue",IFERROR(HLOOKUP(AAU$1,ENTRY!$G$3:$BI$133,SUMIFS(ENTRY!$A$2:$A$133,ENTRY!$B$2:$B$133,$B146,ENTRY!$C$2:$C$133,$C146)-2,FALSE),0)))</f>
        <v>0</v>
      </c>
      <c r="AAV146" s="45">
        <f ca="1">IF(LEFT($C146,5)="Total",0,IF(COUNTIF(ENTRY!$G$3:$BM$3,AAV$1)=0,"CopyPasteValue",IFERROR(HLOOKUP(AAV$1,ENTRY!$G$3:$BI$133,SUMIFS(ENTRY!$A$2:$A$133,ENTRY!$B$2:$B$133,$B146,ENTRY!$C$2:$C$133,$C146)-2,FALSE),0)))</f>
        <v>0</v>
      </c>
      <c r="AAW146" s="45">
        <f ca="1">IF(LEFT($C146,5)="Total",0,IF(COUNTIF(ENTRY!$G$3:$BM$3,AAW$1)=0,"CopyPasteValue",IFERROR(HLOOKUP(AAW$1,ENTRY!$G$3:$BI$133,SUMIFS(ENTRY!$A$2:$A$133,ENTRY!$B$2:$B$133,$B146,ENTRY!$C$2:$C$133,$C146)-2,FALSE),0)))</f>
        <v>0</v>
      </c>
      <c r="AAX146" s="45">
        <f ca="1">IF(LEFT($C146,5)="Total",0,IF(COUNTIF(ENTRY!$G$3:$BM$3,AAX$1)=0,"CopyPasteValue",IFERROR(HLOOKUP(AAX$1,ENTRY!$G$3:$BI$133,SUMIFS(ENTRY!$A$2:$A$133,ENTRY!$B$2:$B$133,$B146,ENTRY!$C$2:$C$133,$C146)-2,FALSE),0)))</f>
        <v>0</v>
      </c>
      <c r="AAY146" s="45">
        <f ca="1">IF(LEFT($C146,5)="Total",0,IF(COUNTIF(ENTRY!$G$3:$BM$3,AAY$1)=0,"CopyPasteValue",IFERROR(HLOOKUP(AAY$1,ENTRY!$G$3:$BI$133,SUMIFS(ENTRY!$A$2:$A$133,ENTRY!$B$2:$B$133,$B146,ENTRY!$C$2:$C$133,$C146)-2,FALSE),0)))</f>
        <v>0</v>
      </c>
      <c r="AAZ146" s="45">
        <f ca="1">IF(LEFT($C146,5)="Total",0,IF(COUNTIF(ENTRY!$G$3:$BM$3,AAZ$1)=0,"CopyPasteValue",IFERROR(HLOOKUP(AAZ$1,ENTRY!$G$3:$BI$133,SUMIFS(ENTRY!$A$2:$A$133,ENTRY!$B$2:$B$133,$B146,ENTRY!$C$2:$C$133,$C146)-2,FALSE),0)))</f>
        <v>0</v>
      </c>
      <c r="ABA146" s="45">
        <f ca="1">IF(LEFT($C146,5)="Total",0,IF(COUNTIF(ENTRY!$G$3:$BM$3,ABA$1)=0,"CopyPasteValue",IFERROR(HLOOKUP(ABA$1,ENTRY!$G$3:$BI$133,SUMIFS(ENTRY!$A$2:$A$133,ENTRY!$B$2:$B$133,$B146,ENTRY!$C$2:$C$133,$C146)-2,FALSE),0)))</f>
        <v>0</v>
      </c>
      <c r="ABB146" s="45">
        <f ca="1">IF(LEFT($C146,5)="Total",0,IF(COUNTIF(ENTRY!$G$3:$BM$3,ABB$1)=0,"CopyPasteValue",IFERROR(HLOOKUP(ABB$1,ENTRY!$G$3:$BI$133,SUMIFS(ENTRY!$A$2:$A$133,ENTRY!$B$2:$B$133,$B146,ENTRY!$C$2:$C$133,$C146)-2,FALSE),0)))</f>
        <v>0</v>
      </c>
      <c r="ABC146" s="45">
        <f ca="1">IF(LEFT($C146,5)="Total",0,IF(COUNTIF(ENTRY!$G$3:$BM$3,ABC$1)=0,"CopyPasteValue",IFERROR(HLOOKUP(ABC$1,ENTRY!$G$3:$BI$133,SUMIFS(ENTRY!$A$2:$A$133,ENTRY!$B$2:$B$133,$B146,ENTRY!$C$2:$C$133,$C146)-2,FALSE),0)))</f>
        <v>0</v>
      </c>
      <c r="ABD146" s="45">
        <f ca="1">IF(LEFT($C146,5)="Total",0,IF(COUNTIF(ENTRY!$G$3:$BM$3,ABD$1)=0,"CopyPasteValue",IFERROR(HLOOKUP(ABD$1,ENTRY!$G$3:$BI$133,SUMIFS(ENTRY!$A$2:$A$133,ENTRY!$B$2:$B$133,$B146,ENTRY!$C$2:$C$133,$C146)-2,FALSE),0)))</f>
        <v>0</v>
      </c>
      <c r="ABE146" s="45">
        <f ca="1">IF(LEFT($C146,5)="Total",0,IF(COUNTIF(ENTRY!$G$3:$BM$3,ABE$1)=0,"CopyPasteValue",IFERROR(HLOOKUP(ABE$1,ENTRY!$G$3:$BI$133,SUMIFS(ENTRY!$A$2:$A$133,ENTRY!$B$2:$B$133,$B146,ENTRY!$C$2:$C$133,$C146)-2,FALSE),0)))</f>
        <v>0</v>
      </c>
      <c r="ABF146" s="45">
        <f ca="1">IF(LEFT($C146,5)="Total",0,IF(COUNTIF(ENTRY!$G$3:$BM$3,ABF$1)=0,"CopyPasteValue",IFERROR(HLOOKUP(ABF$1,ENTRY!$G$3:$BI$133,SUMIFS(ENTRY!$A$2:$A$133,ENTRY!$B$2:$B$133,$B146,ENTRY!$C$2:$C$133,$C146)-2,FALSE),0)))</f>
        <v>0</v>
      </c>
      <c r="ABG146" s="45">
        <f ca="1">IF(LEFT($C146,5)="Total",0,IF(COUNTIF(ENTRY!$G$3:$BM$3,ABG$1)=0,"CopyPasteValue",IFERROR(HLOOKUP(ABG$1,ENTRY!$G$3:$BI$133,SUMIFS(ENTRY!$A$2:$A$133,ENTRY!$B$2:$B$133,$B146,ENTRY!$C$2:$C$133,$C146)-2,FALSE),0)))</f>
        <v>0</v>
      </c>
      <c r="ABH146" s="45">
        <f ca="1">IF(LEFT($C146,5)="Total",0,IF(COUNTIF(ENTRY!$G$3:$BM$3,ABH$1)=0,"CopyPasteValue",IFERROR(HLOOKUP(ABH$1,ENTRY!$G$3:$BI$133,SUMIFS(ENTRY!$A$2:$A$133,ENTRY!$B$2:$B$133,$B146,ENTRY!$C$2:$C$133,$C146)-2,FALSE),0)))</f>
        <v>0</v>
      </c>
    </row>
    <row r="147" spans="1:736" x14ac:dyDescent="0.35">
      <c r="B147" t="s">
        <v>27</v>
      </c>
      <c r="C147"/>
      <c r="D147" s="53">
        <f t="shared" ca="1" si="163"/>
        <v>147</v>
      </c>
      <c r="E147" s="72">
        <f>COUNTIF(ENTRY!C$4:C$294,C147)</f>
        <v>0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5">
        <v>0</v>
      </c>
      <c r="M147" s="45">
        <v>0</v>
      </c>
      <c r="N147" s="45">
        <v>0</v>
      </c>
      <c r="O147" s="45">
        <v>0</v>
      </c>
      <c r="P147" s="45">
        <v>0</v>
      </c>
      <c r="Q147" s="45">
        <v>0</v>
      </c>
      <c r="R147" s="45">
        <v>0</v>
      </c>
      <c r="S147" s="45">
        <v>0</v>
      </c>
      <c r="T147" s="45">
        <v>0</v>
      </c>
      <c r="U147" s="45">
        <v>0</v>
      </c>
      <c r="V147" s="45">
        <v>0</v>
      </c>
      <c r="W147" s="45">
        <v>0</v>
      </c>
      <c r="X147" s="45">
        <v>0</v>
      </c>
      <c r="Y147" s="45">
        <v>0</v>
      </c>
      <c r="Z147" s="45">
        <v>0</v>
      </c>
      <c r="AA147" s="45">
        <v>0</v>
      </c>
      <c r="AB147" s="45">
        <v>0</v>
      </c>
      <c r="AC147" s="45">
        <v>0</v>
      </c>
      <c r="AD147" s="45">
        <v>0</v>
      </c>
      <c r="AE147" s="45">
        <v>0</v>
      </c>
      <c r="AF147" s="45">
        <v>0</v>
      </c>
      <c r="AG147" s="45">
        <v>0</v>
      </c>
      <c r="AH147" s="45">
        <v>0</v>
      </c>
      <c r="AI147" s="45">
        <v>0</v>
      </c>
      <c r="AJ147" s="45">
        <v>0</v>
      </c>
      <c r="AK147" s="45">
        <v>0</v>
      </c>
      <c r="AL147" s="45">
        <v>0</v>
      </c>
      <c r="AM147" s="45">
        <v>0</v>
      </c>
      <c r="AN147" s="45">
        <v>0</v>
      </c>
      <c r="AO147" s="45">
        <v>0</v>
      </c>
      <c r="AP147" s="45">
        <v>0</v>
      </c>
      <c r="AQ147" s="45">
        <v>0</v>
      </c>
      <c r="AR147" s="45">
        <v>0</v>
      </c>
      <c r="AS147" s="45">
        <v>0</v>
      </c>
      <c r="AT147" s="45">
        <v>0</v>
      </c>
      <c r="AU147" s="45">
        <v>0</v>
      </c>
      <c r="AV147" s="45">
        <v>0</v>
      </c>
      <c r="AW147" s="45">
        <v>0</v>
      </c>
      <c r="AX147" s="45">
        <v>0</v>
      </c>
      <c r="AY147" s="45">
        <v>0</v>
      </c>
      <c r="AZ147" s="45">
        <v>0</v>
      </c>
      <c r="BA147" s="45">
        <v>0</v>
      </c>
      <c r="BB147" s="45">
        <v>0</v>
      </c>
      <c r="BC147" s="45">
        <v>0</v>
      </c>
      <c r="BD147" s="45">
        <v>0</v>
      </c>
      <c r="BE147" s="45">
        <v>0</v>
      </c>
      <c r="BF147" s="45">
        <v>0</v>
      </c>
      <c r="BG147" s="45">
        <v>0</v>
      </c>
      <c r="BH147" s="45">
        <v>0</v>
      </c>
      <c r="BI147" s="45">
        <v>0</v>
      </c>
      <c r="BJ147" s="45">
        <v>0</v>
      </c>
      <c r="BK147" s="45">
        <v>0</v>
      </c>
      <c r="BL147" s="45">
        <v>0</v>
      </c>
      <c r="BM147" s="45">
        <v>0</v>
      </c>
      <c r="BN147" s="45">
        <v>0</v>
      </c>
      <c r="BO147" s="45">
        <v>0</v>
      </c>
      <c r="BP147" s="45">
        <v>0</v>
      </c>
      <c r="BQ147" s="45">
        <v>0</v>
      </c>
      <c r="BR147" s="45">
        <v>0</v>
      </c>
      <c r="BS147" s="45">
        <v>0</v>
      </c>
      <c r="BT147" s="45">
        <v>0</v>
      </c>
      <c r="BU147" s="45">
        <v>0</v>
      </c>
      <c r="BV147" s="45">
        <v>0</v>
      </c>
      <c r="BW147" s="45">
        <v>0</v>
      </c>
      <c r="BX147" s="45">
        <v>0</v>
      </c>
      <c r="BY147" s="45">
        <v>0</v>
      </c>
      <c r="BZ147" s="45">
        <v>0</v>
      </c>
      <c r="CA147" s="45">
        <v>0</v>
      </c>
      <c r="CB147" s="45">
        <v>0</v>
      </c>
      <c r="CC147" s="45">
        <v>0</v>
      </c>
      <c r="CD147" s="45">
        <v>0</v>
      </c>
      <c r="CE147" s="45">
        <v>0</v>
      </c>
      <c r="CF147" s="45">
        <v>0</v>
      </c>
      <c r="CG147" s="45">
        <v>0</v>
      </c>
      <c r="CH147" s="45">
        <v>0</v>
      </c>
      <c r="CI147" s="45">
        <v>0</v>
      </c>
      <c r="CJ147" s="45">
        <v>0</v>
      </c>
      <c r="CK147" s="45">
        <v>0</v>
      </c>
      <c r="CL147" s="45">
        <v>0</v>
      </c>
      <c r="CM147" s="45">
        <v>0</v>
      </c>
      <c r="CN147" s="45">
        <v>0</v>
      </c>
      <c r="CO147" s="45">
        <v>0</v>
      </c>
      <c r="CP147" s="45">
        <v>0</v>
      </c>
      <c r="CQ147" s="45">
        <v>0</v>
      </c>
      <c r="CR147" s="45">
        <v>0</v>
      </c>
      <c r="CS147" s="45">
        <v>0</v>
      </c>
      <c r="CT147" s="45">
        <v>0</v>
      </c>
      <c r="CU147" s="45">
        <v>0</v>
      </c>
      <c r="CV147" s="45">
        <v>0</v>
      </c>
      <c r="CW147" s="45">
        <v>0</v>
      </c>
      <c r="CX147" s="45">
        <v>0</v>
      </c>
      <c r="CY147" s="45">
        <v>0</v>
      </c>
      <c r="CZ147" s="45">
        <v>0</v>
      </c>
      <c r="DA147" s="45">
        <v>0</v>
      </c>
      <c r="DB147" s="45">
        <v>0</v>
      </c>
      <c r="DC147" s="45">
        <v>0</v>
      </c>
      <c r="DD147" s="45">
        <v>0</v>
      </c>
      <c r="DE147" s="45">
        <v>0</v>
      </c>
      <c r="DF147" s="45">
        <v>0</v>
      </c>
      <c r="DG147" s="45">
        <v>0</v>
      </c>
      <c r="DH147" s="45">
        <v>0</v>
      </c>
      <c r="DI147" s="45">
        <v>0</v>
      </c>
      <c r="DJ147" s="45">
        <v>0</v>
      </c>
      <c r="DK147" s="45">
        <v>0</v>
      </c>
      <c r="DL147" s="45">
        <v>0</v>
      </c>
      <c r="DM147" s="45">
        <v>0</v>
      </c>
      <c r="DN147" s="45">
        <v>0</v>
      </c>
      <c r="DO147" s="45">
        <v>0</v>
      </c>
      <c r="DP147" s="45">
        <v>0</v>
      </c>
      <c r="DQ147" s="45">
        <v>0</v>
      </c>
      <c r="DR147" s="45">
        <v>0</v>
      </c>
      <c r="DS147" s="45">
        <v>0</v>
      </c>
      <c r="DT147" s="45">
        <v>0</v>
      </c>
      <c r="DU147" s="45">
        <v>0</v>
      </c>
      <c r="DV147" s="45">
        <v>0</v>
      </c>
      <c r="DW147" s="45">
        <v>0</v>
      </c>
      <c r="DX147" s="45">
        <v>0</v>
      </c>
      <c r="DY147" s="45">
        <v>0</v>
      </c>
      <c r="DZ147" s="45">
        <v>0</v>
      </c>
      <c r="EA147" s="45">
        <v>0</v>
      </c>
      <c r="EB147" s="45">
        <v>0</v>
      </c>
      <c r="EC147" s="45">
        <v>0</v>
      </c>
      <c r="ED147" s="45">
        <v>0</v>
      </c>
      <c r="EE147" s="45">
        <v>0</v>
      </c>
      <c r="EF147" s="45">
        <v>0</v>
      </c>
      <c r="EG147" s="45">
        <v>0</v>
      </c>
      <c r="EH147" s="45">
        <v>0</v>
      </c>
      <c r="EI147" s="45">
        <v>0</v>
      </c>
      <c r="EJ147" s="45">
        <v>0</v>
      </c>
      <c r="EK147" s="45">
        <v>0</v>
      </c>
      <c r="EL147" s="45">
        <v>0</v>
      </c>
      <c r="EM147" s="45">
        <v>0</v>
      </c>
      <c r="EN147" s="45">
        <v>0</v>
      </c>
      <c r="EO147" s="45">
        <v>0</v>
      </c>
      <c r="EP147" s="45">
        <v>0</v>
      </c>
      <c r="EQ147" s="45">
        <v>0</v>
      </c>
      <c r="ER147" s="45">
        <v>0</v>
      </c>
      <c r="ES147" s="45">
        <v>0</v>
      </c>
      <c r="ET147" s="45">
        <v>0</v>
      </c>
      <c r="EU147" s="45">
        <v>0</v>
      </c>
      <c r="EV147" s="45">
        <v>0</v>
      </c>
      <c r="EW147" s="45">
        <v>0</v>
      </c>
      <c r="EX147" s="45">
        <v>0</v>
      </c>
      <c r="EY147" s="45">
        <v>0</v>
      </c>
      <c r="EZ147" s="45">
        <v>0</v>
      </c>
      <c r="FA147" s="45">
        <v>0</v>
      </c>
      <c r="FB147" s="45">
        <v>0</v>
      </c>
      <c r="FC147" s="45">
        <v>0</v>
      </c>
      <c r="FD147" s="45">
        <v>0</v>
      </c>
      <c r="FE147" s="45">
        <v>0</v>
      </c>
      <c r="FF147" s="45">
        <v>0</v>
      </c>
      <c r="FG147" s="45">
        <v>0</v>
      </c>
      <c r="FH147" s="45">
        <v>0</v>
      </c>
      <c r="FI147" s="45">
        <v>0</v>
      </c>
      <c r="FJ147" s="45">
        <v>0</v>
      </c>
      <c r="FK147" s="45">
        <v>0</v>
      </c>
      <c r="FL147" s="45">
        <v>0</v>
      </c>
      <c r="FM147" s="45">
        <v>0</v>
      </c>
      <c r="FN147" s="45">
        <v>0</v>
      </c>
      <c r="FO147" s="45">
        <v>0</v>
      </c>
      <c r="FP147" s="45">
        <v>0</v>
      </c>
      <c r="FQ147" s="45">
        <v>0</v>
      </c>
      <c r="FR147" s="45">
        <v>0</v>
      </c>
      <c r="FS147" s="45">
        <v>0</v>
      </c>
      <c r="FT147" s="45">
        <v>0</v>
      </c>
      <c r="FU147" s="45">
        <v>0</v>
      </c>
      <c r="FV147" s="45">
        <v>0</v>
      </c>
      <c r="FW147" s="45">
        <v>0</v>
      </c>
      <c r="FX147" s="45">
        <v>0</v>
      </c>
      <c r="FY147" s="45">
        <v>0</v>
      </c>
      <c r="FZ147" s="45">
        <v>0</v>
      </c>
      <c r="GA147" s="45">
        <v>0</v>
      </c>
      <c r="GB147" s="45">
        <v>0</v>
      </c>
      <c r="GC147" s="45">
        <v>0</v>
      </c>
      <c r="GD147" s="45">
        <v>0</v>
      </c>
      <c r="GE147" s="45">
        <v>0</v>
      </c>
      <c r="GF147" s="45">
        <v>0</v>
      </c>
      <c r="GG147" s="45">
        <v>0</v>
      </c>
      <c r="GH147" s="45">
        <v>0</v>
      </c>
      <c r="GI147" s="45">
        <v>0</v>
      </c>
      <c r="GJ147" s="45">
        <v>0</v>
      </c>
      <c r="GK147" s="45">
        <v>0</v>
      </c>
      <c r="GL147" s="45">
        <v>0</v>
      </c>
      <c r="GM147" s="45">
        <v>0</v>
      </c>
      <c r="GN147" s="45">
        <v>0</v>
      </c>
      <c r="GO147" s="45">
        <v>0</v>
      </c>
      <c r="GP147" s="45">
        <v>0</v>
      </c>
      <c r="GQ147" s="45">
        <v>0</v>
      </c>
      <c r="GR147" s="45">
        <v>0</v>
      </c>
      <c r="GS147" s="45">
        <v>0</v>
      </c>
      <c r="GT147" s="45">
        <v>0</v>
      </c>
      <c r="GU147" s="45">
        <v>0</v>
      </c>
      <c r="GV147" s="45">
        <v>0</v>
      </c>
      <c r="GW147" s="45">
        <v>0</v>
      </c>
      <c r="GX147" s="45">
        <v>0</v>
      </c>
      <c r="GY147" s="45">
        <v>0</v>
      </c>
      <c r="GZ147" s="45">
        <v>0</v>
      </c>
      <c r="HA147" s="45">
        <v>0</v>
      </c>
      <c r="HB147" s="45">
        <v>0</v>
      </c>
      <c r="HC147" s="45">
        <v>0</v>
      </c>
      <c r="HD147" s="45">
        <v>0</v>
      </c>
      <c r="HE147" s="45">
        <v>0</v>
      </c>
      <c r="HF147" s="45">
        <v>0</v>
      </c>
      <c r="HG147" s="45">
        <v>0</v>
      </c>
      <c r="HH147" s="45">
        <v>0</v>
      </c>
      <c r="HI147" s="45">
        <v>0</v>
      </c>
      <c r="HJ147" s="45">
        <v>0</v>
      </c>
      <c r="HK147" s="45">
        <v>0</v>
      </c>
      <c r="HL147" s="45">
        <v>0</v>
      </c>
      <c r="HM147" s="45">
        <v>0</v>
      </c>
      <c r="HN147" s="45">
        <v>0</v>
      </c>
      <c r="HO147" s="45">
        <v>0</v>
      </c>
      <c r="HP147" s="45">
        <v>0</v>
      </c>
      <c r="HQ147" s="45">
        <v>0</v>
      </c>
      <c r="HR147" s="45">
        <v>0</v>
      </c>
      <c r="HS147" s="45">
        <v>0</v>
      </c>
      <c r="HT147" s="45">
        <v>0</v>
      </c>
      <c r="HU147" s="45">
        <v>0</v>
      </c>
      <c r="HV147" s="45">
        <v>0</v>
      </c>
      <c r="HW147" s="45">
        <v>0</v>
      </c>
      <c r="HX147" s="45">
        <v>0</v>
      </c>
      <c r="HY147" s="45">
        <v>0</v>
      </c>
      <c r="HZ147" s="45">
        <v>0</v>
      </c>
      <c r="IA147" s="45">
        <v>0</v>
      </c>
      <c r="IB147" s="45">
        <v>0</v>
      </c>
      <c r="IC147" s="45">
        <v>0</v>
      </c>
      <c r="ID147" s="45">
        <v>0</v>
      </c>
      <c r="IE147" s="45">
        <v>0</v>
      </c>
      <c r="IF147" s="45">
        <v>0</v>
      </c>
      <c r="IG147" s="45">
        <v>0</v>
      </c>
      <c r="IH147" s="45">
        <v>0</v>
      </c>
      <c r="II147" s="45">
        <v>0</v>
      </c>
      <c r="IJ147" s="45">
        <v>0</v>
      </c>
      <c r="IK147" s="45">
        <v>0</v>
      </c>
      <c r="IL147" s="45">
        <v>0</v>
      </c>
      <c r="IM147" s="45">
        <v>0</v>
      </c>
      <c r="IN147" s="45">
        <v>0</v>
      </c>
      <c r="IO147" s="45">
        <v>0</v>
      </c>
      <c r="IP147" s="45">
        <v>0</v>
      </c>
      <c r="IQ147" s="45">
        <v>0</v>
      </c>
      <c r="IR147" s="45">
        <v>0</v>
      </c>
      <c r="IS147" s="45">
        <v>0</v>
      </c>
      <c r="IT147" s="45">
        <v>0</v>
      </c>
      <c r="IU147" s="45">
        <v>0</v>
      </c>
      <c r="IV147" s="45">
        <v>0</v>
      </c>
      <c r="IW147" s="45">
        <v>0</v>
      </c>
      <c r="IX147" s="45">
        <v>0</v>
      </c>
      <c r="IY147" s="45">
        <v>0</v>
      </c>
      <c r="IZ147" s="45">
        <v>0</v>
      </c>
      <c r="JA147" s="45">
        <v>0</v>
      </c>
      <c r="JB147" s="45">
        <v>0</v>
      </c>
      <c r="JC147" s="45">
        <v>0</v>
      </c>
      <c r="JD147" s="45">
        <v>0</v>
      </c>
      <c r="JE147" s="45">
        <v>0</v>
      </c>
      <c r="JF147" s="45">
        <v>0</v>
      </c>
      <c r="JG147" s="45">
        <v>0</v>
      </c>
      <c r="JH147" s="45">
        <v>0</v>
      </c>
      <c r="JI147" s="45">
        <v>0</v>
      </c>
      <c r="JJ147" s="45">
        <v>0</v>
      </c>
      <c r="JK147" s="45">
        <v>0</v>
      </c>
      <c r="JL147" s="45">
        <v>0</v>
      </c>
      <c r="JM147" s="45">
        <v>0</v>
      </c>
      <c r="JN147" s="45">
        <v>0</v>
      </c>
      <c r="JO147" s="45">
        <v>0</v>
      </c>
      <c r="JP147" s="45">
        <v>0</v>
      </c>
      <c r="JQ147" s="45">
        <v>0</v>
      </c>
      <c r="JR147" s="45">
        <v>0</v>
      </c>
      <c r="JS147" s="45">
        <v>0</v>
      </c>
      <c r="JT147" s="45">
        <v>0</v>
      </c>
      <c r="JU147" s="45">
        <v>0</v>
      </c>
      <c r="JV147" s="45">
        <v>0</v>
      </c>
      <c r="JW147" s="45">
        <v>0</v>
      </c>
      <c r="JX147" s="45">
        <v>0</v>
      </c>
      <c r="JY147" s="45">
        <v>0</v>
      </c>
      <c r="JZ147" s="45">
        <v>0</v>
      </c>
      <c r="KA147" s="45">
        <v>0</v>
      </c>
      <c r="KB147" s="45">
        <v>0</v>
      </c>
      <c r="KC147" s="45">
        <v>0</v>
      </c>
      <c r="KD147" s="45">
        <v>0</v>
      </c>
      <c r="KE147" s="45">
        <v>0</v>
      </c>
      <c r="KF147" s="45">
        <v>0</v>
      </c>
      <c r="KG147" s="45">
        <v>0</v>
      </c>
      <c r="KH147" s="45">
        <v>0</v>
      </c>
      <c r="KI147" s="45">
        <v>0</v>
      </c>
      <c r="KJ147" s="45">
        <v>0</v>
      </c>
      <c r="KK147" s="45">
        <v>0</v>
      </c>
      <c r="KL147" s="45">
        <v>0</v>
      </c>
      <c r="KM147" s="45">
        <v>0</v>
      </c>
      <c r="KN147" s="45">
        <v>0</v>
      </c>
      <c r="KO147" s="45">
        <v>0</v>
      </c>
      <c r="KP147" s="45">
        <v>0</v>
      </c>
      <c r="KQ147" s="45">
        <v>0</v>
      </c>
      <c r="KR147" s="45">
        <v>0</v>
      </c>
      <c r="KS147" s="45">
        <v>0</v>
      </c>
      <c r="KT147" s="45">
        <v>0</v>
      </c>
      <c r="KU147" s="45">
        <v>0</v>
      </c>
      <c r="KV147" s="45">
        <v>0</v>
      </c>
      <c r="KW147" s="45">
        <v>0</v>
      </c>
      <c r="KX147" s="45">
        <v>0</v>
      </c>
      <c r="KY147" s="45">
        <v>0</v>
      </c>
      <c r="KZ147" s="45">
        <v>0</v>
      </c>
      <c r="LA147" s="45">
        <v>0</v>
      </c>
      <c r="LB147" s="45">
        <v>0</v>
      </c>
      <c r="LC147" s="45">
        <v>0</v>
      </c>
      <c r="LD147" s="45">
        <v>0</v>
      </c>
      <c r="LE147" s="45">
        <v>0</v>
      </c>
      <c r="LF147" s="45">
        <v>0</v>
      </c>
      <c r="LG147" s="45">
        <v>0</v>
      </c>
      <c r="LH147" s="45">
        <v>0</v>
      </c>
      <c r="LI147" s="45">
        <v>0</v>
      </c>
      <c r="LJ147" s="45">
        <v>0</v>
      </c>
      <c r="LK147" s="45">
        <v>0</v>
      </c>
      <c r="LL147" s="45">
        <v>0</v>
      </c>
      <c r="LM147" s="45">
        <v>0</v>
      </c>
      <c r="LN147" s="45">
        <v>0</v>
      </c>
      <c r="LO147" s="45">
        <v>0</v>
      </c>
      <c r="LP147" s="45">
        <v>0</v>
      </c>
      <c r="LQ147" s="45">
        <v>0</v>
      </c>
      <c r="LR147" s="45">
        <v>0</v>
      </c>
      <c r="LS147" s="45">
        <v>0</v>
      </c>
      <c r="LT147" s="45">
        <v>0</v>
      </c>
      <c r="LU147" s="45">
        <v>0</v>
      </c>
      <c r="LV147" s="45">
        <v>0</v>
      </c>
      <c r="LW147" s="45">
        <v>0</v>
      </c>
      <c r="LX147" s="45">
        <v>0</v>
      </c>
      <c r="LY147" s="45">
        <v>0</v>
      </c>
      <c r="LZ147" s="45">
        <v>0</v>
      </c>
      <c r="MA147" s="45">
        <v>0</v>
      </c>
      <c r="MB147" s="45">
        <v>0</v>
      </c>
      <c r="MC147" s="45">
        <v>0</v>
      </c>
      <c r="MD147" s="45">
        <v>0</v>
      </c>
      <c r="ME147" s="45">
        <v>0</v>
      </c>
      <c r="MF147" s="45">
        <v>0</v>
      </c>
      <c r="MG147" s="45">
        <v>0</v>
      </c>
      <c r="MH147" s="45">
        <v>0</v>
      </c>
      <c r="MI147" s="45">
        <v>0</v>
      </c>
      <c r="MJ147" s="45">
        <v>0</v>
      </c>
      <c r="MK147" s="45">
        <v>0</v>
      </c>
      <c r="ML147" s="45">
        <v>0</v>
      </c>
      <c r="MM147" s="45">
        <v>0</v>
      </c>
      <c r="MN147" s="45">
        <v>0</v>
      </c>
      <c r="MO147" s="45">
        <v>0</v>
      </c>
      <c r="MP147" s="45">
        <v>0</v>
      </c>
      <c r="MQ147" s="45">
        <v>0</v>
      </c>
      <c r="MR147" s="45">
        <v>0</v>
      </c>
      <c r="MS147" s="45">
        <v>0</v>
      </c>
      <c r="MT147" s="45">
        <v>0</v>
      </c>
      <c r="MU147" s="45">
        <v>0</v>
      </c>
      <c r="MV147" s="45">
        <v>0</v>
      </c>
      <c r="MW147" s="45">
        <v>0</v>
      </c>
      <c r="MX147" s="45">
        <v>0</v>
      </c>
      <c r="MY147" s="45">
        <v>0</v>
      </c>
      <c r="MZ147" s="45">
        <v>0</v>
      </c>
      <c r="NA147" s="45">
        <v>0</v>
      </c>
      <c r="NB147" s="45">
        <v>0</v>
      </c>
      <c r="NC147" s="45">
        <v>0</v>
      </c>
      <c r="ND147" s="45">
        <v>0</v>
      </c>
      <c r="NE147" s="45">
        <v>0</v>
      </c>
      <c r="NF147" s="45">
        <v>0</v>
      </c>
      <c r="NG147" s="45">
        <v>0</v>
      </c>
      <c r="NH147" s="45">
        <v>0</v>
      </c>
      <c r="NI147" s="45">
        <v>0</v>
      </c>
      <c r="NJ147" s="45">
        <v>0</v>
      </c>
      <c r="NK147" s="45">
        <v>0</v>
      </c>
      <c r="NL147" s="45">
        <v>0</v>
      </c>
      <c r="NM147" s="45">
        <v>0</v>
      </c>
      <c r="NN147" s="45">
        <v>0</v>
      </c>
      <c r="NO147" s="45">
        <v>0</v>
      </c>
      <c r="NP147" s="45">
        <v>0</v>
      </c>
      <c r="NQ147" s="45">
        <v>0</v>
      </c>
      <c r="NR147" s="45">
        <v>0</v>
      </c>
      <c r="NS147" s="45">
        <v>0</v>
      </c>
      <c r="NT147" s="45">
        <v>0</v>
      </c>
      <c r="NU147" s="45">
        <v>0</v>
      </c>
      <c r="NV147" s="45">
        <v>0</v>
      </c>
      <c r="NW147" s="45">
        <v>0</v>
      </c>
      <c r="NX147" s="45">
        <v>0</v>
      </c>
      <c r="NY147" s="45">
        <v>0</v>
      </c>
      <c r="NZ147" s="45">
        <v>0</v>
      </c>
      <c r="OA147" s="45">
        <v>0</v>
      </c>
      <c r="OB147" s="45">
        <v>0</v>
      </c>
      <c r="OC147" s="45">
        <v>0</v>
      </c>
      <c r="OD147" s="45">
        <v>0</v>
      </c>
      <c r="OE147" s="45">
        <v>0</v>
      </c>
      <c r="OF147" s="45">
        <v>0</v>
      </c>
      <c r="OG147" s="45">
        <v>0</v>
      </c>
      <c r="OH147" s="45">
        <v>0</v>
      </c>
      <c r="OI147" s="45">
        <v>0</v>
      </c>
      <c r="OJ147" s="45">
        <v>0</v>
      </c>
      <c r="OK147" s="45">
        <v>0</v>
      </c>
      <c r="OL147" s="45">
        <v>0</v>
      </c>
      <c r="OM147" s="45">
        <v>0</v>
      </c>
      <c r="ON147" s="45">
        <v>0</v>
      </c>
      <c r="OO147" s="45">
        <v>0</v>
      </c>
      <c r="OP147" s="45">
        <v>0</v>
      </c>
      <c r="OQ147" s="45">
        <v>0</v>
      </c>
      <c r="OR147" s="45">
        <v>0</v>
      </c>
      <c r="OS147" s="45">
        <v>0</v>
      </c>
      <c r="OT147" s="45">
        <v>0</v>
      </c>
      <c r="OU147" s="45">
        <v>0</v>
      </c>
      <c r="OV147" s="45">
        <v>0</v>
      </c>
      <c r="OW147" s="45">
        <v>0</v>
      </c>
      <c r="OX147" s="45">
        <v>0</v>
      </c>
      <c r="OY147" s="45">
        <v>0</v>
      </c>
      <c r="OZ147" s="45">
        <v>0</v>
      </c>
      <c r="PA147" s="45">
        <v>0</v>
      </c>
      <c r="PB147" s="45">
        <v>0</v>
      </c>
      <c r="PC147" s="45">
        <v>0</v>
      </c>
      <c r="PD147" s="45">
        <v>0</v>
      </c>
      <c r="PE147" s="45">
        <v>0</v>
      </c>
      <c r="PF147" s="45">
        <v>0</v>
      </c>
      <c r="PG147" s="45">
        <v>0</v>
      </c>
      <c r="PH147" s="45">
        <v>0</v>
      </c>
      <c r="PI147" s="45">
        <v>0</v>
      </c>
      <c r="PJ147" s="45">
        <v>0</v>
      </c>
      <c r="PK147" s="45">
        <v>0</v>
      </c>
      <c r="PL147" s="45">
        <v>0</v>
      </c>
      <c r="PM147" s="45">
        <v>0</v>
      </c>
      <c r="PN147" s="45">
        <v>0</v>
      </c>
      <c r="PO147" s="45">
        <v>0</v>
      </c>
      <c r="PP147" s="45">
        <v>0</v>
      </c>
      <c r="PQ147" s="45">
        <v>0</v>
      </c>
      <c r="PR147" s="45">
        <v>0</v>
      </c>
      <c r="PS147" s="45">
        <v>0</v>
      </c>
      <c r="PT147" s="45">
        <v>0</v>
      </c>
      <c r="PU147" s="45">
        <v>0</v>
      </c>
      <c r="PV147" s="45">
        <v>0</v>
      </c>
      <c r="PW147" s="45">
        <v>0</v>
      </c>
      <c r="PX147" s="45">
        <v>0</v>
      </c>
      <c r="PY147" s="45">
        <v>0</v>
      </c>
      <c r="PZ147" s="45">
        <v>0</v>
      </c>
      <c r="QA147" s="45">
        <v>0</v>
      </c>
      <c r="QB147" s="45">
        <v>0</v>
      </c>
      <c r="QC147" s="45">
        <v>0</v>
      </c>
      <c r="QD147" s="45">
        <v>0</v>
      </c>
      <c r="QE147" s="45">
        <v>0</v>
      </c>
      <c r="QF147" s="45">
        <v>0</v>
      </c>
      <c r="QG147" s="45">
        <v>0</v>
      </c>
      <c r="QH147" s="45">
        <v>0</v>
      </c>
      <c r="QI147" s="45">
        <v>0</v>
      </c>
      <c r="QJ147" s="45">
        <v>0</v>
      </c>
      <c r="QK147" s="45">
        <v>0</v>
      </c>
      <c r="QL147" s="45">
        <v>0</v>
      </c>
      <c r="QM147" s="45">
        <v>0</v>
      </c>
      <c r="QN147" s="45">
        <v>0</v>
      </c>
      <c r="QO147" s="45">
        <v>0</v>
      </c>
      <c r="QP147" s="45">
        <v>0</v>
      </c>
      <c r="QQ147" s="45">
        <v>0</v>
      </c>
      <c r="QR147" s="45">
        <v>0</v>
      </c>
      <c r="QS147" s="45">
        <v>0</v>
      </c>
      <c r="QT147" s="45">
        <v>0</v>
      </c>
      <c r="QU147" s="45">
        <v>0</v>
      </c>
      <c r="QV147" s="45">
        <v>0</v>
      </c>
      <c r="QW147" s="45">
        <v>0</v>
      </c>
      <c r="QX147" s="45">
        <v>0</v>
      </c>
      <c r="QY147" s="45">
        <v>0</v>
      </c>
      <c r="QZ147" s="45">
        <v>0</v>
      </c>
      <c r="RA147" s="45">
        <v>0</v>
      </c>
      <c r="RB147" s="45">
        <v>0</v>
      </c>
      <c r="RC147" s="45">
        <v>0</v>
      </c>
      <c r="RD147" s="45">
        <v>0</v>
      </c>
      <c r="RE147" s="45">
        <v>0</v>
      </c>
      <c r="RF147" s="45">
        <v>0</v>
      </c>
      <c r="RG147" s="45">
        <v>0</v>
      </c>
      <c r="RH147" s="45">
        <v>0</v>
      </c>
      <c r="RI147" s="45">
        <v>0</v>
      </c>
      <c r="RJ147" s="45">
        <v>0</v>
      </c>
      <c r="RK147" s="45">
        <v>0</v>
      </c>
      <c r="RL147" s="45">
        <v>0</v>
      </c>
      <c r="RM147" s="45">
        <v>0</v>
      </c>
      <c r="RN147" s="45">
        <v>0</v>
      </c>
      <c r="RO147" s="45">
        <v>0</v>
      </c>
      <c r="RP147" s="45">
        <v>0</v>
      </c>
      <c r="RQ147" s="45">
        <v>0</v>
      </c>
      <c r="RR147" s="45">
        <v>0</v>
      </c>
      <c r="RS147" s="45">
        <v>0</v>
      </c>
      <c r="RT147" s="45">
        <v>0</v>
      </c>
      <c r="RU147" s="45">
        <v>0</v>
      </c>
      <c r="RV147" s="45">
        <v>0</v>
      </c>
      <c r="RW147" s="45">
        <v>0</v>
      </c>
      <c r="RX147" s="45">
        <v>0</v>
      </c>
      <c r="RY147" s="45">
        <v>0</v>
      </c>
      <c r="RZ147" s="45">
        <v>0</v>
      </c>
      <c r="SA147" s="45">
        <v>0</v>
      </c>
      <c r="SB147" s="45">
        <v>0</v>
      </c>
      <c r="SC147" s="45">
        <v>0</v>
      </c>
      <c r="SD147" s="45">
        <v>0</v>
      </c>
      <c r="SE147" s="45">
        <v>0</v>
      </c>
      <c r="SF147" s="45">
        <v>0</v>
      </c>
      <c r="SG147" s="45">
        <v>0</v>
      </c>
      <c r="SH147" s="45">
        <v>0</v>
      </c>
      <c r="SI147" s="45">
        <v>0</v>
      </c>
      <c r="SJ147" s="45">
        <v>0</v>
      </c>
      <c r="SK147" s="45">
        <v>0</v>
      </c>
      <c r="SL147" s="45">
        <v>0</v>
      </c>
      <c r="SM147" s="45">
        <v>0</v>
      </c>
      <c r="SN147" s="45">
        <v>0</v>
      </c>
      <c r="SO147" s="45">
        <v>0</v>
      </c>
      <c r="SP147" s="45">
        <v>0</v>
      </c>
      <c r="SQ147" s="45">
        <v>0</v>
      </c>
      <c r="SR147" s="45">
        <v>0</v>
      </c>
      <c r="SS147" s="45">
        <v>0</v>
      </c>
      <c r="ST147" s="45">
        <v>0</v>
      </c>
      <c r="SU147" s="45">
        <v>0</v>
      </c>
      <c r="SV147" s="45">
        <v>0</v>
      </c>
      <c r="SW147" s="45">
        <v>0</v>
      </c>
      <c r="SX147" s="45">
        <v>0</v>
      </c>
      <c r="SY147" s="45">
        <v>0</v>
      </c>
      <c r="SZ147" s="45">
        <v>0</v>
      </c>
      <c r="TA147" s="45">
        <v>0</v>
      </c>
      <c r="TB147" s="45">
        <v>0</v>
      </c>
      <c r="TC147" s="45">
        <v>0</v>
      </c>
      <c r="TD147" s="45">
        <v>0</v>
      </c>
      <c r="TE147" s="45">
        <v>0</v>
      </c>
      <c r="TF147" s="45">
        <v>0</v>
      </c>
      <c r="TG147" s="45">
        <v>0</v>
      </c>
      <c r="TH147" s="45">
        <v>0</v>
      </c>
      <c r="TI147" s="45">
        <v>0</v>
      </c>
      <c r="TJ147" s="45">
        <v>0</v>
      </c>
      <c r="TK147" s="45">
        <v>0</v>
      </c>
      <c r="TL147" s="45">
        <v>0</v>
      </c>
      <c r="TM147" s="45">
        <v>0</v>
      </c>
      <c r="TN147" s="45">
        <v>0</v>
      </c>
      <c r="TO147" s="45">
        <v>0</v>
      </c>
      <c r="TP147" s="45">
        <v>0</v>
      </c>
      <c r="TQ147" s="45">
        <v>0</v>
      </c>
      <c r="TR147" s="45">
        <v>0</v>
      </c>
      <c r="TS147" s="45">
        <v>0</v>
      </c>
      <c r="TT147" s="45">
        <v>0</v>
      </c>
      <c r="TU147" s="45">
        <v>0</v>
      </c>
      <c r="TV147" s="45">
        <v>0</v>
      </c>
      <c r="TW147" s="45">
        <v>0</v>
      </c>
      <c r="TX147" s="45">
        <v>0</v>
      </c>
      <c r="TY147" s="45">
        <v>0</v>
      </c>
      <c r="TZ147" s="45">
        <v>0</v>
      </c>
      <c r="UA147" s="45">
        <v>0</v>
      </c>
      <c r="UB147" s="45">
        <v>0</v>
      </c>
      <c r="UC147" s="45">
        <v>0</v>
      </c>
      <c r="UD147" s="45">
        <v>0</v>
      </c>
      <c r="UE147" s="45">
        <v>0</v>
      </c>
      <c r="UF147" s="45">
        <v>0</v>
      </c>
      <c r="UG147" s="45">
        <v>0</v>
      </c>
      <c r="UH147" s="45">
        <v>0</v>
      </c>
      <c r="UI147" s="45">
        <v>0</v>
      </c>
      <c r="UJ147" s="45">
        <v>0</v>
      </c>
      <c r="UK147" s="45">
        <v>0</v>
      </c>
      <c r="UL147" s="45">
        <v>0</v>
      </c>
      <c r="UM147" s="45">
        <v>0</v>
      </c>
      <c r="UN147" s="45">
        <v>0</v>
      </c>
      <c r="UO147" s="45">
        <v>0</v>
      </c>
      <c r="UP147" s="45">
        <v>0</v>
      </c>
      <c r="UQ147" s="45">
        <v>0</v>
      </c>
      <c r="UR147" s="45">
        <v>0</v>
      </c>
      <c r="US147" s="45">
        <v>0</v>
      </c>
      <c r="UT147" s="45">
        <v>0</v>
      </c>
      <c r="UU147" s="45">
        <v>0</v>
      </c>
      <c r="UV147" s="45">
        <v>0</v>
      </c>
      <c r="UW147" s="45">
        <v>0</v>
      </c>
      <c r="UX147" s="45">
        <v>0</v>
      </c>
      <c r="UY147" s="45">
        <v>0</v>
      </c>
      <c r="UZ147" s="45">
        <v>0</v>
      </c>
      <c r="VA147" s="45">
        <v>0</v>
      </c>
      <c r="VB147" s="45">
        <v>0</v>
      </c>
      <c r="VC147" s="45">
        <v>0</v>
      </c>
      <c r="VD147" s="45">
        <v>0</v>
      </c>
      <c r="VE147" s="45">
        <v>0</v>
      </c>
      <c r="VF147" s="45">
        <v>0</v>
      </c>
      <c r="VG147" s="45">
        <v>0</v>
      </c>
      <c r="VH147" s="45">
        <v>0</v>
      </c>
      <c r="VI147" s="45">
        <v>0</v>
      </c>
      <c r="VJ147" s="45">
        <v>0</v>
      </c>
      <c r="VK147" s="45">
        <v>0</v>
      </c>
      <c r="VL147" s="45">
        <v>0</v>
      </c>
      <c r="VM147" s="45">
        <v>0</v>
      </c>
      <c r="VN147" s="45">
        <v>0</v>
      </c>
      <c r="VO147" s="45">
        <v>0</v>
      </c>
      <c r="VP147" s="45">
        <v>0</v>
      </c>
      <c r="VQ147" s="45">
        <v>0</v>
      </c>
      <c r="VR147" s="45">
        <v>0</v>
      </c>
      <c r="VS147" s="45">
        <v>0</v>
      </c>
      <c r="VT147" s="45">
        <v>0</v>
      </c>
      <c r="VU147" s="45">
        <v>0</v>
      </c>
      <c r="VV147" s="45">
        <v>0</v>
      </c>
      <c r="VW147" s="45">
        <v>0</v>
      </c>
      <c r="VX147" s="45">
        <v>0</v>
      </c>
      <c r="VY147" s="45">
        <v>0</v>
      </c>
      <c r="VZ147" s="45">
        <v>0</v>
      </c>
      <c r="WA147" s="45">
        <v>0</v>
      </c>
      <c r="WB147" s="45">
        <v>0</v>
      </c>
      <c r="WC147" s="45">
        <v>0</v>
      </c>
      <c r="WD147" s="45">
        <v>0</v>
      </c>
      <c r="WE147" s="45">
        <v>0</v>
      </c>
      <c r="WF147" s="45">
        <v>0</v>
      </c>
      <c r="WG147" s="45">
        <v>0</v>
      </c>
      <c r="WH147" s="45">
        <v>0</v>
      </c>
      <c r="WI147" s="45">
        <v>0</v>
      </c>
      <c r="WJ147" s="45">
        <v>0</v>
      </c>
      <c r="WK147" s="45">
        <v>0</v>
      </c>
      <c r="WL147" s="45">
        <v>0</v>
      </c>
      <c r="WM147" s="45">
        <v>0</v>
      </c>
      <c r="WN147" s="45">
        <v>0</v>
      </c>
      <c r="WO147" s="45">
        <v>0</v>
      </c>
      <c r="WP147" s="45">
        <v>0</v>
      </c>
      <c r="WQ147" s="45">
        <v>0</v>
      </c>
      <c r="WR147" s="45">
        <v>0</v>
      </c>
      <c r="WS147" s="45">
        <v>0</v>
      </c>
      <c r="WT147" s="45">
        <v>0</v>
      </c>
      <c r="WU147" s="45">
        <v>0</v>
      </c>
      <c r="WV147" s="45">
        <v>0</v>
      </c>
      <c r="WW147" s="45">
        <v>0</v>
      </c>
      <c r="WX147" s="45">
        <v>0</v>
      </c>
      <c r="WY147" s="45">
        <v>0</v>
      </c>
      <c r="WZ147" s="45">
        <v>0</v>
      </c>
      <c r="XA147" s="45">
        <v>0</v>
      </c>
      <c r="XB147" s="45">
        <v>0</v>
      </c>
      <c r="XC147" s="45">
        <v>0</v>
      </c>
      <c r="XD147" s="45">
        <v>0</v>
      </c>
      <c r="XE147" s="45">
        <v>0</v>
      </c>
      <c r="XF147" s="45">
        <v>0</v>
      </c>
      <c r="XG147" s="45">
        <v>0</v>
      </c>
      <c r="XH147" s="45">
        <v>0</v>
      </c>
      <c r="XI147" s="45">
        <v>0</v>
      </c>
      <c r="XJ147" s="45">
        <v>0</v>
      </c>
      <c r="XK147" s="45">
        <v>0</v>
      </c>
      <c r="XL147" s="45">
        <v>0</v>
      </c>
      <c r="XM147" s="45">
        <v>0</v>
      </c>
      <c r="XN147" s="45">
        <v>0</v>
      </c>
      <c r="XO147" s="45">
        <v>0</v>
      </c>
      <c r="XP147" s="45">
        <v>0</v>
      </c>
      <c r="XQ147" s="45">
        <v>0</v>
      </c>
      <c r="XR147" s="45">
        <v>0</v>
      </c>
      <c r="XS147" s="45">
        <v>0</v>
      </c>
      <c r="XT147" s="45">
        <v>0</v>
      </c>
      <c r="XU147" s="45">
        <v>0</v>
      </c>
      <c r="XV147" s="45">
        <v>0</v>
      </c>
      <c r="XW147" s="45">
        <v>0</v>
      </c>
      <c r="XX147" s="45">
        <v>0</v>
      </c>
      <c r="XY147" s="45">
        <v>0</v>
      </c>
      <c r="XZ147" s="45">
        <v>0</v>
      </c>
      <c r="YA147" s="45">
        <v>0</v>
      </c>
      <c r="YB147" s="45">
        <v>0</v>
      </c>
      <c r="YC147" s="45">
        <v>0</v>
      </c>
      <c r="YD147" s="45">
        <v>0</v>
      </c>
      <c r="YE147" s="45">
        <v>0</v>
      </c>
      <c r="YF147" s="45">
        <v>0</v>
      </c>
      <c r="YG147" s="45">
        <v>0</v>
      </c>
      <c r="YH147" s="45">
        <v>0</v>
      </c>
      <c r="YI147" s="45">
        <v>0</v>
      </c>
      <c r="YJ147" s="45">
        <v>0</v>
      </c>
      <c r="YK147" s="45">
        <v>0</v>
      </c>
      <c r="YL147" s="45">
        <v>0</v>
      </c>
      <c r="YM147" s="45">
        <v>0</v>
      </c>
      <c r="YN147" s="45">
        <v>0</v>
      </c>
      <c r="YO147" s="45">
        <v>0</v>
      </c>
      <c r="YP147" s="45">
        <v>0</v>
      </c>
      <c r="YQ147" s="45">
        <v>0</v>
      </c>
      <c r="YR147" s="45">
        <v>0</v>
      </c>
      <c r="YS147" s="45">
        <v>0</v>
      </c>
      <c r="YT147" s="45">
        <v>0</v>
      </c>
      <c r="YU147" s="45">
        <v>0</v>
      </c>
      <c r="YV147" s="45">
        <v>0</v>
      </c>
      <c r="YW147" s="45">
        <v>0</v>
      </c>
      <c r="YX147" s="45">
        <v>0</v>
      </c>
      <c r="YY147" s="45">
        <v>0</v>
      </c>
      <c r="YZ147" s="45">
        <v>0</v>
      </c>
      <c r="ZA147" s="45">
        <v>0</v>
      </c>
      <c r="ZB147" s="45">
        <v>0</v>
      </c>
      <c r="ZC147" s="45">
        <v>0</v>
      </c>
      <c r="ZD147" s="45">
        <v>0</v>
      </c>
      <c r="ZE147" s="45">
        <v>0</v>
      </c>
      <c r="ZF147" s="45">
        <v>0</v>
      </c>
      <c r="ZG147" s="45">
        <v>0</v>
      </c>
      <c r="ZH147" s="45">
        <v>0</v>
      </c>
      <c r="ZI147" s="45">
        <v>0</v>
      </c>
      <c r="ZJ147" s="45">
        <v>0</v>
      </c>
      <c r="ZK147" s="45">
        <v>0</v>
      </c>
      <c r="ZL147" s="45">
        <v>0</v>
      </c>
      <c r="ZM147" s="45">
        <v>0</v>
      </c>
      <c r="ZN147" s="45">
        <v>0</v>
      </c>
      <c r="ZO147" s="45">
        <v>0</v>
      </c>
      <c r="ZP147" s="45">
        <v>0</v>
      </c>
      <c r="ZQ147" s="45">
        <v>0</v>
      </c>
      <c r="ZR147" s="45">
        <v>0</v>
      </c>
      <c r="ZS147" s="45">
        <v>0</v>
      </c>
      <c r="ZT147" s="45">
        <v>0</v>
      </c>
      <c r="ZU147" s="45">
        <v>0</v>
      </c>
      <c r="ZV147" s="45">
        <v>0</v>
      </c>
      <c r="ZW147" s="45">
        <v>0</v>
      </c>
      <c r="ZX147" s="45">
        <v>0</v>
      </c>
      <c r="ZY147" s="45">
        <v>0</v>
      </c>
      <c r="ZZ147" s="45">
        <v>0</v>
      </c>
      <c r="AAA147" s="45">
        <v>0</v>
      </c>
      <c r="AAB147" s="45">
        <v>0</v>
      </c>
      <c r="AAC147" s="45">
        <v>0</v>
      </c>
      <c r="AAD147" s="45">
        <v>0</v>
      </c>
      <c r="AAE147" s="45">
        <v>0</v>
      </c>
      <c r="AAF147" s="45">
        <v>0</v>
      </c>
      <c r="AAG147" s="45">
        <v>0</v>
      </c>
      <c r="AAH147" s="45">
        <v>0</v>
      </c>
      <c r="AAI147" s="45">
        <v>0</v>
      </c>
      <c r="AAJ147" s="45">
        <v>0</v>
      </c>
      <c r="AAK147" s="45">
        <v>0</v>
      </c>
      <c r="AAL147" s="45">
        <v>0</v>
      </c>
      <c r="AAM147" s="45">
        <v>0</v>
      </c>
      <c r="AAN147" s="45">
        <v>0</v>
      </c>
      <c r="AAO147" s="45">
        <v>0</v>
      </c>
      <c r="AAP147" s="45">
        <v>0</v>
      </c>
      <c r="AAQ147" s="45">
        <f>IF(LEFT($C147,5)="Total",0,IF(COUNTIF(ENTRY!$G$3:$BM$3,AAQ$1)=0,"CopyPasteValue",IFERROR(HLOOKUP(AAQ$1,ENTRY!$G$3:$BI$133,SUMIFS(ENTRY!$A$2:$A$133,ENTRY!$B$2:$B$133,$B147,ENTRY!$C$2:$C$133,$C147)-2,FALSE),0)))</f>
        <v>0</v>
      </c>
      <c r="AAR147" s="45">
        <f>IF(LEFT($C147,5)="Total",0,IF(COUNTIF(ENTRY!$G$3:$BM$3,AAR$1)=0,"CopyPasteValue",IFERROR(HLOOKUP(AAR$1,ENTRY!$G$3:$BI$133,SUMIFS(ENTRY!$A$2:$A$133,ENTRY!$B$2:$B$133,$B147,ENTRY!$C$2:$C$133,$C147)-2,FALSE),0)))</f>
        <v>0</v>
      </c>
      <c r="AAS147" s="45">
        <f>IF(LEFT($C147,5)="Total",0,IF(COUNTIF(ENTRY!$G$3:$BM$3,AAS$1)=0,"CopyPasteValue",IFERROR(HLOOKUP(AAS$1,ENTRY!$G$3:$BI$133,SUMIFS(ENTRY!$A$2:$A$133,ENTRY!$B$2:$B$133,$B147,ENTRY!$C$2:$C$133,$C147)-2,FALSE),0)))</f>
        <v>0</v>
      </c>
      <c r="AAT147" s="45">
        <f>IF(LEFT($C147,5)="Total",0,IF(COUNTIF(ENTRY!$G$3:$BM$3,AAT$1)=0,"CopyPasteValue",IFERROR(HLOOKUP(AAT$1,ENTRY!$G$3:$BI$133,SUMIFS(ENTRY!$A$2:$A$133,ENTRY!$B$2:$B$133,$B147,ENTRY!$C$2:$C$133,$C147)-2,FALSE),0)))</f>
        <v>0</v>
      </c>
      <c r="AAU147" s="45">
        <f>IF(LEFT($C147,5)="Total",0,IF(COUNTIF(ENTRY!$G$3:$BM$3,AAU$1)=0,"CopyPasteValue",IFERROR(HLOOKUP(AAU$1,ENTRY!$G$3:$BI$133,SUMIFS(ENTRY!$A$2:$A$133,ENTRY!$B$2:$B$133,$B147,ENTRY!$C$2:$C$133,$C147)-2,FALSE),0)))</f>
        <v>0</v>
      </c>
      <c r="AAV147" s="45">
        <f>IF(LEFT($C147,5)="Total",0,IF(COUNTIF(ENTRY!$G$3:$BM$3,AAV$1)=0,"CopyPasteValue",IFERROR(HLOOKUP(AAV$1,ENTRY!$G$3:$BI$133,SUMIFS(ENTRY!$A$2:$A$133,ENTRY!$B$2:$B$133,$B147,ENTRY!$C$2:$C$133,$C147)-2,FALSE),0)))</f>
        <v>0</v>
      </c>
      <c r="AAW147" s="45">
        <f>IF(LEFT($C147,5)="Total",0,IF(COUNTIF(ENTRY!$G$3:$BM$3,AAW$1)=0,"CopyPasteValue",IFERROR(HLOOKUP(AAW$1,ENTRY!$G$3:$BI$133,SUMIFS(ENTRY!$A$2:$A$133,ENTRY!$B$2:$B$133,$B147,ENTRY!$C$2:$C$133,$C147)-2,FALSE),0)))</f>
        <v>0</v>
      </c>
      <c r="AAX147" s="45">
        <f>IF(LEFT($C147,5)="Total",0,IF(COUNTIF(ENTRY!$G$3:$BM$3,AAX$1)=0,"CopyPasteValue",IFERROR(HLOOKUP(AAX$1,ENTRY!$G$3:$BI$133,SUMIFS(ENTRY!$A$2:$A$133,ENTRY!$B$2:$B$133,$B147,ENTRY!$C$2:$C$133,$C147)-2,FALSE),0)))</f>
        <v>0</v>
      </c>
      <c r="AAY147" s="45">
        <f>IF(LEFT($C147,5)="Total",0,IF(COUNTIF(ENTRY!$G$3:$BM$3,AAY$1)=0,"CopyPasteValue",IFERROR(HLOOKUP(AAY$1,ENTRY!$G$3:$BI$133,SUMIFS(ENTRY!$A$2:$A$133,ENTRY!$B$2:$B$133,$B147,ENTRY!$C$2:$C$133,$C147)-2,FALSE),0)))</f>
        <v>0</v>
      </c>
      <c r="AAZ147" s="45">
        <f>IF(LEFT($C147,5)="Total",0,IF(COUNTIF(ENTRY!$G$3:$BM$3,AAZ$1)=0,"CopyPasteValue",IFERROR(HLOOKUP(AAZ$1,ENTRY!$G$3:$BI$133,SUMIFS(ENTRY!$A$2:$A$133,ENTRY!$B$2:$B$133,$B147,ENTRY!$C$2:$C$133,$C147)-2,FALSE),0)))</f>
        <v>0</v>
      </c>
      <c r="ABA147" s="45">
        <f>IF(LEFT($C147,5)="Total",0,IF(COUNTIF(ENTRY!$G$3:$BM$3,ABA$1)=0,"CopyPasteValue",IFERROR(HLOOKUP(ABA$1,ENTRY!$G$3:$BI$133,SUMIFS(ENTRY!$A$2:$A$133,ENTRY!$B$2:$B$133,$B147,ENTRY!$C$2:$C$133,$C147)-2,FALSE),0)))</f>
        <v>0</v>
      </c>
      <c r="ABB147" s="45">
        <f>IF(LEFT($C147,5)="Total",0,IF(COUNTIF(ENTRY!$G$3:$BM$3,ABB$1)=0,"CopyPasteValue",IFERROR(HLOOKUP(ABB$1,ENTRY!$G$3:$BI$133,SUMIFS(ENTRY!$A$2:$A$133,ENTRY!$B$2:$B$133,$B147,ENTRY!$C$2:$C$133,$C147)-2,FALSE),0)))</f>
        <v>0</v>
      </c>
      <c r="ABC147" s="45">
        <f>IF(LEFT($C147,5)="Total",0,IF(COUNTIF(ENTRY!$G$3:$BM$3,ABC$1)=0,"CopyPasteValue",IFERROR(HLOOKUP(ABC$1,ENTRY!$G$3:$BI$133,SUMIFS(ENTRY!$A$2:$A$133,ENTRY!$B$2:$B$133,$B147,ENTRY!$C$2:$C$133,$C147)-2,FALSE),0)))</f>
        <v>0</v>
      </c>
      <c r="ABD147" s="45">
        <f>IF(LEFT($C147,5)="Total",0,IF(COUNTIF(ENTRY!$G$3:$BM$3,ABD$1)=0,"CopyPasteValue",IFERROR(HLOOKUP(ABD$1,ENTRY!$G$3:$BI$133,SUMIFS(ENTRY!$A$2:$A$133,ENTRY!$B$2:$B$133,$B147,ENTRY!$C$2:$C$133,$C147)-2,FALSE),0)))</f>
        <v>0</v>
      </c>
      <c r="ABE147" s="45">
        <f>IF(LEFT($C147,5)="Total",0,IF(COUNTIF(ENTRY!$G$3:$BM$3,ABE$1)=0,"CopyPasteValue",IFERROR(HLOOKUP(ABE$1,ENTRY!$G$3:$BI$133,SUMIFS(ENTRY!$A$2:$A$133,ENTRY!$B$2:$B$133,$B147,ENTRY!$C$2:$C$133,$C147)-2,FALSE),0)))</f>
        <v>0</v>
      </c>
      <c r="ABF147" s="45">
        <f>IF(LEFT($C147,5)="Total",0,IF(COUNTIF(ENTRY!$G$3:$BM$3,ABF$1)=0,"CopyPasteValue",IFERROR(HLOOKUP(ABF$1,ENTRY!$G$3:$BI$133,SUMIFS(ENTRY!$A$2:$A$133,ENTRY!$B$2:$B$133,$B147,ENTRY!$C$2:$C$133,$C147)-2,FALSE),0)))</f>
        <v>0</v>
      </c>
      <c r="ABG147" s="45">
        <f>IF(LEFT($C147,5)="Total",0,IF(COUNTIF(ENTRY!$G$3:$BM$3,ABG$1)=0,"CopyPasteValue",IFERROR(HLOOKUP(ABG$1,ENTRY!$G$3:$BI$133,SUMIFS(ENTRY!$A$2:$A$133,ENTRY!$B$2:$B$133,$B147,ENTRY!$C$2:$C$133,$C147)-2,FALSE),0)))</f>
        <v>0</v>
      </c>
      <c r="ABH147" s="45">
        <f>IF(LEFT($C147,5)="Total",0,IF(COUNTIF(ENTRY!$G$3:$BM$3,ABH$1)=0,"CopyPasteValue",IFERROR(HLOOKUP(ABH$1,ENTRY!$G$3:$BI$133,SUMIFS(ENTRY!$A$2:$A$133,ENTRY!$B$2:$B$133,$B147,ENTRY!$C$2:$C$133,$C147)-2,FALSE),0)))</f>
        <v>0</v>
      </c>
    </row>
    <row r="148" spans="1:736" x14ac:dyDescent="0.35">
      <c r="B148" t="s">
        <v>27</v>
      </c>
      <c r="C148"/>
      <c r="D148" s="53">
        <f t="shared" ca="1" si="164"/>
        <v>148</v>
      </c>
      <c r="E148" s="72">
        <f>COUNTIF(ENTRY!C$4:C$294,C148)</f>
        <v>0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5">
        <v>0</v>
      </c>
      <c r="L148" s="45">
        <v>0</v>
      </c>
      <c r="M148" s="45">
        <v>0</v>
      </c>
      <c r="N148" s="45">
        <v>0</v>
      </c>
      <c r="O148" s="45">
        <v>0</v>
      </c>
      <c r="P148" s="45">
        <v>0</v>
      </c>
      <c r="Q148" s="45">
        <v>0</v>
      </c>
      <c r="R148" s="45">
        <v>0</v>
      </c>
      <c r="S148" s="45">
        <v>0</v>
      </c>
      <c r="T148" s="45">
        <v>0</v>
      </c>
      <c r="U148" s="45">
        <v>0</v>
      </c>
      <c r="V148" s="45">
        <v>0</v>
      </c>
      <c r="W148" s="45">
        <v>0</v>
      </c>
      <c r="X148" s="45">
        <v>0</v>
      </c>
      <c r="Y148" s="45">
        <v>0</v>
      </c>
      <c r="Z148" s="45">
        <v>0</v>
      </c>
      <c r="AA148" s="45">
        <v>0</v>
      </c>
      <c r="AB148" s="45">
        <v>0</v>
      </c>
      <c r="AC148" s="45">
        <v>0</v>
      </c>
      <c r="AD148" s="45">
        <v>0</v>
      </c>
      <c r="AE148" s="45">
        <v>0</v>
      </c>
      <c r="AF148" s="45">
        <v>0</v>
      </c>
      <c r="AG148" s="45">
        <v>0</v>
      </c>
      <c r="AH148" s="45">
        <v>0</v>
      </c>
      <c r="AI148" s="45">
        <v>0</v>
      </c>
      <c r="AJ148" s="45">
        <v>0</v>
      </c>
      <c r="AK148" s="45">
        <v>0</v>
      </c>
      <c r="AL148" s="45">
        <v>0</v>
      </c>
      <c r="AM148" s="45">
        <v>0</v>
      </c>
      <c r="AN148" s="45">
        <v>0</v>
      </c>
      <c r="AO148" s="45">
        <v>0</v>
      </c>
      <c r="AP148" s="45">
        <v>0</v>
      </c>
      <c r="AQ148" s="45">
        <v>0</v>
      </c>
      <c r="AR148" s="45">
        <v>0</v>
      </c>
      <c r="AS148" s="45">
        <v>0</v>
      </c>
      <c r="AT148" s="45">
        <v>0</v>
      </c>
      <c r="AU148" s="45">
        <v>0</v>
      </c>
      <c r="AV148" s="45">
        <v>0</v>
      </c>
      <c r="AW148" s="45">
        <v>0</v>
      </c>
      <c r="AX148" s="45">
        <v>0</v>
      </c>
      <c r="AY148" s="45">
        <v>0</v>
      </c>
      <c r="AZ148" s="45">
        <v>0</v>
      </c>
      <c r="BA148" s="45">
        <v>0</v>
      </c>
      <c r="BB148" s="45">
        <v>0</v>
      </c>
      <c r="BC148" s="45">
        <v>0</v>
      </c>
      <c r="BD148" s="45">
        <v>0</v>
      </c>
      <c r="BE148" s="45">
        <v>0</v>
      </c>
      <c r="BF148" s="45">
        <v>0</v>
      </c>
      <c r="BG148" s="45">
        <v>0</v>
      </c>
      <c r="BH148" s="45">
        <v>0</v>
      </c>
      <c r="BI148" s="45">
        <v>0</v>
      </c>
      <c r="BJ148" s="45">
        <v>0</v>
      </c>
      <c r="BK148" s="45">
        <v>0</v>
      </c>
      <c r="BL148" s="45">
        <v>0</v>
      </c>
      <c r="BM148" s="45">
        <v>0</v>
      </c>
      <c r="BN148" s="45">
        <v>0</v>
      </c>
      <c r="BO148" s="45">
        <v>0</v>
      </c>
      <c r="BP148" s="45">
        <v>0</v>
      </c>
      <c r="BQ148" s="45">
        <v>0</v>
      </c>
      <c r="BR148" s="45">
        <v>0</v>
      </c>
      <c r="BS148" s="45">
        <v>0</v>
      </c>
      <c r="BT148" s="45">
        <v>0</v>
      </c>
      <c r="BU148" s="45">
        <v>0</v>
      </c>
      <c r="BV148" s="45">
        <v>0</v>
      </c>
      <c r="BW148" s="45">
        <v>0</v>
      </c>
      <c r="BX148" s="45">
        <v>0</v>
      </c>
      <c r="BY148" s="45">
        <v>0</v>
      </c>
      <c r="BZ148" s="45">
        <v>0</v>
      </c>
      <c r="CA148" s="45">
        <v>0</v>
      </c>
      <c r="CB148" s="45">
        <v>0</v>
      </c>
      <c r="CC148" s="45">
        <v>0</v>
      </c>
      <c r="CD148" s="45">
        <v>0</v>
      </c>
      <c r="CE148" s="45">
        <v>0</v>
      </c>
      <c r="CF148" s="45">
        <v>0</v>
      </c>
      <c r="CG148" s="45">
        <v>0</v>
      </c>
      <c r="CH148" s="45">
        <v>0</v>
      </c>
      <c r="CI148" s="45">
        <v>0</v>
      </c>
      <c r="CJ148" s="45">
        <v>0</v>
      </c>
      <c r="CK148" s="45">
        <v>0</v>
      </c>
      <c r="CL148" s="45">
        <v>0</v>
      </c>
      <c r="CM148" s="45">
        <v>0</v>
      </c>
      <c r="CN148" s="45">
        <v>0</v>
      </c>
      <c r="CO148" s="45">
        <v>0</v>
      </c>
      <c r="CP148" s="45">
        <v>0</v>
      </c>
      <c r="CQ148" s="45">
        <v>0</v>
      </c>
      <c r="CR148" s="45">
        <v>0</v>
      </c>
      <c r="CS148" s="45">
        <v>0</v>
      </c>
      <c r="CT148" s="45">
        <v>0</v>
      </c>
      <c r="CU148" s="45">
        <v>0</v>
      </c>
      <c r="CV148" s="45">
        <v>0</v>
      </c>
      <c r="CW148" s="45">
        <v>0</v>
      </c>
      <c r="CX148" s="45">
        <v>0</v>
      </c>
      <c r="CY148" s="45">
        <v>0</v>
      </c>
      <c r="CZ148" s="45">
        <v>0</v>
      </c>
      <c r="DA148" s="45">
        <v>0</v>
      </c>
      <c r="DB148" s="45">
        <v>0</v>
      </c>
      <c r="DC148" s="45">
        <v>0</v>
      </c>
      <c r="DD148" s="45">
        <v>0</v>
      </c>
      <c r="DE148" s="45">
        <v>0</v>
      </c>
      <c r="DF148" s="45">
        <v>0</v>
      </c>
      <c r="DG148" s="45">
        <v>0</v>
      </c>
      <c r="DH148" s="45">
        <v>0</v>
      </c>
      <c r="DI148" s="45">
        <v>0</v>
      </c>
      <c r="DJ148" s="45">
        <v>0</v>
      </c>
      <c r="DK148" s="45">
        <v>0</v>
      </c>
      <c r="DL148" s="45">
        <v>0</v>
      </c>
      <c r="DM148" s="45">
        <v>0</v>
      </c>
      <c r="DN148" s="45">
        <v>0</v>
      </c>
      <c r="DO148" s="45">
        <v>0</v>
      </c>
      <c r="DP148" s="45">
        <v>0</v>
      </c>
      <c r="DQ148" s="45">
        <v>0</v>
      </c>
      <c r="DR148" s="45">
        <v>0</v>
      </c>
      <c r="DS148" s="45">
        <v>0</v>
      </c>
      <c r="DT148" s="45">
        <v>0</v>
      </c>
      <c r="DU148" s="45">
        <v>0</v>
      </c>
      <c r="DV148" s="45">
        <v>0</v>
      </c>
      <c r="DW148" s="45">
        <v>0</v>
      </c>
      <c r="DX148" s="45">
        <v>0</v>
      </c>
      <c r="DY148" s="45">
        <v>0</v>
      </c>
      <c r="DZ148" s="45">
        <v>0</v>
      </c>
      <c r="EA148" s="45">
        <v>0</v>
      </c>
      <c r="EB148" s="45">
        <v>0</v>
      </c>
      <c r="EC148" s="45">
        <v>0</v>
      </c>
      <c r="ED148" s="45">
        <v>0</v>
      </c>
      <c r="EE148" s="45">
        <v>0</v>
      </c>
      <c r="EF148" s="45">
        <v>0</v>
      </c>
      <c r="EG148" s="45">
        <v>0</v>
      </c>
      <c r="EH148" s="45">
        <v>0</v>
      </c>
      <c r="EI148" s="45">
        <v>0</v>
      </c>
      <c r="EJ148" s="45">
        <v>0</v>
      </c>
      <c r="EK148" s="45">
        <v>0</v>
      </c>
      <c r="EL148" s="45">
        <v>0</v>
      </c>
      <c r="EM148" s="45">
        <v>0</v>
      </c>
      <c r="EN148" s="45">
        <v>0</v>
      </c>
      <c r="EO148" s="45">
        <v>0</v>
      </c>
      <c r="EP148" s="45">
        <v>0</v>
      </c>
      <c r="EQ148" s="45">
        <v>0</v>
      </c>
      <c r="ER148" s="45">
        <v>0</v>
      </c>
      <c r="ES148" s="45">
        <v>0</v>
      </c>
      <c r="ET148" s="45">
        <v>0</v>
      </c>
      <c r="EU148" s="45">
        <v>0</v>
      </c>
      <c r="EV148" s="45">
        <v>0</v>
      </c>
      <c r="EW148" s="45">
        <v>0</v>
      </c>
      <c r="EX148" s="45">
        <v>0</v>
      </c>
      <c r="EY148" s="45">
        <v>0</v>
      </c>
      <c r="EZ148" s="45">
        <v>0</v>
      </c>
      <c r="FA148" s="45">
        <v>0</v>
      </c>
      <c r="FB148" s="45">
        <v>0</v>
      </c>
      <c r="FC148" s="45">
        <v>0</v>
      </c>
      <c r="FD148" s="45">
        <v>0</v>
      </c>
      <c r="FE148" s="45">
        <v>0</v>
      </c>
      <c r="FF148" s="45">
        <v>0</v>
      </c>
      <c r="FG148" s="45">
        <v>0</v>
      </c>
      <c r="FH148" s="45">
        <v>0</v>
      </c>
      <c r="FI148" s="45">
        <v>0</v>
      </c>
      <c r="FJ148" s="45">
        <v>0</v>
      </c>
      <c r="FK148" s="45">
        <v>0</v>
      </c>
      <c r="FL148" s="45">
        <v>0</v>
      </c>
      <c r="FM148" s="45">
        <v>0</v>
      </c>
      <c r="FN148" s="45">
        <v>0</v>
      </c>
      <c r="FO148" s="45">
        <v>0</v>
      </c>
      <c r="FP148" s="45">
        <v>0</v>
      </c>
      <c r="FQ148" s="45">
        <v>0</v>
      </c>
      <c r="FR148" s="45">
        <v>0</v>
      </c>
      <c r="FS148" s="45">
        <v>0</v>
      </c>
      <c r="FT148" s="45">
        <v>0</v>
      </c>
      <c r="FU148" s="45">
        <v>0</v>
      </c>
      <c r="FV148" s="45">
        <v>0</v>
      </c>
      <c r="FW148" s="45">
        <v>0</v>
      </c>
      <c r="FX148" s="45">
        <v>0</v>
      </c>
      <c r="FY148" s="45">
        <v>0</v>
      </c>
      <c r="FZ148" s="45">
        <v>0</v>
      </c>
      <c r="GA148" s="45">
        <v>0</v>
      </c>
      <c r="GB148" s="45">
        <v>0</v>
      </c>
      <c r="GC148" s="45">
        <v>0</v>
      </c>
      <c r="GD148" s="45">
        <v>0</v>
      </c>
      <c r="GE148" s="45">
        <v>0</v>
      </c>
      <c r="GF148" s="45">
        <v>0</v>
      </c>
      <c r="GG148" s="45">
        <v>0</v>
      </c>
      <c r="GH148" s="45">
        <v>0</v>
      </c>
      <c r="GI148" s="45">
        <v>0</v>
      </c>
      <c r="GJ148" s="45">
        <v>0</v>
      </c>
      <c r="GK148" s="45">
        <v>0</v>
      </c>
      <c r="GL148" s="45">
        <v>0</v>
      </c>
      <c r="GM148" s="45">
        <v>0</v>
      </c>
      <c r="GN148" s="45">
        <v>0</v>
      </c>
      <c r="GO148" s="45">
        <v>0</v>
      </c>
      <c r="GP148" s="45">
        <v>0</v>
      </c>
      <c r="GQ148" s="45">
        <v>0</v>
      </c>
      <c r="GR148" s="45">
        <v>0</v>
      </c>
      <c r="GS148" s="45">
        <v>0</v>
      </c>
      <c r="GT148" s="45">
        <v>0</v>
      </c>
      <c r="GU148" s="45">
        <v>0</v>
      </c>
      <c r="GV148" s="45">
        <v>0</v>
      </c>
      <c r="GW148" s="45">
        <v>0</v>
      </c>
      <c r="GX148" s="45">
        <v>0</v>
      </c>
      <c r="GY148" s="45">
        <v>0</v>
      </c>
      <c r="GZ148" s="45">
        <v>0</v>
      </c>
      <c r="HA148" s="45">
        <v>0</v>
      </c>
      <c r="HB148" s="45">
        <v>0</v>
      </c>
      <c r="HC148" s="45">
        <v>0</v>
      </c>
      <c r="HD148" s="45">
        <v>0</v>
      </c>
      <c r="HE148" s="45">
        <v>0</v>
      </c>
      <c r="HF148" s="45">
        <v>0</v>
      </c>
      <c r="HG148" s="45">
        <v>0</v>
      </c>
      <c r="HH148" s="45">
        <v>0</v>
      </c>
      <c r="HI148" s="45">
        <v>0</v>
      </c>
      <c r="HJ148" s="45">
        <v>0</v>
      </c>
      <c r="HK148" s="45">
        <v>0</v>
      </c>
      <c r="HL148" s="45">
        <v>0</v>
      </c>
      <c r="HM148" s="45">
        <v>0</v>
      </c>
      <c r="HN148" s="45">
        <v>0</v>
      </c>
      <c r="HO148" s="45">
        <v>0</v>
      </c>
      <c r="HP148" s="45">
        <v>0</v>
      </c>
      <c r="HQ148" s="45">
        <v>0</v>
      </c>
      <c r="HR148" s="45">
        <v>0</v>
      </c>
      <c r="HS148" s="45">
        <v>0</v>
      </c>
      <c r="HT148" s="45">
        <v>0</v>
      </c>
      <c r="HU148" s="45">
        <v>0</v>
      </c>
      <c r="HV148" s="45">
        <v>0</v>
      </c>
      <c r="HW148" s="45">
        <v>0</v>
      </c>
      <c r="HX148" s="45">
        <v>0</v>
      </c>
      <c r="HY148" s="45">
        <v>0</v>
      </c>
      <c r="HZ148" s="45">
        <v>0</v>
      </c>
      <c r="IA148" s="45">
        <v>0</v>
      </c>
      <c r="IB148" s="45">
        <v>0</v>
      </c>
      <c r="IC148" s="45">
        <v>0</v>
      </c>
      <c r="ID148" s="45">
        <v>0</v>
      </c>
      <c r="IE148" s="45">
        <v>0</v>
      </c>
      <c r="IF148" s="45">
        <v>0</v>
      </c>
      <c r="IG148" s="45">
        <v>0</v>
      </c>
      <c r="IH148" s="45">
        <v>0</v>
      </c>
      <c r="II148" s="45">
        <v>0</v>
      </c>
      <c r="IJ148" s="45">
        <v>0</v>
      </c>
      <c r="IK148" s="45">
        <v>0</v>
      </c>
      <c r="IL148" s="45">
        <v>0</v>
      </c>
      <c r="IM148" s="45">
        <v>0</v>
      </c>
      <c r="IN148" s="45">
        <v>0</v>
      </c>
      <c r="IO148" s="45">
        <v>0</v>
      </c>
      <c r="IP148" s="45">
        <v>0</v>
      </c>
      <c r="IQ148" s="45">
        <v>0</v>
      </c>
      <c r="IR148" s="45">
        <v>0</v>
      </c>
      <c r="IS148" s="45">
        <v>0</v>
      </c>
      <c r="IT148" s="45">
        <v>0</v>
      </c>
      <c r="IU148" s="45">
        <v>0</v>
      </c>
      <c r="IV148" s="45">
        <v>0</v>
      </c>
      <c r="IW148" s="45">
        <v>0</v>
      </c>
      <c r="IX148" s="45">
        <v>0</v>
      </c>
      <c r="IY148" s="45">
        <v>0</v>
      </c>
      <c r="IZ148" s="45">
        <v>0</v>
      </c>
      <c r="JA148" s="45">
        <v>0</v>
      </c>
      <c r="JB148" s="45">
        <v>0</v>
      </c>
      <c r="JC148" s="45">
        <v>0</v>
      </c>
      <c r="JD148" s="45">
        <v>0</v>
      </c>
      <c r="JE148" s="45">
        <v>0</v>
      </c>
      <c r="JF148" s="45">
        <v>0</v>
      </c>
      <c r="JG148" s="45">
        <v>0</v>
      </c>
      <c r="JH148" s="45">
        <v>0</v>
      </c>
      <c r="JI148" s="45">
        <v>0</v>
      </c>
      <c r="JJ148" s="45">
        <v>0</v>
      </c>
      <c r="JK148" s="45">
        <v>0</v>
      </c>
      <c r="JL148" s="45">
        <v>0</v>
      </c>
      <c r="JM148" s="45">
        <v>0</v>
      </c>
      <c r="JN148" s="45">
        <v>0</v>
      </c>
      <c r="JO148" s="45">
        <v>0</v>
      </c>
      <c r="JP148" s="45">
        <v>0</v>
      </c>
      <c r="JQ148" s="45">
        <v>0</v>
      </c>
      <c r="JR148" s="45">
        <v>0</v>
      </c>
      <c r="JS148" s="45">
        <v>0</v>
      </c>
      <c r="JT148" s="45">
        <v>0</v>
      </c>
      <c r="JU148" s="45">
        <v>0</v>
      </c>
      <c r="JV148" s="45">
        <v>0</v>
      </c>
      <c r="JW148" s="45">
        <v>0</v>
      </c>
      <c r="JX148" s="45">
        <v>0</v>
      </c>
      <c r="JY148" s="45">
        <v>0</v>
      </c>
      <c r="JZ148" s="45">
        <v>0</v>
      </c>
      <c r="KA148" s="45">
        <v>0</v>
      </c>
      <c r="KB148" s="45">
        <v>0</v>
      </c>
      <c r="KC148" s="45">
        <v>0</v>
      </c>
      <c r="KD148" s="45">
        <v>0</v>
      </c>
      <c r="KE148" s="45">
        <v>0</v>
      </c>
      <c r="KF148" s="45">
        <v>0</v>
      </c>
      <c r="KG148" s="45">
        <v>0</v>
      </c>
      <c r="KH148" s="45">
        <v>0</v>
      </c>
      <c r="KI148" s="45">
        <v>0</v>
      </c>
      <c r="KJ148" s="45">
        <v>0</v>
      </c>
      <c r="KK148" s="45">
        <v>0</v>
      </c>
      <c r="KL148" s="45">
        <v>0</v>
      </c>
      <c r="KM148" s="45">
        <v>0</v>
      </c>
      <c r="KN148" s="45">
        <v>0</v>
      </c>
      <c r="KO148" s="45">
        <v>0</v>
      </c>
      <c r="KP148" s="45">
        <v>0</v>
      </c>
      <c r="KQ148" s="45">
        <v>0</v>
      </c>
      <c r="KR148" s="45">
        <v>0</v>
      </c>
      <c r="KS148" s="45">
        <v>0</v>
      </c>
      <c r="KT148" s="45">
        <v>0</v>
      </c>
      <c r="KU148" s="45">
        <v>0</v>
      </c>
      <c r="KV148" s="45">
        <v>0</v>
      </c>
      <c r="KW148" s="45">
        <v>0</v>
      </c>
      <c r="KX148" s="45">
        <v>0</v>
      </c>
      <c r="KY148" s="45">
        <v>0</v>
      </c>
      <c r="KZ148" s="45">
        <v>0</v>
      </c>
      <c r="LA148" s="45">
        <v>0</v>
      </c>
      <c r="LB148" s="45">
        <v>0</v>
      </c>
      <c r="LC148" s="45">
        <v>0</v>
      </c>
      <c r="LD148" s="45">
        <v>0</v>
      </c>
      <c r="LE148" s="45">
        <v>0</v>
      </c>
      <c r="LF148" s="45">
        <v>0</v>
      </c>
      <c r="LG148" s="45">
        <v>0</v>
      </c>
      <c r="LH148" s="45">
        <v>0</v>
      </c>
      <c r="LI148" s="45">
        <v>0</v>
      </c>
      <c r="LJ148" s="45">
        <v>0</v>
      </c>
      <c r="LK148" s="45">
        <v>0</v>
      </c>
      <c r="LL148" s="45">
        <v>0</v>
      </c>
      <c r="LM148" s="45">
        <v>0</v>
      </c>
      <c r="LN148" s="45">
        <v>0</v>
      </c>
      <c r="LO148" s="45">
        <v>0</v>
      </c>
      <c r="LP148" s="45">
        <v>0</v>
      </c>
      <c r="LQ148" s="45">
        <v>0</v>
      </c>
      <c r="LR148" s="45">
        <v>0</v>
      </c>
      <c r="LS148" s="45">
        <v>0</v>
      </c>
      <c r="LT148" s="45">
        <v>0</v>
      </c>
      <c r="LU148" s="45">
        <v>0</v>
      </c>
      <c r="LV148" s="45">
        <v>0</v>
      </c>
      <c r="LW148" s="45">
        <v>0</v>
      </c>
      <c r="LX148" s="45">
        <v>0</v>
      </c>
      <c r="LY148" s="45">
        <v>0</v>
      </c>
      <c r="LZ148" s="45">
        <v>0</v>
      </c>
      <c r="MA148" s="45">
        <v>0</v>
      </c>
      <c r="MB148" s="45">
        <v>0</v>
      </c>
      <c r="MC148" s="45">
        <v>0</v>
      </c>
      <c r="MD148" s="45">
        <v>0</v>
      </c>
      <c r="ME148" s="45">
        <v>0</v>
      </c>
      <c r="MF148" s="45">
        <v>0</v>
      </c>
      <c r="MG148" s="45">
        <v>0</v>
      </c>
      <c r="MH148" s="45">
        <v>0</v>
      </c>
      <c r="MI148" s="45">
        <v>0</v>
      </c>
      <c r="MJ148" s="45">
        <v>0</v>
      </c>
      <c r="MK148" s="45">
        <v>0</v>
      </c>
      <c r="ML148" s="45">
        <v>0</v>
      </c>
      <c r="MM148" s="45">
        <v>0</v>
      </c>
      <c r="MN148" s="45">
        <v>0</v>
      </c>
      <c r="MO148" s="45">
        <v>0</v>
      </c>
      <c r="MP148" s="45">
        <v>0</v>
      </c>
      <c r="MQ148" s="45">
        <v>0</v>
      </c>
      <c r="MR148" s="45">
        <v>0</v>
      </c>
      <c r="MS148" s="45">
        <v>0</v>
      </c>
      <c r="MT148" s="45">
        <v>0</v>
      </c>
      <c r="MU148" s="45">
        <v>0</v>
      </c>
      <c r="MV148" s="45">
        <v>0</v>
      </c>
      <c r="MW148" s="45">
        <v>0</v>
      </c>
      <c r="MX148" s="45">
        <v>0</v>
      </c>
      <c r="MY148" s="45">
        <v>0</v>
      </c>
      <c r="MZ148" s="45">
        <v>0</v>
      </c>
      <c r="NA148" s="45">
        <v>0</v>
      </c>
      <c r="NB148" s="45">
        <v>0</v>
      </c>
      <c r="NC148" s="45">
        <v>0</v>
      </c>
      <c r="ND148" s="45">
        <v>0</v>
      </c>
      <c r="NE148" s="45">
        <v>0</v>
      </c>
      <c r="NF148" s="45">
        <v>0</v>
      </c>
      <c r="NG148" s="45">
        <v>0</v>
      </c>
      <c r="NH148" s="45">
        <v>0</v>
      </c>
      <c r="NI148" s="45">
        <v>0</v>
      </c>
      <c r="NJ148" s="45">
        <v>0</v>
      </c>
      <c r="NK148" s="45">
        <v>0</v>
      </c>
      <c r="NL148" s="45">
        <v>0</v>
      </c>
      <c r="NM148" s="45">
        <v>0</v>
      </c>
      <c r="NN148" s="45">
        <v>0</v>
      </c>
      <c r="NO148" s="45">
        <v>0</v>
      </c>
      <c r="NP148" s="45">
        <v>0</v>
      </c>
      <c r="NQ148" s="45">
        <v>0</v>
      </c>
      <c r="NR148" s="45">
        <v>0</v>
      </c>
      <c r="NS148" s="45">
        <v>0</v>
      </c>
      <c r="NT148" s="45">
        <v>0</v>
      </c>
      <c r="NU148" s="45">
        <v>0</v>
      </c>
      <c r="NV148" s="45">
        <v>0</v>
      </c>
      <c r="NW148" s="45">
        <v>0</v>
      </c>
      <c r="NX148" s="45">
        <v>0</v>
      </c>
      <c r="NY148" s="45">
        <v>0</v>
      </c>
      <c r="NZ148" s="45">
        <v>0</v>
      </c>
      <c r="OA148" s="45">
        <v>0</v>
      </c>
      <c r="OB148" s="45">
        <v>0</v>
      </c>
      <c r="OC148" s="45">
        <v>0</v>
      </c>
      <c r="OD148" s="45">
        <v>0</v>
      </c>
      <c r="OE148" s="45">
        <v>0</v>
      </c>
      <c r="OF148" s="45">
        <v>0</v>
      </c>
      <c r="OG148" s="45">
        <v>0</v>
      </c>
      <c r="OH148" s="45">
        <v>0</v>
      </c>
      <c r="OI148" s="45">
        <v>0</v>
      </c>
      <c r="OJ148" s="45">
        <v>0</v>
      </c>
      <c r="OK148" s="45">
        <v>0</v>
      </c>
      <c r="OL148" s="45">
        <v>0</v>
      </c>
      <c r="OM148" s="45">
        <v>0</v>
      </c>
      <c r="ON148" s="45">
        <v>0</v>
      </c>
      <c r="OO148" s="45">
        <v>0</v>
      </c>
      <c r="OP148" s="45">
        <v>0</v>
      </c>
      <c r="OQ148" s="45">
        <v>0</v>
      </c>
      <c r="OR148" s="45">
        <v>0</v>
      </c>
      <c r="OS148" s="45">
        <v>0</v>
      </c>
      <c r="OT148" s="45">
        <v>0</v>
      </c>
      <c r="OU148" s="45">
        <v>0</v>
      </c>
      <c r="OV148" s="45">
        <v>0</v>
      </c>
      <c r="OW148" s="45">
        <v>0</v>
      </c>
      <c r="OX148" s="45">
        <v>0</v>
      </c>
      <c r="OY148" s="45">
        <v>0</v>
      </c>
      <c r="OZ148" s="45">
        <v>0</v>
      </c>
      <c r="PA148" s="45">
        <v>0</v>
      </c>
      <c r="PB148" s="45">
        <v>0</v>
      </c>
      <c r="PC148" s="45">
        <v>0</v>
      </c>
      <c r="PD148" s="45">
        <v>0</v>
      </c>
      <c r="PE148" s="45">
        <v>0</v>
      </c>
      <c r="PF148" s="45">
        <v>0</v>
      </c>
      <c r="PG148" s="45">
        <v>0</v>
      </c>
      <c r="PH148" s="45">
        <v>0</v>
      </c>
      <c r="PI148" s="45">
        <v>0</v>
      </c>
      <c r="PJ148" s="45">
        <v>0</v>
      </c>
      <c r="PK148" s="45">
        <v>0</v>
      </c>
      <c r="PL148" s="45">
        <v>0</v>
      </c>
      <c r="PM148" s="45">
        <v>0</v>
      </c>
      <c r="PN148" s="45">
        <v>0</v>
      </c>
      <c r="PO148" s="45">
        <v>0</v>
      </c>
      <c r="PP148" s="45">
        <v>0</v>
      </c>
      <c r="PQ148" s="45">
        <v>0</v>
      </c>
      <c r="PR148" s="45">
        <v>0</v>
      </c>
      <c r="PS148" s="45">
        <v>0</v>
      </c>
      <c r="PT148" s="45">
        <v>0</v>
      </c>
      <c r="PU148" s="45">
        <v>0</v>
      </c>
      <c r="PV148" s="45">
        <v>0</v>
      </c>
      <c r="PW148" s="45">
        <v>0</v>
      </c>
      <c r="PX148" s="45">
        <v>0</v>
      </c>
      <c r="PY148" s="45">
        <v>0</v>
      </c>
      <c r="PZ148" s="45">
        <v>0</v>
      </c>
      <c r="QA148" s="45">
        <v>0</v>
      </c>
      <c r="QB148" s="45">
        <v>0</v>
      </c>
      <c r="QC148" s="45">
        <v>0</v>
      </c>
      <c r="QD148" s="45">
        <v>0</v>
      </c>
      <c r="QE148" s="45">
        <v>0</v>
      </c>
      <c r="QF148" s="45">
        <v>0</v>
      </c>
      <c r="QG148" s="45">
        <v>0</v>
      </c>
      <c r="QH148" s="45">
        <v>0</v>
      </c>
      <c r="QI148" s="45">
        <v>0</v>
      </c>
      <c r="QJ148" s="45">
        <v>0</v>
      </c>
      <c r="QK148" s="45">
        <v>0</v>
      </c>
      <c r="QL148" s="45">
        <v>0</v>
      </c>
      <c r="QM148" s="45">
        <v>0</v>
      </c>
      <c r="QN148" s="45">
        <v>0</v>
      </c>
      <c r="QO148" s="45">
        <v>0</v>
      </c>
      <c r="QP148" s="45">
        <v>0</v>
      </c>
      <c r="QQ148" s="45">
        <v>0</v>
      </c>
      <c r="QR148" s="45">
        <v>0</v>
      </c>
      <c r="QS148" s="45">
        <v>0</v>
      </c>
      <c r="QT148" s="45">
        <v>0</v>
      </c>
      <c r="QU148" s="45">
        <v>0</v>
      </c>
      <c r="QV148" s="45">
        <v>0</v>
      </c>
      <c r="QW148" s="45">
        <v>0</v>
      </c>
      <c r="QX148" s="45">
        <v>0</v>
      </c>
      <c r="QY148" s="45">
        <v>0</v>
      </c>
      <c r="QZ148" s="45">
        <v>0</v>
      </c>
      <c r="RA148" s="45">
        <v>0</v>
      </c>
      <c r="RB148" s="45">
        <v>0</v>
      </c>
      <c r="RC148" s="45">
        <v>0</v>
      </c>
      <c r="RD148" s="45">
        <v>0</v>
      </c>
      <c r="RE148" s="45">
        <v>0</v>
      </c>
      <c r="RF148" s="45">
        <v>0</v>
      </c>
      <c r="RG148" s="45">
        <v>0</v>
      </c>
      <c r="RH148" s="45">
        <v>0</v>
      </c>
      <c r="RI148" s="45">
        <v>0</v>
      </c>
      <c r="RJ148" s="45">
        <v>0</v>
      </c>
      <c r="RK148" s="45">
        <v>0</v>
      </c>
      <c r="RL148" s="45">
        <v>0</v>
      </c>
      <c r="RM148" s="45">
        <v>0</v>
      </c>
      <c r="RN148" s="45">
        <v>0</v>
      </c>
      <c r="RO148" s="45">
        <v>0</v>
      </c>
      <c r="RP148" s="45">
        <v>0</v>
      </c>
      <c r="RQ148" s="45">
        <v>0</v>
      </c>
      <c r="RR148" s="45">
        <v>0</v>
      </c>
      <c r="RS148" s="45">
        <v>0</v>
      </c>
      <c r="RT148" s="45">
        <v>0</v>
      </c>
      <c r="RU148" s="45">
        <v>0</v>
      </c>
      <c r="RV148" s="45">
        <v>0</v>
      </c>
      <c r="RW148" s="45">
        <v>0</v>
      </c>
      <c r="RX148" s="45">
        <v>0</v>
      </c>
      <c r="RY148" s="45">
        <v>0</v>
      </c>
      <c r="RZ148" s="45">
        <v>0</v>
      </c>
      <c r="SA148" s="45">
        <v>0</v>
      </c>
      <c r="SB148" s="45">
        <v>0</v>
      </c>
      <c r="SC148" s="45">
        <v>0</v>
      </c>
      <c r="SD148" s="45">
        <v>0</v>
      </c>
      <c r="SE148" s="45">
        <v>0</v>
      </c>
      <c r="SF148" s="45">
        <v>0</v>
      </c>
      <c r="SG148" s="45">
        <v>0</v>
      </c>
      <c r="SH148" s="45">
        <v>0</v>
      </c>
      <c r="SI148" s="45">
        <v>0</v>
      </c>
      <c r="SJ148" s="45">
        <v>0</v>
      </c>
      <c r="SK148" s="45">
        <v>0</v>
      </c>
      <c r="SL148" s="45">
        <v>0</v>
      </c>
      <c r="SM148" s="45">
        <v>0</v>
      </c>
      <c r="SN148" s="45">
        <v>0</v>
      </c>
      <c r="SO148" s="45">
        <v>0</v>
      </c>
      <c r="SP148" s="45">
        <v>0</v>
      </c>
      <c r="SQ148" s="45">
        <v>0</v>
      </c>
      <c r="SR148" s="45">
        <v>0</v>
      </c>
      <c r="SS148" s="45">
        <v>0</v>
      </c>
      <c r="ST148" s="45">
        <v>0</v>
      </c>
      <c r="SU148" s="45">
        <v>0</v>
      </c>
      <c r="SV148" s="45">
        <v>0</v>
      </c>
      <c r="SW148" s="45">
        <v>0</v>
      </c>
      <c r="SX148" s="45">
        <v>0</v>
      </c>
      <c r="SY148" s="45">
        <v>0</v>
      </c>
      <c r="SZ148" s="45">
        <v>0</v>
      </c>
      <c r="TA148" s="45">
        <v>0</v>
      </c>
      <c r="TB148" s="45">
        <v>0</v>
      </c>
      <c r="TC148" s="45">
        <v>0</v>
      </c>
      <c r="TD148" s="45">
        <v>0</v>
      </c>
      <c r="TE148" s="45">
        <v>0</v>
      </c>
      <c r="TF148" s="45">
        <v>0</v>
      </c>
      <c r="TG148" s="45">
        <v>0</v>
      </c>
      <c r="TH148" s="45">
        <v>0</v>
      </c>
      <c r="TI148" s="45">
        <v>0</v>
      </c>
      <c r="TJ148" s="45">
        <v>0</v>
      </c>
      <c r="TK148" s="45">
        <v>0</v>
      </c>
      <c r="TL148" s="45">
        <v>0</v>
      </c>
      <c r="TM148" s="45">
        <v>0</v>
      </c>
      <c r="TN148" s="45">
        <v>0</v>
      </c>
      <c r="TO148" s="45">
        <v>0</v>
      </c>
      <c r="TP148" s="45">
        <v>0</v>
      </c>
      <c r="TQ148" s="45">
        <v>0</v>
      </c>
      <c r="TR148" s="45">
        <v>0</v>
      </c>
      <c r="TS148" s="45">
        <v>0</v>
      </c>
      <c r="TT148" s="45">
        <v>0</v>
      </c>
      <c r="TU148" s="45">
        <v>0</v>
      </c>
      <c r="TV148" s="45">
        <v>0</v>
      </c>
      <c r="TW148" s="45">
        <v>0</v>
      </c>
      <c r="TX148" s="45">
        <v>0</v>
      </c>
      <c r="TY148" s="45">
        <v>0</v>
      </c>
      <c r="TZ148" s="45">
        <v>0</v>
      </c>
      <c r="UA148" s="45">
        <v>0</v>
      </c>
      <c r="UB148" s="45">
        <v>0</v>
      </c>
      <c r="UC148" s="45">
        <v>0</v>
      </c>
      <c r="UD148" s="45">
        <v>0</v>
      </c>
      <c r="UE148" s="45">
        <v>0</v>
      </c>
      <c r="UF148" s="45">
        <v>0</v>
      </c>
      <c r="UG148" s="45">
        <v>0</v>
      </c>
      <c r="UH148" s="45">
        <v>0</v>
      </c>
      <c r="UI148" s="45">
        <v>0</v>
      </c>
      <c r="UJ148" s="45">
        <v>0</v>
      </c>
      <c r="UK148" s="45">
        <v>0</v>
      </c>
      <c r="UL148" s="45">
        <v>0</v>
      </c>
      <c r="UM148" s="45">
        <v>0</v>
      </c>
      <c r="UN148" s="45">
        <v>0</v>
      </c>
      <c r="UO148" s="45">
        <v>0</v>
      </c>
      <c r="UP148" s="45">
        <v>0</v>
      </c>
      <c r="UQ148" s="45">
        <v>0</v>
      </c>
      <c r="UR148" s="45">
        <v>0</v>
      </c>
      <c r="US148" s="45">
        <v>0</v>
      </c>
      <c r="UT148" s="45">
        <v>0</v>
      </c>
      <c r="UU148" s="45">
        <v>0</v>
      </c>
      <c r="UV148" s="45">
        <v>0</v>
      </c>
      <c r="UW148" s="45">
        <v>0</v>
      </c>
      <c r="UX148" s="45">
        <v>0</v>
      </c>
      <c r="UY148" s="45">
        <v>0</v>
      </c>
      <c r="UZ148" s="45">
        <v>0</v>
      </c>
      <c r="VA148" s="45">
        <v>0</v>
      </c>
      <c r="VB148" s="45">
        <v>0</v>
      </c>
      <c r="VC148" s="45">
        <v>0</v>
      </c>
      <c r="VD148" s="45">
        <v>0</v>
      </c>
      <c r="VE148" s="45">
        <v>0</v>
      </c>
      <c r="VF148" s="45">
        <v>0</v>
      </c>
      <c r="VG148" s="45">
        <v>0</v>
      </c>
      <c r="VH148" s="45">
        <v>0</v>
      </c>
      <c r="VI148" s="45">
        <v>0</v>
      </c>
      <c r="VJ148" s="45">
        <v>0</v>
      </c>
      <c r="VK148" s="45">
        <v>0</v>
      </c>
      <c r="VL148" s="45">
        <v>0</v>
      </c>
      <c r="VM148" s="45">
        <v>0</v>
      </c>
      <c r="VN148" s="45">
        <v>0</v>
      </c>
      <c r="VO148" s="45">
        <v>0</v>
      </c>
      <c r="VP148" s="45">
        <v>0</v>
      </c>
      <c r="VQ148" s="45">
        <v>0</v>
      </c>
      <c r="VR148" s="45">
        <v>0</v>
      </c>
      <c r="VS148" s="45">
        <v>0</v>
      </c>
      <c r="VT148" s="45">
        <v>0</v>
      </c>
      <c r="VU148" s="45">
        <v>0</v>
      </c>
      <c r="VV148" s="45">
        <v>0</v>
      </c>
      <c r="VW148" s="45">
        <v>0</v>
      </c>
      <c r="VX148" s="45">
        <v>0</v>
      </c>
      <c r="VY148" s="45">
        <v>0</v>
      </c>
      <c r="VZ148" s="45">
        <v>0</v>
      </c>
      <c r="WA148" s="45">
        <v>0</v>
      </c>
      <c r="WB148" s="45">
        <v>0</v>
      </c>
      <c r="WC148" s="45">
        <v>0</v>
      </c>
      <c r="WD148" s="45">
        <v>0</v>
      </c>
      <c r="WE148" s="45">
        <v>0</v>
      </c>
      <c r="WF148" s="45">
        <v>0</v>
      </c>
      <c r="WG148" s="45">
        <v>0</v>
      </c>
      <c r="WH148" s="45">
        <v>0</v>
      </c>
      <c r="WI148" s="45">
        <v>0</v>
      </c>
      <c r="WJ148" s="45">
        <v>0</v>
      </c>
      <c r="WK148" s="45">
        <v>0</v>
      </c>
      <c r="WL148" s="45">
        <v>0</v>
      </c>
      <c r="WM148" s="45">
        <v>0</v>
      </c>
      <c r="WN148" s="45">
        <v>0</v>
      </c>
      <c r="WO148" s="45">
        <v>0</v>
      </c>
      <c r="WP148" s="45">
        <v>0</v>
      </c>
      <c r="WQ148" s="45">
        <v>0</v>
      </c>
      <c r="WR148" s="45">
        <v>0</v>
      </c>
      <c r="WS148" s="45">
        <v>0</v>
      </c>
      <c r="WT148" s="45">
        <v>0</v>
      </c>
      <c r="WU148" s="45">
        <v>0</v>
      </c>
      <c r="WV148" s="45">
        <v>0</v>
      </c>
      <c r="WW148" s="45">
        <v>0</v>
      </c>
      <c r="WX148" s="45">
        <v>0</v>
      </c>
      <c r="WY148" s="45">
        <v>0</v>
      </c>
      <c r="WZ148" s="45">
        <v>0</v>
      </c>
      <c r="XA148" s="45">
        <v>0</v>
      </c>
      <c r="XB148" s="45">
        <v>0</v>
      </c>
      <c r="XC148" s="45">
        <v>0</v>
      </c>
      <c r="XD148" s="45">
        <v>0</v>
      </c>
      <c r="XE148" s="45">
        <v>0</v>
      </c>
      <c r="XF148" s="45">
        <v>0</v>
      </c>
      <c r="XG148" s="45">
        <v>0</v>
      </c>
      <c r="XH148" s="45">
        <v>0</v>
      </c>
      <c r="XI148" s="45">
        <v>0</v>
      </c>
      <c r="XJ148" s="45">
        <v>0</v>
      </c>
      <c r="XK148" s="45">
        <v>0</v>
      </c>
      <c r="XL148" s="45">
        <v>0</v>
      </c>
      <c r="XM148" s="45">
        <v>0</v>
      </c>
      <c r="XN148" s="45">
        <v>0</v>
      </c>
      <c r="XO148" s="45">
        <v>0</v>
      </c>
      <c r="XP148" s="45">
        <v>0</v>
      </c>
      <c r="XQ148" s="45">
        <v>0</v>
      </c>
      <c r="XR148" s="45">
        <v>0</v>
      </c>
      <c r="XS148" s="45">
        <v>0</v>
      </c>
      <c r="XT148" s="45">
        <v>0</v>
      </c>
      <c r="XU148" s="45">
        <v>0</v>
      </c>
      <c r="XV148" s="45">
        <v>0</v>
      </c>
      <c r="XW148" s="45">
        <v>0</v>
      </c>
      <c r="XX148" s="45">
        <v>0</v>
      </c>
      <c r="XY148" s="45">
        <v>0</v>
      </c>
      <c r="XZ148" s="45">
        <v>0</v>
      </c>
      <c r="YA148" s="45">
        <v>0</v>
      </c>
      <c r="YB148" s="45">
        <v>0</v>
      </c>
      <c r="YC148" s="45">
        <v>0</v>
      </c>
      <c r="YD148" s="45">
        <v>0</v>
      </c>
      <c r="YE148" s="45">
        <v>0</v>
      </c>
      <c r="YF148" s="45">
        <v>0</v>
      </c>
      <c r="YG148" s="45">
        <v>0</v>
      </c>
      <c r="YH148" s="45">
        <v>0</v>
      </c>
      <c r="YI148" s="45">
        <v>0</v>
      </c>
      <c r="YJ148" s="45">
        <v>0</v>
      </c>
      <c r="YK148" s="45">
        <v>0</v>
      </c>
      <c r="YL148" s="45">
        <v>0</v>
      </c>
      <c r="YM148" s="45">
        <v>0</v>
      </c>
      <c r="YN148" s="45">
        <v>0</v>
      </c>
      <c r="YO148" s="45">
        <v>0</v>
      </c>
      <c r="YP148" s="45">
        <v>0</v>
      </c>
      <c r="YQ148" s="45">
        <v>0</v>
      </c>
      <c r="YR148" s="45">
        <v>0</v>
      </c>
      <c r="YS148" s="45">
        <v>0</v>
      </c>
      <c r="YT148" s="45">
        <v>0</v>
      </c>
      <c r="YU148" s="45">
        <v>0</v>
      </c>
      <c r="YV148" s="45">
        <v>0</v>
      </c>
      <c r="YW148" s="45">
        <v>0</v>
      </c>
      <c r="YX148" s="45">
        <v>0</v>
      </c>
      <c r="YY148" s="45">
        <v>0</v>
      </c>
      <c r="YZ148" s="45">
        <v>0</v>
      </c>
      <c r="ZA148" s="45">
        <v>0</v>
      </c>
      <c r="ZB148" s="45">
        <v>0</v>
      </c>
      <c r="ZC148" s="45">
        <v>0</v>
      </c>
      <c r="ZD148" s="45">
        <v>0</v>
      </c>
      <c r="ZE148" s="45">
        <v>0</v>
      </c>
      <c r="ZF148" s="45">
        <v>0</v>
      </c>
      <c r="ZG148" s="45">
        <v>0</v>
      </c>
      <c r="ZH148" s="45">
        <v>0</v>
      </c>
      <c r="ZI148" s="45">
        <v>0</v>
      </c>
      <c r="ZJ148" s="45">
        <v>0</v>
      </c>
      <c r="ZK148" s="45">
        <v>0</v>
      </c>
      <c r="ZL148" s="45">
        <v>0</v>
      </c>
      <c r="ZM148" s="45">
        <v>0</v>
      </c>
      <c r="ZN148" s="45">
        <v>0</v>
      </c>
      <c r="ZO148" s="45">
        <v>0</v>
      </c>
      <c r="ZP148" s="45">
        <v>0</v>
      </c>
      <c r="ZQ148" s="45">
        <v>0</v>
      </c>
      <c r="ZR148" s="45">
        <v>0</v>
      </c>
      <c r="ZS148" s="45">
        <v>0</v>
      </c>
      <c r="ZT148" s="45">
        <v>0</v>
      </c>
      <c r="ZU148" s="45">
        <v>0</v>
      </c>
      <c r="ZV148" s="45">
        <v>0</v>
      </c>
      <c r="ZW148" s="45">
        <v>0</v>
      </c>
      <c r="ZX148" s="45">
        <v>0</v>
      </c>
      <c r="ZY148" s="45">
        <v>0</v>
      </c>
      <c r="ZZ148" s="45">
        <v>0</v>
      </c>
      <c r="AAA148" s="45">
        <v>0</v>
      </c>
      <c r="AAB148" s="45">
        <v>0</v>
      </c>
      <c r="AAC148" s="45">
        <v>0</v>
      </c>
      <c r="AAD148" s="45">
        <v>0</v>
      </c>
      <c r="AAE148" s="45">
        <v>0</v>
      </c>
      <c r="AAF148" s="45">
        <v>0</v>
      </c>
      <c r="AAG148" s="45">
        <v>0</v>
      </c>
      <c r="AAH148" s="45">
        <v>0</v>
      </c>
      <c r="AAI148" s="45">
        <v>0</v>
      </c>
      <c r="AAJ148" s="45">
        <v>0</v>
      </c>
      <c r="AAK148" s="45">
        <v>0</v>
      </c>
      <c r="AAL148" s="45">
        <v>0</v>
      </c>
      <c r="AAM148" s="45">
        <v>0</v>
      </c>
      <c r="AAN148" s="45">
        <v>0</v>
      </c>
      <c r="AAO148" s="45">
        <v>0</v>
      </c>
      <c r="AAP148" s="45">
        <v>0</v>
      </c>
      <c r="AAQ148" s="45">
        <f>IF(LEFT($C148,5)="Total",0,IF(COUNTIF(ENTRY!$G$3:$BM$3,AAQ$1)=0,"CopyPasteValue",IFERROR(HLOOKUP(AAQ$1,ENTRY!$G$3:$BI$133,SUMIFS(ENTRY!$A$2:$A$133,ENTRY!$B$2:$B$133,$B148,ENTRY!$C$2:$C$133,$C148)-2,FALSE),0)))</f>
        <v>0</v>
      </c>
      <c r="AAR148" s="45">
        <f>IF(LEFT($C148,5)="Total",0,IF(COUNTIF(ENTRY!$G$3:$BM$3,AAR$1)=0,"CopyPasteValue",IFERROR(HLOOKUP(AAR$1,ENTRY!$G$3:$BI$133,SUMIFS(ENTRY!$A$2:$A$133,ENTRY!$B$2:$B$133,$B148,ENTRY!$C$2:$C$133,$C148)-2,FALSE),0)))</f>
        <v>0</v>
      </c>
      <c r="AAS148" s="45">
        <f>IF(LEFT($C148,5)="Total",0,IF(COUNTIF(ENTRY!$G$3:$BM$3,AAS$1)=0,"CopyPasteValue",IFERROR(HLOOKUP(AAS$1,ENTRY!$G$3:$BI$133,SUMIFS(ENTRY!$A$2:$A$133,ENTRY!$B$2:$B$133,$B148,ENTRY!$C$2:$C$133,$C148)-2,FALSE),0)))</f>
        <v>0</v>
      </c>
      <c r="AAT148" s="45">
        <f>IF(LEFT($C148,5)="Total",0,IF(COUNTIF(ENTRY!$G$3:$BM$3,AAT$1)=0,"CopyPasteValue",IFERROR(HLOOKUP(AAT$1,ENTRY!$G$3:$BI$133,SUMIFS(ENTRY!$A$2:$A$133,ENTRY!$B$2:$B$133,$B148,ENTRY!$C$2:$C$133,$C148)-2,FALSE),0)))</f>
        <v>0</v>
      </c>
      <c r="AAU148" s="45">
        <f>IF(LEFT($C148,5)="Total",0,IF(COUNTIF(ENTRY!$G$3:$BM$3,AAU$1)=0,"CopyPasteValue",IFERROR(HLOOKUP(AAU$1,ENTRY!$G$3:$BI$133,SUMIFS(ENTRY!$A$2:$A$133,ENTRY!$B$2:$B$133,$B148,ENTRY!$C$2:$C$133,$C148)-2,FALSE),0)))</f>
        <v>0</v>
      </c>
      <c r="AAV148" s="45">
        <f>IF(LEFT($C148,5)="Total",0,IF(COUNTIF(ENTRY!$G$3:$BM$3,AAV$1)=0,"CopyPasteValue",IFERROR(HLOOKUP(AAV$1,ENTRY!$G$3:$BI$133,SUMIFS(ENTRY!$A$2:$A$133,ENTRY!$B$2:$B$133,$B148,ENTRY!$C$2:$C$133,$C148)-2,FALSE),0)))</f>
        <v>0</v>
      </c>
      <c r="AAW148" s="45">
        <f>IF(LEFT($C148,5)="Total",0,IF(COUNTIF(ENTRY!$G$3:$BM$3,AAW$1)=0,"CopyPasteValue",IFERROR(HLOOKUP(AAW$1,ENTRY!$G$3:$BI$133,SUMIFS(ENTRY!$A$2:$A$133,ENTRY!$B$2:$B$133,$B148,ENTRY!$C$2:$C$133,$C148)-2,FALSE),0)))</f>
        <v>0</v>
      </c>
      <c r="AAX148" s="45">
        <f>IF(LEFT($C148,5)="Total",0,IF(COUNTIF(ENTRY!$G$3:$BM$3,AAX$1)=0,"CopyPasteValue",IFERROR(HLOOKUP(AAX$1,ENTRY!$G$3:$BI$133,SUMIFS(ENTRY!$A$2:$A$133,ENTRY!$B$2:$B$133,$B148,ENTRY!$C$2:$C$133,$C148)-2,FALSE),0)))</f>
        <v>0</v>
      </c>
      <c r="AAY148" s="45">
        <f>IF(LEFT($C148,5)="Total",0,IF(COUNTIF(ENTRY!$G$3:$BM$3,AAY$1)=0,"CopyPasteValue",IFERROR(HLOOKUP(AAY$1,ENTRY!$G$3:$BI$133,SUMIFS(ENTRY!$A$2:$A$133,ENTRY!$B$2:$B$133,$B148,ENTRY!$C$2:$C$133,$C148)-2,FALSE),0)))</f>
        <v>0</v>
      </c>
      <c r="AAZ148" s="45">
        <f>IF(LEFT($C148,5)="Total",0,IF(COUNTIF(ENTRY!$G$3:$BM$3,AAZ$1)=0,"CopyPasteValue",IFERROR(HLOOKUP(AAZ$1,ENTRY!$G$3:$BI$133,SUMIFS(ENTRY!$A$2:$A$133,ENTRY!$B$2:$B$133,$B148,ENTRY!$C$2:$C$133,$C148)-2,FALSE),0)))</f>
        <v>0</v>
      </c>
      <c r="ABA148" s="45">
        <f>IF(LEFT($C148,5)="Total",0,IF(COUNTIF(ENTRY!$G$3:$BM$3,ABA$1)=0,"CopyPasteValue",IFERROR(HLOOKUP(ABA$1,ENTRY!$G$3:$BI$133,SUMIFS(ENTRY!$A$2:$A$133,ENTRY!$B$2:$B$133,$B148,ENTRY!$C$2:$C$133,$C148)-2,FALSE),0)))</f>
        <v>0</v>
      </c>
      <c r="ABB148" s="45">
        <f>IF(LEFT($C148,5)="Total",0,IF(COUNTIF(ENTRY!$G$3:$BM$3,ABB$1)=0,"CopyPasteValue",IFERROR(HLOOKUP(ABB$1,ENTRY!$G$3:$BI$133,SUMIFS(ENTRY!$A$2:$A$133,ENTRY!$B$2:$B$133,$B148,ENTRY!$C$2:$C$133,$C148)-2,FALSE),0)))</f>
        <v>0</v>
      </c>
      <c r="ABC148" s="45">
        <f>IF(LEFT($C148,5)="Total",0,IF(COUNTIF(ENTRY!$G$3:$BM$3,ABC$1)=0,"CopyPasteValue",IFERROR(HLOOKUP(ABC$1,ENTRY!$G$3:$BI$133,SUMIFS(ENTRY!$A$2:$A$133,ENTRY!$B$2:$B$133,$B148,ENTRY!$C$2:$C$133,$C148)-2,FALSE),0)))</f>
        <v>0</v>
      </c>
      <c r="ABD148" s="45">
        <f>IF(LEFT($C148,5)="Total",0,IF(COUNTIF(ENTRY!$G$3:$BM$3,ABD$1)=0,"CopyPasteValue",IFERROR(HLOOKUP(ABD$1,ENTRY!$G$3:$BI$133,SUMIFS(ENTRY!$A$2:$A$133,ENTRY!$B$2:$B$133,$B148,ENTRY!$C$2:$C$133,$C148)-2,FALSE),0)))</f>
        <v>0</v>
      </c>
      <c r="ABE148" s="45">
        <f>IF(LEFT($C148,5)="Total",0,IF(COUNTIF(ENTRY!$G$3:$BM$3,ABE$1)=0,"CopyPasteValue",IFERROR(HLOOKUP(ABE$1,ENTRY!$G$3:$BI$133,SUMIFS(ENTRY!$A$2:$A$133,ENTRY!$B$2:$B$133,$B148,ENTRY!$C$2:$C$133,$C148)-2,FALSE),0)))</f>
        <v>0</v>
      </c>
      <c r="ABF148" s="45">
        <f>IF(LEFT($C148,5)="Total",0,IF(COUNTIF(ENTRY!$G$3:$BM$3,ABF$1)=0,"CopyPasteValue",IFERROR(HLOOKUP(ABF$1,ENTRY!$G$3:$BI$133,SUMIFS(ENTRY!$A$2:$A$133,ENTRY!$B$2:$B$133,$B148,ENTRY!$C$2:$C$133,$C148)-2,FALSE),0)))</f>
        <v>0</v>
      </c>
      <c r="ABG148" s="45">
        <f>IF(LEFT($C148,5)="Total",0,IF(COUNTIF(ENTRY!$G$3:$BM$3,ABG$1)=0,"CopyPasteValue",IFERROR(HLOOKUP(ABG$1,ENTRY!$G$3:$BI$133,SUMIFS(ENTRY!$A$2:$A$133,ENTRY!$B$2:$B$133,$B148,ENTRY!$C$2:$C$133,$C148)-2,FALSE),0)))</f>
        <v>0</v>
      </c>
      <c r="ABH148" s="45">
        <f>IF(LEFT($C148,5)="Total",0,IF(COUNTIF(ENTRY!$G$3:$BM$3,ABH$1)=0,"CopyPasteValue",IFERROR(HLOOKUP(ABH$1,ENTRY!$G$3:$BI$133,SUMIFS(ENTRY!$A$2:$A$133,ENTRY!$B$2:$B$133,$B148,ENTRY!$C$2:$C$133,$C148)-2,FALSE),0)))</f>
        <v>0</v>
      </c>
    </row>
    <row r="149" spans="1:736" x14ac:dyDescent="0.35">
      <c r="B149"/>
      <c r="C149"/>
      <c r="D149" s="53">
        <f t="shared" ca="1" si="163"/>
        <v>149</v>
      </c>
      <c r="E149" s="72">
        <f>COUNTIF(ENTRY!C$4:C$294,C149)</f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5">
        <v>0</v>
      </c>
      <c r="V149" s="45">
        <v>0</v>
      </c>
      <c r="W149" s="45">
        <v>0</v>
      </c>
      <c r="X149" s="45">
        <v>0</v>
      </c>
      <c r="Y149" s="45">
        <v>0</v>
      </c>
      <c r="Z149" s="45">
        <v>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>
        <v>0</v>
      </c>
      <c r="AG149" s="45">
        <v>0</v>
      </c>
      <c r="AH149" s="45">
        <v>0</v>
      </c>
      <c r="AI149" s="45">
        <v>0</v>
      </c>
      <c r="AJ149" s="45">
        <v>0</v>
      </c>
      <c r="AK149" s="45">
        <v>0</v>
      </c>
      <c r="AL149" s="45">
        <v>0</v>
      </c>
      <c r="AM149" s="45">
        <v>0</v>
      </c>
      <c r="AN149" s="45">
        <v>0</v>
      </c>
      <c r="AO149" s="45">
        <v>0</v>
      </c>
      <c r="AP149" s="45">
        <v>0</v>
      </c>
      <c r="AQ149" s="45">
        <v>0</v>
      </c>
      <c r="AR149" s="45">
        <v>0</v>
      </c>
      <c r="AS149" s="45">
        <v>0</v>
      </c>
      <c r="AT149" s="45">
        <v>0</v>
      </c>
      <c r="AU149" s="45">
        <v>0</v>
      </c>
      <c r="AV149" s="45">
        <v>0</v>
      </c>
      <c r="AW149" s="45">
        <v>0</v>
      </c>
      <c r="AX149" s="45">
        <v>0</v>
      </c>
      <c r="AY149" s="45">
        <v>0</v>
      </c>
      <c r="AZ149" s="45">
        <v>0</v>
      </c>
      <c r="BA149" s="45">
        <v>0</v>
      </c>
      <c r="BB149" s="45">
        <v>0</v>
      </c>
      <c r="BC149" s="45">
        <v>0</v>
      </c>
      <c r="BD149" s="45">
        <v>0</v>
      </c>
      <c r="BE149" s="45">
        <v>0</v>
      </c>
      <c r="BF149" s="45">
        <v>0</v>
      </c>
      <c r="BG149" s="45">
        <v>0</v>
      </c>
      <c r="BH149" s="45">
        <v>0</v>
      </c>
      <c r="BI149" s="45">
        <v>0</v>
      </c>
      <c r="BJ149" s="45">
        <v>0</v>
      </c>
      <c r="BK149" s="45">
        <v>0</v>
      </c>
      <c r="BL149" s="45">
        <v>0</v>
      </c>
      <c r="BM149" s="45">
        <v>0</v>
      </c>
      <c r="BN149" s="45">
        <v>0</v>
      </c>
      <c r="BO149" s="45">
        <v>0</v>
      </c>
      <c r="BP149" s="45">
        <v>0</v>
      </c>
      <c r="BQ149" s="45">
        <v>0</v>
      </c>
      <c r="BR149" s="45">
        <v>0</v>
      </c>
      <c r="BS149" s="45">
        <v>0</v>
      </c>
      <c r="BT149" s="45">
        <v>0</v>
      </c>
      <c r="BU149" s="45">
        <v>0</v>
      </c>
      <c r="BV149" s="45">
        <v>0</v>
      </c>
      <c r="BW149" s="45">
        <v>0</v>
      </c>
      <c r="BX149" s="45">
        <v>0</v>
      </c>
      <c r="BY149" s="45">
        <v>0</v>
      </c>
      <c r="BZ149" s="45">
        <v>0</v>
      </c>
      <c r="CA149" s="45">
        <v>0</v>
      </c>
      <c r="CB149" s="45">
        <v>0</v>
      </c>
      <c r="CC149" s="45">
        <v>0</v>
      </c>
      <c r="CD149" s="45">
        <v>0</v>
      </c>
      <c r="CE149" s="45">
        <v>0</v>
      </c>
      <c r="CF149" s="45">
        <v>0</v>
      </c>
      <c r="CG149" s="45">
        <v>0</v>
      </c>
      <c r="CH149" s="45">
        <v>0</v>
      </c>
      <c r="CI149" s="45">
        <v>0</v>
      </c>
      <c r="CJ149" s="45">
        <v>0</v>
      </c>
      <c r="CK149" s="45">
        <v>0</v>
      </c>
      <c r="CL149" s="45">
        <v>0</v>
      </c>
      <c r="CM149" s="45">
        <v>0</v>
      </c>
      <c r="CN149" s="45">
        <v>0</v>
      </c>
      <c r="CO149" s="45">
        <v>0</v>
      </c>
      <c r="CP149" s="45">
        <v>0</v>
      </c>
      <c r="CQ149" s="45">
        <v>0</v>
      </c>
      <c r="CR149" s="45">
        <v>0</v>
      </c>
      <c r="CS149" s="45">
        <v>0</v>
      </c>
      <c r="CT149" s="45">
        <v>0</v>
      </c>
      <c r="CU149" s="45">
        <v>0</v>
      </c>
      <c r="CV149" s="45">
        <v>0</v>
      </c>
      <c r="CW149" s="45">
        <v>0</v>
      </c>
      <c r="CX149" s="45">
        <v>0</v>
      </c>
      <c r="CY149" s="45">
        <v>0</v>
      </c>
      <c r="CZ149" s="45">
        <v>0</v>
      </c>
      <c r="DA149" s="45">
        <v>0</v>
      </c>
      <c r="DB149" s="45">
        <v>0</v>
      </c>
      <c r="DC149" s="45">
        <v>0</v>
      </c>
      <c r="DD149" s="45">
        <v>0</v>
      </c>
      <c r="DE149" s="45">
        <v>0</v>
      </c>
      <c r="DF149" s="45">
        <v>0</v>
      </c>
      <c r="DG149" s="45">
        <v>0</v>
      </c>
      <c r="DH149" s="45">
        <v>0</v>
      </c>
      <c r="DI149" s="45">
        <v>0</v>
      </c>
      <c r="DJ149" s="45">
        <v>0</v>
      </c>
      <c r="DK149" s="45">
        <v>0</v>
      </c>
      <c r="DL149" s="45">
        <v>0</v>
      </c>
      <c r="DM149" s="45">
        <v>0</v>
      </c>
      <c r="DN149" s="45">
        <v>0</v>
      </c>
      <c r="DO149" s="45">
        <v>0</v>
      </c>
      <c r="DP149" s="45">
        <v>0</v>
      </c>
      <c r="DQ149" s="45">
        <v>0</v>
      </c>
      <c r="DR149" s="45">
        <v>0</v>
      </c>
      <c r="DS149" s="45">
        <v>0</v>
      </c>
      <c r="DT149" s="45">
        <v>0</v>
      </c>
      <c r="DU149" s="45">
        <v>0</v>
      </c>
      <c r="DV149" s="45">
        <v>0</v>
      </c>
      <c r="DW149" s="45">
        <v>0</v>
      </c>
      <c r="DX149" s="45">
        <v>0</v>
      </c>
      <c r="DY149" s="45">
        <v>0</v>
      </c>
      <c r="DZ149" s="45">
        <v>0</v>
      </c>
      <c r="EA149" s="45">
        <v>0</v>
      </c>
      <c r="EB149" s="45">
        <v>0</v>
      </c>
      <c r="EC149" s="45">
        <v>0</v>
      </c>
      <c r="ED149" s="45">
        <v>0</v>
      </c>
      <c r="EE149" s="45">
        <v>0</v>
      </c>
      <c r="EF149" s="45">
        <v>0</v>
      </c>
      <c r="EG149" s="45">
        <v>0</v>
      </c>
      <c r="EH149" s="45">
        <v>0</v>
      </c>
      <c r="EI149" s="45">
        <v>0</v>
      </c>
      <c r="EJ149" s="45">
        <v>0</v>
      </c>
      <c r="EK149" s="45">
        <v>0</v>
      </c>
      <c r="EL149" s="45">
        <v>0</v>
      </c>
      <c r="EM149" s="45">
        <v>0</v>
      </c>
      <c r="EN149" s="45">
        <v>0</v>
      </c>
      <c r="EO149" s="45">
        <v>0</v>
      </c>
      <c r="EP149" s="45">
        <v>0</v>
      </c>
      <c r="EQ149" s="45">
        <v>0</v>
      </c>
      <c r="ER149" s="45">
        <v>0</v>
      </c>
      <c r="ES149" s="45">
        <v>0</v>
      </c>
      <c r="ET149" s="45">
        <v>0</v>
      </c>
      <c r="EU149" s="45">
        <v>0</v>
      </c>
      <c r="EV149" s="45">
        <v>0</v>
      </c>
      <c r="EW149" s="45">
        <v>0</v>
      </c>
      <c r="EX149" s="45">
        <v>0</v>
      </c>
      <c r="EY149" s="45">
        <v>0</v>
      </c>
      <c r="EZ149" s="45">
        <v>0</v>
      </c>
      <c r="FA149" s="45">
        <v>0</v>
      </c>
      <c r="FB149" s="45">
        <v>0</v>
      </c>
      <c r="FC149" s="45">
        <v>0</v>
      </c>
      <c r="FD149" s="45">
        <v>0</v>
      </c>
      <c r="FE149" s="45">
        <v>0</v>
      </c>
      <c r="FF149" s="45">
        <v>0</v>
      </c>
      <c r="FG149" s="45">
        <v>0</v>
      </c>
      <c r="FH149" s="45">
        <v>0</v>
      </c>
      <c r="FI149" s="45">
        <v>0</v>
      </c>
      <c r="FJ149" s="45">
        <v>0</v>
      </c>
      <c r="FK149" s="45">
        <v>0</v>
      </c>
      <c r="FL149" s="45">
        <v>0</v>
      </c>
      <c r="FM149" s="45">
        <v>0</v>
      </c>
      <c r="FN149" s="45">
        <v>0</v>
      </c>
      <c r="FO149" s="45">
        <v>0</v>
      </c>
      <c r="FP149" s="45">
        <v>0</v>
      </c>
      <c r="FQ149" s="45">
        <v>0</v>
      </c>
      <c r="FR149" s="45">
        <v>0</v>
      </c>
      <c r="FS149" s="45">
        <v>0</v>
      </c>
      <c r="FT149" s="45">
        <v>0</v>
      </c>
      <c r="FU149" s="45">
        <v>0</v>
      </c>
      <c r="FV149" s="45">
        <v>0</v>
      </c>
      <c r="FW149" s="45">
        <v>0</v>
      </c>
      <c r="FX149" s="45">
        <v>0</v>
      </c>
      <c r="FY149" s="45">
        <v>0</v>
      </c>
      <c r="FZ149" s="45">
        <v>0</v>
      </c>
      <c r="GA149" s="45">
        <v>0</v>
      </c>
      <c r="GB149" s="45">
        <v>0</v>
      </c>
      <c r="GC149" s="45">
        <v>0</v>
      </c>
      <c r="GD149" s="45">
        <v>0</v>
      </c>
      <c r="GE149" s="45">
        <v>0</v>
      </c>
      <c r="GF149" s="45">
        <v>0</v>
      </c>
      <c r="GG149" s="45">
        <v>0</v>
      </c>
      <c r="GH149" s="45">
        <v>0</v>
      </c>
      <c r="GI149" s="45">
        <v>0</v>
      </c>
      <c r="GJ149" s="45">
        <v>0</v>
      </c>
      <c r="GK149" s="45">
        <v>0</v>
      </c>
      <c r="GL149" s="45">
        <v>0</v>
      </c>
      <c r="GM149" s="45">
        <v>0</v>
      </c>
      <c r="GN149" s="45">
        <v>0</v>
      </c>
      <c r="GO149" s="45">
        <v>0</v>
      </c>
      <c r="GP149" s="45">
        <v>0</v>
      </c>
      <c r="GQ149" s="45">
        <v>0</v>
      </c>
      <c r="GR149" s="45">
        <v>0</v>
      </c>
      <c r="GS149" s="45">
        <v>0</v>
      </c>
      <c r="GT149" s="45">
        <v>0</v>
      </c>
      <c r="GU149" s="45">
        <v>0</v>
      </c>
      <c r="GV149" s="45">
        <v>0</v>
      </c>
      <c r="GW149" s="45">
        <v>0</v>
      </c>
      <c r="GX149" s="45">
        <v>0</v>
      </c>
      <c r="GY149" s="45">
        <v>0</v>
      </c>
      <c r="GZ149" s="45">
        <v>0</v>
      </c>
      <c r="HA149" s="45">
        <v>0</v>
      </c>
      <c r="HB149" s="45">
        <v>0</v>
      </c>
      <c r="HC149" s="45">
        <v>0</v>
      </c>
      <c r="HD149" s="45">
        <v>0</v>
      </c>
      <c r="HE149" s="45">
        <v>0</v>
      </c>
      <c r="HF149" s="45">
        <v>0</v>
      </c>
      <c r="HG149" s="45">
        <v>0</v>
      </c>
      <c r="HH149" s="45">
        <v>0</v>
      </c>
      <c r="HI149" s="45">
        <v>0</v>
      </c>
      <c r="HJ149" s="45">
        <v>0</v>
      </c>
      <c r="HK149" s="45">
        <v>0</v>
      </c>
      <c r="HL149" s="45">
        <v>0</v>
      </c>
      <c r="HM149" s="45">
        <v>0</v>
      </c>
      <c r="HN149" s="45">
        <v>0</v>
      </c>
      <c r="HO149" s="45">
        <v>0</v>
      </c>
      <c r="HP149" s="45">
        <v>0</v>
      </c>
      <c r="HQ149" s="45">
        <v>0</v>
      </c>
      <c r="HR149" s="45">
        <v>0</v>
      </c>
      <c r="HS149" s="45">
        <v>0</v>
      </c>
      <c r="HT149" s="45">
        <v>0</v>
      </c>
      <c r="HU149" s="45">
        <v>0</v>
      </c>
      <c r="HV149" s="45">
        <v>0</v>
      </c>
      <c r="HW149" s="45">
        <v>0</v>
      </c>
      <c r="HX149" s="45">
        <v>0</v>
      </c>
      <c r="HY149" s="45">
        <v>0</v>
      </c>
      <c r="HZ149" s="45">
        <v>0</v>
      </c>
      <c r="IA149" s="45">
        <v>0</v>
      </c>
      <c r="IB149" s="45">
        <v>0</v>
      </c>
      <c r="IC149" s="45">
        <v>0</v>
      </c>
      <c r="ID149" s="45">
        <v>0</v>
      </c>
      <c r="IE149" s="45">
        <v>0</v>
      </c>
      <c r="IF149" s="45">
        <v>0</v>
      </c>
      <c r="IG149" s="45">
        <v>0</v>
      </c>
      <c r="IH149" s="45">
        <v>0</v>
      </c>
      <c r="II149" s="45">
        <v>0</v>
      </c>
      <c r="IJ149" s="45">
        <v>0</v>
      </c>
      <c r="IK149" s="45">
        <v>0</v>
      </c>
      <c r="IL149" s="45">
        <v>0</v>
      </c>
      <c r="IM149" s="45">
        <v>0</v>
      </c>
      <c r="IN149" s="45">
        <v>0</v>
      </c>
      <c r="IO149" s="45">
        <v>0</v>
      </c>
      <c r="IP149" s="45">
        <v>0</v>
      </c>
      <c r="IQ149" s="45">
        <v>0</v>
      </c>
      <c r="IR149" s="45">
        <v>0</v>
      </c>
      <c r="IS149" s="45">
        <v>0</v>
      </c>
      <c r="IT149" s="45">
        <v>0</v>
      </c>
      <c r="IU149" s="45">
        <v>0</v>
      </c>
      <c r="IV149" s="45">
        <v>0</v>
      </c>
      <c r="IW149" s="45">
        <v>0</v>
      </c>
      <c r="IX149" s="45">
        <v>0</v>
      </c>
      <c r="IY149" s="45">
        <v>0</v>
      </c>
      <c r="IZ149" s="45">
        <v>0</v>
      </c>
      <c r="JA149" s="45">
        <v>0</v>
      </c>
      <c r="JB149" s="45">
        <v>0</v>
      </c>
      <c r="JC149" s="45">
        <v>0</v>
      </c>
      <c r="JD149" s="45">
        <v>0</v>
      </c>
      <c r="JE149" s="45">
        <v>0</v>
      </c>
      <c r="JF149" s="45">
        <v>0</v>
      </c>
      <c r="JG149" s="45">
        <v>0</v>
      </c>
      <c r="JH149" s="45">
        <v>0</v>
      </c>
      <c r="JI149" s="45">
        <v>0</v>
      </c>
      <c r="JJ149" s="45">
        <v>0</v>
      </c>
      <c r="JK149" s="45">
        <v>0</v>
      </c>
      <c r="JL149" s="45">
        <v>0</v>
      </c>
      <c r="JM149" s="45">
        <v>0</v>
      </c>
      <c r="JN149" s="45">
        <v>0</v>
      </c>
      <c r="JO149" s="45">
        <v>0</v>
      </c>
      <c r="JP149" s="45">
        <v>0</v>
      </c>
      <c r="JQ149" s="45">
        <v>0</v>
      </c>
      <c r="JR149" s="45">
        <v>0</v>
      </c>
      <c r="JS149" s="45">
        <v>0</v>
      </c>
      <c r="JT149" s="45">
        <v>0</v>
      </c>
      <c r="JU149" s="45">
        <v>0</v>
      </c>
      <c r="JV149" s="45">
        <v>0</v>
      </c>
      <c r="JW149" s="45">
        <v>0</v>
      </c>
      <c r="JX149" s="45">
        <v>0</v>
      </c>
      <c r="JY149" s="45">
        <v>0</v>
      </c>
      <c r="JZ149" s="45">
        <v>0</v>
      </c>
      <c r="KA149" s="45">
        <v>0</v>
      </c>
      <c r="KB149" s="45">
        <v>0</v>
      </c>
      <c r="KC149" s="45">
        <v>0</v>
      </c>
      <c r="KD149" s="45">
        <v>0</v>
      </c>
      <c r="KE149" s="45">
        <v>0</v>
      </c>
      <c r="KF149" s="45">
        <v>0</v>
      </c>
      <c r="KG149" s="45">
        <v>0</v>
      </c>
      <c r="KH149" s="45">
        <v>0</v>
      </c>
      <c r="KI149" s="45">
        <v>0</v>
      </c>
      <c r="KJ149" s="45">
        <v>0</v>
      </c>
      <c r="KK149" s="45">
        <v>0</v>
      </c>
      <c r="KL149" s="45">
        <v>0</v>
      </c>
      <c r="KM149" s="45">
        <v>0</v>
      </c>
      <c r="KN149" s="45">
        <v>0</v>
      </c>
      <c r="KO149" s="45">
        <v>0</v>
      </c>
      <c r="KP149" s="45">
        <v>0</v>
      </c>
      <c r="KQ149" s="45">
        <v>0</v>
      </c>
      <c r="KR149" s="45">
        <v>0</v>
      </c>
      <c r="KS149" s="45">
        <v>0</v>
      </c>
      <c r="KT149" s="45">
        <v>0</v>
      </c>
      <c r="KU149" s="45">
        <v>0</v>
      </c>
      <c r="KV149" s="45">
        <v>0</v>
      </c>
      <c r="KW149" s="45">
        <v>0</v>
      </c>
      <c r="KX149" s="45">
        <v>0</v>
      </c>
      <c r="KY149" s="45">
        <v>0</v>
      </c>
      <c r="KZ149" s="45">
        <v>0</v>
      </c>
      <c r="LA149" s="45">
        <v>0</v>
      </c>
      <c r="LB149" s="45">
        <v>0</v>
      </c>
      <c r="LC149" s="45">
        <v>0</v>
      </c>
      <c r="LD149" s="45">
        <v>0</v>
      </c>
      <c r="LE149" s="45">
        <v>0</v>
      </c>
      <c r="LF149" s="45">
        <v>0</v>
      </c>
      <c r="LG149" s="45">
        <v>0</v>
      </c>
      <c r="LH149" s="45">
        <v>0</v>
      </c>
      <c r="LI149" s="45">
        <v>0</v>
      </c>
      <c r="LJ149" s="45">
        <v>0</v>
      </c>
      <c r="LK149" s="45">
        <v>0</v>
      </c>
      <c r="LL149" s="45">
        <v>0</v>
      </c>
      <c r="LM149" s="45">
        <v>0</v>
      </c>
      <c r="LN149" s="45">
        <v>0</v>
      </c>
      <c r="LO149" s="45">
        <v>0</v>
      </c>
      <c r="LP149" s="45">
        <v>0</v>
      </c>
      <c r="LQ149" s="45">
        <v>0</v>
      </c>
      <c r="LR149" s="45">
        <v>0</v>
      </c>
      <c r="LS149" s="45">
        <v>0</v>
      </c>
      <c r="LT149" s="45">
        <v>0</v>
      </c>
      <c r="LU149" s="45">
        <v>0</v>
      </c>
      <c r="LV149" s="45">
        <v>0</v>
      </c>
      <c r="LW149" s="45">
        <v>0</v>
      </c>
      <c r="LX149" s="45">
        <v>0</v>
      </c>
      <c r="LY149" s="45">
        <v>0</v>
      </c>
      <c r="LZ149" s="45">
        <v>0</v>
      </c>
      <c r="MA149" s="45">
        <v>0</v>
      </c>
      <c r="MB149" s="45">
        <v>0</v>
      </c>
      <c r="MC149" s="45">
        <v>0</v>
      </c>
      <c r="MD149" s="45">
        <v>0</v>
      </c>
      <c r="ME149" s="45">
        <v>0</v>
      </c>
      <c r="MF149" s="45">
        <v>0</v>
      </c>
      <c r="MG149" s="45">
        <v>0</v>
      </c>
      <c r="MH149" s="45">
        <v>0</v>
      </c>
      <c r="MI149" s="45">
        <v>0</v>
      </c>
      <c r="MJ149" s="45">
        <v>0</v>
      </c>
      <c r="MK149" s="45">
        <v>0</v>
      </c>
      <c r="ML149" s="45">
        <v>0</v>
      </c>
      <c r="MM149" s="45">
        <v>0</v>
      </c>
      <c r="MN149" s="45">
        <v>0</v>
      </c>
      <c r="MO149" s="45">
        <v>0</v>
      </c>
      <c r="MP149" s="45">
        <v>0</v>
      </c>
      <c r="MQ149" s="45">
        <v>0</v>
      </c>
      <c r="MR149" s="45">
        <v>0</v>
      </c>
      <c r="MS149" s="45">
        <v>0</v>
      </c>
      <c r="MT149" s="45">
        <v>0</v>
      </c>
      <c r="MU149" s="45">
        <v>0</v>
      </c>
      <c r="MV149" s="45">
        <v>0</v>
      </c>
      <c r="MW149" s="45">
        <v>0</v>
      </c>
      <c r="MX149" s="45">
        <v>0</v>
      </c>
      <c r="MY149" s="45">
        <v>0</v>
      </c>
      <c r="MZ149" s="45">
        <v>0</v>
      </c>
      <c r="NA149" s="45">
        <v>0</v>
      </c>
      <c r="NB149" s="45">
        <v>0</v>
      </c>
      <c r="NC149" s="45">
        <v>0</v>
      </c>
      <c r="ND149" s="45">
        <v>0</v>
      </c>
      <c r="NE149" s="45">
        <v>0</v>
      </c>
      <c r="NF149" s="45">
        <v>0</v>
      </c>
      <c r="NG149" s="45">
        <v>0</v>
      </c>
      <c r="NH149" s="45">
        <v>0</v>
      </c>
      <c r="NI149" s="45">
        <v>0</v>
      </c>
      <c r="NJ149" s="45">
        <v>0</v>
      </c>
      <c r="NK149" s="45">
        <v>0</v>
      </c>
      <c r="NL149" s="45">
        <v>0</v>
      </c>
      <c r="NM149" s="45">
        <v>0</v>
      </c>
      <c r="NN149" s="45">
        <v>0</v>
      </c>
      <c r="NO149" s="45">
        <v>0</v>
      </c>
      <c r="NP149" s="45">
        <v>0</v>
      </c>
      <c r="NQ149" s="45">
        <v>0</v>
      </c>
      <c r="NR149" s="45">
        <v>0</v>
      </c>
      <c r="NS149" s="45">
        <v>0</v>
      </c>
      <c r="NT149" s="45">
        <v>0</v>
      </c>
      <c r="NU149" s="45">
        <v>0</v>
      </c>
      <c r="NV149" s="45">
        <v>0</v>
      </c>
      <c r="NW149" s="45">
        <v>0</v>
      </c>
      <c r="NX149" s="45">
        <v>0</v>
      </c>
      <c r="NY149" s="45">
        <v>0</v>
      </c>
      <c r="NZ149" s="45">
        <v>0</v>
      </c>
      <c r="OA149" s="45">
        <v>0</v>
      </c>
      <c r="OB149" s="45">
        <v>0</v>
      </c>
      <c r="OC149" s="45">
        <v>0</v>
      </c>
      <c r="OD149" s="45">
        <v>0</v>
      </c>
      <c r="OE149" s="45">
        <v>0</v>
      </c>
      <c r="OF149" s="45">
        <v>0</v>
      </c>
      <c r="OG149" s="45">
        <v>0</v>
      </c>
      <c r="OH149" s="45">
        <v>0</v>
      </c>
      <c r="OI149" s="45">
        <v>0</v>
      </c>
      <c r="OJ149" s="45">
        <v>0</v>
      </c>
      <c r="OK149" s="45">
        <v>0</v>
      </c>
      <c r="OL149" s="45">
        <v>0</v>
      </c>
      <c r="OM149" s="45">
        <v>0</v>
      </c>
      <c r="ON149" s="45">
        <v>0</v>
      </c>
      <c r="OO149" s="45">
        <v>0</v>
      </c>
      <c r="OP149" s="45">
        <v>0</v>
      </c>
      <c r="OQ149" s="45">
        <v>0</v>
      </c>
      <c r="OR149" s="45">
        <v>0</v>
      </c>
      <c r="OS149" s="45">
        <v>0</v>
      </c>
      <c r="OT149" s="45">
        <v>0</v>
      </c>
      <c r="OU149" s="45">
        <v>0</v>
      </c>
      <c r="OV149" s="45">
        <v>0</v>
      </c>
      <c r="OW149" s="45">
        <v>0</v>
      </c>
      <c r="OX149" s="45">
        <v>0</v>
      </c>
      <c r="OY149" s="45">
        <v>0</v>
      </c>
      <c r="OZ149" s="45">
        <v>0</v>
      </c>
      <c r="PA149" s="45">
        <v>0</v>
      </c>
      <c r="PB149" s="45">
        <v>0</v>
      </c>
      <c r="PC149" s="45">
        <v>0</v>
      </c>
      <c r="PD149" s="45">
        <v>0</v>
      </c>
      <c r="PE149" s="45">
        <v>0</v>
      </c>
      <c r="PF149" s="45">
        <v>0</v>
      </c>
      <c r="PG149" s="45">
        <v>0</v>
      </c>
      <c r="PH149" s="45">
        <v>0</v>
      </c>
      <c r="PI149" s="45">
        <v>0</v>
      </c>
      <c r="PJ149" s="45">
        <v>0</v>
      </c>
      <c r="PK149" s="45">
        <v>0</v>
      </c>
      <c r="PL149" s="45">
        <v>0</v>
      </c>
      <c r="PM149" s="45">
        <v>0</v>
      </c>
      <c r="PN149" s="45">
        <v>0</v>
      </c>
      <c r="PO149" s="45">
        <v>0</v>
      </c>
      <c r="PP149" s="45">
        <v>0</v>
      </c>
      <c r="PQ149" s="45">
        <v>0</v>
      </c>
      <c r="PR149" s="45">
        <v>0</v>
      </c>
      <c r="PS149" s="45">
        <v>0</v>
      </c>
      <c r="PT149" s="45">
        <v>0</v>
      </c>
      <c r="PU149" s="45">
        <v>0</v>
      </c>
      <c r="PV149" s="45">
        <v>0</v>
      </c>
      <c r="PW149" s="45">
        <v>0</v>
      </c>
      <c r="PX149" s="45">
        <v>0</v>
      </c>
      <c r="PY149" s="45">
        <v>0</v>
      </c>
      <c r="PZ149" s="45">
        <v>0</v>
      </c>
      <c r="QA149" s="45">
        <v>0</v>
      </c>
      <c r="QB149" s="45">
        <v>0</v>
      </c>
      <c r="QC149" s="45">
        <v>0</v>
      </c>
      <c r="QD149" s="45">
        <v>0</v>
      </c>
      <c r="QE149" s="45">
        <v>0</v>
      </c>
      <c r="QF149" s="45">
        <v>0</v>
      </c>
      <c r="QG149" s="45">
        <v>0</v>
      </c>
      <c r="QH149" s="45">
        <v>0</v>
      </c>
      <c r="QI149" s="45">
        <v>0</v>
      </c>
      <c r="QJ149" s="45">
        <v>0</v>
      </c>
      <c r="QK149" s="45">
        <v>0</v>
      </c>
      <c r="QL149" s="45">
        <v>0</v>
      </c>
      <c r="QM149" s="45">
        <v>0</v>
      </c>
      <c r="QN149" s="45">
        <v>0</v>
      </c>
      <c r="QO149" s="45">
        <v>0</v>
      </c>
      <c r="QP149" s="45">
        <v>0</v>
      </c>
      <c r="QQ149" s="45">
        <v>0</v>
      </c>
      <c r="QR149" s="45">
        <v>0</v>
      </c>
      <c r="QS149" s="45">
        <v>0</v>
      </c>
      <c r="QT149" s="45">
        <v>0</v>
      </c>
      <c r="QU149" s="45">
        <v>0</v>
      </c>
      <c r="QV149" s="45">
        <v>0</v>
      </c>
      <c r="QW149" s="45">
        <v>0</v>
      </c>
      <c r="QX149" s="45">
        <v>0</v>
      </c>
      <c r="QY149" s="45">
        <v>0</v>
      </c>
      <c r="QZ149" s="45">
        <v>0</v>
      </c>
      <c r="RA149" s="45">
        <v>0</v>
      </c>
      <c r="RB149" s="45">
        <v>0</v>
      </c>
      <c r="RC149" s="45">
        <v>0</v>
      </c>
      <c r="RD149" s="45">
        <v>0</v>
      </c>
      <c r="RE149" s="45">
        <v>0</v>
      </c>
      <c r="RF149" s="45">
        <v>0</v>
      </c>
      <c r="RG149" s="45">
        <v>0</v>
      </c>
      <c r="RH149" s="45">
        <v>0</v>
      </c>
      <c r="RI149" s="45">
        <v>0</v>
      </c>
      <c r="RJ149" s="45">
        <v>0</v>
      </c>
      <c r="RK149" s="45">
        <v>0</v>
      </c>
      <c r="RL149" s="45">
        <v>0</v>
      </c>
      <c r="RM149" s="45">
        <v>0</v>
      </c>
      <c r="RN149" s="45">
        <v>0</v>
      </c>
      <c r="RO149" s="45">
        <v>0</v>
      </c>
      <c r="RP149" s="45">
        <v>0</v>
      </c>
      <c r="RQ149" s="45">
        <v>0</v>
      </c>
      <c r="RR149" s="45">
        <v>0</v>
      </c>
      <c r="RS149" s="45">
        <v>0</v>
      </c>
      <c r="RT149" s="45">
        <v>0</v>
      </c>
      <c r="RU149" s="45">
        <v>0</v>
      </c>
      <c r="RV149" s="45">
        <v>0</v>
      </c>
      <c r="RW149" s="45">
        <v>0</v>
      </c>
      <c r="RX149" s="45">
        <v>0</v>
      </c>
      <c r="RY149" s="45">
        <v>0</v>
      </c>
      <c r="RZ149" s="45">
        <v>0</v>
      </c>
      <c r="SA149" s="45">
        <v>0</v>
      </c>
      <c r="SB149" s="45">
        <v>0</v>
      </c>
      <c r="SC149" s="45">
        <v>0</v>
      </c>
      <c r="SD149" s="45">
        <v>0</v>
      </c>
      <c r="SE149" s="45">
        <v>0</v>
      </c>
      <c r="SF149" s="45">
        <v>0</v>
      </c>
      <c r="SG149" s="45">
        <v>0</v>
      </c>
      <c r="SH149" s="45">
        <v>0</v>
      </c>
      <c r="SI149" s="45">
        <v>0</v>
      </c>
      <c r="SJ149" s="45">
        <v>0</v>
      </c>
      <c r="SK149" s="45">
        <v>0</v>
      </c>
      <c r="SL149" s="45">
        <v>0</v>
      </c>
      <c r="SM149" s="45">
        <v>0</v>
      </c>
      <c r="SN149" s="45">
        <v>0</v>
      </c>
      <c r="SO149" s="45">
        <v>0</v>
      </c>
      <c r="SP149" s="45">
        <v>0</v>
      </c>
      <c r="SQ149" s="45">
        <v>0</v>
      </c>
      <c r="SR149" s="45">
        <v>0</v>
      </c>
      <c r="SS149" s="45">
        <v>0</v>
      </c>
      <c r="ST149" s="45">
        <v>0</v>
      </c>
      <c r="SU149" s="45">
        <v>0</v>
      </c>
      <c r="SV149" s="45">
        <v>0</v>
      </c>
      <c r="SW149" s="45">
        <v>0</v>
      </c>
      <c r="SX149" s="45">
        <v>0</v>
      </c>
      <c r="SY149" s="45">
        <v>0</v>
      </c>
      <c r="SZ149" s="45">
        <v>0</v>
      </c>
      <c r="TA149" s="45">
        <v>0</v>
      </c>
      <c r="TB149" s="45">
        <v>0</v>
      </c>
      <c r="TC149" s="45">
        <v>0</v>
      </c>
      <c r="TD149" s="45">
        <v>0</v>
      </c>
      <c r="TE149" s="45">
        <v>0</v>
      </c>
      <c r="TF149" s="45">
        <v>0</v>
      </c>
      <c r="TG149" s="45">
        <v>0</v>
      </c>
      <c r="TH149" s="45">
        <v>0</v>
      </c>
      <c r="TI149" s="45">
        <v>0</v>
      </c>
      <c r="TJ149" s="45">
        <v>0</v>
      </c>
      <c r="TK149" s="45">
        <v>0</v>
      </c>
      <c r="TL149" s="45">
        <v>0</v>
      </c>
      <c r="TM149" s="45">
        <v>0</v>
      </c>
      <c r="TN149" s="45">
        <v>0</v>
      </c>
      <c r="TO149" s="45">
        <v>0</v>
      </c>
      <c r="TP149" s="45">
        <v>0</v>
      </c>
      <c r="TQ149" s="45">
        <v>0</v>
      </c>
      <c r="TR149" s="45">
        <v>0</v>
      </c>
      <c r="TS149" s="45">
        <v>0</v>
      </c>
      <c r="TT149" s="45">
        <v>0</v>
      </c>
      <c r="TU149" s="45">
        <v>0</v>
      </c>
      <c r="TV149" s="45">
        <v>0</v>
      </c>
      <c r="TW149" s="45">
        <v>0</v>
      </c>
      <c r="TX149" s="45">
        <v>0</v>
      </c>
      <c r="TY149" s="45">
        <v>0</v>
      </c>
      <c r="TZ149" s="45">
        <v>0</v>
      </c>
      <c r="UA149" s="45">
        <v>0</v>
      </c>
      <c r="UB149" s="45">
        <v>0</v>
      </c>
      <c r="UC149" s="45">
        <v>0</v>
      </c>
      <c r="UD149" s="45">
        <v>0</v>
      </c>
      <c r="UE149" s="45">
        <v>0</v>
      </c>
      <c r="UF149" s="45">
        <v>0</v>
      </c>
      <c r="UG149" s="45">
        <v>0</v>
      </c>
      <c r="UH149" s="45">
        <v>0</v>
      </c>
      <c r="UI149" s="45">
        <v>0</v>
      </c>
      <c r="UJ149" s="45">
        <v>0</v>
      </c>
      <c r="UK149" s="45">
        <v>0</v>
      </c>
      <c r="UL149" s="45">
        <v>0</v>
      </c>
      <c r="UM149" s="45">
        <v>0</v>
      </c>
      <c r="UN149" s="45">
        <v>0</v>
      </c>
      <c r="UO149" s="45">
        <v>0</v>
      </c>
      <c r="UP149" s="45">
        <v>0</v>
      </c>
      <c r="UQ149" s="45">
        <v>0</v>
      </c>
      <c r="UR149" s="45">
        <v>0</v>
      </c>
      <c r="US149" s="45">
        <v>0</v>
      </c>
      <c r="UT149" s="45">
        <v>0</v>
      </c>
      <c r="UU149" s="45">
        <v>0</v>
      </c>
      <c r="UV149" s="45">
        <v>0</v>
      </c>
      <c r="UW149" s="45">
        <v>0</v>
      </c>
      <c r="UX149" s="45">
        <v>0</v>
      </c>
      <c r="UY149" s="45">
        <v>0</v>
      </c>
      <c r="UZ149" s="45">
        <v>0</v>
      </c>
      <c r="VA149" s="45">
        <v>0</v>
      </c>
      <c r="VB149" s="45">
        <v>0</v>
      </c>
      <c r="VC149" s="45">
        <v>0</v>
      </c>
      <c r="VD149" s="45">
        <v>0</v>
      </c>
      <c r="VE149" s="45">
        <v>0</v>
      </c>
      <c r="VF149" s="45">
        <v>0</v>
      </c>
      <c r="VG149" s="45">
        <v>0</v>
      </c>
      <c r="VH149" s="45">
        <v>0</v>
      </c>
      <c r="VI149" s="45">
        <v>0</v>
      </c>
      <c r="VJ149" s="45">
        <v>0</v>
      </c>
      <c r="VK149" s="45">
        <v>0</v>
      </c>
      <c r="VL149" s="45">
        <v>0</v>
      </c>
      <c r="VM149" s="45">
        <v>0</v>
      </c>
      <c r="VN149" s="45">
        <v>0</v>
      </c>
      <c r="VO149" s="45">
        <v>0</v>
      </c>
      <c r="VP149" s="45">
        <v>0</v>
      </c>
      <c r="VQ149" s="45">
        <v>0</v>
      </c>
      <c r="VR149" s="45">
        <v>0</v>
      </c>
      <c r="VS149" s="45">
        <v>0</v>
      </c>
      <c r="VT149" s="45">
        <v>0</v>
      </c>
      <c r="VU149" s="45">
        <v>0</v>
      </c>
      <c r="VV149" s="45">
        <v>0</v>
      </c>
      <c r="VW149" s="45">
        <v>0</v>
      </c>
      <c r="VX149" s="45">
        <v>0</v>
      </c>
      <c r="VY149" s="45">
        <v>0</v>
      </c>
      <c r="VZ149" s="45">
        <v>0</v>
      </c>
      <c r="WA149" s="45">
        <v>0</v>
      </c>
      <c r="WB149" s="45">
        <v>0</v>
      </c>
      <c r="WC149" s="45">
        <v>0</v>
      </c>
      <c r="WD149" s="45">
        <v>0</v>
      </c>
      <c r="WE149" s="45">
        <v>0</v>
      </c>
      <c r="WF149" s="45">
        <v>0</v>
      </c>
      <c r="WG149" s="45">
        <v>0</v>
      </c>
      <c r="WH149" s="45">
        <v>0</v>
      </c>
      <c r="WI149" s="45">
        <v>0</v>
      </c>
      <c r="WJ149" s="45">
        <v>0</v>
      </c>
      <c r="WK149" s="45">
        <v>0</v>
      </c>
      <c r="WL149" s="45">
        <v>0</v>
      </c>
      <c r="WM149" s="45">
        <v>0</v>
      </c>
      <c r="WN149" s="45">
        <v>0</v>
      </c>
      <c r="WO149" s="45">
        <v>0</v>
      </c>
      <c r="WP149" s="45">
        <v>0</v>
      </c>
      <c r="WQ149" s="45">
        <v>0</v>
      </c>
      <c r="WR149" s="45">
        <v>0</v>
      </c>
      <c r="WS149" s="45">
        <v>0</v>
      </c>
      <c r="WT149" s="45">
        <v>0</v>
      </c>
      <c r="WU149" s="45">
        <v>0</v>
      </c>
      <c r="WV149" s="45">
        <v>0</v>
      </c>
      <c r="WW149" s="45">
        <v>0</v>
      </c>
      <c r="WX149" s="45">
        <v>0</v>
      </c>
      <c r="WY149" s="45">
        <v>0</v>
      </c>
      <c r="WZ149" s="45">
        <v>0</v>
      </c>
      <c r="XA149" s="45">
        <v>0</v>
      </c>
      <c r="XB149" s="45">
        <v>0</v>
      </c>
      <c r="XC149" s="45">
        <v>0</v>
      </c>
      <c r="XD149" s="45">
        <v>0</v>
      </c>
      <c r="XE149" s="45">
        <v>0</v>
      </c>
      <c r="XF149" s="45">
        <v>0</v>
      </c>
      <c r="XG149" s="45">
        <v>0</v>
      </c>
      <c r="XH149" s="45">
        <v>0</v>
      </c>
      <c r="XI149" s="45">
        <v>0</v>
      </c>
      <c r="XJ149" s="45">
        <v>0</v>
      </c>
      <c r="XK149" s="45">
        <v>0</v>
      </c>
      <c r="XL149" s="45">
        <v>0</v>
      </c>
      <c r="XM149" s="45">
        <v>0</v>
      </c>
      <c r="XN149" s="45">
        <v>0</v>
      </c>
      <c r="XO149" s="45">
        <v>0</v>
      </c>
      <c r="XP149" s="45">
        <v>0</v>
      </c>
      <c r="XQ149" s="45">
        <v>0</v>
      </c>
      <c r="XR149" s="45">
        <v>0</v>
      </c>
      <c r="XS149" s="45">
        <v>0</v>
      </c>
      <c r="XT149" s="45">
        <v>0</v>
      </c>
      <c r="XU149" s="45">
        <v>0</v>
      </c>
      <c r="XV149" s="45">
        <v>0</v>
      </c>
      <c r="XW149" s="45">
        <v>0</v>
      </c>
      <c r="XX149" s="45">
        <v>0</v>
      </c>
      <c r="XY149" s="45">
        <v>0</v>
      </c>
      <c r="XZ149" s="45">
        <v>0</v>
      </c>
      <c r="YA149" s="45">
        <v>0</v>
      </c>
      <c r="YB149" s="45">
        <v>0</v>
      </c>
      <c r="YC149" s="45">
        <v>0</v>
      </c>
      <c r="YD149" s="45">
        <v>0</v>
      </c>
      <c r="YE149" s="45">
        <v>0</v>
      </c>
      <c r="YF149" s="45">
        <v>0</v>
      </c>
      <c r="YG149" s="45">
        <v>0</v>
      </c>
      <c r="YH149" s="45">
        <v>0</v>
      </c>
      <c r="YI149" s="45">
        <v>0</v>
      </c>
      <c r="YJ149" s="45">
        <v>0</v>
      </c>
      <c r="YK149" s="45">
        <v>0</v>
      </c>
      <c r="YL149" s="45">
        <v>0</v>
      </c>
      <c r="YM149" s="45">
        <v>0</v>
      </c>
      <c r="YN149" s="45">
        <v>0</v>
      </c>
      <c r="YO149" s="45">
        <v>0</v>
      </c>
      <c r="YP149" s="45">
        <v>0</v>
      </c>
      <c r="YQ149" s="45">
        <v>0</v>
      </c>
      <c r="YR149" s="45">
        <v>0</v>
      </c>
      <c r="YS149" s="45">
        <v>0</v>
      </c>
      <c r="YT149" s="45">
        <v>0</v>
      </c>
      <c r="YU149" s="45">
        <v>0</v>
      </c>
      <c r="YV149" s="45">
        <v>0</v>
      </c>
      <c r="YW149" s="45">
        <v>0</v>
      </c>
      <c r="YX149" s="45">
        <v>0</v>
      </c>
      <c r="YY149" s="45">
        <v>0</v>
      </c>
      <c r="YZ149" s="45">
        <v>0</v>
      </c>
      <c r="ZA149" s="45">
        <v>0</v>
      </c>
      <c r="ZB149" s="45">
        <v>0</v>
      </c>
      <c r="ZC149" s="45">
        <v>0</v>
      </c>
      <c r="ZD149" s="45">
        <v>0</v>
      </c>
      <c r="ZE149" s="45">
        <v>0</v>
      </c>
      <c r="ZF149" s="45">
        <v>0</v>
      </c>
      <c r="ZG149" s="45">
        <v>0</v>
      </c>
      <c r="ZH149" s="45">
        <v>0</v>
      </c>
      <c r="ZI149" s="45">
        <v>0</v>
      </c>
      <c r="ZJ149" s="45">
        <v>0</v>
      </c>
      <c r="ZK149" s="45">
        <v>0</v>
      </c>
      <c r="ZL149" s="45">
        <v>0</v>
      </c>
      <c r="ZM149" s="45">
        <v>0</v>
      </c>
      <c r="ZN149" s="45">
        <v>0</v>
      </c>
      <c r="ZO149" s="45">
        <v>0</v>
      </c>
      <c r="ZP149" s="45">
        <v>0</v>
      </c>
      <c r="ZQ149" s="45">
        <v>0</v>
      </c>
      <c r="ZR149" s="45">
        <v>0</v>
      </c>
      <c r="ZS149" s="45">
        <v>0</v>
      </c>
      <c r="ZT149" s="45">
        <v>0</v>
      </c>
      <c r="ZU149" s="45">
        <v>0</v>
      </c>
      <c r="ZV149" s="45">
        <v>0</v>
      </c>
      <c r="ZW149" s="45">
        <v>0</v>
      </c>
      <c r="ZX149" s="45">
        <v>0</v>
      </c>
      <c r="ZY149" s="45">
        <v>0</v>
      </c>
      <c r="ZZ149" s="45">
        <v>0</v>
      </c>
      <c r="AAA149" s="45">
        <v>0</v>
      </c>
      <c r="AAB149" s="45">
        <v>0</v>
      </c>
      <c r="AAC149" s="45">
        <v>0</v>
      </c>
      <c r="AAD149" s="45">
        <v>0</v>
      </c>
      <c r="AAE149" s="45">
        <v>0</v>
      </c>
      <c r="AAF149" s="45">
        <v>0</v>
      </c>
      <c r="AAG149" s="45">
        <v>0</v>
      </c>
      <c r="AAH149" s="45">
        <v>0</v>
      </c>
      <c r="AAI149" s="45">
        <v>0</v>
      </c>
      <c r="AAJ149" s="45">
        <v>0</v>
      </c>
      <c r="AAK149" s="45">
        <v>0</v>
      </c>
      <c r="AAL149" s="45">
        <v>0</v>
      </c>
      <c r="AAM149" s="45">
        <v>0</v>
      </c>
      <c r="AAN149" s="45">
        <v>0</v>
      </c>
      <c r="AAO149" s="45">
        <v>0</v>
      </c>
      <c r="AAP149" s="45">
        <v>0</v>
      </c>
      <c r="AAQ149" s="45">
        <f>IF(LEFT($C149,5)="Total",0,IF(COUNTIF(ENTRY!$G$3:$BM$3,AAQ$1)=0,"CopyPasteValue",IFERROR(HLOOKUP(AAQ$1,ENTRY!$G$3:$BI$133,SUMIFS(ENTRY!$A$2:$A$133,ENTRY!$B$2:$B$133,$B149,ENTRY!$C$2:$C$133,$C149)-2,FALSE),0)))</f>
        <v>0</v>
      </c>
      <c r="AAR149" s="45">
        <f>IF(LEFT($C149,5)="Total",0,IF(COUNTIF(ENTRY!$G$3:$BM$3,AAR$1)=0,"CopyPasteValue",IFERROR(HLOOKUP(AAR$1,ENTRY!$G$3:$BI$133,SUMIFS(ENTRY!$A$2:$A$133,ENTRY!$B$2:$B$133,$B149,ENTRY!$C$2:$C$133,$C149)-2,FALSE),0)))</f>
        <v>0</v>
      </c>
      <c r="AAS149" s="45">
        <f>IF(LEFT($C149,5)="Total",0,IF(COUNTIF(ENTRY!$G$3:$BM$3,AAS$1)=0,"CopyPasteValue",IFERROR(HLOOKUP(AAS$1,ENTRY!$G$3:$BI$133,SUMIFS(ENTRY!$A$2:$A$133,ENTRY!$B$2:$B$133,$B149,ENTRY!$C$2:$C$133,$C149)-2,FALSE),0)))</f>
        <v>0</v>
      </c>
      <c r="AAT149" s="45">
        <f>IF(LEFT($C149,5)="Total",0,IF(COUNTIF(ENTRY!$G$3:$BM$3,AAT$1)=0,"CopyPasteValue",IFERROR(HLOOKUP(AAT$1,ENTRY!$G$3:$BI$133,SUMIFS(ENTRY!$A$2:$A$133,ENTRY!$B$2:$B$133,$B149,ENTRY!$C$2:$C$133,$C149)-2,FALSE),0)))</f>
        <v>0</v>
      </c>
      <c r="AAU149" s="45">
        <f>IF(LEFT($C149,5)="Total",0,IF(COUNTIF(ENTRY!$G$3:$BM$3,AAU$1)=0,"CopyPasteValue",IFERROR(HLOOKUP(AAU$1,ENTRY!$G$3:$BI$133,SUMIFS(ENTRY!$A$2:$A$133,ENTRY!$B$2:$B$133,$B149,ENTRY!$C$2:$C$133,$C149)-2,FALSE),0)))</f>
        <v>0</v>
      </c>
      <c r="AAV149" s="45">
        <f>IF(LEFT($C149,5)="Total",0,IF(COUNTIF(ENTRY!$G$3:$BM$3,AAV$1)=0,"CopyPasteValue",IFERROR(HLOOKUP(AAV$1,ENTRY!$G$3:$BI$133,SUMIFS(ENTRY!$A$2:$A$133,ENTRY!$B$2:$B$133,$B149,ENTRY!$C$2:$C$133,$C149)-2,FALSE),0)))</f>
        <v>0</v>
      </c>
      <c r="AAW149" s="45">
        <f>IF(LEFT($C149,5)="Total",0,IF(COUNTIF(ENTRY!$G$3:$BM$3,AAW$1)=0,"CopyPasteValue",IFERROR(HLOOKUP(AAW$1,ENTRY!$G$3:$BI$133,SUMIFS(ENTRY!$A$2:$A$133,ENTRY!$B$2:$B$133,$B149,ENTRY!$C$2:$C$133,$C149)-2,FALSE),0)))</f>
        <v>0</v>
      </c>
      <c r="AAX149" s="45">
        <f>IF(LEFT($C149,5)="Total",0,IF(COUNTIF(ENTRY!$G$3:$BM$3,AAX$1)=0,"CopyPasteValue",IFERROR(HLOOKUP(AAX$1,ENTRY!$G$3:$BI$133,SUMIFS(ENTRY!$A$2:$A$133,ENTRY!$B$2:$B$133,$B149,ENTRY!$C$2:$C$133,$C149)-2,FALSE),0)))</f>
        <v>0</v>
      </c>
      <c r="AAY149" s="45">
        <f>IF(LEFT($C149,5)="Total",0,IF(COUNTIF(ENTRY!$G$3:$BM$3,AAY$1)=0,"CopyPasteValue",IFERROR(HLOOKUP(AAY$1,ENTRY!$G$3:$BI$133,SUMIFS(ENTRY!$A$2:$A$133,ENTRY!$B$2:$B$133,$B149,ENTRY!$C$2:$C$133,$C149)-2,FALSE),0)))</f>
        <v>0</v>
      </c>
      <c r="AAZ149" s="45">
        <f>IF(LEFT($C149,5)="Total",0,IF(COUNTIF(ENTRY!$G$3:$BM$3,AAZ$1)=0,"CopyPasteValue",IFERROR(HLOOKUP(AAZ$1,ENTRY!$G$3:$BI$133,SUMIFS(ENTRY!$A$2:$A$133,ENTRY!$B$2:$B$133,$B149,ENTRY!$C$2:$C$133,$C149)-2,FALSE),0)))</f>
        <v>0</v>
      </c>
      <c r="ABA149" s="45">
        <f>IF(LEFT($C149,5)="Total",0,IF(COUNTIF(ENTRY!$G$3:$BM$3,ABA$1)=0,"CopyPasteValue",IFERROR(HLOOKUP(ABA$1,ENTRY!$G$3:$BI$133,SUMIFS(ENTRY!$A$2:$A$133,ENTRY!$B$2:$B$133,$B149,ENTRY!$C$2:$C$133,$C149)-2,FALSE),0)))</f>
        <v>0</v>
      </c>
      <c r="ABB149" s="45">
        <f>IF(LEFT($C149,5)="Total",0,IF(COUNTIF(ENTRY!$G$3:$BM$3,ABB$1)=0,"CopyPasteValue",IFERROR(HLOOKUP(ABB$1,ENTRY!$G$3:$BI$133,SUMIFS(ENTRY!$A$2:$A$133,ENTRY!$B$2:$B$133,$B149,ENTRY!$C$2:$C$133,$C149)-2,FALSE),0)))</f>
        <v>0</v>
      </c>
      <c r="ABC149" s="45">
        <f>IF(LEFT($C149,5)="Total",0,IF(COUNTIF(ENTRY!$G$3:$BM$3,ABC$1)=0,"CopyPasteValue",IFERROR(HLOOKUP(ABC$1,ENTRY!$G$3:$BI$133,SUMIFS(ENTRY!$A$2:$A$133,ENTRY!$B$2:$B$133,$B149,ENTRY!$C$2:$C$133,$C149)-2,FALSE),0)))</f>
        <v>0</v>
      </c>
      <c r="ABD149" s="45">
        <f>IF(LEFT($C149,5)="Total",0,IF(COUNTIF(ENTRY!$G$3:$BM$3,ABD$1)=0,"CopyPasteValue",IFERROR(HLOOKUP(ABD$1,ENTRY!$G$3:$BI$133,SUMIFS(ENTRY!$A$2:$A$133,ENTRY!$B$2:$B$133,$B149,ENTRY!$C$2:$C$133,$C149)-2,FALSE),0)))</f>
        <v>0</v>
      </c>
      <c r="ABE149" s="45">
        <f>IF(LEFT($C149,5)="Total",0,IF(COUNTIF(ENTRY!$G$3:$BM$3,ABE$1)=0,"CopyPasteValue",IFERROR(HLOOKUP(ABE$1,ENTRY!$G$3:$BI$133,SUMIFS(ENTRY!$A$2:$A$133,ENTRY!$B$2:$B$133,$B149,ENTRY!$C$2:$C$133,$C149)-2,FALSE),0)))</f>
        <v>0</v>
      </c>
      <c r="ABF149" s="45">
        <f>IF(LEFT($C149,5)="Total",0,IF(COUNTIF(ENTRY!$G$3:$BM$3,ABF$1)=0,"CopyPasteValue",IFERROR(HLOOKUP(ABF$1,ENTRY!$G$3:$BI$133,SUMIFS(ENTRY!$A$2:$A$133,ENTRY!$B$2:$B$133,$B149,ENTRY!$C$2:$C$133,$C149)-2,FALSE),0)))</f>
        <v>0</v>
      </c>
      <c r="ABG149" s="45">
        <f>IF(LEFT($C149,5)="Total",0,IF(COUNTIF(ENTRY!$G$3:$BM$3,ABG$1)=0,"CopyPasteValue",IFERROR(HLOOKUP(ABG$1,ENTRY!$G$3:$BI$133,SUMIFS(ENTRY!$A$2:$A$133,ENTRY!$B$2:$B$133,$B149,ENTRY!$C$2:$C$133,$C149)-2,FALSE),0)))</f>
        <v>0</v>
      </c>
      <c r="ABH149" s="45">
        <f>IF(LEFT($C149,5)="Total",0,IF(COUNTIF(ENTRY!$G$3:$BM$3,ABH$1)=0,"CopyPasteValue",IFERROR(HLOOKUP(ABH$1,ENTRY!$G$3:$BI$133,SUMIFS(ENTRY!$A$2:$A$133,ENTRY!$B$2:$B$133,$B149,ENTRY!$C$2:$C$133,$C149)-2,FALSE),0)))</f>
        <v>0</v>
      </c>
    </row>
    <row r="150" spans="1:736" x14ac:dyDescent="0.35">
      <c r="B150" s="89"/>
      <c r="C150" s="89"/>
      <c r="D150" s="90">
        <f ca="1">CELL("row",D150)</f>
        <v>150</v>
      </c>
      <c r="E150" s="91">
        <f>COUNTIF(ENTRY!C$4:C$294,C150)</f>
        <v>0</v>
      </c>
      <c r="F150" s="108">
        <v>0</v>
      </c>
      <c r="G150" s="108">
        <v>0</v>
      </c>
      <c r="H150" s="108">
        <v>0</v>
      </c>
      <c r="I150" s="108">
        <v>0</v>
      </c>
      <c r="J150" s="108">
        <v>0</v>
      </c>
      <c r="K150" s="108">
        <v>0</v>
      </c>
      <c r="L150" s="108">
        <v>0</v>
      </c>
      <c r="M150" s="108">
        <v>0</v>
      </c>
      <c r="N150" s="108">
        <v>0</v>
      </c>
      <c r="O150" s="108">
        <v>0</v>
      </c>
      <c r="P150" s="108">
        <v>0</v>
      </c>
      <c r="Q150" s="108">
        <v>0</v>
      </c>
      <c r="R150" s="108">
        <v>0</v>
      </c>
      <c r="S150" s="108">
        <v>0</v>
      </c>
      <c r="T150" s="108">
        <v>0</v>
      </c>
      <c r="U150" s="108">
        <v>0</v>
      </c>
      <c r="V150" s="108">
        <v>0</v>
      </c>
      <c r="W150" s="108">
        <v>0</v>
      </c>
      <c r="X150" s="108">
        <v>0</v>
      </c>
      <c r="Y150" s="108">
        <v>0</v>
      </c>
      <c r="Z150" s="108">
        <v>0</v>
      </c>
      <c r="AA150" s="108">
        <v>0</v>
      </c>
      <c r="AB150" s="108">
        <v>0</v>
      </c>
      <c r="AC150" s="108">
        <v>0</v>
      </c>
      <c r="AD150" s="108">
        <v>0</v>
      </c>
      <c r="AE150" s="108">
        <v>0</v>
      </c>
      <c r="AF150" s="108">
        <v>0</v>
      </c>
      <c r="AG150" s="108">
        <v>0</v>
      </c>
      <c r="AH150" s="108">
        <v>0</v>
      </c>
      <c r="AI150" s="108">
        <v>0</v>
      </c>
      <c r="AJ150" s="108">
        <v>0</v>
      </c>
      <c r="AK150" s="108">
        <v>0</v>
      </c>
      <c r="AL150" s="108">
        <v>0</v>
      </c>
      <c r="AM150" s="108">
        <v>0</v>
      </c>
      <c r="AN150" s="108">
        <v>0</v>
      </c>
      <c r="AO150" s="108">
        <v>0</v>
      </c>
      <c r="AP150" s="108">
        <v>0</v>
      </c>
      <c r="AQ150" s="108">
        <v>0</v>
      </c>
      <c r="AR150" s="108">
        <v>0</v>
      </c>
      <c r="AS150" s="108">
        <v>0</v>
      </c>
      <c r="AT150" s="108">
        <v>0</v>
      </c>
      <c r="AU150" s="108">
        <v>0</v>
      </c>
      <c r="AV150" s="108">
        <v>0</v>
      </c>
      <c r="AW150" s="108">
        <v>0</v>
      </c>
      <c r="AX150" s="108">
        <v>0</v>
      </c>
      <c r="AY150" s="108">
        <v>0</v>
      </c>
      <c r="AZ150" s="108">
        <v>0</v>
      </c>
      <c r="BA150" s="108">
        <v>0</v>
      </c>
      <c r="BB150" s="108">
        <v>0</v>
      </c>
      <c r="BC150" s="108">
        <v>0</v>
      </c>
      <c r="BD150" s="108">
        <v>0</v>
      </c>
      <c r="BE150" s="108">
        <v>0</v>
      </c>
      <c r="BF150" s="108">
        <v>0</v>
      </c>
      <c r="BG150" s="108">
        <v>0</v>
      </c>
      <c r="BH150" s="108">
        <v>0</v>
      </c>
      <c r="BI150" s="108">
        <v>0</v>
      </c>
      <c r="BJ150" s="108">
        <v>0</v>
      </c>
      <c r="BK150" s="108">
        <v>0</v>
      </c>
      <c r="BL150" s="108">
        <v>0</v>
      </c>
      <c r="BM150" s="108">
        <v>0</v>
      </c>
      <c r="BN150" s="108">
        <v>0</v>
      </c>
      <c r="BO150" s="108">
        <v>0</v>
      </c>
      <c r="BP150" s="108">
        <v>0</v>
      </c>
      <c r="BQ150" s="108">
        <v>0</v>
      </c>
      <c r="BR150" s="108">
        <v>0</v>
      </c>
      <c r="BS150" s="108">
        <v>0</v>
      </c>
      <c r="BT150" s="108">
        <v>0</v>
      </c>
      <c r="BU150" s="108">
        <v>0</v>
      </c>
      <c r="BV150" s="108">
        <v>0</v>
      </c>
      <c r="BW150" s="108">
        <v>0</v>
      </c>
      <c r="BX150" s="108">
        <v>0</v>
      </c>
      <c r="BY150" s="108">
        <v>0</v>
      </c>
      <c r="BZ150" s="108">
        <v>0</v>
      </c>
      <c r="CA150" s="108">
        <v>0</v>
      </c>
      <c r="CB150" s="108">
        <v>0</v>
      </c>
      <c r="CC150" s="108">
        <v>0</v>
      </c>
      <c r="CD150" s="108">
        <v>0</v>
      </c>
      <c r="CE150" s="108">
        <v>0</v>
      </c>
      <c r="CF150" s="108">
        <v>0</v>
      </c>
      <c r="CG150" s="108">
        <v>0</v>
      </c>
      <c r="CH150" s="108">
        <v>0</v>
      </c>
      <c r="CI150" s="108">
        <v>0</v>
      </c>
      <c r="CJ150" s="108">
        <v>0</v>
      </c>
      <c r="CK150" s="108">
        <v>0</v>
      </c>
      <c r="CL150" s="108">
        <v>0</v>
      </c>
      <c r="CM150" s="108">
        <v>0</v>
      </c>
      <c r="CN150" s="108">
        <v>0</v>
      </c>
      <c r="CO150" s="108">
        <v>0</v>
      </c>
      <c r="CP150" s="108">
        <v>0</v>
      </c>
      <c r="CQ150" s="108">
        <v>0</v>
      </c>
      <c r="CR150" s="108">
        <v>0</v>
      </c>
      <c r="CS150" s="108">
        <v>0</v>
      </c>
      <c r="CT150" s="108">
        <v>0</v>
      </c>
      <c r="CU150" s="108">
        <v>0</v>
      </c>
      <c r="CV150" s="108">
        <v>0</v>
      </c>
      <c r="CW150" s="108">
        <v>0</v>
      </c>
      <c r="CX150" s="108">
        <v>0</v>
      </c>
      <c r="CY150" s="108">
        <v>0</v>
      </c>
      <c r="CZ150" s="108">
        <v>0</v>
      </c>
      <c r="DA150" s="108">
        <v>0</v>
      </c>
      <c r="DB150" s="108">
        <v>0</v>
      </c>
      <c r="DC150" s="108">
        <v>0</v>
      </c>
      <c r="DD150" s="108">
        <v>0</v>
      </c>
      <c r="DE150" s="108">
        <v>0</v>
      </c>
      <c r="DF150" s="108">
        <v>0</v>
      </c>
      <c r="DG150" s="108">
        <v>0</v>
      </c>
      <c r="DH150" s="108">
        <v>0</v>
      </c>
      <c r="DI150" s="108">
        <v>0</v>
      </c>
      <c r="DJ150" s="108">
        <v>0</v>
      </c>
      <c r="DK150" s="108">
        <v>0</v>
      </c>
      <c r="DL150" s="108">
        <v>0</v>
      </c>
      <c r="DM150" s="108">
        <v>0</v>
      </c>
      <c r="DN150" s="108">
        <v>0</v>
      </c>
      <c r="DO150" s="108">
        <v>0</v>
      </c>
      <c r="DP150" s="108">
        <v>0</v>
      </c>
      <c r="DQ150" s="108">
        <v>0</v>
      </c>
      <c r="DR150" s="108">
        <v>0</v>
      </c>
      <c r="DS150" s="108">
        <v>0</v>
      </c>
      <c r="DT150" s="108">
        <v>0</v>
      </c>
      <c r="DU150" s="108">
        <v>0</v>
      </c>
      <c r="DV150" s="108">
        <v>0</v>
      </c>
      <c r="DW150" s="108">
        <v>0</v>
      </c>
      <c r="DX150" s="108">
        <v>0</v>
      </c>
      <c r="DY150" s="108">
        <v>0</v>
      </c>
      <c r="DZ150" s="108">
        <v>0</v>
      </c>
      <c r="EA150" s="108">
        <v>0</v>
      </c>
      <c r="EB150" s="108">
        <v>0</v>
      </c>
      <c r="EC150" s="108">
        <v>0</v>
      </c>
      <c r="ED150" s="108">
        <v>0</v>
      </c>
      <c r="EE150" s="108">
        <v>0</v>
      </c>
      <c r="EF150" s="108">
        <v>0</v>
      </c>
      <c r="EG150" s="108">
        <v>0</v>
      </c>
      <c r="EH150" s="108">
        <v>0</v>
      </c>
      <c r="EI150" s="108">
        <v>0</v>
      </c>
      <c r="EJ150" s="108">
        <v>0</v>
      </c>
      <c r="EK150" s="108">
        <v>0</v>
      </c>
      <c r="EL150" s="108">
        <v>0</v>
      </c>
      <c r="EM150" s="108">
        <v>0</v>
      </c>
      <c r="EN150" s="108">
        <v>0</v>
      </c>
      <c r="EO150" s="108">
        <v>0</v>
      </c>
      <c r="EP150" s="108">
        <v>0</v>
      </c>
      <c r="EQ150" s="108">
        <v>0</v>
      </c>
      <c r="ER150" s="108">
        <v>0</v>
      </c>
      <c r="ES150" s="108">
        <v>0</v>
      </c>
      <c r="ET150" s="108">
        <v>0</v>
      </c>
      <c r="EU150" s="108">
        <v>0</v>
      </c>
      <c r="EV150" s="108">
        <v>0</v>
      </c>
      <c r="EW150" s="108">
        <v>0</v>
      </c>
      <c r="EX150" s="108">
        <v>0</v>
      </c>
      <c r="EY150" s="108">
        <v>0</v>
      </c>
      <c r="EZ150" s="108">
        <v>0</v>
      </c>
      <c r="FA150" s="108">
        <v>0</v>
      </c>
      <c r="FB150" s="108">
        <v>0</v>
      </c>
      <c r="FC150" s="108">
        <v>0</v>
      </c>
      <c r="FD150" s="108">
        <v>0</v>
      </c>
      <c r="FE150" s="108">
        <v>0</v>
      </c>
      <c r="FF150" s="108">
        <v>0</v>
      </c>
      <c r="FG150" s="108">
        <v>0</v>
      </c>
      <c r="FH150" s="108">
        <v>0</v>
      </c>
      <c r="FI150" s="108">
        <v>0</v>
      </c>
      <c r="FJ150" s="108">
        <v>0</v>
      </c>
      <c r="FK150" s="108">
        <v>0</v>
      </c>
      <c r="FL150" s="108">
        <v>0</v>
      </c>
      <c r="FM150" s="108">
        <v>0</v>
      </c>
      <c r="FN150" s="108">
        <v>0</v>
      </c>
      <c r="FO150" s="108">
        <v>0</v>
      </c>
      <c r="FP150" s="108">
        <v>0</v>
      </c>
      <c r="FQ150" s="108">
        <v>0</v>
      </c>
      <c r="FR150" s="108">
        <v>0</v>
      </c>
      <c r="FS150" s="108">
        <v>0</v>
      </c>
      <c r="FT150" s="108">
        <v>0</v>
      </c>
      <c r="FU150" s="108">
        <v>0</v>
      </c>
      <c r="FV150" s="108">
        <v>0</v>
      </c>
      <c r="FW150" s="108">
        <v>0</v>
      </c>
      <c r="FX150" s="108">
        <v>0</v>
      </c>
      <c r="FY150" s="108">
        <v>0</v>
      </c>
      <c r="FZ150" s="108">
        <v>0</v>
      </c>
      <c r="GA150" s="108">
        <v>0</v>
      </c>
      <c r="GB150" s="108">
        <v>0</v>
      </c>
      <c r="GC150" s="108">
        <v>0</v>
      </c>
      <c r="GD150" s="108">
        <v>0</v>
      </c>
      <c r="GE150" s="108">
        <v>0</v>
      </c>
      <c r="GF150" s="108">
        <v>0</v>
      </c>
      <c r="GG150" s="108">
        <v>0</v>
      </c>
      <c r="GH150" s="108">
        <v>0</v>
      </c>
      <c r="GI150" s="108">
        <v>0</v>
      </c>
      <c r="GJ150" s="108">
        <v>0</v>
      </c>
      <c r="GK150" s="108">
        <v>0</v>
      </c>
      <c r="GL150" s="108">
        <v>0</v>
      </c>
      <c r="GM150" s="108">
        <v>0</v>
      </c>
      <c r="GN150" s="108">
        <v>0</v>
      </c>
      <c r="GO150" s="108">
        <v>0</v>
      </c>
      <c r="GP150" s="108">
        <v>0</v>
      </c>
      <c r="GQ150" s="108">
        <v>0</v>
      </c>
      <c r="GR150" s="108">
        <v>0</v>
      </c>
      <c r="GS150" s="108">
        <v>0</v>
      </c>
      <c r="GT150" s="108">
        <v>0</v>
      </c>
      <c r="GU150" s="108">
        <v>0</v>
      </c>
      <c r="GV150" s="108">
        <v>0</v>
      </c>
      <c r="GW150" s="108">
        <v>0</v>
      </c>
      <c r="GX150" s="108">
        <v>0</v>
      </c>
      <c r="GY150" s="108">
        <v>0</v>
      </c>
      <c r="GZ150" s="108">
        <v>0</v>
      </c>
      <c r="HA150" s="108">
        <v>0</v>
      </c>
      <c r="HB150" s="108">
        <v>0</v>
      </c>
      <c r="HC150" s="108">
        <v>0</v>
      </c>
      <c r="HD150" s="108">
        <v>0</v>
      </c>
      <c r="HE150" s="108">
        <v>0</v>
      </c>
      <c r="HF150" s="108">
        <v>0</v>
      </c>
      <c r="HG150" s="108">
        <v>0</v>
      </c>
      <c r="HH150" s="108">
        <v>0</v>
      </c>
      <c r="HI150" s="108">
        <v>0</v>
      </c>
      <c r="HJ150" s="108">
        <v>0</v>
      </c>
      <c r="HK150" s="108">
        <v>0</v>
      </c>
      <c r="HL150" s="108">
        <v>0</v>
      </c>
      <c r="HM150" s="108">
        <v>0</v>
      </c>
      <c r="HN150" s="108">
        <v>0</v>
      </c>
      <c r="HO150" s="108">
        <v>0</v>
      </c>
      <c r="HP150" s="108">
        <v>0</v>
      </c>
      <c r="HQ150" s="108">
        <v>0</v>
      </c>
      <c r="HR150" s="108">
        <v>0</v>
      </c>
      <c r="HS150" s="108">
        <v>0</v>
      </c>
      <c r="HT150" s="108">
        <v>0</v>
      </c>
      <c r="HU150" s="108">
        <v>0</v>
      </c>
      <c r="HV150" s="108">
        <v>0</v>
      </c>
      <c r="HW150" s="108">
        <v>0</v>
      </c>
      <c r="HX150" s="108">
        <v>0</v>
      </c>
      <c r="HY150" s="108">
        <v>0</v>
      </c>
      <c r="HZ150" s="108">
        <v>0</v>
      </c>
      <c r="IA150" s="108">
        <v>0</v>
      </c>
      <c r="IB150" s="108">
        <v>0</v>
      </c>
      <c r="IC150" s="108">
        <v>0</v>
      </c>
      <c r="ID150" s="108">
        <v>0</v>
      </c>
      <c r="IE150" s="108">
        <v>0</v>
      </c>
      <c r="IF150" s="108">
        <v>0</v>
      </c>
      <c r="IG150" s="108">
        <v>0</v>
      </c>
      <c r="IH150" s="108">
        <v>0</v>
      </c>
      <c r="II150" s="108">
        <v>0</v>
      </c>
      <c r="IJ150" s="108">
        <v>0</v>
      </c>
      <c r="IK150" s="108">
        <v>0</v>
      </c>
      <c r="IL150" s="108">
        <v>0</v>
      </c>
      <c r="IM150" s="108">
        <v>0</v>
      </c>
      <c r="IN150" s="108">
        <v>0</v>
      </c>
      <c r="IO150" s="108">
        <v>0</v>
      </c>
      <c r="IP150" s="108">
        <v>0</v>
      </c>
      <c r="IQ150" s="108">
        <v>0</v>
      </c>
      <c r="IR150" s="108">
        <v>0</v>
      </c>
      <c r="IS150" s="108">
        <v>0</v>
      </c>
      <c r="IT150" s="108">
        <v>0</v>
      </c>
      <c r="IU150" s="108">
        <v>0</v>
      </c>
      <c r="IV150" s="108">
        <v>0</v>
      </c>
      <c r="IW150" s="108">
        <v>0</v>
      </c>
      <c r="IX150" s="108">
        <v>0</v>
      </c>
      <c r="IY150" s="108">
        <v>0</v>
      </c>
      <c r="IZ150" s="108">
        <v>0</v>
      </c>
      <c r="JA150" s="108">
        <v>0</v>
      </c>
      <c r="JB150" s="108">
        <v>0</v>
      </c>
      <c r="JC150" s="108">
        <v>0</v>
      </c>
      <c r="JD150" s="108">
        <v>0</v>
      </c>
      <c r="JE150" s="108">
        <v>0</v>
      </c>
      <c r="JF150" s="108">
        <v>0</v>
      </c>
      <c r="JG150" s="108">
        <v>0</v>
      </c>
      <c r="JH150" s="108">
        <v>0</v>
      </c>
      <c r="JI150" s="108">
        <v>0</v>
      </c>
      <c r="JJ150" s="108">
        <v>0</v>
      </c>
      <c r="JK150" s="108">
        <v>0</v>
      </c>
      <c r="JL150" s="108">
        <v>0</v>
      </c>
      <c r="JM150" s="108">
        <v>0</v>
      </c>
      <c r="JN150" s="108">
        <v>0</v>
      </c>
      <c r="JO150" s="108">
        <v>0</v>
      </c>
      <c r="JP150" s="108">
        <v>0</v>
      </c>
      <c r="JQ150" s="108">
        <v>0</v>
      </c>
      <c r="JR150" s="108">
        <v>0</v>
      </c>
      <c r="JS150" s="108">
        <v>0</v>
      </c>
      <c r="JT150" s="108">
        <v>0</v>
      </c>
      <c r="JU150" s="108">
        <v>0</v>
      </c>
      <c r="JV150" s="108">
        <v>0</v>
      </c>
      <c r="JW150" s="108">
        <v>0</v>
      </c>
      <c r="JX150" s="108">
        <v>0</v>
      </c>
      <c r="JY150" s="108">
        <v>0</v>
      </c>
      <c r="JZ150" s="108">
        <v>0</v>
      </c>
      <c r="KA150" s="108">
        <v>0</v>
      </c>
      <c r="KB150" s="108">
        <v>0</v>
      </c>
      <c r="KC150" s="108">
        <v>0</v>
      </c>
      <c r="KD150" s="108">
        <v>0</v>
      </c>
      <c r="KE150" s="108">
        <v>0</v>
      </c>
      <c r="KF150" s="108">
        <v>0</v>
      </c>
      <c r="KG150" s="108">
        <v>0</v>
      </c>
      <c r="KH150" s="108">
        <v>0</v>
      </c>
      <c r="KI150" s="108">
        <v>0</v>
      </c>
      <c r="KJ150" s="108">
        <v>0</v>
      </c>
      <c r="KK150" s="108">
        <v>0</v>
      </c>
      <c r="KL150" s="108">
        <v>0</v>
      </c>
      <c r="KM150" s="108">
        <v>0</v>
      </c>
      <c r="KN150" s="108">
        <v>0</v>
      </c>
      <c r="KO150" s="108">
        <v>0</v>
      </c>
      <c r="KP150" s="108">
        <v>0</v>
      </c>
      <c r="KQ150" s="108">
        <v>0</v>
      </c>
      <c r="KR150" s="108">
        <v>0</v>
      </c>
      <c r="KS150" s="108">
        <v>0</v>
      </c>
      <c r="KT150" s="108">
        <v>0</v>
      </c>
      <c r="KU150" s="108">
        <v>0</v>
      </c>
      <c r="KV150" s="108">
        <v>0</v>
      </c>
      <c r="KW150" s="108">
        <v>0</v>
      </c>
      <c r="KX150" s="108">
        <v>0</v>
      </c>
      <c r="KY150" s="108">
        <v>0</v>
      </c>
      <c r="KZ150" s="108">
        <v>0</v>
      </c>
      <c r="LA150" s="108">
        <v>0</v>
      </c>
      <c r="LB150" s="108">
        <v>0</v>
      </c>
      <c r="LC150" s="108">
        <v>0</v>
      </c>
      <c r="LD150" s="108">
        <v>0</v>
      </c>
      <c r="LE150" s="108">
        <v>0</v>
      </c>
      <c r="LF150" s="108">
        <v>0</v>
      </c>
      <c r="LG150" s="108">
        <v>0</v>
      </c>
      <c r="LH150" s="108">
        <v>0</v>
      </c>
      <c r="LI150" s="108">
        <v>0</v>
      </c>
      <c r="LJ150" s="108">
        <v>0</v>
      </c>
      <c r="LK150" s="108">
        <v>0</v>
      </c>
      <c r="LL150" s="108">
        <v>0</v>
      </c>
      <c r="LM150" s="108">
        <v>0</v>
      </c>
      <c r="LN150" s="108">
        <v>0</v>
      </c>
      <c r="LO150" s="108">
        <v>0</v>
      </c>
      <c r="LP150" s="108">
        <v>0</v>
      </c>
      <c r="LQ150" s="108">
        <v>0</v>
      </c>
      <c r="LR150" s="108">
        <v>0</v>
      </c>
      <c r="LS150" s="108">
        <v>0</v>
      </c>
      <c r="LT150" s="108">
        <v>0</v>
      </c>
      <c r="LU150" s="108">
        <v>0</v>
      </c>
      <c r="LV150" s="108">
        <v>0</v>
      </c>
      <c r="LW150" s="108">
        <v>0</v>
      </c>
      <c r="LX150" s="108">
        <v>0</v>
      </c>
      <c r="LY150" s="108">
        <v>0</v>
      </c>
      <c r="LZ150" s="108">
        <v>0</v>
      </c>
      <c r="MA150" s="108">
        <v>0</v>
      </c>
      <c r="MB150" s="108">
        <v>0</v>
      </c>
      <c r="MC150" s="108">
        <v>0</v>
      </c>
      <c r="MD150" s="108">
        <v>0</v>
      </c>
      <c r="ME150" s="108">
        <v>0</v>
      </c>
      <c r="MF150" s="108">
        <v>0</v>
      </c>
      <c r="MG150" s="108">
        <v>0</v>
      </c>
      <c r="MH150" s="108">
        <v>0</v>
      </c>
      <c r="MI150" s="108">
        <v>0</v>
      </c>
      <c r="MJ150" s="108">
        <v>0</v>
      </c>
      <c r="MK150" s="108">
        <v>0</v>
      </c>
      <c r="ML150" s="108">
        <v>0</v>
      </c>
      <c r="MM150" s="108">
        <v>0</v>
      </c>
      <c r="MN150" s="108">
        <v>0</v>
      </c>
      <c r="MO150" s="108">
        <v>0</v>
      </c>
      <c r="MP150" s="108">
        <v>0</v>
      </c>
      <c r="MQ150" s="108">
        <v>0</v>
      </c>
      <c r="MR150" s="108">
        <v>0</v>
      </c>
      <c r="MS150" s="108">
        <v>0</v>
      </c>
      <c r="MT150" s="108">
        <v>0</v>
      </c>
      <c r="MU150" s="108">
        <v>0</v>
      </c>
      <c r="MV150" s="108">
        <v>0</v>
      </c>
      <c r="MW150" s="108">
        <v>0</v>
      </c>
      <c r="MX150" s="108">
        <v>0</v>
      </c>
      <c r="MY150" s="108">
        <v>0</v>
      </c>
      <c r="MZ150" s="108">
        <v>0</v>
      </c>
      <c r="NA150" s="108">
        <v>0</v>
      </c>
      <c r="NB150" s="108">
        <v>0</v>
      </c>
      <c r="NC150" s="108">
        <v>0</v>
      </c>
      <c r="ND150" s="108">
        <v>0</v>
      </c>
      <c r="NE150" s="108">
        <v>0</v>
      </c>
      <c r="NF150" s="108">
        <v>0</v>
      </c>
      <c r="NG150" s="108">
        <v>0</v>
      </c>
      <c r="NH150" s="108">
        <v>0</v>
      </c>
      <c r="NI150" s="108">
        <v>0</v>
      </c>
      <c r="NJ150" s="108">
        <v>0</v>
      </c>
      <c r="NK150" s="108">
        <v>0</v>
      </c>
      <c r="NL150" s="108">
        <v>0</v>
      </c>
      <c r="NM150" s="108">
        <v>0</v>
      </c>
      <c r="NN150" s="108">
        <v>0</v>
      </c>
      <c r="NO150" s="108">
        <v>0</v>
      </c>
      <c r="NP150" s="108">
        <v>0</v>
      </c>
      <c r="NQ150" s="108">
        <v>0</v>
      </c>
      <c r="NR150" s="108">
        <v>0</v>
      </c>
      <c r="NS150" s="108">
        <v>0</v>
      </c>
      <c r="NT150" s="108">
        <v>0</v>
      </c>
      <c r="NU150" s="108">
        <v>0</v>
      </c>
      <c r="NV150" s="108">
        <v>0</v>
      </c>
      <c r="NW150" s="108">
        <v>0</v>
      </c>
      <c r="NX150" s="108">
        <v>0</v>
      </c>
      <c r="NY150" s="108">
        <v>0</v>
      </c>
      <c r="NZ150" s="108">
        <v>0</v>
      </c>
      <c r="OA150" s="108">
        <v>0</v>
      </c>
      <c r="OB150" s="108">
        <v>0</v>
      </c>
      <c r="OC150" s="108">
        <v>0</v>
      </c>
      <c r="OD150" s="108">
        <v>0</v>
      </c>
      <c r="OE150" s="108">
        <v>0</v>
      </c>
      <c r="OF150" s="108">
        <v>0</v>
      </c>
      <c r="OG150" s="108">
        <v>0</v>
      </c>
      <c r="OH150" s="108">
        <v>0</v>
      </c>
      <c r="OI150" s="108">
        <v>0</v>
      </c>
      <c r="OJ150" s="108">
        <v>0</v>
      </c>
      <c r="OK150" s="108">
        <v>0</v>
      </c>
      <c r="OL150" s="108">
        <v>0</v>
      </c>
      <c r="OM150" s="108">
        <v>0</v>
      </c>
      <c r="ON150" s="108">
        <v>0</v>
      </c>
      <c r="OO150" s="108">
        <v>0</v>
      </c>
      <c r="OP150" s="108">
        <v>0</v>
      </c>
      <c r="OQ150" s="108">
        <v>0</v>
      </c>
      <c r="OR150" s="108">
        <v>0</v>
      </c>
      <c r="OS150" s="108">
        <v>0</v>
      </c>
      <c r="OT150" s="108">
        <v>0</v>
      </c>
      <c r="OU150" s="108">
        <v>0</v>
      </c>
      <c r="OV150" s="108">
        <v>0</v>
      </c>
      <c r="OW150" s="108">
        <v>0</v>
      </c>
      <c r="OX150" s="108">
        <v>0</v>
      </c>
      <c r="OY150" s="108">
        <v>0</v>
      </c>
      <c r="OZ150" s="108">
        <v>0</v>
      </c>
      <c r="PA150" s="108">
        <v>0</v>
      </c>
      <c r="PB150" s="108">
        <v>0</v>
      </c>
      <c r="PC150" s="108">
        <v>0</v>
      </c>
      <c r="PD150" s="108">
        <v>0</v>
      </c>
      <c r="PE150" s="108">
        <v>0</v>
      </c>
      <c r="PF150" s="108">
        <v>0</v>
      </c>
      <c r="PG150" s="108">
        <v>0</v>
      </c>
      <c r="PH150" s="108">
        <v>0</v>
      </c>
      <c r="PI150" s="108">
        <v>0</v>
      </c>
      <c r="PJ150" s="108">
        <v>0</v>
      </c>
      <c r="PK150" s="108">
        <v>0</v>
      </c>
      <c r="PL150" s="108">
        <v>0</v>
      </c>
      <c r="PM150" s="108">
        <v>0</v>
      </c>
      <c r="PN150" s="108">
        <v>0</v>
      </c>
      <c r="PO150" s="108">
        <v>0</v>
      </c>
      <c r="PP150" s="108">
        <v>0</v>
      </c>
      <c r="PQ150" s="108">
        <v>0</v>
      </c>
      <c r="PR150" s="108">
        <v>0</v>
      </c>
      <c r="PS150" s="108">
        <v>0</v>
      </c>
      <c r="PT150" s="108">
        <v>0</v>
      </c>
      <c r="PU150" s="108">
        <v>0</v>
      </c>
      <c r="PV150" s="108">
        <v>0</v>
      </c>
      <c r="PW150" s="108">
        <v>0</v>
      </c>
      <c r="PX150" s="108">
        <v>0</v>
      </c>
      <c r="PY150" s="108">
        <v>0</v>
      </c>
      <c r="PZ150" s="108">
        <v>0</v>
      </c>
      <c r="QA150" s="108">
        <v>0</v>
      </c>
      <c r="QB150" s="108">
        <v>0</v>
      </c>
      <c r="QC150" s="108">
        <v>0</v>
      </c>
      <c r="QD150" s="108">
        <v>0</v>
      </c>
      <c r="QE150" s="108">
        <v>0</v>
      </c>
      <c r="QF150" s="108">
        <v>0</v>
      </c>
      <c r="QG150" s="108">
        <v>0</v>
      </c>
      <c r="QH150" s="108">
        <v>0</v>
      </c>
      <c r="QI150" s="108">
        <v>0</v>
      </c>
      <c r="QJ150" s="108">
        <v>0</v>
      </c>
      <c r="QK150" s="108">
        <v>0</v>
      </c>
      <c r="QL150" s="108">
        <v>0</v>
      </c>
      <c r="QM150" s="108">
        <v>0</v>
      </c>
      <c r="QN150" s="108">
        <v>0</v>
      </c>
      <c r="QO150" s="108">
        <v>0</v>
      </c>
      <c r="QP150" s="108">
        <v>0</v>
      </c>
      <c r="QQ150" s="108">
        <v>0</v>
      </c>
      <c r="QR150" s="108">
        <v>0</v>
      </c>
      <c r="QS150" s="108">
        <v>0</v>
      </c>
      <c r="QT150" s="108">
        <v>0</v>
      </c>
      <c r="QU150" s="108">
        <v>0</v>
      </c>
      <c r="QV150" s="108">
        <v>0</v>
      </c>
      <c r="QW150" s="108">
        <v>0</v>
      </c>
      <c r="QX150" s="108">
        <v>0</v>
      </c>
      <c r="QY150" s="108">
        <v>0</v>
      </c>
      <c r="QZ150" s="108">
        <v>0</v>
      </c>
      <c r="RA150" s="108">
        <v>0</v>
      </c>
      <c r="RB150" s="108">
        <v>0</v>
      </c>
      <c r="RC150" s="108">
        <v>0</v>
      </c>
      <c r="RD150" s="108">
        <v>0</v>
      </c>
      <c r="RE150" s="108">
        <v>0</v>
      </c>
      <c r="RF150" s="108">
        <v>0</v>
      </c>
      <c r="RG150" s="108">
        <v>0</v>
      </c>
      <c r="RH150" s="108">
        <v>0</v>
      </c>
      <c r="RI150" s="108">
        <v>0</v>
      </c>
      <c r="RJ150" s="108">
        <v>0</v>
      </c>
      <c r="RK150" s="108">
        <v>0</v>
      </c>
      <c r="RL150" s="108">
        <v>0</v>
      </c>
      <c r="RM150" s="108">
        <v>0</v>
      </c>
      <c r="RN150" s="108">
        <v>0</v>
      </c>
      <c r="RO150" s="108">
        <v>0</v>
      </c>
      <c r="RP150" s="108">
        <v>0</v>
      </c>
      <c r="RQ150" s="108">
        <v>0</v>
      </c>
      <c r="RR150" s="108">
        <v>0</v>
      </c>
      <c r="RS150" s="108">
        <v>0</v>
      </c>
      <c r="RT150" s="108">
        <v>0</v>
      </c>
      <c r="RU150" s="108">
        <v>0</v>
      </c>
      <c r="RV150" s="108">
        <v>0</v>
      </c>
      <c r="RW150" s="108">
        <v>0</v>
      </c>
      <c r="RX150" s="108">
        <v>0</v>
      </c>
      <c r="RY150" s="108">
        <v>0</v>
      </c>
      <c r="RZ150" s="108">
        <v>0</v>
      </c>
      <c r="SA150" s="108">
        <v>0</v>
      </c>
      <c r="SB150" s="108">
        <v>0</v>
      </c>
      <c r="SC150" s="108">
        <v>0</v>
      </c>
      <c r="SD150" s="108">
        <v>0</v>
      </c>
      <c r="SE150" s="108">
        <v>0</v>
      </c>
      <c r="SF150" s="108">
        <v>0</v>
      </c>
      <c r="SG150" s="108">
        <v>0</v>
      </c>
      <c r="SH150" s="108">
        <v>0</v>
      </c>
      <c r="SI150" s="108">
        <v>0</v>
      </c>
      <c r="SJ150" s="108">
        <v>0</v>
      </c>
      <c r="SK150" s="108">
        <v>0</v>
      </c>
      <c r="SL150" s="108">
        <v>0</v>
      </c>
      <c r="SM150" s="108">
        <v>0</v>
      </c>
      <c r="SN150" s="108">
        <v>0</v>
      </c>
      <c r="SO150" s="108">
        <v>0</v>
      </c>
      <c r="SP150" s="108">
        <v>0</v>
      </c>
      <c r="SQ150" s="108">
        <v>0</v>
      </c>
      <c r="SR150" s="108">
        <v>0</v>
      </c>
      <c r="SS150" s="108">
        <v>0</v>
      </c>
      <c r="ST150" s="108">
        <v>0</v>
      </c>
      <c r="SU150" s="108">
        <v>0</v>
      </c>
      <c r="SV150" s="108">
        <v>0</v>
      </c>
      <c r="SW150" s="108">
        <v>0</v>
      </c>
      <c r="SX150" s="108">
        <v>0</v>
      </c>
      <c r="SY150" s="108">
        <v>0</v>
      </c>
      <c r="SZ150" s="108">
        <v>0</v>
      </c>
      <c r="TA150" s="108">
        <v>0</v>
      </c>
      <c r="TB150" s="108">
        <v>0</v>
      </c>
      <c r="TC150" s="108">
        <v>0</v>
      </c>
      <c r="TD150" s="108">
        <v>0</v>
      </c>
      <c r="TE150" s="108">
        <v>0</v>
      </c>
      <c r="TF150" s="108">
        <v>0</v>
      </c>
      <c r="TG150" s="108">
        <v>0</v>
      </c>
      <c r="TH150" s="108">
        <v>0</v>
      </c>
      <c r="TI150" s="108">
        <v>0</v>
      </c>
      <c r="TJ150" s="108">
        <v>0</v>
      </c>
      <c r="TK150" s="108">
        <v>0</v>
      </c>
      <c r="TL150" s="108">
        <v>0</v>
      </c>
      <c r="TM150" s="108">
        <v>0</v>
      </c>
      <c r="TN150" s="108">
        <v>0</v>
      </c>
      <c r="TO150" s="108">
        <v>0</v>
      </c>
      <c r="TP150" s="108">
        <v>0</v>
      </c>
      <c r="TQ150" s="108">
        <v>0</v>
      </c>
      <c r="TR150" s="108">
        <v>0</v>
      </c>
      <c r="TS150" s="108">
        <v>0</v>
      </c>
      <c r="TT150" s="108">
        <v>0</v>
      </c>
      <c r="TU150" s="108">
        <v>0</v>
      </c>
      <c r="TV150" s="108">
        <v>0</v>
      </c>
      <c r="TW150" s="108">
        <v>0</v>
      </c>
      <c r="TX150" s="108">
        <v>0</v>
      </c>
      <c r="TY150" s="108">
        <v>0</v>
      </c>
      <c r="TZ150" s="108">
        <v>0</v>
      </c>
      <c r="UA150" s="108">
        <v>0</v>
      </c>
      <c r="UB150" s="108">
        <v>0</v>
      </c>
      <c r="UC150" s="108">
        <v>0</v>
      </c>
      <c r="UD150" s="108">
        <v>0</v>
      </c>
      <c r="UE150" s="108">
        <v>0</v>
      </c>
      <c r="UF150" s="108">
        <v>0</v>
      </c>
      <c r="UG150" s="108">
        <v>0</v>
      </c>
      <c r="UH150" s="108">
        <v>0</v>
      </c>
      <c r="UI150" s="108">
        <v>0</v>
      </c>
      <c r="UJ150" s="108">
        <v>0</v>
      </c>
      <c r="UK150" s="108">
        <v>0</v>
      </c>
      <c r="UL150" s="108">
        <v>0</v>
      </c>
      <c r="UM150" s="108">
        <v>0</v>
      </c>
      <c r="UN150" s="108">
        <v>0</v>
      </c>
      <c r="UO150" s="108">
        <v>0</v>
      </c>
      <c r="UP150" s="108">
        <v>0</v>
      </c>
      <c r="UQ150" s="108">
        <v>0</v>
      </c>
      <c r="UR150" s="108">
        <v>0</v>
      </c>
    </row>
    <row r="151" spans="1:736" ht="21" x14ac:dyDescent="0.5">
      <c r="B151" s="46" t="s">
        <v>47</v>
      </c>
      <c r="C151" s="46"/>
      <c r="D151" s="47"/>
      <c r="E151" s="73" t="s">
        <v>67</v>
      </c>
      <c r="F151" s="48">
        <f t="shared" ref="F151:BQ151" si="165">SUM(F2:F150)</f>
        <v>0</v>
      </c>
      <c r="G151" s="48">
        <f t="shared" si="165"/>
        <v>66</v>
      </c>
      <c r="H151" s="48">
        <f t="shared" si="165"/>
        <v>206</v>
      </c>
      <c r="I151" s="48">
        <f t="shared" si="165"/>
        <v>0</v>
      </c>
      <c r="J151" s="48">
        <f t="shared" si="165"/>
        <v>110</v>
      </c>
      <c r="K151" s="48">
        <f t="shared" si="165"/>
        <v>46</v>
      </c>
      <c r="L151" s="48">
        <f t="shared" si="165"/>
        <v>0</v>
      </c>
      <c r="M151" s="48">
        <f t="shared" si="165"/>
        <v>235</v>
      </c>
      <c r="N151" s="48">
        <f t="shared" si="165"/>
        <v>72</v>
      </c>
      <c r="O151" s="48">
        <f t="shared" si="165"/>
        <v>92</v>
      </c>
      <c r="P151" s="48">
        <f t="shared" si="165"/>
        <v>51</v>
      </c>
      <c r="Q151" s="48">
        <f t="shared" si="165"/>
        <v>56</v>
      </c>
      <c r="R151" s="48">
        <f t="shared" si="165"/>
        <v>18</v>
      </c>
      <c r="S151" s="48">
        <f t="shared" si="165"/>
        <v>0</v>
      </c>
      <c r="T151" s="48">
        <f t="shared" si="165"/>
        <v>173</v>
      </c>
      <c r="U151" s="48">
        <f t="shared" si="165"/>
        <v>0</v>
      </c>
      <c r="V151" s="48">
        <f t="shared" si="165"/>
        <v>0</v>
      </c>
      <c r="W151" s="48">
        <f t="shared" si="165"/>
        <v>94</v>
      </c>
      <c r="X151" s="48">
        <f t="shared" si="165"/>
        <v>67</v>
      </c>
      <c r="Y151" s="48">
        <f t="shared" si="165"/>
        <v>30</v>
      </c>
      <c r="Z151" s="48">
        <f t="shared" si="165"/>
        <v>0</v>
      </c>
      <c r="AA151" s="48">
        <f t="shared" si="165"/>
        <v>39</v>
      </c>
      <c r="AB151" s="48">
        <f t="shared" si="165"/>
        <v>65</v>
      </c>
      <c r="AC151" s="48">
        <f t="shared" si="165"/>
        <v>42</v>
      </c>
      <c r="AD151" s="48">
        <f t="shared" si="165"/>
        <v>26</v>
      </c>
      <c r="AE151" s="48">
        <f t="shared" si="165"/>
        <v>46</v>
      </c>
      <c r="AF151" s="48">
        <f t="shared" si="165"/>
        <v>24</v>
      </c>
      <c r="AG151" s="48">
        <f t="shared" si="165"/>
        <v>0</v>
      </c>
      <c r="AH151" s="48">
        <f t="shared" si="165"/>
        <v>75</v>
      </c>
      <c r="AI151" s="48">
        <f t="shared" si="165"/>
        <v>28</v>
      </c>
      <c r="AJ151" s="48">
        <f t="shared" si="165"/>
        <v>127</v>
      </c>
      <c r="AK151" s="48">
        <f t="shared" si="165"/>
        <v>61</v>
      </c>
      <c r="AL151" s="48">
        <f t="shared" si="165"/>
        <v>60</v>
      </c>
      <c r="AM151" s="48">
        <f t="shared" si="165"/>
        <v>43</v>
      </c>
      <c r="AN151" s="48">
        <f t="shared" si="165"/>
        <v>0</v>
      </c>
      <c r="AO151" s="48">
        <f t="shared" si="165"/>
        <v>80</v>
      </c>
      <c r="AP151" s="48">
        <f t="shared" si="165"/>
        <v>47</v>
      </c>
      <c r="AQ151" s="48">
        <f t="shared" si="165"/>
        <v>85</v>
      </c>
      <c r="AR151" s="48">
        <f t="shared" si="165"/>
        <v>34</v>
      </c>
      <c r="AS151" s="48">
        <f t="shared" si="165"/>
        <v>52</v>
      </c>
      <c r="AT151" s="48">
        <f t="shared" si="165"/>
        <v>23</v>
      </c>
      <c r="AU151" s="48">
        <f t="shared" si="165"/>
        <v>0</v>
      </c>
      <c r="AV151" s="48">
        <f t="shared" si="165"/>
        <v>80</v>
      </c>
      <c r="AW151" s="48">
        <f t="shared" si="165"/>
        <v>21</v>
      </c>
      <c r="AX151" s="48">
        <f t="shared" si="165"/>
        <v>180</v>
      </c>
      <c r="AY151" s="48">
        <f t="shared" si="165"/>
        <v>28</v>
      </c>
      <c r="AZ151" s="48">
        <f t="shared" si="165"/>
        <v>31</v>
      </c>
      <c r="BA151" s="48">
        <f t="shared" si="165"/>
        <v>54</v>
      </c>
      <c r="BB151" s="48">
        <f t="shared" si="165"/>
        <v>0</v>
      </c>
      <c r="BC151" s="48">
        <f t="shared" si="165"/>
        <v>99</v>
      </c>
      <c r="BD151" s="48">
        <f t="shared" si="165"/>
        <v>36</v>
      </c>
      <c r="BE151" s="48">
        <f t="shared" si="165"/>
        <v>28</v>
      </c>
      <c r="BF151" s="48">
        <f t="shared" si="165"/>
        <v>114</v>
      </c>
      <c r="BG151" s="48">
        <f t="shared" si="165"/>
        <v>79</v>
      </c>
      <c r="BH151" s="48">
        <f t="shared" si="165"/>
        <v>90</v>
      </c>
      <c r="BI151" s="48">
        <f t="shared" si="165"/>
        <v>0</v>
      </c>
      <c r="BJ151" s="48">
        <f t="shared" si="165"/>
        <v>75</v>
      </c>
      <c r="BK151" s="48">
        <f t="shared" si="165"/>
        <v>62</v>
      </c>
      <c r="BL151" s="48">
        <f t="shared" si="165"/>
        <v>38</v>
      </c>
      <c r="BM151" s="48">
        <f t="shared" si="165"/>
        <v>35</v>
      </c>
      <c r="BN151" s="48">
        <f t="shared" si="165"/>
        <v>90</v>
      </c>
      <c r="BO151" s="48">
        <f t="shared" si="165"/>
        <v>76</v>
      </c>
      <c r="BP151" s="48">
        <f t="shared" si="165"/>
        <v>0</v>
      </c>
      <c r="BQ151" s="48">
        <f t="shared" si="165"/>
        <v>135</v>
      </c>
      <c r="BR151" s="48">
        <f t="shared" ref="BR151:EC151" si="166">SUM(BR2:BR150)</f>
        <v>82</v>
      </c>
      <c r="BS151" s="48">
        <f t="shared" si="166"/>
        <v>58</v>
      </c>
      <c r="BT151" s="48">
        <f t="shared" si="166"/>
        <v>30</v>
      </c>
      <c r="BU151" s="48">
        <f t="shared" si="166"/>
        <v>45</v>
      </c>
      <c r="BV151" s="48">
        <f t="shared" si="166"/>
        <v>18</v>
      </c>
      <c r="BW151" s="48">
        <f t="shared" si="166"/>
        <v>0</v>
      </c>
      <c r="BX151" s="48">
        <f t="shared" si="166"/>
        <v>60</v>
      </c>
      <c r="BY151" s="48">
        <f t="shared" si="166"/>
        <v>23</v>
      </c>
      <c r="BZ151" s="48">
        <f t="shared" si="166"/>
        <v>42</v>
      </c>
      <c r="CA151" s="48">
        <f t="shared" si="166"/>
        <v>30</v>
      </c>
      <c r="CB151" s="48">
        <f t="shared" si="166"/>
        <v>31</v>
      </c>
      <c r="CC151" s="48">
        <f t="shared" si="166"/>
        <v>32</v>
      </c>
      <c r="CD151" s="48">
        <f t="shared" si="166"/>
        <v>0</v>
      </c>
      <c r="CE151" s="48">
        <f t="shared" si="166"/>
        <v>49</v>
      </c>
      <c r="CF151" s="48">
        <f t="shared" si="166"/>
        <v>40</v>
      </c>
      <c r="CG151" s="48">
        <f t="shared" si="166"/>
        <v>25</v>
      </c>
      <c r="CH151" s="48">
        <f t="shared" si="166"/>
        <v>11</v>
      </c>
      <c r="CI151" s="48">
        <f t="shared" si="166"/>
        <v>111</v>
      </c>
      <c r="CJ151" s="48">
        <f t="shared" si="166"/>
        <v>52</v>
      </c>
      <c r="CK151" s="48">
        <f t="shared" si="166"/>
        <v>0</v>
      </c>
      <c r="CL151" s="48">
        <f t="shared" si="166"/>
        <v>92</v>
      </c>
      <c r="CM151" s="48">
        <f t="shared" si="166"/>
        <v>78</v>
      </c>
      <c r="CN151" s="48">
        <f t="shared" si="166"/>
        <v>38</v>
      </c>
      <c r="CO151" s="48">
        <f t="shared" si="166"/>
        <v>40</v>
      </c>
      <c r="CP151" s="48">
        <f t="shared" si="166"/>
        <v>43</v>
      </c>
      <c r="CQ151" s="48">
        <f t="shared" si="166"/>
        <v>13</v>
      </c>
      <c r="CR151" s="48">
        <f t="shared" si="166"/>
        <v>0</v>
      </c>
      <c r="CS151" s="48">
        <f t="shared" si="166"/>
        <v>134</v>
      </c>
      <c r="CT151" s="48">
        <f t="shared" si="166"/>
        <v>87</v>
      </c>
      <c r="CU151" s="48">
        <f t="shared" si="166"/>
        <v>97</v>
      </c>
      <c r="CV151" s="48">
        <f t="shared" si="166"/>
        <v>48</v>
      </c>
      <c r="CW151" s="48">
        <f t="shared" si="166"/>
        <v>66</v>
      </c>
      <c r="CX151" s="48">
        <f t="shared" si="166"/>
        <v>0</v>
      </c>
      <c r="CY151" s="48">
        <f t="shared" si="166"/>
        <v>0</v>
      </c>
      <c r="CZ151" s="48">
        <f t="shared" si="166"/>
        <v>80</v>
      </c>
      <c r="DA151" s="48">
        <f t="shared" si="166"/>
        <v>46</v>
      </c>
      <c r="DB151" s="48">
        <f t="shared" si="166"/>
        <v>128</v>
      </c>
      <c r="DC151" s="48">
        <f t="shared" si="166"/>
        <v>82</v>
      </c>
      <c r="DD151" s="48">
        <f t="shared" si="166"/>
        <v>33</v>
      </c>
      <c r="DE151" s="48">
        <f t="shared" si="166"/>
        <v>19</v>
      </c>
      <c r="DF151" s="48">
        <f t="shared" si="166"/>
        <v>0</v>
      </c>
      <c r="DG151" s="48">
        <f t="shared" si="166"/>
        <v>39</v>
      </c>
      <c r="DH151" s="48">
        <f t="shared" si="166"/>
        <v>44</v>
      </c>
      <c r="DI151" s="48">
        <f t="shared" si="166"/>
        <v>33</v>
      </c>
      <c r="DJ151" s="48">
        <f t="shared" si="166"/>
        <v>57</v>
      </c>
      <c r="DK151" s="48">
        <f t="shared" si="166"/>
        <v>63</v>
      </c>
      <c r="DL151" s="48">
        <f t="shared" si="166"/>
        <v>11</v>
      </c>
      <c r="DM151" s="48">
        <f t="shared" si="166"/>
        <v>0</v>
      </c>
      <c r="DN151" s="48">
        <f t="shared" si="166"/>
        <v>77</v>
      </c>
      <c r="DO151" s="48">
        <f t="shared" si="166"/>
        <v>26</v>
      </c>
      <c r="DP151" s="48">
        <f t="shared" si="166"/>
        <v>25</v>
      </c>
      <c r="DQ151" s="48">
        <f t="shared" si="166"/>
        <v>16</v>
      </c>
      <c r="DR151" s="48">
        <f t="shared" si="166"/>
        <v>20</v>
      </c>
      <c r="DS151" s="48">
        <f t="shared" si="166"/>
        <v>14</v>
      </c>
      <c r="DT151" s="48">
        <f t="shared" si="166"/>
        <v>0</v>
      </c>
      <c r="DU151" s="48">
        <f t="shared" si="166"/>
        <v>44</v>
      </c>
      <c r="DV151" s="48">
        <f t="shared" si="166"/>
        <v>35</v>
      </c>
      <c r="DW151" s="48">
        <f t="shared" si="166"/>
        <v>0</v>
      </c>
      <c r="DX151" s="48">
        <f t="shared" si="166"/>
        <v>30</v>
      </c>
      <c r="DY151" s="48">
        <f t="shared" si="166"/>
        <v>17</v>
      </c>
      <c r="DZ151" s="48">
        <f t="shared" si="166"/>
        <v>22</v>
      </c>
      <c r="EA151" s="48">
        <f t="shared" si="166"/>
        <v>0</v>
      </c>
      <c r="EB151" s="48">
        <f t="shared" si="166"/>
        <v>41</v>
      </c>
      <c r="EC151" s="48">
        <f t="shared" si="166"/>
        <v>42</v>
      </c>
      <c r="ED151" s="48">
        <f t="shared" ref="ED151:GO151" si="167">SUM(ED2:ED150)</f>
        <v>64</v>
      </c>
      <c r="EE151" s="48">
        <f t="shared" si="167"/>
        <v>58</v>
      </c>
      <c r="EF151" s="48">
        <f t="shared" si="167"/>
        <v>28</v>
      </c>
      <c r="EG151" s="48">
        <f t="shared" si="167"/>
        <v>59</v>
      </c>
      <c r="EH151" s="48">
        <f t="shared" si="167"/>
        <v>0</v>
      </c>
      <c r="EI151" s="48">
        <f t="shared" si="167"/>
        <v>47</v>
      </c>
      <c r="EJ151" s="48">
        <f t="shared" si="167"/>
        <v>31</v>
      </c>
      <c r="EK151" s="48">
        <f t="shared" si="167"/>
        <v>11</v>
      </c>
      <c r="EL151" s="48">
        <f t="shared" si="167"/>
        <v>9</v>
      </c>
      <c r="EM151" s="48">
        <f t="shared" si="167"/>
        <v>0</v>
      </c>
      <c r="EN151" s="48">
        <f t="shared" si="167"/>
        <v>27</v>
      </c>
      <c r="EO151" s="48">
        <f t="shared" si="167"/>
        <v>0</v>
      </c>
      <c r="EP151" s="48">
        <f t="shared" si="167"/>
        <v>38</v>
      </c>
      <c r="EQ151" s="48">
        <f t="shared" si="167"/>
        <v>50</v>
      </c>
      <c r="ER151" s="48">
        <f t="shared" si="167"/>
        <v>12</v>
      </c>
      <c r="ES151" s="48">
        <f t="shared" si="167"/>
        <v>24</v>
      </c>
      <c r="ET151" s="48">
        <f t="shared" si="167"/>
        <v>14</v>
      </c>
      <c r="EU151" s="48">
        <f t="shared" si="167"/>
        <v>26</v>
      </c>
      <c r="EV151" s="48">
        <f t="shared" si="167"/>
        <v>0</v>
      </c>
      <c r="EW151" s="48">
        <f t="shared" si="167"/>
        <v>45</v>
      </c>
      <c r="EX151" s="48">
        <f t="shared" si="167"/>
        <v>43</v>
      </c>
      <c r="EY151" s="48">
        <f t="shared" si="167"/>
        <v>45</v>
      </c>
      <c r="EZ151" s="48">
        <f t="shared" si="167"/>
        <v>21</v>
      </c>
      <c r="FA151" s="48">
        <f t="shared" si="167"/>
        <v>20</v>
      </c>
      <c r="FB151" s="48">
        <f t="shared" si="167"/>
        <v>33</v>
      </c>
      <c r="FC151" s="48">
        <f t="shared" si="167"/>
        <v>0</v>
      </c>
      <c r="FD151" s="48">
        <f t="shared" si="167"/>
        <v>80</v>
      </c>
      <c r="FE151" s="48">
        <f t="shared" si="167"/>
        <v>35</v>
      </c>
      <c r="FF151" s="48">
        <f t="shared" si="167"/>
        <v>19</v>
      </c>
      <c r="FG151" s="48">
        <f t="shared" si="167"/>
        <v>41</v>
      </c>
      <c r="FH151" s="48">
        <f t="shared" si="167"/>
        <v>35</v>
      </c>
      <c r="FI151" s="48">
        <f t="shared" si="167"/>
        <v>7</v>
      </c>
      <c r="FJ151" s="48">
        <f t="shared" si="167"/>
        <v>0</v>
      </c>
      <c r="FK151" s="48">
        <f t="shared" si="167"/>
        <v>47</v>
      </c>
      <c r="FL151" s="48">
        <f t="shared" si="167"/>
        <v>42</v>
      </c>
      <c r="FM151" s="48">
        <f t="shared" si="167"/>
        <v>23</v>
      </c>
      <c r="FN151" s="48">
        <f t="shared" si="167"/>
        <v>29</v>
      </c>
      <c r="FO151" s="48">
        <f t="shared" si="167"/>
        <v>24</v>
      </c>
      <c r="FP151" s="48">
        <f t="shared" si="167"/>
        <v>30</v>
      </c>
      <c r="FQ151" s="48">
        <f t="shared" si="167"/>
        <v>0</v>
      </c>
      <c r="FR151" s="48">
        <f t="shared" si="167"/>
        <v>41</v>
      </c>
      <c r="FS151" s="48">
        <f t="shared" si="167"/>
        <v>10</v>
      </c>
      <c r="FT151" s="48">
        <f t="shared" si="167"/>
        <v>57</v>
      </c>
      <c r="FU151" s="48">
        <f t="shared" si="167"/>
        <v>8</v>
      </c>
      <c r="FV151" s="48">
        <f t="shared" si="167"/>
        <v>6</v>
      </c>
      <c r="FW151" s="48">
        <f t="shared" si="167"/>
        <v>7</v>
      </c>
      <c r="FX151" s="48">
        <f t="shared" si="167"/>
        <v>0</v>
      </c>
      <c r="FY151" s="48">
        <f t="shared" si="167"/>
        <v>148</v>
      </c>
      <c r="FZ151" s="48">
        <f t="shared" si="167"/>
        <v>84</v>
      </c>
      <c r="GA151" s="48">
        <f t="shared" si="167"/>
        <v>54</v>
      </c>
      <c r="GB151" s="48">
        <f t="shared" si="167"/>
        <v>47</v>
      </c>
      <c r="GC151" s="48">
        <f t="shared" si="167"/>
        <v>59</v>
      </c>
      <c r="GD151" s="48">
        <f t="shared" si="167"/>
        <v>0</v>
      </c>
      <c r="GE151" s="48">
        <f t="shared" si="167"/>
        <v>0</v>
      </c>
      <c r="GF151" s="48">
        <f t="shared" si="167"/>
        <v>148</v>
      </c>
      <c r="GG151" s="48">
        <f t="shared" si="167"/>
        <v>106</v>
      </c>
      <c r="GH151" s="48">
        <f t="shared" si="167"/>
        <v>82</v>
      </c>
      <c r="GI151" s="48">
        <f t="shared" si="167"/>
        <v>104</v>
      </c>
      <c r="GJ151" s="48">
        <f t="shared" si="167"/>
        <v>76</v>
      </c>
      <c r="GK151" s="48">
        <f t="shared" si="167"/>
        <v>66</v>
      </c>
      <c r="GL151" s="48">
        <f t="shared" si="167"/>
        <v>0</v>
      </c>
      <c r="GM151" s="48">
        <f t="shared" si="167"/>
        <v>80</v>
      </c>
      <c r="GN151" s="48">
        <f t="shared" si="167"/>
        <v>78</v>
      </c>
      <c r="GO151" s="48">
        <f t="shared" si="167"/>
        <v>87</v>
      </c>
      <c r="GP151" s="48">
        <f t="shared" ref="GP151:JA151" si="168">SUM(GP2:GP150)</f>
        <v>85</v>
      </c>
      <c r="GQ151" s="48">
        <f t="shared" si="168"/>
        <v>51</v>
      </c>
      <c r="GR151" s="48">
        <f t="shared" si="168"/>
        <v>55</v>
      </c>
      <c r="GS151" s="48">
        <f t="shared" si="168"/>
        <v>0</v>
      </c>
      <c r="GT151" s="48">
        <f t="shared" si="168"/>
        <v>54</v>
      </c>
      <c r="GU151" s="48">
        <f t="shared" si="168"/>
        <v>89</v>
      </c>
      <c r="GV151" s="48">
        <f t="shared" si="168"/>
        <v>89</v>
      </c>
      <c r="GW151" s="48">
        <f t="shared" si="168"/>
        <v>80</v>
      </c>
      <c r="GX151" s="48">
        <f t="shared" si="168"/>
        <v>40</v>
      </c>
      <c r="GY151" s="48">
        <f t="shared" si="168"/>
        <v>44</v>
      </c>
      <c r="GZ151" s="48">
        <f t="shared" si="168"/>
        <v>0</v>
      </c>
      <c r="HA151" s="48">
        <f t="shared" si="168"/>
        <v>70</v>
      </c>
      <c r="HB151" s="48">
        <f t="shared" si="168"/>
        <v>134</v>
      </c>
      <c r="HC151" s="48">
        <f t="shared" si="168"/>
        <v>79</v>
      </c>
      <c r="HD151" s="48">
        <f t="shared" si="168"/>
        <v>61</v>
      </c>
      <c r="HE151" s="48">
        <f t="shared" si="168"/>
        <v>39</v>
      </c>
      <c r="HF151" s="48">
        <f t="shared" si="168"/>
        <v>59</v>
      </c>
      <c r="HG151" s="48">
        <f t="shared" si="168"/>
        <v>0</v>
      </c>
      <c r="HH151" s="48">
        <f t="shared" si="168"/>
        <v>74</v>
      </c>
      <c r="HI151" s="48">
        <f t="shared" si="168"/>
        <v>90</v>
      </c>
      <c r="HJ151" s="48">
        <f t="shared" si="168"/>
        <v>87</v>
      </c>
      <c r="HK151" s="48">
        <f t="shared" si="168"/>
        <v>0</v>
      </c>
      <c r="HL151" s="48">
        <f t="shared" si="168"/>
        <v>98</v>
      </c>
      <c r="HM151" s="48">
        <f t="shared" si="168"/>
        <v>38</v>
      </c>
      <c r="HN151" s="48">
        <f t="shared" si="168"/>
        <v>0</v>
      </c>
      <c r="HO151" s="48">
        <f t="shared" si="168"/>
        <v>157</v>
      </c>
      <c r="HP151" s="48">
        <f t="shared" si="168"/>
        <v>126</v>
      </c>
      <c r="HQ151" s="48">
        <f t="shared" si="168"/>
        <v>122</v>
      </c>
      <c r="HR151" s="48">
        <f t="shared" si="168"/>
        <v>119</v>
      </c>
      <c r="HS151" s="48">
        <f t="shared" si="168"/>
        <v>77</v>
      </c>
      <c r="HT151" s="48">
        <f t="shared" si="168"/>
        <v>71</v>
      </c>
      <c r="HU151" s="48">
        <f t="shared" si="168"/>
        <v>0</v>
      </c>
      <c r="HV151" s="48">
        <f t="shared" si="168"/>
        <v>147</v>
      </c>
      <c r="HW151" s="48">
        <f t="shared" si="168"/>
        <v>107</v>
      </c>
      <c r="HX151" s="48">
        <f t="shared" si="168"/>
        <v>81</v>
      </c>
      <c r="HY151" s="48">
        <f t="shared" si="168"/>
        <v>65</v>
      </c>
      <c r="HZ151" s="48">
        <f t="shared" si="168"/>
        <v>106</v>
      </c>
      <c r="IA151" s="48">
        <f t="shared" si="168"/>
        <v>71</v>
      </c>
      <c r="IB151" s="48">
        <f t="shared" si="168"/>
        <v>0</v>
      </c>
      <c r="IC151" s="48">
        <f t="shared" si="168"/>
        <v>132</v>
      </c>
      <c r="ID151" s="48">
        <f t="shared" si="168"/>
        <v>94</v>
      </c>
      <c r="IE151" s="48">
        <f t="shared" si="168"/>
        <v>133</v>
      </c>
      <c r="IF151" s="48">
        <f t="shared" si="168"/>
        <v>60</v>
      </c>
      <c r="IG151" s="48">
        <f t="shared" si="168"/>
        <v>72</v>
      </c>
      <c r="IH151" s="48">
        <f t="shared" si="168"/>
        <v>112</v>
      </c>
      <c r="II151" s="48">
        <f t="shared" si="168"/>
        <v>0</v>
      </c>
      <c r="IJ151" s="48">
        <f t="shared" si="168"/>
        <v>96</v>
      </c>
      <c r="IK151" s="48">
        <f t="shared" si="168"/>
        <v>93</v>
      </c>
      <c r="IL151" s="48">
        <f t="shared" si="168"/>
        <v>143</v>
      </c>
      <c r="IM151" s="48">
        <f t="shared" si="168"/>
        <v>92</v>
      </c>
      <c r="IN151" s="48">
        <f t="shared" si="168"/>
        <v>136</v>
      </c>
      <c r="IO151" s="48">
        <f t="shared" si="168"/>
        <v>162</v>
      </c>
      <c r="IP151" s="48">
        <f t="shared" si="168"/>
        <v>0</v>
      </c>
      <c r="IQ151" s="48">
        <f t="shared" si="168"/>
        <v>153</v>
      </c>
      <c r="IR151" s="48">
        <f t="shared" si="168"/>
        <v>162</v>
      </c>
      <c r="IS151" s="48">
        <f t="shared" si="168"/>
        <v>159</v>
      </c>
      <c r="IT151" s="48">
        <f t="shared" si="168"/>
        <v>249</v>
      </c>
      <c r="IU151" s="48">
        <f t="shared" si="168"/>
        <v>524</v>
      </c>
      <c r="IV151" s="48">
        <f t="shared" si="168"/>
        <v>126</v>
      </c>
      <c r="IW151" s="48">
        <f t="shared" si="168"/>
        <v>0</v>
      </c>
      <c r="IX151" s="48">
        <f t="shared" si="168"/>
        <v>162</v>
      </c>
      <c r="IY151" s="48">
        <f t="shared" si="168"/>
        <v>147</v>
      </c>
      <c r="IZ151" s="48">
        <f t="shared" si="168"/>
        <v>195</v>
      </c>
      <c r="JA151" s="48">
        <f t="shared" si="168"/>
        <v>73</v>
      </c>
      <c r="JB151" s="48">
        <f t="shared" ref="JB151:KH151" si="169">SUM(JB2:JB150)</f>
        <v>86</v>
      </c>
      <c r="JC151" s="48">
        <f t="shared" si="169"/>
        <v>41</v>
      </c>
      <c r="JD151" s="48">
        <f t="shared" si="169"/>
        <v>0</v>
      </c>
      <c r="JE151" s="48">
        <f t="shared" si="169"/>
        <v>80</v>
      </c>
      <c r="JF151" s="48">
        <f t="shared" si="169"/>
        <v>65</v>
      </c>
      <c r="JG151" s="48">
        <f t="shared" si="169"/>
        <v>61</v>
      </c>
      <c r="JH151" s="48">
        <f t="shared" si="169"/>
        <v>56</v>
      </c>
      <c r="JI151" s="48">
        <f t="shared" si="169"/>
        <v>36</v>
      </c>
      <c r="JJ151" s="48">
        <f t="shared" si="169"/>
        <v>50</v>
      </c>
      <c r="JK151" s="48">
        <f t="shared" si="169"/>
        <v>0</v>
      </c>
      <c r="JL151" s="48">
        <f t="shared" si="169"/>
        <v>84</v>
      </c>
      <c r="JM151" s="48">
        <f t="shared" si="169"/>
        <v>154</v>
      </c>
      <c r="JN151" s="48">
        <f t="shared" si="169"/>
        <v>106</v>
      </c>
      <c r="JO151" s="48">
        <f t="shared" si="169"/>
        <v>75</v>
      </c>
      <c r="JP151" s="48">
        <f t="shared" si="169"/>
        <v>102</v>
      </c>
      <c r="JQ151" s="48">
        <f t="shared" si="169"/>
        <v>115</v>
      </c>
      <c r="JR151" s="48">
        <f t="shared" si="169"/>
        <v>0</v>
      </c>
      <c r="JS151" s="48">
        <f t="shared" si="169"/>
        <v>182</v>
      </c>
      <c r="JT151" s="48">
        <f t="shared" si="169"/>
        <v>108</v>
      </c>
      <c r="JU151" s="48">
        <f t="shared" si="169"/>
        <v>121</v>
      </c>
      <c r="JV151" s="48">
        <f t="shared" si="169"/>
        <v>145</v>
      </c>
      <c r="JW151" s="48">
        <f t="shared" si="169"/>
        <v>96</v>
      </c>
      <c r="JX151" s="48">
        <f t="shared" si="169"/>
        <v>94</v>
      </c>
      <c r="JY151" s="48">
        <f t="shared" si="169"/>
        <v>0</v>
      </c>
      <c r="JZ151" s="48">
        <f t="shared" si="169"/>
        <v>171</v>
      </c>
      <c r="KA151" s="48">
        <f t="shared" si="169"/>
        <v>190</v>
      </c>
      <c r="KB151" s="48">
        <f t="shared" si="169"/>
        <v>230</v>
      </c>
      <c r="KC151" s="48">
        <f t="shared" si="169"/>
        <v>17</v>
      </c>
      <c r="KD151" s="48">
        <f t="shared" si="169"/>
        <v>16</v>
      </c>
      <c r="KE151" s="48">
        <f t="shared" si="169"/>
        <v>33</v>
      </c>
      <c r="KF151" s="48">
        <f t="shared" si="169"/>
        <v>0</v>
      </c>
      <c r="KG151" s="48">
        <f t="shared" si="169"/>
        <v>60</v>
      </c>
      <c r="KH151" s="48">
        <f t="shared" si="169"/>
        <v>24</v>
      </c>
      <c r="KI151" s="48">
        <v>31</v>
      </c>
      <c r="KJ151" s="48">
        <v>236</v>
      </c>
      <c r="KK151" s="48">
        <v>79</v>
      </c>
      <c r="KL151" s="48">
        <v>47</v>
      </c>
      <c r="KM151" s="48">
        <v>0</v>
      </c>
      <c r="KN151" s="48">
        <v>77</v>
      </c>
      <c r="KO151" s="48">
        <v>63</v>
      </c>
      <c r="KP151" s="48">
        <v>24</v>
      </c>
      <c r="KQ151" s="48">
        <v>22</v>
      </c>
      <c r="KR151" s="48">
        <v>18</v>
      </c>
      <c r="KS151" s="48">
        <v>26</v>
      </c>
      <c r="KT151" s="48">
        <v>0</v>
      </c>
      <c r="KU151" s="48">
        <v>29</v>
      </c>
      <c r="KV151" s="48">
        <v>23</v>
      </c>
      <c r="KW151" s="48">
        <v>66</v>
      </c>
      <c r="KX151" s="48">
        <v>35</v>
      </c>
      <c r="KY151" s="48">
        <v>70</v>
      </c>
      <c r="KZ151" s="48">
        <v>58</v>
      </c>
      <c r="LA151" s="48">
        <v>0</v>
      </c>
      <c r="LB151" s="48">
        <v>144</v>
      </c>
      <c r="LC151" s="48">
        <v>180</v>
      </c>
      <c r="LD151" s="48">
        <v>236</v>
      </c>
      <c r="LE151" s="48">
        <v>195</v>
      </c>
      <c r="LF151" s="48">
        <v>93</v>
      </c>
      <c r="LG151" s="48">
        <v>57</v>
      </c>
      <c r="LH151" s="48">
        <v>0</v>
      </c>
      <c r="LI151" s="48">
        <v>212</v>
      </c>
      <c r="LJ151" s="48">
        <v>139</v>
      </c>
      <c r="LK151" s="48">
        <v>82</v>
      </c>
      <c r="LL151" s="48">
        <v>75</v>
      </c>
      <c r="LM151" s="48">
        <v>68</v>
      </c>
      <c r="LN151" s="48">
        <v>40</v>
      </c>
      <c r="LO151" s="48">
        <v>0</v>
      </c>
      <c r="LP151" s="48">
        <v>163</v>
      </c>
      <c r="LQ151" s="48">
        <v>50</v>
      </c>
      <c r="LR151" s="48">
        <v>62</v>
      </c>
      <c r="LS151" s="48">
        <v>64</v>
      </c>
      <c r="LT151" s="48">
        <v>84</v>
      </c>
      <c r="LU151" s="48">
        <v>49</v>
      </c>
      <c r="LV151" s="48">
        <v>0</v>
      </c>
      <c r="LW151" s="48">
        <v>54</v>
      </c>
      <c r="LX151" s="48">
        <v>27</v>
      </c>
      <c r="LY151" s="48">
        <v>34</v>
      </c>
      <c r="LZ151" s="48">
        <v>21</v>
      </c>
      <c r="MA151" s="48">
        <v>26</v>
      </c>
      <c r="MB151" s="48">
        <v>109</v>
      </c>
      <c r="MC151" s="48">
        <v>0</v>
      </c>
      <c r="MD151" s="48">
        <v>65</v>
      </c>
      <c r="ME151" s="48">
        <v>65</v>
      </c>
      <c r="MF151" s="48">
        <v>61</v>
      </c>
      <c r="MG151" s="48">
        <v>27</v>
      </c>
      <c r="MH151" s="48">
        <v>25</v>
      </c>
      <c r="MI151" s="48">
        <v>34</v>
      </c>
      <c r="MJ151" s="48">
        <v>0</v>
      </c>
      <c r="MK151" s="48">
        <v>55</v>
      </c>
      <c r="ML151" s="48">
        <v>42</v>
      </c>
      <c r="MM151" s="48">
        <v>24</v>
      </c>
      <c r="MN151" s="48">
        <v>142</v>
      </c>
      <c r="MO151" s="48">
        <v>106</v>
      </c>
      <c r="MP151" s="48">
        <v>47</v>
      </c>
      <c r="MQ151" s="48">
        <v>0</v>
      </c>
      <c r="MR151" s="48">
        <v>51</v>
      </c>
      <c r="MS151" s="48">
        <v>30</v>
      </c>
      <c r="MT151" s="48">
        <v>56</v>
      </c>
      <c r="MU151" s="48">
        <v>36</v>
      </c>
      <c r="MV151" s="48">
        <v>14</v>
      </c>
      <c r="MW151" s="48">
        <v>61</v>
      </c>
      <c r="MX151" s="48">
        <v>0</v>
      </c>
      <c r="MY151" s="48">
        <v>163</v>
      </c>
      <c r="MZ151" s="48">
        <v>92</v>
      </c>
      <c r="NA151" s="48">
        <v>0</v>
      </c>
      <c r="NB151" s="48">
        <v>79</v>
      </c>
      <c r="NC151" s="48">
        <v>39</v>
      </c>
      <c r="ND151" s="48">
        <v>24</v>
      </c>
      <c r="NE151" s="48">
        <v>0</v>
      </c>
      <c r="NF151" s="48">
        <v>117</v>
      </c>
      <c r="NG151" s="48">
        <v>35</v>
      </c>
      <c r="NH151" s="48">
        <v>0</v>
      </c>
      <c r="NI151" s="48">
        <v>26</v>
      </c>
      <c r="NJ151" s="48">
        <v>0</v>
      </c>
      <c r="NK151" s="48">
        <v>99</v>
      </c>
      <c r="NL151" s="48">
        <v>0</v>
      </c>
      <c r="NM151" s="48">
        <v>113</v>
      </c>
      <c r="NN151" s="48">
        <v>54</v>
      </c>
      <c r="NO151" s="48">
        <v>68</v>
      </c>
      <c r="NP151" s="48">
        <v>38</v>
      </c>
      <c r="NQ151" s="48">
        <f>SUM(NQ2:NQ150)</f>
        <v>39</v>
      </c>
      <c r="NR151" s="48">
        <f>SUM(NR2:NR150)</f>
        <v>115</v>
      </c>
      <c r="NS151" s="48">
        <v>0</v>
      </c>
      <c r="NT151" s="48">
        <f t="shared" ref="NT151:NU151" si="170">SUM(NT2:NT150)</f>
        <v>159</v>
      </c>
      <c r="NU151" s="48">
        <f t="shared" si="170"/>
        <v>60</v>
      </c>
      <c r="NV151" s="48">
        <f>SUM(NV2:NV150)</f>
        <v>126</v>
      </c>
      <c r="NW151" s="48">
        <v>0</v>
      </c>
      <c r="NX151" s="48">
        <v>0</v>
      </c>
      <c r="NY151" s="48">
        <f>SUM(NY2:NY150)</f>
        <v>128</v>
      </c>
      <c r="NZ151" s="48">
        <v>0</v>
      </c>
      <c r="OA151" s="48">
        <f t="shared" ref="OA151:OF151" si="171">SUM(OA2:OA150)</f>
        <v>94</v>
      </c>
      <c r="OB151" s="48">
        <f t="shared" si="171"/>
        <v>53</v>
      </c>
      <c r="OC151" s="48">
        <f t="shared" si="171"/>
        <v>28</v>
      </c>
      <c r="OD151" s="48">
        <f t="shared" si="171"/>
        <v>27</v>
      </c>
      <c r="OE151" s="48">
        <f t="shared" si="171"/>
        <v>63</v>
      </c>
      <c r="OF151" s="48">
        <f t="shared" si="171"/>
        <v>27</v>
      </c>
      <c r="OG151" s="48">
        <v>0</v>
      </c>
      <c r="OH151" s="48">
        <f>SUM(OH2:OH150)</f>
        <v>86</v>
      </c>
      <c r="OI151" s="48">
        <f t="shared" ref="OI151:OM151" si="172">SUM(OI2:OI150)</f>
        <v>60</v>
      </c>
      <c r="OJ151" s="48">
        <f t="shared" si="172"/>
        <v>46</v>
      </c>
      <c r="OK151" s="48">
        <f t="shared" si="172"/>
        <v>19</v>
      </c>
      <c r="OL151" s="48">
        <f t="shared" si="172"/>
        <v>19</v>
      </c>
      <c r="OM151" s="48">
        <f t="shared" si="172"/>
        <v>22</v>
      </c>
      <c r="ON151" s="48">
        <v>0</v>
      </c>
      <c r="OO151" s="48">
        <f t="shared" ref="OO151" si="173">SUM(OO2:OO150)</f>
        <v>40</v>
      </c>
      <c r="OP151" s="48">
        <f t="shared" ref="OP151" si="174">SUM(OP2:OP150)</f>
        <v>40</v>
      </c>
      <c r="OQ151" s="48">
        <f t="shared" ref="OQ151" si="175">SUM(OQ2:OQ150)</f>
        <v>32</v>
      </c>
      <c r="OR151" s="48">
        <f t="shared" ref="OR151" si="176">SUM(OR2:OR150)</f>
        <v>26</v>
      </c>
      <c r="OS151" s="48">
        <f t="shared" ref="OS151" si="177">SUM(OS2:OS150)</f>
        <v>60</v>
      </c>
      <c r="OT151" s="48">
        <f t="shared" ref="OT151" si="178">SUM(OT2:OT150)</f>
        <v>53</v>
      </c>
      <c r="OU151" s="48">
        <v>0</v>
      </c>
      <c r="OV151" s="48">
        <f t="shared" ref="OV151" si="179">SUM(OV2:OV150)</f>
        <v>104</v>
      </c>
      <c r="OW151" s="48">
        <f t="shared" ref="OW151" si="180">SUM(OW2:OW150)</f>
        <v>36</v>
      </c>
      <c r="OX151" s="48">
        <f t="shared" ref="OX151" si="181">SUM(OX2:OX150)</f>
        <v>63</v>
      </c>
      <c r="OY151" s="48">
        <v>89</v>
      </c>
      <c r="OZ151" s="48">
        <v>16</v>
      </c>
      <c r="PA151" s="48">
        <v>48</v>
      </c>
      <c r="PB151" s="48">
        <v>0</v>
      </c>
      <c r="PC151" s="48">
        <v>69</v>
      </c>
      <c r="PD151" s="48">
        <v>26</v>
      </c>
      <c r="PE151" s="48">
        <v>38</v>
      </c>
      <c r="PF151" s="48">
        <v>17</v>
      </c>
      <c r="PG151" s="48">
        <v>29</v>
      </c>
      <c r="PH151" s="48">
        <v>26</v>
      </c>
      <c r="PI151" s="48">
        <v>0</v>
      </c>
      <c r="PJ151" s="48">
        <f>SUM(PJ2:PJ150)</f>
        <v>152</v>
      </c>
      <c r="PK151" s="48">
        <f t="shared" ref="PK151:PO151" si="182">SUM(PK2:PK150)</f>
        <v>45</v>
      </c>
      <c r="PL151" s="48">
        <f t="shared" si="182"/>
        <v>69</v>
      </c>
      <c r="PM151" s="48">
        <f t="shared" si="182"/>
        <v>22</v>
      </c>
      <c r="PN151" s="48">
        <f t="shared" si="182"/>
        <v>13</v>
      </c>
      <c r="PO151" s="48">
        <f t="shared" si="182"/>
        <v>37</v>
      </c>
      <c r="PP151" s="48">
        <v>0</v>
      </c>
      <c r="PQ151" s="48">
        <f>SUM(PQ2:PQ150)</f>
        <v>73</v>
      </c>
      <c r="PR151" s="48">
        <f t="shared" ref="PR151:PV151" si="183">SUM(PR2:PR150)</f>
        <v>40</v>
      </c>
      <c r="PS151" s="48">
        <f t="shared" si="183"/>
        <v>43</v>
      </c>
      <c r="PT151" s="48">
        <f t="shared" si="183"/>
        <v>47</v>
      </c>
      <c r="PU151" s="48">
        <f t="shared" si="183"/>
        <v>40</v>
      </c>
      <c r="PV151" s="48">
        <f t="shared" si="183"/>
        <v>44</v>
      </c>
      <c r="PW151" s="48">
        <v>0</v>
      </c>
      <c r="PX151" s="48">
        <f>SUM(PX2:PX150)</f>
        <v>84</v>
      </c>
      <c r="PY151" s="48">
        <f t="shared" ref="PY151:QC151" si="184">SUM(PY2:PY150)</f>
        <v>45</v>
      </c>
      <c r="PZ151" s="48">
        <f t="shared" si="184"/>
        <v>26</v>
      </c>
      <c r="QA151" s="48">
        <f t="shared" si="184"/>
        <v>29</v>
      </c>
      <c r="QB151" s="48">
        <f t="shared" si="184"/>
        <v>37</v>
      </c>
      <c r="QC151" s="48">
        <f t="shared" si="184"/>
        <v>27</v>
      </c>
      <c r="QD151" s="48">
        <v>0</v>
      </c>
      <c r="QE151" s="48">
        <f t="shared" ref="QE151" si="185">SUM(QE2:QE150)</f>
        <v>67</v>
      </c>
      <c r="QF151" s="48">
        <f t="shared" ref="QF151:QT151" si="186">SUM(QF2:QF150)</f>
        <v>22</v>
      </c>
      <c r="QG151" s="48">
        <f t="shared" si="186"/>
        <v>54</v>
      </c>
      <c r="QH151" s="48">
        <f t="shared" si="186"/>
        <v>48</v>
      </c>
      <c r="QI151" s="48">
        <f t="shared" si="186"/>
        <v>18</v>
      </c>
      <c r="QJ151" s="48">
        <f t="shared" si="186"/>
        <v>47</v>
      </c>
      <c r="QK151" s="48">
        <v>0</v>
      </c>
      <c r="QL151" s="48">
        <f t="shared" si="186"/>
        <v>63</v>
      </c>
      <c r="QM151" s="48">
        <f t="shared" si="186"/>
        <v>22</v>
      </c>
      <c r="QN151" s="48">
        <f t="shared" si="186"/>
        <v>17</v>
      </c>
      <c r="QO151" s="48">
        <f t="shared" si="186"/>
        <v>23</v>
      </c>
      <c r="QP151" s="48">
        <f t="shared" si="186"/>
        <v>19</v>
      </c>
      <c r="QQ151" s="48">
        <f t="shared" si="186"/>
        <v>29</v>
      </c>
      <c r="QR151" s="48">
        <v>0</v>
      </c>
      <c r="QS151" s="48">
        <f t="shared" si="186"/>
        <v>32</v>
      </c>
      <c r="QT151" s="48">
        <f t="shared" si="186"/>
        <v>37</v>
      </c>
      <c r="QU151" s="48">
        <v>89</v>
      </c>
      <c r="QV151" s="48">
        <v>54</v>
      </c>
      <c r="QW151" s="48">
        <v>53</v>
      </c>
      <c r="QX151" s="48">
        <v>0</v>
      </c>
      <c r="QY151" s="48">
        <v>0</v>
      </c>
      <c r="QZ151" s="48">
        <v>105</v>
      </c>
      <c r="RA151" s="48">
        <v>70</v>
      </c>
      <c r="RB151" s="48">
        <v>70</v>
      </c>
      <c r="RC151" s="48">
        <v>53</v>
      </c>
      <c r="RD151" s="48">
        <v>22</v>
      </c>
      <c r="RE151" s="48">
        <v>39</v>
      </c>
      <c r="RF151" s="48">
        <v>0</v>
      </c>
      <c r="RG151" s="48">
        <v>64</v>
      </c>
      <c r="RH151" s="48">
        <v>19</v>
      </c>
      <c r="RI151" s="48">
        <v>39</v>
      </c>
      <c r="RJ151" s="48">
        <v>15</v>
      </c>
      <c r="RK151" s="48">
        <v>23</v>
      </c>
      <c r="RL151" s="48">
        <v>75</v>
      </c>
      <c r="RM151" s="48">
        <v>0</v>
      </c>
      <c r="RN151" s="48">
        <f>SUM(RN2:RN150)</f>
        <v>53</v>
      </c>
      <c r="RO151" s="48">
        <f>SUM(RO2:RO150)</f>
        <v>33</v>
      </c>
      <c r="RP151" s="48">
        <f>SUM(RP2:RP150)</f>
        <v>165</v>
      </c>
      <c r="RQ151" s="48">
        <f t="shared" ref="RQ151:RS151" si="187">SUM(RQ2:RQ150)</f>
        <v>86</v>
      </c>
      <c r="RR151" s="48">
        <f t="shared" si="187"/>
        <v>17</v>
      </c>
      <c r="RS151" s="48">
        <f t="shared" si="187"/>
        <v>40</v>
      </c>
      <c r="RT151" s="48">
        <v>0</v>
      </c>
      <c r="RU151" s="48">
        <f>SUM(RU2:RU150)</f>
        <v>60</v>
      </c>
      <c r="RV151" s="48">
        <f>SUM(RV2:RV150)</f>
        <v>23</v>
      </c>
      <c r="RW151" s="48">
        <f>SUM(RW2:RW150)</f>
        <v>119</v>
      </c>
      <c r="RX151" s="48">
        <v>0</v>
      </c>
      <c r="RY151" s="48">
        <f>SUM(RY2:RY150)</f>
        <v>108</v>
      </c>
      <c r="RZ151" s="48">
        <f>SUM(RZ2:RZ150)</f>
        <v>84</v>
      </c>
      <c r="SA151" s="48">
        <v>0</v>
      </c>
      <c r="SB151" s="48">
        <f>SUM(SB2:SB150)</f>
        <v>76</v>
      </c>
      <c r="SC151" s="48">
        <f t="shared" ref="SC151:SG151" si="188">SUM(SC2:SC150)</f>
        <v>35</v>
      </c>
      <c r="SD151" s="48">
        <f t="shared" si="188"/>
        <v>25</v>
      </c>
      <c r="SE151" s="48">
        <f t="shared" si="188"/>
        <v>125</v>
      </c>
      <c r="SF151" s="48">
        <f t="shared" si="188"/>
        <v>34</v>
      </c>
      <c r="SG151" s="48">
        <f t="shared" si="188"/>
        <v>81</v>
      </c>
      <c r="SH151" s="48">
        <v>0</v>
      </c>
      <c r="SI151" s="48">
        <f>SUM(SI2:SI150)</f>
        <v>67</v>
      </c>
      <c r="SJ151" s="48">
        <f t="shared" ref="SJ151:SM151" si="189">SUM(SJ2:SJ150)</f>
        <v>57</v>
      </c>
      <c r="SK151" s="48">
        <f t="shared" si="189"/>
        <v>37</v>
      </c>
      <c r="SL151" s="48">
        <f t="shared" si="189"/>
        <v>31</v>
      </c>
      <c r="SM151" s="48">
        <f t="shared" si="189"/>
        <v>32</v>
      </c>
      <c r="SN151" s="48">
        <v>0</v>
      </c>
      <c r="SO151" s="48">
        <v>0</v>
      </c>
      <c r="SP151" s="48">
        <f t="shared" ref="SP151" si="190">SUM(SP2:SP150)</f>
        <v>89</v>
      </c>
      <c r="SQ151" s="48">
        <f>SUM(SQ2:SQ150)</f>
        <v>28</v>
      </c>
      <c r="SR151" s="48">
        <f t="shared" ref="SR151:SY151" si="191">SUM(SR2:SR150)</f>
        <v>42</v>
      </c>
      <c r="SS151" s="48">
        <f t="shared" si="191"/>
        <v>64</v>
      </c>
      <c r="ST151" s="48">
        <f t="shared" si="191"/>
        <v>40</v>
      </c>
      <c r="SU151" s="48">
        <f t="shared" si="191"/>
        <v>12</v>
      </c>
      <c r="SV151" s="48">
        <f t="shared" si="191"/>
        <v>12</v>
      </c>
      <c r="SW151" s="48">
        <f t="shared" si="191"/>
        <v>58</v>
      </c>
      <c r="SX151" s="48">
        <f t="shared" si="191"/>
        <v>58</v>
      </c>
      <c r="SY151" s="48">
        <f t="shared" si="191"/>
        <v>45</v>
      </c>
      <c r="SZ151" s="48">
        <v>8</v>
      </c>
      <c r="TA151" s="48">
        <v>90</v>
      </c>
      <c r="TB151" s="48">
        <v>19</v>
      </c>
      <c r="TC151" s="48">
        <v>0</v>
      </c>
      <c r="TD151" s="48">
        <v>79</v>
      </c>
      <c r="TE151" s="48">
        <v>31</v>
      </c>
      <c r="TF151" s="48">
        <v>76</v>
      </c>
      <c r="TG151" s="48">
        <v>207</v>
      </c>
      <c r="TH151" s="48">
        <v>63</v>
      </c>
      <c r="TI151" s="48">
        <v>41</v>
      </c>
      <c r="TJ151" s="48">
        <v>0</v>
      </c>
      <c r="TK151" s="48">
        <v>58</v>
      </c>
      <c r="TL151" s="48">
        <v>68</v>
      </c>
      <c r="TM151" s="48">
        <v>35</v>
      </c>
      <c r="TN151" s="48">
        <v>40</v>
      </c>
      <c r="TO151" s="48">
        <v>17</v>
      </c>
      <c r="TP151" s="48">
        <v>47</v>
      </c>
      <c r="TQ151" s="48">
        <v>0</v>
      </c>
      <c r="TR151" s="48">
        <v>30</v>
      </c>
      <c r="TS151" s="48">
        <v>35</v>
      </c>
      <c r="TT151" s="48">
        <v>21</v>
      </c>
      <c r="TU151" s="48">
        <v>22</v>
      </c>
      <c r="TV151" s="48">
        <v>11</v>
      </c>
      <c r="TW151" s="48">
        <v>169</v>
      </c>
      <c r="TX151" s="48">
        <v>0</v>
      </c>
      <c r="TY151" s="48">
        <v>45</v>
      </c>
      <c r="TZ151" s="48">
        <v>40</v>
      </c>
      <c r="UA151" s="48">
        <f t="shared" ref="UA151" si="192">SUM(UA2:UA150)</f>
        <v>0</v>
      </c>
      <c r="UB151" s="48">
        <f t="shared" ref="UB151:UQ151" si="193">SUM(UB2:UB150)</f>
        <v>0</v>
      </c>
      <c r="UC151" s="48">
        <f t="shared" si="193"/>
        <v>0</v>
      </c>
      <c r="UD151" s="48">
        <f t="shared" si="193"/>
        <v>0</v>
      </c>
      <c r="UE151" s="48">
        <f t="shared" si="193"/>
        <v>0</v>
      </c>
      <c r="UF151" s="48">
        <f t="shared" si="193"/>
        <v>0</v>
      </c>
      <c r="UG151" s="48">
        <f t="shared" si="193"/>
        <v>0</v>
      </c>
      <c r="UH151" s="48">
        <f t="shared" si="193"/>
        <v>0</v>
      </c>
      <c r="UI151" s="48">
        <f t="shared" si="193"/>
        <v>0</v>
      </c>
      <c r="UJ151" s="48">
        <f t="shared" si="193"/>
        <v>0</v>
      </c>
      <c r="UK151" s="48">
        <f t="shared" si="193"/>
        <v>0</v>
      </c>
      <c r="UL151" s="48">
        <f t="shared" si="193"/>
        <v>0</v>
      </c>
      <c r="UM151" s="48">
        <f t="shared" si="193"/>
        <v>0</v>
      </c>
      <c r="UN151" s="48">
        <f t="shared" si="193"/>
        <v>0</v>
      </c>
      <c r="UO151" s="48">
        <f t="shared" si="193"/>
        <v>0</v>
      </c>
      <c r="UP151" s="48">
        <f t="shared" si="193"/>
        <v>0</v>
      </c>
      <c r="UQ151" s="48">
        <f t="shared" si="193"/>
        <v>0</v>
      </c>
      <c r="UR151" s="48">
        <f t="shared" ref="UR151" si="194">SUM(UR2:UR150)</f>
        <v>0</v>
      </c>
    </row>
    <row r="153" spans="1:736" x14ac:dyDescent="0.35">
      <c r="B153" s="49"/>
      <c r="C153" s="49" t="s">
        <v>65</v>
      </c>
      <c r="D153" s="49"/>
      <c r="E153" s="50" t="b">
        <f>IF(COUNTBLANK(E1:E151)&gt;0,FALSE,TRUE)</f>
        <v>1</v>
      </c>
      <c r="F153" s="44">
        <f t="shared" ref="F153:L153" si="195">SUMIF($E2:$E150,0,F2:F150)</f>
        <v>0</v>
      </c>
      <c r="G153" s="44">
        <f t="shared" si="195"/>
        <v>0</v>
      </c>
      <c r="H153" s="44">
        <f t="shared" si="195"/>
        <v>0</v>
      </c>
      <c r="I153" s="44">
        <f t="shared" si="195"/>
        <v>0</v>
      </c>
      <c r="J153" s="44">
        <f t="shared" si="195"/>
        <v>0</v>
      </c>
      <c r="K153" s="44">
        <f t="shared" si="195"/>
        <v>0</v>
      </c>
      <c r="L153" s="44">
        <f t="shared" si="195"/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f t="shared" ref="S153:AI153" si="196">SUMIF($E2:$E150,0,S2:S150)</f>
        <v>0</v>
      </c>
      <c r="T153" s="44">
        <f t="shared" si="196"/>
        <v>0</v>
      </c>
      <c r="U153" s="44">
        <f t="shared" si="196"/>
        <v>0</v>
      </c>
      <c r="V153" s="44">
        <f t="shared" si="196"/>
        <v>0</v>
      </c>
      <c r="W153" s="44">
        <f t="shared" si="196"/>
        <v>0</v>
      </c>
      <c r="X153" s="44">
        <f t="shared" si="196"/>
        <v>0</v>
      </c>
      <c r="Y153" s="44">
        <f t="shared" si="196"/>
        <v>0</v>
      </c>
      <c r="Z153" s="44">
        <f t="shared" si="196"/>
        <v>0</v>
      </c>
      <c r="AA153" s="44">
        <f t="shared" si="196"/>
        <v>0</v>
      </c>
      <c r="AB153" s="44">
        <f t="shared" si="196"/>
        <v>0</v>
      </c>
      <c r="AC153" s="44">
        <f t="shared" si="196"/>
        <v>0</v>
      </c>
      <c r="AD153" s="44">
        <f t="shared" si="196"/>
        <v>0</v>
      </c>
      <c r="AE153" s="44">
        <f t="shared" si="196"/>
        <v>0</v>
      </c>
      <c r="AF153" s="44">
        <f t="shared" si="196"/>
        <v>0</v>
      </c>
      <c r="AG153" s="44">
        <f t="shared" si="196"/>
        <v>0</v>
      </c>
      <c r="AH153" s="44">
        <f t="shared" si="196"/>
        <v>0</v>
      </c>
      <c r="AI153" s="44">
        <f t="shared" si="196"/>
        <v>0</v>
      </c>
      <c r="AJ153" s="44">
        <v>0</v>
      </c>
      <c r="AK153" s="44">
        <f t="shared" ref="AK153:BE153" si="197">SUMIF($E2:$E150,0,AK2:AK150)</f>
        <v>0</v>
      </c>
      <c r="AL153" s="44">
        <f t="shared" si="197"/>
        <v>0</v>
      </c>
      <c r="AM153" s="44">
        <f t="shared" si="197"/>
        <v>0</v>
      </c>
      <c r="AN153" s="44">
        <f t="shared" si="197"/>
        <v>0</v>
      </c>
      <c r="AO153" s="44">
        <f t="shared" si="197"/>
        <v>0</v>
      </c>
      <c r="AP153" s="44">
        <f t="shared" si="197"/>
        <v>0</v>
      </c>
      <c r="AQ153" s="44">
        <f t="shared" si="197"/>
        <v>0</v>
      </c>
      <c r="AR153" s="44">
        <f t="shared" si="197"/>
        <v>0</v>
      </c>
      <c r="AS153" s="44">
        <f t="shared" si="197"/>
        <v>0</v>
      </c>
      <c r="AT153" s="44">
        <f t="shared" si="197"/>
        <v>0</v>
      </c>
      <c r="AU153" s="44">
        <f t="shared" si="197"/>
        <v>0</v>
      </c>
      <c r="AV153" s="44">
        <f t="shared" si="197"/>
        <v>0</v>
      </c>
      <c r="AW153" s="44">
        <f t="shared" si="197"/>
        <v>0</v>
      </c>
      <c r="AX153" s="44">
        <f t="shared" si="197"/>
        <v>0</v>
      </c>
      <c r="AY153" s="44">
        <f t="shared" si="197"/>
        <v>0</v>
      </c>
      <c r="AZ153" s="44">
        <f t="shared" si="197"/>
        <v>0</v>
      </c>
      <c r="BA153" s="44">
        <f t="shared" si="197"/>
        <v>0</v>
      </c>
      <c r="BB153" s="44">
        <f t="shared" si="197"/>
        <v>0</v>
      </c>
      <c r="BC153" s="44">
        <f t="shared" si="197"/>
        <v>0</v>
      </c>
      <c r="BD153" s="44">
        <f t="shared" si="197"/>
        <v>0</v>
      </c>
      <c r="BE153" s="44">
        <f t="shared" si="197"/>
        <v>0</v>
      </c>
      <c r="BF153" s="44">
        <v>0</v>
      </c>
      <c r="BG153" s="44">
        <v>0</v>
      </c>
      <c r="BH153" s="44">
        <v>0</v>
      </c>
      <c r="BI153" s="44">
        <v>0</v>
      </c>
      <c r="BJ153" s="44">
        <v>0</v>
      </c>
      <c r="BK153" s="44">
        <v>0</v>
      </c>
      <c r="BL153" s="44">
        <v>0</v>
      </c>
      <c r="BM153" s="44">
        <v>0</v>
      </c>
      <c r="BN153" s="44">
        <v>0</v>
      </c>
      <c r="BO153" s="44">
        <v>0</v>
      </c>
      <c r="BP153" s="44">
        <v>0</v>
      </c>
      <c r="BQ153" s="44">
        <v>0</v>
      </c>
      <c r="BR153" s="44">
        <v>0</v>
      </c>
      <c r="BS153" s="44">
        <v>0</v>
      </c>
      <c r="BT153" s="44">
        <v>0</v>
      </c>
      <c r="BU153" s="44">
        <v>0</v>
      </c>
      <c r="BV153" s="44">
        <v>0</v>
      </c>
      <c r="BW153" s="44">
        <v>0</v>
      </c>
      <c r="BX153" s="44">
        <v>0</v>
      </c>
      <c r="BY153" s="44">
        <v>0</v>
      </c>
      <c r="BZ153" s="44">
        <v>0</v>
      </c>
      <c r="CA153" s="44">
        <v>0</v>
      </c>
      <c r="CB153" s="44">
        <v>0</v>
      </c>
      <c r="CC153" s="44">
        <v>0</v>
      </c>
      <c r="CD153" s="44">
        <v>0</v>
      </c>
      <c r="CE153" s="44">
        <v>0</v>
      </c>
      <c r="CF153" s="44">
        <v>0</v>
      </c>
      <c r="CG153" s="44">
        <v>0</v>
      </c>
      <c r="CH153" s="44">
        <v>0</v>
      </c>
      <c r="CI153" s="44">
        <v>0</v>
      </c>
      <c r="CJ153" s="44">
        <v>0</v>
      </c>
      <c r="CK153" s="44">
        <v>0</v>
      </c>
      <c r="CL153" s="44">
        <v>0</v>
      </c>
      <c r="CM153" s="44">
        <v>0</v>
      </c>
      <c r="CN153" s="44">
        <v>0</v>
      </c>
      <c r="CO153" s="44">
        <v>0</v>
      </c>
      <c r="CP153" s="44">
        <v>0</v>
      </c>
      <c r="CQ153" s="44">
        <v>0</v>
      </c>
      <c r="CR153" s="44">
        <v>0</v>
      </c>
      <c r="CS153" s="44">
        <v>0</v>
      </c>
      <c r="CT153" s="44">
        <v>0</v>
      </c>
      <c r="CU153" s="44">
        <v>0</v>
      </c>
      <c r="CV153" s="44">
        <v>0</v>
      </c>
      <c r="CW153" s="44">
        <v>0</v>
      </c>
      <c r="CX153" s="44">
        <v>0</v>
      </c>
      <c r="CY153" s="44">
        <v>0</v>
      </c>
      <c r="CZ153" s="44">
        <v>0</v>
      </c>
      <c r="DA153" s="44">
        <v>0</v>
      </c>
      <c r="DB153" s="44">
        <v>0</v>
      </c>
      <c r="DC153" s="44">
        <v>0</v>
      </c>
      <c r="DD153" s="44">
        <v>0</v>
      </c>
      <c r="DE153" s="44">
        <v>0</v>
      </c>
      <c r="DF153" s="44">
        <v>0</v>
      </c>
      <c r="DG153" s="44">
        <v>0</v>
      </c>
      <c r="DH153" s="44">
        <v>0</v>
      </c>
      <c r="DI153" s="44">
        <v>0</v>
      </c>
      <c r="DJ153" s="44">
        <v>0</v>
      </c>
      <c r="DK153" s="44">
        <v>0</v>
      </c>
      <c r="DL153" s="44">
        <v>0</v>
      </c>
      <c r="DM153" s="44">
        <v>0</v>
      </c>
      <c r="DN153" s="44">
        <v>0</v>
      </c>
      <c r="DO153" s="44">
        <v>0</v>
      </c>
      <c r="DP153" s="44">
        <v>0</v>
      </c>
      <c r="DQ153" s="44">
        <v>0</v>
      </c>
      <c r="DR153" s="44">
        <v>0</v>
      </c>
      <c r="DS153" s="44">
        <v>0</v>
      </c>
      <c r="DT153" s="44">
        <v>0</v>
      </c>
      <c r="DU153" s="44">
        <v>0</v>
      </c>
      <c r="DV153" s="44">
        <v>0</v>
      </c>
      <c r="DW153" s="44">
        <v>0</v>
      </c>
      <c r="DX153" s="44">
        <v>0</v>
      </c>
      <c r="DY153" s="44">
        <v>0</v>
      </c>
      <c r="DZ153" s="44">
        <v>0</v>
      </c>
      <c r="EA153" s="44">
        <v>0</v>
      </c>
      <c r="EB153" s="44">
        <v>0</v>
      </c>
      <c r="EC153" s="44">
        <v>0</v>
      </c>
      <c r="ED153" s="44">
        <v>0</v>
      </c>
      <c r="EE153" s="44">
        <v>0</v>
      </c>
      <c r="EF153" s="44">
        <v>0</v>
      </c>
      <c r="EG153" s="44">
        <v>0</v>
      </c>
      <c r="EH153" s="44">
        <v>0</v>
      </c>
      <c r="EI153" s="44">
        <v>0</v>
      </c>
      <c r="EJ153" s="44">
        <v>0</v>
      </c>
      <c r="EK153" s="44">
        <v>0</v>
      </c>
      <c r="EL153" s="44">
        <v>0</v>
      </c>
      <c r="EM153" s="44">
        <v>0</v>
      </c>
      <c r="EN153" s="44">
        <v>0</v>
      </c>
      <c r="EO153" s="44">
        <v>0</v>
      </c>
      <c r="EP153" s="44">
        <v>0</v>
      </c>
      <c r="EQ153" s="44">
        <v>0</v>
      </c>
      <c r="ER153" s="44">
        <v>0</v>
      </c>
      <c r="ES153" s="44">
        <v>0</v>
      </c>
      <c r="ET153" s="44">
        <v>0</v>
      </c>
      <c r="EU153" s="44">
        <v>0</v>
      </c>
      <c r="EV153" s="44">
        <v>0</v>
      </c>
      <c r="EW153" s="44">
        <v>0</v>
      </c>
      <c r="EX153" s="44">
        <v>0</v>
      </c>
      <c r="EY153" s="44">
        <v>0</v>
      </c>
      <c r="EZ153" s="44">
        <v>0</v>
      </c>
      <c r="FA153" s="44">
        <v>0</v>
      </c>
      <c r="FB153" s="44">
        <v>0</v>
      </c>
      <c r="FC153" s="44">
        <v>0</v>
      </c>
      <c r="FD153" s="44">
        <v>0</v>
      </c>
      <c r="FE153" s="44">
        <v>0</v>
      </c>
      <c r="FF153" s="44">
        <v>0</v>
      </c>
      <c r="FG153" s="44">
        <v>0</v>
      </c>
      <c r="FH153" s="44">
        <v>0</v>
      </c>
      <c r="FI153" s="44">
        <v>0</v>
      </c>
      <c r="FJ153" s="44">
        <v>0</v>
      </c>
      <c r="FK153" s="44">
        <v>0</v>
      </c>
      <c r="FL153" s="44">
        <v>0</v>
      </c>
      <c r="FM153" s="44">
        <v>0</v>
      </c>
      <c r="FN153" s="44">
        <v>0</v>
      </c>
      <c r="FO153" s="44">
        <v>0</v>
      </c>
      <c r="FP153" s="44">
        <v>0</v>
      </c>
      <c r="FQ153" s="44">
        <v>0</v>
      </c>
      <c r="FR153" s="44">
        <v>0</v>
      </c>
      <c r="FS153" s="44">
        <v>0</v>
      </c>
      <c r="FT153" s="44">
        <v>0</v>
      </c>
      <c r="FU153" s="44">
        <v>0</v>
      </c>
      <c r="FV153" s="44">
        <v>0</v>
      </c>
      <c r="FW153" s="44">
        <v>0</v>
      </c>
      <c r="FX153" s="44">
        <v>0</v>
      </c>
      <c r="FY153" s="44">
        <v>0</v>
      </c>
      <c r="FZ153" s="44">
        <v>0</v>
      </c>
      <c r="GA153" s="44">
        <v>0</v>
      </c>
      <c r="GB153" s="44">
        <v>0</v>
      </c>
      <c r="GC153" s="44">
        <v>0</v>
      </c>
      <c r="GD153" s="44">
        <f t="shared" ref="GD153:HI153" si="198">SUMIF($E2:$E150,0,GD2:GD150)</f>
        <v>0</v>
      </c>
      <c r="GE153" s="44">
        <f t="shared" si="198"/>
        <v>0</v>
      </c>
      <c r="GF153" s="44">
        <f t="shared" si="198"/>
        <v>0</v>
      </c>
      <c r="GG153" s="44">
        <f t="shared" si="198"/>
        <v>0</v>
      </c>
      <c r="GH153" s="44">
        <f t="shared" si="198"/>
        <v>0</v>
      </c>
      <c r="GI153" s="44">
        <f t="shared" si="198"/>
        <v>0</v>
      </c>
      <c r="GJ153" s="44">
        <f t="shared" si="198"/>
        <v>0</v>
      </c>
      <c r="GK153" s="44">
        <f t="shared" si="198"/>
        <v>0</v>
      </c>
      <c r="GL153" s="44">
        <f t="shared" si="198"/>
        <v>0</v>
      </c>
      <c r="GM153" s="44">
        <f t="shared" si="198"/>
        <v>0</v>
      </c>
      <c r="GN153" s="44">
        <f t="shared" si="198"/>
        <v>0</v>
      </c>
      <c r="GO153" s="44">
        <f t="shared" si="198"/>
        <v>0</v>
      </c>
      <c r="GP153" s="44">
        <f t="shared" si="198"/>
        <v>0</v>
      </c>
      <c r="GQ153" s="44">
        <f t="shared" si="198"/>
        <v>0</v>
      </c>
      <c r="GR153" s="44">
        <f t="shared" si="198"/>
        <v>0</v>
      </c>
      <c r="GS153" s="44">
        <f t="shared" si="198"/>
        <v>0</v>
      </c>
      <c r="GT153" s="44">
        <f t="shared" si="198"/>
        <v>0</v>
      </c>
      <c r="GU153" s="44">
        <f t="shared" si="198"/>
        <v>0</v>
      </c>
      <c r="GV153" s="44">
        <f t="shared" si="198"/>
        <v>0</v>
      </c>
      <c r="GW153" s="44">
        <f t="shared" si="198"/>
        <v>0</v>
      </c>
      <c r="GX153" s="44">
        <f t="shared" si="198"/>
        <v>0</v>
      </c>
      <c r="GY153" s="44">
        <f t="shared" si="198"/>
        <v>0</v>
      </c>
      <c r="GZ153" s="44">
        <f t="shared" si="198"/>
        <v>0</v>
      </c>
      <c r="HA153" s="44">
        <f t="shared" si="198"/>
        <v>0</v>
      </c>
      <c r="HB153" s="44">
        <f t="shared" si="198"/>
        <v>0</v>
      </c>
      <c r="HC153" s="44">
        <f t="shared" si="198"/>
        <v>0</v>
      </c>
      <c r="HD153" s="44">
        <f t="shared" si="198"/>
        <v>0</v>
      </c>
      <c r="HE153" s="44">
        <f t="shared" si="198"/>
        <v>0</v>
      </c>
      <c r="HF153" s="44">
        <f t="shared" si="198"/>
        <v>0</v>
      </c>
      <c r="HG153" s="44">
        <f t="shared" si="198"/>
        <v>0</v>
      </c>
      <c r="HH153" s="44">
        <f t="shared" si="198"/>
        <v>0</v>
      </c>
      <c r="HI153" s="44">
        <f t="shared" si="198"/>
        <v>0</v>
      </c>
      <c r="HJ153" s="44">
        <f t="shared" ref="HJ153:IO153" si="199">SUMIF($E2:$E150,0,HJ2:HJ150)</f>
        <v>0</v>
      </c>
      <c r="HK153" s="44">
        <f t="shared" si="199"/>
        <v>0</v>
      </c>
      <c r="HL153" s="44">
        <f t="shared" si="199"/>
        <v>0</v>
      </c>
      <c r="HM153" s="44">
        <f t="shared" si="199"/>
        <v>0</v>
      </c>
      <c r="HN153" s="44">
        <f t="shared" si="199"/>
        <v>0</v>
      </c>
      <c r="HO153" s="44">
        <f t="shared" si="199"/>
        <v>0</v>
      </c>
      <c r="HP153" s="44">
        <f t="shared" si="199"/>
        <v>0</v>
      </c>
      <c r="HQ153" s="44">
        <f t="shared" si="199"/>
        <v>0</v>
      </c>
      <c r="HR153" s="44">
        <f t="shared" si="199"/>
        <v>0</v>
      </c>
      <c r="HS153" s="44">
        <f t="shared" si="199"/>
        <v>0</v>
      </c>
      <c r="HT153" s="44">
        <f t="shared" si="199"/>
        <v>0</v>
      </c>
      <c r="HU153" s="44">
        <f t="shared" si="199"/>
        <v>0</v>
      </c>
      <c r="HV153" s="44">
        <f t="shared" si="199"/>
        <v>0</v>
      </c>
      <c r="HW153" s="44">
        <f t="shared" si="199"/>
        <v>0</v>
      </c>
      <c r="HX153" s="44">
        <f t="shared" si="199"/>
        <v>0</v>
      </c>
      <c r="HY153" s="44">
        <f t="shared" si="199"/>
        <v>0</v>
      </c>
      <c r="HZ153" s="44">
        <f t="shared" si="199"/>
        <v>0</v>
      </c>
      <c r="IA153" s="44">
        <f t="shared" si="199"/>
        <v>0</v>
      </c>
      <c r="IB153" s="44">
        <f t="shared" si="199"/>
        <v>0</v>
      </c>
      <c r="IC153" s="44">
        <f t="shared" si="199"/>
        <v>0</v>
      </c>
      <c r="ID153" s="44">
        <f t="shared" si="199"/>
        <v>0</v>
      </c>
      <c r="IE153" s="44">
        <f t="shared" si="199"/>
        <v>0</v>
      </c>
      <c r="IF153" s="44">
        <f t="shared" si="199"/>
        <v>0</v>
      </c>
      <c r="IG153" s="44">
        <f t="shared" si="199"/>
        <v>0</v>
      </c>
      <c r="IH153" s="44">
        <f t="shared" si="199"/>
        <v>0</v>
      </c>
      <c r="II153" s="44">
        <f t="shared" si="199"/>
        <v>0</v>
      </c>
      <c r="IJ153" s="44">
        <f t="shared" si="199"/>
        <v>0</v>
      </c>
      <c r="IK153" s="44">
        <f t="shared" si="199"/>
        <v>0</v>
      </c>
      <c r="IL153" s="44">
        <f t="shared" si="199"/>
        <v>0</v>
      </c>
      <c r="IM153" s="44">
        <f t="shared" si="199"/>
        <v>0</v>
      </c>
      <c r="IN153" s="44">
        <f t="shared" si="199"/>
        <v>0</v>
      </c>
      <c r="IO153" s="44">
        <f t="shared" si="199"/>
        <v>0</v>
      </c>
      <c r="IP153" s="44">
        <f t="shared" ref="IP153:JU153" si="200">SUMIF($E2:$E150,0,IP2:IP150)</f>
        <v>0</v>
      </c>
      <c r="IQ153" s="44">
        <f t="shared" si="200"/>
        <v>0</v>
      </c>
      <c r="IR153" s="44">
        <f t="shared" si="200"/>
        <v>0</v>
      </c>
      <c r="IS153" s="44">
        <f t="shared" si="200"/>
        <v>0</v>
      </c>
      <c r="IT153" s="44">
        <f t="shared" si="200"/>
        <v>0</v>
      </c>
      <c r="IU153" s="44">
        <f t="shared" si="200"/>
        <v>0</v>
      </c>
      <c r="IV153" s="44">
        <f t="shared" si="200"/>
        <v>0</v>
      </c>
      <c r="IW153" s="44">
        <f t="shared" si="200"/>
        <v>0</v>
      </c>
      <c r="IX153" s="44">
        <f t="shared" si="200"/>
        <v>0</v>
      </c>
      <c r="IY153" s="44">
        <f t="shared" si="200"/>
        <v>0</v>
      </c>
      <c r="IZ153" s="44">
        <f t="shared" si="200"/>
        <v>0</v>
      </c>
      <c r="JA153" s="44">
        <f t="shared" si="200"/>
        <v>0</v>
      </c>
      <c r="JB153" s="44">
        <f t="shared" si="200"/>
        <v>0</v>
      </c>
      <c r="JC153" s="44">
        <f t="shared" si="200"/>
        <v>0</v>
      </c>
      <c r="JD153" s="44">
        <f t="shared" si="200"/>
        <v>0</v>
      </c>
      <c r="JE153" s="44">
        <f t="shared" si="200"/>
        <v>0</v>
      </c>
      <c r="JF153" s="44">
        <f t="shared" si="200"/>
        <v>0</v>
      </c>
      <c r="JG153" s="44">
        <f t="shared" si="200"/>
        <v>0</v>
      </c>
      <c r="JH153" s="44">
        <f t="shared" si="200"/>
        <v>0</v>
      </c>
      <c r="JI153" s="44">
        <f t="shared" si="200"/>
        <v>0</v>
      </c>
      <c r="JJ153" s="44">
        <f t="shared" si="200"/>
        <v>0</v>
      </c>
      <c r="JK153" s="44">
        <f t="shared" si="200"/>
        <v>0</v>
      </c>
      <c r="JL153" s="44">
        <f t="shared" si="200"/>
        <v>0</v>
      </c>
      <c r="JM153" s="44">
        <f t="shared" si="200"/>
        <v>0</v>
      </c>
      <c r="JN153" s="44">
        <f t="shared" si="200"/>
        <v>0</v>
      </c>
      <c r="JO153" s="44">
        <f t="shared" si="200"/>
        <v>0</v>
      </c>
      <c r="JP153" s="44">
        <f t="shared" si="200"/>
        <v>0</v>
      </c>
      <c r="JQ153" s="44">
        <f t="shared" si="200"/>
        <v>0</v>
      </c>
      <c r="JR153" s="44">
        <f t="shared" si="200"/>
        <v>0</v>
      </c>
      <c r="JS153" s="44">
        <f t="shared" si="200"/>
        <v>0</v>
      </c>
      <c r="JT153" s="44">
        <f t="shared" si="200"/>
        <v>0</v>
      </c>
      <c r="JU153" s="44">
        <f t="shared" si="200"/>
        <v>0</v>
      </c>
      <c r="JV153" s="44">
        <f t="shared" ref="JV153:KH153" si="201">SUMIF($E2:$E150,0,JV2:JV150)</f>
        <v>0</v>
      </c>
      <c r="JW153" s="44">
        <f t="shared" si="201"/>
        <v>0</v>
      </c>
      <c r="JX153" s="44">
        <f t="shared" si="201"/>
        <v>0</v>
      </c>
      <c r="JY153" s="44">
        <f t="shared" si="201"/>
        <v>0</v>
      </c>
      <c r="JZ153" s="44">
        <f t="shared" si="201"/>
        <v>0</v>
      </c>
      <c r="KA153" s="44">
        <f t="shared" si="201"/>
        <v>0</v>
      </c>
      <c r="KB153" s="44">
        <f t="shared" si="201"/>
        <v>0</v>
      </c>
      <c r="KC153" s="44">
        <f t="shared" si="201"/>
        <v>0</v>
      </c>
      <c r="KD153" s="44">
        <f t="shared" si="201"/>
        <v>0</v>
      </c>
      <c r="KE153" s="44">
        <f t="shared" si="201"/>
        <v>0</v>
      </c>
      <c r="KF153" s="44">
        <f t="shared" si="201"/>
        <v>0</v>
      </c>
      <c r="KG153" s="44">
        <f t="shared" si="201"/>
        <v>0</v>
      </c>
      <c r="KH153" s="44">
        <f t="shared" si="201"/>
        <v>0</v>
      </c>
      <c r="KI153" s="44">
        <v>0</v>
      </c>
      <c r="KJ153" s="44">
        <v>0</v>
      </c>
      <c r="KK153" s="44">
        <v>0</v>
      </c>
      <c r="KL153" s="44">
        <v>0</v>
      </c>
      <c r="KM153" s="44">
        <v>0</v>
      </c>
      <c r="KN153" s="44">
        <v>0</v>
      </c>
      <c r="KO153" s="44">
        <v>0</v>
      </c>
      <c r="KP153" s="44">
        <v>0</v>
      </c>
      <c r="KQ153" s="44">
        <v>0</v>
      </c>
      <c r="KR153" s="44">
        <v>0</v>
      </c>
      <c r="KS153" s="44">
        <v>0</v>
      </c>
      <c r="KT153" s="44">
        <v>0</v>
      </c>
      <c r="KU153" s="44">
        <v>0</v>
      </c>
      <c r="KV153" s="44">
        <v>0</v>
      </c>
      <c r="KW153" s="44">
        <v>0</v>
      </c>
      <c r="KX153" s="44">
        <v>0</v>
      </c>
      <c r="KY153" s="44">
        <v>0</v>
      </c>
      <c r="KZ153" s="44">
        <v>0</v>
      </c>
      <c r="LA153" s="44">
        <v>0</v>
      </c>
      <c r="LB153" s="44">
        <v>0</v>
      </c>
      <c r="LC153" s="44">
        <v>0</v>
      </c>
      <c r="LD153" s="44">
        <v>0</v>
      </c>
      <c r="LE153" s="44">
        <v>0</v>
      </c>
      <c r="LF153" s="44">
        <v>0</v>
      </c>
      <c r="LG153" s="44">
        <v>0</v>
      </c>
      <c r="LH153" s="44">
        <v>0</v>
      </c>
      <c r="LI153" s="44">
        <v>0</v>
      </c>
      <c r="LJ153" s="44">
        <v>0</v>
      </c>
      <c r="LK153" s="44">
        <v>0</v>
      </c>
      <c r="LL153" s="44">
        <v>0</v>
      </c>
      <c r="LM153" s="44">
        <v>0</v>
      </c>
      <c r="LN153" s="44">
        <v>0</v>
      </c>
      <c r="LO153" s="44">
        <v>0</v>
      </c>
      <c r="LP153" s="44">
        <v>0</v>
      </c>
      <c r="LQ153" s="44">
        <v>0</v>
      </c>
      <c r="LR153" s="44">
        <v>0</v>
      </c>
      <c r="LS153" s="44">
        <v>0</v>
      </c>
      <c r="LT153" s="44">
        <v>0</v>
      </c>
      <c r="LU153" s="44">
        <v>0</v>
      </c>
      <c r="LV153" s="44">
        <v>0</v>
      </c>
      <c r="LW153" s="44">
        <v>0</v>
      </c>
      <c r="LX153" s="44">
        <v>0</v>
      </c>
      <c r="LY153" s="44">
        <v>0</v>
      </c>
      <c r="LZ153" s="44">
        <v>0</v>
      </c>
      <c r="MA153" s="44">
        <v>0</v>
      </c>
      <c r="MB153" s="44">
        <v>0</v>
      </c>
      <c r="MC153" s="44">
        <v>0</v>
      </c>
      <c r="MD153" s="44">
        <v>0</v>
      </c>
      <c r="ME153" s="44">
        <v>0</v>
      </c>
      <c r="MF153" s="44">
        <v>0</v>
      </c>
      <c r="MG153" s="44">
        <v>0</v>
      </c>
      <c r="MH153" s="44">
        <v>0</v>
      </c>
      <c r="MI153" s="44">
        <v>0</v>
      </c>
      <c r="MJ153" s="44">
        <v>0</v>
      </c>
      <c r="MK153" s="44">
        <v>0</v>
      </c>
      <c r="ML153" s="44">
        <v>0</v>
      </c>
      <c r="MM153" s="44">
        <v>0</v>
      </c>
      <c r="MN153" s="44">
        <v>0</v>
      </c>
      <c r="MO153" s="44">
        <v>0</v>
      </c>
      <c r="MP153" s="44">
        <v>0</v>
      </c>
      <c r="MQ153" s="44">
        <v>0</v>
      </c>
      <c r="MR153" s="44">
        <v>0</v>
      </c>
      <c r="MS153" s="44">
        <v>0</v>
      </c>
      <c r="MT153" s="44">
        <v>0</v>
      </c>
      <c r="MU153" s="44">
        <v>0</v>
      </c>
      <c r="MV153" s="44">
        <v>0</v>
      </c>
      <c r="MW153" s="44">
        <v>0</v>
      </c>
      <c r="MX153" s="44">
        <v>0</v>
      </c>
      <c r="MY153" s="44">
        <v>0</v>
      </c>
      <c r="MZ153" s="44">
        <v>0</v>
      </c>
      <c r="NA153" s="44">
        <v>0</v>
      </c>
      <c r="NB153" s="44">
        <v>0</v>
      </c>
      <c r="NC153" s="44">
        <v>0</v>
      </c>
      <c r="ND153" s="44">
        <v>0</v>
      </c>
      <c r="NE153" s="44">
        <v>0</v>
      </c>
      <c r="NF153" s="44">
        <v>0</v>
      </c>
      <c r="NG153" s="44">
        <v>0</v>
      </c>
      <c r="NH153" s="44">
        <v>0</v>
      </c>
      <c r="NI153" s="44">
        <v>0</v>
      </c>
      <c r="NJ153" s="44">
        <v>0</v>
      </c>
      <c r="NK153" s="44">
        <v>0</v>
      </c>
      <c r="NL153" s="44">
        <v>0</v>
      </c>
      <c r="NM153" s="44">
        <v>0</v>
      </c>
      <c r="NN153" s="44">
        <v>0</v>
      </c>
      <c r="NO153" s="44">
        <v>0</v>
      </c>
      <c r="NP153" s="44">
        <v>0</v>
      </c>
      <c r="NQ153" s="44">
        <v>0</v>
      </c>
      <c r="NR153" s="44">
        <v>0</v>
      </c>
      <c r="NS153" s="44">
        <v>0</v>
      </c>
      <c r="NT153" s="44">
        <v>0</v>
      </c>
      <c r="NU153" s="44">
        <v>0</v>
      </c>
      <c r="NV153" s="44">
        <v>0</v>
      </c>
      <c r="NW153" s="44">
        <v>0</v>
      </c>
      <c r="NX153" s="44">
        <v>0</v>
      </c>
      <c r="NY153" s="44">
        <v>0</v>
      </c>
      <c r="NZ153" s="44">
        <v>0</v>
      </c>
      <c r="OA153" s="44">
        <v>0</v>
      </c>
      <c r="OB153" s="44">
        <v>0</v>
      </c>
      <c r="OC153" s="44">
        <v>0</v>
      </c>
      <c r="OD153" s="44">
        <v>0</v>
      </c>
      <c r="OE153" s="44">
        <v>0</v>
      </c>
      <c r="OF153" s="44">
        <v>0</v>
      </c>
      <c r="OG153" s="44">
        <v>0</v>
      </c>
      <c r="OH153" s="44">
        <v>0</v>
      </c>
      <c r="OI153" s="44">
        <v>0</v>
      </c>
      <c r="OJ153" s="44">
        <v>0</v>
      </c>
      <c r="OK153" s="44">
        <v>0</v>
      </c>
      <c r="OL153" s="44">
        <v>0</v>
      </c>
      <c r="OM153" s="44">
        <v>0</v>
      </c>
      <c r="ON153" s="44">
        <v>0</v>
      </c>
      <c r="OO153" s="44">
        <v>0</v>
      </c>
      <c r="OP153" s="44">
        <v>0</v>
      </c>
      <c r="OQ153" s="44">
        <v>0</v>
      </c>
      <c r="OR153" s="44">
        <v>0</v>
      </c>
      <c r="OS153" s="44">
        <v>0</v>
      </c>
      <c r="OT153" s="44">
        <v>0</v>
      </c>
      <c r="OU153" s="44">
        <v>0</v>
      </c>
      <c r="OV153" s="44">
        <v>0</v>
      </c>
      <c r="OW153" s="44">
        <v>0</v>
      </c>
      <c r="OX153" s="44">
        <v>0</v>
      </c>
      <c r="OY153" s="44">
        <v>0</v>
      </c>
      <c r="OZ153" s="44">
        <v>0</v>
      </c>
      <c r="PA153" s="44">
        <v>0</v>
      </c>
      <c r="PB153" s="44">
        <v>0</v>
      </c>
      <c r="PC153" s="44">
        <v>0</v>
      </c>
      <c r="PD153" s="44">
        <v>0</v>
      </c>
      <c r="PE153" s="44">
        <v>0</v>
      </c>
      <c r="PF153" s="44">
        <v>0</v>
      </c>
      <c r="PG153" s="44">
        <v>0</v>
      </c>
      <c r="PH153" s="44">
        <v>0</v>
      </c>
      <c r="PI153" s="44">
        <v>0</v>
      </c>
      <c r="PJ153" s="44">
        <v>0</v>
      </c>
      <c r="PK153" s="44">
        <v>0</v>
      </c>
      <c r="PL153" s="44">
        <v>0</v>
      </c>
      <c r="PM153" s="44">
        <v>0</v>
      </c>
      <c r="PN153" s="44">
        <v>0</v>
      </c>
      <c r="PO153" s="44">
        <v>0</v>
      </c>
      <c r="PP153" s="44">
        <v>0</v>
      </c>
      <c r="PQ153" s="44">
        <v>0</v>
      </c>
      <c r="PR153" s="44">
        <v>0</v>
      </c>
      <c r="PS153" s="44">
        <v>0</v>
      </c>
      <c r="PT153" s="44">
        <v>0</v>
      </c>
      <c r="PU153" s="44">
        <v>0</v>
      </c>
      <c r="PV153" s="44">
        <v>0</v>
      </c>
      <c r="PW153" s="44">
        <v>0</v>
      </c>
      <c r="PX153" s="44">
        <v>0</v>
      </c>
      <c r="PY153" s="44">
        <v>0</v>
      </c>
      <c r="PZ153" s="44">
        <v>0</v>
      </c>
      <c r="QA153" s="44">
        <v>0</v>
      </c>
      <c r="QB153" s="44">
        <v>0</v>
      </c>
      <c r="QC153" s="44">
        <v>0</v>
      </c>
      <c r="QD153" s="44">
        <v>0</v>
      </c>
      <c r="QE153" s="44">
        <v>0</v>
      </c>
      <c r="QF153" s="44">
        <v>0</v>
      </c>
      <c r="QG153" s="44">
        <v>0</v>
      </c>
      <c r="QH153" s="44">
        <v>0</v>
      </c>
      <c r="QI153" s="44">
        <v>0</v>
      </c>
      <c r="QJ153" s="44">
        <v>0</v>
      </c>
      <c r="QK153" s="44">
        <v>0</v>
      </c>
      <c r="QL153" s="44">
        <v>0</v>
      </c>
      <c r="QM153" s="44">
        <v>0</v>
      </c>
      <c r="QN153" s="44">
        <v>0</v>
      </c>
      <c r="QO153" s="44">
        <v>0</v>
      </c>
      <c r="QP153" s="44">
        <v>0</v>
      </c>
      <c r="QQ153" s="44">
        <v>0</v>
      </c>
      <c r="QR153" s="44">
        <v>0</v>
      </c>
      <c r="QS153" s="44">
        <v>0</v>
      </c>
      <c r="QT153" s="44">
        <v>0</v>
      </c>
      <c r="QU153" s="44">
        <v>0</v>
      </c>
      <c r="QV153" s="44">
        <v>0</v>
      </c>
      <c r="QW153" s="44">
        <v>0</v>
      </c>
      <c r="QX153" s="44">
        <v>0</v>
      </c>
      <c r="QY153" s="44">
        <v>0</v>
      </c>
      <c r="QZ153" s="44">
        <v>0</v>
      </c>
      <c r="RA153" s="44">
        <v>0</v>
      </c>
      <c r="RB153" s="44">
        <v>0</v>
      </c>
      <c r="RC153" s="44">
        <v>0</v>
      </c>
      <c r="RD153" s="44">
        <v>0</v>
      </c>
      <c r="RE153" s="44">
        <v>0</v>
      </c>
      <c r="RF153" s="44">
        <v>0</v>
      </c>
      <c r="RG153" s="44">
        <v>0</v>
      </c>
      <c r="RH153" s="44">
        <v>0</v>
      </c>
      <c r="RI153" s="44">
        <v>0</v>
      </c>
      <c r="RJ153" s="44">
        <v>0</v>
      </c>
      <c r="RK153" s="44">
        <v>0</v>
      </c>
      <c r="RL153" s="44">
        <v>0</v>
      </c>
      <c r="RM153" s="44">
        <v>0</v>
      </c>
      <c r="RN153" s="44">
        <v>0</v>
      </c>
      <c r="RO153" s="44">
        <v>0</v>
      </c>
      <c r="RP153" s="44">
        <v>0</v>
      </c>
      <c r="RQ153" s="44">
        <v>0</v>
      </c>
      <c r="RR153" s="44">
        <v>0</v>
      </c>
      <c r="RS153" s="44">
        <v>0</v>
      </c>
      <c r="RT153" s="44">
        <v>0</v>
      </c>
      <c r="RU153" s="44">
        <v>0</v>
      </c>
      <c r="RV153" s="44">
        <v>0</v>
      </c>
      <c r="RW153" s="44">
        <v>0</v>
      </c>
      <c r="RX153" s="44">
        <v>0</v>
      </c>
      <c r="RY153" s="44">
        <v>0</v>
      </c>
      <c r="RZ153" s="44">
        <v>0</v>
      </c>
      <c r="SA153" s="44">
        <v>0</v>
      </c>
      <c r="SB153" s="44">
        <v>0</v>
      </c>
      <c r="SC153" s="44">
        <v>0</v>
      </c>
      <c r="SD153" s="44">
        <v>0</v>
      </c>
      <c r="SE153" s="44">
        <v>0</v>
      </c>
      <c r="SF153" s="44">
        <v>0</v>
      </c>
      <c r="SG153" s="44">
        <v>0</v>
      </c>
      <c r="SH153" s="44">
        <v>0</v>
      </c>
      <c r="SI153" s="44">
        <v>0</v>
      </c>
      <c r="SJ153" s="44">
        <v>0</v>
      </c>
      <c r="SK153" s="44">
        <v>0</v>
      </c>
      <c r="SL153" s="44">
        <v>0</v>
      </c>
      <c r="SM153" s="44">
        <v>0</v>
      </c>
      <c r="SN153" s="44">
        <v>0</v>
      </c>
      <c r="SO153" s="44">
        <v>0</v>
      </c>
      <c r="SP153" s="44">
        <v>0</v>
      </c>
      <c r="SQ153" s="44">
        <v>0</v>
      </c>
      <c r="SR153" s="44">
        <v>0</v>
      </c>
      <c r="SS153" s="44">
        <v>0</v>
      </c>
      <c r="ST153" s="44">
        <v>0</v>
      </c>
      <c r="SU153" s="44">
        <v>0</v>
      </c>
      <c r="SV153" s="44">
        <v>0</v>
      </c>
      <c r="SW153" s="44">
        <v>0</v>
      </c>
      <c r="SX153" s="44">
        <v>0</v>
      </c>
      <c r="SY153" s="44">
        <v>0</v>
      </c>
      <c r="SZ153" s="44">
        <v>0</v>
      </c>
      <c r="TA153" s="44">
        <v>0</v>
      </c>
      <c r="TB153" s="44">
        <v>0</v>
      </c>
      <c r="TC153" s="44">
        <v>0</v>
      </c>
      <c r="TD153" s="44">
        <v>0</v>
      </c>
      <c r="TE153" s="44">
        <v>0</v>
      </c>
      <c r="TF153" s="44">
        <v>0</v>
      </c>
      <c r="TG153" s="44">
        <v>0</v>
      </c>
      <c r="TH153" s="44">
        <v>0</v>
      </c>
      <c r="TI153" s="44">
        <v>0</v>
      </c>
      <c r="TJ153" s="44">
        <v>0</v>
      </c>
      <c r="TK153" s="44">
        <v>0</v>
      </c>
      <c r="TL153" s="44">
        <v>0</v>
      </c>
      <c r="TM153" s="44">
        <v>0</v>
      </c>
      <c r="TN153" s="44">
        <v>0</v>
      </c>
      <c r="TO153" s="44">
        <v>0</v>
      </c>
      <c r="TP153" s="44">
        <v>0</v>
      </c>
      <c r="TQ153" s="44">
        <v>0</v>
      </c>
      <c r="TR153" s="44">
        <v>0</v>
      </c>
      <c r="TS153" s="44">
        <v>0</v>
      </c>
      <c r="TT153" s="44">
        <v>0</v>
      </c>
      <c r="TU153" s="44">
        <v>0</v>
      </c>
      <c r="TV153" s="44">
        <v>0</v>
      </c>
      <c r="TW153" s="44">
        <v>0</v>
      </c>
      <c r="TX153" s="44">
        <v>0</v>
      </c>
      <c r="TY153" s="44">
        <v>0</v>
      </c>
      <c r="TZ153" s="44">
        <v>0</v>
      </c>
      <c r="UA153" s="44">
        <f t="shared" ref="UA153" si="202">SUMIF($E2:$E150,0,UA2:UA150)</f>
        <v>0</v>
      </c>
      <c r="UB153" s="44">
        <f t="shared" ref="UB153:UQ153" si="203">SUMIF($E2:$E150,0,UB2:UB150)</f>
        <v>0</v>
      </c>
      <c r="UC153" s="44">
        <f t="shared" si="203"/>
        <v>0</v>
      </c>
      <c r="UD153" s="44">
        <f t="shared" si="203"/>
        <v>0</v>
      </c>
      <c r="UE153" s="44">
        <f t="shared" si="203"/>
        <v>0</v>
      </c>
      <c r="UF153" s="44">
        <f t="shared" si="203"/>
        <v>0</v>
      </c>
      <c r="UG153" s="44">
        <f t="shared" si="203"/>
        <v>0</v>
      </c>
      <c r="UH153" s="44">
        <f t="shared" si="203"/>
        <v>0</v>
      </c>
      <c r="UI153" s="44">
        <f t="shared" si="203"/>
        <v>0</v>
      </c>
      <c r="UJ153" s="44">
        <f t="shared" si="203"/>
        <v>0</v>
      </c>
      <c r="UK153" s="44">
        <f t="shared" si="203"/>
        <v>0</v>
      </c>
      <c r="UL153" s="44">
        <f t="shared" si="203"/>
        <v>0</v>
      </c>
      <c r="UM153" s="44">
        <f t="shared" si="203"/>
        <v>0</v>
      </c>
      <c r="UN153" s="44">
        <f t="shared" si="203"/>
        <v>0</v>
      </c>
      <c r="UO153" s="44">
        <f t="shared" si="203"/>
        <v>0</v>
      </c>
      <c r="UP153" s="44">
        <f t="shared" si="203"/>
        <v>0</v>
      </c>
      <c r="UQ153" s="44">
        <f t="shared" si="203"/>
        <v>0</v>
      </c>
      <c r="UR153" s="44">
        <f t="shared" ref="UR153" si="204">SUMIF($E2:$E150,0,UR2:UR150)</f>
        <v>0</v>
      </c>
    </row>
    <row r="155" spans="1:736" x14ac:dyDescent="0.35">
      <c r="A155" s="129">
        <v>1</v>
      </c>
      <c r="B155" s="153">
        <f>IFERROR(VLOOKUP($A155,Costing!$A:$D,3,FALSE),0)</f>
        <v>0</v>
      </c>
      <c r="C155" s="162">
        <f>IFERROR(VLOOKUP($A155,Costing!$A:$D,4,FALSE),0)</f>
        <v>0</v>
      </c>
    </row>
    <row r="156" spans="1:736" x14ac:dyDescent="0.35">
      <c r="A156" s="129">
        <f>A155+1</f>
        <v>2</v>
      </c>
      <c r="B156" s="153">
        <f>IFERROR(VLOOKUP($A156,Costing!$A:$D,3,FALSE),0)</f>
        <v>0</v>
      </c>
      <c r="C156" s="153">
        <f>IFERROR(VLOOKUP($A156,Costing!$A:$D,4,FALSE),0)</f>
        <v>0</v>
      </c>
    </row>
    <row r="157" spans="1:736" x14ac:dyDescent="0.35">
      <c r="A157" s="129">
        <f t="shared" ref="A157:A189" si="205">A156+1</f>
        <v>3</v>
      </c>
      <c r="B157" s="153">
        <f>IFERROR(VLOOKUP($A157,Costing!$A:$D,3,FALSE),0)</f>
        <v>0</v>
      </c>
      <c r="C157" s="153">
        <f>IFERROR(VLOOKUP($A157,Costing!$A:$D,4,FALSE),0)</f>
        <v>0</v>
      </c>
    </row>
    <row r="158" spans="1:736" x14ac:dyDescent="0.35">
      <c r="A158" s="129">
        <f t="shared" si="205"/>
        <v>4</v>
      </c>
      <c r="B158" s="153">
        <f>IFERROR(VLOOKUP($A158,Costing!$A:$D,3,FALSE),0)</f>
        <v>0</v>
      </c>
      <c r="C158" s="162">
        <f>IFERROR(VLOOKUP($A158,Costing!$A:$D,4,FALSE),0)</f>
        <v>0</v>
      </c>
    </row>
    <row r="159" spans="1:736" x14ac:dyDescent="0.35">
      <c r="A159" s="129">
        <f t="shared" si="205"/>
        <v>5</v>
      </c>
      <c r="B159" s="153">
        <f>IFERROR(VLOOKUP($A159,Costing!$A:$D,3,FALSE),0)</f>
        <v>0</v>
      </c>
      <c r="C159" s="153">
        <f>IFERROR(VLOOKUP($A159,Costing!$A:$D,4,FALSE),0)</f>
        <v>0</v>
      </c>
    </row>
    <row r="160" spans="1:736" x14ac:dyDescent="0.35">
      <c r="A160" s="129">
        <f t="shared" si="205"/>
        <v>6</v>
      </c>
      <c r="B160" s="153">
        <f>IFERROR(VLOOKUP($A160,Costing!$A:$D,3,FALSE),0)</f>
        <v>0</v>
      </c>
      <c r="C160" s="153">
        <f>IFERROR(VLOOKUP($A160,Costing!$A:$D,4,FALSE),0)</f>
        <v>0</v>
      </c>
    </row>
    <row r="161" spans="1:3" x14ac:dyDescent="0.35">
      <c r="A161" s="129">
        <f t="shared" si="205"/>
        <v>7</v>
      </c>
      <c r="B161" s="153">
        <f>IFERROR(VLOOKUP($A161,Costing!$A:$D,3,FALSE),0)</f>
        <v>0</v>
      </c>
      <c r="C161" s="153">
        <f>IFERROR(VLOOKUP($A161,Costing!$A:$D,4,FALSE),0)</f>
        <v>0</v>
      </c>
    </row>
    <row r="162" spans="1:3" x14ac:dyDescent="0.35">
      <c r="A162" s="129">
        <f t="shared" si="205"/>
        <v>8</v>
      </c>
      <c r="B162" s="153">
        <f>IFERROR(VLOOKUP($A162,Costing!$A:$D,3,FALSE),0)</f>
        <v>0</v>
      </c>
      <c r="C162" s="153">
        <f>IFERROR(VLOOKUP($A162,Costing!$A:$D,4,FALSE),0)</f>
        <v>0</v>
      </c>
    </row>
    <row r="163" spans="1:3" x14ac:dyDescent="0.35">
      <c r="A163" s="129">
        <f t="shared" si="205"/>
        <v>9</v>
      </c>
      <c r="B163" s="153">
        <f>IFERROR(VLOOKUP($A163,Costing!$A:$D,3,FALSE),0)</f>
        <v>0</v>
      </c>
      <c r="C163" s="153">
        <f>IFERROR(VLOOKUP($A163,Costing!$A:$D,4,FALSE),0)</f>
        <v>0</v>
      </c>
    </row>
    <row r="164" spans="1:3" x14ac:dyDescent="0.35">
      <c r="A164" s="129">
        <f t="shared" si="205"/>
        <v>10</v>
      </c>
      <c r="B164" s="153">
        <f>IFERROR(VLOOKUP($A164,Costing!$A:$D,3,FALSE),0)</f>
        <v>0</v>
      </c>
      <c r="C164" s="153">
        <f>IFERROR(VLOOKUP($A164,Costing!$A:$D,4,FALSE),0)</f>
        <v>0</v>
      </c>
    </row>
    <row r="165" spans="1:3" x14ac:dyDescent="0.35">
      <c r="A165" s="129">
        <f t="shared" si="205"/>
        <v>11</v>
      </c>
      <c r="B165" s="153">
        <f>IFERROR(VLOOKUP($A165,Costing!$A:$D,3,FALSE),0)</f>
        <v>0</v>
      </c>
      <c r="C165" s="153">
        <f>IFERROR(VLOOKUP($A165,Costing!$A:$D,4,FALSE),0)</f>
        <v>0</v>
      </c>
    </row>
    <row r="166" spans="1:3" x14ac:dyDescent="0.35">
      <c r="A166" s="129">
        <f t="shared" si="205"/>
        <v>12</v>
      </c>
      <c r="B166" s="153">
        <f>IFERROR(VLOOKUP($A166,Costing!$A:$D,3,FALSE),0)</f>
        <v>0</v>
      </c>
      <c r="C166" s="153">
        <f>IFERROR(VLOOKUP($A166,Costing!$A:$D,4,FALSE),0)</f>
        <v>0</v>
      </c>
    </row>
    <row r="167" spans="1:3" x14ac:dyDescent="0.35">
      <c r="A167" s="129">
        <f t="shared" si="205"/>
        <v>13</v>
      </c>
      <c r="B167" s="153">
        <f>IFERROR(VLOOKUP($A167,Costing!$A:$D,3,FALSE),0)</f>
        <v>0</v>
      </c>
      <c r="C167" s="153">
        <f>IFERROR(VLOOKUP($A167,Costing!$A:$D,4,FALSE),0)</f>
        <v>0</v>
      </c>
    </row>
    <row r="168" spans="1:3" x14ac:dyDescent="0.35">
      <c r="A168" s="129">
        <f t="shared" si="205"/>
        <v>14</v>
      </c>
      <c r="B168" s="153">
        <f>IFERROR(VLOOKUP($A168,Costing!$A:$D,3,FALSE),0)</f>
        <v>0</v>
      </c>
      <c r="C168" s="153">
        <f>IFERROR(VLOOKUP($A168,Costing!$A:$D,4,FALSE),0)</f>
        <v>0</v>
      </c>
    </row>
    <row r="169" spans="1:3" x14ac:dyDescent="0.35">
      <c r="A169" s="129">
        <f t="shared" si="205"/>
        <v>15</v>
      </c>
      <c r="B169" s="153">
        <f>IFERROR(VLOOKUP($A169,Costing!$A:$D,3,FALSE),0)</f>
        <v>0</v>
      </c>
      <c r="C169" s="153">
        <f>IFERROR(VLOOKUP($A169,Costing!$A:$D,4,FALSE),0)</f>
        <v>0</v>
      </c>
    </row>
    <row r="170" spans="1:3" x14ac:dyDescent="0.35">
      <c r="A170" s="129">
        <f t="shared" si="205"/>
        <v>16</v>
      </c>
      <c r="B170" s="153">
        <f>IFERROR(VLOOKUP($A170,Costing!$A:$D,3,FALSE),0)</f>
        <v>0</v>
      </c>
      <c r="C170" s="153">
        <f>IFERROR(VLOOKUP($A170,Costing!$A:$D,4,FALSE),0)</f>
        <v>0</v>
      </c>
    </row>
    <row r="171" spans="1:3" x14ac:dyDescent="0.35">
      <c r="A171" s="129">
        <f t="shared" si="205"/>
        <v>17</v>
      </c>
      <c r="B171" s="153">
        <f>IFERROR(VLOOKUP($A171,Costing!$A:$D,3,FALSE),0)</f>
        <v>0</v>
      </c>
      <c r="C171" s="153">
        <f>IFERROR(VLOOKUP($A171,Costing!$A:$D,4,FALSE),0)</f>
        <v>0</v>
      </c>
    </row>
    <row r="172" spans="1:3" x14ac:dyDescent="0.35">
      <c r="A172" s="129">
        <f t="shared" si="205"/>
        <v>18</v>
      </c>
      <c r="B172" s="153">
        <f>IFERROR(VLOOKUP($A172,Costing!$A:$D,3,FALSE),0)</f>
        <v>0</v>
      </c>
      <c r="C172" s="153">
        <f>IFERROR(VLOOKUP($A172,Costing!$A:$D,4,FALSE),0)</f>
        <v>0</v>
      </c>
    </row>
    <row r="173" spans="1:3" x14ac:dyDescent="0.35">
      <c r="A173" s="129">
        <f t="shared" si="205"/>
        <v>19</v>
      </c>
      <c r="B173" s="153">
        <f>IFERROR(VLOOKUP($A173,Costing!$A:$D,3,FALSE),0)</f>
        <v>0</v>
      </c>
      <c r="C173" s="153">
        <f>IFERROR(VLOOKUP($A173,Costing!$A:$D,4,FALSE),0)</f>
        <v>0</v>
      </c>
    </row>
    <row r="174" spans="1:3" x14ac:dyDescent="0.35">
      <c r="A174" s="129">
        <f t="shared" si="205"/>
        <v>20</v>
      </c>
      <c r="B174" s="153">
        <f>IFERROR(VLOOKUP($A174,Costing!$A:$D,3,FALSE),0)</f>
        <v>0</v>
      </c>
      <c r="C174" s="153">
        <f>IFERROR(VLOOKUP($A174,Costing!$A:$D,4,FALSE),0)</f>
        <v>0</v>
      </c>
    </row>
    <row r="175" spans="1:3" x14ac:dyDescent="0.35">
      <c r="A175" s="129">
        <f t="shared" si="205"/>
        <v>21</v>
      </c>
      <c r="B175" s="153">
        <f>IFERROR(VLOOKUP($A175,Costing!$A:$D,3,FALSE),0)</f>
        <v>0</v>
      </c>
      <c r="C175" s="153">
        <f>IFERROR(VLOOKUP($A175,Costing!$A:$D,4,FALSE),0)</f>
        <v>0</v>
      </c>
    </row>
    <row r="176" spans="1:3" x14ac:dyDescent="0.35">
      <c r="A176" s="129">
        <f t="shared" si="205"/>
        <v>22</v>
      </c>
      <c r="B176" s="153">
        <f>IFERROR(VLOOKUP($A176,Costing!$A:$D,3,FALSE),0)</f>
        <v>0</v>
      </c>
      <c r="C176" s="153">
        <f>IFERROR(VLOOKUP($A176,Costing!$A:$D,4,FALSE),0)</f>
        <v>0</v>
      </c>
    </row>
    <row r="177" spans="1:3" x14ac:dyDescent="0.35">
      <c r="A177" s="129">
        <f t="shared" si="205"/>
        <v>23</v>
      </c>
      <c r="B177" s="153">
        <f>IFERROR(VLOOKUP($A177,Costing!$A:$D,3,FALSE),0)</f>
        <v>0</v>
      </c>
      <c r="C177" s="153">
        <f>IFERROR(VLOOKUP($A177,Costing!$A:$D,4,FALSE),0)</f>
        <v>0</v>
      </c>
    </row>
    <row r="178" spans="1:3" x14ac:dyDescent="0.35">
      <c r="A178" s="129">
        <f t="shared" si="205"/>
        <v>24</v>
      </c>
      <c r="B178" s="153">
        <f>IFERROR(VLOOKUP($A178,Costing!$A:$D,3,FALSE),0)</f>
        <v>0</v>
      </c>
      <c r="C178" s="153">
        <f>IFERROR(VLOOKUP($A178,Costing!$A:$D,4,FALSE),0)</f>
        <v>0</v>
      </c>
    </row>
    <row r="179" spans="1:3" x14ac:dyDescent="0.35">
      <c r="A179" s="129">
        <f t="shared" si="205"/>
        <v>25</v>
      </c>
      <c r="B179" s="153">
        <f>IFERROR(VLOOKUP($A179,Costing!$A:$D,3,FALSE),0)</f>
        <v>0</v>
      </c>
      <c r="C179" s="153">
        <f>IFERROR(VLOOKUP($A179,Costing!$A:$D,4,FALSE),0)</f>
        <v>0</v>
      </c>
    </row>
    <row r="180" spans="1:3" x14ac:dyDescent="0.35">
      <c r="A180" s="129">
        <f t="shared" si="205"/>
        <v>26</v>
      </c>
      <c r="B180" s="153">
        <f>IFERROR(VLOOKUP($A180,Costing!$A:$D,3,FALSE),0)</f>
        <v>0</v>
      </c>
      <c r="C180" s="153">
        <f>IFERROR(VLOOKUP($A180,Costing!$A:$D,4,FALSE),0)</f>
        <v>0</v>
      </c>
    </row>
    <row r="181" spans="1:3" x14ac:dyDescent="0.35">
      <c r="A181" s="129">
        <f t="shared" si="205"/>
        <v>27</v>
      </c>
      <c r="B181" s="153">
        <f>IFERROR(VLOOKUP($A181,Costing!$A:$D,3,FALSE),0)</f>
        <v>0</v>
      </c>
      <c r="C181" s="153">
        <f>IFERROR(VLOOKUP($A181,Costing!$A:$D,4,FALSE),0)</f>
        <v>0</v>
      </c>
    </row>
    <row r="182" spans="1:3" x14ac:dyDescent="0.35">
      <c r="A182" s="129">
        <f>A181+1</f>
        <v>28</v>
      </c>
      <c r="B182" s="153">
        <f>IFERROR(VLOOKUP($A182,Costing!$A:$D,3,FALSE),0)</f>
        <v>0</v>
      </c>
      <c r="C182" s="153">
        <f>IFERROR(VLOOKUP($A182,Costing!$A:$D,4,FALSE),0)</f>
        <v>0</v>
      </c>
    </row>
    <row r="183" spans="1:3" x14ac:dyDescent="0.35">
      <c r="A183" s="129">
        <f t="shared" si="205"/>
        <v>29</v>
      </c>
      <c r="B183" s="153">
        <f>IFERROR(VLOOKUP($A183,Costing!$A:$D,3,FALSE),0)</f>
        <v>0</v>
      </c>
      <c r="C183" s="153">
        <f>IFERROR(VLOOKUP($A183,Costing!$A:$D,4,FALSE),0)</f>
        <v>0</v>
      </c>
    </row>
    <row r="184" spans="1:3" x14ac:dyDescent="0.35">
      <c r="A184" s="129">
        <f t="shared" si="205"/>
        <v>30</v>
      </c>
      <c r="B184" s="153">
        <f>IFERROR(VLOOKUP($A184,Costing!$A:$D,3,FALSE),0)</f>
        <v>0</v>
      </c>
      <c r="C184" s="153">
        <f>IFERROR(VLOOKUP($A184,Costing!$A:$D,4,FALSE),0)</f>
        <v>0</v>
      </c>
    </row>
    <row r="185" spans="1:3" x14ac:dyDescent="0.35">
      <c r="A185" s="129">
        <f t="shared" si="205"/>
        <v>31</v>
      </c>
      <c r="B185" s="153">
        <f>IFERROR(VLOOKUP($A185,Costing!$A:$D,3,FALSE),0)</f>
        <v>0</v>
      </c>
      <c r="C185" s="153">
        <f>IFERROR(VLOOKUP($A185,Costing!$A:$D,4,FALSE),0)</f>
        <v>0</v>
      </c>
    </row>
    <row r="186" spans="1:3" x14ac:dyDescent="0.35">
      <c r="A186" s="129">
        <f t="shared" si="205"/>
        <v>32</v>
      </c>
      <c r="B186" s="153">
        <f>IFERROR(VLOOKUP($A186,Costing!$A:$D,3,FALSE),0)</f>
        <v>0</v>
      </c>
      <c r="C186" s="153">
        <f>IFERROR(VLOOKUP($A186,Costing!$A:$D,4,FALSE),0)</f>
        <v>0</v>
      </c>
    </row>
    <row r="187" spans="1:3" x14ac:dyDescent="0.35">
      <c r="A187" s="129">
        <f t="shared" si="205"/>
        <v>33</v>
      </c>
      <c r="B187" s="153">
        <f>IFERROR(VLOOKUP($A187,Costing!$A:$D,3,FALSE),0)</f>
        <v>0</v>
      </c>
      <c r="C187" s="153">
        <f>IFERROR(VLOOKUP($A187,Costing!$A:$D,4,FALSE),0)</f>
        <v>0</v>
      </c>
    </row>
    <row r="188" spans="1:3" x14ac:dyDescent="0.35">
      <c r="A188" s="129">
        <f>A187+1</f>
        <v>34</v>
      </c>
      <c r="B188" s="153">
        <f>IFERROR(VLOOKUP($A188,Costing!$A:$D,3,FALSE),0)</f>
        <v>0</v>
      </c>
      <c r="C188" s="153">
        <f>IFERROR(VLOOKUP($A188,Costing!$A:$D,4,FALSE),0)</f>
        <v>0</v>
      </c>
    </row>
    <row r="189" spans="1:3" x14ac:dyDescent="0.35">
      <c r="A189" s="129">
        <f t="shared" si="205"/>
        <v>35</v>
      </c>
      <c r="B189" s="153">
        <f>IFERROR(VLOOKUP($A189,Costing!$A:$D,3,FALSE),0)</f>
        <v>0</v>
      </c>
      <c r="C189" s="153">
        <f>IFERROR(VLOOKUP($A189,Costing!$A:$D,4,FALSE),0)</f>
        <v>0</v>
      </c>
    </row>
  </sheetData>
  <conditionalFormatting sqref="B30">
    <cfRule type="containsText" dxfId="234" priority="83" operator="containsText" text="FALSE">
      <formula>NOT(ISERROR(SEARCH("FALSE",B30)))</formula>
    </cfRule>
  </conditionalFormatting>
  <conditionalFormatting sqref="B32">
    <cfRule type="containsText" dxfId="233" priority="64" operator="containsText" text="FALSE">
      <formula>NOT(ISERROR(SEARCH("FALSE",B32)))</formula>
    </cfRule>
  </conditionalFormatting>
  <conditionalFormatting sqref="B48:B50">
    <cfRule type="containsText" dxfId="232" priority="60" operator="containsText" text="FALSE">
      <formula>NOT(ISERROR(SEARCH("FALSE",B48)))</formula>
    </cfRule>
  </conditionalFormatting>
  <conditionalFormatting sqref="B65:B68">
    <cfRule type="containsText" dxfId="231" priority="125" operator="containsText" text="FALSE">
      <formula>NOT(ISERROR(SEARCH("FALSE",B65)))</formula>
    </cfRule>
  </conditionalFormatting>
  <conditionalFormatting sqref="B80">
    <cfRule type="containsText" dxfId="230" priority="68" operator="containsText" text="FALSE">
      <formula>NOT(ISERROR(SEARCH("FALSE",B80)))</formula>
    </cfRule>
  </conditionalFormatting>
  <conditionalFormatting sqref="B95:B98">
    <cfRule type="containsText" dxfId="229" priority="32" operator="containsText" text="FALSE">
      <formula>NOT(ISERROR(SEARCH("FALSE",B95)))</formula>
    </cfRule>
  </conditionalFormatting>
  <conditionalFormatting sqref="B102:B103">
    <cfRule type="containsText" dxfId="228" priority="55" operator="containsText" text="FALSE">
      <formula>NOT(ISERROR(SEARCH("FALSE",B102)))</formula>
    </cfRule>
  </conditionalFormatting>
  <conditionalFormatting sqref="B106:B107">
    <cfRule type="containsText" dxfId="227" priority="33" operator="containsText" text="FALSE">
      <formula>NOT(ISERROR(SEARCH("FALSE",B106)))</formula>
    </cfRule>
  </conditionalFormatting>
  <conditionalFormatting sqref="B109:B117 B119">
    <cfRule type="containsText" dxfId="226" priority="9" operator="containsText" text="FALSE">
      <formula>NOT(ISERROR(SEARCH("FALSE",B109)))</formula>
    </cfRule>
  </conditionalFormatting>
  <conditionalFormatting sqref="B137:B138">
    <cfRule type="containsText" dxfId="225" priority="15" operator="containsText" text="FALSE">
      <formula>NOT(ISERROR(SEARCH("FALSE",B137)))</formula>
    </cfRule>
  </conditionalFormatting>
  <conditionalFormatting sqref="B25:C29">
    <cfRule type="containsText" dxfId="224" priority="48" operator="containsText" text="FALSE">
      <formula>NOT(ISERROR(SEARCH("FALSE",B25)))</formula>
    </cfRule>
  </conditionalFormatting>
  <conditionalFormatting sqref="B31:C31 B69:C79 B81:C82 B83:B92 B120:C120 E153">
    <cfRule type="containsText" dxfId="223" priority="291" operator="containsText" text="FALSE">
      <formula>NOT(ISERROR(SEARCH("FALSE",B31)))</formula>
    </cfRule>
  </conditionalFormatting>
  <conditionalFormatting sqref="B33:C47">
    <cfRule type="containsText" dxfId="222" priority="6" operator="containsText" text="FALSE">
      <formula>NOT(ISERROR(SEARCH("FALSE",B33)))</formula>
    </cfRule>
  </conditionalFormatting>
  <conditionalFormatting sqref="B51:C64">
    <cfRule type="containsText" dxfId="221" priority="128" operator="containsText" text="FALSE">
      <formula>NOT(ISERROR(SEARCH("FALSE",B51)))</formula>
    </cfRule>
  </conditionalFormatting>
  <conditionalFormatting sqref="B93:C94">
    <cfRule type="containsText" dxfId="220" priority="69" operator="containsText" text="FALSE">
      <formula>NOT(ISERROR(SEARCH("FALSE",B93)))</formula>
    </cfRule>
  </conditionalFormatting>
  <conditionalFormatting sqref="B99:C101">
    <cfRule type="containsText" dxfId="219" priority="44" operator="containsText" text="FALSE">
      <formula>NOT(ISERROR(SEARCH("FALSE",B99)))</formula>
    </cfRule>
  </conditionalFormatting>
  <conditionalFormatting sqref="B104:C105">
    <cfRule type="containsText" dxfId="218" priority="51" operator="containsText" text="FALSE">
      <formula>NOT(ISERROR(SEARCH("FALSE",B104)))</formula>
    </cfRule>
  </conditionalFormatting>
  <conditionalFormatting sqref="B108:C108">
    <cfRule type="containsText" dxfId="217" priority="34" operator="containsText" text="FALSE">
      <formula>NOT(ISERROR(SEARCH("FALSE",B108)))</formula>
    </cfRule>
  </conditionalFormatting>
  <conditionalFormatting sqref="B118:C118">
    <cfRule type="containsText" dxfId="216" priority="3" operator="containsText" text="FALSE">
      <formula>NOT(ISERROR(SEARCH("FALSE",B118)))</formula>
    </cfRule>
  </conditionalFormatting>
  <conditionalFormatting sqref="C2:C10 B2:B24 C12:C14 C17:C20 C121 B122:B132 B133:C136 B139:C141">
    <cfRule type="containsText" dxfId="215" priority="26" operator="containsText" text="FALSE">
      <formula>NOT(ISERROR(SEARCH("FALSE",B2)))</formula>
    </cfRule>
  </conditionalFormatting>
  <conditionalFormatting sqref="C24">
    <cfRule type="containsText" dxfId="214" priority="149" operator="containsText" text="FALSE">
      <formula>NOT(ISERROR(SEARCH("FALSE",C24)))</formula>
    </cfRule>
  </conditionalFormatting>
  <conditionalFormatting sqref="C48">
    <cfRule type="containsText" dxfId="213" priority="4" operator="containsText" text="FALSE">
      <formula>NOT(ISERROR(SEARCH("FALSE",C48)))</formula>
    </cfRule>
  </conditionalFormatting>
  <conditionalFormatting sqref="C84:C92">
    <cfRule type="containsText" dxfId="212" priority="1" operator="containsText" text="FALSE">
      <formula>NOT(ISERROR(SEARCH("FALSE",C84)))</formula>
    </cfRule>
  </conditionalFormatting>
  <conditionalFormatting sqref="C95">
    <cfRule type="containsText" dxfId="211" priority="70" operator="containsText" text="FALSE">
      <formula>NOT(ISERROR(SEARCH("FALSE",C95)))</formula>
    </cfRule>
  </conditionalFormatting>
  <conditionalFormatting sqref="C102">
    <cfRule type="containsText" dxfId="210" priority="54" operator="containsText" text="FALSE">
      <formula>NOT(ISERROR(SEARCH("FALSE",C102)))</formula>
    </cfRule>
  </conditionalFormatting>
  <conditionalFormatting sqref="C123:C129">
    <cfRule type="containsText" dxfId="209" priority="113" operator="containsText" text="FALSE">
      <formula>NOT(ISERROR(SEARCH("FALSE",C123)))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Z173"/>
  <sheetViews>
    <sheetView tabSelected="1" zoomScale="70" zoomScaleNormal="70" zoomScaleSheetLayoutView="91" workbookViewId="0">
      <pane xSplit="6" ySplit="4" topLeftCell="AD86" activePane="bottomRight" state="frozen"/>
      <selection pane="topRight" activeCell="E1" sqref="E1"/>
      <selection pane="bottomLeft" activeCell="A4" sqref="A4"/>
      <selection pane="bottomRight" activeCell="AE105" sqref="AE105"/>
    </sheetView>
  </sheetViews>
  <sheetFormatPr defaultColWidth="8.54296875" defaultRowHeight="14.5" x14ac:dyDescent="0.35"/>
  <cols>
    <col min="1" max="1" width="6.54296875" customWidth="1"/>
    <col min="2" max="2" width="19" bestFit="1" customWidth="1"/>
    <col min="3" max="3" width="34" customWidth="1"/>
    <col min="4" max="4" width="36.1796875" bestFit="1" customWidth="1"/>
    <col min="5" max="5" width="12.81640625" bestFit="1" customWidth="1"/>
    <col min="6" max="6" width="9.36328125" customWidth="1"/>
    <col min="7" max="7" width="11.453125" customWidth="1"/>
    <col min="8" max="8" width="10.6328125" customWidth="1"/>
    <col min="9" max="9" width="8.453125" customWidth="1"/>
    <col min="10" max="10" width="9.54296875" customWidth="1"/>
    <col min="11" max="11" width="10.453125" customWidth="1"/>
    <col min="12" max="12" width="9.54296875" customWidth="1"/>
    <col min="13" max="13" width="10.54296875" customWidth="1"/>
    <col min="14" max="14" width="10.453125" customWidth="1"/>
    <col min="15" max="15" width="9.54296875" customWidth="1"/>
    <col min="16" max="16" width="11.453125" customWidth="1"/>
    <col min="17" max="17" width="10.453125" customWidth="1"/>
    <col min="18" max="18" width="7.453125" customWidth="1"/>
    <col min="19" max="19" width="9.453125" customWidth="1"/>
    <col min="20" max="20" width="10.453125" customWidth="1"/>
    <col min="21" max="21" width="7.453125" customWidth="1"/>
    <col min="22" max="22" width="9.54296875" customWidth="1"/>
    <col min="23" max="23" width="10.453125" customWidth="1"/>
    <col min="24" max="24" width="7.453125" customWidth="1"/>
    <col min="25" max="25" width="9.54296875" customWidth="1"/>
    <col min="26" max="26" width="10.453125" customWidth="1"/>
    <col min="27" max="27" width="7.453125" customWidth="1"/>
    <col min="28" max="28" width="9.453125" customWidth="1"/>
    <col min="29" max="29" width="10.453125" customWidth="1"/>
    <col min="30" max="30" width="7.453125" customWidth="1"/>
    <col min="31" max="31" width="10.453125" customWidth="1"/>
    <col min="32" max="32" width="11.54296875" style="164" customWidth="1"/>
    <col min="33" max="33" width="7.453125" customWidth="1"/>
    <col min="34" max="34" width="10.453125" customWidth="1"/>
    <col min="35" max="35" width="11.54296875" style="164" customWidth="1"/>
    <col min="36" max="36" width="7.453125" customWidth="1"/>
    <col min="37" max="37" width="9.54296875" customWidth="1"/>
    <col min="38" max="38" width="11.54296875" style="164" customWidth="1"/>
    <col min="39" max="39" width="7.453125" customWidth="1"/>
    <col min="40" max="40" width="9.54296875" customWidth="1"/>
    <col min="41" max="41" width="11.54296875" style="164" customWidth="1"/>
    <col min="42" max="42" width="7.453125" customWidth="1"/>
    <col min="43" max="43" width="9.453125" customWidth="1"/>
    <col min="44" max="44" width="10.453125" customWidth="1"/>
    <col min="45" max="45" width="7.453125" customWidth="1"/>
    <col min="46" max="46" width="9.453125" customWidth="1"/>
    <col min="47" max="47" width="10.453125" customWidth="1"/>
    <col min="48" max="48" width="7.453125" customWidth="1"/>
    <col min="49" max="49" width="9.453125" customWidth="1"/>
    <col min="50" max="50" width="10.453125" customWidth="1"/>
    <col min="51" max="51" width="7.453125" customWidth="1"/>
    <col min="52" max="52" width="9.453125" customWidth="1"/>
    <col min="53" max="53" width="11.54296875" style="164" customWidth="1"/>
    <col min="54" max="54" width="7.453125" customWidth="1"/>
    <col min="55" max="55" width="9.453125" customWidth="1"/>
    <col min="56" max="56" width="11.54296875" style="164" customWidth="1"/>
    <col min="57" max="57" width="7.453125" customWidth="1"/>
    <col min="58" max="58" width="10.54296875" bestFit="1" customWidth="1"/>
    <col min="59" max="59" width="10.453125" customWidth="1"/>
    <col min="60" max="60" width="7.453125" customWidth="1"/>
    <col min="61" max="61" width="6" bestFit="1" customWidth="1"/>
    <col min="62" max="62" width="9.08984375" customWidth="1"/>
    <col min="63" max="63" width="12.36328125" customWidth="1"/>
    <col min="64" max="64" width="4.54296875" customWidth="1"/>
    <col min="65" max="65" width="10.453125" bestFit="1" customWidth="1"/>
    <col min="66" max="66" width="11" hidden="1" customWidth="1"/>
    <col min="67" max="67" width="9.6328125" customWidth="1"/>
    <col min="68" max="68" width="9.453125" customWidth="1"/>
    <col min="69" max="69" width="9.36328125" customWidth="1"/>
    <col min="70" max="70" width="10.36328125" customWidth="1"/>
    <col min="71" max="71" width="9.453125" customWidth="1"/>
    <col min="72" max="72" width="8.54296875" customWidth="1"/>
    <col min="73" max="73" width="11.54296875" customWidth="1"/>
    <col min="74" max="78" width="12.54296875" hidden="1" customWidth="1"/>
    <col min="79" max="87" width="9.453125" hidden="1" customWidth="1"/>
    <col min="88" max="89" width="10.453125" hidden="1" customWidth="1"/>
    <col min="90" max="91" width="9.453125" hidden="1" customWidth="1"/>
    <col min="92" max="94" width="10.453125" hidden="1" customWidth="1"/>
    <col min="95" max="98" width="9.453125" hidden="1" customWidth="1"/>
    <col min="99" max="99" width="10.453125" hidden="1" customWidth="1"/>
    <col min="100" max="243" width="9.453125" hidden="1" customWidth="1"/>
    <col min="244" max="244" width="10.54296875" hidden="1" customWidth="1"/>
    <col min="245" max="245" width="12" hidden="1" customWidth="1"/>
    <col min="246" max="280" width="9.453125" hidden="1" customWidth="1"/>
    <col min="281" max="281" width="24.90625" hidden="1" customWidth="1"/>
    <col min="282" max="489" width="10.6328125" hidden="1" customWidth="1"/>
    <col min="490" max="492" width="9.453125" hidden="1" customWidth="1"/>
    <col min="493" max="493" width="11.54296875" hidden="1" customWidth="1"/>
    <col min="494" max="494" width="11.54296875" customWidth="1"/>
    <col min="495" max="499" width="8.54296875" customWidth="1"/>
  </cols>
  <sheetData>
    <row r="1" spans="1:494" x14ac:dyDescent="0.35">
      <c r="A1" s="7">
        <f ca="1">CELL("row",A1)</f>
        <v>1</v>
      </c>
      <c r="BV1" s="149" t="s">
        <v>134</v>
      </c>
      <c r="BW1" s="78">
        <v>1</v>
      </c>
      <c r="BX1" s="78">
        <f t="shared" ref="BX1:DC1" si="0">BW1+1</f>
        <v>2</v>
      </c>
      <c r="BY1" s="78">
        <f t="shared" si="0"/>
        <v>3</v>
      </c>
      <c r="BZ1" s="78">
        <f t="shared" si="0"/>
        <v>4</v>
      </c>
      <c r="CA1" s="78">
        <f t="shared" si="0"/>
        <v>5</v>
      </c>
      <c r="CB1" s="78">
        <f t="shared" si="0"/>
        <v>6</v>
      </c>
      <c r="CC1" s="78">
        <f t="shared" si="0"/>
        <v>7</v>
      </c>
      <c r="CD1" s="78">
        <f t="shared" si="0"/>
        <v>8</v>
      </c>
      <c r="CE1" s="78">
        <f t="shared" si="0"/>
        <v>9</v>
      </c>
      <c r="CF1" s="78">
        <f t="shared" si="0"/>
        <v>10</v>
      </c>
      <c r="CG1" s="78">
        <f t="shared" si="0"/>
        <v>11</v>
      </c>
      <c r="CH1" s="78">
        <f t="shared" si="0"/>
        <v>12</v>
      </c>
      <c r="CI1" s="78">
        <f t="shared" si="0"/>
        <v>13</v>
      </c>
      <c r="CJ1" s="78">
        <f t="shared" si="0"/>
        <v>14</v>
      </c>
      <c r="CK1" s="78">
        <f t="shared" si="0"/>
        <v>15</v>
      </c>
      <c r="CL1" s="78">
        <f t="shared" si="0"/>
        <v>16</v>
      </c>
      <c r="CM1" s="78">
        <f t="shared" si="0"/>
        <v>17</v>
      </c>
      <c r="CN1" s="78">
        <f t="shared" si="0"/>
        <v>18</v>
      </c>
      <c r="CO1" s="78">
        <f t="shared" si="0"/>
        <v>19</v>
      </c>
      <c r="CP1" s="78">
        <f t="shared" si="0"/>
        <v>20</v>
      </c>
      <c r="CQ1" s="78">
        <f t="shared" si="0"/>
        <v>21</v>
      </c>
      <c r="CR1" s="78">
        <f t="shared" si="0"/>
        <v>22</v>
      </c>
      <c r="CS1" s="78">
        <f t="shared" si="0"/>
        <v>23</v>
      </c>
      <c r="CT1" s="78">
        <f t="shared" si="0"/>
        <v>24</v>
      </c>
      <c r="CU1" s="78">
        <f t="shared" si="0"/>
        <v>25</v>
      </c>
      <c r="CV1" s="78">
        <f t="shared" si="0"/>
        <v>26</v>
      </c>
      <c r="CW1" s="78">
        <f t="shared" si="0"/>
        <v>27</v>
      </c>
      <c r="CX1" s="78">
        <f t="shared" si="0"/>
        <v>28</v>
      </c>
      <c r="CY1" s="78">
        <f t="shared" si="0"/>
        <v>29</v>
      </c>
      <c r="CZ1" s="78">
        <f t="shared" si="0"/>
        <v>30</v>
      </c>
      <c r="DA1" s="78">
        <f t="shared" si="0"/>
        <v>31</v>
      </c>
      <c r="DB1" s="78">
        <f t="shared" si="0"/>
        <v>32</v>
      </c>
      <c r="DC1" s="78">
        <f t="shared" si="0"/>
        <v>33</v>
      </c>
      <c r="DD1" s="78">
        <f t="shared" ref="DD1:EM1" si="1">DC1+1</f>
        <v>34</v>
      </c>
      <c r="DE1" s="78">
        <f t="shared" si="1"/>
        <v>35</v>
      </c>
      <c r="DF1" s="78">
        <f t="shared" si="1"/>
        <v>36</v>
      </c>
      <c r="DG1" s="78">
        <f t="shared" si="1"/>
        <v>37</v>
      </c>
      <c r="DH1" s="78">
        <f t="shared" si="1"/>
        <v>38</v>
      </c>
      <c r="DI1" s="78">
        <f t="shared" si="1"/>
        <v>39</v>
      </c>
      <c r="DJ1" s="78">
        <f t="shared" si="1"/>
        <v>40</v>
      </c>
      <c r="DK1" s="78">
        <f t="shared" si="1"/>
        <v>41</v>
      </c>
      <c r="DL1" s="78">
        <f t="shared" si="1"/>
        <v>42</v>
      </c>
      <c r="DM1" s="78">
        <f t="shared" si="1"/>
        <v>43</v>
      </c>
      <c r="DN1" s="78">
        <f t="shared" si="1"/>
        <v>44</v>
      </c>
      <c r="DO1" s="78">
        <f t="shared" si="1"/>
        <v>45</v>
      </c>
      <c r="DP1" s="78">
        <f t="shared" si="1"/>
        <v>46</v>
      </c>
      <c r="DQ1" s="78">
        <f t="shared" si="1"/>
        <v>47</v>
      </c>
      <c r="DR1" s="78">
        <f t="shared" si="1"/>
        <v>48</v>
      </c>
      <c r="DS1" s="78">
        <f t="shared" si="1"/>
        <v>49</v>
      </c>
      <c r="DT1" s="78">
        <f t="shared" si="1"/>
        <v>50</v>
      </c>
      <c r="DU1" s="78">
        <f t="shared" si="1"/>
        <v>51</v>
      </c>
      <c r="DV1" s="78">
        <f t="shared" si="1"/>
        <v>52</v>
      </c>
      <c r="DW1" s="78">
        <f t="shared" si="1"/>
        <v>53</v>
      </c>
      <c r="DX1" s="78">
        <f t="shared" si="1"/>
        <v>54</v>
      </c>
      <c r="DY1" s="78">
        <f t="shared" si="1"/>
        <v>55</v>
      </c>
      <c r="DZ1" s="78">
        <f t="shared" si="1"/>
        <v>56</v>
      </c>
      <c r="EA1" s="78">
        <f t="shared" si="1"/>
        <v>57</v>
      </c>
      <c r="EB1" s="78">
        <f t="shared" si="1"/>
        <v>58</v>
      </c>
      <c r="EC1" s="78">
        <f t="shared" si="1"/>
        <v>59</v>
      </c>
      <c r="ED1" s="78">
        <f t="shared" si="1"/>
        <v>60</v>
      </c>
      <c r="EE1" s="78">
        <f t="shared" si="1"/>
        <v>61</v>
      </c>
      <c r="EF1" s="78">
        <f t="shared" si="1"/>
        <v>62</v>
      </c>
      <c r="EG1" s="78">
        <f t="shared" si="1"/>
        <v>63</v>
      </c>
      <c r="EH1" s="78">
        <f t="shared" si="1"/>
        <v>64</v>
      </c>
      <c r="EI1" s="78">
        <f t="shared" si="1"/>
        <v>65</v>
      </c>
      <c r="EJ1" s="78">
        <f t="shared" si="1"/>
        <v>66</v>
      </c>
      <c r="EK1" s="78">
        <f t="shared" si="1"/>
        <v>67</v>
      </c>
      <c r="EL1" s="78">
        <f t="shared" si="1"/>
        <v>68</v>
      </c>
      <c r="EM1" s="78">
        <f t="shared" si="1"/>
        <v>69</v>
      </c>
      <c r="EN1" s="78">
        <f t="shared" ref="EN1" si="2">EM1+1</f>
        <v>70</v>
      </c>
      <c r="EO1" s="78">
        <f t="shared" ref="EO1" si="3">EN1+1</f>
        <v>71</v>
      </c>
      <c r="EP1" s="78">
        <f t="shared" ref="EP1" si="4">EO1+1</f>
        <v>72</v>
      </c>
      <c r="EQ1" s="78">
        <f t="shared" ref="EQ1" si="5">EP1+1</f>
        <v>73</v>
      </c>
      <c r="ER1" s="78">
        <f t="shared" ref="ER1" si="6">EQ1+1</f>
        <v>74</v>
      </c>
      <c r="ES1" s="78">
        <f t="shared" ref="ES1" si="7">ER1+1</f>
        <v>75</v>
      </c>
      <c r="ET1" s="78">
        <f t="shared" ref="ET1" si="8">ES1+1</f>
        <v>76</v>
      </c>
      <c r="EU1" s="78">
        <f t="shared" ref="EU1" si="9">ET1+1</f>
        <v>77</v>
      </c>
      <c r="EV1" s="78">
        <f t="shared" ref="EV1" si="10">EU1+1</f>
        <v>78</v>
      </c>
      <c r="EW1" s="78">
        <f t="shared" ref="EW1" si="11">EV1+1</f>
        <v>79</v>
      </c>
      <c r="EX1" s="78">
        <f t="shared" ref="EX1" si="12">EW1+1</f>
        <v>80</v>
      </c>
      <c r="EY1" s="78">
        <f t="shared" ref="EY1" si="13">EX1+1</f>
        <v>81</v>
      </c>
      <c r="EZ1" s="78">
        <f t="shared" ref="EZ1" si="14">EY1+1</f>
        <v>82</v>
      </c>
      <c r="FA1" s="78">
        <f t="shared" ref="FA1" si="15">EZ1+1</f>
        <v>83</v>
      </c>
      <c r="FB1" s="78">
        <f t="shared" ref="FB1" si="16">FA1+1</f>
        <v>84</v>
      </c>
      <c r="FC1" s="78">
        <f t="shared" ref="FC1" si="17">FB1+1</f>
        <v>85</v>
      </c>
      <c r="FD1" s="78">
        <f t="shared" ref="FD1" si="18">FC1+1</f>
        <v>86</v>
      </c>
      <c r="FE1" s="78">
        <f t="shared" ref="FE1" si="19">FD1+1</f>
        <v>87</v>
      </c>
      <c r="FF1" s="78">
        <f t="shared" ref="FF1" si="20">FE1+1</f>
        <v>88</v>
      </c>
      <c r="FG1" s="78">
        <f t="shared" ref="FG1" si="21">FF1+1</f>
        <v>89</v>
      </c>
      <c r="FH1" s="78">
        <f t="shared" ref="FH1" si="22">FG1+1</f>
        <v>90</v>
      </c>
      <c r="FI1" s="78">
        <f t="shared" ref="FI1" si="23">FH1+1</f>
        <v>91</v>
      </c>
      <c r="FJ1" s="78">
        <f t="shared" ref="FJ1" si="24">FI1+1</f>
        <v>92</v>
      </c>
      <c r="FK1" s="78">
        <f t="shared" ref="FK1" si="25">FJ1+1</f>
        <v>93</v>
      </c>
      <c r="FL1" s="78">
        <f t="shared" ref="FL1" si="26">FK1+1</f>
        <v>94</v>
      </c>
      <c r="FM1" s="78">
        <f t="shared" ref="FM1" si="27">FL1+1</f>
        <v>95</v>
      </c>
      <c r="FN1" s="78">
        <f t="shared" ref="FN1" si="28">FM1+1</f>
        <v>96</v>
      </c>
      <c r="FO1" s="78">
        <f t="shared" ref="FO1" si="29">FN1+1</f>
        <v>97</v>
      </c>
      <c r="FP1" s="78">
        <f t="shared" ref="FP1" si="30">FO1+1</f>
        <v>98</v>
      </c>
      <c r="FQ1" s="78">
        <f t="shared" ref="FQ1" si="31">FP1+1</f>
        <v>99</v>
      </c>
      <c r="FR1" s="78">
        <f t="shared" ref="FR1" si="32">FQ1+1</f>
        <v>100</v>
      </c>
      <c r="FS1" s="78">
        <f t="shared" ref="FS1" si="33">FR1+1</f>
        <v>101</v>
      </c>
      <c r="FT1" s="78">
        <f t="shared" ref="FT1" si="34">FS1+1</f>
        <v>102</v>
      </c>
      <c r="FU1" s="78">
        <f t="shared" ref="FU1" si="35">FT1+1</f>
        <v>103</v>
      </c>
      <c r="FV1" s="78">
        <f t="shared" ref="FV1" si="36">FU1+1</f>
        <v>104</v>
      </c>
      <c r="FW1" s="78">
        <f t="shared" ref="FW1" si="37">FV1+1</f>
        <v>105</v>
      </c>
      <c r="FX1" s="78">
        <f t="shared" ref="FX1" si="38">FW1+1</f>
        <v>106</v>
      </c>
      <c r="FY1" s="78">
        <f t="shared" ref="FY1" si="39">FX1+1</f>
        <v>107</v>
      </c>
      <c r="FZ1" s="78">
        <f t="shared" ref="FZ1" si="40">FY1+1</f>
        <v>108</v>
      </c>
      <c r="GA1" s="78">
        <f t="shared" ref="GA1" si="41">FZ1+1</f>
        <v>109</v>
      </c>
      <c r="GB1" s="78">
        <f t="shared" ref="GB1" si="42">GA1+1</f>
        <v>110</v>
      </c>
      <c r="GC1" s="78">
        <f t="shared" ref="GC1" si="43">GB1+1</f>
        <v>111</v>
      </c>
      <c r="GD1" s="78">
        <f t="shared" ref="GD1" si="44">GC1+1</f>
        <v>112</v>
      </c>
      <c r="GE1" s="78">
        <f t="shared" ref="GE1" si="45">GD1+1</f>
        <v>113</v>
      </c>
      <c r="GF1" s="78">
        <f t="shared" ref="GF1" si="46">GE1+1</f>
        <v>114</v>
      </c>
      <c r="GG1" s="78">
        <f t="shared" ref="GG1" si="47">GF1+1</f>
        <v>115</v>
      </c>
      <c r="GH1" s="78">
        <f t="shared" ref="GH1" si="48">GG1+1</f>
        <v>116</v>
      </c>
      <c r="GI1" s="78">
        <f t="shared" ref="GI1" si="49">GH1+1</f>
        <v>117</v>
      </c>
      <c r="GJ1" s="78">
        <f t="shared" ref="GJ1" si="50">GI1+1</f>
        <v>118</v>
      </c>
      <c r="GK1" s="78">
        <f t="shared" ref="GK1" si="51">GJ1+1</f>
        <v>119</v>
      </c>
      <c r="GL1" s="78">
        <f t="shared" ref="GL1" si="52">GK1+1</f>
        <v>120</v>
      </c>
      <c r="GM1" s="78">
        <f t="shared" ref="GM1" si="53">GL1+1</f>
        <v>121</v>
      </c>
      <c r="GN1" s="78">
        <f t="shared" ref="GN1" si="54">GM1+1</f>
        <v>122</v>
      </c>
      <c r="GO1" s="78">
        <f t="shared" ref="GO1" si="55">GN1+1</f>
        <v>123</v>
      </c>
      <c r="GP1" s="78">
        <f t="shared" ref="GP1" si="56">GO1+1</f>
        <v>124</v>
      </c>
      <c r="GQ1" s="78">
        <f t="shared" ref="GQ1" si="57">GP1+1</f>
        <v>125</v>
      </c>
      <c r="GR1" s="78">
        <f t="shared" ref="GR1" si="58">GQ1+1</f>
        <v>126</v>
      </c>
      <c r="GS1" s="78">
        <f t="shared" ref="GS1" si="59">GR1+1</f>
        <v>127</v>
      </c>
      <c r="GT1" s="78">
        <f t="shared" ref="GT1" si="60">GS1+1</f>
        <v>128</v>
      </c>
      <c r="GU1" s="78">
        <f t="shared" ref="GU1" si="61">GT1+1</f>
        <v>129</v>
      </c>
      <c r="GV1" s="78">
        <f t="shared" ref="GV1" si="62">GU1+1</f>
        <v>130</v>
      </c>
      <c r="GW1" s="78">
        <f t="shared" ref="GW1" si="63">GV1+1</f>
        <v>131</v>
      </c>
      <c r="GX1" s="78">
        <f t="shared" ref="GX1" si="64">GW1+1</f>
        <v>132</v>
      </c>
      <c r="GY1" s="78">
        <f t="shared" ref="GY1" si="65">GX1+1</f>
        <v>133</v>
      </c>
      <c r="GZ1" s="78">
        <f t="shared" ref="GZ1" si="66">GY1+1</f>
        <v>134</v>
      </c>
      <c r="HA1" s="78">
        <f t="shared" ref="HA1" si="67">GZ1+1</f>
        <v>135</v>
      </c>
      <c r="HB1" s="78">
        <f t="shared" ref="HB1" si="68">HA1+1</f>
        <v>136</v>
      </c>
      <c r="HC1" s="78">
        <f t="shared" ref="HC1" si="69">HB1+1</f>
        <v>137</v>
      </c>
      <c r="HD1" s="78">
        <f t="shared" ref="HD1" si="70">HC1+1</f>
        <v>138</v>
      </c>
      <c r="HE1" s="78">
        <f t="shared" ref="HE1" si="71">HD1+1</f>
        <v>139</v>
      </c>
      <c r="HF1" s="78">
        <f t="shared" ref="HF1" si="72">HE1+1</f>
        <v>140</v>
      </c>
      <c r="HG1" s="78">
        <f t="shared" ref="HG1" si="73">HF1+1</f>
        <v>141</v>
      </c>
      <c r="HH1" s="78">
        <f t="shared" ref="HH1" si="74">HG1+1</f>
        <v>142</v>
      </c>
      <c r="HI1" s="78">
        <f t="shared" ref="HI1" si="75">HH1+1</f>
        <v>143</v>
      </c>
      <c r="HJ1" s="78">
        <f t="shared" ref="HJ1" si="76">HI1+1</f>
        <v>144</v>
      </c>
      <c r="HK1" s="78">
        <f t="shared" ref="HK1" si="77">HJ1+1</f>
        <v>145</v>
      </c>
      <c r="HL1" s="78">
        <f t="shared" ref="HL1" si="78">HK1+1</f>
        <v>146</v>
      </c>
      <c r="HM1" s="78">
        <f t="shared" ref="HM1" si="79">HL1+1</f>
        <v>147</v>
      </c>
      <c r="HN1" s="78">
        <f t="shared" ref="HN1" si="80">HM1+1</f>
        <v>148</v>
      </c>
      <c r="HO1" s="78">
        <f t="shared" ref="HO1" si="81">HN1+1</f>
        <v>149</v>
      </c>
      <c r="HP1" s="78">
        <f t="shared" ref="HP1" si="82">HO1+1</f>
        <v>150</v>
      </c>
      <c r="HQ1" s="78">
        <f t="shared" ref="HQ1" si="83">HP1+1</f>
        <v>151</v>
      </c>
      <c r="HR1" s="78">
        <f t="shared" ref="HR1" si="84">HQ1+1</f>
        <v>152</v>
      </c>
      <c r="HS1" s="78">
        <f t="shared" ref="HS1" si="85">HR1+1</f>
        <v>153</v>
      </c>
      <c r="HT1" s="78">
        <f t="shared" ref="HT1" si="86">HS1+1</f>
        <v>154</v>
      </c>
      <c r="HU1" s="78">
        <f t="shared" ref="HU1" si="87">HT1+1</f>
        <v>155</v>
      </c>
      <c r="HV1" s="78">
        <f t="shared" ref="HV1" si="88">HU1+1</f>
        <v>156</v>
      </c>
      <c r="HW1" s="78">
        <f t="shared" ref="HW1" si="89">HV1+1</f>
        <v>157</v>
      </c>
      <c r="HX1" s="78">
        <f t="shared" ref="HX1" si="90">HW1+1</f>
        <v>158</v>
      </c>
      <c r="HY1" s="78">
        <f t="shared" ref="HY1" si="91">HX1+1</f>
        <v>159</v>
      </c>
      <c r="HZ1" s="78">
        <f t="shared" ref="HZ1" si="92">HY1+1</f>
        <v>160</v>
      </c>
      <c r="IA1" s="78">
        <f t="shared" ref="IA1" si="93">HZ1+1</f>
        <v>161</v>
      </c>
      <c r="IB1" s="78">
        <f t="shared" ref="IB1" si="94">IA1+1</f>
        <v>162</v>
      </c>
      <c r="IC1" s="78">
        <f t="shared" ref="IC1" si="95">IB1+1</f>
        <v>163</v>
      </c>
      <c r="ID1" s="78">
        <f t="shared" ref="ID1" si="96">IC1+1</f>
        <v>164</v>
      </c>
      <c r="IE1" s="78">
        <f t="shared" ref="IE1" si="97">ID1+1</f>
        <v>165</v>
      </c>
      <c r="IF1" s="78">
        <f t="shared" ref="IF1" si="98">IE1+1</f>
        <v>166</v>
      </c>
      <c r="IG1" s="78">
        <f t="shared" ref="IG1" si="99">IF1+1</f>
        <v>167</v>
      </c>
      <c r="IH1" s="78">
        <f t="shared" ref="IH1" si="100">IG1+1</f>
        <v>168</v>
      </c>
      <c r="II1" s="78">
        <f t="shared" ref="II1" si="101">IH1+1</f>
        <v>169</v>
      </c>
      <c r="IJ1" s="78">
        <f t="shared" ref="IJ1" si="102">II1+1</f>
        <v>170</v>
      </c>
      <c r="IK1" s="78">
        <f t="shared" ref="IK1" si="103">IJ1+1</f>
        <v>171</v>
      </c>
      <c r="IL1" s="78">
        <f t="shared" ref="IL1" si="104">IK1+1</f>
        <v>172</v>
      </c>
      <c r="IM1" s="78">
        <f t="shared" ref="IM1" si="105">IL1+1</f>
        <v>173</v>
      </c>
      <c r="IN1" s="78">
        <f t="shared" ref="IN1" si="106">IM1+1</f>
        <v>174</v>
      </c>
      <c r="IO1" s="78">
        <f t="shared" ref="IO1" si="107">IN1+1</f>
        <v>175</v>
      </c>
      <c r="IP1" s="78">
        <f t="shared" ref="IP1" si="108">IO1+1</f>
        <v>176</v>
      </c>
      <c r="IQ1" s="78">
        <f t="shared" ref="IQ1" si="109">IP1+1</f>
        <v>177</v>
      </c>
      <c r="IR1" s="78">
        <f t="shared" ref="IR1" si="110">IQ1+1</f>
        <v>178</v>
      </c>
      <c r="IS1" s="78">
        <f t="shared" ref="IS1" si="111">IR1+1</f>
        <v>179</v>
      </c>
      <c r="IT1" s="78">
        <f t="shared" ref="IT1:IV1" si="112">IS1+1</f>
        <v>180</v>
      </c>
      <c r="IU1" s="78">
        <f t="shared" si="112"/>
        <v>181</v>
      </c>
      <c r="IV1" s="78">
        <f t="shared" si="112"/>
        <v>182</v>
      </c>
      <c r="IW1" s="78">
        <f t="shared" ref="IW1" si="113">IV1+1</f>
        <v>183</v>
      </c>
      <c r="IX1" s="78">
        <f t="shared" ref="IX1" si="114">IW1+1</f>
        <v>184</v>
      </c>
      <c r="IY1" s="78">
        <f t="shared" ref="IY1" si="115">IX1+1</f>
        <v>185</v>
      </c>
      <c r="IZ1" s="78">
        <f t="shared" ref="IZ1" si="116">IY1+1</f>
        <v>186</v>
      </c>
      <c r="JA1" s="78">
        <f t="shared" ref="JA1" si="117">IZ1+1</f>
        <v>187</v>
      </c>
      <c r="JB1" s="78">
        <f t="shared" ref="JB1" si="118">JA1+1</f>
        <v>188</v>
      </c>
      <c r="JC1" s="78">
        <f t="shared" ref="JC1" si="119">JB1+1</f>
        <v>189</v>
      </c>
      <c r="JD1" s="78">
        <f t="shared" ref="JD1:JF1" si="120">JC1+1</f>
        <v>190</v>
      </c>
      <c r="JE1" s="78">
        <f t="shared" si="120"/>
        <v>191</v>
      </c>
      <c r="JF1" s="78">
        <f t="shared" si="120"/>
        <v>192</v>
      </c>
      <c r="JG1" s="78">
        <f t="shared" ref="JG1" si="121">JF1+1</f>
        <v>193</v>
      </c>
      <c r="JH1" s="78">
        <f t="shared" ref="JH1" si="122">JG1+1</f>
        <v>194</v>
      </c>
      <c r="JI1" s="78">
        <f t="shared" ref="JI1" si="123">JH1+1</f>
        <v>195</v>
      </c>
      <c r="JJ1" s="78">
        <f t="shared" ref="JJ1" si="124">JI1+1</f>
        <v>196</v>
      </c>
      <c r="JK1" s="78">
        <f t="shared" ref="JK1:JL1" si="125">JJ1+1</f>
        <v>197</v>
      </c>
      <c r="JL1" s="78">
        <f t="shared" si="125"/>
        <v>198</v>
      </c>
      <c r="JM1" s="78">
        <v>199</v>
      </c>
      <c r="JN1" s="78">
        <v>200</v>
      </c>
      <c r="JO1" s="78">
        <v>201</v>
      </c>
      <c r="JP1" s="78">
        <v>202</v>
      </c>
      <c r="JQ1" s="78">
        <v>203</v>
      </c>
      <c r="JR1" s="78">
        <f>JQ1+1</f>
        <v>204</v>
      </c>
      <c r="JS1" s="78">
        <f t="shared" ref="JS1:JU1" si="126">JR1+1</f>
        <v>205</v>
      </c>
      <c r="JT1" s="78">
        <f t="shared" si="126"/>
        <v>206</v>
      </c>
      <c r="JU1" s="78">
        <f t="shared" si="126"/>
        <v>207</v>
      </c>
      <c r="JW1" s="78">
        <f t="shared" ref="JW1" si="127">BW1</f>
        <v>1</v>
      </c>
      <c r="JX1" s="78">
        <f t="shared" ref="JX1" si="128">BX1</f>
        <v>2</v>
      </c>
      <c r="JY1" s="78">
        <f t="shared" ref="JY1" si="129">BY1</f>
        <v>3</v>
      </c>
      <c r="JZ1" s="78">
        <f t="shared" ref="JZ1" si="130">BZ1</f>
        <v>4</v>
      </c>
      <c r="KA1" s="78">
        <f t="shared" ref="KA1" si="131">CA1</f>
        <v>5</v>
      </c>
      <c r="KB1" s="78">
        <f t="shared" ref="KB1" si="132">CB1</f>
        <v>6</v>
      </c>
      <c r="KC1" s="78">
        <f t="shared" ref="KC1" si="133">CC1</f>
        <v>7</v>
      </c>
      <c r="KD1" s="78">
        <f t="shared" ref="KD1" si="134">CD1</f>
        <v>8</v>
      </c>
      <c r="KE1" s="78">
        <f t="shared" ref="KE1" si="135">CE1</f>
        <v>9</v>
      </c>
      <c r="KF1" s="78">
        <f t="shared" ref="KF1" si="136">CF1</f>
        <v>10</v>
      </c>
      <c r="KG1" s="78">
        <f t="shared" ref="KG1" si="137">CG1</f>
        <v>11</v>
      </c>
      <c r="KH1" s="78">
        <f t="shared" ref="KH1" si="138">CH1</f>
        <v>12</v>
      </c>
      <c r="KI1" s="78">
        <f t="shared" ref="KI1" si="139">CI1</f>
        <v>13</v>
      </c>
      <c r="KJ1" s="78">
        <f t="shared" ref="KJ1" si="140">CJ1</f>
        <v>14</v>
      </c>
      <c r="KK1" s="78">
        <f t="shared" ref="KK1" si="141">CK1</f>
        <v>15</v>
      </c>
      <c r="KL1" s="78">
        <f t="shared" ref="KL1" si="142">CL1</f>
        <v>16</v>
      </c>
      <c r="KM1" s="78">
        <f t="shared" ref="KM1" si="143">CM1</f>
        <v>17</v>
      </c>
      <c r="KN1" s="78">
        <f t="shared" ref="KN1" si="144">CN1</f>
        <v>18</v>
      </c>
      <c r="KO1" s="78">
        <f t="shared" ref="KO1" si="145">CO1</f>
        <v>19</v>
      </c>
      <c r="KP1" s="78">
        <f t="shared" ref="KP1" si="146">CP1</f>
        <v>20</v>
      </c>
      <c r="KQ1" s="78">
        <f t="shared" ref="KQ1" si="147">CQ1</f>
        <v>21</v>
      </c>
      <c r="KR1" s="78">
        <f t="shared" ref="KR1" si="148">CR1</f>
        <v>22</v>
      </c>
      <c r="KS1" s="78">
        <f t="shared" ref="KS1" si="149">CS1</f>
        <v>23</v>
      </c>
      <c r="KT1" s="78">
        <f t="shared" ref="KT1" si="150">CT1</f>
        <v>24</v>
      </c>
      <c r="KU1" s="78">
        <f t="shared" ref="KU1" si="151">CU1</f>
        <v>25</v>
      </c>
      <c r="KV1" s="78">
        <f t="shared" ref="KV1" si="152">CV1</f>
        <v>26</v>
      </c>
      <c r="KW1" s="78">
        <f t="shared" ref="KW1" si="153">CW1</f>
        <v>27</v>
      </c>
      <c r="KX1" s="78">
        <f t="shared" ref="KX1" si="154">CX1</f>
        <v>28</v>
      </c>
      <c r="KY1" s="78">
        <f t="shared" ref="KY1" si="155">CY1</f>
        <v>29</v>
      </c>
      <c r="KZ1" s="78">
        <f t="shared" ref="KZ1" si="156">CZ1</f>
        <v>30</v>
      </c>
      <c r="LA1" s="78">
        <f t="shared" ref="LA1" si="157">DA1</f>
        <v>31</v>
      </c>
      <c r="LB1" s="78">
        <f t="shared" ref="LB1" si="158">DB1</f>
        <v>32</v>
      </c>
      <c r="LC1" s="78">
        <f t="shared" ref="LC1" si="159">DC1</f>
        <v>33</v>
      </c>
      <c r="LD1" s="78">
        <f t="shared" ref="LD1" si="160">DD1</f>
        <v>34</v>
      </c>
      <c r="LE1" s="78">
        <f t="shared" ref="LE1" si="161">DE1</f>
        <v>35</v>
      </c>
      <c r="LF1" s="78">
        <f t="shared" ref="LF1" si="162">DF1</f>
        <v>36</v>
      </c>
      <c r="LG1" s="78">
        <f t="shared" ref="LG1" si="163">DG1</f>
        <v>37</v>
      </c>
      <c r="LH1" s="78">
        <f t="shared" ref="LH1" si="164">DH1</f>
        <v>38</v>
      </c>
      <c r="LI1" s="78">
        <f t="shared" ref="LI1" si="165">DI1</f>
        <v>39</v>
      </c>
      <c r="LJ1" s="78">
        <f t="shared" ref="LJ1" si="166">DJ1</f>
        <v>40</v>
      </c>
      <c r="LK1" s="78">
        <f t="shared" ref="LK1" si="167">DK1</f>
        <v>41</v>
      </c>
      <c r="LL1" s="78">
        <f t="shared" ref="LL1" si="168">DL1</f>
        <v>42</v>
      </c>
      <c r="LM1" s="78">
        <f t="shared" ref="LM1" si="169">DM1</f>
        <v>43</v>
      </c>
      <c r="LN1" s="78">
        <f t="shared" ref="LN1" si="170">DN1</f>
        <v>44</v>
      </c>
      <c r="LO1" s="78">
        <f t="shared" ref="LO1" si="171">DO1</f>
        <v>45</v>
      </c>
      <c r="LP1" s="78">
        <f t="shared" ref="LP1" si="172">DP1</f>
        <v>46</v>
      </c>
      <c r="LQ1" s="78">
        <f t="shared" ref="LQ1" si="173">DQ1</f>
        <v>47</v>
      </c>
      <c r="LR1" s="78">
        <f t="shared" ref="LR1" si="174">DR1</f>
        <v>48</v>
      </c>
      <c r="LS1" s="78">
        <f t="shared" ref="LS1" si="175">DS1</f>
        <v>49</v>
      </c>
      <c r="LT1" s="78">
        <f t="shared" ref="LT1" si="176">DT1</f>
        <v>50</v>
      </c>
      <c r="LU1" s="78">
        <f t="shared" ref="LU1" si="177">DU1</f>
        <v>51</v>
      </c>
      <c r="LV1" s="78">
        <f t="shared" ref="LV1" si="178">DV1</f>
        <v>52</v>
      </c>
      <c r="LW1" s="78">
        <f t="shared" ref="LW1" si="179">DW1</f>
        <v>53</v>
      </c>
      <c r="LX1" s="78">
        <f t="shared" ref="LX1" si="180">DX1</f>
        <v>54</v>
      </c>
      <c r="LY1" s="78">
        <f t="shared" ref="LY1" si="181">DY1</f>
        <v>55</v>
      </c>
      <c r="LZ1" s="78">
        <f t="shared" ref="LZ1" si="182">DZ1</f>
        <v>56</v>
      </c>
      <c r="MA1" s="78">
        <f t="shared" ref="MA1" si="183">EA1</f>
        <v>57</v>
      </c>
      <c r="MB1" s="78">
        <f t="shared" ref="MB1" si="184">EB1</f>
        <v>58</v>
      </c>
      <c r="MC1" s="78">
        <f t="shared" ref="MC1" si="185">EC1</f>
        <v>59</v>
      </c>
      <c r="MD1" s="78">
        <f t="shared" ref="MD1" si="186">ED1</f>
        <v>60</v>
      </c>
      <c r="ME1" s="78">
        <f t="shared" ref="ME1" si="187">EE1</f>
        <v>61</v>
      </c>
      <c r="MF1" s="78">
        <f t="shared" ref="MF1" si="188">EF1</f>
        <v>62</v>
      </c>
      <c r="MG1" s="78">
        <f t="shared" ref="MG1" si="189">EG1</f>
        <v>63</v>
      </c>
      <c r="MH1" s="78">
        <f t="shared" ref="MH1" si="190">EH1</f>
        <v>64</v>
      </c>
      <c r="MI1" s="78">
        <f t="shared" ref="MI1" si="191">EI1</f>
        <v>65</v>
      </c>
      <c r="MJ1" s="78">
        <f t="shared" ref="MJ1" si="192">EJ1</f>
        <v>66</v>
      </c>
      <c r="MK1" s="78">
        <f t="shared" ref="MK1" si="193">EK1</f>
        <v>67</v>
      </c>
      <c r="ML1" s="78">
        <f t="shared" ref="ML1" si="194">EL1</f>
        <v>68</v>
      </c>
      <c r="MM1" s="78">
        <f t="shared" ref="MM1" si="195">EM1</f>
        <v>69</v>
      </c>
      <c r="MN1" s="78">
        <f t="shared" ref="MN1" si="196">EN1</f>
        <v>70</v>
      </c>
      <c r="MO1" s="78">
        <f t="shared" ref="MO1" si="197">EO1</f>
        <v>71</v>
      </c>
      <c r="MP1" s="78">
        <f t="shared" ref="MP1" si="198">EP1</f>
        <v>72</v>
      </c>
      <c r="MQ1" s="78">
        <f t="shared" ref="MQ1" si="199">EQ1</f>
        <v>73</v>
      </c>
      <c r="MR1" s="78">
        <f t="shared" ref="MR1" si="200">ER1</f>
        <v>74</v>
      </c>
      <c r="MS1" s="78">
        <f t="shared" ref="MS1" si="201">ES1</f>
        <v>75</v>
      </c>
      <c r="MT1" s="78">
        <f t="shared" ref="MT1" si="202">ET1</f>
        <v>76</v>
      </c>
      <c r="MU1" s="78">
        <f t="shared" ref="MU1" si="203">EU1</f>
        <v>77</v>
      </c>
      <c r="MV1" s="78">
        <f t="shared" ref="MV1" si="204">EV1</f>
        <v>78</v>
      </c>
      <c r="MW1" s="78">
        <f t="shared" ref="MW1" si="205">EW1</f>
        <v>79</v>
      </c>
      <c r="MX1" s="78">
        <f t="shared" ref="MX1" si="206">EX1</f>
        <v>80</v>
      </c>
      <c r="MY1" s="78">
        <f t="shared" ref="MY1" si="207">EY1</f>
        <v>81</v>
      </c>
      <c r="MZ1" s="78">
        <f t="shared" ref="MZ1" si="208">EZ1</f>
        <v>82</v>
      </c>
      <c r="NA1" s="78">
        <f t="shared" ref="NA1" si="209">FA1</f>
        <v>83</v>
      </c>
      <c r="NB1" s="78">
        <f t="shared" ref="NB1" si="210">FB1</f>
        <v>84</v>
      </c>
      <c r="NC1" s="78">
        <f t="shared" ref="NC1" si="211">FC1</f>
        <v>85</v>
      </c>
      <c r="ND1" s="78">
        <f t="shared" ref="ND1" si="212">FD1</f>
        <v>86</v>
      </c>
      <c r="NE1" s="78">
        <f t="shared" ref="NE1" si="213">FE1</f>
        <v>87</v>
      </c>
      <c r="NF1" s="78">
        <f t="shared" ref="NF1" si="214">FF1</f>
        <v>88</v>
      </c>
      <c r="NG1" s="78">
        <f t="shared" ref="NG1" si="215">FG1</f>
        <v>89</v>
      </c>
      <c r="NH1" s="78">
        <f t="shared" ref="NH1" si="216">FH1</f>
        <v>90</v>
      </c>
      <c r="NI1" s="78">
        <f t="shared" ref="NI1" si="217">FI1</f>
        <v>91</v>
      </c>
      <c r="NJ1" s="78">
        <f t="shared" ref="NJ1" si="218">FJ1</f>
        <v>92</v>
      </c>
      <c r="NK1" s="78">
        <f t="shared" ref="NK1" si="219">FK1</f>
        <v>93</v>
      </c>
      <c r="NL1" s="78">
        <f t="shared" ref="NL1" si="220">FL1</f>
        <v>94</v>
      </c>
      <c r="NM1" s="78">
        <f t="shared" ref="NM1" si="221">FM1</f>
        <v>95</v>
      </c>
      <c r="NN1" s="78">
        <f t="shared" ref="NN1" si="222">FN1</f>
        <v>96</v>
      </c>
      <c r="NO1" s="78">
        <f t="shared" ref="NO1" si="223">FO1</f>
        <v>97</v>
      </c>
      <c r="NP1" s="78">
        <f t="shared" ref="NP1" si="224">FP1</f>
        <v>98</v>
      </c>
      <c r="NQ1" s="78">
        <f t="shared" ref="NQ1" si="225">FQ1</f>
        <v>99</v>
      </c>
      <c r="NR1" s="78">
        <f t="shared" ref="NR1" si="226">FR1</f>
        <v>100</v>
      </c>
      <c r="NS1" s="78">
        <f t="shared" ref="NS1" si="227">FS1</f>
        <v>101</v>
      </c>
      <c r="NT1" s="78">
        <f t="shared" ref="NT1" si="228">FT1</f>
        <v>102</v>
      </c>
      <c r="NU1" s="78">
        <f t="shared" ref="NU1" si="229">FU1</f>
        <v>103</v>
      </c>
      <c r="NV1" s="78">
        <f t="shared" ref="NV1" si="230">FV1</f>
        <v>104</v>
      </c>
      <c r="NW1" s="78">
        <f t="shared" ref="NW1" si="231">FW1</f>
        <v>105</v>
      </c>
      <c r="NX1" s="78">
        <f t="shared" ref="NX1" si="232">FX1</f>
        <v>106</v>
      </c>
      <c r="NY1" s="78">
        <f t="shared" ref="NY1" si="233">FY1</f>
        <v>107</v>
      </c>
      <c r="NZ1" s="78">
        <f t="shared" ref="NZ1" si="234">FZ1</f>
        <v>108</v>
      </c>
      <c r="OA1" s="78">
        <f t="shared" ref="OA1" si="235">GA1</f>
        <v>109</v>
      </c>
      <c r="OB1" s="78">
        <f t="shared" ref="OB1" si="236">GB1</f>
        <v>110</v>
      </c>
      <c r="OC1" s="78">
        <f t="shared" ref="OC1" si="237">GC1</f>
        <v>111</v>
      </c>
      <c r="OD1" s="78">
        <f t="shared" ref="OD1" si="238">GD1</f>
        <v>112</v>
      </c>
      <c r="OE1" s="78">
        <f t="shared" ref="OE1" si="239">GE1</f>
        <v>113</v>
      </c>
      <c r="OF1" s="78">
        <f t="shared" ref="OF1" si="240">GF1</f>
        <v>114</v>
      </c>
      <c r="OG1" s="78">
        <f t="shared" ref="OG1" si="241">GG1</f>
        <v>115</v>
      </c>
      <c r="OH1" s="78">
        <f t="shared" ref="OH1" si="242">GH1</f>
        <v>116</v>
      </c>
      <c r="OI1" s="78">
        <f t="shared" ref="OI1" si="243">GI1</f>
        <v>117</v>
      </c>
      <c r="OJ1" s="78">
        <f t="shared" ref="OJ1" si="244">GJ1</f>
        <v>118</v>
      </c>
      <c r="OK1" s="78">
        <f t="shared" ref="OK1" si="245">GK1</f>
        <v>119</v>
      </c>
      <c r="OL1" s="78">
        <f t="shared" ref="OL1" si="246">GL1</f>
        <v>120</v>
      </c>
      <c r="OM1" s="78">
        <f t="shared" ref="OM1" si="247">GM1</f>
        <v>121</v>
      </c>
      <c r="ON1" s="78">
        <f t="shared" ref="ON1" si="248">GN1</f>
        <v>122</v>
      </c>
      <c r="OO1" s="78">
        <f t="shared" ref="OO1" si="249">GO1</f>
        <v>123</v>
      </c>
      <c r="OP1" s="78">
        <f t="shared" ref="OP1" si="250">GP1</f>
        <v>124</v>
      </c>
      <c r="OQ1" s="78">
        <f t="shared" ref="OQ1" si="251">GQ1</f>
        <v>125</v>
      </c>
      <c r="OR1" s="78">
        <f t="shared" ref="OR1" si="252">GR1</f>
        <v>126</v>
      </c>
      <c r="OS1" s="78">
        <f t="shared" ref="OS1" si="253">GS1</f>
        <v>127</v>
      </c>
      <c r="OT1" s="78">
        <f t="shared" ref="OT1" si="254">GT1</f>
        <v>128</v>
      </c>
      <c r="OU1" s="78">
        <f t="shared" ref="OU1" si="255">GU1</f>
        <v>129</v>
      </c>
      <c r="OV1" s="78">
        <f t="shared" ref="OV1" si="256">GV1</f>
        <v>130</v>
      </c>
      <c r="OW1" s="78">
        <f t="shared" ref="OW1" si="257">GW1</f>
        <v>131</v>
      </c>
      <c r="OX1" s="78">
        <f t="shared" ref="OX1" si="258">GX1</f>
        <v>132</v>
      </c>
      <c r="OY1" s="78">
        <f t="shared" ref="OY1" si="259">GY1</f>
        <v>133</v>
      </c>
      <c r="OZ1" s="78">
        <f t="shared" ref="OZ1" si="260">GZ1</f>
        <v>134</v>
      </c>
      <c r="PA1" s="78">
        <f t="shared" ref="PA1" si="261">HA1</f>
        <v>135</v>
      </c>
      <c r="PB1" s="78">
        <f t="shared" ref="PB1" si="262">HB1</f>
        <v>136</v>
      </c>
      <c r="PC1" s="78">
        <f t="shared" ref="PC1" si="263">HC1</f>
        <v>137</v>
      </c>
      <c r="PD1" s="78">
        <f t="shared" ref="PD1" si="264">HD1</f>
        <v>138</v>
      </c>
      <c r="PE1" s="78">
        <f t="shared" ref="PE1" si="265">HE1</f>
        <v>139</v>
      </c>
      <c r="PF1" s="78">
        <f t="shared" ref="PF1" si="266">HF1</f>
        <v>140</v>
      </c>
      <c r="PG1" s="78">
        <f t="shared" ref="PG1" si="267">HG1</f>
        <v>141</v>
      </c>
      <c r="PH1" s="78">
        <f t="shared" ref="PH1" si="268">HH1</f>
        <v>142</v>
      </c>
      <c r="PI1" s="78">
        <f t="shared" ref="PI1" si="269">HI1</f>
        <v>143</v>
      </c>
      <c r="PJ1" s="78">
        <f t="shared" ref="PJ1" si="270">HJ1</f>
        <v>144</v>
      </c>
      <c r="PK1" s="78">
        <f t="shared" ref="PK1" si="271">HK1</f>
        <v>145</v>
      </c>
      <c r="PL1" s="78">
        <f t="shared" ref="PL1" si="272">HL1</f>
        <v>146</v>
      </c>
      <c r="PM1" s="78">
        <f t="shared" ref="PM1" si="273">HM1</f>
        <v>147</v>
      </c>
      <c r="PN1" s="78">
        <f t="shared" ref="PN1" si="274">HN1</f>
        <v>148</v>
      </c>
      <c r="PO1" s="78">
        <f t="shared" ref="PO1" si="275">HO1</f>
        <v>149</v>
      </c>
      <c r="PP1" s="78">
        <f t="shared" ref="PP1" si="276">HP1</f>
        <v>150</v>
      </c>
      <c r="PQ1" s="78">
        <f t="shared" ref="PQ1" si="277">HQ1</f>
        <v>151</v>
      </c>
      <c r="PR1" s="78">
        <f t="shared" ref="PR1" si="278">HR1</f>
        <v>152</v>
      </c>
      <c r="PS1" s="78">
        <f t="shared" ref="PS1" si="279">HS1</f>
        <v>153</v>
      </c>
      <c r="PT1" s="78">
        <f t="shared" ref="PT1" si="280">HT1</f>
        <v>154</v>
      </c>
      <c r="PU1" s="78">
        <f t="shared" ref="PU1" si="281">HU1</f>
        <v>155</v>
      </c>
      <c r="PV1" s="78">
        <f t="shared" ref="PV1" si="282">HV1</f>
        <v>156</v>
      </c>
      <c r="PW1" s="78">
        <f t="shared" ref="PW1" si="283">HW1</f>
        <v>157</v>
      </c>
      <c r="PX1" s="78">
        <f t="shared" ref="PX1" si="284">HX1</f>
        <v>158</v>
      </c>
      <c r="PY1" s="78">
        <f t="shared" ref="PY1" si="285">HY1</f>
        <v>159</v>
      </c>
      <c r="PZ1" s="78">
        <f t="shared" ref="PZ1" si="286">HZ1</f>
        <v>160</v>
      </c>
      <c r="QA1" s="78">
        <f t="shared" ref="QA1" si="287">IA1</f>
        <v>161</v>
      </c>
      <c r="QB1" s="78">
        <f t="shared" ref="QB1" si="288">IB1</f>
        <v>162</v>
      </c>
      <c r="QC1" s="78">
        <f t="shared" ref="QC1" si="289">IC1</f>
        <v>163</v>
      </c>
      <c r="QD1" s="78">
        <f t="shared" ref="QD1" si="290">ID1</f>
        <v>164</v>
      </c>
      <c r="QE1" s="78">
        <f t="shared" ref="QE1" si="291">IE1</f>
        <v>165</v>
      </c>
      <c r="QF1" s="78">
        <f t="shared" ref="QF1" si="292">IF1</f>
        <v>166</v>
      </c>
      <c r="QG1" s="78">
        <f t="shared" ref="QG1" si="293">IG1</f>
        <v>167</v>
      </c>
      <c r="QH1" s="78">
        <f t="shared" ref="QH1" si="294">IH1</f>
        <v>168</v>
      </c>
      <c r="QI1" s="78">
        <f t="shared" ref="QI1" si="295">II1</f>
        <v>169</v>
      </c>
      <c r="QJ1" s="78">
        <f t="shared" ref="QJ1" si="296">IJ1</f>
        <v>170</v>
      </c>
      <c r="QK1" s="78">
        <f t="shared" ref="QK1" si="297">IK1</f>
        <v>171</v>
      </c>
      <c r="QL1" s="78">
        <f t="shared" ref="QL1" si="298">IL1</f>
        <v>172</v>
      </c>
      <c r="QM1" s="78">
        <f t="shared" ref="QM1" si="299">IM1</f>
        <v>173</v>
      </c>
      <c r="QN1" s="78">
        <f t="shared" ref="QN1" si="300">IN1</f>
        <v>174</v>
      </c>
      <c r="QO1" s="78">
        <f t="shared" ref="QO1" si="301">IO1</f>
        <v>175</v>
      </c>
      <c r="QP1" s="78">
        <f t="shared" ref="QP1" si="302">IP1</f>
        <v>176</v>
      </c>
      <c r="QQ1" s="78">
        <f t="shared" ref="QQ1" si="303">IQ1</f>
        <v>177</v>
      </c>
      <c r="QR1" s="78">
        <f t="shared" ref="QR1" si="304">IR1</f>
        <v>178</v>
      </c>
      <c r="QS1" s="78">
        <f t="shared" ref="QS1" si="305">IS1</f>
        <v>179</v>
      </c>
      <c r="QT1" s="78">
        <f t="shared" ref="QT1" si="306">IT1</f>
        <v>180</v>
      </c>
      <c r="QU1" s="78">
        <f t="shared" ref="QU1" si="307">IU1</f>
        <v>181</v>
      </c>
      <c r="QV1" s="78">
        <f t="shared" ref="QV1" si="308">IV1</f>
        <v>182</v>
      </c>
      <c r="QW1" s="78">
        <f t="shared" ref="QW1" si="309">IW1</f>
        <v>183</v>
      </c>
      <c r="QX1" s="78">
        <f t="shared" ref="QX1" si="310">IX1</f>
        <v>184</v>
      </c>
      <c r="QY1" s="78">
        <f t="shared" ref="QY1" si="311">IY1</f>
        <v>185</v>
      </c>
      <c r="QZ1" s="78">
        <f t="shared" ref="QZ1" si="312">IZ1</f>
        <v>186</v>
      </c>
      <c r="RA1" s="78">
        <f t="shared" ref="RA1" si="313">JA1</f>
        <v>187</v>
      </c>
      <c r="RB1" s="78">
        <f t="shared" ref="RB1" si="314">JB1</f>
        <v>188</v>
      </c>
      <c r="RC1" s="78">
        <f t="shared" ref="RC1" si="315">JC1</f>
        <v>189</v>
      </c>
      <c r="RD1" s="78">
        <f t="shared" ref="RD1" si="316">JD1</f>
        <v>190</v>
      </c>
      <c r="RE1" s="78">
        <f t="shared" ref="RE1" si="317">JE1</f>
        <v>191</v>
      </c>
      <c r="RF1" s="78">
        <f t="shared" ref="RF1" si="318">JF1</f>
        <v>192</v>
      </c>
      <c r="RG1" s="78">
        <f t="shared" ref="RG1" si="319">JG1</f>
        <v>193</v>
      </c>
      <c r="RH1" s="78">
        <f t="shared" ref="RH1" si="320">JH1</f>
        <v>194</v>
      </c>
      <c r="RI1" s="78">
        <f t="shared" ref="RI1" si="321">JI1</f>
        <v>195</v>
      </c>
      <c r="RJ1" s="78">
        <f t="shared" ref="RJ1" si="322">JJ1</f>
        <v>196</v>
      </c>
      <c r="RK1" s="78">
        <f t="shared" ref="RK1" si="323">JK1</f>
        <v>197</v>
      </c>
      <c r="RL1" s="78">
        <f t="shared" ref="RL1" si="324">JL1</f>
        <v>198</v>
      </c>
      <c r="RM1" s="78">
        <f t="shared" ref="RM1" si="325">JM1</f>
        <v>199</v>
      </c>
      <c r="RN1" s="78">
        <f t="shared" ref="RN1" si="326">JN1</f>
        <v>200</v>
      </c>
      <c r="RO1" s="78">
        <f t="shared" ref="RO1" si="327">JO1</f>
        <v>201</v>
      </c>
      <c r="RP1" s="78">
        <f t="shared" ref="RP1" si="328">JP1</f>
        <v>202</v>
      </c>
      <c r="RQ1" s="78">
        <f t="shared" ref="RQ1" si="329">JQ1</f>
        <v>203</v>
      </c>
      <c r="RR1" s="78">
        <f t="shared" ref="RR1" si="330">JR1</f>
        <v>204</v>
      </c>
      <c r="RS1" s="78">
        <f t="shared" ref="RS1" si="331">JS1</f>
        <v>205</v>
      </c>
      <c r="RT1" s="78">
        <f t="shared" ref="RT1" si="332">JT1</f>
        <v>206</v>
      </c>
      <c r="RU1" s="78">
        <f t="shared" ref="RU1" si="333">JU1</f>
        <v>207</v>
      </c>
    </row>
    <row r="2" spans="1:494" x14ac:dyDescent="0.35">
      <c r="A2" s="7">
        <f ca="1">CELL("row",A2)</f>
        <v>2</v>
      </c>
      <c r="B2" s="50"/>
      <c r="C2" s="51">
        <f>IF(MAX(B160:BK160)=0,G3-1,MAX(B160:BK160))</f>
        <v>46207</v>
      </c>
      <c r="D2" s="51"/>
      <c r="E2" s="52" t="s">
        <v>74</v>
      </c>
      <c r="F2" s="50" t="b">
        <f ca="1">IF(COUNTIF(Sales!1:615,"CopyPasteValue")&gt;0,FALSE,TRUE)</f>
        <v>1</v>
      </c>
      <c r="G2" s="53">
        <f ca="1">CELL("col",G2)</f>
        <v>7</v>
      </c>
      <c r="H2" s="53">
        <f t="shared" ref="H2:BK2" ca="1" si="334">CELL("col",H2)</f>
        <v>8</v>
      </c>
      <c r="I2" s="53">
        <f t="shared" ca="1" si="334"/>
        <v>9</v>
      </c>
      <c r="J2" s="53">
        <f t="shared" ca="1" si="334"/>
        <v>10</v>
      </c>
      <c r="K2" s="53">
        <f t="shared" ca="1" si="334"/>
        <v>11</v>
      </c>
      <c r="L2" s="53">
        <f t="shared" ca="1" si="334"/>
        <v>12</v>
      </c>
      <c r="M2" s="53">
        <f t="shared" ca="1" si="334"/>
        <v>13</v>
      </c>
      <c r="N2" s="53">
        <f t="shared" ca="1" si="334"/>
        <v>14</v>
      </c>
      <c r="O2" s="53">
        <f t="shared" ca="1" si="334"/>
        <v>15</v>
      </c>
      <c r="P2" s="53">
        <f t="shared" ca="1" si="334"/>
        <v>16</v>
      </c>
      <c r="Q2" s="53">
        <f t="shared" ca="1" si="334"/>
        <v>17</v>
      </c>
      <c r="R2" s="53">
        <f t="shared" ca="1" si="334"/>
        <v>18</v>
      </c>
      <c r="S2" s="53">
        <f t="shared" ca="1" si="334"/>
        <v>19</v>
      </c>
      <c r="T2" s="53">
        <f t="shared" ca="1" si="334"/>
        <v>20</v>
      </c>
      <c r="U2" s="53">
        <f t="shared" ca="1" si="334"/>
        <v>21</v>
      </c>
      <c r="V2" s="53">
        <f t="shared" ca="1" si="334"/>
        <v>22</v>
      </c>
      <c r="W2" s="53">
        <f t="shared" ca="1" si="334"/>
        <v>23</v>
      </c>
      <c r="X2" s="53">
        <f t="shared" ca="1" si="334"/>
        <v>24</v>
      </c>
      <c r="Y2" s="53">
        <f t="shared" ca="1" si="334"/>
        <v>25</v>
      </c>
      <c r="Z2" s="53">
        <f t="shared" ca="1" si="334"/>
        <v>26</v>
      </c>
      <c r="AA2" s="53">
        <f t="shared" ca="1" si="334"/>
        <v>27</v>
      </c>
      <c r="AB2" s="53">
        <f t="shared" ca="1" si="334"/>
        <v>28</v>
      </c>
      <c r="AC2" s="53">
        <f t="shared" ca="1" si="334"/>
        <v>29</v>
      </c>
      <c r="AD2" s="53">
        <f t="shared" ca="1" si="334"/>
        <v>30</v>
      </c>
      <c r="AE2" s="53">
        <f t="shared" ca="1" si="334"/>
        <v>31</v>
      </c>
      <c r="AF2" s="53">
        <f t="shared" ca="1" si="334"/>
        <v>32</v>
      </c>
      <c r="AG2" s="53">
        <f t="shared" ca="1" si="334"/>
        <v>33</v>
      </c>
      <c r="AH2" s="53">
        <f t="shared" ca="1" si="334"/>
        <v>34</v>
      </c>
      <c r="AI2" s="53">
        <f t="shared" ca="1" si="334"/>
        <v>35</v>
      </c>
      <c r="AJ2" s="53">
        <f t="shared" ca="1" si="334"/>
        <v>36</v>
      </c>
      <c r="AK2" s="53">
        <f t="shared" ca="1" si="334"/>
        <v>37</v>
      </c>
      <c r="AL2" s="53">
        <f t="shared" ca="1" si="334"/>
        <v>38</v>
      </c>
      <c r="AM2" s="53">
        <f t="shared" ca="1" si="334"/>
        <v>39</v>
      </c>
      <c r="AN2" s="53">
        <f t="shared" ca="1" si="334"/>
        <v>40</v>
      </c>
      <c r="AO2" s="53">
        <f t="shared" ca="1" si="334"/>
        <v>41</v>
      </c>
      <c r="AP2" s="53">
        <f t="shared" ca="1" si="334"/>
        <v>42</v>
      </c>
      <c r="AQ2" s="53">
        <f t="shared" ca="1" si="334"/>
        <v>43</v>
      </c>
      <c r="AR2" s="53">
        <f t="shared" ca="1" si="334"/>
        <v>44</v>
      </c>
      <c r="AS2" s="53">
        <f t="shared" ca="1" si="334"/>
        <v>45</v>
      </c>
      <c r="AT2" s="53">
        <f t="shared" ca="1" si="334"/>
        <v>46</v>
      </c>
      <c r="AU2" s="53">
        <f t="shared" ca="1" si="334"/>
        <v>47</v>
      </c>
      <c r="AV2" s="53">
        <f t="shared" ca="1" si="334"/>
        <v>48</v>
      </c>
      <c r="AW2" s="53">
        <f t="shared" ca="1" si="334"/>
        <v>49</v>
      </c>
      <c r="AX2" s="53">
        <f t="shared" ca="1" si="334"/>
        <v>50</v>
      </c>
      <c r="AY2" s="53">
        <f t="shared" ca="1" si="334"/>
        <v>51</v>
      </c>
      <c r="AZ2" s="53">
        <f t="shared" ca="1" si="334"/>
        <v>52</v>
      </c>
      <c r="BA2" s="53">
        <f t="shared" ca="1" si="334"/>
        <v>53</v>
      </c>
      <c r="BB2" s="53">
        <f t="shared" ca="1" si="334"/>
        <v>54</v>
      </c>
      <c r="BC2" s="53">
        <f t="shared" ca="1" si="334"/>
        <v>55</v>
      </c>
      <c r="BD2" s="53">
        <f t="shared" ca="1" si="334"/>
        <v>56</v>
      </c>
      <c r="BE2" s="53">
        <f t="shared" ca="1" si="334"/>
        <v>57</v>
      </c>
      <c r="BF2" s="53">
        <f t="shared" ca="1" si="334"/>
        <v>58</v>
      </c>
      <c r="BG2" s="53">
        <f t="shared" ca="1" si="334"/>
        <v>59</v>
      </c>
      <c r="BH2" s="53">
        <f t="shared" ca="1" si="334"/>
        <v>60</v>
      </c>
      <c r="BI2" s="53">
        <f t="shared" ca="1" si="334"/>
        <v>61</v>
      </c>
      <c r="BJ2" s="53">
        <f t="shared" ca="1" si="334"/>
        <v>62</v>
      </c>
      <c r="BK2" s="53">
        <f t="shared" ca="1" si="334"/>
        <v>63</v>
      </c>
      <c r="BM2" s="22">
        <f>IF(C2-MIN(Sales!1:1)&gt;90,90,C2-MIN(Sales!1:1))</f>
        <v>90</v>
      </c>
      <c r="BN2" s="94">
        <f>C2-BM2</f>
        <v>46117</v>
      </c>
      <c r="BO2" s="11">
        <v>30</v>
      </c>
      <c r="BP2" s="11">
        <v>60</v>
      </c>
      <c r="BQ2" s="11">
        <v>90</v>
      </c>
      <c r="BR2" s="11">
        <v>180</v>
      </c>
      <c r="BS2" s="11">
        <v>365</v>
      </c>
      <c r="BT2" s="11">
        <v>10000</v>
      </c>
      <c r="BU2" s="15">
        <v>0</v>
      </c>
      <c r="JV2" s="151" t="s">
        <v>135</v>
      </c>
      <c r="JW2" s="160">
        <f>$C2-JW4+1</f>
        <v>2945</v>
      </c>
      <c r="JX2" s="160">
        <f t="shared" ref="JX2:MI2" si="335">$C2-JX4+1</f>
        <v>2937</v>
      </c>
      <c r="JY2" s="160">
        <f t="shared" si="335"/>
        <v>2898</v>
      </c>
      <c r="JZ2" s="160">
        <f t="shared" si="335"/>
        <v>2843</v>
      </c>
      <c r="KA2" s="160">
        <f t="shared" si="335"/>
        <v>2797</v>
      </c>
      <c r="KB2" s="160">
        <f t="shared" si="335"/>
        <v>2761</v>
      </c>
      <c r="KC2" s="160">
        <f t="shared" si="335"/>
        <v>2754</v>
      </c>
      <c r="KD2" s="160">
        <f t="shared" si="335"/>
        <v>2754</v>
      </c>
      <c r="KE2" s="160">
        <f t="shared" si="335"/>
        <v>2735</v>
      </c>
      <c r="KF2" s="160">
        <f t="shared" si="335"/>
        <v>2723</v>
      </c>
      <c r="KG2" s="160">
        <f t="shared" si="335"/>
        <v>2706</v>
      </c>
      <c r="KH2" s="160">
        <f t="shared" si="335"/>
        <v>2697</v>
      </c>
      <c r="KI2" s="160">
        <f t="shared" si="335"/>
        <v>2691</v>
      </c>
      <c r="KJ2" s="160">
        <f t="shared" si="335"/>
        <v>2682</v>
      </c>
      <c r="KK2" s="160">
        <f t="shared" si="335"/>
        <v>2667</v>
      </c>
      <c r="KL2" s="160">
        <f t="shared" si="335"/>
        <v>2652</v>
      </c>
      <c r="KM2" s="160">
        <f t="shared" si="335"/>
        <v>2636</v>
      </c>
      <c r="KN2" s="160">
        <f t="shared" si="335"/>
        <v>2622</v>
      </c>
      <c r="KO2" s="160">
        <f t="shared" si="335"/>
        <v>2608</v>
      </c>
      <c r="KP2" s="160">
        <f t="shared" si="335"/>
        <v>2595</v>
      </c>
      <c r="KQ2" s="160">
        <f t="shared" si="335"/>
        <v>2577</v>
      </c>
      <c r="KR2" s="160">
        <f t="shared" si="335"/>
        <v>2576</v>
      </c>
      <c r="KS2" s="160">
        <f t="shared" si="335"/>
        <v>2560</v>
      </c>
      <c r="KT2" s="160">
        <f t="shared" si="335"/>
        <v>2546</v>
      </c>
      <c r="KU2" s="160">
        <f t="shared" si="335"/>
        <v>2524</v>
      </c>
      <c r="KV2" s="160">
        <f t="shared" si="335"/>
        <v>2509</v>
      </c>
      <c r="KW2" s="160">
        <f t="shared" si="335"/>
        <v>2503</v>
      </c>
      <c r="KX2" s="160">
        <f t="shared" si="335"/>
        <v>2489</v>
      </c>
      <c r="KY2" s="160">
        <f t="shared" si="335"/>
        <v>2473</v>
      </c>
      <c r="KZ2" s="160">
        <f t="shared" si="335"/>
        <v>2468</v>
      </c>
      <c r="LA2" s="160">
        <f t="shared" si="335"/>
        <v>2463</v>
      </c>
      <c r="LB2" s="160">
        <f t="shared" si="335"/>
        <v>2456</v>
      </c>
      <c r="LC2" s="160">
        <f t="shared" si="335"/>
        <v>2446</v>
      </c>
      <c r="LD2" s="160">
        <f t="shared" si="335"/>
        <v>2433</v>
      </c>
      <c r="LE2" s="160">
        <f t="shared" si="335"/>
        <v>2412</v>
      </c>
      <c r="LF2" s="160">
        <f t="shared" si="335"/>
        <v>2398</v>
      </c>
      <c r="LG2" s="160">
        <f t="shared" si="335"/>
        <v>2391</v>
      </c>
      <c r="LH2" s="160">
        <f t="shared" si="335"/>
        <v>2381</v>
      </c>
      <c r="LI2" s="160">
        <f t="shared" si="335"/>
        <v>2374</v>
      </c>
      <c r="LJ2" s="160">
        <f t="shared" si="335"/>
        <v>2363</v>
      </c>
      <c r="LK2" s="160">
        <f t="shared" si="335"/>
        <v>2353</v>
      </c>
      <c r="LL2" s="160">
        <f t="shared" si="335"/>
        <v>2343</v>
      </c>
      <c r="LM2" s="160">
        <f t="shared" si="335"/>
        <v>2325</v>
      </c>
      <c r="LN2" s="160">
        <f t="shared" si="335"/>
        <v>2299</v>
      </c>
      <c r="LO2" s="160">
        <f t="shared" si="335"/>
        <v>2274</v>
      </c>
      <c r="LP2" s="160">
        <f t="shared" si="335"/>
        <v>2259</v>
      </c>
      <c r="LQ2" s="160">
        <f t="shared" si="335"/>
        <v>2241</v>
      </c>
      <c r="LR2" s="160">
        <f t="shared" si="335"/>
        <v>2223</v>
      </c>
      <c r="LS2" s="160">
        <f t="shared" si="335"/>
        <v>2206</v>
      </c>
      <c r="LT2" s="160">
        <f t="shared" si="335"/>
        <v>2157</v>
      </c>
      <c r="LU2" s="160">
        <f t="shared" si="335"/>
        <v>2121</v>
      </c>
      <c r="LV2" s="160">
        <f t="shared" si="335"/>
        <v>2052</v>
      </c>
      <c r="LW2" s="160">
        <f t="shared" si="335"/>
        <v>2038</v>
      </c>
      <c r="LX2" s="160">
        <f t="shared" si="335"/>
        <v>2002</v>
      </c>
      <c r="LY2" s="160">
        <f t="shared" si="335"/>
        <v>1992</v>
      </c>
      <c r="LZ2" s="160">
        <f t="shared" si="335"/>
        <v>1981</v>
      </c>
      <c r="MA2" s="160">
        <f t="shared" si="335"/>
        <v>1967</v>
      </c>
      <c r="MB2" s="160">
        <f t="shared" si="335"/>
        <v>1960</v>
      </c>
      <c r="MC2" s="160">
        <f t="shared" si="335"/>
        <v>1946</v>
      </c>
      <c r="MD2" s="160">
        <f t="shared" si="335"/>
        <v>1934</v>
      </c>
      <c r="ME2" s="160">
        <f t="shared" si="335"/>
        <v>1923</v>
      </c>
      <c r="MF2" s="160">
        <f t="shared" si="335"/>
        <v>1919</v>
      </c>
      <c r="MG2" s="160">
        <f t="shared" si="335"/>
        <v>1901</v>
      </c>
      <c r="MH2" s="160">
        <f t="shared" si="335"/>
        <v>1891</v>
      </c>
      <c r="MI2" s="160">
        <f t="shared" si="335"/>
        <v>1873</v>
      </c>
      <c r="MJ2" s="160">
        <f t="shared" ref="MJ2:OU2" si="336">$C2-MJ4+1</f>
        <v>1859</v>
      </c>
      <c r="MK2" s="160">
        <f t="shared" si="336"/>
        <v>1841</v>
      </c>
      <c r="ML2" s="160">
        <f t="shared" si="336"/>
        <v>1827</v>
      </c>
      <c r="MM2" s="160">
        <f t="shared" si="336"/>
        <v>1815</v>
      </c>
      <c r="MN2" s="160">
        <f t="shared" si="336"/>
        <v>1813</v>
      </c>
      <c r="MO2" s="160">
        <f t="shared" si="336"/>
        <v>1809</v>
      </c>
      <c r="MP2" s="160">
        <f t="shared" si="336"/>
        <v>1796</v>
      </c>
      <c r="MQ2" s="160">
        <f t="shared" si="336"/>
        <v>1785</v>
      </c>
      <c r="MR2" s="160">
        <f t="shared" si="336"/>
        <v>1778</v>
      </c>
      <c r="MS2" s="160">
        <f t="shared" si="336"/>
        <v>1761</v>
      </c>
      <c r="MT2" s="160">
        <f t="shared" si="336"/>
        <v>1754</v>
      </c>
      <c r="MU2" s="160">
        <f t="shared" si="336"/>
        <v>1747</v>
      </c>
      <c r="MV2" s="160">
        <f t="shared" si="336"/>
        <v>1743</v>
      </c>
      <c r="MW2" s="160">
        <f t="shared" si="336"/>
        <v>1725</v>
      </c>
      <c r="MX2" s="160">
        <f t="shared" si="336"/>
        <v>1722</v>
      </c>
      <c r="MY2" s="160">
        <f t="shared" si="336"/>
        <v>1715</v>
      </c>
      <c r="MZ2" s="160">
        <f t="shared" si="336"/>
        <v>1711</v>
      </c>
      <c r="NA2" s="160">
        <f t="shared" si="336"/>
        <v>1708</v>
      </c>
      <c r="NB2" s="160">
        <f t="shared" si="336"/>
        <v>1708</v>
      </c>
      <c r="NC2" s="160">
        <f t="shared" si="336"/>
        <v>1702</v>
      </c>
      <c r="ND2" s="160">
        <f t="shared" si="336"/>
        <v>1694</v>
      </c>
      <c r="NE2" s="160">
        <f t="shared" si="336"/>
        <v>1691</v>
      </c>
      <c r="NF2" s="160">
        <f t="shared" si="336"/>
        <v>1677</v>
      </c>
      <c r="NG2" s="160">
        <f t="shared" si="336"/>
        <v>1655</v>
      </c>
      <c r="NH2" s="160">
        <f t="shared" si="336"/>
        <v>1653</v>
      </c>
      <c r="NI2" s="160">
        <f t="shared" si="336"/>
        <v>1653</v>
      </c>
      <c r="NJ2" s="160">
        <f t="shared" si="336"/>
        <v>1650</v>
      </c>
      <c r="NK2" s="160">
        <f t="shared" si="336"/>
        <v>1646</v>
      </c>
      <c r="NL2" s="160">
        <f t="shared" si="336"/>
        <v>1632</v>
      </c>
      <c r="NM2" s="160">
        <f t="shared" si="336"/>
        <v>1624</v>
      </c>
      <c r="NN2" s="160">
        <f t="shared" si="336"/>
        <v>1624</v>
      </c>
      <c r="NO2" s="160">
        <f t="shared" si="336"/>
        <v>1616</v>
      </c>
      <c r="NP2" s="160">
        <f t="shared" si="336"/>
        <v>1613</v>
      </c>
      <c r="NQ2" s="160">
        <f t="shared" si="336"/>
        <v>1610</v>
      </c>
      <c r="NR2" s="160">
        <f t="shared" si="336"/>
        <v>1596</v>
      </c>
      <c r="NS2" s="160">
        <f t="shared" si="336"/>
        <v>1592</v>
      </c>
      <c r="NT2" s="160">
        <f t="shared" si="336"/>
        <v>1589</v>
      </c>
      <c r="NU2" s="160">
        <f t="shared" si="336"/>
        <v>1571</v>
      </c>
      <c r="NV2" s="160">
        <f t="shared" si="336"/>
        <v>1562</v>
      </c>
      <c r="NW2" s="160">
        <f t="shared" si="336"/>
        <v>1557</v>
      </c>
      <c r="NX2" s="160">
        <f t="shared" si="336"/>
        <v>1550</v>
      </c>
      <c r="NY2" s="160">
        <f t="shared" si="336"/>
        <v>1547</v>
      </c>
      <c r="NZ2" s="160">
        <f t="shared" si="336"/>
        <v>1540</v>
      </c>
      <c r="OA2" s="160">
        <f t="shared" si="336"/>
        <v>1533</v>
      </c>
      <c r="OB2" s="160">
        <f t="shared" si="336"/>
        <v>1523</v>
      </c>
      <c r="OC2" s="160">
        <f t="shared" si="336"/>
        <v>1519</v>
      </c>
      <c r="OD2" s="160">
        <f t="shared" si="336"/>
        <v>1513</v>
      </c>
      <c r="OE2" s="160">
        <f t="shared" si="336"/>
        <v>1508</v>
      </c>
      <c r="OF2" s="160">
        <f t="shared" si="336"/>
        <v>1498</v>
      </c>
      <c r="OG2" s="160">
        <f t="shared" si="336"/>
        <v>1493</v>
      </c>
      <c r="OH2" s="160">
        <f t="shared" si="336"/>
        <v>1493</v>
      </c>
      <c r="OI2" s="160">
        <f t="shared" si="336"/>
        <v>1480</v>
      </c>
      <c r="OJ2" s="160">
        <f t="shared" si="336"/>
        <v>1480</v>
      </c>
      <c r="OK2" s="160">
        <f t="shared" si="336"/>
        <v>1473</v>
      </c>
      <c r="OL2" s="160">
        <f t="shared" si="336"/>
        <v>1466</v>
      </c>
      <c r="OM2" s="160">
        <f t="shared" si="336"/>
        <v>1445</v>
      </c>
      <c r="ON2" s="160">
        <f t="shared" si="336"/>
        <v>1445</v>
      </c>
      <c r="OO2" s="160">
        <f t="shared" si="336"/>
        <v>1445</v>
      </c>
      <c r="OP2" s="160">
        <f t="shared" si="336"/>
        <v>1436</v>
      </c>
      <c r="OQ2" s="160">
        <f t="shared" si="336"/>
        <v>1430</v>
      </c>
      <c r="OR2" s="160">
        <f t="shared" si="336"/>
        <v>1416</v>
      </c>
      <c r="OS2" s="160">
        <f t="shared" si="336"/>
        <v>1411</v>
      </c>
      <c r="OT2" s="160">
        <f t="shared" si="336"/>
        <v>1397</v>
      </c>
      <c r="OU2" s="160">
        <f t="shared" si="336"/>
        <v>1397</v>
      </c>
      <c r="OV2" s="160">
        <f t="shared" ref="OV2:RG2" si="337">$C2-OV4+1</f>
        <v>1397</v>
      </c>
      <c r="OW2" s="160">
        <f t="shared" si="337"/>
        <v>1397</v>
      </c>
      <c r="OX2" s="160">
        <f t="shared" si="337"/>
        <v>1382</v>
      </c>
      <c r="OY2" s="160">
        <f t="shared" si="337"/>
        <v>1347</v>
      </c>
      <c r="OZ2" s="160">
        <f t="shared" si="337"/>
        <v>1337</v>
      </c>
      <c r="PA2" s="160">
        <f t="shared" si="337"/>
        <v>1337</v>
      </c>
      <c r="PB2" s="160">
        <f t="shared" si="337"/>
        <v>1330</v>
      </c>
      <c r="PC2" s="160">
        <f t="shared" si="337"/>
        <v>1304</v>
      </c>
      <c r="PD2" s="160">
        <f t="shared" si="337"/>
        <v>1291</v>
      </c>
      <c r="PE2" s="160">
        <f t="shared" si="337"/>
        <v>1287</v>
      </c>
      <c r="PF2" s="160">
        <f t="shared" si="337"/>
        <v>1282</v>
      </c>
      <c r="PG2" s="160">
        <f t="shared" si="337"/>
        <v>1274</v>
      </c>
      <c r="PH2" s="160">
        <f t="shared" si="337"/>
        <v>1274</v>
      </c>
      <c r="PI2" s="160">
        <f t="shared" si="337"/>
        <v>1239</v>
      </c>
      <c r="PJ2" s="160">
        <f t="shared" si="337"/>
        <v>1227</v>
      </c>
      <c r="PK2" s="160">
        <f t="shared" si="337"/>
        <v>1227</v>
      </c>
      <c r="PL2" s="160">
        <f t="shared" si="337"/>
        <v>1221</v>
      </c>
      <c r="PM2" s="160">
        <f t="shared" si="337"/>
        <v>1218</v>
      </c>
      <c r="PN2" s="160">
        <f t="shared" si="337"/>
        <v>1206</v>
      </c>
      <c r="PO2" s="160">
        <f t="shared" si="337"/>
        <v>1200</v>
      </c>
      <c r="PP2" s="160">
        <f t="shared" si="337"/>
        <v>1193</v>
      </c>
      <c r="PQ2" s="160">
        <f t="shared" si="337"/>
        <v>1190</v>
      </c>
      <c r="PR2" s="160">
        <f t="shared" si="337"/>
        <v>1190</v>
      </c>
      <c r="PS2" s="160">
        <f t="shared" si="337"/>
        <v>1186</v>
      </c>
      <c r="PT2" s="160">
        <f t="shared" si="337"/>
        <v>1176</v>
      </c>
      <c r="PU2" s="160">
        <f t="shared" si="337"/>
        <v>1162</v>
      </c>
      <c r="PV2" s="160">
        <f t="shared" si="337"/>
        <v>1127</v>
      </c>
      <c r="PW2" s="160">
        <f t="shared" si="337"/>
        <v>1122</v>
      </c>
      <c r="PX2" s="160">
        <f t="shared" si="337"/>
        <v>1113</v>
      </c>
      <c r="PY2" s="160">
        <f t="shared" si="337"/>
        <v>1103</v>
      </c>
      <c r="PZ2" s="160">
        <f t="shared" si="337"/>
        <v>1054</v>
      </c>
      <c r="QA2" s="160">
        <f t="shared" si="337"/>
        <v>1046</v>
      </c>
      <c r="QB2" s="160">
        <f t="shared" si="337"/>
        <v>1036</v>
      </c>
      <c r="QC2" s="160">
        <f t="shared" si="337"/>
        <v>994</v>
      </c>
      <c r="QD2" s="160">
        <f t="shared" si="337"/>
        <v>987</v>
      </c>
      <c r="QE2" s="160">
        <f t="shared" si="337"/>
        <v>980</v>
      </c>
      <c r="QF2" s="160">
        <f t="shared" si="337"/>
        <v>1342</v>
      </c>
      <c r="QG2" s="160">
        <f t="shared" si="337"/>
        <v>973</v>
      </c>
      <c r="QH2" s="160">
        <f t="shared" si="337"/>
        <v>969</v>
      </c>
      <c r="QI2" s="160">
        <f t="shared" si="337"/>
        <v>966</v>
      </c>
      <c r="QJ2" s="160">
        <f t="shared" si="337"/>
        <v>954</v>
      </c>
      <c r="QK2" s="160">
        <f t="shared" si="337"/>
        <v>936</v>
      </c>
      <c r="QL2" s="160">
        <f t="shared" si="337"/>
        <v>923</v>
      </c>
      <c r="QM2" s="160">
        <f t="shared" si="337"/>
        <v>919</v>
      </c>
      <c r="QN2" s="160">
        <f t="shared" si="337"/>
        <v>909</v>
      </c>
      <c r="QO2" s="160">
        <f t="shared" si="337"/>
        <v>903</v>
      </c>
      <c r="QP2" s="160">
        <f t="shared" si="337"/>
        <v>887</v>
      </c>
      <c r="QQ2" s="160">
        <f t="shared" si="337"/>
        <v>887</v>
      </c>
      <c r="QR2" s="160">
        <f t="shared" si="337"/>
        <v>873</v>
      </c>
      <c r="QS2" s="160">
        <f t="shared" si="337"/>
        <v>864</v>
      </c>
      <c r="QT2" s="160">
        <f t="shared" si="337"/>
        <v>864</v>
      </c>
      <c r="QU2" s="160">
        <f t="shared" si="337"/>
        <v>834</v>
      </c>
      <c r="QV2" s="160">
        <f t="shared" si="337"/>
        <v>826</v>
      </c>
      <c r="QW2" s="160">
        <f t="shared" si="337"/>
        <v>743</v>
      </c>
      <c r="QX2" s="160">
        <f t="shared" si="337"/>
        <v>743</v>
      </c>
      <c r="QY2" s="160">
        <f t="shared" si="337"/>
        <v>737</v>
      </c>
      <c r="QZ2" s="160">
        <f t="shared" si="337"/>
        <v>737</v>
      </c>
      <c r="RA2" s="160">
        <f t="shared" si="337"/>
        <v>721</v>
      </c>
      <c r="RB2" s="160">
        <f t="shared" si="337"/>
        <v>707</v>
      </c>
      <c r="RC2" s="160">
        <f t="shared" si="337"/>
        <v>701</v>
      </c>
      <c r="RD2" s="160">
        <f t="shared" si="337"/>
        <v>701</v>
      </c>
      <c r="RE2" s="160">
        <f t="shared" si="337"/>
        <v>697</v>
      </c>
      <c r="RF2" s="160">
        <f t="shared" si="337"/>
        <v>627</v>
      </c>
      <c r="RG2" s="160">
        <f t="shared" si="337"/>
        <v>606</v>
      </c>
      <c r="RH2" s="160">
        <f t="shared" ref="RH2:RU2" si="338">$C2-RH4+1</f>
        <v>601</v>
      </c>
      <c r="RI2" s="160">
        <f t="shared" si="338"/>
        <v>596</v>
      </c>
      <c r="RJ2" s="160">
        <f t="shared" si="338"/>
        <v>570</v>
      </c>
      <c r="RK2" s="160">
        <f t="shared" si="338"/>
        <v>566</v>
      </c>
      <c r="RL2" s="160">
        <f t="shared" si="338"/>
        <v>560</v>
      </c>
      <c r="RM2" s="160">
        <f t="shared" si="338"/>
        <v>536</v>
      </c>
      <c r="RN2" s="160">
        <f t="shared" si="338"/>
        <v>524</v>
      </c>
      <c r="RO2" s="160">
        <f t="shared" si="338"/>
        <v>498</v>
      </c>
      <c r="RP2" s="160">
        <f t="shared" si="338"/>
        <v>482</v>
      </c>
      <c r="RQ2" s="160">
        <f t="shared" si="338"/>
        <v>460</v>
      </c>
      <c r="RR2" s="160">
        <f t="shared" si="338"/>
        <v>438</v>
      </c>
      <c r="RS2" s="160">
        <f t="shared" si="338"/>
        <v>432</v>
      </c>
      <c r="RT2" s="160">
        <f t="shared" si="338"/>
        <v>423</v>
      </c>
      <c r="RU2" s="160">
        <f t="shared" si="338"/>
        <v>381</v>
      </c>
      <c r="RV2" s="54"/>
      <c r="RW2" s="53" t="s">
        <v>2</v>
      </c>
      <c r="RX2" s="53" t="s">
        <v>2</v>
      </c>
      <c r="RY2" s="53" t="s">
        <v>2</v>
      </c>
      <c r="RZ2" s="7"/>
    </row>
    <row r="3" spans="1:494" s="7" customFormat="1" ht="30" customHeight="1" x14ac:dyDescent="0.35">
      <c r="A3" s="7">
        <f ca="1">CELL("row",A3)</f>
        <v>3</v>
      </c>
      <c r="B3" s="59" t="s">
        <v>2</v>
      </c>
      <c r="E3" s="58" t="b">
        <f ca="1">IF(COUNTIF(B4:APE294,#REF!)=0,TRUE,FALSE)</f>
        <v>1</v>
      </c>
      <c r="F3" s="58" t="b">
        <f>IF(COUNTIF(Costing!J:J,FALSE)&gt;0,FALSE,TRUE)</f>
        <v>1</v>
      </c>
      <c r="G3" s="231">
        <v>46199</v>
      </c>
      <c r="H3" s="231"/>
      <c r="I3" s="231"/>
      <c r="J3" s="230">
        <f>G3+1</f>
        <v>46200</v>
      </c>
      <c r="K3" s="230"/>
      <c r="L3" s="230"/>
      <c r="M3" s="231">
        <f>J3+1</f>
        <v>46201</v>
      </c>
      <c r="N3" s="231"/>
      <c r="O3" s="231"/>
      <c r="P3" s="230">
        <f>M3+1</f>
        <v>46202</v>
      </c>
      <c r="Q3" s="230"/>
      <c r="R3" s="230"/>
      <c r="S3" s="231">
        <f>P3+1</f>
        <v>46203</v>
      </c>
      <c r="T3" s="231"/>
      <c r="U3" s="231"/>
      <c r="V3" s="230">
        <f>S3+1</f>
        <v>46204</v>
      </c>
      <c r="W3" s="230"/>
      <c r="X3" s="230"/>
      <c r="Y3" s="231">
        <f>V3+1</f>
        <v>46205</v>
      </c>
      <c r="Z3" s="231"/>
      <c r="AA3" s="231"/>
      <c r="AB3" s="230">
        <f>Y3+1</f>
        <v>46206</v>
      </c>
      <c r="AC3" s="230"/>
      <c r="AD3" s="230"/>
      <c r="AE3" s="231">
        <f>AB3+1</f>
        <v>46207</v>
      </c>
      <c r="AF3" s="231"/>
      <c r="AG3" s="231"/>
      <c r="AH3" s="230">
        <f>AE3+1</f>
        <v>46208</v>
      </c>
      <c r="AI3" s="230"/>
      <c r="AJ3" s="230"/>
      <c r="AK3" s="231">
        <f>AH3+1</f>
        <v>46209</v>
      </c>
      <c r="AL3" s="231"/>
      <c r="AM3" s="231"/>
      <c r="AN3" s="230">
        <f>AK3+1</f>
        <v>46210</v>
      </c>
      <c r="AO3" s="233"/>
      <c r="AP3" s="230"/>
      <c r="AQ3" s="231">
        <f>AN3+1</f>
        <v>46211</v>
      </c>
      <c r="AR3" s="231"/>
      <c r="AS3" s="231"/>
      <c r="AT3" s="230">
        <f>AQ3+1</f>
        <v>46212</v>
      </c>
      <c r="AU3" s="230"/>
      <c r="AV3" s="230"/>
      <c r="AW3" s="231">
        <f>AT3+1</f>
        <v>46213</v>
      </c>
      <c r="AX3" s="231"/>
      <c r="AY3" s="231"/>
      <c r="AZ3" s="230">
        <f>AW3+1</f>
        <v>46214</v>
      </c>
      <c r="BA3" s="233"/>
      <c r="BB3" s="230"/>
      <c r="BC3" s="231">
        <f>AZ3+1</f>
        <v>46215</v>
      </c>
      <c r="BD3" s="235"/>
      <c r="BE3" s="231"/>
      <c r="BF3" s="230">
        <f>BC3+1</f>
        <v>46216</v>
      </c>
      <c r="BG3" s="230"/>
      <c r="BH3" s="230"/>
      <c r="BI3" s="56"/>
      <c r="BJ3" s="234" t="s">
        <v>35</v>
      </c>
      <c r="BK3" s="234"/>
      <c r="BL3" s="57"/>
      <c r="BM3" s="232" t="s">
        <v>37</v>
      </c>
      <c r="BN3" s="58"/>
      <c r="BO3" s="9" t="s">
        <v>34</v>
      </c>
      <c r="BP3" s="9" t="s">
        <v>33</v>
      </c>
      <c r="BQ3" s="9" t="s">
        <v>32</v>
      </c>
      <c r="BR3" s="9" t="s">
        <v>31</v>
      </c>
      <c r="BS3" s="9" t="s">
        <v>30</v>
      </c>
      <c r="BT3" s="9" t="s">
        <v>29</v>
      </c>
      <c r="BU3" s="8" t="s">
        <v>28</v>
      </c>
      <c r="BW3" s="109" t="s">
        <v>107</v>
      </c>
      <c r="BX3" s="109" t="s">
        <v>108</v>
      </c>
      <c r="BY3" s="109" t="s">
        <v>109</v>
      </c>
      <c r="BZ3" s="109" t="s">
        <v>110</v>
      </c>
      <c r="CA3" s="109" t="s">
        <v>111</v>
      </c>
      <c r="CB3" s="109" t="s">
        <v>112</v>
      </c>
      <c r="CC3" s="109" t="s">
        <v>119</v>
      </c>
      <c r="CD3" s="109" t="s">
        <v>125</v>
      </c>
      <c r="CE3" s="150" t="s">
        <v>136</v>
      </c>
      <c r="CF3" s="150" t="s">
        <v>140</v>
      </c>
      <c r="CG3" s="150" t="s">
        <v>144</v>
      </c>
      <c r="CH3" s="150" t="s">
        <v>145</v>
      </c>
      <c r="CI3" s="150" t="s">
        <v>146</v>
      </c>
      <c r="CJ3" s="150" t="s">
        <v>147</v>
      </c>
      <c r="CK3" s="150" t="s">
        <v>149</v>
      </c>
      <c r="CL3" s="150" t="s">
        <v>150</v>
      </c>
      <c r="CM3" s="150" t="s">
        <v>151</v>
      </c>
      <c r="CN3" s="150" t="s">
        <v>152</v>
      </c>
      <c r="CO3" s="150" t="s">
        <v>153</v>
      </c>
      <c r="CP3" s="150" t="s">
        <v>170</v>
      </c>
      <c r="CQ3" s="150" t="s">
        <v>171</v>
      </c>
      <c r="CR3" s="150" t="s">
        <v>172</v>
      </c>
      <c r="CS3" s="150" t="s">
        <v>178</v>
      </c>
      <c r="CT3" s="150" t="s">
        <v>179</v>
      </c>
      <c r="CU3" s="150" t="s">
        <v>182</v>
      </c>
      <c r="CV3" s="150" t="s">
        <v>183</v>
      </c>
      <c r="CW3" s="150" t="s">
        <v>184</v>
      </c>
      <c r="CX3" s="150" t="s">
        <v>187</v>
      </c>
      <c r="CY3" s="150" t="s">
        <v>189</v>
      </c>
      <c r="CZ3" s="150" t="s">
        <v>190</v>
      </c>
      <c r="DA3" s="150" t="s">
        <v>192</v>
      </c>
      <c r="DB3" s="150" t="s">
        <v>193</v>
      </c>
      <c r="DC3" s="150" t="s">
        <v>194</v>
      </c>
      <c r="DD3" s="150" t="s">
        <v>195</v>
      </c>
      <c r="DE3" s="150" t="s">
        <v>196</v>
      </c>
      <c r="DF3" s="150" t="s">
        <v>198</v>
      </c>
      <c r="DG3" s="150" t="s">
        <v>199</v>
      </c>
      <c r="DH3" s="150" t="s">
        <v>200</v>
      </c>
      <c r="DI3" s="150" t="s">
        <v>203</v>
      </c>
      <c r="DJ3" s="150" t="s">
        <v>205</v>
      </c>
      <c r="DK3" s="150" t="s">
        <v>207</v>
      </c>
      <c r="DL3" s="150" t="s">
        <v>208</v>
      </c>
      <c r="DM3" s="150" t="s">
        <v>209</v>
      </c>
      <c r="DN3" s="150" t="s">
        <v>211</v>
      </c>
      <c r="DO3" s="150" t="s">
        <v>217</v>
      </c>
      <c r="DP3" s="150" t="s">
        <v>218</v>
      </c>
      <c r="DQ3" s="150" t="s">
        <v>220</v>
      </c>
      <c r="DR3" s="150" t="s">
        <v>222</v>
      </c>
      <c r="DS3" s="150" t="s">
        <v>223</v>
      </c>
      <c r="DT3" s="150" t="s">
        <v>225</v>
      </c>
      <c r="DU3" s="150" t="s">
        <v>228</v>
      </c>
      <c r="DV3" s="150" t="s">
        <v>231</v>
      </c>
      <c r="DW3" s="150" t="s">
        <v>233</v>
      </c>
      <c r="DX3" s="150" t="s">
        <v>235</v>
      </c>
      <c r="DY3" s="150" t="s">
        <v>236</v>
      </c>
      <c r="DZ3" s="150" t="s">
        <v>237</v>
      </c>
      <c r="EA3" s="150" t="s">
        <v>239</v>
      </c>
      <c r="EB3" s="10" t="s">
        <v>240</v>
      </c>
      <c r="EC3" s="150" t="s">
        <v>241</v>
      </c>
      <c r="ED3" s="150" t="s">
        <v>242</v>
      </c>
      <c r="EE3" s="150" t="s">
        <v>244</v>
      </c>
      <c r="EF3" s="150" t="s">
        <v>245</v>
      </c>
      <c r="EG3" s="150" t="s">
        <v>247</v>
      </c>
      <c r="EH3" s="150" t="s">
        <v>248</v>
      </c>
      <c r="EI3" s="150" t="s">
        <v>250</v>
      </c>
      <c r="EJ3" s="150" t="s">
        <v>251</v>
      </c>
      <c r="EK3" s="150" t="s">
        <v>252</v>
      </c>
      <c r="EL3" s="150" t="s">
        <v>253</v>
      </c>
      <c r="EM3" s="150" t="s">
        <v>254</v>
      </c>
      <c r="EN3" s="150" t="s">
        <v>255</v>
      </c>
      <c r="EO3" s="150" t="s">
        <v>256</v>
      </c>
      <c r="EP3" s="150" t="s">
        <v>257</v>
      </c>
      <c r="EQ3" s="150" t="s">
        <v>258</v>
      </c>
      <c r="ER3" t="s">
        <v>259</v>
      </c>
      <c r="ES3" t="s">
        <v>261</v>
      </c>
      <c r="ET3" t="s">
        <v>263</v>
      </c>
      <c r="EU3" t="s">
        <v>264</v>
      </c>
      <c r="EV3" t="s">
        <v>265</v>
      </c>
      <c r="EW3" t="s">
        <v>266</v>
      </c>
      <c r="EX3" t="s">
        <v>270</v>
      </c>
      <c r="EY3" t="s">
        <v>271</v>
      </c>
      <c r="EZ3" t="s">
        <v>276</v>
      </c>
      <c r="FA3" t="s">
        <v>277</v>
      </c>
      <c r="FB3"/>
      <c r="FC3" t="s">
        <v>278</v>
      </c>
      <c r="FD3" t="s">
        <v>279</v>
      </c>
      <c r="FE3" t="s">
        <v>280</v>
      </c>
      <c r="FF3" t="s">
        <v>281</v>
      </c>
      <c r="FG3" t="s">
        <v>282</v>
      </c>
      <c r="FH3" t="s">
        <v>284</v>
      </c>
      <c r="FI3" t="s">
        <v>283</v>
      </c>
      <c r="FJ3" t="s">
        <v>285</v>
      </c>
      <c r="FK3" t="s">
        <v>286</v>
      </c>
      <c r="FL3" t="s">
        <v>287</v>
      </c>
      <c r="FM3" t="s">
        <v>288</v>
      </c>
      <c r="FN3" t="s">
        <v>289</v>
      </c>
      <c r="FO3" t="s">
        <v>290</v>
      </c>
      <c r="FP3" t="s">
        <v>291</v>
      </c>
      <c r="FQ3" t="s">
        <v>292</v>
      </c>
      <c r="FR3" t="s">
        <v>293</v>
      </c>
      <c r="FS3" t="s">
        <v>294</v>
      </c>
      <c r="FT3" t="s">
        <v>295</v>
      </c>
      <c r="FU3" t="s">
        <v>297</v>
      </c>
      <c r="FV3" t="s">
        <v>298</v>
      </c>
      <c r="FW3" t="s">
        <v>299</v>
      </c>
      <c r="FX3" t="s">
        <v>300</v>
      </c>
      <c r="FY3" t="s">
        <v>302</v>
      </c>
      <c r="FZ3" t="s">
        <v>305</v>
      </c>
      <c r="GA3" t="s">
        <v>304</v>
      </c>
      <c r="GB3" t="s">
        <v>306</v>
      </c>
      <c r="GC3" t="s">
        <v>307</v>
      </c>
      <c r="GD3" t="s">
        <v>312</v>
      </c>
      <c r="GE3" t="s">
        <v>313</v>
      </c>
      <c r="GF3" t="s">
        <v>314</v>
      </c>
      <c r="GG3" t="s">
        <v>320</v>
      </c>
      <c r="GH3" t="s">
        <v>321</v>
      </c>
      <c r="GI3" t="s">
        <v>324</v>
      </c>
      <c r="GJ3" t="s">
        <v>325</v>
      </c>
      <c r="GK3" t="s">
        <v>326</v>
      </c>
      <c r="GL3" t="s">
        <v>328</v>
      </c>
      <c r="GM3" t="s">
        <v>329</v>
      </c>
      <c r="GN3" t="s">
        <v>330</v>
      </c>
      <c r="GO3" t="s">
        <v>331</v>
      </c>
      <c r="GP3" t="s">
        <v>332</v>
      </c>
      <c r="GQ3" t="s">
        <v>333</v>
      </c>
      <c r="GR3" t="s">
        <v>334</v>
      </c>
      <c r="GS3" t="s">
        <v>335</v>
      </c>
      <c r="GT3" t="s">
        <v>337</v>
      </c>
      <c r="GU3" t="s">
        <v>338</v>
      </c>
      <c r="GV3" t="s">
        <v>339</v>
      </c>
      <c r="GW3" t="s">
        <v>340</v>
      </c>
      <c r="GX3" t="s">
        <v>341</v>
      </c>
      <c r="GY3" t="s">
        <v>342</v>
      </c>
      <c r="GZ3" t="s">
        <v>343</v>
      </c>
      <c r="HA3" t="s">
        <v>344</v>
      </c>
      <c r="HB3" t="s">
        <v>345</v>
      </c>
      <c r="HC3" t="s">
        <v>346</v>
      </c>
      <c r="HD3" t="s">
        <v>347</v>
      </c>
      <c r="HE3" t="s">
        <v>348</v>
      </c>
      <c r="HF3" t="s">
        <v>349</v>
      </c>
      <c r="HG3" t="s">
        <v>350</v>
      </c>
      <c r="HH3" t="s">
        <v>351</v>
      </c>
      <c r="HI3" t="s">
        <v>352</v>
      </c>
      <c r="HJ3" t="s">
        <v>359</v>
      </c>
      <c r="HK3" t="s">
        <v>358</v>
      </c>
      <c r="HL3" t="s">
        <v>360</v>
      </c>
      <c r="HM3" t="s">
        <v>361</v>
      </c>
      <c r="HN3" t="s">
        <v>363</v>
      </c>
      <c r="HO3" t="s">
        <v>364</v>
      </c>
      <c r="HP3" t="s">
        <v>366</v>
      </c>
      <c r="HQ3" t="s">
        <v>367</v>
      </c>
      <c r="HR3" t="s">
        <v>368</v>
      </c>
      <c r="HS3" t="s">
        <v>369</v>
      </c>
      <c r="HT3" t="s">
        <v>372</v>
      </c>
      <c r="HU3" t="s">
        <v>373</v>
      </c>
      <c r="HV3" t="s">
        <v>375</v>
      </c>
      <c r="HW3" t="s">
        <v>376</v>
      </c>
      <c r="HX3" t="s">
        <v>377</v>
      </c>
      <c r="HY3" t="s">
        <v>378</v>
      </c>
      <c r="HZ3" t="s">
        <v>379</v>
      </c>
      <c r="IA3" t="s">
        <v>380</v>
      </c>
      <c r="IB3" t="s">
        <v>381</v>
      </c>
      <c r="IC3" t="s">
        <v>382</v>
      </c>
      <c r="ID3" t="s">
        <v>383</v>
      </c>
      <c r="IE3" t="s">
        <v>384</v>
      </c>
      <c r="IF3" t="s">
        <v>385</v>
      </c>
      <c r="IG3" t="s">
        <v>386</v>
      </c>
      <c r="IH3" t="s">
        <v>387</v>
      </c>
      <c r="II3" t="s">
        <v>388</v>
      </c>
      <c r="IJ3" t="s">
        <v>389</v>
      </c>
      <c r="IK3" t="s">
        <v>390</v>
      </c>
      <c r="IL3" t="s">
        <v>391</v>
      </c>
      <c r="IM3" t="s">
        <v>392</v>
      </c>
      <c r="IN3" t="s">
        <v>393</v>
      </c>
      <c r="IO3" t="s">
        <v>394</v>
      </c>
      <c r="IP3" t="s">
        <v>397</v>
      </c>
      <c r="IQ3" t="s">
        <v>398</v>
      </c>
      <c r="IR3" t="s">
        <v>406</v>
      </c>
      <c r="IS3" t="s">
        <v>405</v>
      </c>
      <c r="IT3" t="s">
        <v>404</v>
      </c>
      <c r="IU3" t="s">
        <v>407</v>
      </c>
      <c r="IV3" t="s">
        <v>408</v>
      </c>
      <c r="IW3" t="s">
        <v>409</v>
      </c>
      <c r="IX3" t="s">
        <v>410</v>
      </c>
      <c r="IY3" t="s">
        <v>411</v>
      </c>
      <c r="IZ3" t="s">
        <v>412</v>
      </c>
      <c r="JA3" t="s">
        <v>413</v>
      </c>
      <c r="JB3" t="s">
        <v>414</v>
      </c>
      <c r="JC3" t="s">
        <v>415</v>
      </c>
      <c r="JD3" t="s">
        <v>416</v>
      </c>
      <c r="JE3" t="s">
        <v>417</v>
      </c>
      <c r="JF3" t="s">
        <v>419</v>
      </c>
      <c r="JG3" t="s">
        <v>421</v>
      </c>
      <c r="JH3" t="s">
        <v>422</v>
      </c>
      <c r="JI3" t="s">
        <v>423</v>
      </c>
      <c r="JJ3" t="s">
        <v>427</v>
      </c>
      <c r="JK3" t="s">
        <v>426</v>
      </c>
      <c r="JL3" t="s">
        <v>428</v>
      </c>
      <c r="JM3" t="s">
        <v>429</v>
      </c>
      <c r="JN3" t="s">
        <v>430</v>
      </c>
      <c r="JO3" t="s">
        <v>431</v>
      </c>
      <c r="JP3" t="s">
        <v>432</v>
      </c>
      <c r="JQ3" t="s">
        <v>435</v>
      </c>
      <c r="JR3" t="s">
        <v>436</v>
      </c>
      <c r="JS3" t="s">
        <v>437</v>
      </c>
      <c r="JT3" t="s">
        <v>438</v>
      </c>
      <c r="JU3" t="s">
        <v>439</v>
      </c>
      <c r="JV3" s="59"/>
      <c r="JW3" s="10" t="str">
        <f t="shared" ref="JW3:JW4" si="339">BW3</f>
        <v>354-6886-GC-MRKU5716542-30-4-18</v>
      </c>
      <c r="JX3" s="10" t="str">
        <f t="shared" ref="JX3:JX4" si="340">BX3</f>
        <v>352-6880-GC-MRKU6244142-25-4-18</v>
      </c>
      <c r="JY3" s="10" t="str">
        <f t="shared" ref="JY3:JY4" si="341">BY3</f>
        <v>355-PS1136-US-BMOU6543780-11-5-</v>
      </c>
      <c r="JZ3" s="10" t="str">
        <f t="shared" ref="JZ3:JZ4" si="342">BZ3</f>
        <v>361-7010-GC-MRSU3450097-06-8-18</v>
      </c>
      <c r="KA3" s="10" t="str">
        <f t="shared" ref="KA3:KA4" si="343">CA3</f>
        <v>363-PS1163-LR-TCNU3637180-22.8.</v>
      </c>
      <c r="KB3" s="10" t="str">
        <f t="shared" ref="KB3:KB4" si="344">CB3</f>
        <v>366-7111-GC-MRKU4001040-21-10-1</v>
      </c>
      <c r="KC3" s="10" t="str">
        <f t="shared" ref="KC3:KC4" si="345">CC3</f>
        <v>368-7127-GC-PONU7501078-31-10-1</v>
      </c>
      <c r="KD3" s="10" t="str">
        <f t="shared" ref="KD3:KD4" si="346">CD3</f>
        <v>367-PS1175-US-MSKU0594823-30-10</v>
      </c>
      <c r="KE3" s="10" t="str">
        <f t="shared" ref="KE3:KE4" si="347">CE3</f>
        <v>365-PS1173-RM-TGBU6769810-4-10-</v>
      </c>
      <c r="KF3" s="10" t="str">
        <f t="shared" ref="KF3:KF4" si="348">CF3</f>
        <v>371-7167-GC-HASU4097451-28.11.1</v>
      </c>
      <c r="KG3" s="10" t="str">
        <f t="shared" ref="KG3:KG4" si="349">CG3</f>
        <v>364-PS1169-LR-FDCU0184295-05.10</v>
      </c>
      <c r="KH3" s="10" t="str">
        <f t="shared" ref="KH3:KH4" si="350">CH3</f>
        <v>372-7172-GC-MSKU0898786-5-12-18</v>
      </c>
      <c r="KI3" s="10" t="str">
        <f t="shared" ref="KI3:KI4" si="351">CI3</f>
        <v>370-PS1181-LR-SUDU8881485-22.11</v>
      </c>
      <c r="KJ3" s="10" t="str">
        <f t="shared" ref="KJ3:KJ4" si="352">CJ3</f>
        <v>374-7212-GC-MRSU3705644-27-12-1</v>
      </c>
      <c r="KK3" s="10" t="str">
        <f t="shared" ref="KK3:KK4" si="353">CK3</f>
        <v>369-PS1176-RM-EITU1671054-16-11</v>
      </c>
      <c r="KL3" s="10" t="str">
        <f t="shared" ref="KL3:KL4" si="354">CL3</f>
        <v>377-7257-GC-MSKU0458935-28-1-19</v>
      </c>
      <c r="KM3" s="10" t="str">
        <f t="shared" ref="KM3:KM4" si="355">CM3</f>
        <v>373-PS1184-RM-EITU1411920-14-12</v>
      </c>
      <c r="KN3" s="10" t="str">
        <f t="shared" ref="KN3:KN4" si="356">CN3</f>
        <v>376-PS1188-LR-TCLU1838022-24-1-</v>
      </c>
      <c r="KO3" s="10" t="str">
        <f t="shared" ref="KO3:KO4" si="357">CO3</f>
        <v>378-PS1191-LR-CMAU4669750-13-2-</v>
      </c>
      <c r="KP3" s="10" t="str">
        <f t="shared" ref="KP3:KP4" si="358">CP3</f>
        <v>380-7362-GC-MRKU4711000-7-4-19</v>
      </c>
      <c r="KQ3" s="10" t="str">
        <f t="shared" ref="KQ3:KQ4" si="359">CQ3</f>
        <v>375-PS1186-RM-EITU1447229-15-1-</v>
      </c>
      <c r="KR3" s="10" t="str">
        <f t="shared" ref="KR3:KR4" si="360">CR3</f>
        <v>379-PS1195-RM-TLLU4175641-25-3-</v>
      </c>
      <c r="KS3" s="10" t="str">
        <f t="shared" ref="KS3:KS4" si="361">CS3</f>
        <v>381-7407-GC-MSKU8868598-11-5-19</v>
      </c>
      <c r="KT3" s="10" t="str">
        <f t="shared" ref="KT3:KT4" si="362">CT3</f>
        <v>382-7427-GC-MRKU2027895-26-5-19</v>
      </c>
      <c r="KU3" s="10" t="str">
        <f t="shared" ref="KU3:KU4" si="363">CU3</f>
        <v>383-7456-GC-PONU7330756-20-6-19</v>
      </c>
      <c r="KV3" s="10" t="str">
        <f t="shared" ref="KV3:KV4" si="364">CV3</f>
        <v>384-7471-GC-TGBU5251262-30-6-19</v>
      </c>
      <c r="KW3" s="10" t="str">
        <f t="shared" ref="KW3:KW4" si="365">CW3</f>
        <v>385-7485-GC-MRKU5672280-10-7-19</v>
      </c>
      <c r="KX3" s="10" t="str">
        <f t="shared" ref="KX3:KX4" si="366">CX3</f>
        <v>386-7500-GC-HASU5007690-24-7-19</v>
      </c>
      <c r="KY3" s="10" t="str">
        <f t="shared" ref="KY3:KY4" si="367">CY3</f>
        <v>388-7522-GC-MRKU3110073-8-8-19</v>
      </c>
      <c r="KZ3" s="10" t="str">
        <f t="shared" ref="KZ3:KZ4" si="368">CZ3</f>
        <v>387-7509-GC-MRKU3691390-30-7-19</v>
      </c>
      <c r="LA3" s="10" t="str">
        <f t="shared" ref="LA3:LA4" si="369">DA3</f>
        <v>389-7524-GC-MRKU5186859-14-8-19</v>
      </c>
      <c r="LB3" s="10" t="str">
        <f t="shared" ref="LB3:LB4" si="370">DB3</f>
        <v>390-7555-GC-HASU5101941-31-8-19</v>
      </c>
      <c r="LC3" s="10" t="str">
        <f t="shared" ref="LC3:LC4" si="371">DC3</f>
        <v>391-7569-GC-MSKU8453502-09-9-19</v>
      </c>
      <c r="LD3" s="10" t="str">
        <f t="shared" ref="LD3:LD4" si="372">DD3</f>
        <v>392-7583-GC-SUDU8711196-18-9-19</v>
      </c>
      <c r="LE3" s="10" t="str">
        <f t="shared" ref="LE3:LE4" si="373">DE3</f>
        <v>393-7609-GC-MRKU2711070-05-10-1</v>
      </c>
      <c r="LF3" s="10" t="str">
        <f t="shared" ref="LF3:LF4" si="374">DF3</f>
        <v>395-7637-GC-MIEU0044569-20-10-1</v>
      </c>
      <c r="LG3" s="10" t="str">
        <f t="shared" ref="LG3:LG4" si="375">DG3</f>
        <v>394-7624-GC-PONU7921229-13-10-1</v>
      </c>
      <c r="LH3" s="10" t="str">
        <f t="shared" ref="LH3:LH4" si="376">DH3</f>
        <v>396-7644-GC-MSKU9005950-24-10-1</v>
      </c>
      <c r="LI3" s="10" t="str">
        <f t="shared" ref="LI3:LI4" si="377">DI3</f>
        <v>398-7665-GC-MSKU1363460-03-11-1</v>
      </c>
      <c r="LJ3" s="10" t="str">
        <f t="shared" ref="LJ3:LJ4" si="378">DJ3</f>
        <v>397-7651-GC-MRSU3960090-29-10-1</v>
      </c>
      <c r="LK3" s="10" t="str">
        <f t="shared" ref="LK3:LK4" si="379">DK3</f>
        <v>399-7682-GC-MSKU9701521-11-11-1</v>
      </c>
      <c r="LL3" s="10" t="str">
        <f t="shared" ref="LL3:LL4" si="380">DL3</f>
        <v>400-7697-GC-MSKU0991590-21-11-1</v>
      </c>
      <c r="LM3" s="10" t="str">
        <f t="shared" ref="LM3:LM4" si="381">DM3</f>
        <v>401-7710-GC-MRKU5020066-28-11-1</v>
      </c>
      <c r="LN3" s="10" t="str">
        <f t="shared" ref="LN3:LN4" si="382">DN3</f>
        <v>403-7798-GC-MRSU3923672-12-1-20</v>
      </c>
      <c r="LO3" s="10" t="str">
        <f t="shared" ref="LO3:LO4" si="383">DO3</f>
        <v>402-7727-GC-MSKU8201413-8-12-19</v>
      </c>
      <c r="LP3" s="10" t="str">
        <f t="shared" ref="LP3:LP4" si="384">DP3</f>
        <v>405-7866-GC-MRKU3593829-15-2-20</v>
      </c>
      <c r="LQ3" s="10" t="str">
        <f t="shared" ref="LQ3:LQ4" si="385">DQ3</f>
        <v>404-7847-GC-MSKU8299505-6-2-20</v>
      </c>
      <c r="LR3" s="10" t="str">
        <f t="shared" ref="LR3:LR4" si="386">DR3</f>
        <v>406-7897-GC-PONU8000430-28-2-20</v>
      </c>
      <c r="LS3" s="10" t="str">
        <f t="shared" ref="LS3:LS4" si="387">DS3</f>
        <v>407-7919-GC-MRSU3588039-11-3-20</v>
      </c>
      <c r="LT3" s="10" t="str">
        <f t="shared" ref="LT3:LT4" si="388">DT3</f>
        <v>408-7983-GC-MRKU4593016-13-6-20</v>
      </c>
      <c r="LU3" s="10" t="str">
        <f t="shared" ref="LU3:LU4" si="389">DU3</f>
        <v>409-8013-GC-PONU7617772-15-7-20</v>
      </c>
      <c r="LV3" s="10" t="str">
        <f t="shared" ref="LV3:LV4" si="390">DV3</f>
        <v>411-8138-GC-MRSU3901544-7-10-20</v>
      </c>
      <c r="LW3" s="10" t="str">
        <f t="shared" ref="LW3:LW4" si="391">DW3</f>
        <v>410-8126-GC-PONU8045922-28-9-20</v>
      </c>
      <c r="LX3" s="10" t="str">
        <f t="shared" ref="LX3:LX4" si="392">DX3</f>
        <v>413-8213-GC-MSKU1871183-14-11-2</v>
      </c>
      <c r="LY3" s="10" t="str">
        <f t="shared" ref="LY3:LY4" si="393">DY3</f>
        <v>412-8206-GC-MRKU2650863-10-11-2</v>
      </c>
      <c r="LZ3" s="10" t="str">
        <f t="shared" ref="LZ3:LZ4" si="394">DZ3</f>
        <v>414-8253-GC-MRKU3545409-30-11-2</v>
      </c>
      <c r="MA3" s="10" t="str">
        <f t="shared" ref="MA3:MA4" si="395">EA3</f>
        <v>416-8270-GC-MSKU9388839-12-12-2</v>
      </c>
      <c r="MB3" s="10" t="str">
        <f t="shared" ref="MB3:MB4" si="396">EB3</f>
        <v>415-8255-GC-PONU7823135-5-12-20</v>
      </c>
      <c r="MC3" s="10" t="str">
        <f t="shared" ref="MC3:MC4" si="397">EC3</f>
        <v>417-8300-GC-MRKU2552960-20-12-2</v>
      </c>
      <c r="MD3" s="10" t="str">
        <f t="shared" ref="MD3:MD4" si="398">ED3</f>
        <v>Outlet-2</v>
      </c>
      <c r="ME3" s="10" t="str">
        <f t="shared" ref="ME3:ME4" si="399">EE3</f>
        <v>418-8380-GC-MRKU2494360-19-1-21</v>
      </c>
      <c r="MF3" s="10" t="str">
        <f t="shared" ref="MF3:MF4" si="400">EF3</f>
        <v>Outlet2</v>
      </c>
      <c r="MG3" s="10" t="str">
        <f t="shared" ref="MG3:MG4" si="401">EG3</f>
        <v>419-8446-GC-MRKU6408903-14-2-21</v>
      </c>
      <c r="MH3" s="10" t="str">
        <f t="shared" ref="MH3:MH4" si="402">EH3</f>
        <v>420-8459-GC-PONU7970943-21-2-21</v>
      </c>
      <c r="MI3" s="10" t="str">
        <f t="shared" ref="MI3:MI4" si="403">EI3</f>
        <v>421-8519-GC-TCNU2887760-18-03-2</v>
      </c>
      <c r="MJ3" s="10" t="str">
        <f t="shared" ref="MJ3:MJ4" si="404">EJ3</f>
        <v>422-8538-GC-MRKU2563558-29.3.21</v>
      </c>
      <c r="MK3" s="10" t="str">
        <f t="shared" ref="MK3:MK4" si="405">EK3</f>
        <v>424-8587-GC-MRSU2829484-28-4-21</v>
      </c>
      <c r="ML3" s="10" t="str">
        <f t="shared" ref="ML3:ML4" si="406">EL3</f>
        <v>423-8578-GC-MRKU2372309-20-4-21</v>
      </c>
      <c r="MM3" s="10" t="str">
        <f t="shared" ref="MM3:MM4" si="407">EM3</f>
        <v>427-PS1322-MSKU0593175-20-5-21</v>
      </c>
      <c r="MN3" s="10" t="str">
        <f t="shared" ref="MN3:MN4" si="408">EN3</f>
        <v>426-8624-GC-MRKU3415597-19-5-21</v>
      </c>
      <c r="MO3" s="10" t="str">
        <f t="shared" ref="MO3:MO4" si="409">EO3</f>
        <v>425-8619-GC-MRKU2915710-15-5-21</v>
      </c>
      <c r="MP3" s="10" t="str">
        <f t="shared" ref="MP3:MP4" si="410">EP3</f>
        <v>428-8676-GC-MRKU2729607-12-6-21</v>
      </c>
      <c r="MQ3" s="10" t="str">
        <f t="shared" ref="MQ3:MQ4" si="411">EQ3</f>
        <v>429-8703-GC-MRKU4894257-21-6-21</v>
      </c>
      <c r="MR3" s="10" t="str">
        <f t="shared" ref="MR3:MR4" si="412">ER3</f>
        <v>430-8717-MRKU3550262-27-7-21</v>
      </c>
      <c r="MS3" s="10" t="str">
        <f t="shared" ref="MS3:MS4" si="413">ES3</f>
        <v>431-8734-SUDU6994081-4-7-21</v>
      </c>
      <c r="MT3" s="10" t="str">
        <f t="shared" ref="MT3:MT4" si="414">ET3</f>
        <v>432-8761-MRKU5085154-14-07-21</v>
      </c>
      <c r="MU3" s="10" t="str">
        <f t="shared" ref="MU3:MU4" si="415">EU3</f>
        <v>434-8779-MSKU0628857-25-7-21</v>
      </c>
      <c r="MV3" s="10" t="str">
        <f t="shared" ref="MV3:MV4" si="416">EV3</f>
        <v>433-8773-MRKU4022491-22-7-21</v>
      </c>
      <c r="MW3" s="10" t="str">
        <f t="shared" ref="MW3:MW4" si="417">EW3</f>
        <v>436-8829-MRKU4138162-16-08-21</v>
      </c>
      <c r="MX3" s="10" t="str">
        <f t="shared" ref="MX3:MX4" si="418">EX3</f>
        <v>438-8864-TGHU6796119-29-8-21</v>
      </c>
      <c r="MY3" s="10" t="str">
        <f t="shared" ref="MY3:MY4" si="419">EY3</f>
        <v>435-8821-MRKU5169790-13-08-21</v>
      </c>
      <c r="MZ3" s="10" t="str">
        <f t="shared" ref="MZ3:MZ4" si="420">EZ3</f>
        <v>437-8845-PONU7519992-21-8-21</v>
      </c>
      <c r="NA3" s="10" t="str">
        <f t="shared" ref="NA3:NA4" si="421">FA3</f>
        <v>441-PS1346-ST-TTNU9630950-7-9-2</v>
      </c>
      <c r="NB3" s="10">
        <f t="shared" ref="NB3:NB4" si="422">FB3</f>
        <v>0</v>
      </c>
      <c r="NC3" s="10" t="str">
        <f t="shared" ref="NC3:NC4" si="423">FC3</f>
        <v>440-8905-MSKU9524302-14-9-21</v>
      </c>
      <c r="ND3" s="10" t="str">
        <f t="shared" ref="ND3:ND4" si="424">FD3</f>
        <v>443-8923-MRSU3243211-23-9-21</v>
      </c>
      <c r="NE3" s="10" t="str">
        <f t="shared" ref="NE3:NE4" si="425">FE3</f>
        <v>442-PS1347-ST-MSKU1825465-26-9-</v>
      </c>
      <c r="NF3" s="10" t="str">
        <f t="shared" ref="NF3:NF4" si="426">FF3</f>
        <v>444-8946-MSKU1230739-4-10-21</v>
      </c>
      <c r="NG3" s="10" t="str">
        <f t="shared" ref="NG3:NG4" si="427">FG3</f>
        <v>447-8991-MRKU5654332-27-10-21</v>
      </c>
      <c r="NH3" s="10" t="str">
        <f t="shared" ref="NH3:NH4" si="428">FH3</f>
        <v>446-PS1360-ST-MRKU4841827-25-10</v>
      </c>
      <c r="NI3" s="10" t="str">
        <f t="shared" ref="NI3:NI4" si="429">FI3</f>
        <v>448-PS1363-ST-MRKU2842573-31-10</v>
      </c>
      <c r="NJ3" s="10" t="str">
        <f t="shared" ref="NJ3:NJ4" si="430">FJ3</f>
        <v>445-8974-MRKU3155334-22-10-21</v>
      </c>
      <c r="NK3" s="10" t="str">
        <f t="shared" ref="NK3:NK4" si="431">FK3</f>
        <v>449-9020-MRKU3154507-9-11-21</v>
      </c>
      <c r="NL3" s="10" t="str">
        <f t="shared" ref="NL3:NL4" si="432">FL3</f>
        <v>450-9034-PONU7511585-13-11-21</v>
      </c>
      <c r="NM3" s="10" t="str">
        <f t="shared" ref="NM3:NM4" si="433">FM3</f>
        <v>453-9066-MRSU4596208-23-11-21</v>
      </c>
      <c r="NN3" s="10" t="str">
        <f t="shared" ref="NN3:NN4" si="434">FN3</f>
        <v>452-PS1368-ST-MRSU4594951-18-11</v>
      </c>
      <c r="NO3" s="10" t="str">
        <f t="shared" ref="NO3:NO4" si="435">FO3</f>
        <v>451-9048-MRKU2319937-17-11-21</v>
      </c>
      <c r="NP3" s="10" t="str">
        <f t="shared" ref="NP3:NP4" si="436">FP3</f>
        <v>454-PS1372-ST-MRKU3867236-29-11</v>
      </c>
      <c r="NQ3" s="10" t="str">
        <f t="shared" ref="NQ3:NQ4" si="437">FQ3</f>
        <v>455-9093-MRKU3807155-5-12-21</v>
      </c>
      <c r="NR3" s="10" t="str">
        <f t="shared" ref="NR3:NR4" si="438">FR3</f>
        <v>456-9130-TCNU7532989-18-12-21</v>
      </c>
      <c r="NS3" s="10" t="str">
        <f t="shared" ref="NS3:NS4" si="439">FS3</f>
        <v>457-PS1379-ST-MSKU0431385-20-12</v>
      </c>
      <c r="NT3" s="10" t="str">
        <f t="shared" ref="NT3:NT4" si="440">FT3</f>
        <v>458-9143-MRKU2834752-22-12-21</v>
      </c>
      <c r="NU3" s="10" t="str">
        <f t="shared" ref="NU3:NU4" si="441">FU3</f>
        <v>461-9186-MRKU3630049-4-1-22</v>
      </c>
      <c r="NV3" s="10" t="str">
        <f t="shared" ref="NV3:NV4" si="442">FV3</f>
        <v>460-PS1382-ST-MRKU3234794-31-12</v>
      </c>
      <c r="NW3" s="10" t="str">
        <f t="shared" ref="NW3:NW4" si="443">FW3</f>
        <v>459-9180-PONU7943399-31-12-21</v>
      </c>
      <c r="NX3" s="10" t="str">
        <f t="shared" ref="NX3:NX4" si="444">FX3</f>
        <v>462-9198-SUDU8634572-8-1-22</v>
      </c>
      <c r="NY3" s="10" t="str">
        <f t="shared" ref="NY3:NY4" si="445">FY3</f>
        <v>464-9236-MRKU2851317-24-01-22</v>
      </c>
      <c r="NZ3" s="10" t="str">
        <f t="shared" ref="NZ3:NZ4" si="446">FZ3</f>
        <v>463-9219-MSKU0301360-18-01-22</v>
      </c>
      <c r="OA3" s="10" t="str">
        <f t="shared" ref="OA3:OA4" si="447">GA3</f>
        <v>469-9335-MSKU8098408-26-02-22</v>
      </c>
      <c r="OB3" s="10" t="str">
        <f t="shared" ref="OB3:OB4" si="448">GB3</f>
        <v>465-9262-MSKU1293830-31-1-22</v>
      </c>
      <c r="OC3" s="10" t="str">
        <f t="shared" ref="OC3:OC4" si="449">GC3</f>
        <v>467-9309-MSKU0322949-17-02-22</v>
      </c>
      <c r="OD3" s="10" t="str">
        <f t="shared" ref="OD3:OD4" si="450">GD3</f>
        <v>468-PS1392-MSKU1374417-16-2-22</v>
      </c>
      <c r="OE3" s="10" t="str">
        <f t="shared" ref="OE3:OE4" si="451">GE3</f>
        <v>466-9274-MRSU3677178-7-2-22</v>
      </c>
      <c r="OF3" s="10" t="str">
        <f t="shared" ref="OF3:OF4" si="452">GF3</f>
        <v>470-9340-MRKU3520988-28-02-22</v>
      </c>
      <c r="OG3" s="10" t="str">
        <f t="shared" ref="OG3:OG4" si="453">GG3</f>
        <v>475-PS1399-MRKU2149872-12-3-22</v>
      </c>
      <c r="OH3" s="10" t="str">
        <f t="shared" ref="OH3:OH4" si="454">GH3</f>
        <v>472-9383-MSKU1415521-15-03-22</v>
      </c>
      <c r="OI3" s="10" t="str">
        <f t="shared" ref="OI3:OI4" si="455">GI3</f>
        <v>471-9348-MSKU1597088-03-03-22</v>
      </c>
      <c r="OJ3" s="10" t="str">
        <f t="shared" ref="OJ3:OJ4" si="456">GJ3</f>
        <v>473-9395-MRKU2231337-18-3-22</v>
      </c>
      <c r="OK3" s="10" t="str">
        <f t="shared" ref="OK3:OK4" si="457">GK3</f>
        <v>474-9435-TGBU5409635-31-3-22</v>
      </c>
      <c r="OL3" s="10" t="str">
        <f t="shared" ref="OL3:OL4" si="458">GL3</f>
        <v>476-9463-PONU8134803-9-4-22</v>
      </c>
      <c r="OM3" s="10" t="str">
        <f t="shared" ref="OM3:OM4" si="459">GM3</f>
        <v>477-9504-MSKU1521884-25-4-22</v>
      </c>
      <c r="ON3" s="10" t="str">
        <f t="shared" ref="ON3:ON4" si="460">GN3</f>
        <v>478-9535-MSKU1300055-8-5-22</v>
      </c>
      <c r="OO3" s="10" t="str">
        <f t="shared" ref="OO3:OO4" si="461">GO3</f>
        <v>479-9571-MSKU0853349-20-5-22</v>
      </c>
      <c r="OP3" s="10" t="str">
        <f t="shared" ref="OP3:OP4" si="462">GP3</f>
        <v>480-9613-MSKU9671258-5-6-22</v>
      </c>
      <c r="OQ3" s="10" t="str">
        <f t="shared" ref="OQ3:OQ4" si="463">GQ3</f>
        <v>481-9621-MSKU1078014-8-6-22</v>
      </c>
      <c r="OR3" s="10" t="str">
        <f t="shared" ref="OR3:OR4" si="464">GR3</f>
        <v>483-9684-MRKU2098604-28-6-22</v>
      </c>
      <c r="OS3" s="10" t="str">
        <f t="shared" ref="OS3:OS4" si="465">GS3</f>
        <v>482-9671-MRKU4574567-24-06-22</v>
      </c>
      <c r="OT3" s="10" t="str">
        <f t="shared" ref="OT3:OT4" si="466">GT3</f>
        <v>484-9705-PONU7827697-08-07-22</v>
      </c>
      <c r="OU3" s="10" t="str">
        <f t="shared" ref="OU3:OU4" si="467">GU3</f>
        <v>485-9715-MSKU9195341-14-07-22</v>
      </c>
      <c r="OV3" s="10" t="str">
        <f t="shared" ref="OV3:OV4" si="468">GV3</f>
        <v>486-9739-MSKU8411805-20-7-22</v>
      </c>
      <c r="OW3" s="10" t="str">
        <f t="shared" ref="OW3:OW4" si="469">GW3</f>
        <v>487-9752-MSKU8860447-25-7-22</v>
      </c>
      <c r="OX3" s="10" t="str">
        <f t="shared" ref="OX3:OX4" si="470">GX3</f>
        <v>Outlet 3</v>
      </c>
      <c r="OY3" s="10" t="str">
        <f t="shared" ref="OY3:OY4" si="471">GY3</f>
        <v>488-9831-MRKU2102047-27-08-22</v>
      </c>
      <c r="OZ3" s="10" t="str">
        <f t="shared" ref="OZ3:OZ4" si="472">GZ3</f>
        <v>489-9852-MRKU4027050-8-9-22</v>
      </c>
      <c r="PA3" s="10" t="str">
        <f t="shared" ref="PA3:PA4" si="473">HA3</f>
        <v>490-9878-PONU8197421-20-9-22</v>
      </c>
      <c r="PB3" s="10" t="str">
        <f t="shared" ref="PB3:PB4" si="474">HB3</f>
        <v>491-9893-MSKU8948796-23-9-22</v>
      </c>
      <c r="PC3" s="10" t="str">
        <f t="shared" ref="PC3:PC4" si="475">HC3</f>
        <v>492-9902-MRSU4445325-27-9-22</v>
      </c>
      <c r="PD3" s="10" t="str">
        <f t="shared" ref="PD3:PD4" si="476">HD3</f>
        <v>495-9949-MRSU6218228-14-10-22</v>
      </c>
      <c r="PE3" s="10" t="str">
        <f t="shared" ref="PE3:PE4" si="477">HE3</f>
        <v>493-9925-HASU5074002-5-10-22</v>
      </c>
      <c r="PF3" s="10" t="str">
        <f t="shared" ref="PF3:PF4" si="478">HF3</f>
        <v>494-9944-CAAU5696328-12-10-22</v>
      </c>
      <c r="PG3" s="10" t="str">
        <f t="shared" ref="PG3:PG4" si="479">HG3</f>
        <v>496-10015-TCNU1723951-7-11-22</v>
      </c>
      <c r="PH3" s="10" t="str">
        <f t="shared" ref="PH3:PH4" si="480">HH3</f>
        <v>497-10037-MRSU5989982-14-11-22</v>
      </c>
      <c r="PI3" s="10" t="str">
        <f t="shared" ref="PI3:PI4" si="481">HI3</f>
        <v>498-10078-MRSU6390514-26-11-22</v>
      </c>
      <c r="PJ3" s="10" t="str">
        <f t="shared" ref="PJ3:PJ4" si="482">HJ3</f>
        <v>499-10084-MSKU0622503-29-11-22</v>
      </c>
      <c r="PK3" s="10" t="str">
        <f t="shared" ref="PK3:PK4" si="483">HK3</f>
        <v>503-10161-MRSU4340284-24-12-22</v>
      </c>
      <c r="PL3" s="10" t="str">
        <f t="shared" ref="PL3:PL4" si="484">HL3</f>
        <v>500-10092-MRKU4558951-2-12-22</v>
      </c>
      <c r="PM3" s="10" t="str">
        <f t="shared" ref="PM3:PM4" si="485">HM3</f>
        <v>501-10116-PONU8169944-10-12-22</v>
      </c>
      <c r="PN3" s="10" t="str">
        <f t="shared" ref="PN3:PN4" si="486">HN3</f>
        <v>504-10190-SUDU5786484-5-1-23</v>
      </c>
      <c r="PO3" s="10" t="str">
        <f t="shared" ref="PO3:PO4" si="487">HO3</f>
        <v>502-10126-HASU4119102-14-12-22</v>
      </c>
      <c r="PP3" s="10" t="str">
        <f t="shared" ref="PP3:PP4" si="488">HP3</f>
        <v>506-10235-MRKU4862877-20-1-23</v>
      </c>
      <c r="PQ3" s="10" t="str">
        <f t="shared" ref="PQ3:PQ4" si="489">HQ3</f>
        <v>505-10208-MSKU0085810-11-1-23</v>
      </c>
      <c r="PR3" s="10" t="str">
        <f t="shared" ref="PR3:PR4" si="490">HR3</f>
        <v>507-10253-MIEU3045050-26-1-23</v>
      </c>
      <c r="PS3" s="10" t="str">
        <f t="shared" ref="PS3:PS4" si="491">HS3</f>
        <v>508-10277-TGBU6797690-3-2-23</v>
      </c>
      <c r="PT3" s="10" t="str">
        <f t="shared" ref="PT3:PT4" si="492">HT3</f>
        <v>509-10286-MSKU1927180-7-2-23</v>
      </c>
      <c r="PU3" s="10" t="str">
        <f t="shared" ref="PU3:PU4" si="493">HU3</f>
        <v>510-10323-TGHU9777663-20-02-23</v>
      </c>
      <c r="PV3" s="10" t="str">
        <f t="shared" ref="PV3:PV4" si="494">HV3</f>
        <v>512-FS1054-TCLU5728168-15-3-23</v>
      </c>
      <c r="PW3" s="10" t="str">
        <f t="shared" ref="PW3:PW4" si="495">HW3</f>
        <v>511-FS1048-MRSU5212734-6-3-23</v>
      </c>
      <c r="PX3" s="10" t="str">
        <f t="shared" ref="PX3:PX4" si="496">HX3</f>
        <v>514-FS1090-MRKU4637135-30-4-23</v>
      </c>
      <c r="PY3" s="10" t="str">
        <f t="shared" ref="PY3:PY4" si="497">HY3</f>
        <v>513-FS1076-PONU7538570-17-4-23</v>
      </c>
      <c r="PZ3" s="10" t="str">
        <f t="shared" ref="PZ3:PZ4" si="498">HZ3</f>
        <v>515-FS1167-TCLU8769160-31-5-23</v>
      </c>
      <c r="QA3" s="10" t="str">
        <f t="shared" ref="QA3:QA4" si="499">IA3</f>
        <v>517-FS1220-MRSU3523758-30-6-23</v>
      </c>
      <c r="QB3" s="10" t="str">
        <f t="shared" ref="QB3:QB4" si="500">IB3</f>
        <v>516-FS1200-MRKU2628427-17-06-23</v>
      </c>
      <c r="QC3" s="10" t="str">
        <f t="shared" ref="QC3:QC4" si="501">IC3</f>
        <v>519-FS1366-MRKU2538940-26-8-23</v>
      </c>
      <c r="QD3" s="10" t="str">
        <f t="shared" ref="QD3:QD4" si="502">ID3</f>
        <v>518-FS1352-HASU4500567-19-8-23</v>
      </c>
      <c r="QE3" s="10" t="str">
        <f t="shared" ref="QE3:QE4" si="503">IE3</f>
        <v>520-FS1376-MRKU4649748-1-9-23</v>
      </c>
      <c r="QF3" s="10" t="str">
        <f t="shared" ref="QF3:QF4" si="504">IF3</f>
        <v>Outlet 2</v>
      </c>
      <c r="QG3" s="10" t="str">
        <f t="shared" ref="QG3:QG4" si="505">IG3</f>
        <v>521-FS1388-MRSU5703609-7-9-23</v>
      </c>
      <c r="QH3" s="10" t="str">
        <f t="shared" ref="QH3:QH4" si="506">IH3</f>
        <v>522-FS1394-MRSU5907264-11-9-23</v>
      </c>
      <c r="QI3" s="10" t="str">
        <f t="shared" ref="QI3:QI4" si="507">II3</f>
        <v>523-FS1406-MRKU4983950-18-9-23</v>
      </c>
      <c r="QJ3" s="10" t="str">
        <f t="shared" ref="QJ3:QJ4" si="508">IJ3</f>
        <v>524-FS1440-TLLU6897875-30-9-23</v>
      </c>
      <c r="QK3" s="10" t="str">
        <f t="shared" ref="QK3:QK4" si="509">IK3</f>
        <v>525-FS1449-MRSU3887512-03-10-23</v>
      </c>
      <c r="QL3" s="10" t="str">
        <f t="shared" ref="QL3:QL4" si="510">IL3</f>
        <v>526-FS1468-MRSU5410067-12-10-23</v>
      </c>
      <c r="QM3" s="10" t="str">
        <f t="shared" ref="QM3:QM4" si="511">IM3</f>
        <v>527-10631-MRSU3907033-18-10-23</v>
      </c>
      <c r="QN3" s="10" t="str">
        <f t="shared" ref="QN3:QN4" si="512">IN3</f>
        <v>528-FS1498-MSKU0144934-29-10-23</v>
      </c>
      <c r="QO3" s="10" t="str">
        <f t="shared" ref="QO3:QO4" si="513">IO3</f>
        <v>529-FS1513-MRKU2148876-3-11-23</v>
      </c>
      <c r="QP3" s="10" t="str">
        <f t="shared" ref="QP3:QP4" si="514">IP3</f>
        <v>530-FS1543-MRKU5746758-14-11-23</v>
      </c>
      <c r="QQ3" s="10" t="str">
        <f t="shared" ref="QQ3:QQ4" si="515">IQ3</f>
        <v>531-FS1558-HASU4687020-20-11-23</v>
      </c>
      <c r="QR3" s="10" t="str">
        <f t="shared" ref="QR3:QR4" si="516">IR3</f>
        <v>532-FS1586-DFSU6207473-30-11-23</v>
      </c>
      <c r="QS3" s="10" t="str">
        <f t="shared" ref="QS3:QS4" si="517">IS3</f>
        <v>533-FS1607-HASU5162119-09-12-23</v>
      </c>
      <c r="QT3" s="10" t="str">
        <f t="shared" ref="QT3:QT4" si="518">IT3</f>
        <v>534-FS1618-MSKU8550713-13-12-23</v>
      </c>
      <c r="QU3" s="10" t="str">
        <f t="shared" ref="QU3:QU4" si="519">IU3</f>
        <v>535-FS1629-MRSU5290001-17-12-23</v>
      </c>
      <c r="QV3" s="10" t="str">
        <f t="shared" ref="QV3:QV4" si="520">IV3</f>
        <v>536-FS1649-MRSU3167750-22-12-23</v>
      </c>
      <c r="QW3" s="10" t="str">
        <f t="shared" ref="QW3:QW4" si="521">IW3</f>
        <v>540-FS1846-MRSU4987938-23.04.24</v>
      </c>
      <c r="QX3" s="10" t="str">
        <f t="shared" ref="QX3:QX4" si="522">IX3</f>
        <v>539-FS1840-MRKU3279593-22.04.24</v>
      </c>
      <c r="QY3" s="10" t="str">
        <f t="shared" ref="QY3:QY4" si="523">IY3</f>
        <v>537-FS1821-MRSU5033831-07.04.24</v>
      </c>
      <c r="QZ3" s="10" t="str">
        <f t="shared" ref="QZ3:QZ4" si="524">IZ3</f>
        <v>538-FS1825-MRKU4259610-14.04.24</v>
      </c>
      <c r="RA3" s="10" t="str">
        <f t="shared" ref="RA3:RA4" si="525">JA3</f>
        <v>541-FS1861-MRKU5758358-30.4.24</v>
      </c>
      <c r="RB3" s="10" t="str">
        <f t="shared" ref="RB3:RB4" si="526">JB3</f>
        <v>543-FS1903-TCNU2577527-24.5.24</v>
      </c>
      <c r="RC3" s="10" t="str">
        <f t="shared" ref="RC3:RC4" si="527">JC3</f>
        <v>544-FS1897-MSKU1735870-22.5.24</v>
      </c>
      <c r="RD3" s="10" t="str">
        <f t="shared" ref="RD3:RD4" si="528">JD3</f>
        <v>545-FS1912-HASU4117157-30.5.24</v>
      </c>
      <c r="RE3" s="10" t="str">
        <f t="shared" ref="RE3:RE4" si="529">JE3</f>
        <v>542-FS1870-SUDU8928319-03.5.24</v>
      </c>
      <c r="RF3" s="10" t="str">
        <f t="shared" ref="RF3:RF4" si="530">JF3</f>
        <v>546-FS2075-MSKU9333482-20.8.24</v>
      </c>
      <c r="RG3" s="10" t="str">
        <f t="shared" ref="RG3:RG4" si="531">JG3</f>
        <v>547-FS2084-MRSU3756111-23.8.24</v>
      </c>
      <c r="RH3" s="10" t="str">
        <f t="shared" ref="RH3:RH4" si="532">JH3</f>
        <v>548-FS2095-MRKU3834470-26.8.24</v>
      </c>
      <c r="RI3" s="10" t="str">
        <f t="shared" ref="RI3:RI4" si="533">JI3</f>
        <v>549-FS2122-TCNU5316717-4.9.24</v>
      </c>
      <c r="RJ3" s="10" t="str">
        <f t="shared" ref="RJ3:RJ4" si="534">JJ3</f>
        <v>550-FS2177-TCNU8644216.22.9.24</v>
      </c>
      <c r="RK3" s="10" t="str">
        <f t="shared" ref="RK3:RK4" si="535">JK3</f>
        <v>552-S2215-MSKU0211349-7-10-24</v>
      </c>
      <c r="RL3" s="10" t="str">
        <f t="shared" ref="RL3:RL4" si="536">JL3</f>
        <v>551-S2212-MRKU4938123-5-10-24</v>
      </c>
      <c r="RM3" s="10" t="str">
        <f t="shared" ref="RM3:RM4" si="537">JM3</f>
        <v>555-FS2260-HASU4494079-30-10-24</v>
      </c>
      <c r="RN3" s="10" t="str">
        <f t="shared" ref="RN3:RN4" si="538">JN3</f>
        <v>556-FS2279-GESU6364088-07-11-24</v>
      </c>
      <c r="RO3" s="10" t="str">
        <f t="shared" ref="RO3:RO4" si="539">JO3</f>
        <v>558-FS2391-MSKU1538418-15-12-24</v>
      </c>
      <c r="RP3" s="10" t="str">
        <f t="shared" ref="RP3:RP4" si="540">JP3</f>
        <v>557-FS2296-MRKU3962906-14-11-24</v>
      </c>
      <c r="RQ3" s="10" t="str">
        <f t="shared" ref="RQ3:RQ4" si="541">JQ3</f>
        <v>559-FS2442-MRSU6153385-16.01.25</v>
      </c>
      <c r="RR3" s="10" t="str">
        <f t="shared" ref="RR3:RR4" si="542">JR3</f>
        <v>560-FS2458-MRSU4945110-27.01.25</v>
      </c>
      <c r="RS3" s="10" t="str">
        <f t="shared" ref="RS3:RS4" si="543">JS3</f>
        <v>561-FS2485-MRKU4231850-14.02.25</v>
      </c>
      <c r="RT3" s="10" t="str">
        <f t="shared" ref="RT3:RT4" si="544">JT3</f>
        <v>562-FS2495-MRSU5078796-24.02.25</v>
      </c>
      <c r="RU3" s="10" t="str">
        <f t="shared" ref="RU3:RU4" si="545">JU3</f>
        <v>564-FS2548-TRHU5670468-08.04.25</v>
      </c>
      <c r="RV3" s="59"/>
      <c r="RW3" s="55" t="s">
        <v>49</v>
      </c>
      <c r="RX3" s="7" t="s">
        <v>2</v>
      </c>
      <c r="RY3" s="7" t="s">
        <v>2</v>
      </c>
    </row>
    <row r="4" spans="1:494" s="10" customFormat="1" ht="33.65" customHeight="1" x14ac:dyDescent="0.35">
      <c r="A4" s="7">
        <f ca="1">CELL("row",A4)</f>
        <v>4</v>
      </c>
      <c r="B4" s="59" t="s">
        <v>2</v>
      </c>
      <c r="C4" s="7"/>
      <c r="D4" s="7" t="s">
        <v>441</v>
      </c>
      <c r="E4" s="55" t="s">
        <v>36</v>
      </c>
      <c r="F4" s="55" t="s">
        <v>45</v>
      </c>
      <c r="G4" s="61" t="s">
        <v>38</v>
      </c>
      <c r="H4" s="62" t="s">
        <v>39</v>
      </c>
      <c r="I4" s="63" t="s">
        <v>46</v>
      </c>
      <c r="J4" s="61" t="s">
        <v>38</v>
      </c>
      <c r="K4" s="62" t="s">
        <v>39</v>
      </c>
      <c r="L4" s="63" t="s">
        <v>46</v>
      </c>
      <c r="M4" s="61" t="s">
        <v>38</v>
      </c>
      <c r="N4" s="62" t="s">
        <v>39</v>
      </c>
      <c r="O4" s="63" t="s">
        <v>46</v>
      </c>
      <c r="P4" s="61" t="s">
        <v>38</v>
      </c>
      <c r="Q4" s="62" t="s">
        <v>39</v>
      </c>
      <c r="R4" s="63" t="s">
        <v>46</v>
      </c>
      <c r="S4" s="61" t="s">
        <v>38</v>
      </c>
      <c r="T4" s="62" t="s">
        <v>39</v>
      </c>
      <c r="U4" s="63" t="s">
        <v>46</v>
      </c>
      <c r="V4" s="61" t="s">
        <v>38</v>
      </c>
      <c r="W4" s="62" t="s">
        <v>39</v>
      </c>
      <c r="X4" s="63" t="s">
        <v>46</v>
      </c>
      <c r="Y4" s="61" t="s">
        <v>38</v>
      </c>
      <c r="Z4" s="62" t="s">
        <v>39</v>
      </c>
      <c r="AA4" s="63" t="s">
        <v>46</v>
      </c>
      <c r="AB4" s="61" t="s">
        <v>38</v>
      </c>
      <c r="AC4" s="62" t="s">
        <v>39</v>
      </c>
      <c r="AD4" s="63" t="s">
        <v>46</v>
      </c>
      <c r="AE4" s="61" t="s">
        <v>38</v>
      </c>
      <c r="AF4" s="165" t="s">
        <v>39</v>
      </c>
      <c r="AG4" s="63" t="s">
        <v>46</v>
      </c>
      <c r="AH4" s="61" t="s">
        <v>38</v>
      </c>
      <c r="AI4" s="165" t="s">
        <v>39</v>
      </c>
      <c r="AJ4" s="63" t="s">
        <v>46</v>
      </c>
      <c r="AK4" s="61" t="s">
        <v>38</v>
      </c>
      <c r="AL4" s="165" t="s">
        <v>39</v>
      </c>
      <c r="AM4" s="63" t="s">
        <v>46</v>
      </c>
      <c r="AN4" s="61" t="s">
        <v>38</v>
      </c>
      <c r="AO4" s="165" t="s">
        <v>39</v>
      </c>
      <c r="AP4" s="63" t="s">
        <v>46</v>
      </c>
      <c r="AQ4" s="61" t="s">
        <v>38</v>
      </c>
      <c r="AR4" s="62" t="s">
        <v>39</v>
      </c>
      <c r="AS4" s="63" t="s">
        <v>46</v>
      </c>
      <c r="AT4" s="61" t="s">
        <v>38</v>
      </c>
      <c r="AU4" s="62" t="s">
        <v>39</v>
      </c>
      <c r="AV4" s="63" t="s">
        <v>46</v>
      </c>
      <c r="AW4" s="61" t="s">
        <v>38</v>
      </c>
      <c r="AX4" s="62" t="s">
        <v>39</v>
      </c>
      <c r="AY4" s="63" t="s">
        <v>46</v>
      </c>
      <c r="AZ4" s="61" t="s">
        <v>38</v>
      </c>
      <c r="BA4" s="165" t="s">
        <v>39</v>
      </c>
      <c r="BB4" s="63" t="s">
        <v>46</v>
      </c>
      <c r="BC4" s="61" t="s">
        <v>38</v>
      </c>
      <c r="BD4" s="165" t="s">
        <v>39</v>
      </c>
      <c r="BE4" s="63" t="s">
        <v>46</v>
      </c>
      <c r="BF4" s="61" t="s">
        <v>38</v>
      </c>
      <c r="BG4" s="62" t="s">
        <v>39</v>
      </c>
      <c r="BH4" s="63" t="s">
        <v>46</v>
      </c>
      <c r="BI4" s="64"/>
      <c r="BJ4" s="65" t="s">
        <v>38</v>
      </c>
      <c r="BK4" s="65" t="s">
        <v>50</v>
      </c>
      <c r="BL4" s="50"/>
      <c r="BM4" s="232"/>
      <c r="BN4" s="152"/>
      <c r="BO4" s="152" t="s">
        <v>2</v>
      </c>
      <c r="BP4" s="152" t="s">
        <v>2</v>
      </c>
      <c r="BQ4" s="152" t="s">
        <v>2</v>
      </c>
      <c r="BR4" s="152" t="s">
        <v>2</v>
      </c>
      <c r="BS4" s="152" t="s">
        <v>2</v>
      </c>
      <c r="BT4" s="152" t="s">
        <v>2</v>
      </c>
      <c r="BU4" s="152" t="s">
        <v>2</v>
      </c>
      <c r="BW4" s="6">
        <v>43263</v>
      </c>
      <c r="BX4" s="6">
        <v>43271</v>
      </c>
      <c r="BY4" s="6">
        <v>43310</v>
      </c>
      <c r="BZ4" s="6">
        <v>43365</v>
      </c>
      <c r="CA4" s="6">
        <v>43411</v>
      </c>
      <c r="CB4" s="6">
        <v>43447</v>
      </c>
      <c r="CC4" s="6">
        <v>43454</v>
      </c>
      <c r="CD4" s="6">
        <v>43454</v>
      </c>
      <c r="CE4" s="6">
        <v>43473</v>
      </c>
      <c r="CF4" s="6">
        <v>43485</v>
      </c>
      <c r="CG4" s="6">
        <v>43502</v>
      </c>
      <c r="CH4" s="6">
        <v>43511</v>
      </c>
      <c r="CI4" s="6">
        <v>43517</v>
      </c>
      <c r="CJ4" s="6">
        <v>43526</v>
      </c>
      <c r="CK4" s="6">
        <v>43541</v>
      </c>
      <c r="CL4" s="6">
        <v>43556</v>
      </c>
      <c r="CM4" s="6">
        <v>43572</v>
      </c>
      <c r="CN4" s="6">
        <v>43586</v>
      </c>
      <c r="CO4" s="6">
        <v>43600</v>
      </c>
      <c r="CP4" s="6">
        <v>43613</v>
      </c>
      <c r="CQ4" s="6">
        <v>43631</v>
      </c>
      <c r="CR4" s="6">
        <v>43632</v>
      </c>
      <c r="CS4" s="6">
        <v>43648</v>
      </c>
      <c r="CT4" s="6">
        <v>43662</v>
      </c>
      <c r="CU4" s="6">
        <v>43684</v>
      </c>
      <c r="CV4" s="6">
        <v>43699</v>
      </c>
      <c r="CW4" s="6">
        <v>43705</v>
      </c>
      <c r="CX4" s="6">
        <v>43719</v>
      </c>
      <c r="CY4" s="6">
        <v>43735</v>
      </c>
      <c r="CZ4" s="6">
        <v>43740</v>
      </c>
      <c r="DA4" s="6">
        <v>43745</v>
      </c>
      <c r="DB4" s="6">
        <v>43752</v>
      </c>
      <c r="DC4" s="6">
        <v>43762</v>
      </c>
      <c r="DD4" s="6">
        <v>43775</v>
      </c>
      <c r="DE4" s="6">
        <v>43796</v>
      </c>
      <c r="DF4" s="6">
        <v>43810</v>
      </c>
      <c r="DG4" s="6">
        <v>43817</v>
      </c>
      <c r="DH4" s="6">
        <v>43827</v>
      </c>
      <c r="DI4" s="6">
        <v>43834</v>
      </c>
      <c r="DJ4" s="6">
        <v>43845</v>
      </c>
      <c r="DK4" s="6">
        <v>43855</v>
      </c>
      <c r="DL4" s="6">
        <v>43865</v>
      </c>
      <c r="DM4" s="6">
        <v>43883</v>
      </c>
      <c r="DN4" s="6">
        <v>43909</v>
      </c>
      <c r="DO4" s="6">
        <v>43934</v>
      </c>
      <c r="DP4" s="6">
        <v>43949</v>
      </c>
      <c r="DQ4" s="6">
        <v>43967</v>
      </c>
      <c r="DR4" s="6">
        <v>43985</v>
      </c>
      <c r="DS4" s="6">
        <v>44002</v>
      </c>
      <c r="DT4" s="6">
        <v>44051</v>
      </c>
      <c r="DU4" s="6">
        <v>44087</v>
      </c>
      <c r="DV4" s="6">
        <v>44156</v>
      </c>
      <c r="DW4" s="6">
        <v>44170</v>
      </c>
      <c r="DX4" s="6">
        <v>44206</v>
      </c>
      <c r="DY4" s="6">
        <v>44216</v>
      </c>
      <c r="DZ4" s="6">
        <v>44227</v>
      </c>
      <c r="EA4" s="6">
        <v>44241</v>
      </c>
      <c r="EB4" s="6">
        <v>44248</v>
      </c>
      <c r="EC4" s="6">
        <v>44262</v>
      </c>
      <c r="ED4" s="6">
        <v>44274</v>
      </c>
      <c r="EE4" s="6">
        <v>44285</v>
      </c>
      <c r="EF4" s="6">
        <v>44289</v>
      </c>
      <c r="EG4" s="6">
        <v>44307</v>
      </c>
      <c r="EH4" s="6">
        <v>44317</v>
      </c>
      <c r="EI4" s="6">
        <v>44335</v>
      </c>
      <c r="EJ4" s="6">
        <v>44349</v>
      </c>
      <c r="EK4" s="6">
        <v>44367</v>
      </c>
      <c r="EL4" s="6">
        <v>44381</v>
      </c>
      <c r="EM4" s="6">
        <v>44393</v>
      </c>
      <c r="EN4" s="6">
        <v>44395</v>
      </c>
      <c r="EO4" s="6">
        <v>44399</v>
      </c>
      <c r="EP4" s="6">
        <v>44412</v>
      </c>
      <c r="EQ4" s="6">
        <v>44423</v>
      </c>
      <c r="ER4" s="6">
        <v>44430</v>
      </c>
      <c r="ES4" s="6">
        <v>44447</v>
      </c>
      <c r="ET4" s="6">
        <v>44454</v>
      </c>
      <c r="EU4" s="6">
        <v>44461</v>
      </c>
      <c r="EV4" s="6">
        <v>44465</v>
      </c>
      <c r="EW4" s="6">
        <v>44483</v>
      </c>
      <c r="EX4" s="6">
        <v>44486</v>
      </c>
      <c r="EY4" s="6">
        <v>44493</v>
      </c>
      <c r="EZ4" s="6">
        <v>44497</v>
      </c>
      <c r="FA4" s="6">
        <v>44500</v>
      </c>
      <c r="FB4" s="6">
        <v>44500</v>
      </c>
      <c r="FC4" s="6">
        <v>44506</v>
      </c>
      <c r="FD4" s="6">
        <v>44514</v>
      </c>
      <c r="FE4" s="6">
        <v>44517</v>
      </c>
      <c r="FF4" s="6">
        <v>44531</v>
      </c>
      <c r="FG4" s="6">
        <v>44553</v>
      </c>
      <c r="FH4" s="6">
        <v>44555</v>
      </c>
      <c r="FI4" s="6">
        <v>44555</v>
      </c>
      <c r="FJ4" s="6">
        <v>44558</v>
      </c>
      <c r="FK4" s="6">
        <v>44562</v>
      </c>
      <c r="FL4" s="6">
        <v>44576</v>
      </c>
      <c r="FM4" s="6">
        <v>44584</v>
      </c>
      <c r="FN4" s="6">
        <v>44584</v>
      </c>
      <c r="FO4" s="6">
        <v>44592</v>
      </c>
      <c r="FP4" s="6">
        <v>44595</v>
      </c>
      <c r="FQ4" s="6">
        <v>44598</v>
      </c>
      <c r="FR4" s="6">
        <v>44612</v>
      </c>
      <c r="FS4" s="6">
        <v>44616</v>
      </c>
      <c r="FT4" s="6">
        <v>44619</v>
      </c>
      <c r="FU4" s="6">
        <v>44637</v>
      </c>
      <c r="FV4" s="6">
        <v>44646</v>
      </c>
      <c r="FW4" s="6">
        <v>44651</v>
      </c>
      <c r="FX4" s="6">
        <v>44658</v>
      </c>
      <c r="FY4" s="6">
        <v>44661</v>
      </c>
      <c r="FZ4" s="6">
        <v>44668</v>
      </c>
      <c r="GA4" s="6">
        <v>44675</v>
      </c>
      <c r="GB4" s="6">
        <v>44685</v>
      </c>
      <c r="GC4" s="6">
        <v>44689</v>
      </c>
      <c r="GD4" s="6">
        <v>44695</v>
      </c>
      <c r="GE4" s="6">
        <v>44700</v>
      </c>
      <c r="GF4" s="6">
        <v>44710</v>
      </c>
      <c r="GG4" s="6">
        <v>44715</v>
      </c>
      <c r="GH4" s="6">
        <v>44715</v>
      </c>
      <c r="GI4" s="6">
        <v>44728</v>
      </c>
      <c r="GJ4" s="6">
        <v>44728</v>
      </c>
      <c r="GK4" s="6">
        <v>44735</v>
      </c>
      <c r="GL4" s="6">
        <v>44742</v>
      </c>
      <c r="GM4" s="6">
        <v>44763</v>
      </c>
      <c r="GN4" s="6">
        <v>44763</v>
      </c>
      <c r="GO4" s="6">
        <v>44763</v>
      </c>
      <c r="GP4" s="6">
        <v>44772</v>
      </c>
      <c r="GQ4" s="6">
        <v>44778</v>
      </c>
      <c r="GR4" s="6">
        <v>44792</v>
      </c>
      <c r="GS4" s="6">
        <v>44797</v>
      </c>
      <c r="GT4" s="6">
        <v>44811</v>
      </c>
      <c r="GU4" s="6">
        <v>44811</v>
      </c>
      <c r="GV4" s="6">
        <v>44811</v>
      </c>
      <c r="GW4" s="6">
        <v>44811</v>
      </c>
      <c r="GX4" s="6">
        <v>44826</v>
      </c>
      <c r="GY4" s="6">
        <v>44861</v>
      </c>
      <c r="GZ4" s="6">
        <v>44871</v>
      </c>
      <c r="HA4" s="6">
        <v>44871</v>
      </c>
      <c r="HB4" s="6">
        <v>44878</v>
      </c>
      <c r="HC4" s="6">
        <v>44904</v>
      </c>
      <c r="HD4" s="6">
        <v>44917</v>
      </c>
      <c r="HE4" s="6">
        <v>44921</v>
      </c>
      <c r="HF4" s="6">
        <v>44926</v>
      </c>
      <c r="HG4" s="6">
        <v>44934</v>
      </c>
      <c r="HH4" s="6">
        <v>44934</v>
      </c>
      <c r="HI4" s="6">
        <v>44969</v>
      </c>
      <c r="HJ4" s="6">
        <v>44981</v>
      </c>
      <c r="HK4" s="6">
        <v>44981</v>
      </c>
      <c r="HL4" s="6">
        <v>44987</v>
      </c>
      <c r="HM4" s="6">
        <v>44990</v>
      </c>
      <c r="HN4" s="6">
        <v>45002</v>
      </c>
      <c r="HO4" s="6">
        <v>45008</v>
      </c>
      <c r="HP4" s="6">
        <v>45015</v>
      </c>
      <c r="HQ4" s="6">
        <v>45018</v>
      </c>
      <c r="HR4" s="6">
        <v>45018</v>
      </c>
      <c r="HS4" s="6">
        <v>45022</v>
      </c>
      <c r="HT4" s="6">
        <v>45032</v>
      </c>
      <c r="HU4" s="6">
        <v>45046</v>
      </c>
      <c r="HV4" s="6">
        <v>45081</v>
      </c>
      <c r="HW4" s="6">
        <v>45086</v>
      </c>
      <c r="HX4" s="6">
        <v>45095</v>
      </c>
      <c r="HY4" s="6">
        <v>45105</v>
      </c>
      <c r="HZ4" s="6">
        <v>45154</v>
      </c>
      <c r="IA4" s="6">
        <v>45162</v>
      </c>
      <c r="IB4" s="6">
        <v>45172</v>
      </c>
      <c r="IC4" s="6">
        <v>45214</v>
      </c>
      <c r="ID4" s="6">
        <v>45221</v>
      </c>
      <c r="IE4" s="6">
        <v>45228</v>
      </c>
      <c r="IF4" s="6">
        <v>44866</v>
      </c>
      <c r="IG4" s="6">
        <v>45235</v>
      </c>
      <c r="IH4" s="6">
        <v>45239</v>
      </c>
      <c r="II4" s="6">
        <v>45242</v>
      </c>
      <c r="IJ4" s="6">
        <v>45254</v>
      </c>
      <c r="IK4" s="6">
        <v>45272</v>
      </c>
      <c r="IL4" s="6">
        <v>45285</v>
      </c>
      <c r="IM4" s="6">
        <v>45289</v>
      </c>
      <c r="IN4" s="6">
        <v>45299</v>
      </c>
      <c r="IO4" s="6">
        <v>45305</v>
      </c>
      <c r="IP4" s="6">
        <v>45321</v>
      </c>
      <c r="IQ4" s="6">
        <v>45321</v>
      </c>
      <c r="IR4" s="6">
        <v>45335</v>
      </c>
      <c r="IS4" s="6">
        <v>45344</v>
      </c>
      <c r="IT4" s="6">
        <v>45344</v>
      </c>
      <c r="IU4" s="6">
        <v>45374</v>
      </c>
      <c r="IV4" s="6">
        <v>45382</v>
      </c>
      <c r="IW4" s="6">
        <v>45465</v>
      </c>
      <c r="IX4" s="6">
        <v>45465</v>
      </c>
      <c r="IY4" s="6">
        <v>45471</v>
      </c>
      <c r="IZ4" s="6">
        <v>45471</v>
      </c>
      <c r="JA4" s="6">
        <v>45487</v>
      </c>
      <c r="JB4" s="6">
        <v>45501</v>
      </c>
      <c r="JC4" s="6">
        <v>45507</v>
      </c>
      <c r="JD4" s="6">
        <v>45507</v>
      </c>
      <c r="JE4" s="6">
        <v>45511</v>
      </c>
      <c r="JF4" s="6">
        <v>45581</v>
      </c>
      <c r="JG4" s="6">
        <v>45602</v>
      </c>
      <c r="JH4" s="6">
        <v>45607</v>
      </c>
      <c r="JI4" s="6">
        <v>45612</v>
      </c>
      <c r="JJ4" s="6">
        <v>45638</v>
      </c>
      <c r="JK4" s="6">
        <v>45642</v>
      </c>
      <c r="JL4" s="6">
        <v>45648</v>
      </c>
      <c r="JM4" s="6">
        <v>45672</v>
      </c>
      <c r="JN4" s="6">
        <v>45684</v>
      </c>
      <c r="JO4" s="6">
        <v>45710</v>
      </c>
      <c r="JP4" s="6">
        <v>45726</v>
      </c>
      <c r="JQ4" s="6">
        <v>45748</v>
      </c>
      <c r="JR4" s="6">
        <v>45770</v>
      </c>
      <c r="JS4" s="6">
        <v>45776</v>
      </c>
      <c r="JT4" s="6">
        <v>45785</v>
      </c>
      <c r="JU4" s="6">
        <v>45827</v>
      </c>
      <c r="JV4" s="66"/>
      <c r="JW4" s="6">
        <f t="shared" si="339"/>
        <v>43263</v>
      </c>
      <c r="JX4" s="6">
        <f t="shared" si="340"/>
        <v>43271</v>
      </c>
      <c r="JY4" s="6">
        <f t="shared" si="341"/>
        <v>43310</v>
      </c>
      <c r="JZ4" s="6">
        <f t="shared" si="342"/>
        <v>43365</v>
      </c>
      <c r="KA4" s="6">
        <f t="shared" si="343"/>
        <v>43411</v>
      </c>
      <c r="KB4" s="6">
        <f t="shared" si="344"/>
        <v>43447</v>
      </c>
      <c r="KC4" s="6">
        <f t="shared" si="345"/>
        <v>43454</v>
      </c>
      <c r="KD4" s="6">
        <f t="shared" si="346"/>
        <v>43454</v>
      </c>
      <c r="KE4" s="6">
        <f t="shared" si="347"/>
        <v>43473</v>
      </c>
      <c r="KF4" s="6">
        <f t="shared" si="348"/>
        <v>43485</v>
      </c>
      <c r="KG4" s="6">
        <f t="shared" si="349"/>
        <v>43502</v>
      </c>
      <c r="KH4" s="6">
        <f t="shared" si="350"/>
        <v>43511</v>
      </c>
      <c r="KI4" s="6">
        <f t="shared" si="351"/>
        <v>43517</v>
      </c>
      <c r="KJ4" s="6">
        <f t="shared" si="352"/>
        <v>43526</v>
      </c>
      <c r="KK4" s="6">
        <f t="shared" si="353"/>
        <v>43541</v>
      </c>
      <c r="KL4" s="6">
        <f t="shared" si="354"/>
        <v>43556</v>
      </c>
      <c r="KM4" s="6">
        <f t="shared" si="355"/>
        <v>43572</v>
      </c>
      <c r="KN4" s="6">
        <f t="shared" si="356"/>
        <v>43586</v>
      </c>
      <c r="KO4" s="6">
        <f t="shared" si="357"/>
        <v>43600</v>
      </c>
      <c r="KP4" s="6">
        <f t="shared" si="358"/>
        <v>43613</v>
      </c>
      <c r="KQ4" s="6">
        <f t="shared" si="359"/>
        <v>43631</v>
      </c>
      <c r="KR4" s="6">
        <f t="shared" si="360"/>
        <v>43632</v>
      </c>
      <c r="KS4" s="6">
        <f t="shared" si="361"/>
        <v>43648</v>
      </c>
      <c r="KT4" s="6">
        <f t="shared" si="362"/>
        <v>43662</v>
      </c>
      <c r="KU4" s="6">
        <f t="shared" si="363"/>
        <v>43684</v>
      </c>
      <c r="KV4" s="6">
        <f t="shared" si="364"/>
        <v>43699</v>
      </c>
      <c r="KW4" s="6">
        <f t="shared" si="365"/>
        <v>43705</v>
      </c>
      <c r="KX4" s="6">
        <f t="shared" si="366"/>
        <v>43719</v>
      </c>
      <c r="KY4" s="6">
        <f t="shared" si="367"/>
        <v>43735</v>
      </c>
      <c r="KZ4" s="6">
        <f t="shared" si="368"/>
        <v>43740</v>
      </c>
      <c r="LA4" s="6">
        <f t="shared" si="369"/>
        <v>43745</v>
      </c>
      <c r="LB4" s="6">
        <f t="shared" si="370"/>
        <v>43752</v>
      </c>
      <c r="LC4" s="6">
        <f t="shared" si="371"/>
        <v>43762</v>
      </c>
      <c r="LD4" s="6">
        <f t="shared" si="372"/>
        <v>43775</v>
      </c>
      <c r="LE4" s="6">
        <f t="shared" si="373"/>
        <v>43796</v>
      </c>
      <c r="LF4" s="6">
        <f t="shared" si="374"/>
        <v>43810</v>
      </c>
      <c r="LG4" s="6">
        <f t="shared" si="375"/>
        <v>43817</v>
      </c>
      <c r="LH4" s="6">
        <f t="shared" si="376"/>
        <v>43827</v>
      </c>
      <c r="LI4" s="6">
        <f t="shared" si="377"/>
        <v>43834</v>
      </c>
      <c r="LJ4" s="6">
        <f t="shared" si="378"/>
        <v>43845</v>
      </c>
      <c r="LK4" s="6">
        <f t="shared" si="379"/>
        <v>43855</v>
      </c>
      <c r="LL4" s="6">
        <f t="shared" si="380"/>
        <v>43865</v>
      </c>
      <c r="LM4" s="6">
        <f t="shared" si="381"/>
        <v>43883</v>
      </c>
      <c r="LN4" s="6">
        <f t="shared" si="382"/>
        <v>43909</v>
      </c>
      <c r="LO4" s="6">
        <f t="shared" si="383"/>
        <v>43934</v>
      </c>
      <c r="LP4" s="6">
        <f t="shared" si="384"/>
        <v>43949</v>
      </c>
      <c r="LQ4" s="6">
        <f t="shared" si="385"/>
        <v>43967</v>
      </c>
      <c r="LR4" s="6">
        <f t="shared" si="386"/>
        <v>43985</v>
      </c>
      <c r="LS4" s="6">
        <f t="shared" si="387"/>
        <v>44002</v>
      </c>
      <c r="LT4" s="6">
        <f t="shared" si="388"/>
        <v>44051</v>
      </c>
      <c r="LU4" s="6">
        <f t="shared" si="389"/>
        <v>44087</v>
      </c>
      <c r="LV4" s="6">
        <f t="shared" si="390"/>
        <v>44156</v>
      </c>
      <c r="LW4" s="6">
        <f t="shared" si="391"/>
        <v>44170</v>
      </c>
      <c r="LX4" s="6">
        <f t="shared" si="392"/>
        <v>44206</v>
      </c>
      <c r="LY4" s="6">
        <f t="shared" si="393"/>
        <v>44216</v>
      </c>
      <c r="LZ4" s="6">
        <f t="shared" si="394"/>
        <v>44227</v>
      </c>
      <c r="MA4" s="6">
        <f t="shared" si="395"/>
        <v>44241</v>
      </c>
      <c r="MB4" s="6">
        <f t="shared" si="396"/>
        <v>44248</v>
      </c>
      <c r="MC4" s="6">
        <f t="shared" si="397"/>
        <v>44262</v>
      </c>
      <c r="MD4" s="6">
        <f t="shared" si="398"/>
        <v>44274</v>
      </c>
      <c r="ME4" s="6">
        <f t="shared" si="399"/>
        <v>44285</v>
      </c>
      <c r="MF4" s="6">
        <f t="shared" si="400"/>
        <v>44289</v>
      </c>
      <c r="MG4" s="6">
        <f t="shared" si="401"/>
        <v>44307</v>
      </c>
      <c r="MH4" s="6">
        <f t="shared" si="402"/>
        <v>44317</v>
      </c>
      <c r="MI4" s="6">
        <f t="shared" si="403"/>
        <v>44335</v>
      </c>
      <c r="MJ4" s="6">
        <f t="shared" si="404"/>
        <v>44349</v>
      </c>
      <c r="MK4" s="6">
        <f t="shared" si="405"/>
        <v>44367</v>
      </c>
      <c r="ML4" s="6">
        <f t="shared" si="406"/>
        <v>44381</v>
      </c>
      <c r="MM4" s="6">
        <f t="shared" si="407"/>
        <v>44393</v>
      </c>
      <c r="MN4" s="6">
        <f t="shared" si="408"/>
        <v>44395</v>
      </c>
      <c r="MO4" s="6">
        <f t="shared" si="409"/>
        <v>44399</v>
      </c>
      <c r="MP4" s="6">
        <f t="shared" si="410"/>
        <v>44412</v>
      </c>
      <c r="MQ4" s="6">
        <f t="shared" si="411"/>
        <v>44423</v>
      </c>
      <c r="MR4" s="6">
        <f t="shared" si="412"/>
        <v>44430</v>
      </c>
      <c r="MS4" s="6">
        <f t="shared" si="413"/>
        <v>44447</v>
      </c>
      <c r="MT4" s="6">
        <f t="shared" si="414"/>
        <v>44454</v>
      </c>
      <c r="MU4" s="6">
        <f t="shared" si="415"/>
        <v>44461</v>
      </c>
      <c r="MV4" s="6">
        <f t="shared" si="416"/>
        <v>44465</v>
      </c>
      <c r="MW4" s="6">
        <f t="shared" si="417"/>
        <v>44483</v>
      </c>
      <c r="MX4" s="6">
        <f t="shared" si="418"/>
        <v>44486</v>
      </c>
      <c r="MY4" s="6">
        <f t="shared" si="419"/>
        <v>44493</v>
      </c>
      <c r="MZ4" s="6">
        <f t="shared" si="420"/>
        <v>44497</v>
      </c>
      <c r="NA4" s="6">
        <f t="shared" si="421"/>
        <v>44500</v>
      </c>
      <c r="NB4" s="6">
        <f t="shared" si="422"/>
        <v>44500</v>
      </c>
      <c r="NC4" s="6">
        <f t="shared" si="423"/>
        <v>44506</v>
      </c>
      <c r="ND4" s="6">
        <f t="shared" si="424"/>
        <v>44514</v>
      </c>
      <c r="NE4" s="6">
        <f t="shared" si="425"/>
        <v>44517</v>
      </c>
      <c r="NF4" s="6">
        <f t="shared" si="426"/>
        <v>44531</v>
      </c>
      <c r="NG4" s="6">
        <f t="shared" si="427"/>
        <v>44553</v>
      </c>
      <c r="NH4" s="6">
        <f t="shared" si="428"/>
        <v>44555</v>
      </c>
      <c r="NI4" s="6">
        <f t="shared" si="429"/>
        <v>44555</v>
      </c>
      <c r="NJ4" s="6">
        <f t="shared" si="430"/>
        <v>44558</v>
      </c>
      <c r="NK4" s="6">
        <f t="shared" si="431"/>
        <v>44562</v>
      </c>
      <c r="NL4" s="6">
        <f t="shared" si="432"/>
        <v>44576</v>
      </c>
      <c r="NM4" s="6">
        <f t="shared" si="433"/>
        <v>44584</v>
      </c>
      <c r="NN4" s="6">
        <f t="shared" si="434"/>
        <v>44584</v>
      </c>
      <c r="NO4" s="6">
        <f t="shared" si="435"/>
        <v>44592</v>
      </c>
      <c r="NP4" s="6">
        <f t="shared" si="436"/>
        <v>44595</v>
      </c>
      <c r="NQ4" s="6">
        <f t="shared" si="437"/>
        <v>44598</v>
      </c>
      <c r="NR4" s="6">
        <f t="shared" si="438"/>
        <v>44612</v>
      </c>
      <c r="NS4" s="6">
        <f t="shared" si="439"/>
        <v>44616</v>
      </c>
      <c r="NT4" s="6">
        <f t="shared" si="440"/>
        <v>44619</v>
      </c>
      <c r="NU4" s="6">
        <f t="shared" si="441"/>
        <v>44637</v>
      </c>
      <c r="NV4" s="6">
        <f t="shared" si="442"/>
        <v>44646</v>
      </c>
      <c r="NW4" s="6">
        <f t="shared" si="443"/>
        <v>44651</v>
      </c>
      <c r="NX4" s="6">
        <f t="shared" si="444"/>
        <v>44658</v>
      </c>
      <c r="NY4" s="6">
        <f t="shared" si="445"/>
        <v>44661</v>
      </c>
      <c r="NZ4" s="6">
        <f t="shared" si="446"/>
        <v>44668</v>
      </c>
      <c r="OA4" s="6">
        <f t="shared" si="447"/>
        <v>44675</v>
      </c>
      <c r="OB4" s="6">
        <f t="shared" si="448"/>
        <v>44685</v>
      </c>
      <c r="OC4" s="6">
        <f t="shared" si="449"/>
        <v>44689</v>
      </c>
      <c r="OD4" s="6">
        <f t="shared" si="450"/>
        <v>44695</v>
      </c>
      <c r="OE4" s="6">
        <f t="shared" si="451"/>
        <v>44700</v>
      </c>
      <c r="OF4" s="6">
        <f t="shared" si="452"/>
        <v>44710</v>
      </c>
      <c r="OG4" s="6">
        <f t="shared" si="453"/>
        <v>44715</v>
      </c>
      <c r="OH4" s="6">
        <f t="shared" si="454"/>
        <v>44715</v>
      </c>
      <c r="OI4" s="6">
        <f t="shared" si="455"/>
        <v>44728</v>
      </c>
      <c r="OJ4" s="6">
        <f t="shared" si="456"/>
        <v>44728</v>
      </c>
      <c r="OK4" s="6">
        <f t="shared" si="457"/>
        <v>44735</v>
      </c>
      <c r="OL4" s="6">
        <f t="shared" si="458"/>
        <v>44742</v>
      </c>
      <c r="OM4" s="6">
        <f t="shared" si="459"/>
        <v>44763</v>
      </c>
      <c r="ON4" s="6">
        <f t="shared" si="460"/>
        <v>44763</v>
      </c>
      <c r="OO4" s="6">
        <f t="shared" si="461"/>
        <v>44763</v>
      </c>
      <c r="OP4" s="6">
        <f t="shared" si="462"/>
        <v>44772</v>
      </c>
      <c r="OQ4" s="6">
        <f t="shared" si="463"/>
        <v>44778</v>
      </c>
      <c r="OR4" s="6">
        <f t="shared" si="464"/>
        <v>44792</v>
      </c>
      <c r="OS4" s="6">
        <f t="shared" si="465"/>
        <v>44797</v>
      </c>
      <c r="OT4" s="6">
        <f t="shared" si="466"/>
        <v>44811</v>
      </c>
      <c r="OU4" s="6">
        <f t="shared" si="467"/>
        <v>44811</v>
      </c>
      <c r="OV4" s="6">
        <f t="shared" si="468"/>
        <v>44811</v>
      </c>
      <c r="OW4" s="6">
        <f t="shared" si="469"/>
        <v>44811</v>
      </c>
      <c r="OX4" s="6">
        <f t="shared" si="470"/>
        <v>44826</v>
      </c>
      <c r="OY4" s="6">
        <f t="shared" si="471"/>
        <v>44861</v>
      </c>
      <c r="OZ4" s="6">
        <f t="shared" si="472"/>
        <v>44871</v>
      </c>
      <c r="PA4" s="6">
        <f t="shared" si="473"/>
        <v>44871</v>
      </c>
      <c r="PB4" s="6">
        <f t="shared" si="474"/>
        <v>44878</v>
      </c>
      <c r="PC4" s="6">
        <f t="shared" si="475"/>
        <v>44904</v>
      </c>
      <c r="PD4" s="6">
        <f t="shared" si="476"/>
        <v>44917</v>
      </c>
      <c r="PE4" s="6">
        <f t="shared" si="477"/>
        <v>44921</v>
      </c>
      <c r="PF4" s="6">
        <f t="shared" si="478"/>
        <v>44926</v>
      </c>
      <c r="PG4" s="6">
        <f t="shared" si="479"/>
        <v>44934</v>
      </c>
      <c r="PH4" s="6">
        <f t="shared" si="480"/>
        <v>44934</v>
      </c>
      <c r="PI4" s="6">
        <f t="shared" si="481"/>
        <v>44969</v>
      </c>
      <c r="PJ4" s="6">
        <f t="shared" si="482"/>
        <v>44981</v>
      </c>
      <c r="PK4" s="6">
        <f t="shared" si="483"/>
        <v>44981</v>
      </c>
      <c r="PL4" s="6">
        <f t="shared" si="484"/>
        <v>44987</v>
      </c>
      <c r="PM4" s="6">
        <f t="shared" si="485"/>
        <v>44990</v>
      </c>
      <c r="PN4" s="6">
        <f t="shared" si="486"/>
        <v>45002</v>
      </c>
      <c r="PO4" s="6">
        <f t="shared" si="487"/>
        <v>45008</v>
      </c>
      <c r="PP4" s="6">
        <f t="shared" si="488"/>
        <v>45015</v>
      </c>
      <c r="PQ4" s="6">
        <f t="shared" si="489"/>
        <v>45018</v>
      </c>
      <c r="PR4" s="6">
        <f t="shared" si="490"/>
        <v>45018</v>
      </c>
      <c r="PS4" s="6">
        <f t="shared" si="491"/>
        <v>45022</v>
      </c>
      <c r="PT4" s="6">
        <f t="shared" si="492"/>
        <v>45032</v>
      </c>
      <c r="PU4" s="6">
        <f t="shared" si="493"/>
        <v>45046</v>
      </c>
      <c r="PV4" s="6">
        <f t="shared" si="494"/>
        <v>45081</v>
      </c>
      <c r="PW4" s="6">
        <f t="shared" si="495"/>
        <v>45086</v>
      </c>
      <c r="PX4" s="6">
        <f t="shared" si="496"/>
        <v>45095</v>
      </c>
      <c r="PY4" s="6">
        <f t="shared" si="497"/>
        <v>45105</v>
      </c>
      <c r="PZ4" s="6">
        <f t="shared" si="498"/>
        <v>45154</v>
      </c>
      <c r="QA4" s="6">
        <f t="shared" si="499"/>
        <v>45162</v>
      </c>
      <c r="QB4" s="6">
        <f t="shared" si="500"/>
        <v>45172</v>
      </c>
      <c r="QC4" s="6">
        <f t="shared" si="501"/>
        <v>45214</v>
      </c>
      <c r="QD4" s="6">
        <f t="shared" si="502"/>
        <v>45221</v>
      </c>
      <c r="QE4" s="6">
        <f t="shared" si="503"/>
        <v>45228</v>
      </c>
      <c r="QF4" s="6">
        <f t="shared" si="504"/>
        <v>44866</v>
      </c>
      <c r="QG4" s="6">
        <f t="shared" si="505"/>
        <v>45235</v>
      </c>
      <c r="QH4" s="6">
        <f t="shared" si="506"/>
        <v>45239</v>
      </c>
      <c r="QI4" s="6">
        <f t="shared" si="507"/>
        <v>45242</v>
      </c>
      <c r="QJ4" s="6">
        <f t="shared" si="508"/>
        <v>45254</v>
      </c>
      <c r="QK4" s="6">
        <f t="shared" si="509"/>
        <v>45272</v>
      </c>
      <c r="QL4" s="6">
        <f t="shared" si="510"/>
        <v>45285</v>
      </c>
      <c r="QM4" s="6">
        <f t="shared" si="511"/>
        <v>45289</v>
      </c>
      <c r="QN4" s="6">
        <f t="shared" si="512"/>
        <v>45299</v>
      </c>
      <c r="QO4" s="6">
        <f t="shared" si="513"/>
        <v>45305</v>
      </c>
      <c r="QP4" s="6">
        <f t="shared" si="514"/>
        <v>45321</v>
      </c>
      <c r="QQ4" s="6">
        <f t="shared" si="515"/>
        <v>45321</v>
      </c>
      <c r="QR4" s="6">
        <f t="shared" si="516"/>
        <v>45335</v>
      </c>
      <c r="QS4" s="6">
        <f t="shared" si="517"/>
        <v>45344</v>
      </c>
      <c r="QT4" s="6">
        <f t="shared" si="518"/>
        <v>45344</v>
      </c>
      <c r="QU4" s="6">
        <f t="shared" si="519"/>
        <v>45374</v>
      </c>
      <c r="QV4" s="6">
        <f t="shared" si="520"/>
        <v>45382</v>
      </c>
      <c r="QW4" s="6">
        <f t="shared" si="521"/>
        <v>45465</v>
      </c>
      <c r="QX4" s="6">
        <f t="shared" si="522"/>
        <v>45465</v>
      </c>
      <c r="QY4" s="6">
        <f t="shared" si="523"/>
        <v>45471</v>
      </c>
      <c r="QZ4" s="6">
        <f t="shared" si="524"/>
        <v>45471</v>
      </c>
      <c r="RA4" s="6">
        <f t="shared" si="525"/>
        <v>45487</v>
      </c>
      <c r="RB4" s="6">
        <f t="shared" si="526"/>
        <v>45501</v>
      </c>
      <c r="RC4" s="6">
        <f t="shared" si="527"/>
        <v>45507</v>
      </c>
      <c r="RD4" s="6">
        <f t="shared" si="528"/>
        <v>45507</v>
      </c>
      <c r="RE4" s="6">
        <f t="shared" si="529"/>
        <v>45511</v>
      </c>
      <c r="RF4" s="6">
        <f t="shared" si="530"/>
        <v>45581</v>
      </c>
      <c r="RG4" s="6">
        <f t="shared" si="531"/>
        <v>45602</v>
      </c>
      <c r="RH4" s="6">
        <f t="shared" si="532"/>
        <v>45607</v>
      </c>
      <c r="RI4" s="6">
        <f t="shared" si="533"/>
        <v>45612</v>
      </c>
      <c r="RJ4" s="6">
        <f t="shared" si="534"/>
        <v>45638</v>
      </c>
      <c r="RK4" s="6">
        <f t="shared" si="535"/>
        <v>45642</v>
      </c>
      <c r="RL4" s="6">
        <f t="shared" si="536"/>
        <v>45648</v>
      </c>
      <c r="RM4" s="6">
        <f t="shared" si="537"/>
        <v>45672</v>
      </c>
      <c r="RN4" s="6">
        <f t="shared" si="538"/>
        <v>45684</v>
      </c>
      <c r="RO4" s="6">
        <f t="shared" si="539"/>
        <v>45710</v>
      </c>
      <c r="RP4" s="6">
        <f t="shared" si="540"/>
        <v>45726</v>
      </c>
      <c r="RQ4" s="6">
        <f t="shared" si="541"/>
        <v>45748</v>
      </c>
      <c r="RR4" s="6">
        <f t="shared" si="542"/>
        <v>45770</v>
      </c>
      <c r="RS4" s="6">
        <f t="shared" si="543"/>
        <v>45776</v>
      </c>
      <c r="RT4" s="6">
        <f t="shared" si="544"/>
        <v>45785</v>
      </c>
      <c r="RU4" s="6">
        <f t="shared" si="545"/>
        <v>45827</v>
      </c>
      <c r="RV4" s="66"/>
      <c r="RW4" s="12">
        <f>SUMIFS(Sales!D$1:D$151,Sales!B$1:B$151,B4,Sales!C$1:C$151,C4)</f>
        <v>0</v>
      </c>
      <c r="RX4" s="19" t="s">
        <v>66</v>
      </c>
      <c r="RY4" s="19" t="s">
        <v>141</v>
      </c>
    </row>
    <row r="5" spans="1:494" hidden="1" x14ac:dyDescent="0.35">
      <c r="A5" s="7">
        <f t="shared" ref="A5:A125" ca="1" si="546">CELL("row",A5)</f>
        <v>5</v>
      </c>
      <c r="B5" s="126" t="str">
        <f t="shared" ref="B5:B37" si="547">IFERROR(IF(LEFT(C5,5)="Total",RIGHT(C5,LEN(C5)-6),B6),"TOTAL")</f>
        <v>GC-Hand Bags</v>
      </c>
      <c r="C5" s="20" t="s">
        <v>44</v>
      </c>
      <c r="D5" s="20"/>
      <c r="E5" s="155">
        <f>IF(LEFT(C5,5)="Total",0,SUMIFS(Costing!E$1:E$79,Costing!C$1:C$79,B5,Costing!D$1:D$79,C5))</f>
        <v>0</v>
      </c>
      <c r="F5" s="60">
        <f>SUMIFS(Costing!G$1:G$79,Costing!C$1:C$79,B5,Costing!D$1:D$79,C5)</f>
        <v>0</v>
      </c>
      <c r="G5" s="92"/>
      <c r="H5" s="18"/>
      <c r="I5" s="67">
        <f t="shared" ref="I5:I36" si="548">IF(G5=0,0,H5-$F5)</f>
        <v>0</v>
      </c>
      <c r="J5" s="92"/>
      <c r="K5" s="18"/>
      <c r="L5" s="67">
        <f t="shared" ref="L5:L36" si="549">IF(J5=0,0,K5-$F5)</f>
        <v>0</v>
      </c>
      <c r="M5" s="92"/>
      <c r="N5" s="18"/>
      <c r="O5" s="67">
        <f t="shared" ref="O5:O36" si="550">IF(M5=0,0,N5-$F5)</f>
        <v>0</v>
      </c>
      <c r="P5" s="92"/>
      <c r="Q5" s="18"/>
      <c r="R5" s="67">
        <f t="shared" ref="R5:R36" si="551">IF(P5=0,0,Q5-$F5)</f>
        <v>0</v>
      </c>
      <c r="S5" s="92"/>
      <c r="T5" s="18"/>
      <c r="U5" s="67">
        <f t="shared" ref="U5:U36" si="552">IF(S5=0,0,T5-$F5)</f>
        <v>0</v>
      </c>
      <c r="V5" s="92"/>
      <c r="W5" s="18"/>
      <c r="X5" s="67">
        <f t="shared" ref="X5:X36" si="553">IF(V5=0,0,W5-$F5)</f>
        <v>0</v>
      </c>
      <c r="Y5" s="92"/>
      <c r="Z5" s="18"/>
      <c r="AA5" s="67">
        <f t="shared" ref="AA5:AA36" si="554">IF(Y5=0,0,Z5-$F5)</f>
        <v>0</v>
      </c>
      <c r="AB5" s="92"/>
      <c r="AC5" s="18"/>
      <c r="AD5" s="67">
        <f t="shared" ref="AD5:AD36" si="555">IF(AB5=0,0,AC5-$F5)</f>
        <v>0</v>
      </c>
      <c r="AE5" s="92"/>
      <c r="AF5" s="18"/>
      <c r="AG5" s="67">
        <f t="shared" ref="AG5:AG36" si="556">IF(AE5=0,0,AF5-$F5)</f>
        <v>0</v>
      </c>
      <c r="AH5" s="92"/>
      <c r="AI5" s="18"/>
      <c r="AJ5" s="67">
        <f t="shared" ref="AJ5:AJ36" si="557">IF(AH5=0,0,AI5-$F5)</f>
        <v>0</v>
      </c>
      <c r="AK5" s="92"/>
      <c r="AL5" s="18"/>
      <c r="AM5" s="67">
        <f t="shared" ref="AM5:AM36" si="558">IF(AK5=0,0,AL5-$F5)</f>
        <v>0</v>
      </c>
      <c r="AN5" s="92"/>
      <c r="AO5" s="18"/>
      <c r="AP5" s="67">
        <f t="shared" ref="AP5:AP36" si="559">IF(AN5=0,0,AO5-$F5)</f>
        <v>0</v>
      </c>
      <c r="AQ5" s="92"/>
      <c r="AR5" s="18"/>
      <c r="AS5" s="67">
        <f t="shared" ref="AS5:AS36" si="560">IF(AQ5=0,0,AR5-$F5)</f>
        <v>0</v>
      </c>
      <c r="AT5" s="92"/>
      <c r="AU5" s="18"/>
      <c r="AV5" s="67">
        <f t="shared" ref="AV5:AV36" si="561">IF(AT5=0,0,AU5-$F5)</f>
        <v>0</v>
      </c>
      <c r="AW5" s="92"/>
      <c r="AX5" s="18"/>
      <c r="AY5" s="67">
        <f t="shared" ref="AY5:AY36" si="562">IF(AW5=0,0,AX5-$F5)</f>
        <v>0</v>
      </c>
      <c r="AZ5" s="92"/>
      <c r="BA5" s="18"/>
      <c r="BB5" s="67">
        <f t="shared" ref="BB5:BB36" si="563">IF(AZ5=0,0,BA5-$F5)</f>
        <v>0</v>
      </c>
      <c r="BC5" s="92"/>
      <c r="BD5" s="18"/>
      <c r="BE5" s="67">
        <f t="shared" ref="BE5:BE36" si="564">IF(BC5=0,0,BD5-$F5)</f>
        <v>0</v>
      </c>
      <c r="BF5" s="92"/>
      <c r="BG5" s="18"/>
      <c r="BH5" s="67">
        <f t="shared" ref="BH5:BH36" si="565">IF(BF5=0,0,BG5-$F5)</f>
        <v>0</v>
      </c>
      <c r="BI5" s="68"/>
      <c r="BJ5" s="154">
        <f t="shared" ref="BJ5:BJ36" si="566">E5-SUMIF(E$4:BI$4,BJ$4,E5:BI5)</f>
        <v>0</v>
      </c>
      <c r="BK5" s="116">
        <f t="shared" ref="BK5:BK36" si="567">BJ5*F5</f>
        <v>0</v>
      </c>
      <c r="BL5" s="50"/>
      <c r="BM5" s="5">
        <f ca="1">SUMIFS(INDIRECT("Sales!"&amp;RW5&amp;":"&amp;RW5),Sales!$1:$1,"&gt;"&amp;$BN$2,Sales!$1:$1,"&lt;="&amp;$C$2)/$BM$2*30</f>
        <v>0</v>
      </c>
      <c r="BN5" s="72"/>
      <c r="BO5" s="5">
        <f>SUMIF($DB$2:$RV$2,"&lt;"&amp;BO$2,$DB5:$RV5)-SUM($BN5:BN5)</f>
        <v>0</v>
      </c>
      <c r="BP5" s="5">
        <f>SUMIF($DB$2:$RV$2,"&lt;"&amp;BP$2,$DB5:$RV5)-SUM($BN5:BO5)</f>
        <v>0</v>
      </c>
      <c r="BQ5" s="5">
        <f>SUMIF($DB$2:$RV$2,"&lt;"&amp;BQ$2,$DB5:$RV5)-SUM($BN5:BP5)</f>
        <v>0</v>
      </c>
      <c r="BR5" s="5">
        <f>SUMIF($DB$2:$RV$2,"&lt;"&amp;BR$2,$DB5:$RV5)-SUM($BN5:BQ5)</f>
        <v>0</v>
      </c>
      <c r="BS5" s="5">
        <f>SUMIF($DB$2:$RV$2,"&lt;"&amp;BS$2,$DB5:$RV5)-SUM($BN5:BR5)</f>
        <v>0</v>
      </c>
      <c r="BT5" s="5">
        <f>SUMIF($DB$2:$RV$2,"&lt;"&amp;BT$2,$DB5:$RV5)-SUM($BN5:BS5)</f>
        <v>0</v>
      </c>
      <c r="BU5" s="5">
        <f t="shared" ref="BU5" si="568">IF(BT5=0,0,SUMPRODUCT(JW5:RV5,JW$130:RV$130)/BT5)</f>
        <v>0</v>
      </c>
      <c r="BV5" s="10"/>
      <c r="BW5" s="95"/>
      <c r="BX5" s="95">
        <v>0</v>
      </c>
      <c r="BY5" s="95">
        <v>0</v>
      </c>
      <c r="BZ5" s="95"/>
      <c r="CA5" s="95"/>
      <c r="CB5" s="95"/>
      <c r="CC5" s="79">
        <v>0</v>
      </c>
      <c r="CD5" s="79">
        <v>0</v>
      </c>
      <c r="CE5" s="79">
        <v>0</v>
      </c>
      <c r="CF5" s="79">
        <v>0</v>
      </c>
      <c r="CG5" s="79">
        <v>0</v>
      </c>
      <c r="CH5" s="79">
        <v>0</v>
      </c>
      <c r="CI5" s="79">
        <v>0</v>
      </c>
      <c r="CJ5" s="79">
        <v>0</v>
      </c>
      <c r="CK5" s="79">
        <v>0</v>
      </c>
      <c r="CL5" s="79">
        <v>0</v>
      </c>
      <c r="CM5" s="79">
        <v>0</v>
      </c>
      <c r="CN5" s="79">
        <v>0</v>
      </c>
      <c r="CO5" s="79">
        <v>0</v>
      </c>
      <c r="CP5" s="79">
        <v>0</v>
      </c>
      <c r="CQ5" s="79">
        <v>0</v>
      </c>
      <c r="CR5" s="79">
        <v>0</v>
      </c>
      <c r="CS5" s="79">
        <v>0</v>
      </c>
      <c r="CT5" s="79">
        <v>0</v>
      </c>
      <c r="CU5" s="79">
        <v>0</v>
      </c>
      <c r="CV5" s="79">
        <v>0</v>
      </c>
      <c r="CW5" s="79">
        <v>0</v>
      </c>
      <c r="CX5" s="79">
        <v>0</v>
      </c>
      <c r="CY5" s="79">
        <v>0</v>
      </c>
      <c r="CZ5" s="79">
        <v>0</v>
      </c>
      <c r="DA5" s="79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/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/>
      <c r="JH5" s="5"/>
      <c r="JI5" s="5"/>
      <c r="JJ5" s="5"/>
      <c r="JK5" s="5"/>
      <c r="JL5" s="5"/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/>
      <c r="JV5" s="54"/>
      <c r="JW5" s="5">
        <f>IF(BW5=0,0,IF($BJ5&gt;SUM(BX5:$JV5),IF(BW5+SUM(BX5:$JV5)&gt;$BJ5,$BJ5-SUM(JX5:$RV5),BW5),0))</f>
        <v>0</v>
      </c>
      <c r="JX5" s="5">
        <f>IF(BX5=0,0,IF($BJ5&gt;SUM(BY5:$JV5),IF(BX5+SUM(BY5:$JV5)&gt;$BJ5,$BJ5-SUM(JY5:$RV5),BX5),0))</f>
        <v>0</v>
      </c>
      <c r="JY5" s="5">
        <f>IF(BY5=0,0,IF($BJ5&gt;SUM(BZ5:$JV5),IF(BY5+SUM(BZ5:$JV5)&gt;$BJ5,$BJ5-SUM(JZ5:$RV5),BY5),0))</f>
        <v>0</v>
      </c>
      <c r="JZ5" s="5">
        <f>IF(BZ5=0,0,IF($BJ5&gt;SUM(CA5:$JV5),IF(BZ5+SUM(CA5:$JV5)&gt;$BJ5,$BJ5-SUM(KA5:$RV5),BZ5),0))</f>
        <v>0</v>
      </c>
      <c r="KA5" s="5">
        <f>IF(CA5=0,0,IF($BJ5&gt;SUM(CB5:$JV5),IF(CA5+SUM(CB5:$JV5)&gt;$BJ5,$BJ5-SUM(KB5:$RV5),CA5),0))</f>
        <v>0</v>
      </c>
      <c r="KB5" s="5">
        <f>IF(CB5=0,0,IF($BJ5&gt;SUM(CC5:$JV5),IF(CB5+SUM(CC5:$JV5)&gt;$BJ5,$BJ5-SUM(KC5:$RV5),CB5),0))</f>
        <v>0</v>
      </c>
      <c r="KC5" s="5">
        <f>IF(CC5=0,0,IF($BJ5&gt;SUM(CD5:$JV5),IF(CC5+SUM(CD5:$JV5)&gt;$BJ5,$BJ5-SUM(KD5:$RV5),CC5),0))</f>
        <v>0</v>
      </c>
      <c r="KD5" s="5">
        <f>IF(CD5=0,0,IF($BJ5&gt;SUM(CE5:$JV5),IF(CD5+SUM(CE5:$JV5)&gt;$BJ5,$BJ5-SUM(KE5:$RV5),CD5),0))</f>
        <v>0</v>
      </c>
      <c r="KE5" s="5">
        <f>IF(CE5=0,0,IF($BJ5&gt;SUM(CF5:$JV5),IF(CE5+SUM(CF5:$JV5)&gt;$BJ5,$BJ5-SUM(KF5:$RV5),CE5),0))</f>
        <v>0</v>
      </c>
      <c r="KF5" s="5">
        <f>IF(CF5=0,0,IF($BJ5&gt;SUM(CG5:$JV5),IF(CF5+SUM(CG5:$JV5)&gt;$BJ5,$BJ5-SUM(KG5:$RV5),CF5),0))</f>
        <v>0</v>
      </c>
      <c r="KG5" s="5">
        <f>IF(CG5=0,0,IF($BJ5&gt;SUM(CH5:$JV5),IF(CG5+SUM(CH5:$JV5)&gt;$BJ5,$BJ5-SUM(KH5:$RV5),CG5),0))</f>
        <v>0</v>
      </c>
      <c r="KH5" s="5">
        <f>IF(CH5=0,0,IF($BJ5&gt;SUM(CI5:$JV5),IF(CH5+SUM(CI5:$JV5)&gt;$BJ5,$BJ5-SUM(KI5:$RV5),CH5),0))</f>
        <v>0</v>
      </c>
      <c r="KI5" s="5">
        <f>IF(CI5=0,0,IF($BJ5&gt;SUM(CJ5:$JV5),IF(CI5+SUM(CJ5:$JV5)&gt;$BJ5,$BJ5-SUM(KJ5:$RV5),CI5),0))</f>
        <v>0</v>
      </c>
      <c r="KJ5" s="5">
        <f>IF(CJ5=0,0,IF($BJ5&gt;SUM(CK5:$JV5),IF(CJ5+SUM(CK5:$JV5)&gt;$BJ5,$BJ5-SUM(KK5:$RV5),CJ5),0))</f>
        <v>0</v>
      </c>
      <c r="KK5" s="5">
        <f>IF(CK5=0,0,IF($BJ5&gt;SUM(CL5:$JV5),IF(CK5+SUM(CL5:$JV5)&gt;$BJ5,$BJ5-SUM(KL5:$RV5),CK5),0))</f>
        <v>0</v>
      </c>
      <c r="KL5" s="5">
        <f>IF(CL5=0,0,IF($BJ5&gt;SUM(CM5:$JV5),IF(CL5+SUM(CM5:$JV5)&gt;$BJ5,$BJ5-SUM(KM5:$RV5),CL5),0))</f>
        <v>0</v>
      </c>
      <c r="KM5" s="5">
        <f>IF(CM5=0,0,IF($BJ5&gt;SUM(CN5:$JV5),IF(CM5+SUM(CN5:$JV5)&gt;$BJ5,$BJ5-SUM(KN5:$RV5),CM5),0))</f>
        <v>0</v>
      </c>
      <c r="KN5" s="5">
        <f>IF(CN5=0,0,IF($BJ5&gt;SUM(CO5:$JV5),IF(CN5+SUM(CO5:$JV5)&gt;$BJ5,$BJ5-SUM(KO5:$RV5),CN5),0))</f>
        <v>0</v>
      </c>
      <c r="KO5" s="5">
        <f>IF(CO5=0,0,IF($BJ5&gt;SUM(CP5:$JV5),IF(CO5+SUM(CP5:$JV5)&gt;$BJ5,$BJ5-SUM(KP5:$RV5),CO5),0))</f>
        <v>0</v>
      </c>
      <c r="KP5" s="5">
        <f>IF(CP5=0,0,IF($BJ5&gt;SUM(CQ5:$JV5),IF(CP5+SUM(CQ5:$JV5)&gt;$BJ5,$BJ5-SUM(KQ5:$RV5),CP5),0))</f>
        <v>0</v>
      </c>
      <c r="KQ5" s="5">
        <f>IF(CQ5=0,0,IF($BJ5&gt;SUM(CR5:$JV5),IF(CQ5+SUM(CR5:$JV5)&gt;$BJ5,$BJ5-SUM(KR5:$RV5),CQ5),0))</f>
        <v>0</v>
      </c>
      <c r="KR5" s="5">
        <f>IF(CR5=0,0,IF($BJ5&gt;SUM(CS5:$JV5),IF(CR5+SUM(CS5:$JV5)&gt;$BJ5,$BJ5-SUM(KS5:$RV5),CR5),0))</f>
        <v>0</v>
      </c>
      <c r="KS5" s="5">
        <f>IF(CS5=0,0,IF($BJ5&gt;SUM(CT5:$JV5),IF(CS5+SUM(CT5:$JV5)&gt;$BJ5,$BJ5-SUM(KT5:$RV5),CS5),0))</f>
        <v>0</v>
      </c>
      <c r="KT5" s="5">
        <f>IF(CT5=0,0,IF($BJ5&gt;SUM(CU5:$JV5),IF(CT5+SUM(CU5:$JV5)&gt;$BJ5,$BJ5-SUM(KU5:$RV5),CT5),0))</f>
        <v>0</v>
      </c>
      <c r="KU5" s="5">
        <f>IF(CU5=0,0,IF($BJ5&gt;SUM(CV5:$JV5),IF(CU5+SUM(CV5:$JV5)&gt;$BJ5,$BJ5-SUM(KV5:$RV5),CU5),0))</f>
        <v>0</v>
      </c>
      <c r="KV5" s="5">
        <f>IF(CV5=0,0,IF($BJ5&gt;SUM(CW5:$JV5),IF(CV5+SUM(CW5:$JV5)&gt;$BJ5,$BJ5-SUM(KW5:$RV5),CV5),0))</f>
        <v>0</v>
      </c>
      <c r="KW5" s="5">
        <f>IF(CW5=0,0,IF($BJ5&gt;SUM(CX5:$JV5),IF(CW5+SUM(CX5:$JV5)&gt;$BJ5,$BJ5-SUM(KX5:$RV5),CW5),0))</f>
        <v>0</v>
      </c>
      <c r="KX5" s="5">
        <f>IF(CX5=0,0,IF($BJ5&gt;SUM(CY5:$JV5),IF(CX5+SUM(CY5:$JV5)&gt;$BJ5,$BJ5-SUM(KY5:$RV5),CX5),0))</f>
        <v>0</v>
      </c>
      <c r="KY5" s="5">
        <f>IF(CY5=0,0,IF($BJ5&gt;SUM(CZ5:$JV5),IF(CY5+SUM(CZ5:$JV5)&gt;$BJ5,$BJ5-SUM(KZ5:$RV5),CY5),0))</f>
        <v>0</v>
      </c>
      <c r="KZ5" s="5">
        <f>IF(CZ5=0,0,IF($BJ5&gt;SUM(DA5:$JV5),IF(CZ5+SUM(DA5:$JV5)&gt;$BJ5,$BJ5-SUM(LA5:$RV5),CZ5),0))</f>
        <v>0</v>
      </c>
      <c r="LA5" s="5">
        <f>IF(DA5=0,0,IF($BJ5&gt;SUM(DB5:$JV5),IF(DA5+SUM(DB5:$JV5)&gt;$BJ5,$BJ5-SUM(LB5:$RV5),DA5),0))</f>
        <v>0</v>
      </c>
      <c r="LB5" s="5">
        <f>IF(DB5=0,0,IF($BJ5&gt;SUM(DC5:$JV5),IF(DB5+SUM(DC5:$JV5)&gt;$BJ5,$BJ5-SUM(LC5:$RV5),DB5),0))</f>
        <v>0</v>
      </c>
      <c r="LC5" s="5">
        <f>IF(DC5=0,0,IF($BJ5&gt;SUM(DD5:$JV5),IF(DC5+SUM(DD5:$JV5)&gt;$BJ5,$BJ5-SUM(LD5:$RV5),DC5),0))</f>
        <v>0</v>
      </c>
      <c r="LD5" s="5">
        <f>IF(DD5=0,0,IF($BJ5&gt;SUM(DE5:$JV5),IF(DD5+SUM(DE5:$JV5)&gt;$BJ5,$BJ5-SUM(LE5:$RV5),DD5),0))</f>
        <v>0</v>
      </c>
      <c r="LE5" s="5">
        <f>IF(DE5=0,0,IF($BJ5&gt;SUM(DF5:$JV5),IF(DE5+SUM(DF5:$JV5)&gt;$BJ5,$BJ5-SUM(LF5:$RV5),DE5),0))</f>
        <v>0</v>
      </c>
      <c r="LF5" s="5">
        <f>IF(DF5=0,0,IF($BJ5&gt;SUM(DG5:$JV5),IF(DF5+SUM(DG5:$JV5)&gt;$BJ5,$BJ5-SUM(LG5:$RV5),DF5),0))</f>
        <v>0</v>
      </c>
      <c r="LG5" s="5">
        <f>IF(DG5=0,0,IF($BJ5&gt;SUM(DH5:$JV5),IF(DG5+SUM(DH5:$JV5)&gt;$BJ5,$BJ5-SUM(LH5:$RV5),DG5),0))</f>
        <v>0</v>
      </c>
      <c r="LH5" s="5">
        <f>IF(DH5=0,0,IF($BJ5&gt;SUM(DI5:$JV5),IF(DH5+SUM(DI5:$JV5)&gt;$BJ5,$BJ5-SUM(LI5:$RV5),DH5),0))</f>
        <v>0</v>
      </c>
      <c r="LI5" s="5">
        <f>IF(DI5=0,0,IF($BJ5&gt;SUM(DJ5:$JV5),IF(DI5+SUM(DJ5:$JV5)&gt;$BJ5,$BJ5-SUM(LJ5:$RV5),DI5),0))</f>
        <v>0</v>
      </c>
      <c r="LJ5" s="5">
        <f>IF(DJ5=0,0,IF($BJ5&gt;SUM(DK5:$JV5),IF(DJ5+SUM(DK5:$JV5)&gt;$BJ5,$BJ5-SUM(LK5:$RV5),DJ5),0))</f>
        <v>0</v>
      </c>
      <c r="LK5" s="5">
        <f>IF(DK5=0,0,IF($BJ5&gt;SUM(DL5:$JV5),IF(DK5+SUM(DL5:$JV5)&gt;$BJ5,$BJ5-SUM(LL5:$RV5),DK5),0))</f>
        <v>0</v>
      </c>
      <c r="LL5" s="5">
        <f>IF(DL5=0,0,IF($BJ5&gt;SUM(DM5:$JV5),IF(DL5+SUM(DM5:$JV5)&gt;$BJ5,$BJ5-SUM(LM5:$RV5),DL5),0))</f>
        <v>0</v>
      </c>
      <c r="LM5" s="5">
        <f>IF(DM5=0,0,IF($BJ5&gt;SUM(DN5:$JV5),IF(DM5+SUM(DN5:$JV5)&gt;$BJ5,$BJ5-SUM(LN5:$RV5),DM5),0))</f>
        <v>0</v>
      </c>
      <c r="LN5" s="5">
        <f>IF(DN5=0,0,IF($BJ5&gt;SUM(DO5:$JV5),IF(DN5+SUM(DO5:$JV5)&gt;$BJ5,$BJ5-SUM(LO5:$RV5),DN5),0))</f>
        <v>0</v>
      </c>
      <c r="LO5" s="5">
        <f>IF(DO5=0,0,IF($BJ5&gt;SUM(DP5:$JV5),IF(DO5+SUM(DP5:$JV5)&gt;$BJ5,$BJ5-SUM(LP5:$RV5),DO5),0))</f>
        <v>0</v>
      </c>
      <c r="LP5" s="5">
        <f>IF(DP5=0,0,IF($BJ5&gt;SUM(DQ5:$JV5),IF(DP5+SUM(DQ5:$JV5)&gt;$BJ5,$BJ5-SUM(LQ5:$RV5),DP5),0))</f>
        <v>0</v>
      </c>
      <c r="LQ5" s="5">
        <f>IF(DQ5=0,0,IF($BJ5&gt;SUM(DR5:$JV5),IF(DQ5+SUM(DR5:$JV5)&gt;$BJ5,$BJ5-SUM(LR5:$RV5),DQ5),0))</f>
        <v>0</v>
      </c>
      <c r="LR5" s="5">
        <f>IF(DR5=0,0,IF($BJ5&gt;SUM(DS5:$JV5),IF(DR5+SUM(DS5:$JV5)&gt;$BJ5,$BJ5-SUM(LS5:$RV5),DR5),0))</f>
        <v>0</v>
      </c>
      <c r="LS5" s="5">
        <f>IF(DS5=0,0,IF($BJ5&gt;SUM(DT5:$JV5),IF(DS5+SUM(DT5:$JV5)&gt;$BJ5,$BJ5-SUM(LT5:$RV5),DS5),0))</f>
        <v>0</v>
      </c>
      <c r="LT5" s="5">
        <f>IF(DT5=0,0,IF($BJ5&gt;SUM(DU5:$JV5),IF(DT5+SUM(DU5:$JV5)&gt;$BJ5,$BJ5-SUM(LU5:$RV5),DT5),0))</f>
        <v>0</v>
      </c>
      <c r="LU5" s="5">
        <f>IF(DU5=0,0,IF($BJ5&gt;SUM(DV5:$JV5),IF(DU5+SUM(DV5:$JV5)&gt;$BJ5,$BJ5-SUM(LV5:$RV5),DU5),0))</f>
        <v>0</v>
      </c>
      <c r="LV5" s="5">
        <f>IF(DV5=0,0,IF($BJ5&gt;SUM(DW5:$JV5),IF(DV5+SUM(DW5:$JV5)&gt;$BJ5,$BJ5-SUM(LW5:$RV5),DV5),0))</f>
        <v>0</v>
      </c>
      <c r="LW5" s="5">
        <f>IF(DW5=0,0,IF($BJ5&gt;SUM(DX5:$JV5),IF(DW5+SUM(DX5:$JV5)&gt;$BJ5,$BJ5-SUM(LX5:$RV5),DW5),0))</f>
        <v>0</v>
      </c>
      <c r="LX5" s="5">
        <f>IF(DX5=0,0,IF($BJ5&gt;SUM(DY5:$JV5),IF(DX5+SUM(DY5:$JV5)&gt;$BJ5,$BJ5-SUM(LY5:$RV5),DX5),0))</f>
        <v>0</v>
      </c>
      <c r="LY5" s="5">
        <f>IF(DY5=0,0,IF($BJ5&gt;SUM(DZ5:$JV5),IF(DY5+SUM(DZ5:$JV5)&gt;$BJ5,$BJ5-SUM(LZ5:$RV5),DY5),0))</f>
        <v>0</v>
      </c>
      <c r="LZ5" s="5">
        <f>IF(DZ5=0,0,IF($BJ5&gt;SUM(EA5:$JV5),IF(DZ5+SUM(EA5:$JV5)&gt;$BJ5,$BJ5-SUM(MA5:$RV5),DZ5),0))</f>
        <v>0</v>
      </c>
      <c r="MA5" s="5">
        <f>IF(EA5=0,0,IF($BJ5&gt;SUM(EB5:$JV5),IF(EA5+SUM(EB5:$JV5)&gt;$BJ5,$BJ5-SUM(MB5:$RV5),EA5),0))</f>
        <v>0</v>
      </c>
      <c r="MB5" s="5">
        <f>IF(EB5=0,0,IF($BJ5&gt;SUM(EC5:$JV5),IF(EB5+SUM(EC5:$JV5)&gt;$BJ5,$BJ5-SUM(MC5:$RV5),EB5),0))</f>
        <v>0</v>
      </c>
      <c r="MC5" s="5">
        <f>IF(EC5=0,0,IF($BJ5&gt;SUM(ED5:$JV5),IF(EC5+SUM(ED5:$JV5)&gt;$BJ5,$BJ5-SUM(MD5:$RV5),EC5),0))</f>
        <v>0</v>
      </c>
      <c r="MD5" s="5">
        <f>IF(ED5=0,0,IF($BJ5&gt;SUM(EE5:$JV5),IF(ED5+SUM(EE5:$JV5)&gt;$BJ5,$BJ5-SUM(ME5:$RV5),ED5),0))</f>
        <v>0</v>
      </c>
      <c r="ME5" s="5">
        <f>IF(EE5=0,0,IF($BJ5&gt;SUM(EF5:$JV5),IF(EE5+SUM(EF5:$JV5)&gt;$BJ5,$BJ5-SUM(MF5:$RV5),EE5),0))</f>
        <v>0</v>
      </c>
      <c r="MF5" s="5">
        <f>IF(EF5=0,0,IF($BJ5&gt;SUM(EG5:$JV5),IF(EF5+SUM(EG5:$JV5)&gt;$BJ5,$BJ5-SUM(MG5:$RV5),EF5),0))</f>
        <v>0</v>
      </c>
      <c r="MG5" s="5">
        <f>IF(EG5=0,0,IF($BJ5&gt;SUM(EH5:$JV5),IF(EG5+SUM(EH5:$JV5)&gt;$BJ5,$BJ5-SUM(MH5:$RV5),EG5),0))</f>
        <v>0</v>
      </c>
      <c r="MH5" s="5">
        <f>IF(EH5=0,0,IF($BJ5&gt;SUM(EI5:$JV5),IF(EH5+SUM(EI5:$JV5)&gt;$BJ5,$BJ5-SUM(MI5:$RV5),EH5),0))</f>
        <v>0</v>
      </c>
      <c r="MI5" s="5">
        <f>IF(EI5=0,0,IF($BJ5&gt;SUM(EJ5:$JV5),IF(EI5+SUM(EJ5:$JV5)&gt;$BJ5,$BJ5-SUM(MJ5:$RV5),EI5),0))</f>
        <v>0</v>
      </c>
      <c r="MJ5" s="5">
        <f>IF(EJ5=0,0,IF($BJ5&gt;SUM(EK5:$JV5),IF(EJ5+SUM(EK5:$JV5)&gt;$BJ5,$BJ5-SUM(MK5:$RV5),EJ5),0))</f>
        <v>0</v>
      </c>
      <c r="MK5" s="5">
        <f>IF(EK5=0,0,IF($BJ5&gt;SUM(EL5:$JV5),IF(EK5+SUM(EL5:$JV5)&gt;$BJ5,$BJ5-SUM(ML5:$RV5),EK5),0))</f>
        <v>0</v>
      </c>
      <c r="ML5" s="5">
        <f>IF(EL5=0,0,IF($BJ5&gt;SUM(EM5:$JV5),IF(EL5+SUM(EM5:$JV5)&gt;$BJ5,$BJ5-SUM(MM5:$RV5),EL5),0))</f>
        <v>0</v>
      </c>
      <c r="MM5" s="5">
        <f>IF(EM5=0,0,IF($BJ5&gt;SUM(EN5:$JV5),IF(EM5+SUM(EN5:$JV5)&gt;$BJ5,$BJ5-SUM(MN5:$RV5),EM5),0))</f>
        <v>0</v>
      </c>
      <c r="MN5" s="5">
        <f>IF(EN5=0,0,IF($BJ5&gt;SUM(EO5:$JV5),IF(EN5+SUM(EO5:$JV5)&gt;$BJ5,$BJ5-SUM(MO5:$RV5),EN5),0))</f>
        <v>0</v>
      </c>
      <c r="MO5" s="5">
        <f>IF(EO5=0,0,IF($BJ5&gt;SUM(EP5:$JV5),IF(EO5+SUM(EP5:$JV5)&gt;$BJ5,$BJ5-SUM(MP5:$RV5),EO5),0))</f>
        <v>0</v>
      </c>
      <c r="MP5" s="5">
        <f>IF(EP5=0,0,IF($BJ5&gt;SUM(EQ5:$JV5),IF(EP5+SUM(EQ5:$JV5)&gt;$BJ5,$BJ5-SUM(MQ5:$RV5),EP5),0))</f>
        <v>0</v>
      </c>
      <c r="MQ5" s="5">
        <f>IF(EQ5=0,0,IF($BJ5&gt;SUM(ER5:$JV5),IF(EQ5+SUM(ER5:$JV5)&gt;$BJ5,$BJ5-SUM(MR5:$RV5),EQ5),0))</f>
        <v>0</v>
      </c>
      <c r="MR5" s="5">
        <f>IF(ER5=0,0,IF($BJ5&gt;SUM(ES5:$JV5),IF(ER5+SUM(ES5:$JV5)&gt;$BJ5,$BJ5-SUM(MS5:$RV5),ER5),0))</f>
        <v>0</v>
      </c>
      <c r="MS5" s="5">
        <f>IF(ES5=0,0,IF($BJ5&gt;SUM(ET5:$JV5),IF(ES5+SUM(ET5:$JV5)&gt;$BJ5,$BJ5-SUM(MT5:$RV5),ES5),0))</f>
        <v>0</v>
      </c>
      <c r="MT5" s="5">
        <f>IF(ET5=0,0,IF($BJ5&gt;SUM(EU5:$JV5),IF(ET5+SUM(EU5:$JV5)&gt;$BJ5,$BJ5-SUM(MU5:$RV5),ET5),0))</f>
        <v>0</v>
      </c>
      <c r="MU5" s="5">
        <f>IF(EU5=0,0,IF($BJ5&gt;SUM(EV5:$JV5),IF(EU5+SUM(EV5:$JV5)&gt;$BJ5,$BJ5-SUM(MV5:$RV5),EU5),0))</f>
        <v>0</v>
      </c>
      <c r="MV5" s="5">
        <f>IF(EV5=0,0,IF($BJ5&gt;SUM(EW5:$JV5),IF(EV5+SUM(EW5:$JV5)&gt;$BJ5,$BJ5-SUM(MW5:$RV5),EV5),0))</f>
        <v>0</v>
      </c>
      <c r="MW5" s="5">
        <f>IF(EW5=0,0,IF($BJ5&gt;SUM(EX5:$JV5),IF(EW5+SUM(EX5:$JV5)&gt;$BJ5,$BJ5-SUM(MX5:$RV5),EW5),0))</f>
        <v>0</v>
      </c>
      <c r="MX5" s="5">
        <f>IF(EX5=0,0,IF($BJ5&gt;SUM(EY5:$JV5),IF(EX5+SUM(EY5:$JV5)&gt;$BJ5,$BJ5-SUM(MY5:$RV5),EX5),0))</f>
        <v>0</v>
      </c>
      <c r="MY5" s="5">
        <f>IF(EY5=0,0,IF($BJ5&gt;SUM(EZ5:$JV5),IF(EY5+SUM(EZ5:$JV5)&gt;$BJ5,$BJ5-SUM(MZ5:$RV5),EY5),0))</f>
        <v>0</v>
      </c>
      <c r="MZ5" s="5">
        <f>IF(EZ5=0,0,IF($BJ5&gt;SUM(FA5:$JV5),IF(EZ5+SUM(FA5:$JV5)&gt;$BJ5,$BJ5-SUM(NA5:$RV5),EZ5),0))</f>
        <v>0</v>
      </c>
      <c r="NA5" s="5">
        <f>IF(FA5=0,0,IF($BJ5&gt;SUM(FB5:$JV5),IF(FA5+SUM(FB5:$JV5)&gt;$BJ5,$BJ5-SUM(NB5:$RV5),FA5),0))</f>
        <v>0</v>
      </c>
      <c r="NB5" s="5">
        <f>IF(FB5=0,0,IF($BJ5&gt;SUM(FC5:$JV5),IF(FB5+SUM(FC5:$JV5)&gt;$BJ5,$BJ5-SUM(NC5:$RV5),FB5),0))</f>
        <v>0</v>
      </c>
      <c r="NC5" s="5">
        <f>IF(FC5=0,0,IF($BJ5&gt;SUM(FD5:$JV5),IF(FC5+SUM(FD5:$JV5)&gt;$BJ5,$BJ5-SUM(ND5:$RV5),FC5),0))</f>
        <v>0</v>
      </c>
      <c r="ND5" s="5">
        <f>IF(FD5=0,0,IF($BJ5&gt;SUM(FE5:$JV5),IF(FD5+SUM(FE5:$JV5)&gt;$BJ5,$BJ5-SUM(NE5:$RV5),FD5),0))</f>
        <v>0</v>
      </c>
      <c r="NE5" s="5">
        <f>IF(FE5=0,0,IF($BJ5&gt;SUM(FF5:$JV5),IF(FE5+SUM(FF5:$JV5)&gt;$BJ5,$BJ5-SUM(NF5:$RV5),FE5),0))</f>
        <v>0</v>
      </c>
      <c r="NF5" s="5">
        <f>IF(FF5=0,0,IF($BJ5&gt;SUM(FG5:$JV5),IF(FF5+SUM(FG5:$JV5)&gt;$BJ5,$BJ5-SUM(NG5:$RV5),FF5),0))</f>
        <v>0</v>
      </c>
      <c r="NG5" s="5">
        <f>IF(FG5=0,0,IF($BJ5&gt;SUM(FH5:$JV5),IF(FG5+SUM(FH5:$JV5)&gt;$BJ5,$BJ5-SUM(NH5:$RV5),FG5),0))</f>
        <v>0</v>
      </c>
      <c r="NH5" s="5">
        <f>IF(FH5=0,0,IF($BJ5&gt;SUM(FI5:$JV5),IF(FH5+SUM(FI5:$JV5)&gt;$BJ5,$BJ5-SUM(NI5:$RV5),FH5),0))</f>
        <v>0</v>
      </c>
      <c r="NI5" s="5">
        <f>IF(FI5=0,0,IF($BJ5&gt;SUM(FJ5:$JV5),IF(FI5+SUM(FJ5:$JV5)&gt;$BJ5,$BJ5-SUM(NJ5:$RV5),FI5),0))</f>
        <v>0</v>
      </c>
      <c r="NJ5" s="5">
        <f>IF(FJ5=0,0,IF($BJ5&gt;SUM(FK5:$JV5),IF(FJ5+SUM(FK5:$JV5)&gt;$BJ5,$BJ5-SUM(NK5:$RV5),FJ5),0))</f>
        <v>0</v>
      </c>
      <c r="NK5" s="5">
        <f>IF(FK5=0,0,IF($BJ5&gt;SUM(FL5:$JV5),IF(FK5+SUM(FL5:$JV5)&gt;$BJ5,$BJ5-SUM(NL5:$RV5),FK5),0))</f>
        <v>0</v>
      </c>
      <c r="NL5" s="5">
        <f>IF(FL5=0,0,IF($BJ5&gt;SUM(FM5:$JV5),IF(FL5+SUM(FM5:$JV5)&gt;$BJ5,$BJ5-SUM(NM5:$RV5),FL5),0))</f>
        <v>0</v>
      </c>
      <c r="NM5" s="5">
        <f>IF(FM5=0,0,IF($BJ5&gt;SUM(FN5:$JV5),IF(FM5+SUM(FN5:$JV5)&gt;$BJ5,$BJ5-SUM(NN5:$RV5),FM5),0))</f>
        <v>0</v>
      </c>
      <c r="NN5" s="5">
        <f>IF(FN5=0,0,IF($BJ5&gt;SUM(FO5:$JV5),IF(FN5+SUM(FO5:$JV5)&gt;$BJ5,$BJ5-SUM(NO5:$RV5),FN5),0))</f>
        <v>0</v>
      </c>
      <c r="NO5" s="5">
        <f>IF(FO5=0,0,IF($BJ5&gt;SUM(FP5:$JV5),IF(FO5+SUM(FP5:$JV5)&gt;$BJ5,$BJ5-SUM(NP5:$RV5),FO5),0))</f>
        <v>0</v>
      </c>
      <c r="NP5" s="5">
        <f>IF(FP5=0,0,IF($BJ5&gt;SUM(FQ5:$JV5),IF(FP5+SUM(FQ5:$JV5)&gt;$BJ5,$BJ5-SUM(NQ5:$RV5),FP5),0))</f>
        <v>0</v>
      </c>
      <c r="NQ5" s="5">
        <f>IF(FQ5=0,0,IF($BJ5&gt;SUM(FR5:$JV5),IF(FQ5+SUM(FR5:$JV5)&gt;$BJ5,$BJ5-SUM(NR5:$RV5),FQ5),0))</f>
        <v>0</v>
      </c>
      <c r="NR5" s="5">
        <f>IF(FR5=0,0,IF($BJ5&gt;SUM(FS5:$JV5),IF(FR5+SUM(FS5:$JV5)&gt;$BJ5,$BJ5-SUM(NS5:$RV5),FR5),0))</f>
        <v>0</v>
      </c>
      <c r="NS5" s="5">
        <f>IF(FS5=0,0,IF($BJ5&gt;SUM(FT5:$JV5),IF(FS5+SUM(FT5:$JV5)&gt;$BJ5,$BJ5-SUM(NT5:$RV5),FS5),0))</f>
        <v>0</v>
      </c>
      <c r="NT5" s="5">
        <f>IF(FT5=0,0,IF($BJ5&gt;SUM(FU5:$JV5),IF(FT5+SUM(FU5:$JV5)&gt;$BJ5,$BJ5-SUM(NU5:$RV5),FT5),0))</f>
        <v>0</v>
      </c>
      <c r="NU5" s="5">
        <f>IF(FU5=0,0,IF($BJ5&gt;SUM(FV5:$JV5),IF(FU5+SUM(FV5:$JV5)&gt;$BJ5,$BJ5-SUM(NV5:$RV5),FU5),0))</f>
        <v>0</v>
      </c>
      <c r="NV5" s="5">
        <f>IF(FV5=0,0,IF($BJ5&gt;SUM(FW5:$JV5),IF(FV5+SUM(FW5:$JV5)&gt;$BJ5,$BJ5-SUM(NW5:$RV5),FV5),0))</f>
        <v>0</v>
      </c>
      <c r="NW5" s="5">
        <f>IF(FW5=0,0,IF($BJ5&gt;SUM(FX5:$JV5),IF(FW5+SUM(FX5:$JV5)&gt;$BJ5,$BJ5-SUM(NX5:$RV5),FW5),0))</f>
        <v>0</v>
      </c>
      <c r="NX5" s="5">
        <f>IF(FX5=0,0,IF($BJ5&gt;SUM(FY5:$JV5),IF(FX5+SUM(FY5:$JV5)&gt;$BJ5,$BJ5-SUM(NY5:$RV5),FX5),0))</f>
        <v>0</v>
      </c>
      <c r="NY5" s="5">
        <f>IF(FY5=0,0,IF($BJ5&gt;SUM(FZ5:$JV5),IF(FY5+SUM(FZ5:$JV5)&gt;$BJ5,$BJ5-SUM(NZ5:$RV5),FY5),0))</f>
        <v>0</v>
      </c>
      <c r="NZ5" s="5">
        <f>IF(FZ5=0,0,IF($BJ5&gt;SUM(GA5:$JV5),IF(FZ5+SUM(GA5:$JV5)&gt;$BJ5,$BJ5-SUM(OA5:$RV5),FZ5),0))</f>
        <v>0</v>
      </c>
      <c r="OA5" s="5">
        <f>IF(GA5=0,0,IF($BJ5&gt;SUM(GB5:$JV5),IF(GA5+SUM(GB5:$JV5)&gt;$BJ5,$BJ5-SUM(OB5:$RV5),GA5),0))</f>
        <v>0</v>
      </c>
      <c r="OB5" s="5">
        <f>IF(GB5=0,0,IF($BJ5&gt;SUM(GC5:$JV5),IF(GB5+SUM(GC5:$JV5)&gt;$BJ5,$BJ5-SUM(OC5:$RV5),GB5),0))</f>
        <v>0</v>
      </c>
      <c r="OC5" s="5">
        <f>IF(GC5=0,0,IF($BJ5&gt;SUM(GD5:$JV5),IF(GC5+SUM(GD5:$JV5)&gt;$BJ5,$BJ5-SUM(OD5:$RV5),GC5),0))</f>
        <v>0</v>
      </c>
      <c r="OD5" s="5">
        <f>IF(GD5=0,0,IF($BJ5&gt;SUM(GE5:$JV5),IF(GD5+SUM(GE5:$JV5)&gt;$BJ5,$BJ5-SUM(OE5:$RV5),GD5),0))</f>
        <v>0</v>
      </c>
      <c r="OE5" s="5">
        <f>IF(GE5=0,0,IF($BJ5&gt;SUM(GF5:$JV5),IF(GE5+SUM(GF5:$JV5)&gt;$BJ5,$BJ5-SUM(OF5:$RV5),GE5),0))</f>
        <v>0</v>
      </c>
      <c r="OF5" s="5">
        <f>IF(GF5=0,0,IF($BJ5&gt;SUM(GG5:$JV5),IF(GF5+SUM(GG5:$JV5)&gt;$BJ5,$BJ5-SUM(OG5:$RV5),GF5),0))</f>
        <v>0</v>
      </c>
      <c r="OG5" s="5">
        <f>IF(GG5=0,0,IF($BJ5&gt;SUM(GH5:$JV5),IF(GG5+SUM(GH5:$JV5)&gt;$BJ5,$BJ5-SUM(OH5:$RV5),GG5),0))</f>
        <v>0</v>
      </c>
      <c r="OH5" s="5">
        <f>IF(GH5=0,0,IF($BJ5&gt;SUM(GI5:$JV5),IF(GH5+SUM(GI5:$JV5)&gt;$BJ5,$BJ5-SUM(OI5:$RV5),GH5),0))</f>
        <v>0</v>
      </c>
      <c r="OI5" s="5">
        <f>IF(GI5=0,0,IF($BJ5&gt;SUM(GJ5:$JV5),IF(GI5+SUM(GJ5:$JV5)&gt;$BJ5,$BJ5-SUM(OJ5:$RV5),GI5),0))</f>
        <v>0</v>
      </c>
      <c r="OJ5" s="5">
        <f>IF(GJ5=0,0,IF($BJ5&gt;SUM(GK5:$JV5),IF(GJ5+SUM(GK5:$JV5)&gt;$BJ5,$BJ5-SUM(OK5:$RV5),GJ5),0))</f>
        <v>0</v>
      </c>
      <c r="OK5" s="5">
        <f>IF(GK5=0,0,IF($BJ5&gt;SUM(GL5:$JV5),IF(GK5+SUM(GL5:$JV5)&gt;$BJ5,$BJ5-SUM(OL5:$RV5),GK5),0))</f>
        <v>0</v>
      </c>
      <c r="OL5" s="5">
        <f>IF(GL5=0,0,IF($BJ5&gt;SUM(GM5:$JV5),IF(GL5+SUM(GM5:$JV5)&gt;$BJ5,$BJ5-SUM(OM5:$RV5),GL5),0))</f>
        <v>0</v>
      </c>
      <c r="OM5" s="5">
        <f>IF(GM5=0,0,IF($BJ5&gt;SUM(GN5:$JV5),IF(GM5+SUM(GN5:$JV5)&gt;$BJ5,$BJ5-SUM(ON5:$RV5),GM5),0))</f>
        <v>0</v>
      </c>
      <c r="ON5" s="5">
        <f>IF(GN5=0,0,IF($BJ5&gt;SUM(GO5:$JV5),IF(GN5+SUM(GO5:$JV5)&gt;$BJ5,$BJ5-SUM(OO5:$RV5),GN5),0))</f>
        <v>0</v>
      </c>
      <c r="OO5" s="5">
        <f>IF(GO5=0,0,IF($BJ5&gt;SUM(GP5:$JV5),IF(GO5+SUM(GP5:$JV5)&gt;$BJ5,$BJ5-SUM(OP5:$RV5),GO5),0))</f>
        <v>0</v>
      </c>
      <c r="OP5" s="5">
        <f>IF(GP5=0,0,IF($BJ5&gt;SUM(GQ5:$JV5),IF(GP5+SUM(GQ5:$JV5)&gt;$BJ5,$BJ5-SUM(OQ5:$RV5),GP5),0))</f>
        <v>0</v>
      </c>
      <c r="OQ5" s="5">
        <f>IF(GQ5=0,0,IF($BJ5&gt;SUM(GR5:$JV5),IF(GQ5+SUM(GR5:$JV5)&gt;$BJ5,$BJ5-SUM(OR5:$RV5),GQ5),0))</f>
        <v>0</v>
      </c>
      <c r="OR5" s="5">
        <f>IF(GR5=0,0,IF($BJ5&gt;SUM(GS5:$JV5),IF(GR5+SUM(GS5:$JV5)&gt;$BJ5,$BJ5-SUM(OS5:$RV5),GR5),0))</f>
        <v>0</v>
      </c>
      <c r="OS5" s="5">
        <f>IF(GS5=0,0,IF($BJ5&gt;SUM(GT5:$JV5),IF(GS5+SUM(GT5:$JV5)&gt;$BJ5,$BJ5-SUM(OT5:$RV5),GS5),0))</f>
        <v>0</v>
      </c>
      <c r="OT5" s="5">
        <f>IF(GT5=0,0,IF($BJ5&gt;SUM(GU5:$JV5),IF(GT5+SUM(GU5:$JV5)&gt;$BJ5,$BJ5-SUM(OU5:$RV5),GT5),0))</f>
        <v>0</v>
      </c>
      <c r="OU5" s="5">
        <f>IF(GU5=0,0,IF($BJ5&gt;SUM(GV5:$JV5),IF(GU5+SUM(GV5:$JV5)&gt;$BJ5,$BJ5-SUM(OV5:$RV5),GU5),0))</f>
        <v>0</v>
      </c>
      <c r="OV5" s="5">
        <f>IF(GV5=0,0,IF($BJ5&gt;SUM(GW5:$JV5),IF(GV5+SUM(GW5:$JV5)&gt;$BJ5,$BJ5-SUM(OW5:$RV5),GV5),0))</f>
        <v>0</v>
      </c>
      <c r="OW5" s="5">
        <f>IF(GW5=0,0,IF($BJ5&gt;SUM(GX5:$JV5),IF(GW5+SUM(GX5:$JV5)&gt;$BJ5,$BJ5-SUM(OX5:$RV5),GW5),0))</f>
        <v>0</v>
      </c>
      <c r="OX5" s="5">
        <f>IF(GX5=0,0,IF($BJ5&gt;SUM(GY5:$JV5),IF(GX5+SUM(GY5:$JV5)&gt;$BJ5,$BJ5-SUM(OY5:$RV5),GX5),0))</f>
        <v>0</v>
      </c>
      <c r="OY5" s="5">
        <f>IF(GY5=0,0,IF($BJ5&gt;SUM(GZ5:$JV5),IF(GY5+SUM(GZ5:$JV5)&gt;$BJ5,$BJ5-SUM(OZ5:$RV5),GY5),0))</f>
        <v>0</v>
      </c>
      <c r="OZ5" s="5">
        <f>IF(GZ5=0,0,IF($BJ5&gt;SUM(HA5:$JV5),IF(GZ5+SUM(HA5:$JV5)&gt;$BJ5,$BJ5-SUM(PA5:$RV5),GZ5),0))</f>
        <v>0</v>
      </c>
      <c r="PA5" s="5">
        <f>IF(HA5=0,0,IF($BJ5&gt;SUM(HB5:$JV5),IF(HA5+SUM(HB5:$JV5)&gt;$BJ5,$BJ5-SUM(PB5:$RV5),HA5),0))</f>
        <v>0</v>
      </c>
      <c r="PB5" s="5">
        <f>IF(HB5=0,0,IF($BJ5&gt;SUM(HC5:$JV5),IF(HB5+SUM(HC5:$JV5)&gt;$BJ5,$BJ5-SUM(PC5:$RV5),HB5),0))</f>
        <v>0</v>
      </c>
      <c r="PC5" s="5">
        <f>IF(HC5=0,0,IF($BJ5&gt;SUM(HD5:$JV5),IF(HC5+SUM(HD5:$JV5)&gt;$BJ5,$BJ5-SUM(PD5:$RV5),HC5),0))</f>
        <v>0</v>
      </c>
      <c r="PD5" s="5">
        <f>IF(HD5=0,0,IF($BJ5&gt;SUM(HE5:$JV5),IF(HD5+SUM(HE5:$JV5)&gt;$BJ5,$BJ5-SUM(PE5:$RV5),HD5),0))</f>
        <v>0</v>
      </c>
      <c r="PE5" s="5">
        <f>IF(HE5=0,0,IF($BJ5&gt;SUM(HF5:$JV5),IF(HE5+SUM(HF5:$JV5)&gt;$BJ5,$BJ5-SUM(PF5:$RV5),HE5),0))</f>
        <v>0</v>
      </c>
      <c r="PF5" s="5">
        <f>IF(HF5=0,0,IF($BJ5&gt;SUM(HG5:$JV5),IF(HF5+SUM(HG5:$JV5)&gt;$BJ5,$BJ5-SUM(PG5:$RV5),HF5),0))</f>
        <v>0</v>
      </c>
      <c r="PG5" s="5">
        <f>IF(HG5=0,0,IF($BJ5&gt;SUM(HH5:$JV5),IF(HG5+SUM(HH5:$JV5)&gt;$BJ5,$BJ5-SUM(PH5:$RV5),HG5),0))</f>
        <v>0</v>
      </c>
      <c r="PH5" s="5">
        <f>IF(HH5=0,0,IF($BJ5&gt;SUM(HI5:$JV5),IF(HH5+SUM(HI5:$JV5)&gt;$BJ5,$BJ5-SUM(PI5:$RV5),HH5),0))</f>
        <v>0</v>
      </c>
      <c r="PI5" s="5">
        <f>IF(HI5=0,0,IF($BJ5&gt;SUM(HJ5:$JV5),IF(HI5+SUM(HJ5:$JV5)&gt;$BJ5,$BJ5-SUM(PJ5:$RV5),HI5),0))</f>
        <v>0</v>
      </c>
      <c r="PJ5" s="5">
        <f>IF(HJ5=0,0,IF($BJ5&gt;SUM(HK5:$JV5),IF(HJ5+SUM(HK5:$JV5)&gt;$BJ5,$BJ5-SUM(PK5:$RV5),HJ5),0))</f>
        <v>0</v>
      </c>
      <c r="PK5" s="5">
        <f>IF(HK5=0,0,IF($BJ5&gt;SUM(HL5:$JV5),IF(HK5+SUM(HL5:$JV5)&gt;$BJ5,$BJ5-SUM(PL5:$RV5),HK5),0))</f>
        <v>0</v>
      </c>
      <c r="PL5" s="5">
        <f>IF(HL5=0,0,IF($BJ5&gt;SUM(HM5:$JV5),IF(HL5+SUM(HM5:$JV5)&gt;$BJ5,$BJ5-SUM(PM5:$RV5),HL5),0))</f>
        <v>0</v>
      </c>
      <c r="PM5" s="5">
        <f>IF(HM5=0,0,IF($BJ5&gt;SUM(HN5:$JV5),IF(HM5+SUM(HN5:$JV5)&gt;$BJ5,$BJ5-SUM(PN5:$RV5),HM5),0))</f>
        <v>0</v>
      </c>
      <c r="PN5" s="5">
        <f>IF(HN5=0,0,IF($BJ5&gt;SUM(HO5:$JV5),IF(HN5+SUM(HO5:$JV5)&gt;$BJ5,$BJ5-SUM(PO5:$RV5),HN5),0))</f>
        <v>0</v>
      </c>
      <c r="PO5" s="5">
        <f>IF(HO5=0,0,IF($BJ5&gt;SUM(HP5:$JV5),IF(HO5+SUM(HP5:$JV5)&gt;$BJ5,$BJ5-SUM(PP5:$RV5),HO5),0))</f>
        <v>0</v>
      </c>
      <c r="PP5" s="5">
        <f>IF(HP5=0,0,IF($BJ5&gt;SUM(HQ5:$JV5),IF(HP5+SUM(HQ5:$JV5)&gt;$BJ5,$BJ5-SUM(PQ5:$RV5),HP5),0))</f>
        <v>0</v>
      </c>
      <c r="PQ5" s="5">
        <f>IF(HQ5=0,0,IF($BJ5&gt;SUM(HR5:$JV5),IF(HQ5+SUM(HR5:$JV5)&gt;$BJ5,$BJ5-SUM(PR5:$RV5),HQ5),0))</f>
        <v>0</v>
      </c>
      <c r="PR5" s="5">
        <f>IF(HR5=0,0,IF($BJ5&gt;SUM(HS5:$JV5),IF(HR5+SUM(HS5:$JV5)&gt;$BJ5,$BJ5-SUM(PS5:$RV5),HR5),0))</f>
        <v>0</v>
      </c>
      <c r="PS5" s="5">
        <f>IF(HS5=0,0,IF($BJ5&gt;SUM(HT5:$JV5),IF(HS5+SUM(HT5:$JV5)&gt;$BJ5,$BJ5-SUM(PT5:$RV5),HS5),0))</f>
        <v>0</v>
      </c>
      <c r="PT5" s="5">
        <f>IF(HT5=0,0,IF($BJ5&gt;SUM(HU5:$JV5),IF(HT5+SUM(HU5:$JV5)&gt;$BJ5,$BJ5-SUM(PU5:$RV5),HT5),0))</f>
        <v>0</v>
      </c>
      <c r="PU5" s="5">
        <f>IF(HU5=0,0,IF($BJ5&gt;SUM(HV5:$JV5),IF(HU5+SUM(HV5:$JV5)&gt;$BJ5,$BJ5-SUM(PV5:$RV5),HU5),0))</f>
        <v>0</v>
      </c>
      <c r="PV5" s="5">
        <f>IF(HV5=0,0,IF($BJ5&gt;SUM(HW5:$JV5),IF(HV5+SUM(HW5:$JV5)&gt;$BJ5,$BJ5-SUM(PW5:$RV5),HV5),0))</f>
        <v>0</v>
      </c>
      <c r="PW5" s="5">
        <f>IF(HW5=0,0,IF($BJ5&gt;SUM(HX5:$JV5),IF(HW5+SUM(HX5:$JV5)&gt;$BJ5,$BJ5-SUM(PX5:$RV5),HW5),0))</f>
        <v>0</v>
      </c>
      <c r="PX5" s="5">
        <f>IF(HX5=0,0,IF($BJ5&gt;SUM(HY5:$JV5),IF(HX5+SUM(HY5:$JV5)&gt;$BJ5,$BJ5-SUM(PY5:$RV5),HX5),0))</f>
        <v>0</v>
      </c>
      <c r="PY5" s="5">
        <f>IF(HY5=0,0,IF($BJ5&gt;SUM(HZ5:$JV5),IF(HY5+SUM(HZ5:$JV5)&gt;$BJ5,$BJ5-SUM(PZ5:$RV5),HY5),0))</f>
        <v>0</v>
      </c>
      <c r="PZ5" s="5">
        <f>IF(HZ5=0,0,IF($BJ5&gt;SUM(IA5:$JV5),IF(HZ5+SUM(IA5:$JV5)&gt;$BJ5,$BJ5-SUM(QA5:$RV5),HZ5),0))</f>
        <v>0</v>
      </c>
      <c r="QA5" s="5">
        <f>IF(IA5=0,0,IF($BJ5&gt;SUM(IB5:$JV5),IF(IA5+SUM(IB5:$JV5)&gt;$BJ5,$BJ5-SUM(QB5:$RV5),IA5),0))</f>
        <v>0</v>
      </c>
      <c r="QB5" s="5">
        <f>IF(IB5=0,0,IF($BJ5&gt;SUM(IC5:$JV5),IF(IB5+SUM(IC5:$JV5)&gt;$BJ5,$BJ5-SUM(QC5:$RV5),IB5),0))</f>
        <v>0</v>
      </c>
      <c r="QC5" s="5">
        <f>IF(IC5=0,0,IF($BJ5&gt;SUM(ID5:$JV5),IF(IC5+SUM(ID5:$JV5)&gt;$BJ5,$BJ5-SUM(QD5:$RV5),IC5),0))</f>
        <v>0</v>
      </c>
      <c r="QD5" s="5">
        <f>IF(ID5=0,0,IF($BJ5&gt;SUM(IE5:$JV5),IF(ID5+SUM(IE5:$JV5)&gt;$BJ5,$BJ5-SUM(QE5:$RV5),ID5),0))</f>
        <v>0</v>
      </c>
      <c r="QE5" s="5">
        <f>IF(IE5=0,0,IF($BJ5&gt;SUM(IF5:$JV5),IF(IE5+SUM(IF5:$JV5)&gt;$BJ5,$BJ5-SUM(QF5:$RV5),IE5),0))</f>
        <v>0</v>
      </c>
      <c r="QF5" s="5">
        <f>IF(IF5=0,0,IF($BJ5&gt;SUM(IG5:$JV5),IF(IF5+SUM(IG5:$JV5)&gt;$BJ5,$BJ5-SUM(QG5:$RV5),IF5),0))</f>
        <v>0</v>
      </c>
      <c r="QG5" s="5">
        <f>IF(IG5=0,0,IF($BJ5&gt;SUM(IH5:$JV5),IF(IG5+SUM(IH5:$JV5)&gt;$BJ5,$BJ5-SUM(QH5:$RV5),IG5),0))</f>
        <v>0</v>
      </c>
      <c r="QH5" s="5">
        <f>IF(IH5=0,0,IF($BJ5&gt;SUM(II5:$JV5),IF(IH5+SUM(II5:$JV5)&gt;$BJ5,$BJ5-SUM(QI5:$RV5),IH5),0))</f>
        <v>0</v>
      </c>
      <c r="QI5" s="5">
        <f>IF(II5=0,0,IF($BJ5&gt;SUM(IJ5:$JV5),IF(II5+SUM(IJ5:$JV5)&gt;$BJ5,$BJ5-SUM(QJ5:$RV5),II5),0))</f>
        <v>0</v>
      </c>
      <c r="QJ5" s="5">
        <f>IF(IJ5=0,0,IF($BJ5&gt;SUM(IK5:$JV5),IF(IJ5+SUM(IK5:$JV5)&gt;$BJ5,$BJ5-SUM(QK5:$RV5),IJ5),0))</f>
        <v>0</v>
      </c>
      <c r="QK5" s="5">
        <f>IF(IK5=0,0,IF($BJ5&gt;SUM(IL5:$JV5),IF(IK5+SUM(IL5:$JV5)&gt;$BJ5,$BJ5-SUM(QL5:$RV5),IK5),0))</f>
        <v>0</v>
      </c>
      <c r="QL5" s="5">
        <f>IF(IL5=0,0,IF($BJ5&gt;SUM(IM5:$JV5),IF(IL5+SUM(IM5:$JV5)&gt;$BJ5,$BJ5-SUM(QM5:$RV5),IL5),0))</f>
        <v>0</v>
      </c>
      <c r="QM5" s="5">
        <f>IF(IM5=0,0,IF($BJ5&gt;SUM(IN5:$JV5),IF(IM5+SUM(IN5:$JV5)&gt;$BJ5,$BJ5-SUM(QN5:$RV5),IM5),0))</f>
        <v>0</v>
      </c>
      <c r="QN5" s="5">
        <f>IF(IN5=0,0,IF($BJ5&gt;SUM(IO5:$JV5),IF(IN5+SUM(IO5:$JV5)&gt;$BJ5,$BJ5-SUM(QO5:$RV5),IN5),0))</f>
        <v>0</v>
      </c>
      <c r="QO5" s="5">
        <f>IF(IO5=0,0,IF($BJ5&gt;SUM(IP5:$JV5),IF(IO5+SUM(IP5:$JV5)&gt;$BJ5,$BJ5-SUM(QP5:$RV5),IO5),0))</f>
        <v>0</v>
      </c>
      <c r="QP5" s="5">
        <f>IF(IP5=0,0,IF($BJ5&gt;SUM(IQ5:$JV5),IF(IP5+SUM(IQ5:$JV5)&gt;$BJ5,$BJ5-SUM(QQ5:$RV5),IP5),0))</f>
        <v>0</v>
      </c>
      <c r="QQ5" s="5">
        <f>IF(IQ5=0,0,IF($BJ5&gt;SUM(IR5:$JV5),IF(IQ5+SUM(IR5:$JV5)&gt;$BJ5,$BJ5-SUM(QR5:$RV5),IQ5),0))</f>
        <v>0</v>
      </c>
      <c r="QR5" s="5">
        <f>IF(IR5=0,0,IF($BJ5&gt;SUM(IS5:$JV5),IF(IR5+SUM(IS5:$JV5)&gt;$BJ5,$BJ5-SUM(QS5:$RV5),IR5),0))</f>
        <v>0</v>
      </c>
      <c r="QS5" s="5">
        <f>IF(IS5=0,0,IF($BJ5&gt;SUM(IT5:$JV5),IF(IS5+SUM(IT5:$JV5)&gt;$BJ5,$BJ5-SUM(QT5:$RV5),IS5),0))</f>
        <v>0</v>
      </c>
      <c r="QT5" s="5">
        <f>IF(IT5=0,0,IF($BJ5&gt;SUM(IU5:$JV5),IF(IT5+SUM(IU5:$JV5)&gt;$BJ5,$BJ5-SUM(QU5:$RV5),IT5),0))</f>
        <v>0</v>
      </c>
      <c r="QU5" s="5">
        <f>IF(IU5=0,0,IF($BJ5&gt;SUM(IV5:$JV5),IF(IU5+SUM(IV5:$JV5)&gt;$BJ5,$BJ5-SUM(QV5:$RV5),IU5),0))</f>
        <v>0</v>
      </c>
      <c r="QV5" s="5">
        <f>IF(IV5=0,0,IF($BJ5&gt;SUM(IW5:$JV5),IF(IV5+SUM(IW5:$JV5)&gt;$BJ5,$BJ5-SUM(QW5:$RV5),IV5),0))</f>
        <v>0</v>
      </c>
      <c r="QW5" s="5">
        <f>IF(IW5=0,0,IF($BJ5&gt;SUM(IX5:$JV5),IF(IW5+SUM(IX5:$JV5)&gt;$BJ5,$BJ5-SUM(QX5:$RV5),IW5),0))</f>
        <v>0</v>
      </c>
      <c r="QX5" s="5">
        <f>IF(IX5=0,0,IF($BJ5&gt;SUM(IY5:$JV5),IF(IX5+SUM(IY5:$JV5)&gt;$BJ5,$BJ5-SUM(QY5:$RV5),IX5),0))</f>
        <v>0</v>
      </c>
      <c r="QY5" s="5">
        <f>IF(IY5=0,0,IF($BJ5&gt;SUM(IZ5:$JV5),IF(IY5+SUM(IZ5:$JV5)&gt;$BJ5,$BJ5-SUM(QZ5:$RV5),IY5),0))</f>
        <v>0</v>
      </c>
      <c r="QZ5" s="5">
        <f>IF(IZ5=0,0,IF($BJ5&gt;SUM(JA5:$JV5),IF(IZ5+SUM(JA5:$JV5)&gt;$BJ5,$BJ5-SUM(RA5:$RV5),IZ5),0))</f>
        <v>0</v>
      </c>
      <c r="RA5" s="5">
        <f>IF(JA5=0,0,IF($BJ5&gt;SUM(JB5:$JV5),IF(JA5+SUM(JB5:$JV5)&gt;$BJ5,$BJ5-SUM(RB5:$RV5),JA5),0))</f>
        <v>0</v>
      </c>
      <c r="RB5" s="5">
        <f>IF(JB5=0,0,IF($BJ5&gt;SUM(JC5:$JV5),IF(JB5+SUM(JC5:$JV5)&gt;$BJ5,$BJ5-SUM(RC5:$RV5),JB5),0))</f>
        <v>0</v>
      </c>
      <c r="RC5" s="5">
        <f>IF(JC5=0,0,IF($BJ5&gt;SUM(JD5:$JV5),IF(JC5+SUM(JD5:$JV5)&gt;$BJ5,$BJ5-SUM(RD5:$RV5),JC5),0))</f>
        <v>0</v>
      </c>
      <c r="RD5" s="5">
        <f>IF(JD5=0,0,IF($BJ5&gt;SUM(JE5:$JV5),IF(JD5+SUM(JE5:$JV5)&gt;$BJ5,$BJ5-SUM(RE5:$RV5),JD5),0))</f>
        <v>0</v>
      </c>
      <c r="RE5" s="5">
        <f>IF(JE5=0,0,IF($BJ5&gt;SUM(JF5:$JV5),IF(JE5+SUM(JF5:$JV5)&gt;$BJ5,$BJ5-SUM(RF5:$RV5),JE5),0))</f>
        <v>0</v>
      </c>
      <c r="RF5" s="5">
        <f>IF(JF5=0,0,IF($BJ5&gt;SUM(JG5:$JV5),IF(JF5+SUM(JG5:$JV5)&gt;$BJ5,$BJ5-SUM(RG5:$RV5),JF5),0))</f>
        <v>0</v>
      </c>
      <c r="RG5" s="5">
        <f>IF(JG5=0,0,IF($BJ5&gt;SUM(JH5:$JV5),IF(JG5+SUM(JH5:$JV5)&gt;$BJ5,$BJ5-SUM(RH5:$RV5),JG5),0))</f>
        <v>0</v>
      </c>
      <c r="RH5" s="5">
        <f>IF(JH5=0,0,IF($BJ5&gt;SUM(JI5:$JV5),IF(JH5+SUM(JI5:$JV5)&gt;$BJ5,$BJ5-SUM(RI5:$RV5),JH5),0))</f>
        <v>0</v>
      </c>
      <c r="RI5" s="5">
        <f>IF(JI5=0,0,IF($BJ5&gt;SUM(JJ5:$JV5),IF(JI5+SUM(JJ5:$JV5)&gt;$BJ5,$BJ5-SUM(RJ5:$RV5),JI5),0))</f>
        <v>0</v>
      </c>
      <c r="RJ5" s="5">
        <f>IF(JJ5=0,0,IF($BJ5&gt;SUM(JK5:$JV5),IF(JJ5+SUM(JK5:$JV5)&gt;$BJ5,$BJ5-SUM(RK5:$RV5),JJ5),0))</f>
        <v>0</v>
      </c>
      <c r="RK5" s="5">
        <f>IF(JK5=0,0,IF($BJ5&gt;SUM(JL5:$JV5),IF(JK5+SUM(JL5:$JV5)&gt;$BJ5,$BJ5-SUM(RL5:$RV5),JK5),0))</f>
        <v>0</v>
      </c>
      <c r="RL5" s="5">
        <f>IF(JL5=0,0,IF($BJ5&gt;SUM(JM5:$JV5),IF(JL5+SUM(JM5:$JV5)&gt;$BJ5,$BJ5-SUM(RM5:$RV5),JL5),0))</f>
        <v>0</v>
      </c>
      <c r="RM5" s="5">
        <f>IF(JM5=0,0,IF($BJ5&gt;SUM(JN5:$JV5),IF(JM5+SUM(JN5:$JV5)&gt;$BJ5,$BJ5-SUM(RN5:$RV5),JM5),0))</f>
        <v>0</v>
      </c>
      <c r="RN5" s="5">
        <f>IF(JN5=0,0,IF($BJ5&gt;SUM(JO5:$JV5),IF(JN5+SUM(JO5:$JV5)&gt;$BJ5,$BJ5-SUM(RO5:$RV5),JN5),0))</f>
        <v>0</v>
      </c>
      <c r="RO5" s="5">
        <f>IF(JO5=0,0,IF($BJ5&gt;SUM(JP5:$JV5),IF(JO5+SUM(JP5:$JV5)&gt;$BJ5,$BJ5-SUM(RP5:$RV5),JO5),0))</f>
        <v>0</v>
      </c>
      <c r="RP5" s="5">
        <f>IF(JP5=0,0,IF($BJ5&gt;SUM(JQ5:$JV5),IF(JP5+SUM(JQ5:$JV5)&gt;$BJ5,$BJ5-SUM(RQ5:$RV5),JP5),0))</f>
        <v>0</v>
      </c>
      <c r="RQ5" s="5">
        <f>IF(JQ5=0,0,IF($BJ5&gt;SUM(JR5:$JV5),IF(JQ5+SUM(JR5:$JV5)&gt;$BJ5,$BJ5-SUM(RR5:$RV5),JQ5),0))</f>
        <v>0</v>
      </c>
      <c r="RR5" s="5">
        <f>IF(JR5=0,0,IF($BJ5&gt;SUM(JS5:$JV5),IF(JR5+SUM(JS5:$JV5)&gt;$BJ5,$BJ5-SUM(RS5:$RV5),JR5),0))</f>
        <v>0</v>
      </c>
      <c r="RS5" s="5">
        <f>IF(JS5=0,0,IF($BJ5&gt;SUM(JT5:$JV5),IF(JS5+SUM(JT5:$JV5)&gt;$BJ5,$BJ5-SUM(RT5:$RV5),JS5),0))</f>
        <v>0</v>
      </c>
      <c r="RT5" s="5">
        <f>IF(JT5=0,0,IF($BJ5&gt;SUM(JU5:$JV5),IF(JT5+SUM(JU5:$JV5)&gt;$BJ5,$BJ5-SUM(RU5:$RV5),JT5),0))</f>
        <v>0</v>
      </c>
      <c r="RU5" s="5">
        <f>IF(JU5=0,0,IF($BJ5&gt;SUM(JV5:$JV5),IF(JU5+SUM(JV5:$JV5)&gt;$BJ5,$BJ5-SUM(RV5:$RV5),JU5),0))</f>
        <v>0</v>
      </c>
      <c r="RV5" s="54"/>
      <c r="RW5" s="12">
        <f ca="1">SUMIFS(Sales!D$1:D$151,Sales!B$1:B$151,B5,Sales!C$1:C$151,C5)</f>
        <v>2</v>
      </c>
      <c r="RX5" s="65" t="b">
        <f>IF(COUNTIF(Sales!C$1:C$153,C5)=1,TRUE,FALSE)</f>
        <v>1</v>
      </c>
      <c r="RY5" t="b">
        <f>IF(SUM(BW5:JV5)=SUM(BW159:JV159),IF(SUM(BW5:JV5)=0,TRUE,FALSE),TRUE)</f>
        <v>1</v>
      </c>
    </row>
    <row r="6" spans="1:494" hidden="1" x14ac:dyDescent="0.35">
      <c r="A6" s="7">
        <f t="shared" ca="1" si="546"/>
        <v>6</v>
      </c>
      <c r="B6" s="126" t="str">
        <f t="shared" si="547"/>
        <v>GC-Hand Bags</v>
      </c>
      <c r="C6" s="20" t="s">
        <v>121</v>
      </c>
      <c r="D6" s="20"/>
      <c r="E6" s="155">
        <f>IF(LEFT(C6,5)="Total",0,SUMIFS(Costing!E$1:E$79,Costing!C$1:C$79,B6,Costing!D$1:D$79,C6))</f>
        <v>0</v>
      </c>
      <c r="F6" s="60">
        <f>SUMIFS(Costing!G$1:G$79,Costing!C$1:C$79,B6,Costing!D$1:D$79,C6)</f>
        <v>0</v>
      </c>
      <c r="G6" s="92"/>
      <c r="H6" s="18"/>
      <c r="I6" s="67">
        <f t="shared" si="548"/>
        <v>0</v>
      </c>
      <c r="J6" s="92"/>
      <c r="K6" s="18"/>
      <c r="L6" s="67">
        <f t="shared" si="549"/>
        <v>0</v>
      </c>
      <c r="M6" s="92"/>
      <c r="N6" s="18"/>
      <c r="O6" s="67">
        <f t="shared" si="550"/>
        <v>0</v>
      </c>
      <c r="P6" s="92"/>
      <c r="Q6" s="18"/>
      <c r="R6" s="67">
        <f t="shared" si="551"/>
        <v>0</v>
      </c>
      <c r="S6" s="92"/>
      <c r="T6" s="18"/>
      <c r="U6" s="67">
        <f t="shared" si="552"/>
        <v>0</v>
      </c>
      <c r="V6" s="92"/>
      <c r="W6" s="18"/>
      <c r="X6" s="67">
        <f t="shared" si="553"/>
        <v>0</v>
      </c>
      <c r="Y6" s="92"/>
      <c r="Z6" s="18"/>
      <c r="AA6" s="67">
        <f t="shared" si="554"/>
        <v>0</v>
      </c>
      <c r="AB6" s="92"/>
      <c r="AC6" s="18"/>
      <c r="AD6" s="67">
        <f t="shared" si="555"/>
        <v>0</v>
      </c>
      <c r="AE6" s="92"/>
      <c r="AF6" s="18"/>
      <c r="AG6" s="67">
        <f t="shared" si="556"/>
        <v>0</v>
      </c>
      <c r="AH6" s="92"/>
      <c r="AI6" s="18"/>
      <c r="AJ6" s="67">
        <f t="shared" si="557"/>
        <v>0</v>
      </c>
      <c r="AK6" s="92"/>
      <c r="AL6" s="18"/>
      <c r="AM6" s="67">
        <f t="shared" si="558"/>
        <v>0</v>
      </c>
      <c r="AN6" s="92"/>
      <c r="AO6" s="18"/>
      <c r="AP6" s="67">
        <f t="shared" si="559"/>
        <v>0</v>
      </c>
      <c r="AQ6" s="92"/>
      <c r="AR6" s="18"/>
      <c r="AS6" s="67">
        <f t="shared" si="560"/>
        <v>0</v>
      </c>
      <c r="AT6" s="92"/>
      <c r="AU6" s="18"/>
      <c r="AV6" s="67">
        <f t="shared" si="561"/>
        <v>0</v>
      </c>
      <c r="AW6" s="92"/>
      <c r="AX6" s="18"/>
      <c r="AY6" s="67">
        <f t="shared" si="562"/>
        <v>0</v>
      </c>
      <c r="AZ6" s="92"/>
      <c r="BA6" s="18"/>
      <c r="BB6" s="67">
        <f t="shared" si="563"/>
        <v>0</v>
      </c>
      <c r="BC6" s="92"/>
      <c r="BD6" s="18"/>
      <c r="BE6" s="67">
        <f t="shared" si="564"/>
        <v>0</v>
      </c>
      <c r="BF6" s="92"/>
      <c r="BG6" s="18"/>
      <c r="BH6" s="67">
        <f t="shared" si="565"/>
        <v>0</v>
      </c>
      <c r="BI6" s="68"/>
      <c r="BJ6" s="154">
        <f t="shared" si="566"/>
        <v>0</v>
      </c>
      <c r="BK6" s="116">
        <f t="shared" si="567"/>
        <v>0</v>
      </c>
      <c r="BL6" s="50"/>
      <c r="BM6" s="5">
        <f ca="1">SUMIFS(INDIRECT("Sales!"&amp;RW6&amp;":"&amp;RW6),Sales!$1:$1,"&gt;"&amp;$BN$2,Sales!$1:$1,"&lt;="&amp;$C$2)/$BM$2*30</f>
        <v>0</v>
      </c>
      <c r="BN6" s="72"/>
      <c r="BO6" s="5">
        <f>SUMIF($DB$2:$RV$2,"&lt;"&amp;BO$2,$DB6:$RV6)-SUM($BN6:BN6)</f>
        <v>0</v>
      </c>
      <c r="BP6" s="5">
        <f>SUMIF($DB$2:$RV$2,"&lt;"&amp;BP$2,$DB6:$RV6)-SUM($BN6:BO6)</f>
        <v>0</v>
      </c>
      <c r="BQ6" s="5">
        <f>SUMIF($DB$2:$RV$2,"&lt;"&amp;BQ$2,$DB6:$RV6)-SUM($BN6:BP6)</f>
        <v>0</v>
      </c>
      <c r="BR6" s="5">
        <f>SUMIF($DB$2:$RV$2,"&lt;"&amp;BR$2,$DB6:$RV6)-SUM($BN6:BQ6)</f>
        <v>0</v>
      </c>
      <c r="BS6" s="5">
        <f>SUMIF($DB$2:$RV$2,"&lt;"&amp;BS$2,$DB6:$RV6)-SUM($BN6:BR6)</f>
        <v>0</v>
      </c>
      <c r="BT6" s="5">
        <f>SUMIF($DB$2:$RV$2,"&lt;"&amp;BT$2,$DB6:$RV6)-SUM($BN6:BS6)</f>
        <v>0</v>
      </c>
      <c r="BU6" s="5">
        <f t="shared" ref="BU6:BU13" si="569">IF(BT6=0,0,SUMPRODUCT(JW6:RV6,JW$130:RV$130)/BT6)</f>
        <v>0</v>
      </c>
      <c r="BV6" s="10"/>
      <c r="BW6" s="95"/>
      <c r="BX6" s="95">
        <v>0</v>
      </c>
      <c r="BY6" s="95">
        <v>0</v>
      </c>
      <c r="BZ6" s="95"/>
      <c r="CA6" s="95"/>
      <c r="CB6" s="95"/>
      <c r="CC6" s="79">
        <v>0</v>
      </c>
      <c r="CD6" s="79">
        <v>0</v>
      </c>
      <c r="CE6" s="79">
        <v>0</v>
      </c>
      <c r="CF6" s="79">
        <v>0</v>
      </c>
      <c r="CG6" s="79">
        <v>0</v>
      </c>
      <c r="CH6" s="79">
        <v>0</v>
      </c>
      <c r="CI6" s="79">
        <v>0</v>
      </c>
      <c r="CJ6" s="79">
        <v>0</v>
      </c>
      <c r="CK6" s="79">
        <v>0</v>
      </c>
      <c r="CL6" s="79">
        <v>0</v>
      </c>
      <c r="CM6" s="79">
        <v>0</v>
      </c>
      <c r="CN6" s="79">
        <v>0</v>
      </c>
      <c r="CO6" s="79">
        <v>0</v>
      </c>
      <c r="CP6" s="79">
        <v>0</v>
      </c>
      <c r="CQ6" s="79">
        <v>0</v>
      </c>
      <c r="CR6" s="79">
        <v>0</v>
      </c>
      <c r="CS6" s="79">
        <v>0</v>
      </c>
      <c r="CT6" s="79">
        <v>0</v>
      </c>
      <c r="CU6" s="79">
        <v>0</v>
      </c>
      <c r="CV6" s="79">
        <v>0</v>
      </c>
      <c r="CW6" s="79">
        <v>0</v>
      </c>
      <c r="CX6" s="95">
        <v>0</v>
      </c>
      <c r="CY6" s="79">
        <v>0</v>
      </c>
      <c r="CZ6" s="79">
        <v>0</v>
      </c>
      <c r="DA6" s="79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/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/>
      <c r="JH6" s="5"/>
      <c r="JI6" s="5"/>
      <c r="JJ6" s="5"/>
      <c r="JK6" s="5"/>
      <c r="JL6" s="5"/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/>
      <c r="JV6" s="54"/>
      <c r="JW6" s="5">
        <f>IF(BW6=0,0,IF($BJ6&gt;SUM(BX6:$JV6),IF(BW6+SUM(BX6:$JV6)&gt;$BJ6,$BJ6-SUM(JX6:$RV6),BW6),0))</f>
        <v>0</v>
      </c>
      <c r="JX6" s="5">
        <f>IF(BX6=0,0,IF($BJ6&gt;SUM(BY6:$JV6),IF(BX6+SUM(BY6:$JV6)&gt;$BJ6,$BJ6-SUM(JY6:$RV6),BX6),0))</f>
        <v>0</v>
      </c>
      <c r="JY6" s="5">
        <f>IF(BY6=0,0,IF($BJ6&gt;SUM(BZ6:$JV6),IF(BY6+SUM(BZ6:$JV6)&gt;$BJ6,$BJ6-SUM(JZ6:$RV6),BY6),0))</f>
        <v>0</v>
      </c>
      <c r="JZ6" s="5">
        <f>IF(BZ6=0,0,IF($BJ6&gt;SUM(CA6:$JV6),IF(BZ6+SUM(CA6:$JV6)&gt;$BJ6,$BJ6-SUM(KA6:$RV6),BZ6),0))</f>
        <v>0</v>
      </c>
      <c r="KA6" s="5">
        <f>IF(CA6=0,0,IF($BJ6&gt;SUM(CB6:$JV6),IF(CA6+SUM(CB6:$JV6)&gt;$BJ6,$BJ6-SUM(KB6:$RV6),CA6),0))</f>
        <v>0</v>
      </c>
      <c r="KB6" s="5">
        <f>IF(CB6=0,0,IF($BJ6&gt;SUM(CC6:$JV6),IF(CB6+SUM(CC6:$JV6)&gt;$BJ6,$BJ6-SUM(KC6:$RV6),CB6),0))</f>
        <v>0</v>
      </c>
      <c r="KC6" s="5">
        <f>IF(CC6=0,0,IF($BJ6&gt;SUM(CD6:$JV6),IF(CC6+SUM(CD6:$JV6)&gt;$BJ6,$BJ6-SUM(KD6:$RV6),CC6),0))</f>
        <v>0</v>
      </c>
      <c r="KD6" s="5">
        <f>IF(CD6=0,0,IF($BJ6&gt;SUM(CE6:$JV6),IF(CD6+SUM(CE6:$JV6)&gt;$BJ6,$BJ6-SUM(KE6:$RV6),CD6),0))</f>
        <v>0</v>
      </c>
      <c r="KE6" s="5">
        <f>IF(CE6=0,0,IF($BJ6&gt;SUM(CF6:$JV6),IF(CE6+SUM(CF6:$JV6)&gt;$BJ6,$BJ6-SUM(KF6:$RV6),CE6),0))</f>
        <v>0</v>
      </c>
      <c r="KF6" s="5">
        <f>IF(CF6=0,0,IF($BJ6&gt;SUM(CG6:$JV6),IF(CF6+SUM(CG6:$JV6)&gt;$BJ6,$BJ6-SUM(KG6:$RV6),CF6),0))</f>
        <v>0</v>
      </c>
      <c r="KG6" s="5">
        <f>IF(CG6=0,0,IF($BJ6&gt;SUM(CH6:$JV6),IF(CG6+SUM(CH6:$JV6)&gt;$BJ6,$BJ6-SUM(KH6:$RV6),CG6),0))</f>
        <v>0</v>
      </c>
      <c r="KH6" s="5">
        <f>IF(CH6=0,0,IF($BJ6&gt;SUM(CI6:$JV6),IF(CH6+SUM(CI6:$JV6)&gt;$BJ6,$BJ6-SUM(KI6:$RV6),CH6),0))</f>
        <v>0</v>
      </c>
      <c r="KI6" s="5">
        <f>IF(CI6=0,0,IF($BJ6&gt;SUM(CJ6:$JV6),IF(CI6+SUM(CJ6:$JV6)&gt;$BJ6,$BJ6-SUM(KJ6:$RV6),CI6),0))</f>
        <v>0</v>
      </c>
      <c r="KJ6" s="5">
        <f>IF(CJ6=0,0,IF($BJ6&gt;SUM(CK6:$JV6),IF(CJ6+SUM(CK6:$JV6)&gt;$BJ6,$BJ6-SUM(KK6:$RV6),CJ6),0))</f>
        <v>0</v>
      </c>
      <c r="KK6" s="5">
        <f>IF(CK6=0,0,IF($BJ6&gt;SUM(CL6:$JV6),IF(CK6+SUM(CL6:$JV6)&gt;$BJ6,$BJ6-SUM(KL6:$RV6),CK6),0))</f>
        <v>0</v>
      </c>
      <c r="KL6" s="5">
        <f>IF(CL6=0,0,IF($BJ6&gt;SUM(CM6:$JV6),IF(CL6+SUM(CM6:$JV6)&gt;$BJ6,$BJ6-SUM(KM6:$RV6),CL6),0))</f>
        <v>0</v>
      </c>
      <c r="KM6" s="5">
        <f>IF(CM6=0,0,IF($BJ6&gt;SUM(CN6:$JV6),IF(CM6+SUM(CN6:$JV6)&gt;$BJ6,$BJ6-SUM(KN6:$RV6),CM6),0))</f>
        <v>0</v>
      </c>
      <c r="KN6" s="5">
        <f>IF(CN6=0,0,IF($BJ6&gt;SUM(CO6:$JV6),IF(CN6+SUM(CO6:$JV6)&gt;$BJ6,$BJ6-SUM(KO6:$RV6),CN6),0))</f>
        <v>0</v>
      </c>
      <c r="KO6" s="5">
        <f>IF(CO6=0,0,IF($BJ6&gt;SUM(CP6:$JV6),IF(CO6+SUM(CP6:$JV6)&gt;$BJ6,$BJ6-SUM(KP6:$RV6),CO6),0))</f>
        <v>0</v>
      </c>
      <c r="KP6" s="5">
        <f>IF(CP6=0,0,IF($BJ6&gt;SUM(CQ6:$JV6),IF(CP6+SUM(CQ6:$JV6)&gt;$BJ6,$BJ6-SUM(KQ6:$RV6),CP6),0))</f>
        <v>0</v>
      </c>
      <c r="KQ6" s="5">
        <f>IF(CQ6=0,0,IF($BJ6&gt;SUM(CR6:$JV6),IF(CQ6+SUM(CR6:$JV6)&gt;$BJ6,$BJ6-SUM(KR6:$RV6),CQ6),0))</f>
        <v>0</v>
      </c>
      <c r="KR6" s="5">
        <f>IF(CR6=0,0,IF($BJ6&gt;SUM(CS6:$JV6),IF(CR6+SUM(CS6:$JV6)&gt;$BJ6,$BJ6-SUM(KS6:$RV6),CR6),0))</f>
        <v>0</v>
      </c>
      <c r="KS6" s="5">
        <f>IF(CS6=0,0,IF($BJ6&gt;SUM(CT6:$JV6),IF(CS6+SUM(CT6:$JV6)&gt;$BJ6,$BJ6-SUM(KT6:$RV6),CS6),0))</f>
        <v>0</v>
      </c>
      <c r="KT6" s="5">
        <f>IF(CT6=0,0,IF($BJ6&gt;SUM(CU6:$JV6),IF(CT6+SUM(CU6:$JV6)&gt;$BJ6,$BJ6-SUM(KU6:$RV6),CT6),0))</f>
        <v>0</v>
      </c>
      <c r="KU6" s="5">
        <f>IF(CU6=0,0,IF($BJ6&gt;SUM(CV6:$JV6),IF(CU6+SUM(CV6:$JV6)&gt;$BJ6,$BJ6-SUM(KV6:$RV6),CU6),0))</f>
        <v>0</v>
      </c>
      <c r="KV6" s="5">
        <f>IF(CV6=0,0,IF($BJ6&gt;SUM(CW6:$JV6),IF(CV6+SUM(CW6:$JV6)&gt;$BJ6,$BJ6-SUM(KW6:$RV6),CV6),0))</f>
        <v>0</v>
      </c>
      <c r="KW6" s="5">
        <f>IF(CW6=0,0,IF($BJ6&gt;SUM(CX6:$JV6),IF(CW6+SUM(CX6:$JV6)&gt;$BJ6,$BJ6-SUM(KX6:$RV6),CW6),0))</f>
        <v>0</v>
      </c>
      <c r="KX6" s="5">
        <f>IF(CX6=0,0,IF($BJ6&gt;SUM(CY6:$JV6),IF(CX6+SUM(CY6:$JV6)&gt;$BJ6,$BJ6-SUM(KY6:$RV6),CX6),0))</f>
        <v>0</v>
      </c>
      <c r="KY6" s="5">
        <f>IF(CY6=0,0,IF($BJ6&gt;SUM(CZ6:$JV6),IF(CY6+SUM(CZ6:$JV6)&gt;$BJ6,$BJ6-SUM(KZ6:$RV6),CY6),0))</f>
        <v>0</v>
      </c>
      <c r="KZ6" s="5">
        <f>IF(CZ6=0,0,IF($BJ6&gt;SUM(DA6:$JV6),IF(CZ6+SUM(DA6:$JV6)&gt;$BJ6,$BJ6-SUM(LA6:$RV6),CZ6),0))</f>
        <v>0</v>
      </c>
      <c r="LA6" s="5">
        <f>IF(DA6=0,0,IF($BJ6&gt;SUM(DB6:$JV6),IF(DA6+SUM(DB6:$JV6)&gt;$BJ6,$BJ6-SUM(LB6:$RV6),DA6),0))</f>
        <v>0</v>
      </c>
      <c r="LB6" s="5">
        <f>IF(DB6=0,0,IF($BJ6&gt;SUM(DC6:$JV6),IF(DB6+SUM(DC6:$JV6)&gt;$BJ6,$BJ6-SUM(LC6:$RV6),DB6),0))</f>
        <v>0</v>
      </c>
      <c r="LC6" s="5">
        <f>IF(DC6=0,0,IF($BJ6&gt;SUM(DD6:$JV6),IF(DC6+SUM(DD6:$JV6)&gt;$BJ6,$BJ6-SUM(LD6:$RV6),DC6),0))</f>
        <v>0</v>
      </c>
      <c r="LD6" s="5">
        <f>IF(DD6=0,0,IF($BJ6&gt;SUM(DE6:$JV6),IF(DD6+SUM(DE6:$JV6)&gt;$BJ6,$BJ6-SUM(LE6:$RV6),DD6),0))</f>
        <v>0</v>
      </c>
      <c r="LE6" s="5">
        <f>IF(DE6=0,0,IF($BJ6&gt;SUM(DF6:$JV6),IF(DE6+SUM(DF6:$JV6)&gt;$BJ6,$BJ6-SUM(LF6:$RV6),DE6),0))</f>
        <v>0</v>
      </c>
      <c r="LF6" s="5">
        <f>IF(DF6=0,0,IF($BJ6&gt;SUM(DG6:$JV6),IF(DF6+SUM(DG6:$JV6)&gt;$BJ6,$BJ6-SUM(LG6:$RV6),DF6),0))</f>
        <v>0</v>
      </c>
      <c r="LG6" s="5">
        <f>IF(DG6=0,0,IF($BJ6&gt;SUM(DH6:$JV6),IF(DG6+SUM(DH6:$JV6)&gt;$BJ6,$BJ6-SUM(LH6:$RV6),DG6),0))</f>
        <v>0</v>
      </c>
      <c r="LH6" s="5">
        <f>IF(DH6=0,0,IF($BJ6&gt;SUM(DI6:$JV6),IF(DH6+SUM(DI6:$JV6)&gt;$BJ6,$BJ6-SUM(LI6:$RV6),DH6),0))</f>
        <v>0</v>
      </c>
      <c r="LI6" s="5">
        <f>IF(DI6=0,0,IF($BJ6&gt;SUM(DJ6:$JV6),IF(DI6+SUM(DJ6:$JV6)&gt;$BJ6,$BJ6-SUM(LJ6:$RV6),DI6),0))</f>
        <v>0</v>
      </c>
      <c r="LJ6" s="5">
        <f>IF(DJ6=0,0,IF($BJ6&gt;SUM(DK6:$JV6),IF(DJ6+SUM(DK6:$JV6)&gt;$BJ6,$BJ6-SUM(LK6:$RV6),DJ6),0))</f>
        <v>0</v>
      </c>
      <c r="LK6" s="5">
        <f>IF(DK6=0,0,IF($BJ6&gt;SUM(DL6:$JV6),IF(DK6+SUM(DL6:$JV6)&gt;$BJ6,$BJ6-SUM(LL6:$RV6),DK6),0))</f>
        <v>0</v>
      </c>
      <c r="LL6" s="5">
        <f>IF(DL6=0,0,IF($BJ6&gt;SUM(DM6:$JV6),IF(DL6+SUM(DM6:$JV6)&gt;$BJ6,$BJ6-SUM(LM6:$RV6),DL6),0))</f>
        <v>0</v>
      </c>
      <c r="LM6" s="5">
        <f>IF(DM6=0,0,IF($BJ6&gt;SUM(DN6:$JV6),IF(DM6+SUM(DN6:$JV6)&gt;$BJ6,$BJ6-SUM(LN6:$RV6),DM6),0))</f>
        <v>0</v>
      </c>
      <c r="LN6" s="5">
        <f>IF(DN6=0,0,IF($BJ6&gt;SUM(DO6:$JV6),IF(DN6+SUM(DO6:$JV6)&gt;$BJ6,$BJ6-SUM(LO6:$RV6),DN6),0))</f>
        <v>0</v>
      </c>
      <c r="LO6" s="5">
        <f>IF(DO6=0,0,IF($BJ6&gt;SUM(DP6:$JV6),IF(DO6+SUM(DP6:$JV6)&gt;$BJ6,$BJ6-SUM(LP6:$RV6),DO6),0))</f>
        <v>0</v>
      </c>
      <c r="LP6" s="5">
        <f>IF(DP6=0,0,IF($BJ6&gt;SUM(DQ6:$JV6),IF(DP6+SUM(DQ6:$JV6)&gt;$BJ6,$BJ6-SUM(LQ6:$RV6),DP6),0))</f>
        <v>0</v>
      </c>
      <c r="LQ6" s="5">
        <f>IF(DQ6=0,0,IF($BJ6&gt;SUM(DR6:$JV6),IF(DQ6+SUM(DR6:$JV6)&gt;$BJ6,$BJ6-SUM(LR6:$RV6),DQ6),0))</f>
        <v>0</v>
      </c>
      <c r="LR6" s="5">
        <f>IF(DR6=0,0,IF($BJ6&gt;SUM(DS6:$JV6),IF(DR6+SUM(DS6:$JV6)&gt;$BJ6,$BJ6-SUM(LS6:$RV6),DR6),0))</f>
        <v>0</v>
      </c>
      <c r="LS6" s="5">
        <f>IF(DS6=0,0,IF($BJ6&gt;SUM(DT6:$JV6),IF(DS6+SUM(DT6:$JV6)&gt;$BJ6,$BJ6-SUM(LT6:$RV6),DS6),0))</f>
        <v>0</v>
      </c>
      <c r="LT6" s="5">
        <f>IF(DT6=0,0,IF($BJ6&gt;SUM(DU6:$JV6),IF(DT6+SUM(DU6:$JV6)&gt;$BJ6,$BJ6-SUM(LU6:$RV6),DT6),0))</f>
        <v>0</v>
      </c>
      <c r="LU6" s="5">
        <f>IF(DU6=0,0,IF($BJ6&gt;SUM(DV6:$JV6),IF(DU6+SUM(DV6:$JV6)&gt;$BJ6,$BJ6-SUM(LV6:$RV6),DU6),0))</f>
        <v>0</v>
      </c>
      <c r="LV6" s="5">
        <f>IF(DV6=0,0,IF($BJ6&gt;SUM(DW6:$JV6),IF(DV6+SUM(DW6:$JV6)&gt;$BJ6,$BJ6-SUM(LW6:$RV6),DV6),0))</f>
        <v>0</v>
      </c>
      <c r="LW6" s="5">
        <f>IF(DW6=0,0,IF($BJ6&gt;SUM(DX6:$JV6),IF(DW6+SUM(DX6:$JV6)&gt;$BJ6,$BJ6-SUM(LX6:$RV6),DW6),0))</f>
        <v>0</v>
      </c>
      <c r="LX6" s="5">
        <f>IF(DX6=0,0,IF($BJ6&gt;SUM(DY6:$JV6),IF(DX6+SUM(DY6:$JV6)&gt;$BJ6,$BJ6-SUM(LY6:$RV6),DX6),0))</f>
        <v>0</v>
      </c>
      <c r="LY6" s="5">
        <f>IF(DY6=0,0,IF($BJ6&gt;SUM(DZ6:$JV6),IF(DY6+SUM(DZ6:$JV6)&gt;$BJ6,$BJ6-SUM(LZ6:$RV6),DY6),0))</f>
        <v>0</v>
      </c>
      <c r="LZ6" s="5">
        <f>IF(DZ6=0,0,IF($BJ6&gt;SUM(EA6:$JV6),IF(DZ6+SUM(EA6:$JV6)&gt;$BJ6,$BJ6-SUM(MA6:$RV6),DZ6),0))</f>
        <v>0</v>
      </c>
      <c r="MA6" s="5">
        <f>IF(EA6=0,0,IF($BJ6&gt;SUM(EB6:$JV6),IF(EA6+SUM(EB6:$JV6)&gt;$BJ6,$BJ6-SUM(MB6:$RV6),EA6),0))</f>
        <v>0</v>
      </c>
      <c r="MB6" s="5">
        <f>IF(EB6=0,0,IF($BJ6&gt;SUM(EC6:$JV6),IF(EB6+SUM(EC6:$JV6)&gt;$BJ6,$BJ6-SUM(MC6:$RV6),EB6),0))</f>
        <v>0</v>
      </c>
      <c r="MC6" s="5">
        <f>IF(EC6=0,0,IF($BJ6&gt;SUM(ED6:$JV6),IF(EC6+SUM(ED6:$JV6)&gt;$BJ6,$BJ6-SUM(MD6:$RV6),EC6),0))</f>
        <v>0</v>
      </c>
      <c r="MD6" s="5">
        <f>IF(ED6=0,0,IF($BJ6&gt;SUM(EE6:$JV6),IF(ED6+SUM(EE6:$JV6)&gt;$BJ6,$BJ6-SUM(ME6:$RV6),ED6),0))</f>
        <v>0</v>
      </c>
      <c r="ME6" s="5">
        <f>IF(EE6=0,0,IF($BJ6&gt;SUM(EF6:$JV6),IF(EE6+SUM(EF6:$JV6)&gt;$BJ6,$BJ6-SUM(MF6:$RV6),EE6),0))</f>
        <v>0</v>
      </c>
      <c r="MF6" s="5">
        <f>IF(EF6=0,0,IF($BJ6&gt;SUM(EG6:$JV6),IF(EF6+SUM(EG6:$JV6)&gt;$BJ6,$BJ6-SUM(MG6:$RV6),EF6),0))</f>
        <v>0</v>
      </c>
      <c r="MG6" s="5">
        <f>IF(EG6=0,0,IF($BJ6&gt;SUM(EH6:$JV6),IF(EG6+SUM(EH6:$JV6)&gt;$BJ6,$BJ6-SUM(MH6:$RV6),EG6),0))</f>
        <v>0</v>
      </c>
      <c r="MH6" s="5">
        <f>IF(EH6=0,0,IF($BJ6&gt;SUM(EI6:$JV6),IF(EH6+SUM(EI6:$JV6)&gt;$BJ6,$BJ6-SUM(MI6:$RV6),EH6),0))</f>
        <v>0</v>
      </c>
      <c r="MI6" s="5">
        <f>IF(EI6=0,0,IF($BJ6&gt;SUM(EJ6:$JV6),IF(EI6+SUM(EJ6:$JV6)&gt;$BJ6,$BJ6-SUM(MJ6:$RV6),EI6),0))</f>
        <v>0</v>
      </c>
      <c r="MJ6" s="5">
        <f>IF(EJ6=0,0,IF($BJ6&gt;SUM(EK6:$JV6),IF(EJ6+SUM(EK6:$JV6)&gt;$BJ6,$BJ6-SUM(MK6:$RV6),EJ6),0))</f>
        <v>0</v>
      </c>
      <c r="MK6" s="5">
        <f>IF(EK6=0,0,IF($BJ6&gt;SUM(EL6:$JV6),IF(EK6+SUM(EL6:$JV6)&gt;$BJ6,$BJ6-SUM(ML6:$RV6),EK6),0))</f>
        <v>0</v>
      </c>
      <c r="ML6" s="5">
        <f>IF(EL6=0,0,IF($BJ6&gt;SUM(EM6:$JV6),IF(EL6+SUM(EM6:$JV6)&gt;$BJ6,$BJ6-SUM(MM6:$RV6),EL6),0))</f>
        <v>0</v>
      </c>
      <c r="MM6" s="5">
        <f>IF(EM6=0,0,IF($BJ6&gt;SUM(EN6:$JV6),IF(EM6+SUM(EN6:$JV6)&gt;$BJ6,$BJ6-SUM(MN6:$RV6),EM6),0))</f>
        <v>0</v>
      </c>
      <c r="MN6" s="5">
        <f>IF(EN6=0,0,IF($BJ6&gt;SUM(EO6:$JV6),IF(EN6+SUM(EO6:$JV6)&gt;$BJ6,$BJ6-SUM(MO6:$RV6),EN6),0))</f>
        <v>0</v>
      </c>
      <c r="MO6" s="5">
        <f>IF(EO6=0,0,IF($BJ6&gt;SUM(EP6:$JV6),IF(EO6+SUM(EP6:$JV6)&gt;$BJ6,$BJ6-SUM(MP6:$RV6),EO6),0))</f>
        <v>0</v>
      </c>
      <c r="MP6" s="5">
        <f>IF(EP6=0,0,IF($BJ6&gt;SUM(EQ6:$JV6),IF(EP6+SUM(EQ6:$JV6)&gt;$BJ6,$BJ6-SUM(MQ6:$RV6),EP6),0))</f>
        <v>0</v>
      </c>
      <c r="MQ6" s="5">
        <f>IF(EQ6=0,0,IF($BJ6&gt;SUM(ER6:$JV6),IF(EQ6+SUM(ER6:$JV6)&gt;$BJ6,$BJ6-SUM(MR6:$RV6),EQ6),0))</f>
        <v>0</v>
      </c>
      <c r="MR6" s="5">
        <f>IF(ER6=0,0,IF($BJ6&gt;SUM(ES6:$JV6),IF(ER6+SUM(ES6:$JV6)&gt;$BJ6,$BJ6-SUM(MS6:$RV6),ER6),0))</f>
        <v>0</v>
      </c>
      <c r="MS6" s="5">
        <f>IF(ES6=0,0,IF($BJ6&gt;SUM(ET6:$JV6),IF(ES6+SUM(ET6:$JV6)&gt;$BJ6,$BJ6-SUM(MT6:$RV6),ES6),0))</f>
        <v>0</v>
      </c>
      <c r="MT6" s="5">
        <f>IF(ET6=0,0,IF($BJ6&gt;SUM(EU6:$JV6),IF(ET6+SUM(EU6:$JV6)&gt;$BJ6,$BJ6-SUM(MU6:$RV6),ET6),0))</f>
        <v>0</v>
      </c>
      <c r="MU6" s="5">
        <f>IF(EU6=0,0,IF($BJ6&gt;SUM(EV6:$JV6),IF(EU6+SUM(EV6:$JV6)&gt;$BJ6,$BJ6-SUM(MV6:$RV6),EU6),0))</f>
        <v>0</v>
      </c>
      <c r="MV6" s="5">
        <f>IF(EV6=0,0,IF($BJ6&gt;SUM(EW6:$JV6),IF(EV6+SUM(EW6:$JV6)&gt;$BJ6,$BJ6-SUM(MW6:$RV6),EV6),0))</f>
        <v>0</v>
      </c>
      <c r="MW6" s="5">
        <f>IF(EW6=0,0,IF($BJ6&gt;SUM(EX6:$JV6),IF(EW6+SUM(EX6:$JV6)&gt;$BJ6,$BJ6-SUM(MX6:$RV6),EW6),0))</f>
        <v>0</v>
      </c>
      <c r="MX6" s="5">
        <f>IF(EX6=0,0,IF($BJ6&gt;SUM(EY6:$JV6),IF(EX6+SUM(EY6:$JV6)&gt;$BJ6,$BJ6-SUM(MY6:$RV6),EX6),0))</f>
        <v>0</v>
      </c>
      <c r="MY6" s="5">
        <f>IF(EY6=0,0,IF($BJ6&gt;SUM(EZ6:$JV6),IF(EY6+SUM(EZ6:$JV6)&gt;$BJ6,$BJ6-SUM(MZ6:$RV6),EY6),0))</f>
        <v>0</v>
      </c>
      <c r="MZ6" s="5">
        <f>IF(EZ6=0,0,IF($BJ6&gt;SUM(FA6:$JV6),IF(EZ6+SUM(FA6:$JV6)&gt;$BJ6,$BJ6-SUM(NA6:$RV6),EZ6),0))</f>
        <v>0</v>
      </c>
      <c r="NA6" s="5">
        <f>IF(FA6=0,0,IF($BJ6&gt;SUM(FB6:$JV6),IF(FA6+SUM(FB6:$JV6)&gt;$BJ6,$BJ6-SUM(NB6:$RV6),FA6),0))</f>
        <v>0</v>
      </c>
      <c r="NB6" s="5">
        <f>IF(FB6=0,0,IF($BJ6&gt;SUM(FC6:$JV6),IF(FB6+SUM(FC6:$JV6)&gt;$BJ6,$BJ6-SUM(NC6:$RV6),FB6),0))</f>
        <v>0</v>
      </c>
      <c r="NC6" s="5">
        <f>IF(FC6=0,0,IF($BJ6&gt;SUM(FD6:$JV6),IF(FC6+SUM(FD6:$JV6)&gt;$BJ6,$BJ6-SUM(ND6:$RV6),FC6),0))</f>
        <v>0</v>
      </c>
      <c r="ND6" s="5">
        <f>IF(FD6=0,0,IF($BJ6&gt;SUM(FE6:$JV6),IF(FD6+SUM(FE6:$JV6)&gt;$BJ6,$BJ6-SUM(NE6:$RV6),FD6),0))</f>
        <v>0</v>
      </c>
      <c r="NE6" s="5">
        <f>IF(FE6=0,0,IF($BJ6&gt;SUM(FF6:$JV6),IF(FE6+SUM(FF6:$JV6)&gt;$BJ6,$BJ6-SUM(NF6:$RV6),FE6),0))</f>
        <v>0</v>
      </c>
      <c r="NF6" s="5">
        <f>IF(FF6=0,0,IF($BJ6&gt;SUM(FG6:$JV6),IF(FF6+SUM(FG6:$JV6)&gt;$BJ6,$BJ6-SUM(NG6:$RV6),FF6),0))</f>
        <v>0</v>
      </c>
      <c r="NG6" s="5">
        <f>IF(FG6=0,0,IF($BJ6&gt;SUM(FH6:$JV6),IF(FG6+SUM(FH6:$JV6)&gt;$BJ6,$BJ6-SUM(NH6:$RV6),FG6),0))</f>
        <v>0</v>
      </c>
      <c r="NH6" s="5">
        <f>IF(FH6=0,0,IF($BJ6&gt;SUM(FI6:$JV6),IF(FH6+SUM(FI6:$JV6)&gt;$BJ6,$BJ6-SUM(NI6:$RV6),FH6),0))</f>
        <v>0</v>
      </c>
      <c r="NI6" s="5">
        <f>IF(FI6=0,0,IF($BJ6&gt;SUM(FJ6:$JV6),IF(FI6+SUM(FJ6:$JV6)&gt;$BJ6,$BJ6-SUM(NJ6:$RV6),FI6),0))</f>
        <v>0</v>
      </c>
      <c r="NJ6" s="5">
        <f>IF(FJ6=0,0,IF($BJ6&gt;SUM(FK6:$JV6),IF(FJ6+SUM(FK6:$JV6)&gt;$BJ6,$BJ6-SUM(NK6:$RV6),FJ6),0))</f>
        <v>0</v>
      </c>
      <c r="NK6" s="5">
        <f>IF(FK6=0,0,IF($BJ6&gt;SUM(FL6:$JV6),IF(FK6+SUM(FL6:$JV6)&gt;$BJ6,$BJ6-SUM(NL6:$RV6),FK6),0))</f>
        <v>0</v>
      </c>
      <c r="NL6" s="5">
        <f>IF(FL6=0,0,IF($BJ6&gt;SUM(FM6:$JV6),IF(FL6+SUM(FM6:$JV6)&gt;$BJ6,$BJ6-SUM(NM6:$RV6),FL6),0))</f>
        <v>0</v>
      </c>
      <c r="NM6" s="5">
        <f>IF(FM6=0,0,IF($BJ6&gt;SUM(FN6:$JV6),IF(FM6+SUM(FN6:$JV6)&gt;$BJ6,$BJ6-SUM(NN6:$RV6),FM6),0))</f>
        <v>0</v>
      </c>
      <c r="NN6" s="5">
        <f>IF(FN6=0,0,IF($BJ6&gt;SUM(FO6:$JV6),IF(FN6+SUM(FO6:$JV6)&gt;$BJ6,$BJ6-SUM(NO6:$RV6),FN6),0))</f>
        <v>0</v>
      </c>
      <c r="NO6" s="5">
        <f>IF(FO6=0,0,IF($BJ6&gt;SUM(FP6:$JV6),IF(FO6+SUM(FP6:$JV6)&gt;$BJ6,$BJ6-SUM(NP6:$RV6),FO6),0))</f>
        <v>0</v>
      </c>
      <c r="NP6" s="5">
        <f>IF(FP6=0,0,IF($BJ6&gt;SUM(FQ6:$JV6),IF(FP6+SUM(FQ6:$JV6)&gt;$BJ6,$BJ6-SUM(NQ6:$RV6),FP6),0))</f>
        <v>0</v>
      </c>
      <c r="NQ6" s="5">
        <f>IF(FQ6=0,0,IF($BJ6&gt;SUM(FR6:$JV6),IF(FQ6+SUM(FR6:$JV6)&gt;$BJ6,$BJ6-SUM(NR6:$RV6),FQ6),0))</f>
        <v>0</v>
      </c>
      <c r="NR6" s="5">
        <f>IF(FR6=0,0,IF($BJ6&gt;SUM(FS6:$JV6),IF(FR6+SUM(FS6:$JV6)&gt;$BJ6,$BJ6-SUM(NS6:$RV6),FR6),0))</f>
        <v>0</v>
      </c>
      <c r="NS6" s="5">
        <f>IF(FS6=0,0,IF($BJ6&gt;SUM(FT6:$JV6),IF(FS6+SUM(FT6:$JV6)&gt;$BJ6,$BJ6-SUM(NT6:$RV6),FS6),0))</f>
        <v>0</v>
      </c>
      <c r="NT6" s="5">
        <f>IF(FT6=0,0,IF($BJ6&gt;SUM(FU6:$JV6),IF(FT6+SUM(FU6:$JV6)&gt;$BJ6,$BJ6-SUM(NU6:$RV6),FT6),0))</f>
        <v>0</v>
      </c>
      <c r="NU6" s="5">
        <f>IF(FU6=0,0,IF($BJ6&gt;SUM(FV6:$JV6),IF(FU6+SUM(FV6:$JV6)&gt;$BJ6,$BJ6-SUM(NV6:$RV6),FU6),0))</f>
        <v>0</v>
      </c>
      <c r="NV6" s="5">
        <f>IF(FV6=0,0,IF($BJ6&gt;SUM(FW6:$JV6),IF(FV6+SUM(FW6:$JV6)&gt;$BJ6,$BJ6-SUM(NW6:$RV6),FV6),0))</f>
        <v>0</v>
      </c>
      <c r="NW6" s="5">
        <f>IF(FW6=0,0,IF($BJ6&gt;SUM(FX6:$JV6),IF(FW6+SUM(FX6:$JV6)&gt;$BJ6,$BJ6-SUM(NX6:$RV6),FW6),0))</f>
        <v>0</v>
      </c>
      <c r="NX6" s="5">
        <f>IF(FX6=0,0,IF($BJ6&gt;SUM(FY6:$JV6),IF(FX6+SUM(FY6:$JV6)&gt;$BJ6,$BJ6-SUM(NY6:$RV6),FX6),0))</f>
        <v>0</v>
      </c>
      <c r="NY6" s="5">
        <f>IF(FY6=0,0,IF($BJ6&gt;SUM(FZ6:$JV6),IF(FY6+SUM(FZ6:$JV6)&gt;$BJ6,$BJ6-SUM(NZ6:$RV6),FY6),0))</f>
        <v>0</v>
      </c>
      <c r="NZ6" s="5">
        <f>IF(FZ6=0,0,IF($BJ6&gt;SUM(GA6:$JV6),IF(FZ6+SUM(GA6:$JV6)&gt;$BJ6,$BJ6-SUM(OA6:$RV6),FZ6),0))</f>
        <v>0</v>
      </c>
      <c r="OA6" s="5">
        <f>IF(GA6=0,0,IF($BJ6&gt;SUM(GB6:$JV6),IF(GA6+SUM(GB6:$JV6)&gt;$BJ6,$BJ6-SUM(OB6:$RV6),GA6),0))</f>
        <v>0</v>
      </c>
      <c r="OB6" s="5">
        <f>IF(GB6=0,0,IF($BJ6&gt;SUM(GC6:$JV6),IF(GB6+SUM(GC6:$JV6)&gt;$BJ6,$BJ6-SUM(OC6:$RV6),GB6),0))</f>
        <v>0</v>
      </c>
      <c r="OC6" s="5">
        <f>IF(GC6=0,0,IF($BJ6&gt;SUM(GD6:$JV6),IF(GC6+SUM(GD6:$JV6)&gt;$BJ6,$BJ6-SUM(OD6:$RV6),GC6),0))</f>
        <v>0</v>
      </c>
      <c r="OD6" s="5">
        <f>IF(GD6=0,0,IF($BJ6&gt;SUM(GE6:$JV6),IF(GD6+SUM(GE6:$JV6)&gt;$BJ6,$BJ6-SUM(OE6:$RV6),GD6),0))</f>
        <v>0</v>
      </c>
      <c r="OE6" s="5">
        <f>IF(GE6=0,0,IF($BJ6&gt;SUM(GF6:$JV6),IF(GE6+SUM(GF6:$JV6)&gt;$BJ6,$BJ6-SUM(OF6:$RV6),GE6),0))</f>
        <v>0</v>
      </c>
      <c r="OF6" s="5">
        <f>IF(GF6=0,0,IF($BJ6&gt;SUM(GG6:$JV6),IF(GF6+SUM(GG6:$JV6)&gt;$BJ6,$BJ6-SUM(OG6:$RV6),GF6),0))</f>
        <v>0</v>
      </c>
      <c r="OG6" s="5">
        <f>IF(GG6=0,0,IF($BJ6&gt;SUM(GH6:$JV6),IF(GG6+SUM(GH6:$JV6)&gt;$BJ6,$BJ6-SUM(OH6:$RV6),GG6),0))</f>
        <v>0</v>
      </c>
      <c r="OH6" s="5">
        <f>IF(GH6=0,0,IF($BJ6&gt;SUM(GI6:$JV6),IF(GH6+SUM(GI6:$JV6)&gt;$BJ6,$BJ6-SUM(OI6:$RV6),GH6),0))</f>
        <v>0</v>
      </c>
      <c r="OI6" s="5">
        <f>IF(GI6=0,0,IF($BJ6&gt;SUM(GJ6:$JV6),IF(GI6+SUM(GJ6:$JV6)&gt;$BJ6,$BJ6-SUM(OJ6:$RV6),GI6),0))</f>
        <v>0</v>
      </c>
      <c r="OJ6" s="5">
        <f>IF(GJ6=0,0,IF($BJ6&gt;SUM(GK6:$JV6),IF(GJ6+SUM(GK6:$JV6)&gt;$BJ6,$BJ6-SUM(OK6:$RV6),GJ6),0))</f>
        <v>0</v>
      </c>
      <c r="OK6" s="5">
        <f>IF(GK6=0,0,IF($BJ6&gt;SUM(GL6:$JV6),IF(GK6+SUM(GL6:$JV6)&gt;$BJ6,$BJ6-SUM(OL6:$RV6),GK6),0))</f>
        <v>0</v>
      </c>
      <c r="OL6" s="5">
        <f>IF(GL6=0,0,IF($BJ6&gt;SUM(GM6:$JV6),IF(GL6+SUM(GM6:$JV6)&gt;$BJ6,$BJ6-SUM(OM6:$RV6),GL6),0))</f>
        <v>0</v>
      </c>
      <c r="OM6" s="5">
        <f>IF(GM6=0,0,IF($BJ6&gt;SUM(GN6:$JV6),IF(GM6+SUM(GN6:$JV6)&gt;$BJ6,$BJ6-SUM(ON6:$RV6),GM6),0))</f>
        <v>0</v>
      </c>
      <c r="ON6" s="5">
        <f>IF(GN6=0,0,IF($BJ6&gt;SUM(GO6:$JV6),IF(GN6+SUM(GO6:$JV6)&gt;$BJ6,$BJ6-SUM(OO6:$RV6),GN6),0))</f>
        <v>0</v>
      </c>
      <c r="OO6" s="5">
        <f>IF(GO6=0,0,IF($BJ6&gt;SUM(GP6:$JV6),IF(GO6+SUM(GP6:$JV6)&gt;$BJ6,$BJ6-SUM(OP6:$RV6),GO6),0))</f>
        <v>0</v>
      </c>
      <c r="OP6" s="5">
        <f>IF(GP6=0,0,IF($BJ6&gt;SUM(GQ6:$JV6),IF(GP6+SUM(GQ6:$JV6)&gt;$BJ6,$BJ6-SUM(OQ6:$RV6),GP6),0))</f>
        <v>0</v>
      </c>
      <c r="OQ6" s="5">
        <f>IF(GQ6=0,0,IF($BJ6&gt;SUM(GR6:$JV6),IF(GQ6+SUM(GR6:$JV6)&gt;$BJ6,$BJ6-SUM(OR6:$RV6),GQ6),0))</f>
        <v>0</v>
      </c>
      <c r="OR6" s="5">
        <f>IF(GR6=0,0,IF($BJ6&gt;SUM(GS6:$JV6),IF(GR6+SUM(GS6:$JV6)&gt;$BJ6,$BJ6-SUM(OS6:$RV6),GR6),0))</f>
        <v>0</v>
      </c>
      <c r="OS6" s="5">
        <f>IF(GS6=0,0,IF($BJ6&gt;SUM(GT6:$JV6),IF(GS6+SUM(GT6:$JV6)&gt;$BJ6,$BJ6-SUM(OT6:$RV6),GS6),0))</f>
        <v>0</v>
      </c>
      <c r="OT6" s="5">
        <f>IF(GT6=0,0,IF($BJ6&gt;SUM(GU6:$JV6),IF(GT6+SUM(GU6:$JV6)&gt;$BJ6,$BJ6-SUM(OU6:$RV6),GT6),0))</f>
        <v>0</v>
      </c>
      <c r="OU6" s="5">
        <f>IF(GU6=0,0,IF($BJ6&gt;SUM(GV6:$JV6),IF(GU6+SUM(GV6:$JV6)&gt;$BJ6,$BJ6-SUM(OV6:$RV6),GU6),0))</f>
        <v>0</v>
      </c>
      <c r="OV6" s="5">
        <f>IF(GV6=0,0,IF($BJ6&gt;SUM(GW6:$JV6),IF(GV6+SUM(GW6:$JV6)&gt;$BJ6,$BJ6-SUM(OW6:$RV6),GV6),0))</f>
        <v>0</v>
      </c>
      <c r="OW6" s="5">
        <f>IF(GW6=0,0,IF($BJ6&gt;SUM(GX6:$JV6),IF(GW6+SUM(GX6:$JV6)&gt;$BJ6,$BJ6-SUM(OX6:$RV6),GW6),0))</f>
        <v>0</v>
      </c>
      <c r="OX6" s="5">
        <f>IF(GX6=0,0,IF($BJ6&gt;SUM(GY6:$JV6),IF(GX6+SUM(GY6:$JV6)&gt;$BJ6,$BJ6-SUM(OY6:$RV6),GX6),0))</f>
        <v>0</v>
      </c>
      <c r="OY6" s="5">
        <f>IF(GY6=0,0,IF($BJ6&gt;SUM(GZ6:$JV6),IF(GY6+SUM(GZ6:$JV6)&gt;$BJ6,$BJ6-SUM(OZ6:$RV6),GY6),0))</f>
        <v>0</v>
      </c>
      <c r="OZ6" s="5">
        <f>IF(GZ6=0,0,IF($BJ6&gt;SUM(HA6:$JV6),IF(GZ6+SUM(HA6:$JV6)&gt;$BJ6,$BJ6-SUM(PA6:$RV6),GZ6),0))</f>
        <v>0</v>
      </c>
      <c r="PA6" s="5">
        <f>IF(HA6=0,0,IF($BJ6&gt;SUM(HB6:$JV6),IF(HA6+SUM(HB6:$JV6)&gt;$BJ6,$BJ6-SUM(PB6:$RV6),HA6),0))</f>
        <v>0</v>
      </c>
      <c r="PB6" s="5">
        <f>IF(HB6=0,0,IF($BJ6&gt;SUM(HC6:$JV6),IF(HB6+SUM(HC6:$JV6)&gt;$BJ6,$BJ6-SUM(PC6:$RV6),HB6),0))</f>
        <v>0</v>
      </c>
      <c r="PC6" s="5">
        <f>IF(HC6=0,0,IF($BJ6&gt;SUM(HD6:$JV6),IF(HC6+SUM(HD6:$JV6)&gt;$BJ6,$BJ6-SUM(PD6:$RV6),HC6),0))</f>
        <v>0</v>
      </c>
      <c r="PD6" s="5">
        <f>IF(HD6=0,0,IF($BJ6&gt;SUM(HE6:$JV6),IF(HD6+SUM(HE6:$JV6)&gt;$BJ6,$BJ6-SUM(PE6:$RV6),HD6),0))</f>
        <v>0</v>
      </c>
      <c r="PE6" s="5">
        <f>IF(HE6=0,0,IF($BJ6&gt;SUM(HF6:$JV6),IF(HE6+SUM(HF6:$JV6)&gt;$BJ6,$BJ6-SUM(PF6:$RV6),HE6),0))</f>
        <v>0</v>
      </c>
      <c r="PF6" s="5">
        <f>IF(HF6=0,0,IF($BJ6&gt;SUM(HG6:$JV6),IF(HF6+SUM(HG6:$JV6)&gt;$BJ6,$BJ6-SUM(PG6:$RV6),HF6),0))</f>
        <v>0</v>
      </c>
      <c r="PG6" s="5">
        <f>IF(HG6=0,0,IF($BJ6&gt;SUM(HH6:$JV6),IF(HG6+SUM(HH6:$JV6)&gt;$BJ6,$BJ6-SUM(PH6:$RV6),HG6),0))</f>
        <v>0</v>
      </c>
      <c r="PH6" s="5">
        <f>IF(HH6=0,0,IF($BJ6&gt;SUM(HI6:$JV6),IF(HH6+SUM(HI6:$JV6)&gt;$BJ6,$BJ6-SUM(PI6:$RV6),HH6),0))</f>
        <v>0</v>
      </c>
      <c r="PI6" s="5">
        <f>IF(HI6=0,0,IF($BJ6&gt;SUM(HJ6:$JV6),IF(HI6+SUM(HJ6:$JV6)&gt;$BJ6,$BJ6-SUM(PJ6:$RV6),HI6),0))</f>
        <v>0</v>
      </c>
      <c r="PJ6" s="5">
        <f>IF(HJ6=0,0,IF($BJ6&gt;SUM(HK6:$JV6),IF(HJ6+SUM(HK6:$JV6)&gt;$BJ6,$BJ6-SUM(PK6:$RV6),HJ6),0))</f>
        <v>0</v>
      </c>
      <c r="PK6" s="5">
        <f>IF(HK6=0,0,IF($BJ6&gt;SUM(HL6:$JV6),IF(HK6+SUM(HL6:$JV6)&gt;$BJ6,$BJ6-SUM(PL6:$RV6),HK6),0))</f>
        <v>0</v>
      </c>
      <c r="PL6" s="5">
        <f>IF(HL6=0,0,IF($BJ6&gt;SUM(HM6:$JV6),IF(HL6+SUM(HM6:$JV6)&gt;$BJ6,$BJ6-SUM(PM6:$RV6),HL6),0))</f>
        <v>0</v>
      </c>
      <c r="PM6" s="5">
        <f>IF(HM6=0,0,IF($BJ6&gt;SUM(HN6:$JV6),IF(HM6+SUM(HN6:$JV6)&gt;$BJ6,$BJ6-SUM(PN6:$RV6),HM6),0))</f>
        <v>0</v>
      </c>
      <c r="PN6" s="5">
        <f>IF(HN6=0,0,IF($BJ6&gt;SUM(HO6:$JV6),IF(HN6+SUM(HO6:$JV6)&gt;$BJ6,$BJ6-SUM(PO6:$RV6),HN6),0))</f>
        <v>0</v>
      </c>
      <c r="PO6" s="5">
        <f>IF(HO6=0,0,IF($BJ6&gt;SUM(HP6:$JV6),IF(HO6+SUM(HP6:$JV6)&gt;$BJ6,$BJ6-SUM(PP6:$RV6),HO6),0))</f>
        <v>0</v>
      </c>
      <c r="PP6" s="5">
        <f>IF(HP6=0,0,IF($BJ6&gt;SUM(HQ6:$JV6),IF(HP6+SUM(HQ6:$JV6)&gt;$BJ6,$BJ6-SUM(PQ6:$RV6),HP6),0))</f>
        <v>0</v>
      </c>
      <c r="PQ6" s="5">
        <f>IF(HQ6=0,0,IF($BJ6&gt;SUM(HR6:$JV6),IF(HQ6+SUM(HR6:$JV6)&gt;$BJ6,$BJ6-SUM(PR6:$RV6),HQ6),0))</f>
        <v>0</v>
      </c>
      <c r="PR6" s="5">
        <f>IF(HR6=0,0,IF($BJ6&gt;SUM(HS6:$JV6),IF(HR6+SUM(HS6:$JV6)&gt;$BJ6,$BJ6-SUM(PS6:$RV6),HR6),0))</f>
        <v>0</v>
      </c>
      <c r="PS6" s="5">
        <f>IF(HS6=0,0,IF($BJ6&gt;SUM(HT6:$JV6),IF(HS6+SUM(HT6:$JV6)&gt;$BJ6,$BJ6-SUM(PT6:$RV6),HS6),0))</f>
        <v>0</v>
      </c>
      <c r="PT6" s="5">
        <f>IF(HT6=0,0,IF($BJ6&gt;SUM(HU6:$JV6),IF(HT6+SUM(HU6:$JV6)&gt;$BJ6,$BJ6-SUM(PU6:$RV6),HT6),0))</f>
        <v>0</v>
      </c>
      <c r="PU6" s="5">
        <f>IF(HU6=0,0,IF($BJ6&gt;SUM(HV6:$JV6),IF(HU6+SUM(HV6:$JV6)&gt;$BJ6,$BJ6-SUM(PV6:$RV6),HU6),0))</f>
        <v>0</v>
      </c>
      <c r="PV6" s="5">
        <f>IF(HV6=0,0,IF($BJ6&gt;SUM(HW6:$JV6),IF(HV6+SUM(HW6:$JV6)&gt;$BJ6,$BJ6-SUM(PW6:$RV6),HV6),0))</f>
        <v>0</v>
      </c>
      <c r="PW6" s="5">
        <f>IF(HW6=0,0,IF($BJ6&gt;SUM(HX6:$JV6),IF(HW6+SUM(HX6:$JV6)&gt;$BJ6,$BJ6-SUM(PX6:$RV6),HW6),0))</f>
        <v>0</v>
      </c>
      <c r="PX6" s="5">
        <f>IF(HX6=0,0,IF($BJ6&gt;SUM(HY6:$JV6),IF(HX6+SUM(HY6:$JV6)&gt;$BJ6,$BJ6-SUM(PY6:$RV6),HX6),0))</f>
        <v>0</v>
      </c>
      <c r="PY6" s="5">
        <f>IF(HY6=0,0,IF($BJ6&gt;SUM(HZ6:$JV6),IF(HY6+SUM(HZ6:$JV6)&gt;$BJ6,$BJ6-SUM(PZ6:$RV6),HY6),0))</f>
        <v>0</v>
      </c>
      <c r="PZ6" s="5">
        <f>IF(HZ6=0,0,IF($BJ6&gt;SUM(IA6:$JV6),IF(HZ6+SUM(IA6:$JV6)&gt;$BJ6,$BJ6-SUM(QA6:$RV6),HZ6),0))</f>
        <v>0</v>
      </c>
      <c r="QA6" s="5">
        <f>IF(IA6=0,0,IF($BJ6&gt;SUM(IB6:$JV6),IF(IA6+SUM(IB6:$JV6)&gt;$BJ6,$BJ6-SUM(QB6:$RV6),IA6),0))</f>
        <v>0</v>
      </c>
      <c r="QB6" s="5">
        <f>IF(IB6=0,0,IF($BJ6&gt;SUM(IC6:$JV6),IF(IB6+SUM(IC6:$JV6)&gt;$BJ6,$BJ6-SUM(QC6:$RV6),IB6),0))</f>
        <v>0</v>
      </c>
      <c r="QC6" s="5">
        <f>IF(IC6=0,0,IF($BJ6&gt;SUM(ID6:$JV6),IF(IC6+SUM(ID6:$JV6)&gt;$BJ6,$BJ6-SUM(QD6:$RV6),IC6),0))</f>
        <v>0</v>
      </c>
      <c r="QD6" s="5">
        <f>IF(ID6=0,0,IF($BJ6&gt;SUM(IE6:$JV6),IF(ID6+SUM(IE6:$JV6)&gt;$BJ6,$BJ6-SUM(QE6:$RV6),ID6),0))</f>
        <v>0</v>
      </c>
      <c r="QE6" s="5">
        <f>IF(IE6=0,0,IF($BJ6&gt;SUM(IF6:$JV6),IF(IE6+SUM(IF6:$JV6)&gt;$BJ6,$BJ6-SUM(QF6:$RV6),IE6),0))</f>
        <v>0</v>
      </c>
      <c r="QF6" s="5">
        <f>IF(IF6=0,0,IF($BJ6&gt;SUM(IG6:$JV6),IF(IF6+SUM(IG6:$JV6)&gt;$BJ6,$BJ6-SUM(QG6:$RV6),IF6),0))</f>
        <v>0</v>
      </c>
      <c r="QG6" s="5">
        <f>IF(IG6=0,0,IF($BJ6&gt;SUM(IH6:$JV6),IF(IG6+SUM(IH6:$JV6)&gt;$BJ6,$BJ6-SUM(QH6:$RV6),IG6),0))</f>
        <v>0</v>
      </c>
      <c r="QH6" s="5">
        <f>IF(IH6=0,0,IF($BJ6&gt;SUM(II6:$JV6),IF(IH6+SUM(II6:$JV6)&gt;$BJ6,$BJ6-SUM(QI6:$RV6),IH6),0))</f>
        <v>0</v>
      </c>
      <c r="QI6" s="5">
        <f>IF(II6=0,0,IF($BJ6&gt;SUM(IJ6:$JV6),IF(II6+SUM(IJ6:$JV6)&gt;$BJ6,$BJ6-SUM(QJ6:$RV6),II6),0))</f>
        <v>0</v>
      </c>
      <c r="QJ6" s="5">
        <f>IF(IJ6=0,0,IF($BJ6&gt;SUM(IK6:$JV6),IF(IJ6+SUM(IK6:$JV6)&gt;$BJ6,$BJ6-SUM(QK6:$RV6),IJ6),0))</f>
        <v>0</v>
      </c>
      <c r="QK6" s="5">
        <f>IF(IK6=0,0,IF($BJ6&gt;SUM(IL6:$JV6),IF(IK6+SUM(IL6:$JV6)&gt;$BJ6,$BJ6-SUM(QL6:$RV6),IK6),0))</f>
        <v>0</v>
      </c>
      <c r="QL6" s="5">
        <f>IF(IL6=0,0,IF($BJ6&gt;SUM(IM6:$JV6),IF(IL6+SUM(IM6:$JV6)&gt;$BJ6,$BJ6-SUM(QM6:$RV6),IL6),0))</f>
        <v>0</v>
      </c>
      <c r="QM6" s="5">
        <f>IF(IM6=0,0,IF($BJ6&gt;SUM(IN6:$JV6),IF(IM6+SUM(IN6:$JV6)&gt;$BJ6,$BJ6-SUM(QN6:$RV6),IM6),0))</f>
        <v>0</v>
      </c>
      <c r="QN6" s="5">
        <f>IF(IN6=0,0,IF($BJ6&gt;SUM(IO6:$JV6),IF(IN6+SUM(IO6:$JV6)&gt;$BJ6,$BJ6-SUM(QO6:$RV6),IN6),0))</f>
        <v>0</v>
      </c>
      <c r="QO6" s="5">
        <f>IF(IO6=0,0,IF($BJ6&gt;SUM(IP6:$JV6),IF(IO6+SUM(IP6:$JV6)&gt;$BJ6,$BJ6-SUM(QP6:$RV6),IO6),0))</f>
        <v>0</v>
      </c>
      <c r="QP6" s="5">
        <f>IF(IP6=0,0,IF($BJ6&gt;SUM(IQ6:$JV6),IF(IP6+SUM(IQ6:$JV6)&gt;$BJ6,$BJ6-SUM(QQ6:$RV6),IP6),0))</f>
        <v>0</v>
      </c>
      <c r="QQ6" s="5">
        <f>IF(IQ6=0,0,IF($BJ6&gt;SUM(IR6:$JV6),IF(IQ6+SUM(IR6:$JV6)&gt;$BJ6,$BJ6-SUM(QR6:$RV6),IQ6),0))</f>
        <v>0</v>
      </c>
      <c r="QR6" s="5">
        <f>IF(IR6=0,0,IF($BJ6&gt;SUM(IS6:$JV6),IF(IR6+SUM(IS6:$JV6)&gt;$BJ6,$BJ6-SUM(QS6:$RV6),IR6),0))</f>
        <v>0</v>
      </c>
      <c r="QS6" s="5">
        <f>IF(IS6=0,0,IF($BJ6&gt;SUM(IT6:$JV6),IF(IS6+SUM(IT6:$JV6)&gt;$BJ6,$BJ6-SUM(QT6:$RV6),IS6),0))</f>
        <v>0</v>
      </c>
      <c r="QT6" s="5">
        <f>IF(IT6=0,0,IF($BJ6&gt;SUM(IU6:$JV6),IF(IT6+SUM(IU6:$JV6)&gt;$BJ6,$BJ6-SUM(QU6:$RV6),IT6),0))</f>
        <v>0</v>
      </c>
      <c r="QU6" s="5">
        <f>IF(IU6=0,0,IF($BJ6&gt;SUM(IV6:$JV6),IF(IU6+SUM(IV6:$JV6)&gt;$BJ6,$BJ6-SUM(QV6:$RV6),IU6),0))</f>
        <v>0</v>
      </c>
      <c r="QV6" s="5">
        <f>IF(IV6=0,0,IF($BJ6&gt;SUM(IW6:$JV6),IF(IV6+SUM(IW6:$JV6)&gt;$BJ6,$BJ6-SUM(QW6:$RV6),IV6),0))</f>
        <v>0</v>
      </c>
      <c r="QW6" s="5">
        <f>IF(IW6=0,0,IF($BJ6&gt;SUM(IX6:$JV6),IF(IW6+SUM(IX6:$JV6)&gt;$BJ6,$BJ6-SUM(QX6:$RV6),IW6),0))</f>
        <v>0</v>
      </c>
      <c r="QX6" s="5">
        <f>IF(IX6=0,0,IF($BJ6&gt;SUM(IY6:$JV6),IF(IX6+SUM(IY6:$JV6)&gt;$BJ6,$BJ6-SUM(QY6:$RV6),IX6),0))</f>
        <v>0</v>
      </c>
      <c r="QY6" s="5">
        <f>IF(IY6=0,0,IF($BJ6&gt;SUM(IZ6:$JV6),IF(IY6+SUM(IZ6:$JV6)&gt;$BJ6,$BJ6-SUM(QZ6:$RV6),IY6),0))</f>
        <v>0</v>
      </c>
      <c r="QZ6" s="5">
        <f>IF(IZ6=0,0,IF($BJ6&gt;SUM(JA6:$JV6),IF(IZ6+SUM(JA6:$JV6)&gt;$BJ6,$BJ6-SUM(RA6:$RV6),IZ6),0))</f>
        <v>0</v>
      </c>
      <c r="RA6" s="5">
        <f>IF(JA6=0,0,IF($BJ6&gt;SUM(JB6:$JV6),IF(JA6+SUM(JB6:$JV6)&gt;$BJ6,$BJ6-SUM(RB6:$RV6),JA6),0))</f>
        <v>0</v>
      </c>
      <c r="RB6" s="5">
        <f>IF(JB6=0,0,IF($BJ6&gt;SUM(JC6:$JV6),IF(JB6+SUM(JC6:$JV6)&gt;$BJ6,$BJ6-SUM(RC6:$RV6),JB6),0))</f>
        <v>0</v>
      </c>
      <c r="RC6" s="5">
        <f>IF(JC6=0,0,IF($BJ6&gt;SUM(JD6:$JV6),IF(JC6+SUM(JD6:$JV6)&gt;$BJ6,$BJ6-SUM(RD6:$RV6),JC6),0))</f>
        <v>0</v>
      </c>
      <c r="RD6" s="5">
        <f>IF(JD6=0,0,IF($BJ6&gt;SUM(JE6:$JV6),IF(JD6+SUM(JE6:$JV6)&gt;$BJ6,$BJ6-SUM(RE6:$RV6),JD6),0))</f>
        <v>0</v>
      </c>
      <c r="RE6" s="5">
        <f>IF(JE6=0,0,IF($BJ6&gt;SUM(JF6:$JV6),IF(JE6+SUM(JF6:$JV6)&gt;$BJ6,$BJ6-SUM(RF6:$RV6),JE6),0))</f>
        <v>0</v>
      </c>
      <c r="RF6" s="5">
        <f>IF(JF6=0,0,IF($BJ6&gt;SUM(JG6:$JV6),IF(JF6+SUM(JG6:$JV6)&gt;$BJ6,$BJ6-SUM(RG6:$RV6),JF6),0))</f>
        <v>0</v>
      </c>
      <c r="RG6" s="5">
        <f>IF(JG6=0,0,IF($BJ6&gt;SUM(JH6:$JV6),IF(JG6+SUM(JH6:$JV6)&gt;$BJ6,$BJ6-SUM(RH6:$RV6),JG6),0))</f>
        <v>0</v>
      </c>
      <c r="RH6" s="5">
        <f>IF(JH6=0,0,IF($BJ6&gt;SUM(JI6:$JV6),IF(JH6+SUM(JI6:$JV6)&gt;$BJ6,$BJ6-SUM(RI6:$RV6),JH6),0))</f>
        <v>0</v>
      </c>
      <c r="RI6" s="5">
        <f>IF(JI6=0,0,IF($BJ6&gt;SUM(JJ6:$JV6),IF(JI6+SUM(JJ6:$JV6)&gt;$BJ6,$BJ6-SUM(RJ6:$RV6),JI6),0))</f>
        <v>0</v>
      </c>
      <c r="RJ6" s="5">
        <f>IF(JJ6=0,0,IF($BJ6&gt;SUM(JK6:$JV6),IF(JJ6+SUM(JK6:$JV6)&gt;$BJ6,$BJ6-SUM(RK6:$RV6),JJ6),0))</f>
        <v>0</v>
      </c>
      <c r="RK6" s="5">
        <f>IF(JK6=0,0,IF($BJ6&gt;SUM(JL6:$JV6),IF(JK6+SUM(JL6:$JV6)&gt;$BJ6,$BJ6-SUM(RL6:$RV6),JK6),0))</f>
        <v>0</v>
      </c>
      <c r="RL6" s="5">
        <f>IF(JL6=0,0,IF($BJ6&gt;SUM(JM6:$JV6),IF(JL6+SUM(JM6:$JV6)&gt;$BJ6,$BJ6-SUM(RM6:$RV6),JL6),0))</f>
        <v>0</v>
      </c>
      <c r="RM6" s="5">
        <f>IF(JM6=0,0,IF($BJ6&gt;SUM(JN6:$JV6),IF(JM6+SUM(JN6:$JV6)&gt;$BJ6,$BJ6-SUM(RN6:$RV6),JM6),0))</f>
        <v>0</v>
      </c>
      <c r="RN6" s="5">
        <f>IF(JN6=0,0,IF($BJ6&gt;SUM(JO6:$JV6),IF(JN6+SUM(JO6:$JV6)&gt;$BJ6,$BJ6-SUM(RO6:$RV6),JN6),0))</f>
        <v>0</v>
      </c>
      <c r="RO6" s="5">
        <f>IF(JO6=0,0,IF($BJ6&gt;SUM(JP6:$JV6),IF(JO6+SUM(JP6:$JV6)&gt;$BJ6,$BJ6-SUM(RP6:$RV6),JO6),0))</f>
        <v>0</v>
      </c>
      <c r="RP6" s="5">
        <f>IF(JP6=0,0,IF($BJ6&gt;SUM(JQ6:$JV6),IF(JP6+SUM(JQ6:$JV6)&gt;$BJ6,$BJ6-SUM(RQ6:$RV6),JP6),0))</f>
        <v>0</v>
      </c>
      <c r="RQ6" s="5">
        <f>IF(JQ6=0,0,IF($BJ6&gt;SUM(JR6:$JV6),IF(JQ6+SUM(JR6:$JV6)&gt;$BJ6,$BJ6-SUM(RR6:$RV6),JQ6),0))</f>
        <v>0</v>
      </c>
      <c r="RR6" s="5">
        <f>IF(JR6=0,0,IF($BJ6&gt;SUM(JS6:$JV6),IF(JR6+SUM(JS6:$JV6)&gt;$BJ6,$BJ6-SUM(RS6:$RV6),JR6),0))</f>
        <v>0</v>
      </c>
      <c r="RS6" s="5">
        <f>IF(JS6=0,0,IF($BJ6&gt;SUM(JT6:$JV6),IF(JS6+SUM(JT6:$JV6)&gt;$BJ6,$BJ6-SUM(RT6:$RV6),JS6),0))</f>
        <v>0</v>
      </c>
      <c r="RT6" s="5">
        <f>IF(JT6=0,0,IF($BJ6&gt;SUM(JU6:$JV6),IF(JT6+SUM(JU6:$JV6)&gt;$BJ6,$BJ6-SUM(RU6:$RV6),JT6),0))</f>
        <v>0</v>
      </c>
      <c r="RU6" s="5">
        <f>IF(JU6=0,0,IF($BJ6&gt;SUM(JV6:$JV6),IF(JU6+SUM(JV6:$JV6)&gt;$BJ6,$BJ6-SUM(RV6:$RV6),JU6),0))</f>
        <v>0</v>
      </c>
      <c r="RV6" s="54"/>
      <c r="RW6" s="12">
        <f ca="1">SUMIFS(Sales!D$1:D$151,Sales!B$1:B$151,B6,Sales!C$1:C$151,C6)</f>
        <v>3</v>
      </c>
      <c r="RX6" s="65" t="b">
        <f>IF(COUNTIF(Sales!C$1:C$153,C6)=1,TRUE,FALSE)</f>
        <v>1</v>
      </c>
      <c r="RY6" t="b">
        <f>IF(SUM(BW6:JV6)=SUM(BW160:JV160),IF(SUM(BW6:JV6)=0,TRUE,FALSE),TRUE)</f>
        <v>1</v>
      </c>
    </row>
    <row r="7" spans="1:494" hidden="1" x14ac:dyDescent="0.35">
      <c r="A7" s="7">
        <f t="shared" ca="1" si="546"/>
        <v>7</v>
      </c>
      <c r="B7" s="126" t="str">
        <f t="shared" si="547"/>
        <v>GC-Hand Bags</v>
      </c>
      <c r="C7" s="156" t="s">
        <v>122</v>
      </c>
      <c r="D7" s="20"/>
      <c r="E7" s="155">
        <f>IF(LEFT(C7,5)="Total",0,SUMIFS(Costing!E$1:E$79,Costing!C$1:C$79,B7,Costing!D$1:D$79,C7))</f>
        <v>0</v>
      </c>
      <c r="F7" s="60">
        <f>SUMIFS(Costing!G$1:G$79,Costing!C$1:C$79,B7,Costing!D$1:D$79,C7)</f>
        <v>0</v>
      </c>
      <c r="G7" s="92"/>
      <c r="H7" s="18"/>
      <c r="I7" s="67">
        <f t="shared" si="548"/>
        <v>0</v>
      </c>
      <c r="J7" s="92"/>
      <c r="K7" s="18"/>
      <c r="L7" s="67">
        <f t="shared" si="549"/>
        <v>0</v>
      </c>
      <c r="M7" s="92"/>
      <c r="N7" s="18"/>
      <c r="O7" s="67">
        <f t="shared" si="550"/>
        <v>0</v>
      </c>
      <c r="P7" s="92"/>
      <c r="Q7" s="18"/>
      <c r="R7" s="67">
        <f t="shared" si="551"/>
        <v>0</v>
      </c>
      <c r="S7" s="92"/>
      <c r="T7" s="18"/>
      <c r="U7" s="67">
        <f t="shared" si="552"/>
        <v>0</v>
      </c>
      <c r="V7" s="92"/>
      <c r="W7" s="18"/>
      <c r="X7" s="67">
        <f t="shared" si="553"/>
        <v>0</v>
      </c>
      <c r="Y7" s="92"/>
      <c r="Z7" s="18"/>
      <c r="AA7" s="67">
        <f t="shared" si="554"/>
        <v>0</v>
      </c>
      <c r="AB7" s="92"/>
      <c r="AC7" s="18"/>
      <c r="AD7" s="67">
        <f t="shared" si="555"/>
        <v>0</v>
      </c>
      <c r="AE7" s="92"/>
      <c r="AF7" s="18"/>
      <c r="AG7" s="67">
        <f t="shared" si="556"/>
        <v>0</v>
      </c>
      <c r="AH7" s="92"/>
      <c r="AI7" s="18"/>
      <c r="AJ7" s="67">
        <f t="shared" si="557"/>
        <v>0</v>
      </c>
      <c r="AK7" s="92"/>
      <c r="AL7" s="18"/>
      <c r="AM7" s="67">
        <f t="shared" si="558"/>
        <v>0</v>
      </c>
      <c r="AN7" s="92"/>
      <c r="AO7" s="18"/>
      <c r="AP7" s="67">
        <f t="shared" si="559"/>
        <v>0</v>
      </c>
      <c r="AQ7" s="92"/>
      <c r="AR7" s="18"/>
      <c r="AS7" s="67">
        <f t="shared" si="560"/>
        <v>0</v>
      </c>
      <c r="AT7" s="92"/>
      <c r="AU7" s="18"/>
      <c r="AV7" s="67">
        <f t="shared" si="561"/>
        <v>0</v>
      </c>
      <c r="AW7" s="92"/>
      <c r="AX7" s="18"/>
      <c r="AY7" s="67">
        <f t="shared" si="562"/>
        <v>0</v>
      </c>
      <c r="AZ7" s="92"/>
      <c r="BA7" s="18"/>
      <c r="BB7" s="67">
        <f t="shared" si="563"/>
        <v>0</v>
      </c>
      <c r="BC7" s="92"/>
      <c r="BD7" s="18"/>
      <c r="BE7" s="67">
        <f t="shared" si="564"/>
        <v>0</v>
      </c>
      <c r="BF7" s="92"/>
      <c r="BG7" s="18"/>
      <c r="BH7" s="67">
        <f t="shared" si="565"/>
        <v>0</v>
      </c>
      <c r="BI7" s="68"/>
      <c r="BJ7" s="154">
        <f t="shared" si="566"/>
        <v>0</v>
      </c>
      <c r="BK7" s="116">
        <f t="shared" si="567"/>
        <v>0</v>
      </c>
      <c r="BL7" s="50"/>
      <c r="BM7" s="5">
        <f ca="1">SUMIFS(INDIRECT("Sales!"&amp;RW7&amp;":"&amp;RW7),Sales!$1:$1,"&gt;"&amp;$BN$2,Sales!$1:$1,"&lt;="&amp;$C$2)/$BM$2*30</f>
        <v>0</v>
      </c>
      <c r="BN7" s="72"/>
      <c r="BO7" s="5">
        <f>SUMIF($DB$2:$RV$2,"&lt;"&amp;BO$2,$DB7:$RV7)-SUM($BN7:BN7)</f>
        <v>0</v>
      </c>
      <c r="BP7" s="5">
        <f>SUMIF($DB$2:$RV$2,"&lt;"&amp;BP$2,$DB7:$RV7)-SUM($BN7:BO7)</f>
        <v>0</v>
      </c>
      <c r="BQ7" s="5">
        <f>SUMIF($DB$2:$RV$2,"&lt;"&amp;BQ$2,$DB7:$RV7)-SUM($BN7:BP7)</f>
        <v>0</v>
      </c>
      <c r="BR7" s="5">
        <f>SUMIF($DB$2:$RV$2,"&lt;"&amp;BR$2,$DB7:$RV7)-SUM($BN7:BQ7)</f>
        <v>0</v>
      </c>
      <c r="BS7" s="5">
        <f>SUMIF($DB$2:$RV$2,"&lt;"&amp;BS$2,$DB7:$RV7)-SUM($BN7:BR7)</f>
        <v>0</v>
      </c>
      <c r="BT7" s="5">
        <f>SUMIF($DB$2:$RV$2,"&lt;"&amp;BT$2,$DB7:$RV7)-SUM($BN7:BS7)</f>
        <v>0</v>
      </c>
      <c r="BU7" s="5">
        <f t="shared" si="569"/>
        <v>0</v>
      </c>
      <c r="BV7" s="10"/>
      <c r="BW7" s="95"/>
      <c r="BX7" s="95">
        <v>0</v>
      </c>
      <c r="BY7" s="95">
        <v>0</v>
      </c>
      <c r="BZ7" s="95"/>
      <c r="CA7" s="95"/>
      <c r="CB7" s="95"/>
      <c r="CC7" s="79">
        <v>0</v>
      </c>
      <c r="CD7" s="79">
        <v>0</v>
      </c>
      <c r="CE7" s="79">
        <v>0</v>
      </c>
      <c r="CF7" s="79">
        <v>0</v>
      </c>
      <c r="CG7" s="79">
        <v>0</v>
      </c>
      <c r="CH7" s="79">
        <v>0</v>
      </c>
      <c r="CI7" s="79">
        <v>0</v>
      </c>
      <c r="CJ7" s="79">
        <v>0</v>
      </c>
      <c r="CK7" s="79">
        <v>0</v>
      </c>
      <c r="CL7" s="79">
        <v>0</v>
      </c>
      <c r="CM7" s="79">
        <v>0</v>
      </c>
      <c r="CN7" s="79">
        <v>0</v>
      </c>
      <c r="CO7" s="79">
        <v>0</v>
      </c>
      <c r="CP7" s="79">
        <v>0</v>
      </c>
      <c r="CQ7" s="79">
        <v>0</v>
      </c>
      <c r="CR7" s="79">
        <v>0</v>
      </c>
      <c r="CS7" s="79">
        <v>0</v>
      </c>
      <c r="CT7" s="79">
        <v>0</v>
      </c>
      <c r="CU7" s="79">
        <v>0</v>
      </c>
      <c r="CV7" s="79">
        <v>0</v>
      </c>
      <c r="CW7" s="79">
        <v>0</v>
      </c>
      <c r="CX7" s="95">
        <v>0</v>
      </c>
      <c r="CY7" s="79">
        <v>0</v>
      </c>
      <c r="CZ7" s="79">
        <v>0</v>
      </c>
      <c r="DA7" s="79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/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/>
      <c r="JH7" s="5"/>
      <c r="JI7" s="5"/>
      <c r="JJ7" s="5"/>
      <c r="JK7" s="5"/>
      <c r="JL7" s="5"/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/>
      <c r="JV7" s="54"/>
      <c r="JW7" s="5">
        <f>IF(BW7=0,0,IF($BJ7&gt;SUM(BX7:$JV7),IF(BW7+SUM(BX7:$JV7)&gt;$BJ7,$BJ7-SUM(JX7:$RV7),BW7),0))</f>
        <v>0</v>
      </c>
      <c r="JX7" s="5">
        <f>IF(BX7=0,0,IF($BJ7&gt;SUM(BY7:$JV7),IF(BX7+SUM(BY7:$JV7)&gt;$BJ7,$BJ7-SUM(JY7:$RV7),BX7),0))</f>
        <v>0</v>
      </c>
      <c r="JY7" s="5">
        <f>IF(BY7=0,0,IF($BJ7&gt;SUM(BZ7:$JV7),IF(BY7+SUM(BZ7:$JV7)&gt;$BJ7,$BJ7-SUM(JZ7:$RV7),BY7),0))</f>
        <v>0</v>
      </c>
      <c r="JZ7" s="5">
        <f>IF(BZ7=0,0,IF($BJ7&gt;SUM(CA7:$JV7),IF(BZ7+SUM(CA7:$JV7)&gt;$BJ7,$BJ7-SUM(KA7:$RV7),BZ7),0))</f>
        <v>0</v>
      </c>
      <c r="KA7" s="5">
        <f>IF(CA7=0,0,IF($BJ7&gt;SUM(CB7:$JV7),IF(CA7+SUM(CB7:$JV7)&gt;$BJ7,$BJ7-SUM(KB7:$RV7),CA7),0))</f>
        <v>0</v>
      </c>
      <c r="KB7" s="5">
        <f>IF(CB7=0,0,IF($BJ7&gt;SUM(CC7:$JV7),IF(CB7+SUM(CC7:$JV7)&gt;$BJ7,$BJ7-SUM(KC7:$RV7),CB7),0))</f>
        <v>0</v>
      </c>
      <c r="KC7" s="5">
        <f>IF(CC7=0,0,IF($BJ7&gt;SUM(CD7:$JV7),IF(CC7+SUM(CD7:$JV7)&gt;$BJ7,$BJ7-SUM(KD7:$RV7),CC7),0))</f>
        <v>0</v>
      </c>
      <c r="KD7" s="5">
        <f>IF(CD7=0,0,IF($BJ7&gt;SUM(CE7:$JV7),IF(CD7+SUM(CE7:$JV7)&gt;$BJ7,$BJ7-SUM(KE7:$RV7),CD7),0))</f>
        <v>0</v>
      </c>
      <c r="KE7" s="5">
        <f>IF(CE7=0,0,IF($BJ7&gt;SUM(CF7:$JV7),IF(CE7+SUM(CF7:$JV7)&gt;$BJ7,$BJ7-SUM(KF7:$RV7),CE7),0))</f>
        <v>0</v>
      </c>
      <c r="KF7" s="5">
        <f>IF(CF7=0,0,IF($BJ7&gt;SUM(CG7:$JV7),IF(CF7+SUM(CG7:$JV7)&gt;$BJ7,$BJ7-SUM(KG7:$RV7),CF7),0))</f>
        <v>0</v>
      </c>
      <c r="KG7" s="5">
        <f>IF(CG7=0,0,IF($BJ7&gt;SUM(CH7:$JV7),IF(CG7+SUM(CH7:$JV7)&gt;$BJ7,$BJ7-SUM(KH7:$RV7),CG7),0))</f>
        <v>0</v>
      </c>
      <c r="KH7" s="5">
        <f>IF(CH7=0,0,IF($BJ7&gt;SUM(CI7:$JV7),IF(CH7+SUM(CI7:$JV7)&gt;$BJ7,$BJ7-SUM(KI7:$RV7),CH7),0))</f>
        <v>0</v>
      </c>
      <c r="KI7" s="5">
        <f>IF(CI7=0,0,IF($BJ7&gt;SUM(CJ7:$JV7),IF(CI7+SUM(CJ7:$JV7)&gt;$BJ7,$BJ7-SUM(KJ7:$RV7),CI7),0))</f>
        <v>0</v>
      </c>
      <c r="KJ7" s="5">
        <f>IF(CJ7=0,0,IF($BJ7&gt;SUM(CK7:$JV7),IF(CJ7+SUM(CK7:$JV7)&gt;$BJ7,$BJ7-SUM(KK7:$RV7),CJ7),0))</f>
        <v>0</v>
      </c>
      <c r="KK7" s="5">
        <f>IF(CK7=0,0,IF($BJ7&gt;SUM(CL7:$JV7),IF(CK7+SUM(CL7:$JV7)&gt;$BJ7,$BJ7-SUM(KL7:$RV7),CK7),0))</f>
        <v>0</v>
      </c>
      <c r="KL7" s="5">
        <f>IF(CL7=0,0,IF($BJ7&gt;SUM(CM7:$JV7),IF(CL7+SUM(CM7:$JV7)&gt;$BJ7,$BJ7-SUM(KM7:$RV7),CL7),0))</f>
        <v>0</v>
      </c>
      <c r="KM7" s="5">
        <f>IF(CM7=0,0,IF($BJ7&gt;SUM(CN7:$JV7),IF(CM7+SUM(CN7:$JV7)&gt;$BJ7,$BJ7-SUM(KN7:$RV7),CM7),0))</f>
        <v>0</v>
      </c>
      <c r="KN7" s="5">
        <f>IF(CN7=0,0,IF($BJ7&gt;SUM(CO7:$JV7),IF(CN7+SUM(CO7:$JV7)&gt;$BJ7,$BJ7-SUM(KO7:$RV7),CN7),0))</f>
        <v>0</v>
      </c>
      <c r="KO7" s="5">
        <f>IF(CO7=0,0,IF($BJ7&gt;SUM(CP7:$JV7),IF(CO7+SUM(CP7:$JV7)&gt;$BJ7,$BJ7-SUM(KP7:$RV7),CO7),0))</f>
        <v>0</v>
      </c>
      <c r="KP7" s="5">
        <f>IF(CP7=0,0,IF($BJ7&gt;SUM(CQ7:$JV7),IF(CP7+SUM(CQ7:$JV7)&gt;$BJ7,$BJ7-SUM(KQ7:$RV7),CP7),0))</f>
        <v>0</v>
      </c>
      <c r="KQ7" s="5">
        <f>IF(CQ7=0,0,IF($BJ7&gt;SUM(CR7:$JV7),IF(CQ7+SUM(CR7:$JV7)&gt;$BJ7,$BJ7-SUM(KR7:$RV7),CQ7),0))</f>
        <v>0</v>
      </c>
      <c r="KR7" s="5">
        <f>IF(CR7=0,0,IF($BJ7&gt;SUM(CS7:$JV7),IF(CR7+SUM(CS7:$JV7)&gt;$BJ7,$BJ7-SUM(KS7:$RV7),CR7),0))</f>
        <v>0</v>
      </c>
      <c r="KS7" s="5">
        <f>IF(CS7=0,0,IF($BJ7&gt;SUM(CT7:$JV7),IF(CS7+SUM(CT7:$JV7)&gt;$BJ7,$BJ7-SUM(KT7:$RV7),CS7),0))</f>
        <v>0</v>
      </c>
      <c r="KT7" s="5">
        <f>IF(CT7=0,0,IF($BJ7&gt;SUM(CU7:$JV7),IF(CT7+SUM(CU7:$JV7)&gt;$BJ7,$BJ7-SUM(KU7:$RV7),CT7),0))</f>
        <v>0</v>
      </c>
      <c r="KU7" s="5">
        <f>IF(CU7=0,0,IF($BJ7&gt;SUM(CV7:$JV7),IF(CU7+SUM(CV7:$JV7)&gt;$BJ7,$BJ7-SUM(KV7:$RV7),CU7),0))</f>
        <v>0</v>
      </c>
      <c r="KV7" s="5">
        <f>IF(CV7=0,0,IF($BJ7&gt;SUM(CW7:$JV7),IF(CV7+SUM(CW7:$JV7)&gt;$BJ7,$BJ7-SUM(KW7:$RV7),CV7),0))</f>
        <v>0</v>
      </c>
      <c r="KW7" s="5">
        <f>IF(CW7=0,0,IF($BJ7&gt;SUM(CX7:$JV7),IF(CW7+SUM(CX7:$JV7)&gt;$BJ7,$BJ7-SUM(KX7:$RV7),CW7),0))</f>
        <v>0</v>
      </c>
      <c r="KX7" s="5">
        <f>IF(CX7=0,0,IF($BJ7&gt;SUM(CY7:$JV7),IF(CX7+SUM(CY7:$JV7)&gt;$BJ7,$BJ7-SUM(KY7:$RV7),CX7),0))</f>
        <v>0</v>
      </c>
      <c r="KY7" s="5">
        <f>IF(CY7=0,0,IF($BJ7&gt;SUM(CZ7:$JV7),IF(CY7+SUM(CZ7:$JV7)&gt;$BJ7,$BJ7-SUM(KZ7:$RV7),CY7),0))</f>
        <v>0</v>
      </c>
      <c r="KZ7" s="5">
        <f>IF(CZ7=0,0,IF($BJ7&gt;SUM(DA7:$JV7),IF(CZ7+SUM(DA7:$JV7)&gt;$BJ7,$BJ7-SUM(LA7:$RV7),CZ7),0))</f>
        <v>0</v>
      </c>
      <c r="LA7" s="5">
        <f>IF(DA7=0,0,IF($BJ7&gt;SUM(DB7:$JV7),IF(DA7+SUM(DB7:$JV7)&gt;$BJ7,$BJ7-SUM(LB7:$RV7),DA7),0))</f>
        <v>0</v>
      </c>
      <c r="LB7" s="5">
        <f>IF(DB7=0,0,IF($BJ7&gt;SUM(DC7:$JV7),IF(DB7+SUM(DC7:$JV7)&gt;$BJ7,$BJ7-SUM(LC7:$RV7),DB7),0))</f>
        <v>0</v>
      </c>
      <c r="LC7" s="5">
        <f>IF(DC7=0,0,IF($BJ7&gt;SUM(DD7:$JV7),IF(DC7+SUM(DD7:$JV7)&gt;$BJ7,$BJ7-SUM(LD7:$RV7),DC7),0))</f>
        <v>0</v>
      </c>
      <c r="LD7" s="5">
        <f>IF(DD7=0,0,IF($BJ7&gt;SUM(DE7:$JV7),IF(DD7+SUM(DE7:$JV7)&gt;$BJ7,$BJ7-SUM(LE7:$RV7),DD7),0))</f>
        <v>0</v>
      </c>
      <c r="LE7" s="5">
        <f>IF(DE7=0,0,IF($BJ7&gt;SUM(DF7:$JV7),IF(DE7+SUM(DF7:$JV7)&gt;$BJ7,$BJ7-SUM(LF7:$RV7),DE7),0))</f>
        <v>0</v>
      </c>
      <c r="LF7" s="5">
        <f>IF(DF7=0,0,IF($BJ7&gt;SUM(DG7:$JV7),IF(DF7+SUM(DG7:$JV7)&gt;$BJ7,$BJ7-SUM(LG7:$RV7),DF7),0))</f>
        <v>0</v>
      </c>
      <c r="LG7" s="5">
        <f>IF(DG7=0,0,IF($BJ7&gt;SUM(DH7:$JV7),IF(DG7+SUM(DH7:$JV7)&gt;$BJ7,$BJ7-SUM(LH7:$RV7),DG7),0))</f>
        <v>0</v>
      </c>
      <c r="LH7" s="5">
        <f>IF(DH7=0,0,IF($BJ7&gt;SUM(DI7:$JV7),IF(DH7+SUM(DI7:$JV7)&gt;$BJ7,$BJ7-SUM(LI7:$RV7),DH7),0))</f>
        <v>0</v>
      </c>
      <c r="LI7" s="5">
        <f>IF(DI7=0,0,IF($BJ7&gt;SUM(DJ7:$JV7),IF(DI7+SUM(DJ7:$JV7)&gt;$BJ7,$BJ7-SUM(LJ7:$RV7),DI7),0))</f>
        <v>0</v>
      </c>
      <c r="LJ7" s="5">
        <f>IF(DJ7=0,0,IF($BJ7&gt;SUM(DK7:$JV7),IF(DJ7+SUM(DK7:$JV7)&gt;$BJ7,$BJ7-SUM(LK7:$RV7),DJ7),0))</f>
        <v>0</v>
      </c>
      <c r="LK7" s="5">
        <f>IF(DK7=0,0,IF($BJ7&gt;SUM(DL7:$JV7),IF(DK7+SUM(DL7:$JV7)&gt;$BJ7,$BJ7-SUM(LL7:$RV7),DK7),0))</f>
        <v>0</v>
      </c>
      <c r="LL7" s="5">
        <f>IF(DL7=0,0,IF($BJ7&gt;SUM(DM7:$JV7),IF(DL7+SUM(DM7:$JV7)&gt;$BJ7,$BJ7-SUM(LM7:$RV7),DL7),0))</f>
        <v>0</v>
      </c>
      <c r="LM7" s="5">
        <f>IF(DM7=0,0,IF($BJ7&gt;SUM(DN7:$JV7),IF(DM7+SUM(DN7:$JV7)&gt;$BJ7,$BJ7-SUM(LN7:$RV7),DM7),0))</f>
        <v>0</v>
      </c>
      <c r="LN7" s="5">
        <f>IF(DN7=0,0,IF($BJ7&gt;SUM(DO7:$JV7),IF(DN7+SUM(DO7:$JV7)&gt;$BJ7,$BJ7-SUM(LO7:$RV7),DN7),0))</f>
        <v>0</v>
      </c>
      <c r="LO7" s="5">
        <f>IF(DO7=0,0,IF($BJ7&gt;SUM(DP7:$JV7),IF(DO7+SUM(DP7:$JV7)&gt;$BJ7,$BJ7-SUM(LP7:$RV7),DO7),0))</f>
        <v>0</v>
      </c>
      <c r="LP7" s="5">
        <f>IF(DP7=0,0,IF($BJ7&gt;SUM(DQ7:$JV7),IF(DP7+SUM(DQ7:$JV7)&gt;$BJ7,$BJ7-SUM(LQ7:$RV7),DP7),0))</f>
        <v>0</v>
      </c>
      <c r="LQ7" s="5">
        <f>IF(DQ7=0,0,IF($BJ7&gt;SUM(DR7:$JV7),IF(DQ7+SUM(DR7:$JV7)&gt;$BJ7,$BJ7-SUM(LR7:$RV7),DQ7),0))</f>
        <v>0</v>
      </c>
      <c r="LR7" s="5">
        <f>IF(DR7=0,0,IF($BJ7&gt;SUM(DS7:$JV7),IF(DR7+SUM(DS7:$JV7)&gt;$BJ7,$BJ7-SUM(LS7:$RV7),DR7),0))</f>
        <v>0</v>
      </c>
      <c r="LS7" s="5">
        <f>IF(DS7=0,0,IF($BJ7&gt;SUM(DT7:$JV7),IF(DS7+SUM(DT7:$JV7)&gt;$BJ7,$BJ7-SUM(LT7:$RV7),DS7),0))</f>
        <v>0</v>
      </c>
      <c r="LT7" s="5">
        <f>IF(DT7=0,0,IF($BJ7&gt;SUM(DU7:$JV7),IF(DT7+SUM(DU7:$JV7)&gt;$BJ7,$BJ7-SUM(LU7:$RV7),DT7),0))</f>
        <v>0</v>
      </c>
      <c r="LU7" s="5">
        <f>IF(DU7=0,0,IF($BJ7&gt;SUM(DV7:$JV7),IF(DU7+SUM(DV7:$JV7)&gt;$BJ7,$BJ7-SUM(LV7:$RV7),DU7),0))</f>
        <v>0</v>
      </c>
      <c r="LV7" s="5">
        <f>IF(DV7=0,0,IF($BJ7&gt;SUM(DW7:$JV7),IF(DV7+SUM(DW7:$JV7)&gt;$BJ7,$BJ7-SUM(LW7:$RV7),DV7),0))</f>
        <v>0</v>
      </c>
      <c r="LW7" s="5">
        <f>IF(DW7=0,0,IF($BJ7&gt;SUM(DX7:$JV7),IF(DW7+SUM(DX7:$JV7)&gt;$BJ7,$BJ7-SUM(LX7:$RV7),DW7),0))</f>
        <v>0</v>
      </c>
      <c r="LX7" s="5">
        <f>IF(DX7=0,0,IF($BJ7&gt;SUM(DY7:$JV7),IF(DX7+SUM(DY7:$JV7)&gt;$BJ7,$BJ7-SUM(LY7:$RV7),DX7),0))</f>
        <v>0</v>
      </c>
      <c r="LY7" s="5">
        <f>IF(DY7=0,0,IF($BJ7&gt;SUM(DZ7:$JV7),IF(DY7+SUM(DZ7:$JV7)&gt;$BJ7,$BJ7-SUM(LZ7:$RV7),DY7),0))</f>
        <v>0</v>
      </c>
      <c r="LZ7" s="5">
        <f>IF(DZ7=0,0,IF($BJ7&gt;SUM(EA7:$JV7),IF(DZ7+SUM(EA7:$JV7)&gt;$BJ7,$BJ7-SUM(MA7:$RV7),DZ7),0))</f>
        <v>0</v>
      </c>
      <c r="MA7" s="5">
        <f>IF(EA7=0,0,IF($BJ7&gt;SUM(EB7:$JV7),IF(EA7+SUM(EB7:$JV7)&gt;$BJ7,$BJ7-SUM(MB7:$RV7),EA7),0))</f>
        <v>0</v>
      </c>
      <c r="MB7" s="5">
        <f>IF(EB7=0,0,IF($BJ7&gt;SUM(EC7:$JV7),IF(EB7+SUM(EC7:$JV7)&gt;$BJ7,$BJ7-SUM(MC7:$RV7),EB7),0))</f>
        <v>0</v>
      </c>
      <c r="MC7" s="5">
        <f>IF(EC7=0,0,IF($BJ7&gt;SUM(ED7:$JV7),IF(EC7+SUM(ED7:$JV7)&gt;$BJ7,$BJ7-SUM(MD7:$RV7),EC7),0))</f>
        <v>0</v>
      </c>
      <c r="MD7" s="5">
        <f>IF(ED7=0,0,IF($BJ7&gt;SUM(EE7:$JV7),IF(ED7+SUM(EE7:$JV7)&gt;$BJ7,$BJ7-SUM(ME7:$RV7),ED7),0))</f>
        <v>0</v>
      </c>
      <c r="ME7" s="5">
        <f>IF(EE7=0,0,IF($BJ7&gt;SUM(EF7:$JV7),IF(EE7+SUM(EF7:$JV7)&gt;$BJ7,$BJ7-SUM(MF7:$RV7),EE7),0))</f>
        <v>0</v>
      </c>
      <c r="MF7" s="5">
        <f>IF(EF7=0,0,IF($BJ7&gt;SUM(EG7:$JV7),IF(EF7+SUM(EG7:$JV7)&gt;$BJ7,$BJ7-SUM(MG7:$RV7),EF7),0))</f>
        <v>0</v>
      </c>
      <c r="MG7" s="5">
        <f>IF(EG7=0,0,IF($BJ7&gt;SUM(EH7:$JV7),IF(EG7+SUM(EH7:$JV7)&gt;$BJ7,$BJ7-SUM(MH7:$RV7),EG7),0))</f>
        <v>0</v>
      </c>
      <c r="MH7" s="5">
        <f>IF(EH7=0,0,IF($BJ7&gt;SUM(EI7:$JV7),IF(EH7+SUM(EI7:$JV7)&gt;$BJ7,$BJ7-SUM(MI7:$RV7),EH7),0))</f>
        <v>0</v>
      </c>
      <c r="MI7" s="5">
        <f>IF(EI7=0,0,IF($BJ7&gt;SUM(EJ7:$JV7),IF(EI7+SUM(EJ7:$JV7)&gt;$BJ7,$BJ7-SUM(MJ7:$RV7),EI7),0))</f>
        <v>0</v>
      </c>
      <c r="MJ7" s="5">
        <f>IF(EJ7=0,0,IF($BJ7&gt;SUM(EK7:$JV7),IF(EJ7+SUM(EK7:$JV7)&gt;$BJ7,$BJ7-SUM(MK7:$RV7),EJ7),0))</f>
        <v>0</v>
      </c>
      <c r="MK7" s="5">
        <f>IF(EK7=0,0,IF($BJ7&gt;SUM(EL7:$JV7),IF(EK7+SUM(EL7:$JV7)&gt;$BJ7,$BJ7-SUM(ML7:$RV7),EK7),0))</f>
        <v>0</v>
      </c>
      <c r="ML7" s="5">
        <f>IF(EL7=0,0,IF($BJ7&gt;SUM(EM7:$JV7),IF(EL7+SUM(EM7:$JV7)&gt;$BJ7,$BJ7-SUM(MM7:$RV7),EL7),0))</f>
        <v>0</v>
      </c>
      <c r="MM7" s="5">
        <f>IF(EM7=0,0,IF($BJ7&gt;SUM(EN7:$JV7),IF(EM7+SUM(EN7:$JV7)&gt;$BJ7,$BJ7-SUM(MN7:$RV7),EM7),0))</f>
        <v>0</v>
      </c>
      <c r="MN7" s="5">
        <f>IF(EN7=0,0,IF($BJ7&gt;SUM(EO7:$JV7),IF(EN7+SUM(EO7:$JV7)&gt;$BJ7,$BJ7-SUM(MO7:$RV7),EN7),0))</f>
        <v>0</v>
      </c>
      <c r="MO7" s="5">
        <f>IF(EO7=0,0,IF($BJ7&gt;SUM(EP7:$JV7),IF(EO7+SUM(EP7:$JV7)&gt;$BJ7,$BJ7-SUM(MP7:$RV7),EO7),0))</f>
        <v>0</v>
      </c>
      <c r="MP7" s="5">
        <f>IF(EP7=0,0,IF($BJ7&gt;SUM(EQ7:$JV7),IF(EP7+SUM(EQ7:$JV7)&gt;$BJ7,$BJ7-SUM(MQ7:$RV7),EP7),0))</f>
        <v>0</v>
      </c>
      <c r="MQ7" s="5">
        <f>IF(EQ7=0,0,IF($BJ7&gt;SUM(ER7:$JV7),IF(EQ7+SUM(ER7:$JV7)&gt;$BJ7,$BJ7-SUM(MR7:$RV7),EQ7),0))</f>
        <v>0</v>
      </c>
      <c r="MR7" s="5">
        <f>IF(ER7=0,0,IF($BJ7&gt;SUM(ES7:$JV7),IF(ER7+SUM(ES7:$JV7)&gt;$BJ7,$BJ7-SUM(MS7:$RV7),ER7),0))</f>
        <v>0</v>
      </c>
      <c r="MS7" s="5">
        <f>IF(ES7=0,0,IF($BJ7&gt;SUM(ET7:$JV7),IF(ES7+SUM(ET7:$JV7)&gt;$BJ7,$BJ7-SUM(MT7:$RV7),ES7),0))</f>
        <v>0</v>
      </c>
      <c r="MT7" s="5">
        <f>IF(ET7=0,0,IF($BJ7&gt;SUM(EU7:$JV7),IF(ET7+SUM(EU7:$JV7)&gt;$BJ7,$BJ7-SUM(MU7:$RV7),ET7),0))</f>
        <v>0</v>
      </c>
      <c r="MU7" s="5">
        <f>IF(EU7=0,0,IF($BJ7&gt;SUM(EV7:$JV7),IF(EU7+SUM(EV7:$JV7)&gt;$BJ7,$BJ7-SUM(MV7:$RV7),EU7),0))</f>
        <v>0</v>
      </c>
      <c r="MV7" s="5">
        <f>IF(EV7=0,0,IF($BJ7&gt;SUM(EW7:$JV7),IF(EV7+SUM(EW7:$JV7)&gt;$BJ7,$BJ7-SUM(MW7:$RV7),EV7),0))</f>
        <v>0</v>
      </c>
      <c r="MW7" s="5">
        <f>IF(EW7=0,0,IF($BJ7&gt;SUM(EX7:$JV7),IF(EW7+SUM(EX7:$JV7)&gt;$BJ7,$BJ7-SUM(MX7:$RV7),EW7),0))</f>
        <v>0</v>
      </c>
      <c r="MX7" s="5">
        <f>IF(EX7=0,0,IF($BJ7&gt;SUM(EY7:$JV7),IF(EX7+SUM(EY7:$JV7)&gt;$BJ7,$BJ7-SUM(MY7:$RV7),EX7),0))</f>
        <v>0</v>
      </c>
      <c r="MY7" s="5">
        <f>IF(EY7=0,0,IF($BJ7&gt;SUM(EZ7:$JV7),IF(EY7+SUM(EZ7:$JV7)&gt;$BJ7,$BJ7-SUM(MZ7:$RV7),EY7),0))</f>
        <v>0</v>
      </c>
      <c r="MZ7" s="5">
        <f>IF(EZ7=0,0,IF($BJ7&gt;SUM(FA7:$JV7),IF(EZ7+SUM(FA7:$JV7)&gt;$BJ7,$BJ7-SUM(NA7:$RV7),EZ7),0))</f>
        <v>0</v>
      </c>
      <c r="NA7" s="5">
        <f>IF(FA7=0,0,IF($BJ7&gt;SUM(FB7:$JV7),IF(FA7+SUM(FB7:$JV7)&gt;$BJ7,$BJ7-SUM(NB7:$RV7),FA7),0))</f>
        <v>0</v>
      </c>
      <c r="NB7" s="5">
        <f>IF(FB7=0,0,IF($BJ7&gt;SUM(FC7:$JV7),IF(FB7+SUM(FC7:$JV7)&gt;$BJ7,$BJ7-SUM(NC7:$RV7),FB7),0))</f>
        <v>0</v>
      </c>
      <c r="NC7" s="5">
        <f>IF(FC7=0,0,IF($BJ7&gt;SUM(FD7:$JV7),IF(FC7+SUM(FD7:$JV7)&gt;$BJ7,$BJ7-SUM(ND7:$RV7),FC7),0))</f>
        <v>0</v>
      </c>
      <c r="ND7" s="5">
        <f>IF(FD7=0,0,IF($BJ7&gt;SUM(FE7:$JV7),IF(FD7+SUM(FE7:$JV7)&gt;$BJ7,$BJ7-SUM(NE7:$RV7),FD7),0))</f>
        <v>0</v>
      </c>
      <c r="NE7" s="5">
        <f>IF(FE7=0,0,IF($BJ7&gt;SUM(FF7:$JV7),IF(FE7+SUM(FF7:$JV7)&gt;$BJ7,$BJ7-SUM(NF7:$RV7),FE7),0))</f>
        <v>0</v>
      </c>
      <c r="NF7" s="5">
        <f>IF(FF7=0,0,IF($BJ7&gt;SUM(FG7:$JV7),IF(FF7+SUM(FG7:$JV7)&gt;$BJ7,$BJ7-SUM(NG7:$RV7),FF7),0))</f>
        <v>0</v>
      </c>
      <c r="NG7" s="5">
        <f>IF(FG7=0,0,IF($BJ7&gt;SUM(FH7:$JV7),IF(FG7+SUM(FH7:$JV7)&gt;$BJ7,$BJ7-SUM(NH7:$RV7),FG7),0))</f>
        <v>0</v>
      </c>
      <c r="NH7" s="5">
        <f>IF(FH7=0,0,IF($BJ7&gt;SUM(FI7:$JV7),IF(FH7+SUM(FI7:$JV7)&gt;$BJ7,$BJ7-SUM(NI7:$RV7),FH7),0))</f>
        <v>0</v>
      </c>
      <c r="NI7" s="5">
        <f>IF(FI7=0,0,IF($BJ7&gt;SUM(FJ7:$JV7),IF(FI7+SUM(FJ7:$JV7)&gt;$BJ7,$BJ7-SUM(NJ7:$RV7),FI7),0))</f>
        <v>0</v>
      </c>
      <c r="NJ7" s="5">
        <f>IF(FJ7=0,0,IF($BJ7&gt;SUM(FK7:$JV7),IF(FJ7+SUM(FK7:$JV7)&gt;$BJ7,$BJ7-SUM(NK7:$RV7),FJ7),0))</f>
        <v>0</v>
      </c>
      <c r="NK7" s="5">
        <f>IF(FK7=0,0,IF($BJ7&gt;SUM(FL7:$JV7),IF(FK7+SUM(FL7:$JV7)&gt;$BJ7,$BJ7-SUM(NL7:$RV7),FK7),0))</f>
        <v>0</v>
      </c>
      <c r="NL7" s="5">
        <f>IF(FL7=0,0,IF($BJ7&gt;SUM(FM7:$JV7),IF(FL7+SUM(FM7:$JV7)&gt;$BJ7,$BJ7-SUM(NM7:$RV7),FL7),0))</f>
        <v>0</v>
      </c>
      <c r="NM7" s="5">
        <f>IF(FM7=0,0,IF($BJ7&gt;SUM(FN7:$JV7),IF(FM7+SUM(FN7:$JV7)&gt;$BJ7,$BJ7-SUM(NN7:$RV7),FM7),0))</f>
        <v>0</v>
      </c>
      <c r="NN7" s="5">
        <f>IF(FN7=0,0,IF($BJ7&gt;SUM(FO7:$JV7),IF(FN7+SUM(FO7:$JV7)&gt;$BJ7,$BJ7-SUM(NO7:$RV7),FN7),0))</f>
        <v>0</v>
      </c>
      <c r="NO7" s="5">
        <f>IF(FO7=0,0,IF($BJ7&gt;SUM(FP7:$JV7),IF(FO7+SUM(FP7:$JV7)&gt;$BJ7,$BJ7-SUM(NP7:$RV7),FO7),0))</f>
        <v>0</v>
      </c>
      <c r="NP7" s="5">
        <f>IF(FP7=0,0,IF($BJ7&gt;SUM(FQ7:$JV7),IF(FP7+SUM(FQ7:$JV7)&gt;$BJ7,$BJ7-SUM(NQ7:$RV7),FP7),0))</f>
        <v>0</v>
      </c>
      <c r="NQ7" s="5">
        <f>IF(FQ7=0,0,IF($BJ7&gt;SUM(FR7:$JV7),IF(FQ7+SUM(FR7:$JV7)&gt;$BJ7,$BJ7-SUM(NR7:$RV7),FQ7),0))</f>
        <v>0</v>
      </c>
      <c r="NR7" s="5">
        <f>IF(FR7=0,0,IF($BJ7&gt;SUM(FS7:$JV7),IF(FR7+SUM(FS7:$JV7)&gt;$BJ7,$BJ7-SUM(NS7:$RV7),FR7),0))</f>
        <v>0</v>
      </c>
      <c r="NS7" s="5">
        <f>IF(FS7=0,0,IF($BJ7&gt;SUM(FT7:$JV7),IF(FS7+SUM(FT7:$JV7)&gt;$BJ7,$BJ7-SUM(NT7:$RV7),FS7),0))</f>
        <v>0</v>
      </c>
      <c r="NT7" s="5">
        <f>IF(FT7=0,0,IF($BJ7&gt;SUM(FU7:$JV7),IF(FT7+SUM(FU7:$JV7)&gt;$BJ7,$BJ7-SUM(NU7:$RV7),FT7),0))</f>
        <v>0</v>
      </c>
      <c r="NU7" s="5">
        <f>IF(FU7=0,0,IF($BJ7&gt;SUM(FV7:$JV7),IF(FU7+SUM(FV7:$JV7)&gt;$BJ7,$BJ7-SUM(NV7:$RV7),FU7),0))</f>
        <v>0</v>
      </c>
      <c r="NV7" s="5">
        <f>IF(FV7=0,0,IF($BJ7&gt;SUM(FW7:$JV7),IF(FV7+SUM(FW7:$JV7)&gt;$BJ7,$BJ7-SUM(NW7:$RV7),FV7),0))</f>
        <v>0</v>
      </c>
      <c r="NW7" s="5">
        <f>IF(FW7=0,0,IF($BJ7&gt;SUM(FX7:$JV7),IF(FW7+SUM(FX7:$JV7)&gt;$BJ7,$BJ7-SUM(NX7:$RV7),FW7),0))</f>
        <v>0</v>
      </c>
      <c r="NX7" s="5">
        <f>IF(FX7=0,0,IF($BJ7&gt;SUM(FY7:$JV7),IF(FX7+SUM(FY7:$JV7)&gt;$BJ7,$BJ7-SUM(NY7:$RV7),FX7),0))</f>
        <v>0</v>
      </c>
      <c r="NY7" s="5">
        <f>IF(FY7=0,0,IF($BJ7&gt;SUM(FZ7:$JV7),IF(FY7+SUM(FZ7:$JV7)&gt;$BJ7,$BJ7-SUM(NZ7:$RV7),FY7),0))</f>
        <v>0</v>
      </c>
      <c r="NZ7" s="5">
        <f>IF(FZ7=0,0,IF($BJ7&gt;SUM(GA7:$JV7),IF(FZ7+SUM(GA7:$JV7)&gt;$BJ7,$BJ7-SUM(OA7:$RV7),FZ7),0))</f>
        <v>0</v>
      </c>
      <c r="OA7" s="5">
        <f>IF(GA7=0,0,IF($BJ7&gt;SUM(GB7:$JV7),IF(GA7+SUM(GB7:$JV7)&gt;$BJ7,$BJ7-SUM(OB7:$RV7),GA7),0))</f>
        <v>0</v>
      </c>
      <c r="OB7" s="5">
        <f>IF(GB7=0,0,IF($BJ7&gt;SUM(GC7:$JV7),IF(GB7+SUM(GC7:$JV7)&gt;$BJ7,$BJ7-SUM(OC7:$RV7),GB7),0))</f>
        <v>0</v>
      </c>
      <c r="OC7" s="5">
        <f>IF(GC7=0,0,IF($BJ7&gt;SUM(GD7:$JV7),IF(GC7+SUM(GD7:$JV7)&gt;$BJ7,$BJ7-SUM(OD7:$RV7),GC7),0))</f>
        <v>0</v>
      </c>
      <c r="OD7" s="5">
        <f>IF(GD7=0,0,IF($BJ7&gt;SUM(GE7:$JV7),IF(GD7+SUM(GE7:$JV7)&gt;$BJ7,$BJ7-SUM(OE7:$RV7),GD7),0))</f>
        <v>0</v>
      </c>
      <c r="OE7" s="5">
        <f>IF(GE7=0,0,IF($BJ7&gt;SUM(GF7:$JV7),IF(GE7+SUM(GF7:$JV7)&gt;$BJ7,$BJ7-SUM(OF7:$RV7),GE7),0))</f>
        <v>0</v>
      </c>
      <c r="OF7" s="5">
        <f>IF(GF7=0,0,IF($BJ7&gt;SUM(GG7:$JV7),IF(GF7+SUM(GG7:$JV7)&gt;$BJ7,$BJ7-SUM(OG7:$RV7),GF7),0))</f>
        <v>0</v>
      </c>
      <c r="OG7" s="5">
        <f>IF(GG7=0,0,IF($BJ7&gt;SUM(GH7:$JV7),IF(GG7+SUM(GH7:$JV7)&gt;$BJ7,$BJ7-SUM(OH7:$RV7),GG7),0))</f>
        <v>0</v>
      </c>
      <c r="OH7" s="5">
        <f>IF(GH7=0,0,IF($BJ7&gt;SUM(GI7:$JV7),IF(GH7+SUM(GI7:$JV7)&gt;$BJ7,$BJ7-SUM(OI7:$RV7),GH7),0))</f>
        <v>0</v>
      </c>
      <c r="OI7" s="5">
        <f>IF(GI7=0,0,IF($BJ7&gt;SUM(GJ7:$JV7),IF(GI7+SUM(GJ7:$JV7)&gt;$BJ7,$BJ7-SUM(OJ7:$RV7),GI7),0))</f>
        <v>0</v>
      </c>
      <c r="OJ7" s="5">
        <f>IF(GJ7=0,0,IF($BJ7&gt;SUM(GK7:$JV7),IF(GJ7+SUM(GK7:$JV7)&gt;$BJ7,$BJ7-SUM(OK7:$RV7),GJ7),0))</f>
        <v>0</v>
      </c>
      <c r="OK7" s="5">
        <f>IF(GK7=0,0,IF($BJ7&gt;SUM(GL7:$JV7),IF(GK7+SUM(GL7:$JV7)&gt;$BJ7,$BJ7-SUM(OL7:$RV7),GK7),0))</f>
        <v>0</v>
      </c>
      <c r="OL7" s="5">
        <f>IF(GL7=0,0,IF($BJ7&gt;SUM(GM7:$JV7),IF(GL7+SUM(GM7:$JV7)&gt;$BJ7,$BJ7-SUM(OM7:$RV7),GL7),0))</f>
        <v>0</v>
      </c>
      <c r="OM7" s="5">
        <f>IF(GM7=0,0,IF($BJ7&gt;SUM(GN7:$JV7),IF(GM7+SUM(GN7:$JV7)&gt;$BJ7,$BJ7-SUM(ON7:$RV7),GM7),0))</f>
        <v>0</v>
      </c>
      <c r="ON7" s="5">
        <f>IF(GN7=0,0,IF($BJ7&gt;SUM(GO7:$JV7),IF(GN7+SUM(GO7:$JV7)&gt;$BJ7,$BJ7-SUM(OO7:$RV7),GN7),0))</f>
        <v>0</v>
      </c>
      <c r="OO7" s="5">
        <f>IF(GO7=0,0,IF($BJ7&gt;SUM(GP7:$JV7),IF(GO7+SUM(GP7:$JV7)&gt;$BJ7,$BJ7-SUM(OP7:$RV7),GO7),0))</f>
        <v>0</v>
      </c>
      <c r="OP7" s="5">
        <f>IF(GP7=0,0,IF($BJ7&gt;SUM(GQ7:$JV7),IF(GP7+SUM(GQ7:$JV7)&gt;$BJ7,$BJ7-SUM(OQ7:$RV7),GP7),0))</f>
        <v>0</v>
      </c>
      <c r="OQ7" s="5">
        <f>IF(GQ7=0,0,IF($BJ7&gt;SUM(GR7:$JV7),IF(GQ7+SUM(GR7:$JV7)&gt;$BJ7,$BJ7-SUM(OR7:$RV7),GQ7),0))</f>
        <v>0</v>
      </c>
      <c r="OR7" s="5">
        <f>IF(GR7=0,0,IF($BJ7&gt;SUM(GS7:$JV7),IF(GR7+SUM(GS7:$JV7)&gt;$BJ7,$BJ7-SUM(OS7:$RV7),GR7),0))</f>
        <v>0</v>
      </c>
      <c r="OS7" s="5">
        <f>IF(GS7=0,0,IF($BJ7&gt;SUM(GT7:$JV7),IF(GS7+SUM(GT7:$JV7)&gt;$BJ7,$BJ7-SUM(OT7:$RV7),GS7),0))</f>
        <v>0</v>
      </c>
      <c r="OT7" s="5">
        <f>IF(GT7=0,0,IF($BJ7&gt;SUM(GU7:$JV7),IF(GT7+SUM(GU7:$JV7)&gt;$BJ7,$BJ7-SUM(OU7:$RV7),GT7),0))</f>
        <v>0</v>
      </c>
      <c r="OU7" s="5">
        <f>IF(GU7=0,0,IF($BJ7&gt;SUM(GV7:$JV7),IF(GU7+SUM(GV7:$JV7)&gt;$BJ7,$BJ7-SUM(OV7:$RV7),GU7),0))</f>
        <v>0</v>
      </c>
      <c r="OV7" s="5">
        <f>IF(GV7=0,0,IF($BJ7&gt;SUM(GW7:$JV7),IF(GV7+SUM(GW7:$JV7)&gt;$BJ7,$BJ7-SUM(OW7:$RV7),GV7),0))</f>
        <v>0</v>
      </c>
      <c r="OW7" s="5">
        <f>IF(GW7=0,0,IF($BJ7&gt;SUM(GX7:$JV7),IF(GW7+SUM(GX7:$JV7)&gt;$BJ7,$BJ7-SUM(OX7:$RV7),GW7),0))</f>
        <v>0</v>
      </c>
      <c r="OX7" s="5">
        <f>IF(GX7=0,0,IF($BJ7&gt;SUM(GY7:$JV7),IF(GX7+SUM(GY7:$JV7)&gt;$BJ7,$BJ7-SUM(OY7:$RV7),GX7),0))</f>
        <v>0</v>
      </c>
      <c r="OY7" s="5">
        <f>IF(GY7=0,0,IF($BJ7&gt;SUM(GZ7:$JV7),IF(GY7+SUM(GZ7:$JV7)&gt;$BJ7,$BJ7-SUM(OZ7:$RV7),GY7),0))</f>
        <v>0</v>
      </c>
      <c r="OZ7" s="5">
        <f>IF(GZ7=0,0,IF($BJ7&gt;SUM(HA7:$JV7),IF(GZ7+SUM(HA7:$JV7)&gt;$BJ7,$BJ7-SUM(PA7:$RV7),GZ7),0))</f>
        <v>0</v>
      </c>
      <c r="PA7" s="5">
        <f>IF(HA7=0,0,IF($BJ7&gt;SUM(HB7:$JV7),IF(HA7+SUM(HB7:$JV7)&gt;$BJ7,$BJ7-SUM(PB7:$RV7),HA7),0))</f>
        <v>0</v>
      </c>
      <c r="PB7" s="5">
        <f>IF(HB7=0,0,IF($BJ7&gt;SUM(HC7:$JV7),IF(HB7+SUM(HC7:$JV7)&gt;$BJ7,$BJ7-SUM(PC7:$RV7),HB7),0))</f>
        <v>0</v>
      </c>
      <c r="PC7" s="5">
        <f>IF(HC7=0,0,IF($BJ7&gt;SUM(HD7:$JV7),IF(HC7+SUM(HD7:$JV7)&gt;$BJ7,$BJ7-SUM(PD7:$RV7),HC7),0))</f>
        <v>0</v>
      </c>
      <c r="PD7" s="5">
        <f>IF(HD7=0,0,IF($BJ7&gt;SUM(HE7:$JV7),IF(HD7+SUM(HE7:$JV7)&gt;$BJ7,$BJ7-SUM(PE7:$RV7),HD7),0))</f>
        <v>0</v>
      </c>
      <c r="PE7" s="5">
        <f>IF(HE7=0,0,IF($BJ7&gt;SUM(HF7:$JV7),IF(HE7+SUM(HF7:$JV7)&gt;$BJ7,$BJ7-SUM(PF7:$RV7),HE7),0))</f>
        <v>0</v>
      </c>
      <c r="PF7" s="5">
        <f>IF(HF7=0,0,IF($BJ7&gt;SUM(HG7:$JV7),IF(HF7+SUM(HG7:$JV7)&gt;$BJ7,$BJ7-SUM(PG7:$RV7),HF7),0))</f>
        <v>0</v>
      </c>
      <c r="PG7" s="5">
        <f>IF(HG7=0,0,IF($BJ7&gt;SUM(HH7:$JV7),IF(HG7+SUM(HH7:$JV7)&gt;$BJ7,$BJ7-SUM(PH7:$RV7),HG7),0))</f>
        <v>0</v>
      </c>
      <c r="PH7" s="5">
        <f>IF(HH7=0,0,IF($BJ7&gt;SUM(HI7:$JV7),IF(HH7+SUM(HI7:$JV7)&gt;$BJ7,$BJ7-SUM(PI7:$RV7),HH7),0))</f>
        <v>0</v>
      </c>
      <c r="PI7" s="5">
        <f>IF(HI7=0,0,IF($BJ7&gt;SUM(HJ7:$JV7),IF(HI7+SUM(HJ7:$JV7)&gt;$BJ7,$BJ7-SUM(PJ7:$RV7),HI7),0))</f>
        <v>0</v>
      </c>
      <c r="PJ7" s="5">
        <f>IF(HJ7=0,0,IF($BJ7&gt;SUM(HK7:$JV7),IF(HJ7+SUM(HK7:$JV7)&gt;$BJ7,$BJ7-SUM(PK7:$RV7),HJ7),0))</f>
        <v>0</v>
      </c>
      <c r="PK7" s="5">
        <f>IF(HK7=0,0,IF($BJ7&gt;SUM(HL7:$JV7),IF(HK7+SUM(HL7:$JV7)&gt;$BJ7,$BJ7-SUM(PL7:$RV7),HK7),0))</f>
        <v>0</v>
      </c>
      <c r="PL7" s="5">
        <f>IF(HL7=0,0,IF($BJ7&gt;SUM(HM7:$JV7),IF(HL7+SUM(HM7:$JV7)&gt;$BJ7,$BJ7-SUM(PM7:$RV7),HL7),0))</f>
        <v>0</v>
      </c>
      <c r="PM7" s="5">
        <f>IF(HM7=0,0,IF($BJ7&gt;SUM(HN7:$JV7),IF(HM7+SUM(HN7:$JV7)&gt;$BJ7,$BJ7-SUM(PN7:$RV7),HM7),0))</f>
        <v>0</v>
      </c>
      <c r="PN7" s="5">
        <f>IF(HN7=0,0,IF($BJ7&gt;SUM(HO7:$JV7),IF(HN7+SUM(HO7:$JV7)&gt;$BJ7,$BJ7-SUM(PO7:$RV7),HN7),0))</f>
        <v>0</v>
      </c>
      <c r="PO7" s="5">
        <f>IF(HO7=0,0,IF($BJ7&gt;SUM(HP7:$JV7),IF(HO7+SUM(HP7:$JV7)&gt;$BJ7,$BJ7-SUM(PP7:$RV7),HO7),0))</f>
        <v>0</v>
      </c>
      <c r="PP7" s="5">
        <f>IF(HP7=0,0,IF($BJ7&gt;SUM(HQ7:$JV7),IF(HP7+SUM(HQ7:$JV7)&gt;$BJ7,$BJ7-SUM(PQ7:$RV7),HP7),0))</f>
        <v>0</v>
      </c>
      <c r="PQ7" s="5">
        <f>IF(HQ7=0,0,IF($BJ7&gt;SUM(HR7:$JV7),IF(HQ7+SUM(HR7:$JV7)&gt;$BJ7,$BJ7-SUM(PR7:$RV7),HQ7),0))</f>
        <v>0</v>
      </c>
      <c r="PR7" s="5">
        <f>IF(HR7=0,0,IF($BJ7&gt;SUM(HS7:$JV7),IF(HR7+SUM(HS7:$JV7)&gt;$BJ7,$BJ7-SUM(PS7:$RV7),HR7),0))</f>
        <v>0</v>
      </c>
      <c r="PS7" s="5">
        <f>IF(HS7=0,0,IF($BJ7&gt;SUM(HT7:$JV7),IF(HS7+SUM(HT7:$JV7)&gt;$BJ7,$BJ7-SUM(PT7:$RV7),HS7),0))</f>
        <v>0</v>
      </c>
      <c r="PT7" s="5">
        <f>IF(HT7=0,0,IF($BJ7&gt;SUM(HU7:$JV7),IF(HT7+SUM(HU7:$JV7)&gt;$BJ7,$BJ7-SUM(PU7:$RV7),HT7),0))</f>
        <v>0</v>
      </c>
      <c r="PU7" s="5">
        <f>IF(HU7=0,0,IF($BJ7&gt;SUM(HV7:$JV7),IF(HU7+SUM(HV7:$JV7)&gt;$BJ7,$BJ7-SUM(PV7:$RV7),HU7),0))</f>
        <v>0</v>
      </c>
      <c r="PV7" s="5">
        <f>IF(HV7=0,0,IF($BJ7&gt;SUM(HW7:$JV7),IF(HV7+SUM(HW7:$JV7)&gt;$BJ7,$BJ7-SUM(PW7:$RV7),HV7),0))</f>
        <v>0</v>
      </c>
      <c r="PW7" s="5">
        <f>IF(HW7=0,0,IF($BJ7&gt;SUM(HX7:$JV7),IF(HW7+SUM(HX7:$JV7)&gt;$BJ7,$BJ7-SUM(PX7:$RV7),HW7),0))</f>
        <v>0</v>
      </c>
      <c r="PX7" s="5">
        <f>IF(HX7=0,0,IF($BJ7&gt;SUM(HY7:$JV7),IF(HX7+SUM(HY7:$JV7)&gt;$BJ7,$BJ7-SUM(PY7:$RV7),HX7),0))</f>
        <v>0</v>
      </c>
      <c r="PY7" s="5">
        <f>IF(HY7=0,0,IF($BJ7&gt;SUM(HZ7:$JV7),IF(HY7+SUM(HZ7:$JV7)&gt;$BJ7,$BJ7-SUM(PZ7:$RV7),HY7),0))</f>
        <v>0</v>
      </c>
      <c r="PZ7" s="5">
        <f>IF(HZ7=0,0,IF($BJ7&gt;SUM(IA7:$JV7),IF(HZ7+SUM(IA7:$JV7)&gt;$BJ7,$BJ7-SUM(QA7:$RV7),HZ7),0))</f>
        <v>0</v>
      </c>
      <c r="QA7" s="5">
        <f>IF(IA7=0,0,IF($BJ7&gt;SUM(IB7:$JV7),IF(IA7+SUM(IB7:$JV7)&gt;$BJ7,$BJ7-SUM(QB7:$RV7),IA7),0))</f>
        <v>0</v>
      </c>
      <c r="QB7" s="5">
        <f>IF(IB7=0,0,IF($BJ7&gt;SUM(IC7:$JV7),IF(IB7+SUM(IC7:$JV7)&gt;$BJ7,$BJ7-SUM(QC7:$RV7),IB7),0))</f>
        <v>0</v>
      </c>
      <c r="QC7" s="5">
        <f>IF(IC7=0,0,IF($BJ7&gt;SUM(ID7:$JV7),IF(IC7+SUM(ID7:$JV7)&gt;$BJ7,$BJ7-SUM(QD7:$RV7),IC7),0))</f>
        <v>0</v>
      </c>
      <c r="QD7" s="5">
        <f>IF(ID7=0,0,IF($BJ7&gt;SUM(IE7:$JV7),IF(ID7+SUM(IE7:$JV7)&gt;$BJ7,$BJ7-SUM(QE7:$RV7),ID7),0))</f>
        <v>0</v>
      </c>
      <c r="QE7" s="5">
        <f>IF(IE7=0,0,IF($BJ7&gt;SUM(IF7:$JV7),IF(IE7+SUM(IF7:$JV7)&gt;$BJ7,$BJ7-SUM(QF7:$RV7),IE7),0))</f>
        <v>0</v>
      </c>
      <c r="QF7" s="5">
        <f>IF(IF7=0,0,IF($BJ7&gt;SUM(IG7:$JV7),IF(IF7+SUM(IG7:$JV7)&gt;$BJ7,$BJ7-SUM(QG7:$RV7),IF7),0))</f>
        <v>0</v>
      </c>
      <c r="QG7" s="5">
        <f>IF(IG7=0,0,IF($BJ7&gt;SUM(IH7:$JV7),IF(IG7+SUM(IH7:$JV7)&gt;$BJ7,$BJ7-SUM(QH7:$RV7),IG7),0))</f>
        <v>0</v>
      </c>
      <c r="QH7" s="5">
        <f>IF(IH7=0,0,IF($BJ7&gt;SUM(II7:$JV7),IF(IH7+SUM(II7:$JV7)&gt;$BJ7,$BJ7-SUM(QI7:$RV7),IH7),0))</f>
        <v>0</v>
      </c>
      <c r="QI7" s="5">
        <f>IF(II7=0,0,IF($BJ7&gt;SUM(IJ7:$JV7),IF(II7+SUM(IJ7:$JV7)&gt;$BJ7,$BJ7-SUM(QJ7:$RV7),II7),0))</f>
        <v>0</v>
      </c>
      <c r="QJ7" s="5">
        <f>IF(IJ7=0,0,IF($BJ7&gt;SUM(IK7:$JV7),IF(IJ7+SUM(IK7:$JV7)&gt;$BJ7,$BJ7-SUM(QK7:$RV7),IJ7),0))</f>
        <v>0</v>
      </c>
      <c r="QK7" s="5">
        <f>IF(IK7=0,0,IF($BJ7&gt;SUM(IL7:$JV7),IF(IK7+SUM(IL7:$JV7)&gt;$BJ7,$BJ7-SUM(QL7:$RV7),IK7),0))</f>
        <v>0</v>
      </c>
      <c r="QL7" s="5">
        <f>IF(IL7=0,0,IF($BJ7&gt;SUM(IM7:$JV7),IF(IL7+SUM(IM7:$JV7)&gt;$BJ7,$BJ7-SUM(QM7:$RV7),IL7),0))</f>
        <v>0</v>
      </c>
      <c r="QM7" s="5">
        <f>IF(IM7=0,0,IF($BJ7&gt;SUM(IN7:$JV7),IF(IM7+SUM(IN7:$JV7)&gt;$BJ7,$BJ7-SUM(QN7:$RV7),IM7),0))</f>
        <v>0</v>
      </c>
      <c r="QN7" s="5">
        <f>IF(IN7=0,0,IF($BJ7&gt;SUM(IO7:$JV7),IF(IN7+SUM(IO7:$JV7)&gt;$BJ7,$BJ7-SUM(QO7:$RV7),IN7),0))</f>
        <v>0</v>
      </c>
      <c r="QO7" s="5">
        <f>IF(IO7=0,0,IF($BJ7&gt;SUM(IP7:$JV7),IF(IO7+SUM(IP7:$JV7)&gt;$BJ7,$BJ7-SUM(QP7:$RV7),IO7),0))</f>
        <v>0</v>
      </c>
      <c r="QP7" s="5">
        <f>IF(IP7=0,0,IF($BJ7&gt;SUM(IQ7:$JV7),IF(IP7+SUM(IQ7:$JV7)&gt;$BJ7,$BJ7-SUM(QQ7:$RV7),IP7),0))</f>
        <v>0</v>
      </c>
      <c r="QQ7" s="5">
        <f>IF(IQ7=0,0,IF($BJ7&gt;SUM(IR7:$JV7),IF(IQ7+SUM(IR7:$JV7)&gt;$BJ7,$BJ7-SUM(QR7:$RV7),IQ7),0))</f>
        <v>0</v>
      </c>
      <c r="QR7" s="5">
        <f>IF(IR7=0,0,IF($BJ7&gt;SUM(IS7:$JV7),IF(IR7+SUM(IS7:$JV7)&gt;$BJ7,$BJ7-SUM(QS7:$RV7),IR7),0))</f>
        <v>0</v>
      </c>
      <c r="QS7" s="5">
        <f>IF(IS7=0,0,IF($BJ7&gt;SUM(IT7:$JV7),IF(IS7+SUM(IT7:$JV7)&gt;$BJ7,$BJ7-SUM(QT7:$RV7),IS7),0))</f>
        <v>0</v>
      </c>
      <c r="QT7" s="5">
        <f>IF(IT7=0,0,IF($BJ7&gt;SUM(IU7:$JV7),IF(IT7+SUM(IU7:$JV7)&gt;$BJ7,$BJ7-SUM(QU7:$RV7),IT7),0))</f>
        <v>0</v>
      </c>
      <c r="QU7" s="5">
        <f>IF(IU7=0,0,IF($BJ7&gt;SUM(IV7:$JV7),IF(IU7+SUM(IV7:$JV7)&gt;$BJ7,$BJ7-SUM(QV7:$RV7),IU7),0))</f>
        <v>0</v>
      </c>
      <c r="QV7" s="5">
        <f>IF(IV7=0,0,IF($BJ7&gt;SUM(IW7:$JV7),IF(IV7+SUM(IW7:$JV7)&gt;$BJ7,$BJ7-SUM(QW7:$RV7),IV7),0))</f>
        <v>0</v>
      </c>
      <c r="QW7" s="5">
        <f>IF(IW7=0,0,IF($BJ7&gt;SUM(IX7:$JV7),IF(IW7+SUM(IX7:$JV7)&gt;$BJ7,$BJ7-SUM(QX7:$RV7),IW7),0))</f>
        <v>0</v>
      </c>
      <c r="QX7" s="5">
        <f>IF(IX7=0,0,IF($BJ7&gt;SUM(IY7:$JV7),IF(IX7+SUM(IY7:$JV7)&gt;$BJ7,$BJ7-SUM(QY7:$RV7),IX7),0))</f>
        <v>0</v>
      </c>
      <c r="QY7" s="5">
        <f>IF(IY7=0,0,IF($BJ7&gt;SUM(IZ7:$JV7),IF(IY7+SUM(IZ7:$JV7)&gt;$BJ7,$BJ7-SUM(QZ7:$RV7),IY7),0))</f>
        <v>0</v>
      </c>
      <c r="QZ7" s="5">
        <f>IF(IZ7=0,0,IF($BJ7&gt;SUM(JA7:$JV7),IF(IZ7+SUM(JA7:$JV7)&gt;$BJ7,$BJ7-SUM(RA7:$RV7),IZ7),0))</f>
        <v>0</v>
      </c>
      <c r="RA7" s="5">
        <f>IF(JA7=0,0,IF($BJ7&gt;SUM(JB7:$JV7),IF(JA7+SUM(JB7:$JV7)&gt;$BJ7,$BJ7-SUM(RB7:$RV7),JA7),0))</f>
        <v>0</v>
      </c>
      <c r="RB7" s="5">
        <f>IF(JB7=0,0,IF($BJ7&gt;SUM(JC7:$JV7),IF(JB7+SUM(JC7:$JV7)&gt;$BJ7,$BJ7-SUM(RC7:$RV7),JB7),0))</f>
        <v>0</v>
      </c>
      <c r="RC7" s="5">
        <f>IF(JC7=0,0,IF($BJ7&gt;SUM(JD7:$JV7),IF(JC7+SUM(JD7:$JV7)&gt;$BJ7,$BJ7-SUM(RD7:$RV7),JC7),0))</f>
        <v>0</v>
      </c>
      <c r="RD7" s="5">
        <f>IF(JD7=0,0,IF($BJ7&gt;SUM(JE7:$JV7),IF(JD7+SUM(JE7:$JV7)&gt;$BJ7,$BJ7-SUM(RE7:$RV7),JD7),0))</f>
        <v>0</v>
      </c>
      <c r="RE7" s="5">
        <f>IF(JE7=0,0,IF($BJ7&gt;SUM(JF7:$JV7),IF(JE7+SUM(JF7:$JV7)&gt;$BJ7,$BJ7-SUM(RF7:$RV7),JE7),0))</f>
        <v>0</v>
      </c>
      <c r="RF7" s="5">
        <f>IF(JF7=0,0,IF($BJ7&gt;SUM(JG7:$JV7),IF(JF7+SUM(JG7:$JV7)&gt;$BJ7,$BJ7-SUM(RG7:$RV7),JF7),0))</f>
        <v>0</v>
      </c>
      <c r="RG7" s="5">
        <f>IF(JG7=0,0,IF($BJ7&gt;SUM(JH7:$JV7),IF(JG7+SUM(JH7:$JV7)&gt;$BJ7,$BJ7-SUM(RH7:$RV7),JG7),0))</f>
        <v>0</v>
      </c>
      <c r="RH7" s="5">
        <f>IF(JH7=0,0,IF($BJ7&gt;SUM(JI7:$JV7),IF(JH7+SUM(JI7:$JV7)&gt;$BJ7,$BJ7-SUM(RI7:$RV7),JH7),0))</f>
        <v>0</v>
      </c>
      <c r="RI7" s="5">
        <f>IF(JI7=0,0,IF($BJ7&gt;SUM(JJ7:$JV7),IF(JI7+SUM(JJ7:$JV7)&gt;$BJ7,$BJ7-SUM(RJ7:$RV7),JI7),0))</f>
        <v>0</v>
      </c>
      <c r="RJ7" s="5">
        <f>IF(JJ7=0,0,IF($BJ7&gt;SUM(JK7:$JV7),IF(JJ7+SUM(JK7:$JV7)&gt;$BJ7,$BJ7-SUM(RK7:$RV7),JJ7),0))</f>
        <v>0</v>
      </c>
      <c r="RK7" s="5">
        <f>IF(JK7=0,0,IF($BJ7&gt;SUM(JL7:$JV7),IF(JK7+SUM(JL7:$JV7)&gt;$BJ7,$BJ7-SUM(RL7:$RV7),JK7),0))</f>
        <v>0</v>
      </c>
      <c r="RL7" s="5">
        <f>IF(JL7=0,0,IF($BJ7&gt;SUM(JM7:$JV7),IF(JL7+SUM(JM7:$JV7)&gt;$BJ7,$BJ7-SUM(RM7:$RV7),JL7),0))</f>
        <v>0</v>
      </c>
      <c r="RM7" s="5">
        <f>IF(JM7=0,0,IF($BJ7&gt;SUM(JN7:$JV7),IF(JM7+SUM(JN7:$JV7)&gt;$BJ7,$BJ7-SUM(RN7:$RV7),JM7),0))</f>
        <v>0</v>
      </c>
      <c r="RN7" s="5">
        <f>IF(JN7=0,0,IF($BJ7&gt;SUM(JO7:$JV7),IF(JN7+SUM(JO7:$JV7)&gt;$BJ7,$BJ7-SUM(RO7:$RV7),JN7),0))</f>
        <v>0</v>
      </c>
      <c r="RO7" s="5">
        <f>IF(JO7=0,0,IF($BJ7&gt;SUM(JP7:$JV7),IF(JO7+SUM(JP7:$JV7)&gt;$BJ7,$BJ7-SUM(RP7:$RV7),JO7),0))</f>
        <v>0</v>
      </c>
      <c r="RP7" s="5">
        <f>IF(JP7=0,0,IF($BJ7&gt;SUM(JQ7:$JV7),IF(JP7+SUM(JQ7:$JV7)&gt;$BJ7,$BJ7-SUM(RQ7:$RV7),JP7),0))</f>
        <v>0</v>
      </c>
      <c r="RQ7" s="5">
        <f>IF(JQ7=0,0,IF($BJ7&gt;SUM(JR7:$JV7),IF(JQ7+SUM(JR7:$JV7)&gt;$BJ7,$BJ7-SUM(RR7:$RV7),JQ7),0))</f>
        <v>0</v>
      </c>
      <c r="RR7" s="5">
        <f>IF(JR7=0,0,IF($BJ7&gt;SUM(JS7:$JV7),IF(JR7+SUM(JS7:$JV7)&gt;$BJ7,$BJ7-SUM(RS7:$RV7),JR7),0))</f>
        <v>0</v>
      </c>
      <c r="RS7" s="5">
        <f>IF(JS7=0,0,IF($BJ7&gt;SUM(JT7:$JV7),IF(JS7+SUM(JT7:$JV7)&gt;$BJ7,$BJ7-SUM(RT7:$RV7),JS7),0))</f>
        <v>0</v>
      </c>
      <c r="RT7" s="5">
        <f>IF(JT7=0,0,IF($BJ7&gt;SUM(JU7:$JV7),IF(JT7+SUM(JU7:$JV7)&gt;$BJ7,$BJ7-SUM(RU7:$RV7),JT7),0))</f>
        <v>0</v>
      </c>
      <c r="RU7" s="5">
        <f>IF(JU7=0,0,IF($BJ7&gt;SUM(JV7:$JV7),IF(JU7+SUM(JV7:$JV7)&gt;$BJ7,$BJ7-SUM(RV7:$RV7),JU7),0))</f>
        <v>0</v>
      </c>
      <c r="RV7" s="54"/>
      <c r="RW7" s="12">
        <f ca="1">SUMIFS(Sales!D$1:D$151,Sales!B$1:B$151,B7,Sales!C$1:C$151,C7)</f>
        <v>4</v>
      </c>
      <c r="RX7" s="65" t="b">
        <f>IF(COUNTIF(Sales!C$1:C$153,C7)=1,TRUE,FALSE)</f>
        <v>1</v>
      </c>
      <c r="RY7" t="b">
        <f>IF(SUM(BW7:JV7)=SUM(BW161:JV161),IF(SUM(BW7:JV7)=0,TRUE,FALSE),TRUE)</f>
        <v>1</v>
      </c>
    </row>
    <row r="8" spans="1:494" hidden="1" x14ac:dyDescent="0.35">
      <c r="A8" s="7">
        <f ca="1">CELL("row",A8)</f>
        <v>8</v>
      </c>
      <c r="B8" s="126" t="str">
        <f>IFERROR(IF(LEFT(C8,5)="Total",RIGHT(C8,LEN(C8)-6),B10),"TOTAL")</f>
        <v>GC-Hand Bags</v>
      </c>
      <c r="C8" s="20" t="s">
        <v>18</v>
      </c>
      <c r="D8" s="20"/>
      <c r="E8" s="155">
        <f>IF(LEFT(C8,5)="Total",0,SUMIFS(Costing!E$1:E$79,Costing!C$1:C$79,B8,Costing!D$1:D$79,C8))</f>
        <v>0</v>
      </c>
      <c r="F8" s="60">
        <f>SUMIFS(Costing!G$1:G$79,Costing!C$1:C$79,B8,Costing!D$1:D$79,C8)</f>
        <v>0</v>
      </c>
      <c r="G8" s="92"/>
      <c r="H8" s="18"/>
      <c r="I8" s="67">
        <f t="shared" si="548"/>
        <v>0</v>
      </c>
      <c r="J8" s="92"/>
      <c r="K8" s="18"/>
      <c r="L8" s="67">
        <f t="shared" si="549"/>
        <v>0</v>
      </c>
      <c r="M8" s="92"/>
      <c r="N8" s="18"/>
      <c r="O8" s="67">
        <f t="shared" si="550"/>
        <v>0</v>
      </c>
      <c r="P8" s="92"/>
      <c r="Q8" s="18"/>
      <c r="R8" s="67">
        <f t="shared" si="551"/>
        <v>0</v>
      </c>
      <c r="S8" s="92"/>
      <c r="T8" s="18"/>
      <c r="U8" s="67">
        <f t="shared" si="552"/>
        <v>0</v>
      </c>
      <c r="V8" s="92"/>
      <c r="W8" s="18"/>
      <c r="X8" s="67">
        <f t="shared" si="553"/>
        <v>0</v>
      </c>
      <c r="Y8" s="92"/>
      <c r="Z8" s="18"/>
      <c r="AA8" s="67">
        <f t="shared" si="554"/>
        <v>0</v>
      </c>
      <c r="AB8" s="92"/>
      <c r="AC8" s="18"/>
      <c r="AD8" s="67">
        <f t="shared" si="555"/>
        <v>0</v>
      </c>
      <c r="AE8" s="92"/>
      <c r="AF8" s="18"/>
      <c r="AG8" s="67">
        <f t="shared" si="556"/>
        <v>0</v>
      </c>
      <c r="AH8" s="92"/>
      <c r="AI8" s="18"/>
      <c r="AJ8" s="67">
        <f t="shared" si="557"/>
        <v>0</v>
      </c>
      <c r="AK8" s="92"/>
      <c r="AL8" s="18"/>
      <c r="AM8" s="67">
        <f t="shared" si="558"/>
        <v>0</v>
      </c>
      <c r="AN8" s="92"/>
      <c r="AO8" s="18"/>
      <c r="AP8" s="67">
        <f t="shared" si="559"/>
        <v>0</v>
      </c>
      <c r="AQ8" s="92"/>
      <c r="AR8" s="18"/>
      <c r="AS8" s="67">
        <f t="shared" si="560"/>
        <v>0</v>
      </c>
      <c r="AT8" s="92"/>
      <c r="AU8" s="18"/>
      <c r="AV8" s="67">
        <f t="shared" si="561"/>
        <v>0</v>
      </c>
      <c r="AW8" s="92"/>
      <c r="AX8" s="18"/>
      <c r="AY8" s="67">
        <f t="shared" si="562"/>
        <v>0</v>
      </c>
      <c r="AZ8" s="92"/>
      <c r="BA8" s="18"/>
      <c r="BB8" s="67">
        <f t="shared" si="563"/>
        <v>0</v>
      </c>
      <c r="BC8" s="92"/>
      <c r="BD8" s="18"/>
      <c r="BE8" s="67">
        <f t="shared" si="564"/>
        <v>0</v>
      </c>
      <c r="BF8" s="92"/>
      <c r="BG8" s="18"/>
      <c r="BH8" s="67">
        <f t="shared" si="565"/>
        <v>0</v>
      </c>
      <c r="BI8" s="68"/>
      <c r="BJ8" s="154">
        <f t="shared" si="566"/>
        <v>0</v>
      </c>
      <c r="BK8" s="116">
        <f t="shared" si="567"/>
        <v>0</v>
      </c>
      <c r="BL8" s="50"/>
      <c r="BM8" s="5">
        <f ca="1">SUMIFS(INDIRECT("Sales!"&amp;RW8&amp;":"&amp;RW8),Sales!$1:$1,"&gt;"&amp;$BN$2,Sales!$1:$1,"&lt;="&amp;$C$2)/$BM$2*30</f>
        <v>0</v>
      </c>
      <c r="BN8" s="72"/>
      <c r="BO8" s="5">
        <f>SUMIF($DB$2:$RV$2,"&lt;"&amp;BO$2,$DB8:$RV8)-SUM($BN8:BN8)</f>
        <v>0</v>
      </c>
      <c r="BP8" s="5">
        <f>SUMIF($DB$2:$RV$2,"&lt;"&amp;BP$2,$DB8:$RV8)-SUM($BN8:BO8)</f>
        <v>0</v>
      </c>
      <c r="BQ8" s="5">
        <f>SUMIF($DB$2:$RV$2,"&lt;"&amp;BQ$2,$DB8:$RV8)-SUM($BN8:BP8)</f>
        <v>0</v>
      </c>
      <c r="BR8" s="5">
        <f>SUMIF($DB$2:$RV$2,"&lt;"&amp;BR$2,$DB8:$RV8)-SUM($BN8:BQ8)</f>
        <v>0</v>
      </c>
      <c r="BS8" s="5">
        <f>SUMIF($DB$2:$RV$2,"&lt;"&amp;BS$2,$DB8:$RV8)-SUM($BN8:BR8)</f>
        <v>0</v>
      </c>
      <c r="BT8" s="5">
        <f>SUMIF($DB$2:$RV$2,"&lt;"&amp;BT$2,$DB8:$RV8)-SUM($BN8:BS8)</f>
        <v>0</v>
      </c>
      <c r="BU8" s="5">
        <f t="shared" si="569"/>
        <v>0</v>
      </c>
      <c r="BV8" s="10"/>
      <c r="BW8" s="95">
        <v>125</v>
      </c>
      <c r="BX8" s="95">
        <v>75</v>
      </c>
      <c r="BY8" s="95">
        <v>0</v>
      </c>
      <c r="BZ8" s="95"/>
      <c r="CA8" s="95"/>
      <c r="CB8" s="95"/>
      <c r="CC8" s="79">
        <v>0</v>
      </c>
      <c r="CD8" s="79">
        <v>0</v>
      </c>
      <c r="CE8" s="79">
        <v>0</v>
      </c>
      <c r="CF8" s="79">
        <v>0</v>
      </c>
      <c r="CG8" s="79">
        <v>0</v>
      </c>
      <c r="CH8" s="79">
        <v>0</v>
      </c>
      <c r="CI8" s="79">
        <v>0</v>
      </c>
      <c r="CJ8" s="79">
        <v>0</v>
      </c>
      <c r="CK8" s="79">
        <v>0</v>
      </c>
      <c r="CL8" s="79">
        <v>0</v>
      </c>
      <c r="CM8" s="79">
        <v>0</v>
      </c>
      <c r="CN8" s="79">
        <v>0</v>
      </c>
      <c r="CO8" s="79">
        <v>0</v>
      </c>
      <c r="CP8" s="79">
        <v>0</v>
      </c>
      <c r="CQ8" s="79">
        <v>0</v>
      </c>
      <c r="CR8" s="79">
        <v>0</v>
      </c>
      <c r="CS8" s="79">
        <v>5</v>
      </c>
      <c r="CT8" s="79">
        <v>0</v>
      </c>
      <c r="CU8" s="79">
        <v>0</v>
      </c>
      <c r="CV8" s="79">
        <v>0</v>
      </c>
      <c r="CW8" s="79">
        <v>0</v>
      </c>
      <c r="CX8" s="95">
        <v>0</v>
      </c>
      <c r="CY8" s="79">
        <v>0</v>
      </c>
      <c r="CZ8" s="79">
        <v>0</v>
      </c>
      <c r="DA8" s="79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/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/>
      <c r="JH8" s="5"/>
      <c r="JI8" s="5"/>
      <c r="JJ8" s="5"/>
      <c r="JK8" s="5"/>
      <c r="JL8" s="5"/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/>
      <c r="JV8" s="54"/>
      <c r="JW8" s="5">
        <f>IF(BW8=0,0,IF($BJ8&gt;SUM(BX8:$JV8),IF(BW8+SUM(BX8:$JV8)&gt;$BJ8,$BJ8-SUM(JX8:$RV8),BW8),0))</f>
        <v>0</v>
      </c>
      <c r="JX8" s="5">
        <f>IF(BX8=0,0,IF($BJ8&gt;SUM(BY8:$JV8),IF(BX8+SUM(BY8:$JV8)&gt;$BJ8,$BJ8-SUM(JY8:$RV8),BX8),0))</f>
        <v>0</v>
      </c>
      <c r="JY8" s="5">
        <f>IF(BY8=0,0,IF($BJ8&gt;SUM(BZ8:$JV8),IF(BY8+SUM(BZ8:$JV8)&gt;$BJ8,$BJ8-SUM(JZ8:$RV8),BY8),0))</f>
        <v>0</v>
      </c>
      <c r="JZ8" s="5">
        <f>IF(BZ8=0,0,IF($BJ8&gt;SUM(CA8:$JV8),IF(BZ8+SUM(CA8:$JV8)&gt;$BJ8,$BJ8-SUM(KA8:$RV8),BZ8),0))</f>
        <v>0</v>
      </c>
      <c r="KA8" s="5">
        <f>IF(CA8=0,0,IF($BJ8&gt;SUM(CB8:$JV8),IF(CA8+SUM(CB8:$JV8)&gt;$BJ8,$BJ8-SUM(KB8:$RV8),CA8),0))</f>
        <v>0</v>
      </c>
      <c r="KB8" s="5">
        <f>IF(CB8=0,0,IF($BJ8&gt;SUM(CC8:$JV8),IF(CB8+SUM(CC8:$JV8)&gt;$BJ8,$BJ8-SUM(KC8:$RV8),CB8),0))</f>
        <v>0</v>
      </c>
      <c r="KC8" s="5">
        <f>IF(CC8=0,0,IF($BJ8&gt;SUM(CD8:$JV8),IF(CC8+SUM(CD8:$JV8)&gt;$BJ8,$BJ8-SUM(KD8:$RV8),CC8),0))</f>
        <v>0</v>
      </c>
      <c r="KD8" s="5">
        <f>IF(CD8=0,0,IF($BJ8&gt;SUM(CE8:$JV8),IF(CD8+SUM(CE8:$JV8)&gt;$BJ8,$BJ8-SUM(KE8:$RV8),CD8),0))</f>
        <v>0</v>
      </c>
      <c r="KE8" s="5">
        <f>IF(CE8=0,0,IF($BJ8&gt;SUM(CF8:$JV8),IF(CE8+SUM(CF8:$JV8)&gt;$BJ8,$BJ8-SUM(KF8:$RV8),CE8),0))</f>
        <v>0</v>
      </c>
      <c r="KF8" s="5">
        <f>IF(CF8=0,0,IF($BJ8&gt;SUM(CG8:$JV8),IF(CF8+SUM(CG8:$JV8)&gt;$BJ8,$BJ8-SUM(KG8:$RV8),CF8),0))</f>
        <v>0</v>
      </c>
      <c r="KG8" s="5">
        <f>IF(CG8=0,0,IF($BJ8&gt;SUM(CH8:$JV8),IF(CG8+SUM(CH8:$JV8)&gt;$BJ8,$BJ8-SUM(KH8:$RV8),CG8),0))</f>
        <v>0</v>
      </c>
      <c r="KH8" s="5">
        <f>IF(CH8=0,0,IF($BJ8&gt;SUM(CI8:$JV8),IF(CH8+SUM(CI8:$JV8)&gt;$BJ8,$BJ8-SUM(KI8:$RV8),CH8),0))</f>
        <v>0</v>
      </c>
      <c r="KI8" s="5">
        <f>IF(CI8=0,0,IF($BJ8&gt;SUM(CJ8:$JV8),IF(CI8+SUM(CJ8:$JV8)&gt;$BJ8,$BJ8-SUM(KJ8:$RV8),CI8),0))</f>
        <v>0</v>
      </c>
      <c r="KJ8" s="5">
        <f>IF(CJ8=0,0,IF($BJ8&gt;SUM(CK8:$JV8),IF(CJ8+SUM(CK8:$JV8)&gt;$BJ8,$BJ8-SUM(KK8:$RV8),CJ8),0))</f>
        <v>0</v>
      </c>
      <c r="KK8" s="5">
        <f>IF(CK8=0,0,IF($BJ8&gt;SUM(CL8:$JV8),IF(CK8+SUM(CL8:$JV8)&gt;$BJ8,$BJ8-SUM(KL8:$RV8),CK8),0))</f>
        <v>0</v>
      </c>
      <c r="KL8" s="5">
        <f>IF(CL8=0,0,IF($BJ8&gt;SUM(CM8:$JV8),IF(CL8+SUM(CM8:$JV8)&gt;$BJ8,$BJ8-SUM(KM8:$RV8),CL8),0))</f>
        <v>0</v>
      </c>
      <c r="KM8" s="5">
        <f>IF(CM8=0,0,IF($BJ8&gt;SUM(CN8:$JV8),IF(CM8+SUM(CN8:$JV8)&gt;$BJ8,$BJ8-SUM(KN8:$RV8),CM8),0))</f>
        <v>0</v>
      </c>
      <c r="KN8" s="5">
        <f>IF(CN8=0,0,IF($BJ8&gt;SUM(CO8:$JV8),IF(CN8+SUM(CO8:$JV8)&gt;$BJ8,$BJ8-SUM(KO8:$RV8),CN8),0))</f>
        <v>0</v>
      </c>
      <c r="KO8" s="5">
        <f>IF(CO8=0,0,IF($BJ8&gt;SUM(CP8:$JV8),IF(CO8+SUM(CP8:$JV8)&gt;$BJ8,$BJ8-SUM(KP8:$RV8),CO8),0))</f>
        <v>0</v>
      </c>
      <c r="KP8" s="5">
        <f>IF(CP8=0,0,IF($BJ8&gt;SUM(CQ8:$JV8),IF(CP8+SUM(CQ8:$JV8)&gt;$BJ8,$BJ8-SUM(KQ8:$RV8),CP8),0))</f>
        <v>0</v>
      </c>
      <c r="KQ8" s="5">
        <f>IF(CQ8=0,0,IF($BJ8&gt;SUM(CR8:$JV8),IF(CQ8+SUM(CR8:$JV8)&gt;$BJ8,$BJ8-SUM(KR8:$RV8),CQ8),0))</f>
        <v>0</v>
      </c>
      <c r="KR8" s="5">
        <f>IF(CR8=0,0,IF($BJ8&gt;SUM(CS8:$JV8),IF(CR8+SUM(CS8:$JV8)&gt;$BJ8,$BJ8-SUM(KS8:$RV8),CR8),0))</f>
        <v>0</v>
      </c>
      <c r="KS8" s="5">
        <f>IF(CS8=0,0,IF($BJ8&gt;SUM(CT8:$JV8),IF(CS8+SUM(CT8:$JV8)&gt;$BJ8,$BJ8-SUM(KT8:$RV8),CS8),0))</f>
        <v>0</v>
      </c>
      <c r="KT8" s="5">
        <f>IF(CT8=0,0,IF($BJ8&gt;SUM(CU8:$JV8),IF(CT8+SUM(CU8:$JV8)&gt;$BJ8,$BJ8-SUM(KU8:$RV8),CT8),0))</f>
        <v>0</v>
      </c>
      <c r="KU8" s="5">
        <f>IF(CU8=0,0,IF($BJ8&gt;SUM(CV8:$JV8),IF(CU8+SUM(CV8:$JV8)&gt;$BJ8,$BJ8-SUM(KV8:$RV8),CU8),0))</f>
        <v>0</v>
      </c>
      <c r="KV8" s="5">
        <f>IF(CV8=0,0,IF($BJ8&gt;SUM(CW8:$JV8),IF(CV8+SUM(CW8:$JV8)&gt;$BJ8,$BJ8-SUM(KW8:$RV8),CV8),0))</f>
        <v>0</v>
      </c>
      <c r="KW8" s="5">
        <f>IF(CW8=0,0,IF($BJ8&gt;SUM(CX8:$JV8),IF(CW8+SUM(CX8:$JV8)&gt;$BJ8,$BJ8-SUM(KX8:$RV8),CW8),0))</f>
        <v>0</v>
      </c>
      <c r="KX8" s="5">
        <f>IF(CX8=0,0,IF($BJ8&gt;SUM(CY8:$JV8),IF(CX8+SUM(CY8:$JV8)&gt;$BJ8,$BJ8-SUM(KY8:$RV8),CX8),0))</f>
        <v>0</v>
      </c>
      <c r="KY8" s="5">
        <f>IF(CY8=0,0,IF($BJ8&gt;SUM(CZ8:$JV8),IF(CY8+SUM(CZ8:$JV8)&gt;$BJ8,$BJ8-SUM(KZ8:$RV8),CY8),0))</f>
        <v>0</v>
      </c>
      <c r="KZ8" s="5">
        <f>IF(CZ8=0,0,IF($BJ8&gt;SUM(DA8:$JV8),IF(CZ8+SUM(DA8:$JV8)&gt;$BJ8,$BJ8-SUM(LA8:$RV8),CZ8),0))</f>
        <v>0</v>
      </c>
      <c r="LA8" s="5">
        <f>IF(DA8=0,0,IF($BJ8&gt;SUM(DB8:$JV8),IF(DA8+SUM(DB8:$JV8)&gt;$BJ8,$BJ8-SUM(LB8:$RV8),DA8),0))</f>
        <v>0</v>
      </c>
      <c r="LB8" s="5">
        <f>IF(DB8=0,0,IF($BJ8&gt;SUM(DC8:$JV8),IF(DB8+SUM(DC8:$JV8)&gt;$BJ8,$BJ8-SUM(LC8:$RV8),DB8),0))</f>
        <v>0</v>
      </c>
      <c r="LC8" s="5">
        <f>IF(DC8=0,0,IF($BJ8&gt;SUM(DD8:$JV8),IF(DC8+SUM(DD8:$JV8)&gt;$BJ8,$BJ8-SUM(LD8:$RV8),DC8),0))</f>
        <v>0</v>
      </c>
      <c r="LD8" s="5">
        <f>IF(DD8=0,0,IF($BJ8&gt;SUM(DE8:$JV8),IF(DD8+SUM(DE8:$JV8)&gt;$BJ8,$BJ8-SUM(LE8:$RV8),DD8),0))</f>
        <v>0</v>
      </c>
      <c r="LE8" s="5">
        <f>IF(DE8=0,0,IF($BJ8&gt;SUM(DF8:$JV8),IF(DE8+SUM(DF8:$JV8)&gt;$BJ8,$BJ8-SUM(LF8:$RV8),DE8),0))</f>
        <v>0</v>
      </c>
      <c r="LF8" s="5">
        <f>IF(DF8=0,0,IF($BJ8&gt;SUM(DG8:$JV8),IF(DF8+SUM(DG8:$JV8)&gt;$BJ8,$BJ8-SUM(LG8:$RV8),DF8),0))</f>
        <v>0</v>
      </c>
      <c r="LG8" s="5">
        <f>IF(DG8=0,0,IF($BJ8&gt;SUM(DH8:$JV8),IF(DG8+SUM(DH8:$JV8)&gt;$BJ8,$BJ8-SUM(LH8:$RV8),DG8),0))</f>
        <v>0</v>
      </c>
      <c r="LH8" s="5">
        <f>IF(DH8=0,0,IF($BJ8&gt;SUM(DI8:$JV8),IF(DH8+SUM(DI8:$JV8)&gt;$BJ8,$BJ8-SUM(LI8:$RV8),DH8),0))</f>
        <v>0</v>
      </c>
      <c r="LI8" s="5">
        <f>IF(DI8=0,0,IF($BJ8&gt;SUM(DJ8:$JV8),IF(DI8+SUM(DJ8:$JV8)&gt;$BJ8,$BJ8-SUM(LJ8:$RV8),DI8),0))</f>
        <v>0</v>
      </c>
      <c r="LJ8" s="5">
        <f>IF(DJ8=0,0,IF($BJ8&gt;SUM(DK8:$JV8),IF(DJ8+SUM(DK8:$JV8)&gt;$BJ8,$BJ8-SUM(LK8:$RV8),DJ8),0))</f>
        <v>0</v>
      </c>
      <c r="LK8" s="5">
        <f>IF(DK8=0,0,IF($BJ8&gt;SUM(DL8:$JV8),IF(DK8+SUM(DL8:$JV8)&gt;$BJ8,$BJ8-SUM(LL8:$RV8),DK8),0))</f>
        <v>0</v>
      </c>
      <c r="LL8" s="5">
        <f>IF(DL8=0,0,IF($BJ8&gt;SUM(DM8:$JV8),IF(DL8+SUM(DM8:$JV8)&gt;$BJ8,$BJ8-SUM(LM8:$RV8),DL8),0))</f>
        <v>0</v>
      </c>
      <c r="LM8" s="5">
        <f>IF(DM8=0,0,IF($BJ8&gt;SUM(DN8:$JV8),IF(DM8+SUM(DN8:$JV8)&gt;$BJ8,$BJ8-SUM(LN8:$RV8),DM8),0))</f>
        <v>0</v>
      </c>
      <c r="LN8" s="5">
        <f>IF(DN8=0,0,IF($BJ8&gt;SUM(DO8:$JV8),IF(DN8+SUM(DO8:$JV8)&gt;$BJ8,$BJ8-SUM(LO8:$RV8),DN8),0))</f>
        <v>0</v>
      </c>
      <c r="LO8" s="5">
        <f>IF(DO8=0,0,IF($BJ8&gt;SUM(DP8:$JV8),IF(DO8+SUM(DP8:$JV8)&gt;$BJ8,$BJ8-SUM(LP8:$RV8),DO8),0))</f>
        <v>0</v>
      </c>
      <c r="LP8" s="5">
        <f>IF(DP8=0,0,IF($BJ8&gt;SUM(DQ8:$JV8),IF(DP8+SUM(DQ8:$JV8)&gt;$BJ8,$BJ8-SUM(LQ8:$RV8),DP8),0))</f>
        <v>0</v>
      </c>
      <c r="LQ8" s="5">
        <f>IF(DQ8=0,0,IF($BJ8&gt;SUM(DR8:$JV8),IF(DQ8+SUM(DR8:$JV8)&gt;$BJ8,$BJ8-SUM(LR8:$RV8),DQ8),0))</f>
        <v>0</v>
      </c>
      <c r="LR8" s="5">
        <f>IF(DR8=0,0,IF($BJ8&gt;SUM(DS8:$JV8),IF(DR8+SUM(DS8:$JV8)&gt;$BJ8,$BJ8-SUM(LS8:$RV8),DR8),0))</f>
        <v>0</v>
      </c>
      <c r="LS8" s="5">
        <f>IF(DS8=0,0,IF($BJ8&gt;SUM(DT8:$JV8),IF(DS8+SUM(DT8:$JV8)&gt;$BJ8,$BJ8-SUM(LT8:$RV8),DS8),0))</f>
        <v>0</v>
      </c>
      <c r="LT8" s="5">
        <f>IF(DT8=0,0,IF($BJ8&gt;SUM(DU8:$JV8),IF(DT8+SUM(DU8:$JV8)&gt;$BJ8,$BJ8-SUM(LU8:$RV8),DT8),0))</f>
        <v>0</v>
      </c>
      <c r="LU8" s="5">
        <f>IF(DU8=0,0,IF($BJ8&gt;SUM(DV8:$JV8),IF(DU8+SUM(DV8:$JV8)&gt;$BJ8,$BJ8-SUM(LV8:$RV8),DU8),0))</f>
        <v>0</v>
      </c>
      <c r="LV8" s="5">
        <f>IF(DV8=0,0,IF($BJ8&gt;SUM(DW8:$JV8),IF(DV8+SUM(DW8:$JV8)&gt;$BJ8,$BJ8-SUM(LW8:$RV8),DV8),0))</f>
        <v>0</v>
      </c>
      <c r="LW8" s="5">
        <f>IF(DW8=0,0,IF($BJ8&gt;SUM(DX8:$JV8),IF(DW8+SUM(DX8:$JV8)&gt;$BJ8,$BJ8-SUM(LX8:$RV8),DW8),0))</f>
        <v>0</v>
      </c>
      <c r="LX8" s="5">
        <f>IF(DX8=0,0,IF($BJ8&gt;SUM(DY8:$JV8),IF(DX8+SUM(DY8:$JV8)&gt;$BJ8,$BJ8-SUM(LY8:$RV8),DX8),0))</f>
        <v>0</v>
      </c>
      <c r="LY8" s="5">
        <f>IF(DY8=0,0,IF($BJ8&gt;SUM(DZ8:$JV8),IF(DY8+SUM(DZ8:$JV8)&gt;$BJ8,$BJ8-SUM(LZ8:$RV8),DY8),0))</f>
        <v>0</v>
      </c>
      <c r="LZ8" s="5">
        <f>IF(DZ8=0,0,IF($BJ8&gt;SUM(EA8:$JV8),IF(DZ8+SUM(EA8:$JV8)&gt;$BJ8,$BJ8-SUM(MA8:$RV8),DZ8),0))</f>
        <v>0</v>
      </c>
      <c r="MA8" s="5">
        <f>IF(EA8=0,0,IF($BJ8&gt;SUM(EB8:$JV8),IF(EA8+SUM(EB8:$JV8)&gt;$BJ8,$BJ8-SUM(MB8:$RV8),EA8),0))</f>
        <v>0</v>
      </c>
      <c r="MB8" s="5">
        <f>IF(EB8=0,0,IF($BJ8&gt;SUM(EC8:$JV8),IF(EB8+SUM(EC8:$JV8)&gt;$BJ8,$BJ8-SUM(MC8:$RV8),EB8),0))</f>
        <v>0</v>
      </c>
      <c r="MC8" s="5">
        <f>IF(EC8=0,0,IF($BJ8&gt;SUM(ED8:$JV8),IF(EC8+SUM(ED8:$JV8)&gt;$BJ8,$BJ8-SUM(MD8:$RV8),EC8),0))</f>
        <v>0</v>
      </c>
      <c r="MD8" s="5">
        <f>IF(ED8=0,0,IF($BJ8&gt;SUM(EE8:$JV8),IF(ED8+SUM(EE8:$JV8)&gt;$BJ8,$BJ8-SUM(ME8:$RV8),ED8),0))</f>
        <v>0</v>
      </c>
      <c r="ME8" s="5">
        <f>IF(EE8=0,0,IF($BJ8&gt;SUM(EF8:$JV8),IF(EE8+SUM(EF8:$JV8)&gt;$BJ8,$BJ8-SUM(MF8:$RV8),EE8),0))</f>
        <v>0</v>
      </c>
      <c r="MF8" s="5">
        <f>IF(EF8=0,0,IF($BJ8&gt;SUM(EG8:$JV8),IF(EF8+SUM(EG8:$JV8)&gt;$BJ8,$BJ8-SUM(MG8:$RV8),EF8),0))</f>
        <v>0</v>
      </c>
      <c r="MG8" s="5">
        <f>IF(EG8=0,0,IF($BJ8&gt;SUM(EH8:$JV8),IF(EG8+SUM(EH8:$JV8)&gt;$BJ8,$BJ8-SUM(MH8:$RV8),EG8),0))</f>
        <v>0</v>
      </c>
      <c r="MH8" s="5">
        <f>IF(EH8=0,0,IF($BJ8&gt;SUM(EI8:$JV8),IF(EH8+SUM(EI8:$JV8)&gt;$BJ8,$BJ8-SUM(MI8:$RV8),EH8),0))</f>
        <v>0</v>
      </c>
      <c r="MI8" s="5">
        <f>IF(EI8=0,0,IF($BJ8&gt;SUM(EJ8:$JV8),IF(EI8+SUM(EJ8:$JV8)&gt;$BJ8,$BJ8-SUM(MJ8:$RV8),EI8),0))</f>
        <v>0</v>
      </c>
      <c r="MJ8" s="5">
        <f>IF(EJ8=0,0,IF($BJ8&gt;SUM(EK8:$JV8),IF(EJ8+SUM(EK8:$JV8)&gt;$BJ8,$BJ8-SUM(MK8:$RV8),EJ8),0))</f>
        <v>0</v>
      </c>
      <c r="MK8" s="5">
        <f>IF(EK8=0,0,IF($BJ8&gt;SUM(EL8:$JV8),IF(EK8+SUM(EL8:$JV8)&gt;$BJ8,$BJ8-SUM(ML8:$RV8),EK8),0))</f>
        <v>0</v>
      </c>
      <c r="ML8" s="5">
        <f>IF(EL8=0,0,IF($BJ8&gt;SUM(EM8:$JV8),IF(EL8+SUM(EM8:$JV8)&gt;$BJ8,$BJ8-SUM(MM8:$RV8),EL8),0))</f>
        <v>0</v>
      </c>
      <c r="MM8" s="5">
        <f>IF(EM8=0,0,IF($BJ8&gt;SUM(EN8:$JV8),IF(EM8+SUM(EN8:$JV8)&gt;$BJ8,$BJ8-SUM(MN8:$RV8),EM8),0))</f>
        <v>0</v>
      </c>
      <c r="MN8" s="5">
        <f>IF(EN8=0,0,IF($BJ8&gt;SUM(EO8:$JV8),IF(EN8+SUM(EO8:$JV8)&gt;$BJ8,$BJ8-SUM(MO8:$RV8),EN8),0))</f>
        <v>0</v>
      </c>
      <c r="MO8" s="5">
        <f>IF(EO8=0,0,IF($BJ8&gt;SUM(EP8:$JV8),IF(EO8+SUM(EP8:$JV8)&gt;$BJ8,$BJ8-SUM(MP8:$RV8),EO8),0))</f>
        <v>0</v>
      </c>
      <c r="MP8" s="5">
        <f>IF(EP8=0,0,IF($BJ8&gt;SUM(EQ8:$JV8),IF(EP8+SUM(EQ8:$JV8)&gt;$BJ8,$BJ8-SUM(MQ8:$RV8),EP8),0))</f>
        <v>0</v>
      </c>
      <c r="MQ8" s="5">
        <f>IF(EQ8=0,0,IF($BJ8&gt;SUM(ER8:$JV8),IF(EQ8+SUM(ER8:$JV8)&gt;$BJ8,$BJ8-SUM(MR8:$RV8),EQ8),0))</f>
        <v>0</v>
      </c>
      <c r="MR8" s="5">
        <f>IF(ER8=0,0,IF($BJ8&gt;SUM(ES8:$JV8),IF(ER8+SUM(ES8:$JV8)&gt;$BJ8,$BJ8-SUM(MS8:$RV8),ER8),0))</f>
        <v>0</v>
      </c>
      <c r="MS8" s="5">
        <f>IF(ES8=0,0,IF($BJ8&gt;SUM(ET8:$JV8),IF(ES8+SUM(ET8:$JV8)&gt;$BJ8,$BJ8-SUM(MT8:$RV8),ES8),0))</f>
        <v>0</v>
      </c>
      <c r="MT8" s="5">
        <f>IF(ET8=0,0,IF($BJ8&gt;SUM(EU8:$JV8),IF(ET8+SUM(EU8:$JV8)&gt;$BJ8,$BJ8-SUM(MU8:$RV8),ET8),0))</f>
        <v>0</v>
      </c>
      <c r="MU8" s="5">
        <f>IF(EU8=0,0,IF($BJ8&gt;SUM(EV8:$JV8),IF(EU8+SUM(EV8:$JV8)&gt;$BJ8,$BJ8-SUM(MV8:$RV8),EU8),0))</f>
        <v>0</v>
      </c>
      <c r="MV8" s="5">
        <f>IF(EV8=0,0,IF($BJ8&gt;SUM(EW8:$JV8),IF(EV8+SUM(EW8:$JV8)&gt;$BJ8,$BJ8-SUM(MW8:$RV8),EV8),0))</f>
        <v>0</v>
      </c>
      <c r="MW8" s="5">
        <f>IF(EW8=0,0,IF($BJ8&gt;SUM(EX8:$JV8),IF(EW8+SUM(EX8:$JV8)&gt;$BJ8,$BJ8-SUM(MX8:$RV8),EW8),0))</f>
        <v>0</v>
      </c>
      <c r="MX8" s="5">
        <f>IF(EX8=0,0,IF($BJ8&gt;SUM(EY8:$JV8),IF(EX8+SUM(EY8:$JV8)&gt;$BJ8,$BJ8-SUM(MY8:$RV8),EX8),0))</f>
        <v>0</v>
      </c>
      <c r="MY8" s="5">
        <f>IF(EY8=0,0,IF($BJ8&gt;SUM(EZ8:$JV8),IF(EY8+SUM(EZ8:$JV8)&gt;$BJ8,$BJ8-SUM(MZ8:$RV8),EY8),0))</f>
        <v>0</v>
      </c>
      <c r="MZ8" s="5">
        <f>IF(EZ8=0,0,IF($BJ8&gt;SUM(FA8:$JV8),IF(EZ8+SUM(FA8:$JV8)&gt;$BJ8,$BJ8-SUM(NA8:$RV8),EZ8),0))</f>
        <v>0</v>
      </c>
      <c r="NA8" s="5">
        <f>IF(FA8=0,0,IF($BJ8&gt;SUM(FB8:$JV8),IF(FA8+SUM(FB8:$JV8)&gt;$BJ8,$BJ8-SUM(NB8:$RV8),FA8),0))</f>
        <v>0</v>
      </c>
      <c r="NB8" s="5">
        <f>IF(FB8=0,0,IF($BJ8&gt;SUM(FC8:$JV8),IF(FB8+SUM(FC8:$JV8)&gt;$BJ8,$BJ8-SUM(NC8:$RV8),FB8),0))</f>
        <v>0</v>
      </c>
      <c r="NC8" s="5">
        <f>IF(FC8=0,0,IF($BJ8&gt;SUM(FD8:$JV8),IF(FC8+SUM(FD8:$JV8)&gt;$BJ8,$BJ8-SUM(ND8:$RV8),FC8),0))</f>
        <v>0</v>
      </c>
      <c r="ND8" s="5">
        <f>IF(FD8=0,0,IF($BJ8&gt;SUM(FE8:$JV8),IF(FD8+SUM(FE8:$JV8)&gt;$BJ8,$BJ8-SUM(NE8:$RV8),FD8),0))</f>
        <v>0</v>
      </c>
      <c r="NE8" s="5">
        <f>IF(FE8=0,0,IF($BJ8&gt;SUM(FF8:$JV8),IF(FE8+SUM(FF8:$JV8)&gt;$BJ8,$BJ8-SUM(NF8:$RV8),FE8),0))</f>
        <v>0</v>
      </c>
      <c r="NF8" s="5">
        <f>IF(FF8=0,0,IF($BJ8&gt;SUM(FG8:$JV8),IF(FF8+SUM(FG8:$JV8)&gt;$BJ8,$BJ8-SUM(NG8:$RV8),FF8),0))</f>
        <v>0</v>
      </c>
      <c r="NG8" s="5">
        <f>IF(FG8=0,0,IF($BJ8&gt;SUM(FH8:$JV8),IF(FG8+SUM(FH8:$JV8)&gt;$BJ8,$BJ8-SUM(NH8:$RV8),FG8),0))</f>
        <v>0</v>
      </c>
      <c r="NH8" s="5">
        <f>IF(FH8=0,0,IF($BJ8&gt;SUM(FI8:$JV8),IF(FH8+SUM(FI8:$JV8)&gt;$BJ8,$BJ8-SUM(NI8:$RV8),FH8),0))</f>
        <v>0</v>
      </c>
      <c r="NI8" s="5">
        <f>IF(FI8=0,0,IF($BJ8&gt;SUM(FJ8:$JV8),IF(FI8+SUM(FJ8:$JV8)&gt;$BJ8,$BJ8-SUM(NJ8:$RV8),FI8),0))</f>
        <v>0</v>
      </c>
      <c r="NJ8" s="5">
        <f>IF(FJ8=0,0,IF($BJ8&gt;SUM(FK8:$JV8),IF(FJ8+SUM(FK8:$JV8)&gt;$BJ8,$BJ8-SUM(NK8:$RV8),FJ8),0))</f>
        <v>0</v>
      </c>
      <c r="NK8" s="5">
        <f>IF(FK8=0,0,IF($BJ8&gt;SUM(FL8:$JV8),IF(FK8+SUM(FL8:$JV8)&gt;$BJ8,$BJ8-SUM(NL8:$RV8),FK8),0))</f>
        <v>0</v>
      </c>
      <c r="NL8" s="5">
        <f>IF(FL8=0,0,IF($BJ8&gt;SUM(FM8:$JV8),IF(FL8+SUM(FM8:$JV8)&gt;$BJ8,$BJ8-SUM(NM8:$RV8),FL8),0))</f>
        <v>0</v>
      </c>
      <c r="NM8" s="5">
        <f>IF(FM8=0,0,IF($BJ8&gt;SUM(FN8:$JV8),IF(FM8+SUM(FN8:$JV8)&gt;$BJ8,$BJ8-SUM(NN8:$RV8),FM8),0))</f>
        <v>0</v>
      </c>
      <c r="NN8" s="5">
        <f>IF(FN8=0,0,IF($BJ8&gt;SUM(FO8:$JV8),IF(FN8+SUM(FO8:$JV8)&gt;$BJ8,$BJ8-SUM(NO8:$RV8),FN8),0))</f>
        <v>0</v>
      </c>
      <c r="NO8" s="5">
        <f>IF(FO8=0,0,IF($BJ8&gt;SUM(FP8:$JV8),IF(FO8+SUM(FP8:$JV8)&gt;$BJ8,$BJ8-SUM(NP8:$RV8),FO8),0))</f>
        <v>0</v>
      </c>
      <c r="NP8" s="5">
        <f>IF(FP8=0,0,IF($BJ8&gt;SUM(FQ8:$JV8),IF(FP8+SUM(FQ8:$JV8)&gt;$BJ8,$BJ8-SUM(NQ8:$RV8),FP8),0))</f>
        <v>0</v>
      </c>
      <c r="NQ8" s="5">
        <f>IF(FQ8=0,0,IF($BJ8&gt;SUM(FR8:$JV8),IF(FQ8+SUM(FR8:$JV8)&gt;$BJ8,$BJ8-SUM(NR8:$RV8),FQ8),0))</f>
        <v>0</v>
      </c>
      <c r="NR8" s="5">
        <f>IF(FR8=0,0,IF($BJ8&gt;SUM(FS8:$JV8),IF(FR8+SUM(FS8:$JV8)&gt;$BJ8,$BJ8-SUM(NS8:$RV8),FR8),0))</f>
        <v>0</v>
      </c>
      <c r="NS8" s="5">
        <f>IF(FS8=0,0,IF($BJ8&gt;SUM(FT8:$JV8),IF(FS8+SUM(FT8:$JV8)&gt;$BJ8,$BJ8-SUM(NT8:$RV8),FS8),0))</f>
        <v>0</v>
      </c>
      <c r="NT8" s="5">
        <f>IF(FT8=0,0,IF($BJ8&gt;SUM(FU8:$JV8),IF(FT8+SUM(FU8:$JV8)&gt;$BJ8,$BJ8-SUM(NU8:$RV8),FT8),0))</f>
        <v>0</v>
      </c>
      <c r="NU8" s="5">
        <f>IF(FU8=0,0,IF($BJ8&gt;SUM(FV8:$JV8),IF(FU8+SUM(FV8:$JV8)&gt;$BJ8,$BJ8-SUM(NV8:$RV8),FU8),0))</f>
        <v>0</v>
      </c>
      <c r="NV8" s="5">
        <f>IF(FV8=0,0,IF($BJ8&gt;SUM(FW8:$JV8),IF(FV8+SUM(FW8:$JV8)&gt;$BJ8,$BJ8-SUM(NW8:$RV8),FV8),0))</f>
        <v>0</v>
      </c>
      <c r="NW8" s="5">
        <f>IF(FW8=0,0,IF($BJ8&gt;SUM(FX8:$JV8),IF(FW8+SUM(FX8:$JV8)&gt;$BJ8,$BJ8-SUM(NX8:$RV8),FW8),0))</f>
        <v>0</v>
      </c>
      <c r="NX8" s="5">
        <f>IF(FX8=0,0,IF($BJ8&gt;SUM(FY8:$JV8),IF(FX8+SUM(FY8:$JV8)&gt;$BJ8,$BJ8-SUM(NY8:$RV8),FX8),0))</f>
        <v>0</v>
      </c>
      <c r="NY8" s="5">
        <f>IF(FY8=0,0,IF($BJ8&gt;SUM(FZ8:$JV8),IF(FY8+SUM(FZ8:$JV8)&gt;$BJ8,$BJ8-SUM(NZ8:$RV8),FY8),0))</f>
        <v>0</v>
      </c>
      <c r="NZ8" s="5">
        <f>IF(FZ8=0,0,IF($BJ8&gt;SUM(GA8:$JV8),IF(FZ8+SUM(GA8:$JV8)&gt;$BJ8,$BJ8-SUM(OA8:$RV8),FZ8),0))</f>
        <v>0</v>
      </c>
      <c r="OA8" s="5">
        <f>IF(GA8=0,0,IF($BJ8&gt;SUM(GB8:$JV8),IF(GA8+SUM(GB8:$JV8)&gt;$BJ8,$BJ8-SUM(OB8:$RV8),GA8),0))</f>
        <v>0</v>
      </c>
      <c r="OB8" s="5">
        <f>IF(GB8=0,0,IF($BJ8&gt;SUM(GC8:$JV8),IF(GB8+SUM(GC8:$JV8)&gt;$BJ8,$BJ8-SUM(OC8:$RV8),GB8),0))</f>
        <v>0</v>
      </c>
      <c r="OC8" s="5">
        <f>IF(GC8=0,0,IF($BJ8&gt;SUM(GD8:$JV8),IF(GC8+SUM(GD8:$JV8)&gt;$BJ8,$BJ8-SUM(OD8:$RV8),GC8),0))</f>
        <v>0</v>
      </c>
      <c r="OD8" s="5">
        <f>IF(GD8=0,0,IF($BJ8&gt;SUM(GE8:$JV8),IF(GD8+SUM(GE8:$JV8)&gt;$BJ8,$BJ8-SUM(OE8:$RV8),GD8),0))</f>
        <v>0</v>
      </c>
      <c r="OE8" s="5">
        <f>IF(GE8=0,0,IF($BJ8&gt;SUM(GF8:$JV8),IF(GE8+SUM(GF8:$JV8)&gt;$BJ8,$BJ8-SUM(OF8:$RV8),GE8),0))</f>
        <v>0</v>
      </c>
      <c r="OF8" s="5">
        <f>IF(GF8=0,0,IF($BJ8&gt;SUM(GG8:$JV8),IF(GF8+SUM(GG8:$JV8)&gt;$BJ8,$BJ8-SUM(OG8:$RV8),GF8),0))</f>
        <v>0</v>
      </c>
      <c r="OG8" s="5">
        <f>IF(GG8=0,0,IF($BJ8&gt;SUM(GH8:$JV8),IF(GG8+SUM(GH8:$JV8)&gt;$BJ8,$BJ8-SUM(OH8:$RV8),GG8),0))</f>
        <v>0</v>
      </c>
      <c r="OH8" s="5">
        <f>IF(GH8=0,0,IF($BJ8&gt;SUM(GI8:$JV8),IF(GH8+SUM(GI8:$JV8)&gt;$BJ8,$BJ8-SUM(OI8:$RV8),GH8),0))</f>
        <v>0</v>
      </c>
      <c r="OI8" s="5">
        <f>IF(GI8=0,0,IF($BJ8&gt;SUM(GJ8:$JV8),IF(GI8+SUM(GJ8:$JV8)&gt;$BJ8,$BJ8-SUM(OJ8:$RV8),GI8),0))</f>
        <v>0</v>
      </c>
      <c r="OJ8" s="5">
        <f>IF(GJ8=0,0,IF($BJ8&gt;SUM(GK8:$JV8),IF(GJ8+SUM(GK8:$JV8)&gt;$BJ8,$BJ8-SUM(OK8:$RV8),GJ8),0))</f>
        <v>0</v>
      </c>
      <c r="OK8" s="5">
        <f>IF(GK8=0,0,IF($BJ8&gt;SUM(GL8:$JV8),IF(GK8+SUM(GL8:$JV8)&gt;$BJ8,$BJ8-SUM(OL8:$RV8),GK8),0))</f>
        <v>0</v>
      </c>
      <c r="OL8" s="5">
        <f>IF(GL8=0,0,IF($BJ8&gt;SUM(GM8:$JV8),IF(GL8+SUM(GM8:$JV8)&gt;$BJ8,$BJ8-SUM(OM8:$RV8),GL8),0))</f>
        <v>0</v>
      </c>
      <c r="OM8" s="5">
        <f>IF(GM8=0,0,IF($BJ8&gt;SUM(GN8:$JV8),IF(GM8+SUM(GN8:$JV8)&gt;$BJ8,$BJ8-SUM(ON8:$RV8),GM8),0))</f>
        <v>0</v>
      </c>
      <c r="ON8" s="5">
        <f>IF(GN8=0,0,IF($BJ8&gt;SUM(GO8:$JV8),IF(GN8+SUM(GO8:$JV8)&gt;$BJ8,$BJ8-SUM(OO8:$RV8),GN8),0))</f>
        <v>0</v>
      </c>
      <c r="OO8" s="5">
        <f>IF(GO8=0,0,IF($BJ8&gt;SUM(GP8:$JV8),IF(GO8+SUM(GP8:$JV8)&gt;$BJ8,$BJ8-SUM(OP8:$RV8),GO8),0))</f>
        <v>0</v>
      </c>
      <c r="OP8" s="5">
        <f>IF(GP8=0,0,IF($BJ8&gt;SUM(GQ8:$JV8),IF(GP8+SUM(GQ8:$JV8)&gt;$BJ8,$BJ8-SUM(OQ8:$RV8),GP8),0))</f>
        <v>0</v>
      </c>
      <c r="OQ8" s="5">
        <f>IF(GQ8=0,0,IF($BJ8&gt;SUM(GR8:$JV8),IF(GQ8+SUM(GR8:$JV8)&gt;$BJ8,$BJ8-SUM(OR8:$RV8),GQ8),0))</f>
        <v>0</v>
      </c>
      <c r="OR8" s="5">
        <f>IF(GR8=0,0,IF($BJ8&gt;SUM(GS8:$JV8),IF(GR8+SUM(GS8:$JV8)&gt;$BJ8,$BJ8-SUM(OS8:$RV8),GR8),0))</f>
        <v>0</v>
      </c>
      <c r="OS8" s="5">
        <f>IF(GS8=0,0,IF($BJ8&gt;SUM(GT8:$JV8),IF(GS8+SUM(GT8:$JV8)&gt;$BJ8,$BJ8-SUM(OT8:$RV8),GS8),0))</f>
        <v>0</v>
      </c>
      <c r="OT8" s="5">
        <f>IF(GT8=0,0,IF($BJ8&gt;SUM(GU8:$JV8),IF(GT8+SUM(GU8:$JV8)&gt;$BJ8,$BJ8-SUM(OU8:$RV8),GT8),0))</f>
        <v>0</v>
      </c>
      <c r="OU8" s="5">
        <f>IF(GU8=0,0,IF($BJ8&gt;SUM(GV8:$JV8),IF(GU8+SUM(GV8:$JV8)&gt;$BJ8,$BJ8-SUM(OV8:$RV8),GU8),0))</f>
        <v>0</v>
      </c>
      <c r="OV8" s="5">
        <f>IF(GV8=0,0,IF($BJ8&gt;SUM(GW8:$JV8),IF(GV8+SUM(GW8:$JV8)&gt;$BJ8,$BJ8-SUM(OW8:$RV8),GV8),0))</f>
        <v>0</v>
      </c>
      <c r="OW8" s="5">
        <f>IF(GW8=0,0,IF($BJ8&gt;SUM(GX8:$JV8),IF(GW8+SUM(GX8:$JV8)&gt;$BJ8,$BJ8-SUM(OX8:$RV8),GW8),0))</f>
        <v>0</v>
      </c>
      <c r="OX8" s="5">
        <f>IF(GX8=0,0,IF($BJ8&gt;SUM(GY8:$JV8),IF(GX8+SUM(GY8:$JV8)&gt;$BJ8,$BJ8-SUM(OY8:$RV8),GX8),0))</f>
        <v>0</v>
      </c>
      <c r="OY8" s="5">
        <f>IF(GY8=0,0,IF($BJ8&gt;SUM(GZ8:$JV8),IF(GY8+SUM(GZ8:$JV8)&gt;$BJ8,$BJ8-SUM(OZ8:$RV8),GY8),0))</f>
        <v>0</v>
      </c>
      <c r="OZ8" s="5">
        <f>IF(GZ8=0,0,IF($BJ8&gt;SUM(HA8:$JV8),IF(GZ8+SUM(HA8:$JV8)&gt;$BJ8,$BJ8-SUM(PA8:$RV8),GZ8),0))</f>
        <v>0</v>
      </c>
      <c r="PA8" s="5">
        <f>IF(HA8=0,0,IF($BJ8&gt;SUM(HB8:$JV8),IF(HA8+SUM(HB8:$JV8)&gt;$BJ8,$BJ8-SUM(PB8:$RV8),HA8),0))</f>
        <v>0</v>
      </c>
      <c r="PB8" s="5">
        <f>IF(HB8=0,0,IF($BJ8&gt;SUM(HC8:$JV8),IF(HB8+SUM(HC8:$JV8)&gt;$BJ8,$BJ8-SUM(PC8:$RV8),HB8),0))</f>
        <v>0</v>
      </c>
      <c r="PC8" s="5">
        <f>IF(HC8=0,0,IF($BJ8&gt;SUM(HD8:$JV8),IF(HC8+SUM(HD8:$JV8)&gt;$BJ8,$BJ8-SUM(PD8:$RV8),HC8),0))</f>
        <v>0</v>
      </c>
      <c r="PD8" s="5">
        <f>IF(HD8=0,0,IF($BJ8&gt;SUM(HE8:$JV8),IF(HD8+SUM(HE8:$JV8)&gt;$BJ8,$BJ8-SUM(PE8:$RV8),HD8),0))</f>
        <v>0</v>
      </c>
      <c r="PE8" s="5">
        <f>IF(HE8=0,0,IF($BJ8&gt;SUM(HF8:$JV8),IF(HE8+SUM(HF8:$JV8)&gt;$BJ8,$BJ8-SUM(PF8:$RV8),HE8),0))</f>
        <v>0</v>
      </c>
      <c r="PF8" s="5">
        <f>IF(HF8=0,0,IF($BJ8&gt;SUM(HG8:$JV8),IF(HF8+SUM(HG8:$JV8)&gt;$BJ8,$BJ8-SUM(PG8:$RV8),HF8),0))</f>
        <v>0</v>
      </c>
      <c r="PG8" s="5">
        <f>IF(HG8=0,0,IF($BJ8&gt;SUM(HH8:$JV8),IF(HG8+SUM(HH8:$JV8)&gt;$BJ8,$BJ8-SUM(PH8:$RV8),HG8),0))</f>
        <v>0</v>
      </c>
      <c r="PH8" s="5">
        <f>IF(HH8=0,0,IF($BJ8&gt;SUM(HI8:$JV8),IF(HH8+SUM(HI8:$JV8)&gt;$BJ8,$BJ8-SUM(PI8:$RV8),HH8),0))</f>
        <v>0</v>
      </c>
      <c r="PI8" s="5">
        <f>IF(HI8=0,0,IF($BJ8&gt;SUM(HJ8:$JV8),IF(HI8+SUM(HJ8:$JV8)&gt;$BJ8,$BJ8-SUM(PJ8:$RV8),HI8),0))</f>
        <v>0</v>
      </c>
      <c r="PJ8" s="5">
        <f>IF(HJ8=0,0,IF($BJ8&gt;SUM(HK8:$JV8),IF(HJ8+SUM(HK8:$JV8)&gt;$BJ8,$BJ8-SUM(PK8:$RV8),HJ8),0))</f>
        <v>0</v>
      </c>
      <c r="PK8" s="5">
        <f>IF(HK8=0,0,IF($BJ8&gt;SUM(HL8:$JV8),IF(HK8+SUM(HL8:$JV8)&gt;$BJ8,$BJ8-SUM(PL8:$RV8),HK8),0))</f>
        <v>0</v>
      </c>
      <c r="PL8" s="5">
        <f>IF(HL8=0,0,IF($BJ8&gt;SUM(HM8:$JV8),IF(HL8+SUM(HM8:$JV8)&gt;$BJ8,$BJ8-SUM(PM8:$RV8),HL8),0))</f>
        <v>0</v>
      </c>
      <c r="PM8" s="5">
        <f>IF(HM8=0,0,IF($BJ8&gt;SUM(HN8:$JV8),IF(HM8+SUM(HN8:$JV8)&gt;$BJ8,$BJ8-SUM(PN8:$RV8),HM8),0))</f>
        <v>0</v>
      </c>
      <c r="PN8" s="5">
        <f>IF(HN8=0,0,IF($BJ8&gt;SUM(HO8:$JV8),IF(HN8+SUM(HO8:$JV8)&gt;$BJ8,$BJ8-SUM(PO8:$RV8),HN8),0))</f>
        <v>0</v>
      </c>
      <c r="PO8" s="5">
        <f>IF(HO8=0,0,IF($BJ8&gt;SUM(HP8:$JV8),IF(HO8+SUM(HP8:$JV8)&gt;$BJ8,$BJ8-SUM(PP8:$RV8),HO8),0))</f>
        <v>0</v>
      </c>
      <c r="PP8" s="5">
        <f>IF(HP8=0,0,IF($BJ8&gt;SUM(HQ8:$JV8),IF(HP8+SUM(HQ8:$JV8)&gt;$BJ8,$BJ8-SUM(PQ8:$RV8),HP8),0))</f>
        <v>0</v>
      </c>
      <c r="PQ8" s="5">
        <f>IF(HQ8=0,0,IF($BJ8&gt;SUM(HR8:$JV8),IF(HQ8+SUM(HR8:$JV8)&gt;$BJ8,$BJ8-SUM(PR8:$RV8),HQ8),0))</f>
        <v>0</v>
      </c>
      <c r="PR8" s="5">
        <f>IF(HR8=0,0,IF($BJ8&gt;SUM(HS8:$JV8),IF(HR8+SUM(HS8:$JV8)&gt;$BJ8,$BJ8-SUM(PS8:$RV8),HR8),0))</f>
        <v>0</v>
      </c>
      <c r="PS8" s="5">
        <f>IF(HS8=0,0,IF($BJ8&gt;SUM(HT8:$JV8),IF(HS8+SUM(HT8:$JV8)&gt;$BJ8,$BJ8-SUM(PT8:$RV8),HS8),0))</f>
        <v>0</v>
      </c>
      <c r="PT8" s="5">
        <f>IF(HT8=0,0,IF($BJ8&gt;SUM(HU8:$JV8),IF(HT8+SUM(HU8:$JV8)&gt;$BJ8,$BJ8-SUM(PU8:$RV8),HT8),0))</f>
        <v>0</v>
      </c>
      <c r="PU8" s="5">
        <f>IF(HU8=0,0,IF($BJ8&gt;SUM(HV8:$JV8),IF(HU8+SUM(HV8:$JV8)&gt;$BJ8,$BJ8-SUM(PV8:$RV8),HU8),0))</f>
        <v>0</v>
      </c>
      <c r="PV8" s="5">
        <f>IF(HV8=0,0,IF($BJ8&gt;SUM(HW8:$JV8),IF(HV8+SUM(HW8:$JV8)&gt;$BJ8,$BJ8-SUM(PW8:$RV8),HV8),0))</f>
        <v>0</v>
      </c>
      <c r="PW8" s="5">
        <f>IF(HW8=0,0,IF($BJ8&gt;SUM(HX8:$JV8),IF(HW8+SUM(HX8:$JV8)&gt;$BJ8,$BJ8-SUM(PX8:$RV8),HW8),0))</f>
        <v>0</v>
      </c>
      <c r="PX8" s="5">
        <f>IF(HX8=0,0,IF($BJ8&gt;SUM(HY8:$JV8),IF(HX8+SUM(HY8:$JV8)&gt;$BJ8,$BJ8-SUM(PY8:$RV8),HX8),0))</f>
        <v>0</v>
      </c>
      <c r="PY8" s="5">
        <f>IF(HY8=0,0,IF($BJ8&gt;SUM(HZ8:$JV8),IF(HY8+SUM(HZ8:$JV8)&gt;$BJ8,$BJ8-SUM(PZ8:$RV8),HY8),0))</f>
        <v>0</v>
      </c>
      <c r="PZ8" s="5">
        <f>IF(HZ8=0,0,IF($BJ8&gt;SUM(IA8:$JV8),IF(HZ8+SUM(IA8:$JV8)&gt;$BJ8,$BJ8-SUM(QA8:$RV8),HZ8),0))</f>
        <v>0</v>
      </c>
      <c r="QA8" s="5">
        <f>IF(IA8=0,0,IF($BJ8&gt;SUM(IB8:$JV8),IF(IA8+SUM(IB8:$JV8)&gt;$BJ8,$BJ8-SUM(QB8:$RV8),IA8),0))</f>
        <v>0</v>
      </c>
      <c r="QB8" s="5">
        <f>IF(IB8=0,0,IF($BJ8&gt;SUM(IC8:$JV8),IF(IB8+SUM(IC8:$JV8)&gt;$BJ8,$BJ8-SUM(QC8:$RV8),IB8),0))</f>
        <v>0</v>
      </c>
      <c r="QC8" s="5">
        <f>IF(IC8=0,0,IF($BJ8&gt;SUM(ID8:$JV8),IF(IC8+SUM(ID8:$JV8)&gt;$BJ8,$BJ8-SUM(QD8:$RV8),IC8),0))</f>
        <v>0</v>
      </c>
      <c r="QD8" s="5">
        <f>IF(ID8=0,0,IF($BJ8&gt;SUM(IE8:$JV8),IF(ID8+SUM(IE8:$JV8)&gt;$BJ8,$BJ8-SUM(QE8:$RV8),ID8),0))</f>
        <v>0</v>
      </c>
      <c r="QE8" s="5">
        <f>IF(IE8=0,0,IF($BJ8&gt;SUM(IF8:$JV8),IF(IE8+SUM(IF8:$JV8)&gt;$BJ8,$BJ8-SUM(QF8:$RV8),IE8),0))</f>
        <v>0</v>
      </c>
      <c r="QF8" s="5">
        <f>IF(IF8=0,0,IF($BJ8&gt;SUM(IG8:$JV8),IF(IF8+SUM(IG8:$JV8)&gt;$BJ8,$BJ8-SUM(QG8:$RV8),IF8),0))</f>
        <v>0</v>
      </c>
      <c r="QG8" s="5">
        <f>IF(IG8=0,0,IF($BJ8&gt;SUM(IH8:$JV8),IF(IG8+SUM(IH8:$JV8)&gt;$BJ8,$BJ8-SUM(QH8:$RV8),IG8),0))</f>
        <v>0</v>
      </c>
      <c r="QH8" s="5">
        <f>IF(IH8=0,0,IF($BJ8&gt;SUM(II8:$JV8),IF(IH8+SUM(II8:$JV8)&gt;$BJ8,$BJ8-SUM(QI8:$RV8),IH8),0))</f>
        <v>0</v>
      </c>
      <c r="QI8" s="5">
        <f>IF(II8=0,0,IF($BJ8&gt;SUM(IJ8:$JV8),IF(II8+SUM(IJ8:$JV8)&gt;$BJ8,$BJ8-SUM(QJ8:$RV8),II8),0))</f>
        <v>0</v>
      </c>
      <c r="QJ8" s="5">
        <f>IF(IJ8=0,0,IF($BJ8&gt;SUM(IK8:$JV8),IF(IJ8+SUM(IK8:$JV8)&gt;$BJ8,$BJ8-SUM(QK8:$RV8),IJ8),0))</f>
        <v>0</v>
      </c>
      <c r="QK8" s="5">
        <f>IF(IK8=0,0,IF($BJ8&gt;SUM(IL8:$JV8),IF(IK8+SUM(IL8:$JV8)&gt;$BJ8,$BJ8-SUM(QL8:$RV8),IK8),0))</f>
        <v>0</v>
      </c>
      <c r="QL8" s="5">
        <f>IF(IL8=0,0,IF($BJ8&gt;SUM(IM8:$JV8),IF(IL8+SUM(IM8:$JV8)&gt;$BJ8,$BJ8-SUM(QM8:$RV8),IL8),0))</f>
        <v>0</v>
      </c>
      <c r="QM8" s="5">
        <f>IF(IM8=0,0,IF($BJ8&gt;SUM(IN8:$JV8),IF(IM8+SUM(IN8:$JV8)&gt;$BJ8,$BJ8-SUM(QN8:$RV8),IM8),0))</f>
        <v>0</v>
      </c>
      <c r="QN8" s="5">
        <f>IF(IN8=0,0,IF($BJ8&gt;SUM(IO8:$JV8),IF(IN8+SUM(IO8:$JV8)&gt;$BJ8,$BJ8-SUM(QO8:$RV8),IN8),0))</f>
        <v>0</v>
      </c>
      <c r="QO8" s="5">
        <f>IF(IO8=0,0,IF($BJ8&gt;SUM(IP8:$JV8),IF(IO8+SUM(IP8:$JV8)&gt;$BJ8,$BJ8-SUM(QP8:$RV8),IO8),0))</f>
        <v>0</v>
      </c>
      <c r="QP8" s="5">
        <f>IF(IP8=0,0,IF($BJ8&gt;SUM(IQ8:$JV8),IF(IP8+SUM(IQ8:$JV8)&gt;$BJ8,$BJ8-SUM(QQ8:$RV8),IP8),0))</f>
        <v>0</v>
      </c>
      <c r="QQ8" s="5">
        <f>IF(IQ8=0,0,IF($BJ8&gt;SUM(IR8:$JV8),IF(IQ8+SUM(IR8:$JV8)&gt;$BJ8,$BJ8-SUM(QR8:$RV8),IQ8),0))</f>
        <v>0</v>
      </c>
      <c r="QR8" s="5">
        <f>IF(IR8=0,0,IF($BJ8&gt;SUM(IS8:$JV8),IF(IR8+SUM(IS8:$JV8)&gt;$BJ8,$BJ8-SUM(QS8:$RV8),IR8),0))</f>
        <v>0</v>
      </c>
      <c r="QS8" s="5">
        <f>IF(IS8=0,0,IF($BJ8&gt;SUM(IT8:$JV8),IF(IS8+SUM(IT8:$JV8)&gt;$BJ8,$BJ8-SUM(QT8:$RV8),IS8),0))</f>
        <v>0</v>
      </c>
      <c r="QT8" s="5">
        <f>IF(IT8=0,0,IF($BJ8&gt;SUM(IU8:$JV8),IF(IT8+SUM(IU8:$JV8)&gt;$BJ8,$BJ8-SUM(QU8:$RV8),IT8),0))</f>
        <v>0</v>
      </c>
      <c r="QU8" s="5">
        <f>IF(IU8=0,0,IF($BJ8&gt;SUM(IV8:$JV8),IF(IU8+SUM(IV8:$JV8)&gt;$BJ8,$BJ8-SUM(QV8:$RV8),IU8),0))</f>
        <v>0</v>
      </c>
      <c r="QV8" s="5">
        <f>IF(IV8=0,0,IF($BJ8&gt;SUM(IW8:$JV8),IF(IV8+SUM(IW8:$JV8)&gt;$BJ8,$BJ8-SUM(QW8:$RV8),IV8),0))</f>
        <v>0</v>
      </c>
      <c r="QW8" s="5">
        <f>IF(IW8=0,0,IF($BJ8&gt;SUM(IX8:$JV8),IF(IW8+SUM(IX8:$JV8)&gt;$BJ8,$BJ8-SUM(QX8:$RV8),IW8),0))</f>
        <v>0</v>
      </c>
      <c r="QX8" s="5">
        <f>IF(IX8=0,0,IF($BJ8&gt;SUM(IY8:$JV8),IF(IX8+SUM(IY8:$JV8)&gt;$BJ8,$BJ8-SUM(QY8:$RV8),IX8),0))</f>
        <v>0</v>
      </c>
      <c r="QY8" s="5">
        <f>IF(IY8=0,0,IF($BJ8&gt;SUM(IZ8:$JV8),IF(IY8+SUM(IZ8:$JV8)&gt;$BJ8,$BJ8-SUM(QZ8:$RV8),IY8),0))</f>
        <v>0</v>
      </c>
      <c r="QZ8" s="5">
        <f>IF(IZ8=0,0,IF($BJ8&gt;SUM(JA8:$JV8),IF(IZ8+SUM(JA8:$JV8)&gt;$BJ8,$BJ8-SUM(RA8:$RV8),IZ8),0))</f>
        <v>0</v>
      </c>
      <c r="RA8" s="5">
        <f>IF(JA8=0,0,IF($BJ8&gt;SUM(JB8:$JV8),IF(JA8+SUM(JB8:$JV8)&gt;$BJ8,$BJ8-SUM(RB8:$RV8),JA8),0))</f>
        <v>0</v>
      </c>
      <c r="RB8" s="5">
        <f>IF(JB8=0,0,IF($BJ8&gt;SUM(JC8:$JV8),IF(JB8+SUM(JC8:$JV8)&gt;$BJ8,$BJ8-SUM(RC8:$RV8),JB8),0))</f>
        <v>0</v>
      </c>
      <c r="RC8" s="5">
        <f>IF(JC8=0,0,IF($BJ8&gt;SUM(JD8:$JV8),IF(JC8+SUM(JD8:$JV8)&gt;$BJ8,$BJ8-SUM(RD8:$RV8),JC8),0))</f>
        <v>0</v>
      </c>
      <c r="RD8" s="5">
        <f>IF(JD8=0,0,IF($BJ8&gt;SUM(JE8:$JV8),IF(JD8+SUM(JE8:$JV8)&gt;$BJ8,$BJ8-SUM(RE8:$RV8),JD8),0))</f>
        <v>0</v>
      </c>
      <c r="RE8" s="5">
        <f>IF(JE8=0,0,IF($BJ8&gt;SUM(JF8:$JV8),IF(JE8+SUM(JF8:$JV8)&gt;$BJ8,$BJ8-SUM(RF8:$RV8),JE8),0))</f>
        <v>0</v>
      </c>
      <c r="RF8" s="5">
        <f>IF(JF8=0,0,IF($BJ8&gt;SUM(JG8:$JV8),IF(JF8+SUM(JG8:$JV8)&gt;$BJ8,$BJ8-SUM(RG8:$RV8),JF8),0))</f>
        <v>0</v>
      </c>
      <c r="RG8" s="5">
        <f>IF(JG8=0,0,IF($BJ8&gt;SUM(JH8:$JV8),IF(JG8+SUM(JH8:$JV8)&gt;$BJ8,$BJ8-SUM(RH8:$RV8),JG8),0))</f>
        <v>0</v>
      </c>
      <c r="RH8" s="5">
        <f>IF(JH8=0,0,IF($BJ8&gt;SUM(JI8:$JV8),IF(JH8+SUM(JI8:$JV8)&gt;$BJ8,$BJ8-SUM(RI8:$RV8),JH8),0))</f>
        <v>0</v>
      </c>
      <c r="RI8" s="5">
        <f>IF(JI8=0,0,IF($BJ8&gt;SUM(JJ8:$JV8),IF(JI8+SUM(JJ8:$JV8)&gt;$BJ8,$BJ8-SUM(RJ8:$RV8),JI8),0))</f>
        <v>0</v>
      </c>
      <c r="RJ8" s="5">
        <f>IF(JJ8=0,0,IF($BJ8&gt;SUM(JK8:$JV8),IF(JJ8+SUM(JK8:$JV8)&gt;$BJ8,$BJ8-SUM(RK8:$RV8),JJ8),0))</f>
        <v>0</v>
      </c>
      <c r="RK8" s="5">
        <f>IF(JK8=0,0,IF($BJ8&gt;SUM(JL8:$JV8),IF(JK8+SUM(JL8:$JV8)&gt;$BJ8,$BJ8-SUM(RL8:$RV8),JK8),0))</f>
        <v>0</v>
      </c>
      <c r="RL8" s="5">
        <f>IF(JL8=0,0,IF($BJ8&gt;SUM(JM8:$JV8),IF(JL8+SUM(JM8:$JV8)&gt;$BJ8,$BJ8-SUM(RM8:$RV8),JL8),0))</f>
        <v>0</v>
      </c>
      <c r="RM8" s="5">
        <f>IF(JM8=0,0,IF($BJ8&gt;SUM(JN8:$JV8),IF(JM8+SUM(JN8:$JV8)&gt;$BJ8,$BJ8-SUM(RN8:$RV8),JM8),0))</f>
        <v>0</v>
      </c>
      <c r="RN8" s="5">
        <f>IF(JN8=0,0,IF($BJ8&gt;SUM(JO8:$JV8),IF(JN8+SUM(JO8:$JV8)&gt;$BJ8,$BJ8-SUM(RO8:$RV8),JN8),0))</f>
        <v>0</v>
      </c>
      <c r="RO8" s="5">
        <f>IF(JO8=0,0,IF($BJ8&gt;SUM(JP8:$JV8),IF(JO8+SUM(JP8:$JV8)&gt;$BJ8,$BJ8-SUM(RP8:$RV8),JO8),0))</f>
        <v>0</v>
      </c>
      <c r="RP8" s="5">
        <f>IF(JP8=0,0,IF($BJ8&gt;SUM(JQ8:$JV8),IF(JP8+SUM(JQ8:$JV8)&gt;$BJ8,$BJ8-SUM(RQ8:$RV8),JP8),0))</f>
        <v>0</v>
      </c>
      <c r="RQ8" s="5">
        <f>IF(JQ8=0,0,IF($BJ8&gt;SUM(JR8:$JV8),IF(JQ8+SUM(JR8:$JV8)&gt;$BJ8,$BJ8-SUM(RR8:$RV8),JQ8),0))</f>
        <v>0</v>
      </c>
      <c r="RR8" s="5">
        <f>IF(JR8=0,0,IF($BJ8&gt;SUM(JS8:$JV8),IF(JR8+SUM(JS8:$JV8)&gt;$BJ8,$BJ8-SUM(RS8:$RV8),JR8),0))</f>
        <v>0</v>
      </c>
      <c r="RS8" s="5">
        <f>IF(JS8=0,0,IF($BJ8&gt;SUM(JT8:$JV8),IF(JS8+SUM(JT8:$JV8)&gt;$BJ8,$BJ8-SUM(RT8:$RV8),JS8),0))</f>
        <v>0</v>
      </c>
      <c r="RT8" s="5">
        <f>IF(JT8=0,0,IF($BJ8&gt;SUM(JU8:$JV8),IF(JT8+SUM(JU8:$JV8)&gt;$BJ8,$BJ8-SUM(RU8:$RV8),JT8),0))</f>
        <v>0</v>
      </c>
      <c r="RU8" s="5">
        <f>IF(JU8=0,0,IF($BJ8&gt;SUM(JV8:$JV8),IF(JU8+SUM(JV8:$JV8)&gt;$BJ8,$BJ8-SUM(RV8:$RV8),JU8),0))</f>
        <v>0</v>
      </c>
      <c r="RV8" s="54"/>
      <c r="RW8" s="12">
        <f ca="1">SUMIFS(Sales!D$1:D$151,Sales!B$1:B$151,B8,Sales!C$1:C$151,C8)</f>
        <v>14</v>
      </c>
      <c r="RX8" s="65" t="b">
        <f>IF(COUNTIF(Sales!C$1:C$153,C8)=1,TRUE,FALSE)</f>
        <v>1</v>
      </c>
      <c r="RY8" t="b">
        <f>IF(SUM(BW8:JV8)=SUM(BW162:JV162),IF(SUM(BW8:JV8)=0,TRUE,FALSE),TRUE)</f>
        <v>1</v>
      </c>
    </row>
    <row r="9" spans="1:494" hidden="1" x14ac:dyDescent="0.35">
      <c r="A9" s="7">
        <f ca="1">CELL("row",A9)</f>
        <v>9</v>
      </c>
      <c r="B9" s="126" t="str">
        <f>IFERROR(IF(LEFT(C9,5)="Total",RIGHT(C9,LEN(C9)-6),B11),"TOTAL")</f>
        <v>GC-Hand Bags</v>
      </c>
      <c r="C9" t="s">
        <v>418</v>
      </c>
      <c r="D9" s="20"/>
      <c r="E9" s="155">
        <f>IF(LEFT(C9,5)="Total",0,SUMIFS(Costing!E$1:E$79,Costing!C$1:C$79,B9,Costing!D$1:D$79,C9))</f>
        <v>0</v>
      </c>
      <c r="F9" s="60">
        <f>SUMIFS(Costing!G$1:G$79,Costing!C$1:C$79,B9,Costing!D$1:D$79,C9)</f>
        <v>0</v>
      </c>
      <c r="G9" s="92"/>
      <c r="H9" s="220"/>
      <c r="I9" s="67">
        <f t="shared" si="548"/>
        <v>0</v>
      </c>
      <c r="J9" s="92"/>
      <c r="K9" s="220"/>
      <c r="L9" s="67">
        <f t="shared" si="549"/>
        <v>0</v>
      </c>
      <c r="M9" s="92"/>
      <c r="N9" s="220"/>
      <c r="O9" s="67">
        <f t="shared" si="550"/>
        <v>0</v>
      </c>
      <c r="P9" s="92"/>
      <c r="Q9" s="220"/>
      <c r="R9" s="67">
        <f t="shared" si="551"/>
        <v>0</v>
      </c>
      <c r="S9" s="92"/>
      <c r="T9" s="220"/>
      <c r="U9" s="67">
        <f t="shared" si="552"/>
        <v>0</v>
      </c>
      <c r="V9" s="92"/>
      <c r="W9" s="220"/>
      <c r="X9" s="67">
        <f t="shared" si="553"/>
        <v>0</v>
      </c>
      <c r="Y9" s="92"/>
      <c r="Z9" s="220"/>
      <c r="AA9" s="67">
        <f t="shared" si="554"/>
        <v>0</v>
      </c>
      <c r="AB9" s="92"/>
      <c r="AC9" s="220"/>
      <c r="AD9" s="67">
        <f t="shared" si="555"/>
        <v>0</v>
      </c>
      <c r="AE9" s="92"/>
      <c r="AF9" s="220"/>
      <c r="AG9" s="67">
        <f t="shared" si="556"/>
        <v>0</v>
      </c>
      <c r="AH9" s="92"/>
      <c r="AI9" s="220"/>
      <c r="AJ9" s="67">
        <f t="shared" si="557"/>
        <v>0</v>
      </c>
      <c r="AK9" s="92"/>
      <c r="AL9" s="220"/>
      <c r="AM9" s="67">
        <f t="shared" si="558"/>
        <v>0</v>
      </c>
      <c r="AN9" s="92"/>
      <c r="AO9" s="220"/>
      <c r="AP9" s="67">
        <f t="shared" si="559"/>
        <v>0</v>
      </c>
      <c r="AQ9" s="92"/>
      <c r="AR9" s="220"/>
      <c r="AS9" s="67">
        <f t="shared" si="560"/>
        <v>0</v>
      </c>
      <c r="AT9" s="92"/>
      <c r="AU9" s="220"/>
      <c r="AV9" s="67">
        <f t="shared" si="561"/>
        <v>0</v>
      </c>
      <c r="AW9" s="92"/>
      <c r="AX9" s="220"/>
      <c r="AY9" s="67">
        <f t="shared" si="562"/>
        <v>0</v>
      </c>
      <c r="AZ9" s="92"/>
      <c r="BA9" s="220"/>
      <c r="BB9" s="67">
        <f t="shared" si="563"/>
        <v>0</v>
      </c>
      <c r="BC9" s="92"/>
      <c r="BD9" s="220"/>
      <c r="BE9" s="67">
        <f t="shared" si="564"/>
        <v>0</v>
      </c>
      <c r="BF9" s="92"/>
      <c r="BG9" s="220"/>
      <c r="BH9" s="67">
        <f t="shared" si="565"/>
        <v>0</v>
      </c>
      <c r="BI9" s="68"/>
      <c r="BJ9" s="154">
        <f t="shared" si="566"/>
        <v>0</v>
      </c>
      <c r="BK9" s="116">
        <f t="shared" si="567"/>
        <v>0</v>
      </c>
      <c r="BL9" s="50"/>
      <c r="BM9" s="5">
        <f ca="1">IFERROR(SUMIFS(INDIRECT("Sales!"&amp;RW9&amp;":"&amp;RW9),Sales!$1:$1,"&gt;"&amp;$BN$2,Sales!$1:$1,"&lt;="&amp;$C$2)/$BM$2*30,0)</f>
        <v>0</v>
      </c>
      <c r="BN9" s="72"/>
      <c r="BO9" s="5">
        <f>SUMIF($DB$2:$RV$2,"&lt;"&amp;BO$2,$DB9:$RV9)-SUM($BN9:BN9)</f>
        <v>0</v>
      </c>
      <c r="BP9" s="5">
        <f>SUMIF($DB$2:$RV$2,"&lt;"&amp;BP$2,$DB9:$RV9)-SUM($BN9:BO9)</f>
        <v>0</v>
      </c>
      <c r="BQ9" s="5">
        <f>SUMIF($DB$2:$RV$2,"&lt;"&amp;BQ$2,$DB9:$RV9)-SUM($BN9:BP9)</f>
        <v>0</v>
      </c>
      <c r="BR9" s="5">
        <f>SUMIF($DB$2:$RV$2,"&lt;"&amp;BR$2,$DB9:$RV9)-SUM($BN9:BQ9)</f>
        <v>0</v>
      </c>
      <c r="BS9" s="5">
        <f>SUMIF($DB$2:$RV$2,"&lt;"&amp;BS$2,$DB9:$RV9)-SUM($BN9:BR9)</f>
        <v>0</v>
      </c>
      <c r="BT9" s="5">
        <f>SUMIF($DB$2:$RV$2,"&lt;"&amp;BT$2,$DB9:$RV9)-SUM($BN9:BS9)</f>
        <v>0</v>
      </c>
      <c r="BU9" s="5">
        <f t="shared" si="569"/>
        <v>0</v>
      </c>
      <c r="BV9" s="10"/>
      <c r="BW9" s="95"/>
      <c r="BX9" s="95"/>
      <c r="BY9" s="95"/>
      <c r="BZ9" s="95"/>
      <c r="CA9" s="95"/>
      <c r="CB9" s="95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95"/>
      <c r="CY9" s="79"/>
      <c r="CZ9" s="79"/>
      <c r="DA9" s="79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>
        <v>0</v>
      </c>
      <c r="JF9" s="5">
        <v>2</v>
      </c>
      <c r="JG9" s="5">
        <v>0</v>
      </c>
      <c r="JH9" s="5">
        <v>0</v>
      </c>
      <c r="JI9" s="5">
        <v>2</v>
      </c>
      <c r="JJ9" s="5">
        <v>0</v>
      </c>
      <c r="JK9" s="5">
        <v>0</v>
      </c>
      <c r="JL9" s="5"/>
      <c r="JM9" s="5">
        <v>0</v>
      </c>
      <c r="JN9" s="5">
        <v>0</v>
      </c>
      <c r="JO9" s="5">
        <v>1</v>
      </c>
      <c r="JP9" s="5">
        <v>0</v>
      </c>
      <c r="JQ9" s="5">
        <v>4</v>
      </c>
      <c r="JR9" s="5">
        <v>4</v>
      </c>
      <c r="JS9" s="5">
        <v>0</v>
      </c>
      <c r="JT9" s="5">
        <v>0</v>
      </c>
      <c r="JU9" s="5"/>
      <c r="JV9" s="54"/>
      <c r="JW9" s="5">
        <f>IF(BW9=0,0,IF($BJ9&gt;SUM(BX9:$JV9),IF(BW9+SUM(BX9:$JV9)&gt;$BJ9,$BJ9-SUM(JX9:$RV9),BW9),0))</f>
        <v>0</v>
      </c>
      <c r="JX9" s="5">
        <f>IF(BX9=0,0,IF($BJ9&gt;SUM(BY9:$JV9),IF(BX9+SUM(BY9:$JV9)&gt;$BJ9,$BJ9-SUM(JY9:$RV9),BX9),0))</f>
        <v>0</v>
      </c>
      <c r="JY9" s="5">
        <f>IF(BY9=0,0,IF($BJ9&gt;SUM(BZ9:$JV9),IF(BY9+SUM(BZ9:$JV9)&gt;$BJ9,$BJ9-SUM(JZ9:$RV9),BY9),0))</f>
        <v>0</v>
      </c>
      <c r="JZ9" s="5">
        <f>IF(BZ9=0,0,IF($BJ9&gt;SUM(CA9:$JV9),IF(BZ9+SUM(CA9:$JV9)&gt;$BJ9,$BJ9-SUM(KA9:$RV9),BZ9),0))</f>
        <v>0</v>
      </c>
      <c r="KA9" s="5">
        <f>IF(CA9=0,0,IF($BJ9&gt;SUM(CB9:$JV9),IF(CA9+SUM(CB9:$JV9)&gt;$BJ9,$BJ9-SUM(KB9:$RV9),CA9),0))</f>
        <v>0</v>
      </c>
      <c r="KB9" s="5">
        <f>IF(CB9=0,0,IF($BJ9&gt;SUM(CC9:$JV9),IF(CB9+SUM(CC9:$JV9)&gt;$BJ9,$BJ9-SUM(KC9:$RV9),CB9),0))</f>
        <v>0</v>
      </c>
      <c r="KC9" s="5">
        <f>IF(CC9=0,0,IF($BJ9&gt;SUM(CD9:$JV9),IF(CC9+SUM(CD9:$JV9)&gt;$BJ9,$BJ9-SUM(KD9:$RV9),CC9),0))</f>
        <v>0</v>
      </c>
      <c r="KD9" s="5">
        <f>IF(CD9=0,0,IF($BJ9&gt;SUM(CE9:$JV9),IF(CD9+SUM(CE9:$JV9)&gt;$BJ9,$BJ9-SUM(KE9:$RV9),CD9),0))</f>
        <v>0</v>
      </c>
      <c r="KE9" s="5">
        <f>IF(CE9=0,0,IF($BJ9&gt;SUM(CF9:$JV9),IF(CE9+SUM(CF9:$JV9)&gt;$BJ9,$BJ9-SUM(KF9:$RV9),CE9),0))</f>
        <v>0</v>
      </c>
      <c r="KF9" s="5">
        <f>IF(CF9=0,0,IF($BJ9&gt;SUM(CG9:$JV9),IF(CF9+SUM(CG9:$JV9)&gt;$BJ9,$BJ9-SUM(KG9:$RV9),CF9),0))</f>
        <v>0</v>
      </c>
      <c r="KG9" s="5">
        <f>IF(CG9=0,0,IF($BJ9&gt;SUM(CH9:$JV9),IF(CG9+SUM(CH9:$JV9)&gt;$BJ9,$BJ9-SUM(KH9:$RV9),CG9),0))</f>
        <v>0</v>
      </c>
      <c r="KH9" s="5">
        <f>IF(CH9=0,0,IF($BJ9&gt;SUM(CI9:$JV9),IF(CH9+SUM(CI9:$JV9)&gt;$BJ9,$BJ9-SUM(KI9:$RV9),CH9),0))</f>
        <v>0</v>
      </c>
      <c r="KI9" s="5">
        <f>IF(CI9=0,0,IF($BJ9&gt;SUM(CJ9:$JV9),IF(CI9+SUM(CJ9:$JV9)&gt;$BJ9,$BJ9-SUM(KJ9:$RV9),CI9),0))</f>
        <v>0</v>
      </c>
      <c r="KJ9" s="5">
        <f>IF(CJ9=0,0,IF($BJ9&gt;SUM(CK9:$JV9),IF(CJ9+SUM(CK9:$JV9)&gt;$BJ9,$BJ9-SUM(KK9:$RV9),CJ9),0))</f>
        <v>0</v>
      </c>
      <c r="KK9" s="5">
        <f>IF(CK9=0,0,IF($BJ9&gt;SUM(CL9:$JV9),IF(CK9+SUM(CL9:$JV9)&gt;$BJ9,$BJ9-SUM(KL9:$RV9),CK9),0))</f>
        <v>0</v>
      </c>
      <c r="KL9" s="5">
        <f>IF(CL9=0,0,IF($BJ9&gt;SUM(CM9:$JV9),IF(CL9+SUM(CM9:$JV9)&gt;$BJ9,$BJ9-SUM(KM9:$RV9),CL9),0))</f>
        <v>0</v>
      </c>
      <c r="KM9" s="5">
        <f>IF(CM9=0,0,IF($BJ9&gt;SUM(CN9:$JV9),IF(CM9+SUM(CN9:$JV9)&gt;$BJ9,$BJ9-SUM(KN9:$RV9),CM9),0))</f>
        <v>0</v>
      </c>
      <c r="KN9" s="5">
        <f>IF(CN9=0,0,IF($BJ9&gt;SUM(CO9:$JV9),IF(CN9+SUM(CO9:$JV9)&gt;$BJ9,$BJ9-SUM(KO9:$RV9),CN9),0))</f>
        <v>0</v>
      </c>
      <c r="KO9" s="5">
        <f>IF(CO9=0,0,IF($BJ9&gt;SUM(CP9:$JV9),IF(CO9+SUM(CP9:$JV9)&gt;$BJ9,$BJ9-SUM(KP9:$RV9),CO9),0))</f>
        <v>0</v>
      </c>
      <c r="KP9" s="5">
        <f>IF(CP9=0,0,IF($BJ9&gt;SUM(CQ9:$JV9),IF(CP9+SUM(CQ9:$JV9)&gt;$BJ9,$BJ9-SUM(KQ9:$RV9),CP9),0))</f>
        <v>0</v>
      </c>
      <c r="KQ9" s="5">
        <f>IF(CQ9=0,0,IF($BJ9&gt;SUM(CR9:$JV9),IF(CQ9+SUM(CR9:$JV9)&gt;$BJ9,$BJ9-SUM(KR9:$RV9),CQ9),0))</f>
        <v>0</v>
      </c>
      <c r="KR9" s="5">
        <f>IF(CR9=0,0,IF($BJ9&gt;SUM(CS9:$JV9),IF(CR9+SUM(CS9:$JV9)&gt;$BJ9,$BJ9-SUM(KS9:$RV9),CR9),0))</f>
        <v>0</v>
      </c>
      <c r="KS9" s="5">
        <f>IF(CS9=0,0,IF($BJ9&gt;SUM(CT9:$JV9),IF(CS9+SUM(CT9:$JV9)&gt;$BJ9,$BJ9-SUM(KT9:$RV9),CS9),0))</f>
        <v>0</v>
      </c>
      <c r="KT9" s="5">
        <f>IF(CT9=0,0,IF($BJ9&gt;SUM(CU9:$JV9),IF(CT9+SUM(CU9:$JV9)&gt;$BJ9,$BJ9-SUM(KU9:$RV9),CT9),0))</f>
        <v>0</v>
      </c>
      <c r="KU9" s="5">
        <f>IF(CU9=0,0,IF($BJ9&gt;SUM(CV9:$JV9),IF(CU9+SUM(CV9:$JV9)&gt;$BJ9,$BJ9-SUM(KV9:$RV9),CU9),0))</f>
        <v>0</v>
      </c>
      <c r="KV9" s="5">
        <f>IF(CV9=0,0,IF($BJ9&gt;SUM(CW9:$JV9),IF(CV9+SUM(CW9:$JV9)&gt;$BJ9,$BJ9-SUM(KW9:$RV9),CV9),0))</f>
        <v>0</v>
      </c>
      <c r="KW9" s="5">
        <f>IF(CW9=0,0,IF($BJ9&gt;SUM(CX9:$JV9),IF(CW9+SUM(CX9:$JV9)&gt;$BJ9,$BJ9-SUM(KX9:$RV9),CW9),0))</f>
        <v>0</v>
      </c>
      <c r="KX9" s="5">
        <f>IF(CX9=0,0,IF($BJ9&gt;SUM(CY9:$JV9),IF(CX9+SUM(CY9:$JV9)&gt;$BJ9,$BJ9-SUM(KY9:$RV9),CX9),0))</f>
        <v>0</v>
      </c>
      <c r="KY9" s="5">
        <f>IF(CY9=0,0,IF($BJ9&gt;SUM(CZ9:$JV9),IF(CY9+SUM(CZ9:$JV9)&gt;$BJ9,$BJ9-SUM(KZ9:$RV9),CY9),0))</f>
        <v>0</v>
      </c>
      <c r="KZ9" s="5">
        <f>IF(CZ9=0,0,IF($BJ9&gt;SUM(DA9:$JV9),IF(CZ9+SUM(DA9:$JV9)&gt;$BJ9,$BJ9-SUM(LA9:$RV9),CZ9),0))</f>
        <v>0</v>
      </c>
      <c r="LA9" s="5">
        <f>IF(DA9=0,0,IF($BJ9&gt;SUM(DB9:$JV9),IF(DA9+SUM(DB9:$JV9)&gt;$BJ9,$BJ9-SUM(LB9:$RV9),DA9),0))</f>
        <v>0</v>
      </c>
      <c r="LB9" s="5">
        <f>IF(DB9=0,0,IF($BJ9&gt;SUM(DC9:$JV9),IF(DB9+SUM(DC9:$JV9)&gt;$BJ9,$BJ9-SUM(LC9:$RV9),DB9),0))</f>
        <v>0</v>
      </c>
      <c r="LC9" s="5">
        <f>IF(DC9=0,0,IF($BJ9&gt;SUM(DD9:$JV9),IF(DC9+SUM(DD9:$JV9)&gt;$BJ9,$BJ9-SUM(LD9:$RV9),DC9),0))</f>
        <v>0</v>
      </c>
      <c r="LD9" s="5">
        <f>IF(DD9=0,0,IF($BJ9&gt;SUM(DE9:$JV9),IF(DD9+SUM(DE9:$JV9)&gt;$BJ9,$BJ9-SUM(LE9:$RV9),DD9),0))</f>
        <v>0</v>
      </c>
      <c r="LE9" s="5">
        <f>IF(DE9=0,0,IF($BJ9&gt;SUM(DF9:$JV9),IF(DE9+SUM(DF9:$JV9)&gt;$BJ9,$BJ9-SUM(LF9:$RV9),DE9),0))</f>
        <v>0</v>
      </c>
      <c r="LF9" s="5">
        <f>IF(DF9=0,0,IF($BJ9&gt;SUM(DG9:$JV9),IF(DF9+SUM(DG9:$JV9)&gt;$BJ9,$BJ9-SUM(LG9:$RV9),DF9),0))</f>
        <v>0</v>
      </c>
      <c r="LG9" s="5">
        <f>IF(DG9=0,0,IF($BJ9&gt;SUM(DH9:$JV9),IF(DG9+SUM(DH9:$JV9)&gt;$BJ9,$BJ9-SUM(LH9:$RV9),DG9),0))</f>
        <v>0</v>
      </c>
      <c r="LH9" s="5">
        <f>IF(DH9=0,0,IF($BJ9&gt;SUM(DI9:$JV9),IF(DH9+SUM(DI9:$JV9)&gt;$BJ9,$BJ9-SUM(LI9:$RV9),DH9),0))</f>
        <v>0</v>
      </c>
      <c r="LI9" s="5">
        <f>IF(DI9=0,0,IF($BJ9&gt;SUM(DJ9:$JV9),IF(DI9+SUM(DJ9:$JV9)&gt;$BJ9,$BJ9-SUM(LJ9:$RV9),DI9),0))</f>
        <v>0</v>
      </c>
      <c r="LJ9" s="5">
        <f>IF(DJ9=0,0,IF($BJ9&gt;SUM(DK9:$JV9),IF(DJ9+SUM(DK9:$JV9)&gt;$BJ9,$BJ9-SUM(LK9:$RV9),DJ9),0))</f>
        <v>0</v>
      </c>
      <c r="LK9" s="5">
        <f>IF(DK9=0,0,IF($BJ9&gt;SUM(DL9:$JV9),IF(DK9+SUM(DL9:$JV9)&gt;$BJ9,$BJ9-SUM(LL9:$RV9),DK9),0))</f>
        <v>0</v>
      </c>
      <c r="LL9" s="5">
        <f>IF(DL9=0,0,IF($BJ9&gt;SUM(DM9:$JV9),IF(DL9+SUM(DM9:$JV9)&gt;$BJ9,$BJ9-SUM(LM9:$RV9),DL9),0))</f>
        <v>0</v>
      </c>
      <c r="LM9" s="5">
        <f>IF(DM9=0,0,IF($BJ9&gt;SUM(DN9:$JV9),IF(DM9+SUM(DN9:$JV9)&gt;$BJ9,$BJ9-SUM(LN9:$RV9),DM9),0))</f>
        <v>0</v>
      </c>
      <c r="LN9" s="5">
        <f>IF(DN9=0,0,IF($BJ9&gt;SUM(DO9:$JV9),IF(DN9+SUM(DO9:$JV9)&gt;$BJ9,$BJ9-SUM(LO9:$RV9),DN9),0))</f>
        <v>0</v>
      </c>
      <c r="LO9" s="5">
        <f>IF(DO9=0,0,IF($BJ9&gt;SUM(DP9:$JV9),IF(DO9+SUM(DP9:$JV9)&gt;$BJ9,$BJ9-SUM(LP9:$RV9),DO9),0))</f>
        <v>0</v>
      </c>
      <c r="LP9" s="5">
        <f>IF(DP9=0,0,IF($BJ9&gt;SUM(DQ9:$JV9),IF(DP9+SUM(DQ9:$JV9)&gt;$BJ9,$BJ9-SUM(LQ9:$RV9),DP9),0))</f>
        <v>0</v>
      </c>
      <c r="LQ9" s="5">
        <f>IF(DQ9=0,0,IF($BJ9&gt;SUM(DR9:$JV9),IF(DQ9+SUM(DR9:$JV9)&gt;$BJ9,$BJ9-SUM(LR9:$RV9),DQ9),0))</f>
        <v>0</v>
      </c>
      <c r="LR9" s="5">
        <f>IF(DR9=0,0,IF($BJ9&gt;SUM(DS9:$JV9),IF(DR9+SUM(DS9:$JV9)&gt;$BJ9,$BJ9-SUM(LS9:$RV9),DR9),0))</f>
        <v>0</v>
      </c>
      <c r="LS9" s="5">
        <f>IF(DS9=0,0,IF($BJ9&gt;SUM(DT9:$JV9),IF(DS9+SUM(DT9:$JV9)&gt;$BJ9,$BJ9-SUM(LT9:$RV9),DS9),0))</f>
        <v>0</v>
      </c>
      <c r="LT9" s="5">
        <f>IF(DT9=0,0,IF($BJ9&gt;SUM(DU9:$JV9),IF(DT9+SUM(DU9:$JV9)&gt;$BJ9,$BJ9-SUM(LU9:$RV9),DT9),0))</f>
        <v>0</v>
      </c>
      <c r="LU9" s="5">
        <f>IF(DU9=0,0,IF($BJ9&gt;SUM(DV9:$JV9),IF(DU9+SUM(DV9:$JV9)&gt;$BJ9,$BJ9-SUM(LV9:$RV9),DU9),0))</f>
        <v>0</v>
      </c>
      <c r="LV9" s="5">
        <f>IF(DV9=0,0,IF($BJ9&gt;SUM(DW9:$JV9),IF(DV9+SUM(DW9:$JV9)&gt;$BJ9,$BJ9-SUM(LW9:$RV9),DV9),0))</f>
        <v>0</v>
      </c>
      <c r="LW9" s="5">
        <f>IF(DW9=0,0,IF($BJ9&gt;SUM(DX9:$JV9),IF(DW9+SUM(DX9:$JV9)&gt;$BJ9,$BJ9-SUM(LX9:$RV9),DW9),0))</f>
        <v>0</v>
      </c>
      <c r="LX9" s="5">
        <f>IF(DX9=0,0,IF($BJ9&gt;SUM(DY9:$JV9),IF(DX9+SUM(DY9:$JV9)&gt;$BJ9,$BJ9-SUM(LY9:$RV9),DX9),0))</f>
        <v>0</v>
      </c>
      <c r="LY9" s="5">
        <f>IF(DY9=0,0,IF($BJ9&gt;SUM(DZ9:$JV9),IF(DY9+SUM(DZ9:$JV9)&gt;$BJ9,$BJ9-SUM(LZ9:$RV9),DY9),0))</f>
        <v>0</v>
      </c>
      <c r="LZ9" s="5">
        <f>IF(DZ9=0,0,IF($BJ9&gt;SUM(EA9:$JV9),IF(DZ9+SUM(EA9:$JV9)&gt;$BJ9,$BJ9-SUM(MA9:$RV9),DZ9),0))</f>
        <v>0</v>
      </c>
      <c r="MA9" s="5">
        <f>IF(EA9=0,0,IF($BJ9&gt;SUM(EB9:$JV9),IF(EA9+SUM(EB9:$JV9)&gt;$BJ9,$BJ9-SUM(MB9:$RV9),EA9),0))</f>
        <v>0</v>
      </c>
      <c r="MB9" s="5">
        <f>IF(EB9=0,0,IF($BJ9&gt;SUM(EC9:$JV9),IF(EB9+SUM(EC9:$JV9)&gt;$BJ9,$BJ9-SUM(MC9:$RV9),EB9),0))</f>
        <v>0</v>
      </c>
      <c r="MC9" s="5">
        <f>IF(EC9=0,0,IF($BJ9&gt;SUM(ED9:$JV9),IF(EC9+SUM(ED9:$JV9)&gt;$BJ9,$BJ9-SUM(MD9:$RV9),EC9),0))</f>
        <v>0</v>
      </c>
      <c r="MD9" s="5">
        <f>IF(ED9=0,0,IF($BJ9&gt;SUM(EE9:$JV9),IF(ED9+SUM(EE9:$JV9)&gt;$BJ9,$BJ9-SUM(ME9:$RV9),ED9),0))</f>
        <v>0</v>
      </c>
      <c r="ME9" s="5">
        <f>IF(EE9=0,0,IF($BJ9&gt;SUM(EF9:$JV9),IF(EE9+SUM(EF9:$JV9)&gt;$BJ9,$BJ9-SUM(MF9:$RV9),EE9),0))</f>
        <v>0</v>
      </c>
      <c r="MF9" s="5">
        <f>IF(EF9=0,0,IF($BJ9&gt;SUM(EG9:$JV9),IF(EF9+SUM(EG9:$JV9)&gt;$BJ9,$BJ9-SUM(MG9:$RV9),EF9),0))</f>
        <v>0</v>
      </c>
      <c r="MG9" s="5">
        <f>IF(EG9=0,0,IF($BJ9&gt;SUM(EH9:$JV9),IF(EG9+SUM(EH9:$JV9)&gt;$BJ9,$BJ9-SUM(MH9:$RV9),EG9),0))</f>
        <v>0</v>
      </c>
      <c r="MH9" s="5">
        <f>IF(EH9=0,0,IF($BJ9&gt;SUM(EI9:$JV9),IF(EH9+SUM(EI9:$JV9)&gt;$BJ9,$BJ9-SUM(MI9:$RV9),EH9),0))</f>
        <v>0</v>
      </c>
      <c r="MI9" s="5">
        <f>IF(EI9=0,0,IF($BJ9&gt;SUM(EJ9:$JV9),IF(EI9+SUM(EJ9:$JV9)&gt;$BJ9,$BJ9-SUM(MJ9:$RV9),EI9),0))</f>
        <v>0</v>
      </c>
      <c r="MJ9" s="5">
        <f>IF(EJ9=0,0,IF($BJ9&gt;SUM(EK9:$JV9),IF(EJ9+SUM(EK9:$JV9)&gt;$BJ9,$BJ9-SUM(MK9:$RV9),EJ9),0))</f>
        <v>0</v>
      </c>
      <c r="MK9" s="5">
        <f>IF(EK9=0,0,IF($BJ9&gt;SUM(EL9:$JV9),IF(EK9+SUM(EL9:$JV9)&gt;$BJ9,$BJ9-SUM(ML9:$RV9),EK9),0))</f>
        <v>0</v>
      </c>
      <c r="ML9" s="5">
        <f>IF(EL9=0,0,IF($BJ9&gt;SUM(EM9:$JV9),IF(EL9+SUM(EM9:$JV9)&gt;$BJ9,$BJ9-SUM(MM9:$RV9),EL9),0))</f>
        <v>0</v>
      </c>
      <c r="MM9" s="5">
        <f>IF(EM9=0,0,IF($BJ9&gt;SUM(EN9:$JV9),IF(EM9+SUM(EN9:$JV9)&gt;$BJ9,$BJ9-SUM(MN9:$RV9),EM9),0))</f>
        <v>0</v>
      </c>
      <c r="MN9" s="5">
        <f>IF(EN9=0,0,IF($BJ9&gt;SUM(EO9:$JV9),IF(EN9+SUM(EO9:$JV9)&gt;$BJ9,$BJ9-SUM(MO9:$RV9),EN9),0))</f>
        <v>0</v>
      </c>
      <c r="MO9" s="5">
        <f>IF(EO9=0,0,IF($BJ9&gt;SUM(EP9:$JV9),IF(EO9+SUM(EP9:$JV9)&gt;$BJ9,$BJ9-SUM(MP9:$RV9),EO9),0))</f>
        <v>0</v>
      </c>
      <c r="MP9" s="5">
        <f>IF(EP9=0,0,IF($BJ9&gt;SUM(EQ9:$JV9),IF(EP9+SUM(EQ9:$JV9)&gt;$BJ9,$BJ9-SUM(MQ9:$RV9),EP9),0))</f>
        <v>0</v>
      </c>
      <c r="MQ9" s="5">
        <f>IF(EQ9=0,0,IF($BJ9&gt;SUM(ER9:$JV9),IF(EQ9+SUM(ER9:$JV9)&gt;$BJ9,$BJ9-SUM(MR9:$RV9),EQ9),0))</f>
        <v>0</v>
      </c>
      <c r="MR9" s="5">
        <f>IF(ER9=0,0,IF($BJ9&gt;SUM(ES9:$JV9),IF(ER9+SUM(ES9:$JV9)&gt;$BJ9,$BJ9-SUM(MS9:$RV9),ER9),0))</f>
        <v>0</v>
      </c>
      <c r="MS9" s="5">
        <f>IF(ES9=0,0,IF($BJ9&gt;SUM(ET9:$JV9),IF(ES9+SUM(ET9:$JV9)&gt;$BJ9,$BJ9-SUM(MT9:$RV9),ES9),0))</f>
        <v>0</v>
      </c>
      <c r="MT9" s="5">
        <f>IF(ET9=0,0,IF($BJ9&gt;SUM(EU9:$JV9),IF(ET9+SUM(EU9:$JV9)&gt;$BJ9,$BJ9-SUM(MU9:$RV9),ET9),0))</f>
        <v>0</v>
      </c>
      <c r="MU9" s="5">
        <f>IF(EU9=0,0,IF($BJ9&gt;SUM(EV9:$JV9),IF(EU9+SUM(EV9:$JV9)&gt;$BJ9,$BJ9-SUM(MV9:$RV9),EU9),0))</f>
        <v>0</v>
      </c>
      <c r="MV9" s="5">
        <f>IF(EV9=0,0,IF($BJ9&gt;SUM(EW9:$JV9),IF(EV9+SUM(EW9:$JV9)&gt;$BJ9,$BJ9-SUM(MW9:$RV9),EV9),0))</f>
        <v>0</v>
      </c>
      <c r="MW9" s="5">
        <f>IF(EW9=0,0,IF($BJ9&gt;SUM(EX9:$JV9),IF(EW9+SUM(EX9:$JV9)&gt;$BJ9,$BJ9-SUM(MX9:$RV9),EW9),0))</f>
        <v>0</v>
      </c>
      <c r="MX9" s="5">
        <f>IF(EX9=0,0,IF($BJ9&gt;SUM(EY9:$JV9),IF(EX9+SUM(EY9:$JV9)&gt;$BJ9,$BJ9-SUM(MY9:$RV9),EX9),0))</f>
        <v>0</v>
      </c>
      <c r="MY9" s="5">
        <f>IF(EY9=0,0,IF($BJ9&gt;SUM(EZ9:$JV9),IF(EY9+SUM(EZ9:$JV9)&gt;$BJ9,$BJ9-SUM(MZ9:$RV9),EY9),0))</f>
        <v>0</v>
      </c>
      <c r="MZ9" s="5">
        <f>IF(EZ9=0,0,IF($BJ9&gt;SUM(FA9:$JV9),IF(EZ9+SUM(FA9:$JV9)&gt;$BJ9,$BJ9-SUM(NA9:$RV9),EZ9),0))</f>
        <v>0</v>
      </c>
      <c r="NA9" s="5">
        <f>IF(FA9=0,0,IF($BJ9&gt;SUM(FB9:$JV9),IF(FA9+SUM(FB9:$JV9)&gt;$BJ9,$BJ9-SUM(NB9:$RV9),FA9),0))</f>
        <v>0</v>
      </c>
      <c r="NB9" s="5">
        <f>IF(FB9=0,0,IF($BJ9&gt;SUM(FC9:$JV9),IF(FB9+SUM(FC9:$JV9)&gt;$BJ9,$BJ9-SUM(NC9:$RV9),FB9),0))</f>
        <v>0</v>
      </c>
      <c r="NC9" s="5">
        <f>IF(FC9=0,0,IF($BJ9&gt;SUM(FD9:$JV9),IF(FC9+SUM(FD9:$JV9)&gt;$BJ9,$BJ9-SUM(ND9:$RV9),FC9),0))</f>
        <v>0</v>
      </c>
      <c r="ND9" s="5">
        <f>IF(FD9=0,0,IF($BJ9&gt;SUM(FE9:$JV9),IF(FD9+SUM(FE9:$JV9)&gt;$BJ9,$BJ9-SUM(NE9:$RV9),FD9),0))</f>
        <v>0</v>
      </c>
      <c r="NE9" s="5">
        <f>IF(FE9=0,0,IF($BJ9&gt;SUM(FF9:$JV9),IF(FE9+SUM(FF9:$JV9)&gt;$BJ9,$BJ9-SUM(NF9:$RV9),FE9),0))</f>
        <v>0</v>
      </c>
      <c r="NF9" s="5">
        <f>IF(FF9=0,0,IF($BJ9&gt;SUM(FG9:$JV9),IF(FF9+SUM(FG9:$JV9)&gt;$BJ9,$BJ9-SUM(NG9:$RV9),FF9),0))</f>
        <v>0</v>
      </c>
      <c r="NG9" s="5">
        <f>IF(FG9=0,0,IF($BJ9&gt;SUM(FH9:$JV9),IF(FG9+SUM(FH9:$JV9)&gt;$BJ9,$BJ9-SUM(NH9:$RV9),FG9),0))</f>
        <v>0</v>
      </c>
      <c r="NH9" s="5">
        <f>IF(FH9=0,0,IF($BJ9&gt;SUM(FI9:$JV9),IF(FH9+SUM(FI9:$JV9)&gt;$BJ9,$BJ9-SUM(NI9:$RV9),FH9),0))</f>
        <v>0</v>
      </c>
      <c r="NI9" s="5">
        <f>IF(FI9=0,0,IF($BJ9&gt;SUM(FJ9:$JV9),IF(FI9+SUM(FJ9:$JV9)&gt;$BJ9,$BJ9-SUM(NJ9:$RV9),FI9),0))</f>
        <v>0</v>
      </c>
      <c r="NJ9" s="5">
        <f>IF(FJ9=0,0,IF($BJ9&gt;SUM(FK9:$JV9),IF(FJ9+SUM(FK9:$JV9)&gt;$BJ9,$BJ9-SUM(NK9:$RV9),FJ9),0))</f>
        <v>0</v>
      </c>
      <c r="NK9" s="5">
        <f>IF(FK9=0,0,IF($BJ9&gt;SUM(FL9:$JV9),IF(FK9+SUM(FL9:$JV9)&gt;$BJ9,$BJ9-SUM(NL9:$RV9),FK9),0))</f>
        <v>0</v>
      </c>
      <c r="NL9" s="5">
        <f>IF(FL9=0,0,IF($BJ9&gt;SUM(FM9:$JV9),IF(FL9+SUM(FM9:$JV9)&gt;$BJ9,$BJ9-SUM(NM9:$RV9),FL9),0))</f>
        <v>0</v>
      </c>
      <c r="NM9" s="5">
        <f>IF(FM9=0,0,IF($BJ9&gt;SUM(FN9:$JV9),IF(FM9+SUM(FN9:$JV9)&gt;$BJ9,$BJ9-SUM(NN9:$RV9),FM9),0))</f>
        <v>0</v>
      </c>
      <c r="NN9" s="5">
        <f>IF(FN9=0,0,IF($BJ9&gt;SUM(FO9:$JV9),IF(FN9+SUM(FO9:$JV9)&gt;$BJ9,$BJ9-SUM(NO9:$RV9),FN9),0))</f>
        <v>0</v>
      </c>
      <c r="NO9" s="5">
        <f>IF(FO9=0,0,IF($BJ9&gt;SUM(FP9:$JV9),IF(FO9+SUM(FP9:$JV9)&gt;$BJ9,$BJ9-SUM(NP9:$RV9),FO9),0))</f>
        <v>0</v>
      </c>
      <c r="NP9" s="5">
        <f>IF(FP9=0,0,IF($BJ9&gt;SUM(FQ9:$JV9),IF(FP9+SUM(FQ9:$JV9)&gt;$BJ9,$BJ9-SUM(NQ9:$RV9),FP9),0))</f>
        <v>0</v>
      </c>
      <c r="NQ9" s="5">
        <f>IF(FQ9=0,0,IF($BJ9&gt;SUM(FR9:$JV9),IF(FQ9+SUM(FR9:$JV9)&gt;$BJ9,$BJ9-SUM(NR9:$RV9),FQ9),0))</f>
        <v>0</v>
      </c>
      <c r="NR9" s="5">
        <f>IF(FR9=0,0,IF($BJ9&gt;SUM(FS9:$JV9),IF(FR9+SUM(FS9:$JV9)&gt;$BJ9,$BJ9-SUM(NS9:$RV9),FR9),0))</f>
        <v>0</v>
      </c>
      <c r="NS9" s="5">
        <f>IF(FS9=0,0,IF($BJ9&gt;SUM(FT9:$JV9),IF(FS9+SUM(FT9:$JV9)&gt;$BJ9,$BJ9-SUM(NT9:$RV9),FS9),0))</f>
        <v>0</v>
      </c>
      <c r="NT9" s="5">
        <f>IF(FT9=0,0,IF($BJ9&gt;SUM(FU9:$JV9),IF(FT9+SUM(FU9:$JV9)&gt;$BJ9,$BJ9-SUM(NU9:$RV9),FT9),0))</f>
        <v>0</v>
      </c>
      <c r="NU9" s="5">
        <f>IF(FU9=0,0,IF($BJ9&gt;SUM(FV9:$JV9),IF(FU9+SUM(FV9:$JV9)&gt;$BJ9,$BJ9-SUM(NV9:$RV9),FU9),0))</f>
        <v>0</v>
      </c>
      <c r="NV9" s="5">
        <f>IF(FV9=0,0,IF($BJ9&gt;SUM(FW9:$JV9),IF(FV9+SUM(FW9:$JV9)&gt;$BJ9,$BJ9-SUM(NW9:$RV9),FV9),0))</f>
        <v>0</v>
      </c>
      <c r="NW9" s="5">
        <f>IF(FW9=0,0,IF($BJ9&gt;SUM(FX9:$JV9),IF(FW9+SUM(FX9:$JV9)&gt;$BJ9,$BJ9-SUM(NX9:$RV9),FW9),0))</f>
        <v>0</v>
      </c>
      <c r="NX9" s="5">
        <f>IF(FX9=0,0,IF($BJ9&gt;SUM(FY9:$JV9),IF(FX9+SUM(FY9:$JV9)&gt;$BJ9,$BJ9-SUM(NY9:$RV9),FX9),0))</f>
        <v>0</v>
      </c>
      <c r="NY9" s="5">
        <f>IF(FY9=0,0,IF($BJ9&gt;SUM(FZ9:$JV9),IF(FY9+SUM(FZ9:$JV9)&gt;$BJ9,$BJ9-SUM(NZ9:$RV9),FY9),0))</f>
        <v>0</v>
      </c>
      <c r="NZ9" s="5">
        <f>IF(FZ9=0,0,IF($BJ9&gt;SUM(GA9:$JV9),IF(FZ9+SUM(GA9:$JV9)&gt;$BJ9,$BJ9-SUM(OA9:$RV9),FZ9),0))</f>
        <v>0</v>
      </c>
      <c r="OA9" s="5">
        <f>IF(GA9=0,0,IF($BJ9&gt;SUM(GB9:$JV9),IF(GA9+SUM(GB9:$JV9)&gt;$BJ9,$BJ9-SUM(OB9:$RV9),GA9),0))</f>
        <v>0</v>
      </c>
      <c r="OB9" s="5">
        <f>IF(GB9=0,0,IF($BJ9&gt;SUM(GC9:$JV9),IF(GB9+SUM(GC9:$JV9)&gt;$BJ9,$BJ9-SUM(OC9:$RV9),GB9),0))</f>
        <v>0</v>
      </c>
      <c r="OC9" s="5">
        <f>IF(GC9=0,0,IF($BJ9&gt;SUM(GD9:$JV9),IF(GC9+SUM(GD9:$JV9)&gt;$BJ9,$BJ9-SUM(OD9:$RV9),GC9),0))</f>
        <v>0</v>
      </c>
      <c r="OD9" s="5">
        <f>IF(GD9=0,0,IF($BJ9&gt;SUM(GE9:$JV9),IF(GD9+SUM(GE9:$JV9)&gt;$BJ9,$BJ9-SUM(OE9:$RV9),GD9),0))</f>
        <v>0</v>
      </c>
      <c r="OE9" s="5">
        <f>IF(GE9=0,0,IF($BJ9&gt;SUM(GF9:$JV9),IF(GE9+SUM(GF9:$JV9)&gt;$BJ9,$BJ9-SUM(OF9:$RV9),GE9),0))</f>
        <v>0</v>
      </c>
      <c r="OF9" s="5">
        <f>IF(GF9=0,0,IF($BJ9&gt;SUM(GG9:$JV9),IF(GF9+SUM(GG9:$JV9)&gt;$BJ9,$BJ9-SUM(OG9:$RV9),GF9),0))</f>
        <v>0</v>
      </c>
      <c r="OG9" s="5">
        <f>IF(GG9=0,0,IF($BJ9&gt;SUM(GH9:$JV9),IF(GG9+SUM(GH9:$JV9)&gt;$BJ9,$BJ9-SUM(OH9:$RV9),GG9),0))</f>
        <v>0</v>
      </c>
      <c r="OH9" s="5">
        <f>IF(GH9=0,0,IF($BJ9&gt;SUM(GI9:$JV9),IF(GH9+SUM(GI9:$JV9)&gt;$BJ9,$BJ9-SUM(OI9:$RV9),GH9),0))</f>
        <v>0</v>
      </c>
      <c r="OI9" s="5">
        <f>IF(GI9=0,0,IF($BJ9&gt;SUM(GJ9:$JV9),IF(GI9+SUM(GJ9:$JV9)&gt;$BJ9,$BJ9-SUM(OJ9:$RV9),GI9),0))</f>
        <v>0</v>
      </c>
      <c r="OJ9" s="5">
        <f>IF(GJ9=0,0,IF($BJ9&gt;SUM(GK9:$JV9),IF(GJ9+SUM(GK9:$JV9)&gt;$BJ9,$BJ9-SUM(OK9:$RV9),GJ9),0))</f>
        <v>0</v>
      </c>
      <c r="OK9" s="5">
        <f>IF(GK9=0,0,IF($BJ9&gt;SUM(GL9:$JV9),IF(GK9+SUM(GL9:$JV9)&gt;$BJ9,$BJ9-SUM(OL9:$RV9),GK9),0))</f>
        <v>0</v>
      </c>
      <c r="OL9" s="5">
        <f>IF(GL9=0,0,IF($BJ9&gt;SUM(GM9:$JV9),IF(GL9+SUM(GM9:$JV9)&gt;$BJ9,$BJ9-SUM(OM9:$RV9),GL9),0))</f>
        <v>0</v>
      </c>
      <c r="OM9" s="5">
        <f>IF(GM9=0,0,IF($BJ9&gt;SUM(GN9:$JV9),IF(GM9+SUM(GN9:$JV9)&gt;$BJ9,$BJ9-SUM(ON9:$RV9),GM9),0))</f>
        <v>0</v>
      </c>
      <c r="ON9" s="5">
        <f>IF(GN9=0,0,IF($BJ9&gt;SUM(GO9:$JV9),IF(GN9+SUM(GO9:$JV9)&gt;$BJ9,$BJ9-SUM(OO9:$RV9),GN9),0))</f>
        <v>0</v>
      </c>
      <c r="OO9" s="5">
        <f>IF(GO9=0,0,IF($BJ9&gt;SUM(GP9:$JV9),IF(GO9+SUM(GP9:$JV9)&gt;$BJ9,$BJ9-SUM(OP9:$RV9),GO9),0))</f>
        <v>0</v>
      </c>
      <c r="OP9" s="5">
        <f>IF(GP9=0,0,IF($BJ9&gt;SUM(GQ9:$JV9),IF(GP9+SUM(GQ9:$JV9)&gt;$BJ9,$BJ9-SUM(OQ9:$RV9),GP9),0))</f>
        <v>0</v>
      </c>
      <c r="OQ9" s="5">
        <f>IF(GQ9=0,0,IF($BJ9&gt;SUM(GR9:$JV9),IF(GQ9+SUM(GR9:$JV9)&gt;$BJ9,$BJ9-SUM(OR9:$RV9),GQ9),0))</f>
        <v>0</v>
      </c>
      <c r="OR9" s="5">
        <f>IF(GR9=0,0,IF($BJ9&gt;SUM(GS9:$JV9),IF(GR9+SUM(GS9:$JV9)&gt;$BJ9,$BJ9-SUM(OS9:$RV9),GR9),0))</f>
        <v>0</v>
      </c>
      <c r="OS9" s="5">
        <f>IF(GS9=0,0,IF($BJ9&gt;SUM(GT9:$JV9),IF(GS9+SUM(GT9:$JV9)&gt;$BJ9,$BJ9-SUM(OT9:$RV9),GS9),0))</f>
        <v>0</v>
      </c>
      <c r="OT9" s="5">
        <f>IF(GT9=0,0,IF($BJ9&gt;SUM(GU9:$JV9),IF(GT9+SUM(GU9:$JV9)&gt;$BJ9,$BJ9-SUM(OU9:$RV9),GT9),0))</f>
        <v>0</v>
      </c>
      <c r="OU9" s="5">
        <f>IF(GU9=0,0,IF($BJ9&gt;SUM(GV9:$JV9),IF(GU9+SUM(GV9:$JV9)&gt;$BJ9,$BJ9-SUM(OV9:$RV9),GU9),0))</f>
        <v>0</v>
      </c>
      <c r="OV9" s="5">
        <f>IF(GV9=0,0,IF($BJ9&gt;SUM(GW9:$JV9),IF(GV9+SUM(GW9:$JV9)&gt;$BJ9,$BJ9-SUM(OW9:$RV9),GV9),0))</f>
        <v>0</v>
      </c>
      <c r="OW9" s="5">
        <f>IF(GW9=0,0,IF($BJ9&gt;SUM(GX9:$JV9),IF(GW9+SUM(GX9:$JV9)&gt;$BJ9,$BJ9-SUM(OX9:$RV9),GW9),0))</f>
        <v>0</v>
      </c>
      <c r="OX9" s="5">
        <f>IF(GX9=0,0,IF($BJ9&gt;SUM(GY9:$JV9),IF(GX9+SUM(GY9:$JV9)&gt;$BJ9,$BJ9-SUM(OY9:$RV9),GX9),0))</f>
        <v>0</v>
      </c>
      <c r="OY9" s="5">
        <f>IF(GY9=0,0,IF($BJ9&gt;SUM(GZ9:$JV9),IF(GY9+SUM(GZ9:$JV9)&gt;$BJ9,$BJ9-SUM(OZ9:$RV9),GY9),0))</f>
        <v>0</v>
      </c>
      <c r="OZ9" s="5">
        <f>IF(GZ9=0,0,IF($BJ9&gt;SUM(HA9:$JV9),IF(GZ9+SUM(HA9:$JV9)&gt;$BJ9,$BJ9-SUM(PA9:$RV9),GZ9),0))</f>
        <v>0</v>
      </c>
      <c r="PA9" s="5">
        <f>IF(HA9=0,0,IF($BJ9&gt;SUM(HB9:$JV9),IF(HA9+SUM(HB9:$JV9)&gt;$BJ9,$BJ9-SUM(PB9:$RV9),HA9),0))</f>
        <v>0</v>
      </c>
      <c r="PB9" s="5">
        <f>IF(HB9=0,0,IF($BJ9&gt;SUM(HC9:$JV9),IF(HB9+SUM(HC9:$JV9)&gt;$BJ9,$BJ9-SUM(PC9:$RV9),HB9),0))</f>
        <v>0</v>
      </c>
      <c r="PC9" s="5">
        <f>IF(HC9=0,0,IF($BJ9&gt;SUM(HD9:$JV9),IF(HC9+SUM(HD9:$JV9)&gt;$BJ9,$BJ9-SUM(PD9:$RV9),HC9),0))</f>
        <v>0</v>
      </c>
      <c r="PD9" s="5">
        <f>IF(HD9=0,0,IF($BJ9&gt;SUM(HE9:$JV9),IF(HD9+SUM(HE9:$JV9)&gt;$BJ9,$BJ9-SUM(PE9:$RV9),HD9),0))</f>
        <v>0</v>
      </c>
      <c r="PE9" s="5">
        <f>IF(HE9=0,0,IF($BJ9&gt;SUM(HF9:$JV9),IF(HE9+SUM(HF9:$JV9)&gt;$BJ9,$BJ9-SUM(PF9:$RV9),HE9),0))</f>
        <v>0</v>
      </c>
      <c r="PF9" s="5">
        <f>IF(HF9=0,0,IF($BJ9&gt;SUM(HG9:$JV9),IF(HF9+SUM(HG9:$JV9)&gt;$BJ9,$BJ9-SUM(PG9:$RV9),HF9),0))</f>
        <v>0</v>
      </c>
      <c r="PG9" s="5">
        <f>IF(HG9=0,0,IF($BJ9&gt;SUM(HH9:$JV9),IF(HG9+SUM(HH9:$JV9)&gt;$BJ9,$BJ9-SUM(PH9:$RV9),HG9),0))</f>
        <v>0</v>
      </c>
      <c r="PH9" s="5">
        <f>IF(HH9=0,0,IF($BJ9&gt;SUM(HI9:$JV9),IF(HH9+SUM(HI9:$JV9)&gt;$BJ9,$BJ9-SUM(PI9:$RV9),HH9),0))</f>
        <v>0</v>
      </c>
      <c r="PI9" s="5">
        <f>IF(HI9=0,0,IF($BJ9&gt;SUM(HJ9:$JV9),IF(HI9+SUM(HJ9:$JV9)&gt;$BJ9,$BJ9-SUM(PJ9:$RV9),HI9),0))</f>
        <v>0</v>
      </c>
      <c r="PJ9" s="5">
        <f>IF(HJ9=0,0,IF($BJ9&gt;SUM(HK9:$JV9),IF(HJ9+SUM(HK9:$JV9)&gt;$BJ9,$BJ9-SUM(PK9:$RV9),HJ9),0))</f>
        <v>0</v>
      </c>
      <c r="PK9" s="5">
        <f>IF(HK9=0,0,IF($BJ9&gt;SUM(HL9:$JV9),IF(HK9+SUM(HL9:$JV9)&gt;$BJ9,$BJ9-SUM(PL9:$RV9),HK9),0))</f>
        <v>0</v>
      </c>
      <c r="PL9" s="5">
        <f>IF(HL9=0,0,IF($BJ9&gt;SUM(HM9:$JV9),IF(HL9+SUM(HM9:$JV9)&gt;$BJ9,$BJ9-SUM(PM9:$RV9),HL9),0))</f>
        <v>0</v>
      </c>
      <c r="PM9" s="5">
        <f>IF(HM9=0,0,IF($BJ9&gt;SUM(HN9:$JV9),IF(HM9+SUM(HN9:$JV9)&gt;$BJ9,$BJ9-SUM(PN9:$RV9),HM9),0))</f>
        <v>0</v>
      </c>
      <c r="PN9" s="5">
        <f>IF(HN9=0,0,IF($BJ9&gt;SUM(HO9:$JV9),IF(HN9+SUM(HO9:$JV9)&gt;$BJ9,$BJ9-SUM(PO9:$RV9),HN9),0))</f>
        <v>0</v>
      </c>
      <c r="PO9" s="5">
        <f>IF(HO9=0,0,IF($BJ9&gt;SUM(HP9:$JV9),IF(HO9+SUM(HP9:$JV9)&gt;$BJ9,$BJ9-SUM(PP9:$RV9),HO9),0))</f>
        <v>0</v>
      </c>
      <c r="PP9" s="5">
        <f>IF(HP9=0,0,IF($BJ9&gt;SUM(HQ9:$JV9),IF(HP9+SUM(HQ9:$JV9)&gt;$BJ9,$BJ9-SUM(PQ9:$RV9),HP9),0))</f>
        <v>0</v>
      </c>
      <c r="PQ9" s="5">
        <f>IF(HQ9=0,0,IF($BJ9&gt;SUM(HR9:$JV9),IF(HQ9+SUM(HR9:$JV9)&gt;$BJ9,$BJ9-SUM(PR9:$RV9),HQ9),0))</f>
        <v>0</v>
      </c>
      <c r="PR9" s="5">
        <f>IF(HR9=0,0,IF($BJ9&gt;SUM(HS9:$JV9),IF(HR9+SUM(HS9:$JV9)&gt;$BJ9,$BJ9-SUM(PS9:$RV9),HR9),0))</f>
        <v>0</v>
      </c>
      <c r="PS9" s="5">
        <f>IF(HS9=0,0,IF($BJ9&gt;SUM(HT9:$JV9),IF(HS9+SUM(HT9:$JV9)&gt;$BJ9,$BJ9-SUM(PT9:$RV9),HS9),0))</f>
        <v>0</v>
      </c>
      <c r="PT9" s="5">
        <f>IF(HT9=0,0,IF($BJ9&gt;SUM(HU9:$JV9),IF(HT9+SUM(HU9:$JV9)&gt;$BJ9,$BJ9-SUM(PU9:$RV9),HT9),0))</f>
        <v>0</v>
      </c>
      <c r="PU9" s="5">
        <f>IF(HU9=0,0,IF($BJ9&gt;SUM(HV9:$JV9),IF(HU9+SUM(HV9:$JV9)&gt;$BJ9,$BJ9-SUM(PV9:$RV9),HU9),0))</f>
        <v>0</v>
      </c>
      <c r="PV9" s="5">
        <f>IF(HV9=0,0,IF($BJ9&gt;SUM(HW9:$JV9),IF(HV9+SUM(HW9:$JV9)&gt;$BJ9,$BJ9-SUM(PW9:$RV9),HV9),0))</f>
        <v>0</v>
      </c>
      <c r="PW9" s="5">
        <f>IF(HW9=0,0,IF($BJ9&gt;SUM(HX9:$JV9),IF(HW9+SUM(HX9:$JV9)&gt;$BJ9,$BJ9-SUM(PX9:$RV9),HW9),0))</f>
        <v>0</v>
      </c>
      <c r="PX9" s="5">
        <f>IF(HX9=0,0,IF($BJ9&gt;SUM(HY9:$JV9),IF(HX9+SUM(HY9:$JV9)&gt;$BJ9,$BJ9-SUM(PY9:$RV9),HX9),0))</f>
        <v>0</v>
      </c>
      <c r="PY9" s="5">
        <f>IF(HY9=0,0,IF($BJ9&gt;SUM(HZ9:$JV9),IF(HY9+SUM(HZ9:$JV9)&gt;$BJ9,$BJ9-SUM(PZ9:$RV9),HY9),0))</f>
        <v>0</v>
      </c>
      <c r="PZ9" s="5">
        <f>IF(HZ9=0,0,IF($BJ9&gt;SUM(IA9:$JV9),IF(HZ9+SUM(IA9:$JV9)&gt;$BJ9,$BJ9-SUM(QA9:$RV9),HZ9),0))</f>
        <v>0</v>
      </c>
      <c r="QA9" s="5">
        <f>IF(IA9=0,0,IF($BJ9&gt;SUM(IB9:$JV9),IF(IA9+SUM(IB9:$JV9)&gt;$BJ9,$BJ9-SUM(QB9:$RV9),IA9),0))</f>
        <v>0</v>
      </c>
      <c r="QB9" s="5">
        <f>IF(IB9=0,0,IF($BJ9&gt;SUM(IC9:$JV9),IF(IB9+SUM(IC9:$JV9)&gt;$BJ9,$BJ9-SUM(QC9:$RV9),IB9),0))</f>
        <v>0</v>
      </c>
      <c r="QC9" s="5">
        <f>IF(IC9=0,0,IF($BJ9&gt;SUM(ID9:$JV9),IF(IC9+SUM(ID9:$JV9)&gt;$BJ9,$BJ9-SUM(QD9:$RV9),IC9),0))</f>
        <v>0</v>
      </c>
      <c r="QD9" s="5">
        <f>IF(ID9=0,0,IF($BJ9&gt;SUM(IE9:$JV9),IF(ID9+SUM(IE9:$JV9)&gt;$BJ9,$BJ9-SUM(QE9:$RV9),ID9),0))</f>
        <v>0</v>
      </c>
      <c r="QE9" s="5">
        <f>IF(IE9=0,0,IF($BJ9&gt;SUM(IF9:$JV9),IF(IE9+SUM(IF9:$JV9)&gt;$BJ9,$BJ9-SUM(QF9:$RV9),IE9),0))</f>
        <v>0</v>
      </c>
      <c r="QF9" s="5">
        <f>IF(IF9=0,0,IF($BJ9&gt;SUM(IG9:$JV9),IF(IF9+SUM(IG9:$JV9)&gt;$BJ9,$BJ9-SUM(QG9:$RV9),IF9),0))</f>
        <v>0</v>
      </c>
      <c r="QG9" s="5">
        <f>IF(IG9=0,0,IF($BJ9&gt;SUM(IH9:$JV9),IF(IG9+SUM(IH9:$JV9)&gt;$BJ9,$BJ9-SUM(QH9:$RV9),IG9),0))</f>
        <v>0</v>
      </c>
      <c r="QH9" s="5">
        <f>IF(IH9=0,0,IF($BJ9&gt;SUM(II9:$JV9),IF(IH9+SUM(II9:$JV9)&gt;$BJ9,$BJ9-SUM(QI9:$RV9),IH9),0))</f>
        <v>0</v>
      </c>
      <c r="QI9" s="5">
        <f>IF(II9=0,0,IF($BJ9&gt;SUM(IJ9:$JV9),IF(II9+SUM(IJ9:$JV9)&gt;$BJ9,$BJ9-SUM(QJ9:$RV9),II9),0))</f>
        <v>0</v>
      </c>
      <c r="QJ9" s="5">
        <f>IF(IJ9=0,0,IF($BJ9&gt;SUM(IK9:$JV9),IF(IJ9+SUM(IK9:$JV9)&gt;$BJ9,$BJ9-SUM(QK9:$RV9),IJ9),0))</f>
        <v>0</v>
      </c>
      <c r="QK9" s="5">
        <f>IF(IK9=0,0,IF($BJ9&gt;SUM(IL9:$JV9),IF(IK9+SUM(IL9:$JV9)&gt;$BJ9,$BJ9-SUM(QL9:$RV9),IK9),0))</f>
        <v>0</v>
      </c>
      <c r="QL9" s="5">
        <f>IF(IL9=0,0,IF($BJ9&gt;SUM(IM9:$JV9),IF(IL9+SUM(IM9:$JV9)&gt;$BJ9,$BJ9-SUM(QM9:$RV9),IL9),0))</f>
        <v>0</v>
      </c>
      <c r="QM9" s="5">
        <f>IF(IM9=0,0,IF($BJ9&gt;SUM(IN9:$JV9),IF(IM9+SUM(IN9:$JV9)&gt;$BJ9,$BJ9-SUM(QN9:$RV9),IM9),0))</f>
        <v>0</v>
      </c>
      <c r="QN9" s="5">
        <f>IF(IN9=0,0,IF($BJ9&gt;SUM(IO9:$JV9),IF(IN9+SUM(IO9:$JV9)&gt;$BJ9,$BJ9-SUM(QO9:$RV9),IN9),0))</f>
        <v>0</v>
      </c>
      <c r="QO9" s="5">
        <f>IF(IO9=0,0,IF($BJ9&gt;SUM(IP9:$JV9),IF(IO9+SUM(IP9:$JV9)&gt;$BJ9,$BJ9-SUM(QP9:$RV9),IO9),0))</f>
        <v>0</v>
      </c>
      <c r="QP9" s="5">
        <f>IF(IP9=0,0,IF($BJ9&gt;SUM(IQ9:$JV9),IF(IP9+SUM(IQ9:$JV9)&gt;$BJ9,$BJ9-SUM(QQ9:$RV9),IP9),0))</f>
        <v>0</v>
      </c>
      <c r="QQ9" s="5">
        <f>IF(IQ9=0,0,IF($BJ9&gt;SUM(IR9:$JV9),IF(IQ9+SUM(IR9:$JV9)&gt;$BJ9,$BJ9-SUM(QR9:$RV9),IQ9),0))</f>
        <v>0</v>
      </c>
      <c r="QR9" s="5">
        <f>IF(IR9=0,0,IF($BJ9&gt;SUM(IS9:$JV9),IF(IR9+SUM(IS9:$JV9)&gt;$BJ9,$BJ9-SUM(QS9:$RV9),IR9),0))</f>
        <v>0</v>
      </c>
      <c r="QS9" s="5">
        <f>IF(IS9=0,0,IF($BJ9&gt;SUM(IT9:$JV9),IF(IS9+SUM(IT9:$JV9)&gt;$BJ9,$BJ9-SUM(QT9:$RV9),IS9),0))</f>
        <v>0</v>
      </c>
      <c r="QT9" s="5">
        <f>IF(IT9=0,0,IF($BJ9&gt;SUM(IU9:$JV9),IF(IT9+SUM(IU9:$JV9)&gt;$BJ9,$BJ9-SUM(QU9:$RV9),IT9),0))</f>
        <v>0</v>
      </c>
      <c r="QU9" s="5">
        <f>IF(IU9=0,0,IF($BJ9&gt;SUM(IV9:$JV9),IF(IU9+SUM(IV9:$JV9)&gt;$BJ9,$BJ9-SUM(QV9:$RV9),IU9),0))</f>
        <v>0</v>
      </c>
      <c r="QV9" s="5">
        <f>IF(IV9=0,0,IF($BJ9&gt;SUM(IW9:$JV9),IF(IV9+SUM(IW9:$JV9)&gt;$BJ9,$BJ9-SUM(QW9:$RV9),IV9),0))</f>
        <v>0</v>
      </c>
      <c r="QW9" s="5">
        <f>IF(IW9=0,0,IF($BJ9&gt;SUM(IX9:$JV9),IF(IW9+SUM(IX9:$JV9)&gt;$BJ9,$BJ9-SUM(QX9:$RV9),IW9),0))</f>
        <v>0</v>
      </c>
      <c r="QX9" s="5">
        <f>IF(IX9=0,0,IF($BJ9&gt;SUM(IY9:$JV9),IF(IX9+SUM(IY9:$JV9)&gt;$BJ9,$BJ9-SUM(QY9:$RV9),IX9),0))</f>
        <v>0</v>
      </c>
      <c r="QY9" s="5">
        <f>IF(IY9=0,0,IF($BJ9&gt;SUM(IZ9:$JV9),IF(IY9+SUM(IZ9:$JV9)&gt;$BJ9,$BJ9-SUM(QZ9:$RV9),IY9),0))</f>
        <v>0</v>
      </c>
      <c r="QZ9" s="5">
        <f>IF(IZ9=0,0,IF($BJ9&gt;SUM(JA9:$JV9),IF(IZ9+SUM(JA9:$JV9)&gt;$BJ9,$BJ9-SUM(RA9:$RV9),IZ9),0))</f>
        <v>0</v>
      </c>
      <c r="RA9" s="5">
        <f>IF(JA9=0,0,IF($BJ9&gt;SUM(JB9:$JV9),IF(JA9+SUM(JB9:$JV9)&gt;$BJ9,$BJ9-SUM(RB9:$RV9),JA9),0))</f>
        <v>0</v>
      </c>
      <c r="RB9" s="5">
        <f>IF(JB9=0,0,IF($BJ9&gt;SUM(JC9:$JV9),IF(JB9+SUM(JC9:$JV9)&gt;$BJ9,$BJ9-SUM(RC9:$RV9),JB9),0))</f>
        <v>0</v>
      </c>
      <c r="RC9" s="5">
        <f>IF(JC9=0,0,IF($BJ9&gt;SUM(JD9:$JV9),IF(JC9+SUM(JD9:$JV9)&gt;$BJ9,$BJ9-SUM(RD9:$RV9),JC9),0))</f>
        <v>0</v>
      </c>
      <c r="RD9" s="5">
        <f>IF(JD9=0,0,IF($BJ9&gt;SUM(JE9:$JV9),IF(JD9+SUM(JE9:$JV9)&gt;$BJ9,$BJ9-SUM(RE9:$RV9),JD9),0))</f>
        <v>0</v>
      </c>
      <c r="RE9" s="5">
        <f>IF(JE9=0,0,IF($BJ9&gt;SUM(JF9:$JV9),IF(JE9+SUM(JF9:$JV9)&gt;$BJ9,$BJ9-SUM(RF9:$RV9),JE9),0))</f>
        <v>0</v>
      </c>
      <c r="RF9" s="5">
        <f>IF(JF9=0,0,IF($BJ9&gt;SUM(JG9:$JV9),IF(JF9+SUM(JG9:$JV9)&gt;$BJ9,$BJ9-SUM(RG9:$RV9),JF9),0))</f>
        <v>0</v>
      </c>
      <c r="RG9" s="5">
        <f>IF(JG9=0,0,IF($BJ9&gt;SUM(JH9:$JV9),IF(JG9+SUM(JH9:$JV9)&gt;$BJ9,$BJ9-SUM(RH9:$RV9),JG9),0))</f>
        <v>0</v>
      </c>
      <c r="RH9" s="5">
        <f>IF(JH9=0,0,IF($BJ9&gt;SUM(JI9:$JV9),IF(JH9+SUM(JI9:$JV9)&gt;$BJ9,$BJ9-SUM(RI9:$RV9),JH9),0))</f>
        <v>0</v>
      </c>
      <c r="RI9" s="5">
        <f>IF(JI9=0,0,IF($BJ9&gt;SUM(JJ9:$JV9),IF(JI9+SUM(JJ9:$JV9)&gt;$BJ9,$BJ9-SUM(RJ9:$RV9),JI9),0))</f>
        <v>0</v>
      </c>
      <c r="RJ9" s="5">
        <f>IF(JJ9=0,0,IF($BJ9&gt;SUM(JK9:$JV9),IF(JJ9+SUM(JK9:$JV9)&gt;$BJ9,$BJ9-SUM(RK9:$RV9),JJ9),0))</f>
        <v>0</v>
      </c>
      <c r="RK9" s="5">
        <f>IF(JK9=0,0,IF($BJ9&gt;SUM(JL9:$JV9),IF(JK9+SUM(JL9:$JV9)&gt;$BJ9,$BJ9-SUM(RL9:$RV9),JK9),0))</f>
        <v>0</v>
      </c>
      <c r="RL9" s="5">
        <f>IF(JL9=0,0,IF($BJ9&gt;SUM(JM9:$JV9),IF(JL9+SUM(JM9:$JV9)&gt;$BJ9,$BJ9-SUM(RM9:$RV9),JL9),0))</f>
        <v>0</v>
      </c>
      <c r="RM9" s="5">
        <f>IF(JM9=0,0,IF($BJ9&gt;SUM(JN9:$JV9),IF(JM9+SUM(JN9:$JV9)&gt;$BJ9,$BJ9-SUM(RN9:$RV9),JM9),0))</f>
        <v>0</v>
      </c>
      <c r="RN9" s="5">
        <f>IF(JN9=0,0,IF($BJ9&gt;SUM(JO9:$JV9),IF(JN9+SUM(JO9:$JV9)&gt;$BJ9,$BJ9-SUM(RO9:$RV9),JN9),0))</f>
        <v>0</v>
      </c>
      <c r="RO9" s="5">
        <f>IF(JO9=0,0,IF($BJ9&gt;SUM(JP9:$JV9),IF(JO9+SUM(JP9:$JV9)&gt;$BJ9,$BJ9-SUM(RP9:$RV9),JO9),0))</f>
        <v>0</v>
      </c>
      <c r="RP9" s="5">
        <f>IF(JP9=0,0,IF($BJ9&gt;SUM(JQ9:$JV9),IF(JP9+SUM(JQ9:$JV9)&gt;$BJ9,$BJ9-SUM(RQ9:$RV9),JP9),0))</f>
        <v>0</v>
      </c>
      <c r="RQ9" s="5">
        <f>IF(JQ9=0,0,IF($BJ9&gt;SUM(JR9:$JV9),IF(JQ9+SUM(JR9:$JV9)&gt;$BJ9,$BJ9-SUM(RR9:$RV9),JQ9),0))</f>
        <v>0</v>
      </c>
      <c r="RR9" s="5">
        <f>IF(JR9=0,0,IF($BJ9&gt;SUM(JS9:$JV9),IF(JR9+SUM(JS9:$JV9)&gt;$BJ9,$BJ9-SUM(RS9:$RV9),JR9),0))</f>
        <v>0</v>
      </c>
      <c r="RS9" s="5">
        <f>IF(JS9=0,0,IF($BJ9&gt;SUM(JT9:$JV9),IF(JS9+SUM(JT9:$JV9)&gt;$BJ9,$BJ9-SUM(RT9:$RV9),JS9),0))</f>
        <v>0</v>
      </c>
      <c r="RT9" s="5">
        <f>IF(JT9=0,0,IF($BJ9&gt;SUM(JU9:$JV9),IF(JT9+SUM(JU9:$JV9)&gt;$BJ9,$BJ9-SUM(RU9:$RV9),JT9),0))</f>
        <v>0</v>
      </c>
      <c r="RU9" s="5">
        <f>IF(JU9=0,0,IF($BJ9&gt;SUM(JV9:$JV9),IF(JU9+SUM(JV9:$JV9)&gt;$BJ9,$BJ9-SUM(RV9:$RV9),JU9),0))</f>
        <v>0</v>
      </c>
      <c r="RV9" s="54"/>
      <c r="RW9" s="12">
        <f ca="1">SUMIFS(Sales!D$1:D$151,Sales!B$1:B$151,B9,Sales!C$1:C$151,C9)</f>
        <v>11</v>
      </c>
      <c r="RX9" s="65" t="b">
        <f>IF(COUNTIF(Sales!C$1:C$153,C9)=1,TRUE,FALSE)</f>
        <v>1</v>
      </c>
      <c r="RY9" t="b">
        <f>IF(SUM(BW9:JV9)=SUM(BW163:JV163),IF(SUM(BW9:JV9)=0,TRUE,FALSE),TRUE)</f>
        <v>1</v>
      </c>
    </row>
    <row r="10" spans="1:494" x14ac:dyDescent="0.35">
      <c r="A10" s="7">
        <f ca="1">CELL("row",A10)</f>
        <v>10</v>
      </c>
      <c r="B10" s="126" t="str">
        <f t="shared" si="547"/>
        <v>GC-Hand Bags</v>
      </c>
      <c r="C10" s="20" t="s">
        <v>173</v>
      </c>
      <c r="D10" s="20" t="s">
        <v>442</v>
      </c>
      <c r="E10" s="155">
        <f>IF(LEFT(C10,5)="Total",0,SUMIFS(Costing!E$1:E$79,Costing!C$1:C$79,B10,Costing!D$1:D$79,C10))</f>
        <v>1</v>
      </c>
      <c r="F10" s="60">
        <f>SUMIFS(Costing!G$1:G$79,Costing!C$1:C$79,B10,Costing!D$1:D$79,C10)</f>
        <v>88.33</v>
      </c>
      <c r="G10" s="92"/>
      <c r="H10" s="220"/>
      <c r="I10" s="67">
        <f t="shared" si="548"/>
        <v>0</v>
      </c>
      <c r="J10" s="92"/>
      <c r="K10" s="220"/>
      <c r="L10" s="67">
        <f t="shared" si="549"/>
        <v>0</v>
      </c>
      <c r="M10" s="92"/>
      <c r="N10" s="220"/>
      <c r="O10" s="67">
        <f t="shared" si="550"/>
        <v>0</v>
      </c>
      <c r="P10" s="92"/>
      <c r="Q10" s="220"/>
      <c r="R10" s="67">
        <f t="shared" si="551"/>
        <v>0</v>
      </c>
      <c r="S10" s="92"/>
      <c r="T10" s="220"/>
      <c r="U10" s="67">
        <f t="shared" si="552"/>
        <v>0</v>
      </c>
      <c r="V10" s="92"/>
      <c r="W10" s="220"/>
      <c r="X10" s="67">
        <f t="shared" si="553"/>
        <v>0</v>
      </c>
      <c r="Y10" s="92"/>
      <c r="Z10" s="220"/>
      <c r="AA10" s="67">
        <f t="shared" si="554"/>
        <v>0</v>
      </c>
      <c r="AB10" s="92"/>
      <c r="AC10" s="220"/>
      <c r="AD10" s="67">
        <f t="shared" si="555"/>
        <v>0</v>
      </c>
      <c r="AE10" s="92"/>
      <c r="AF10" s="220"/>
      <c r="AG10" s="67">
        <f t="shared" si="556"/>
        <v>0</v>
      </c>
      <c r="AH10" s="92"/>
      <c r="AI10" s="220"/>
      <c r="AJ10" s="67">
        <f t="shared" si="557"/>
        <v>0</v>
      </c>
      <c r="AK10" s="92"/>
      <c r="AL10" s="220"/>
      <c r="AM10" s="67">
        <f t="shared" si="558"/>
        <v>0</v>
      </c>
      <c r="AN10" s="92"/>
      <c r="AO10" s="220"/>
      <c r="AP10" s="67">
        <f t="shared" si="559"/>
        <v>0</v>
      </c>
      <c r="AQ10" s="92"/>
      <c r="AR10" s="220"/>
      <c r="AS10" s="67">
        <f t="shared" si="560"/>
        <v>0</v>
      </c>
      <c r="AT10" s="92"/>
      <c r="AU10" s="220"/>
      <c r="AV10" s="67">
        <f t="shared" si="561"/>
        <v>0</v>
      </c>
      <c r="AW10" s="92"/>
      <c r="AX10" s="220"/>
      <c r="AY10" s="67">
        <f t="shared" si="562"/>
        <v>0</v>
      </c>
      <c r="AZ10" s="92"/>
      <c r="BA10" s="220"/>
      <c r="BB10" s="67">
        <f t="shared" si="563"/>
        <v>0</v>
      </c>
      <c r="BC10" s="92"/>
      <c r="BD10" s="220"/>
      <c r="BE10" s="67">
        <f t="shared" si="564"/>
        <v>0</v>
      </c>
      <c r="BF10" s="92"/>
      <c r="BG10" s="220"/>
      <c r="BH10" s="67">
        <f t="shared" si="565"/>
        <v>0</v>
      </c>
      <c r="BI10" s="68"/>
      <c r="BJ10" s="154">
        <f t="shared" si="566"/>
        <v>1</v>
      </c>
      <c r="BK10" s="116">
        <f t="shared" si="567"/>
        <v>88.33</v>
      </c>
      <c r="BL10" s="50"/>
      <c r="BM10" s="5">
        <f ca="1">SUMIFS(INDIRECT("Sales!"&amp;RW10&amp;":"&amp;RW10),Sales!$1:$1,"&gt;"&amp;$BN$2,Sales!$1:$1,"&lt;="&amp;$C$2)/$BM$2*30</f>
        <v>8.3333333333333339</v>
      </c>
      <c r="BN10" s="72"/>
      <c r="BO10" s="5">
        <f>SUMIF($DB$2:$RV$2,"&lt;"&amp;BO$2,$DB10:$RV10)-SUM($BN10:BN10)</f>
        <v>0</v>
      </c>
      <c r="BP10" s="5">
        <f>SUMIF($DB$2:$RV$2,"&lt;"&amp;BP$2,$DB10:$RV10)-SUM($BN10:BO10)</f>
        <v>0</v>
      </c>
      <c r="BQ10" s="5">
        <f>SUMIF($DB$2:$RV$2,"&lt;"&amp;BQ$2,$DB10:$RV10)-SUM($BN10:BP10)</f>
        <v>0</v>
      </c>
      <c r="BR10" s="5">
        <f>SUMIF($DB$2:$RV$2,"&lt;"&amp;BR$2,$DB10:$RV10)-SUM($BN10:BQ10)</f>
        <v>0</v>
      </c>
      <c r="BS10" s="5">
        <f>SUMIF($DB$2:$RV$2,"&lt;"&amp;BS$2,$DB10:$RV10)-SUM($BN10:BR10)</f>
        <v>0</v>
      </c>
      <c r="BT10" s="5">
        <f>SUMIF($DB$2:$RV$2,"&lt;"&amp;BT$2,$DB10:$RV10)-SUM($BN10:BS10)</f>
        <v>1</v>
      </c>
      <c r="BU10" s="5">
        <f t="shared" si="569"/>
        <v>423</v>
      </c>
      <c r="BV10" s="10"/>
      <c r="BW10" s="95">
        <v>125</v>
      </c>
      <c r="BX10" s="95">
        <v>75</v>
      </c>
      <c r="BY10" s="95">
        <v>0</v>
      </c>
      <c r="BZ10" s="95"/>
      <c r="CA10" s="95"/>
      <c r="CB10" s="95"/>
      <c r="CC10" s="79">
        <v>0</v>
      </c>
      <c r="CD10" s="79">
        <v>0</v>
      </c>
      <c r="CE10" s="79">
        <v>0</v>
      </c>
      <c r="CF10" s="79">
        <v>0</v>
      </c>
      <c r="CG10" s="79">
        <v>0</v>
      </c>
      <c r="CH10" s="79">
        <v>0</v>
      </c>
      <c r="CI10" s="79">
        <v>0</v>
      </c>
      <c r="CJ10" s="79">
        <v>0</v>
      </c>
      <c r="CK10" s="79">
        <v>0</v>
      </c>
      <c r="CL10" s="79">
        <v>0</v>
      </c>
      <c r="CM10" s="79">
        <v>0</v>
      </c>
      <c r="CN10" s="79">
        <v>0</v>
      </c>
      <c r="CO10" s="79">
        <v>0</v>
      </c>
      <c r="CP10" s="79">
        <v>0</v>
      </c>
      <c r="CQ10" s="79">
        <v>0</v>
      </c>
      <c r="CR10" s="79">
        <v>0</v>
      </c>
      <c r="CS10" s="79">
        <v>5</v>
      </c>
      <c r="CT10" s="79">
        <v>5</v>
      </c>
      <c r="CU10" s="79">
        <v>30</v>
      </c>
      <c r="CV10" s="79">
        <v>36</v>
      </c>
      <c r="CW10" s="79">
        <v>0</v>
      </c>
      <c r="CX10" s="95">
        <v>10</v>
      </c>
      <c r="CY10" s="79">
        <v>20</v>
      </c>
      <c r="CZ10" s="79">
        <v>48</v>
      </c>
      <c r="DA10" s="79">
        <v>20</v>
      </c>
      <c r="DB10" s="5">
        <v>10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15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8</v>
      </c>
      <c r="EY10" s="5">
        <v>0</v>
      </c>
      <c r="EZ10" s="5">
        <v>8</v>
      </c>
      <c r="FA10" s="5">
        <v>0</v>
      </c>
      <c r="FB10" s="5">
        <v>8</v>
      </c>
      <c r="FC10" s="5">
        <v>0</v>
      </c>
      <c r="FD10" s="5">
        <v>0</v>
      </c>
      <c r="FE10" s="5">
        <v>0</v>
      </c>
      <c r="FF10" s="5">
        <v>0</v>
      </c>
      <c r="FG10" s="5">
        <v>10</v>
      </c>
      <c r="FH10" s="5">
        <v>0</v>
      </c>
      <c r="FI10" s="5">
        <v>0</v>
      </c>
      <c r="FJ10" s="5">
        <v>0</v>
      </c>
      <c r="FK10" s="5">
        <v>4</v>
      </c>
      <c r="FL10" s="5">
        <v>10</v>
      </c>
      <c r="FM10" s="5">
        <v>5</v>
      </c>
      <c r="FN10" s="5">
        <v>0</v>
      </c>
      <c r="FO10" s="5">
        <v>10</v>
      </c>
      <c r="FP10" s="5">
        <v>0</v>
      </c>
      <c r="FQ10" s="5">
        <v>5</v>
      </c>
      <c r="FR10" s="5">
        <v>5</v>
      </c>
      <c r="FS10" s="5">
        <v>0</v>
      </c>
      <c r="FT10" s="5">
        <v>5</v>
      </c>
      <c r="FU10" s="5">
        <v>5</v>
      </c>
      <c r="FV10" s="5">
        <v>0</v>
      </c>
      <c r="FW10" s="5">
        <v>5</v>
      </c>
      <c r="FX10" s="5">
        <v>5</v>
      </c>
      <c r="FY10" s="5">
        <v>5</v>
      </c>
      <c r="FZ10" s="5">
        <v>5</v>
      </c>
      <c r="GA10" s="5">
        <v>0</v>
      </c>
      <c r="GB10" s="5">
        <v>5</v>
      </c>
      <c r="GC10" s="5">
        <v>0</v>
      </c>
      <c r="GD10" s="5">
        <v>0</v>
      </c>
      <c r="GE10" s="5">
        <v>5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/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5</v>
      </c>
      <c r="IM10" s="5">
        <v>5</v>
      </c>
      <c r="IN10" s="5">
        <v>5</v>
      </c>
      <c r="IO10" s="5">
        <v>5</v>
      </c>
      <c r="IP10" s="5">
        <v>5</v>
      </c>
      <c r="IQ10" s="5">
        <v>5</v>
      </c>
      <c r="IR10" s="5">
        <v>5</v>
      </c>
      <c r="IS10" s="5">
        <v>5</v>
      </c>
      <c r="IT10" s="5">
        <v>5</v>
      </c>
      <c r="IU10" s="5">
        <v>5</v>
      </c>
      <c r="IV10" s="5">
        <v>5</v>
      </c>
      <c r="IW10" s="5">
        <v>0</v>
      </c>
      <c r="IX10" s="5">
        <v>2</v>
      </c>
      <c r="IY10" s="5">
        <v>2</v>
      </c>
      <c r="IZ10" s="5">
        <v>2</v>
      </c>
      <c r="JA10" s="5">
        <v>2</v>
      </c>
      <c r="JB10" s="5">
        <v>0</v>
      </c>
      <c r="JC10" s="5">
        <v>2</v>
      </c>
      <c r="JD10" s="5">
        <v>0</v>
      </c>
      <c r="JE10" s="5">
        <v>0</v>
      </c>
      <c r="JF10" s="5">
        <v>5</v>
      </c>
      <c r="JG10" s="5">
        <v>5</v>
      </c>
      <c r="JH10" s="5">
        <v>5</v>
      </c>
      <c r="JI10" s="5">
        <v>5</v>
      </c>
      <c r="JJ10">
        <v>20</v>
      </c>
      <c r="JK10" s="5">
        <v>21</v>
      </c>
      <c r="JL10" s="5">
        <v>20</v>
      </c>
      <c r="JM10" s="5">
        <v>5</v>
      </c>
      <c r="JN10" s="5">
        <v>5</v>
      </c>
      <c r="JO10" s="5">
        <v>5</v>
      </c>
      <c r="JP10" s="5">
        <v>5</v>
      </c>
      <c r="JQ10" s="5">
        <v>5</v>
      </c>
      <c r="JR10" s="5">
        <v>5</v>
      </c>
      <c r="JS10" s="5">
        <v>5</v>
      </c>
      <c r="JT10" s="5">
        <v>5</v>
      </c>
      <c r="JU10" s="5"/>
      <c r="JV10" s="54"/>
      <c r="JW10" s="5">
        <f>IF(BW10=0,0,IF($BJ10&gt;SUM(BX10:$JV10),IF(BW10+SUM(BX10:$JV10)&gt;$BJ10,$BJ10-SUM(JX10:$RV10),BW10),0))</f>
        <v>0</v>
      </c>
      <c r="JX10" s="5">
        <f>IF(BX10=0,0,IF($BJ10&gt;SUM(BY10:$JV10),IF(BX10+SUM(BY10:$JV10)&gt;$BJ10,$BJ10-SUM(JY10:$RV10),BX10),0))</f>
        <v>0</v>
      </c>
      <c r="JY10" s="5">
        <f>IF(BY10=0,0,IF($BJ10&gt;SUM(BZ10:$JV10),IF(BY10+SUM(BZ10:$JV10)&gt;$BJ10,$BJ10-SUM(JZ10:$RV10),BY10),0))</f>
        <v>0</v>
      </c>
      <c r="JZ10" s="5">
        <f>IF(BZ10=0,0,IF($BJ10&gt;SUM(CA10:$JV10),IF(BZ10+SUM(CA10:$JV10)&gt;$BJ10,$BJ10-SUM(KA10:$RV10),BZ10),0))</f>
        <v>0</v>
      </c>
      <c r="KA10" s="5">
        <f>IF(CA10=0,0,IF($BJ10&gt;SUM(CB10:$JV10),IF(CA10+SUM(CB10:$JV10)&gt;$BJ10,$BJ10-SUM(KB10:$RV10),CA10),0))</f>
        <v>0</v>
      </c>
      <c r="KB10" s="5">
        <f>IF(CB10=0,0,IF($BJ10&gt;SUM(CC10:$JV10),IF(CB10+SUM(CC10:$JV10)&gt;$BJ10,$BJ10-SUM(KC10:$RV10),CB10),0))</f>
        <v>0</v>
      </c>
      <c r="KC10" s="5">
        <f>IF(CC10=0,0,IF($BJ10&gt;SUM(CD10:$JV10),IF(CC10+SUM(CD10:$JV10)&gt;$BJ10,$BJ10-SUM(KD10:$RV10),CC10),0))</f>
        <v>0</v>
      </c>
      <c r="KD10" s="5">
        <f>IF(CD10=0,0,IF($BJ10&gt;SUM(CE10:$JV10),IF(CD10+SUM(CE10:$JV10)&gt;$BJ10,$BJ10-SUM(KE10:$RV10),CD10),0))</f>
        <v>0</v>
      </c>
      <c r="KE10" s="5">
        <f>IF(CE10=0,0,IF($BJ10&gt;SUM(CF10:$JV10),IF(CE10+SUM(CF10:$JV10)&gt;$BJ10,$BJ10-SUM(KF10:$RV10),CE10),0))</f>
        <v>0</v>
      </c>
      <c r="KF10" s="5">
        <f>IF(CF10=0,0,IF($BJ10&gt;SUM(CG10:$JV10),IF(CF10+SUM(CG10:$JV10)&gt;$BJ10,$BJ10-SUM(KG10:$RV10),CF10),0))</f>
        <v>0</v>
      </c>
      <c r="KG10" s="5">
        <f>IF(CG10=0,0,IF($BJ10&gt;SUM(CH10:$JV10),IF(CG10+SUM(CH10:$JV10)&gt;$BJ10,$BJ10-SUM(KH10:$RV10),CG10),0))</f>
        <v>0</v>
      </c>
      <c r="KH10" s="5">
        <f>IF(CH10=0,0,IF($BJ10&gt;SUM(CI10:$JV10),IF(CH10+SUM(CI10:$JV10)&gt;$BJ10,$BJ10-SUM(KI10:$RV10),CH10),0))</f>
        <v>0</v>
      </c>
      <c r="KI10" s="5">
        <f>IF(CI10=0,0,IF($BJ10&gt;SUM(CJ10:$JV10),IF(CI10+SUM(CJ10:$JV10)&gt;$BJ10,$BJ10-SUM(KJ10:$RV10),CI10),0))</f>
        <v>0</v>
      </c>
      <c r="KJ10" s="5">
        <f>IF(CJ10=0,0,IF($BJ10&gt;SUM(CK10:$JV10),IF(CJ10+SUM(CK10:$JV10)&gt;$BJ10,$BJ10-SUM(KK10:$RV10),CJ10),0))</f>
        <v>0</v>
      </c>
      <c r="KK10" s="5">
        <f>IF(CK10=0,0,IF($BJ10&gt;SUM(CL10:$JV10),IF(CK10+SUM(CL10:$JV10)&gt;$BJ10,$BJ10-SUM(KL10:$RV10),CK10),0))</f>
        <v>0</v>
      </c>
      <c r="KL10" s="5">
        <f>IF(CL10=0,0,IF($BJ10&gt;SUM(CM10:$JV10),IF(CL10+SUM(CM10:$JV10)&gt;$BJ10,$BJ10-SUM(KM10:$RV10),CL10),0))</f>
        <v>0</v>
      </c>
      <c r="KM10" s="5">
        <f>IF(CM10=0,0,IF($BJ10&gt;SUM(CN10:$JV10),IF(CM10+SUM(CN10:$JV10)&gt;$BJ10,$BJ10-SUM(KN10:$RV10),CM10),0))</f>
        <v>0</v>
      </c>
      <c r="KN10" s="5">
        <f>IF(CN10=0,0,IF($BJ10&gt;SUM(CO10:$JV10),IF(CN10+SUM(CO10:$JV10)&gt;$BJ10,$BJ10-SUM(KO10:$RV10),CN10),0))</f>
        <v>0</v>
      </c>
      <c r="KO10" s="5">
        <f>IF(CO10=0,0,IF($BJ10&gt;SUM(CP10:$JV10),IF(CO10+SUM(CP10:$JV10)&gt;$BJ10,$BJ10-SUM(KP10:$RV10),CO10),0))</f>
        <v>0</v>
      </c>
      <c r="KP10" s="5">
        <f>IF(CP10=0,0,IF($BJ10&gt;SUM(CQ10:$JV10),IF(CP10+SUM(CQ10:$JV10)&gt;$BJ10,$BJ10-SUM(KQ10:$RV10),CP10),0))</f>
        <v>0</v>
      </c>
      <c r="KQ10" s="5">
        <f>IF(CQ10=0,0,IF($BJ10&gt;SUM(CR10:$JV10),IF(CQ10+SUM(CR10:$JV10)&gt;$BJ10,$BJ10-SUM(KR10:$RV10),CQ10),0))</f>
        <v>0</v>
      </c>
      <c r="KR10" s="5">
        <f>IF(CR10=0,0,IF($BJ10&gt;SUM(CS10:$JV10),IF(CR10+SUM(CS10:$JV10)&gt;$BJ10,$BJ10-SUM(KS10:$RV10),CR10),0))</f>
        <v>0</v>
      </c>
      <c r="KS10" s="5">
        <f>IF(CS10=0,0,IF($BJ10&gt;SUM(CT10:$JV10),IF(CS10+SUM(CT10:$JV10)&gt;$BJ10,$BJ10-SUM(KT10:$RV10),CS10),0))</f>
        <v>0</v>
      </c>
      <c r="KT10" s="5">
        <f>IF(CT10=0,0,IF($BJ10&gt;SUM(CU10:$JV10),IF(CT10+SUM(CU10:$JV10)&gt;$BJ10,$BJ10-SUM(KU10:$RV10),CT10),0))</f>
        <v>0</v>
      </c>
      <c r="KU10" s="5">
        <f>IF(CU10=0,0,IF($BJ10&gt;SUM(CV10:$JV10),IF(CU10+SUM(CV10:$JV10)&gt;$BJ10,$BJ10-SUM(KV10:$RV10),CU10),0))</f>
        <v>0</v>
      </c>
      <c r="KV10" s="5">
        <f>IF(CV10=0,0,IF($BJ10&gt;SUM(CW10:$JV10),IF(CV10+SUM(CW10:$JV10)&gt;$BJ10,$BJ10-SUM(KW10:$RV10),CV10),0))</f>
        <v>0</v>
      </c>
      <c r="KW10" s="5">
        <f>IF(CW10=0,0,IF($BJ10&gt;SUM(CX10:$JV10),IF(CW10+SUM(CX10:$JV10)&gt;$BJ10,$BJ10-SUM(KX10:$RV10),CW10),0))</f>
        <v>0</v>
      </c>
      <c r="KX10" s="5">
        <f>IF(CX10=0,0,IF($BJ10&gt;SUM(CY10:$JV10),IF(CX10+SUM(CY10:$JV10)&gt;$BJ10,$BJ10-SUM(KY10:$RV10),CX10),0))</f>
        <v>0</v>
      </c>
      <c r="KY10" s="5">
        <f>IF(CY10=0,0,IF($BJ10&gt;SUM(CZ10:$JV10),IF(CY10+SUM(CZ10:$JV10)&gt;$BJ10,$BJ10-SUM(KZ10:$RV10),CY10),0))</f>
        <v>0</v>
      </c>
      <c r="KZ10" s="5">
        <f>IF(CZ10=0,0,IF($BJ10&gt;SUM(DA10:$JV10),IF(CZ10+SUM(DA10:$JV10)&gt;$BJ10,$BJ10-SUM(LA10:$RV10),CZ10),0))</f>
        <v>0</v>
      </c>
      <c r="LA10" s="5">
        <f>IF(DA10=0,0,IF($BJ10&gt;SUM(DB10:$JV10),IF(DA10+SUM(DB10:$JV10)&gt;$BJ10,$BJ10-SUM(LB10:$RV10),DA10),0))</f>
        <v>0</v>
      </c>
      <c r="LB10" s="5">
        <f>IF(DB10=0,0,IF($BJ10&gt;SUM(DC10:$JV10),IF(DB10+SUM(DC10:$JV10)&gt;$BJ10,$BJ10-SUM(LC10:$RV10),DB10),0))</f>
        <v>0</v>
      </c>
      <c r="LC10" s="5">
        <f>IF(DC10=0,0,IF($BJ10&gt;SUM(DD10:$JV10),IF(DC10+SUM(DD10:$JV10)&gt;$BJ10,$BJ10-SUM(LD10:$RV10),DC10),0))</f>
        <v>0</v>
      </c>
      <c r="LD10" s="5">
        <f>IF(DD10=0,0,IF($BJ10&gt;SUM(DE10:$JV10),IF(DD10+SUM(DE10:$JV10)&gt;$BJ10,$BJ10-SUM(LE10:$RV10),DD10),0))</f>
        <v>0</v>
      </c>
      <c r="LE10" s="5">
        <f>IF(DE10=0,0,IF($BJ10&gt;SUM(DF10:$JV10),IF(DE10+SUM(DF10:$JV10)&gt;$BJ10,$BJ10-SUM(LF10:$RV10),DE10),0))</f>
        <v>0</v>
      </c>
      <c r="LF10" s="5">
        <f>IF(DF10=0,0,IF($BJ10&gt;SUM(DG10:$JV10),IF(DF10+SUM(DG10:$JV10)&gt;$BJ10,$BJ10-SUM(LG10:$RV10),DF10),0))</f>
        <v>0</v>
      </c>
      <c r="LG10" s="5">
        <f>IF(DG10=0,0,IF($BJ10&gt;SUM(DH10:$JV10),IF(DG10+SUM(DH10:$JV10)&gt;$BJ10,$BJ10-SUM(LH10:$RV10),DG10),0))</f>
        <v>0</v>
      </c>
      <c r="LH10" s="5">
        <f>IF(DH10=0,0,IF($BJ10&gt;SUM(DI10:$JV10),IF(DH10+SUM(DI10:$JV10)&gt;$BJ10,$BJ10-SUM(LI10:$RV10),DH10),0))</f>
        <v>0</v>
      </c>
      <c r="LI10" s="5">
        <f>IF(DI10=0,0,IF($BJ10&gt;SUM(DJ10:$JV10),IF(DI10+SUM(DJ10:$JV10)&gt;$BJ10,$BJ10-SUM(LJ10:$RV10),DI10),0))</f>
        <v>0</v>
      </c>
      <c r="LJ10" s="5">
        <f>IF(DJ10=0,0,IF($BJ10&gt;SUM(DK10:$JV10),IF(DJ10+SUM(DK10:$JV10)&gt;$BJ10,$BJ10-SUM(LK10:$RV10),DJ10),0))</f>
        <v>0</v>
      </c>
      <c r="LK10" s="5">
        <f>IF(DK10=0,0,IF($BJ10&gt;SUM(DL10:$JV10),IF(DK10+SUM(DL10:$JV10)&gt;$BJ10,$BJ10-SUM(LL10:$RV10),DK10),0))</f>
        <v>0</v>
      </c>
      <c r="LL10" s="5">
        <f>IF(DL10=0,0,IF($BJ10&gt;SUM(DM10:$JV10),IF(DL10+SUM(DM10:$JV10)&gt;$BJ10,$BJ10-SUM(LM10:$RV10),DL10),0))</f>
        <v>0</v>
      </c>
      <c r="LM10" s="5">
        <f>IF(DM10=0,0,IF($BJ10&gt;SUM(DN10:$JV10),IF(DM10+SUM(DN10:$JV10)&gt;$BJ10,$BJ10-SUM(LN10:$RV10),DM10),0))</f>
        <v>0</v>
      </c>
      <c r="LN10" s="5">
        <f>IF(DN10=0,0,IF($BJ10&gt;SUM(DO10:$JV10),IF(DN10+SUM(DO10:$JV10)&gt;$BJ10,$BJ10-SUM(LO10:$RV10),DN10),0))</f>
        <v>0</v>
      </c>
      <c r="LO10" s="5">
        <f>IF(DO10=0,0,IF($BJ10&gt;SUM(DP10:$JV10),IF(DO10+SUM(DP10:$JV10)&gt;$BJ10,$BJ10-SUM(LP10:$RV10),DO10),0))</f>
        <v>0</v>
      </c>
      <c r="LP10" s="5">
        <f>IF(DP10=0,0,IF($BJ10&gt;SUM(DQ10:$JV10),IF(DP10+SUM(DQ10:$JV10)&gt;$BJ10,$BJ10-SUM(LQ10:$RV10),DP10),0))</f>
        <v>0</v>
      </c>
      <c r="LQ10" s="5">
        <f>IF(DQ10=0,0,IF($BJ10&gt;SUM(DR10:$JV10),IF(DQ10+SUM(DR10:$JV10)&gt;$BJ10,$BJ10-SUM(LR10:$RV10),DQ10),0))</f>
        <v>0</v>
      </c>
      <c r="LR10" s="5">
        <f>IF(DR10=0,0,IF($BJ10&gt;SUM(DS10:$JV10),IF(DR10+SUM(DS10:$JV10)&gt;$BJ10,$BJ10-SUM(LS10:$RV10),DR10),0))</f>
        <v>0</v>
      </c>
      <c r="LS10" s="5">
        <f>IF(DS10=0,0,IF($BJ10&gt;SUM(DT10:$JV10),IF(DS10+SUM(DT10:$JV10)&gt;$BJ10,$BJ10-SUM(LT10:$RV10),DS10),0))</f>
        <v>0</v>
      </c>
      <c r="LT10" s="5">
        <f>IF(DT10=0,0,IF($BJ10&gt;SUM(DU10:$JV10),IF(DT10+SUM(DU10:$JV10)&gt;$BJ10,$BJ10-SUM(LU10:$RV10),DT10),0))</f>
        <v>0</v>
      </c>
      <c r="LU10" s="5">
        <f>IF(DU10=0,0,IF($BJ10&gt;SUM(DV10:$JV10),IF(DU10+SUM(DV10:$JV10)&gt;$BJ10,$BJ10-SUM(LV10:$RV10),DU10),0))</f>
        <v>0</v>
      </c>
      <c r="LV10" s="5">
        <f>IF(DV10=0,0,IF($BJ10&gt;SUM(DW10:$JV10),IF(DV10+SUM(DW10:$JV10)&gt;$BJ10,$BJ10-SUM(LW10:$RV10),DV10),0))</f>
        <v>0</v>
      </c>
      <c r="LW10" s="5">
        <f>IF(DW10=0,0,IF($BJ10&gt;SUM(DX10:$JV10),IF(DW10+SUM(DX10:$JV10)&gt;$BJ10,$BJ10-SUM(LX10:$RV10),DW10),0))</f>
        <v>0</v>
      </c>
      <c r="LX10" s="5">
        <f>IF(DX10=0,0,IF($BJ10&gt;SUM(DY10:$JV10),IF(DX10+SUM(DY10:$JV10)&gt;$BJ10,$BJ10-SUM(LY10:$RV10),DX10),0))</f>
        <v>0</v>
      </c>
      <c r="LY10" s="5">
        <f>IF(DY10=0,0,IF($BJ10&gt;SUM(DZ10:$JV10),IF(DY10+SUM(DZ10:$JV10)&gt;$BJ10,$BJ10-SUM(LZ10:$RV10),DY10),0))</f>
        <v>0</v>
      </c>
      <c r="LZ10" s="5">
        <f>IF(DZ10=0,0,IF($BJ10&gt;SUM(EA10:$JV10),IF(DZ10+SUM(EA10:$JV10)&gt;$BJ10,$BJ10-SUM(MA10:$RV10),DZ10),0))</f>
        <v>0</v>
      </c>
      <c r="MA10" s="5">
        <f>IF(EA10=0,0,IF($BJ10&gt;SUM(EB10:$JV10),IF(EA10+SUM(EB10:$JV10)&gt;$BJ10,$BJ10-SUM(MB10:$RV10),EA10),0))</f>
        <v>0</v>
      </c>
      <c r="MB10" s="5">
        <f>IF(EB10=0,0,IF($BJ10&gt;SUM(EC10:$JV10),IF(EB10+SUM(EC10:$JV10)&gt;$BJ10,$BJ10-SUM(MC10:$RV10),EB10),0))</f>
        <v>0</v>
      </c>
      <c r="MC10" s="5">
        <f>IF(EC10=0,0,IF($BJ10&gt;SUM(ED10:$JV10),IF(EC10+SUM(ED10:$JV10)&gt;$BJ10,$BJ10-SUM(MD10:$RV10),EC10),0))</f>
        <v>0</v>
      </c>
      <c r="MD10" s="5">
        <f>IF(ED10=0,0,IF($BJ10&gt;SUM(EE10:$JV10),IF(ED10+SUM(EE10:$JV10)&gt;$BJ10,$BJ10-SUM(ME10:$RV10),ED10),0))</f>
        <v>0</v>
      </c>
      <c r="ME10" s="5">
        <f>IF(EE10=0,0,IF($BJ10&gt;SUM(EF10:$JV10),IF(EE10+SUM(EF10:$JV10)&gt;$BJ10,$BJ10-SUM(MF10:$RV10),EE10),0))</f>
        <v>0</v>
      </c>
      <c r="MF10" s="5">
        <f>IF(EF10=0,0,IF($BJ10&gt;SUM(EG10:$JV10),IF(EF10+SUM(EG10:$JV10)&gt;$BJ10,$BJ10-SUM(MG10:$RV10),EF10),0))</f>
        <v>0</v>
      </c>
      <c r="MG10" s="5">
        <f>IF(EG10=0,0,IF($BJ10&gt;SUM(EH10:$JV10),IF(EG10+SUM(EH10:$JV10)&gt;$BJ10,$BJ10-SUM(MH10:$RV10),EG10),0))</f>
        <v>0</v>
      </c>
      <c r="MH10" s="5">
        <f>IF(EH10=0,0,IF($BJ10&gt;SUM(EI10:$JV10),IF(EH10+SUM(EI10:$JV10)&gt;$BJ10,$BJ10-SUM(MI10:$RV10),EH10),0))</f>
        <v>0</v>
      </c>
      <c r="MI10" s="5">
        <f>IF(EI10=0,0,IF($BJ10&gt;SUM(EJ10:$JV10),IF(EI10+SUM(EJ10:$JV10)&gt;$BJ10,$BJ10-SUM(MJ10:$RV10),EI10),0))</f>
        <v>0</v>
      </c>
      <c r="MJ10" s="5">
        <f>IF(EJ10=0,0,IF($BJ10&gt;SUM(EK10:$JV10),IF(EJ10+SUM(EK10:$JV10)&gt;$BJ10,$BJ10-SUM(MK10:$RV10),EJ10),0))</f>
        <v>0</v>
      </c>
      <c r="MK10" s="5">
        <f>IF(EK10=0,0,IF($BJ10&gt;SUM(EL10:$JV10),IF(EK10+SUM(EL10:$JV10)&gt;$BJ10,$BJ10-SUM(ML10:$RV10),EK10),0))</f>
        <v>0</v>
      </c>
      <c r="ML10" s="5">
        <f>IF(EL10=0,0,IF($BJ10&gt;SUM(EM10:$JV10),IF(EL10+SUM(EM10:$JV10)&gt;$BJ10,$BJ10-SUM(MM10:$RV10),EL10),0))</f>
        <v>0</v>
      </c>
      <c r="MM10" s="5">
        <f>IF(EM10=0,0,IF($BJ10&gt;SUM(EN10:$JV10),IF(EM10+SUM(EN10:$JV10)&gt;$BJ10,$BJ10-SUM(MN10:$RV10),EM10),0))</f>
        <v>0</v>
      </c>
      <c r="MN10" s="5">
        <f>IF(EN10=0,0,IF($BJ10&gt;SUM(EO10:$JV10),IF(EN10+SUM(EO10:$JV10)&gt;$BJ10,$BJ10-SUM(MO10:$RV10),EN10),0))</f>
        <v>0</v>
      </c>
      <c r="MO10" s="5">
        <f>IF(EO10=0,0,IF($BJ10&gt;SUM(EP10:$JV10),IF(EO10+SUM(EP10:$JV10)&gt;$BJ10,$BJ10-SUM(MP10:$RV10),EO10),0))</f>
        <v>0</v>
      </c>
      <c r="MP10" s="5">
        <f>IF(EP10=0,0,IF($BJ10&gt;SUM(EQ10:$JV10),IF(EP10+SUM(EQ10:$JV10)&gt;$BJ10,$BJ10-SUM(MQ10:$RV10),EP10),0))</f>
        <v>0</v>
      </c>
      <c r="MQ10" s="5">
        <f>IF(EQ10=0,0,IF($BJ10&gt;SUM(ER10:$JV10),IF(EQ10+SUM(ER10:$JV10)&gt;$BJ10,$BJ10-SUM(MR10:$RV10),EQ10),0))</f>
        <v>0</v>
      </c>
      <c r="MR10" s="5">
        <f>IF(ER10=0,0,IF($BJ10&gt;SUM(ES10:$JV10),IF(ER10+SUM(ES10:$JV10)&gt;$BJ10,$BJ10-SUM(MS10:$RV10),ER10),0))</f>
        <v>0</v>
      </c>
      <c r="MS10" s="5">
        <f>IF(ES10=0,0,IF($BJ10&gt;SUM(ET10:$JV10),IF(ES10+SUM(ET10:$JV10)&gt;$BJ10,$BJ10-SUM(MT10:$RV10),ES10),0))</f>
        <v>0</v>
      </c>
      <c r="MT10" s="5">
        <f>IF(ET10=0,0,IF($BJ10&gt;SUM(EU10:$JV10),IF(ET10+SUM(EU10:$JV10)&gt;$BJ10,$BJ10-SUM(MU10:$RV10),ET10),0))</f>
        <v>0</v>
      </c>
      <c r="MU10" s="5">
        <f>IF(EU10=0,0,IF($BJ10&gt;SUM(EV10:$JV10),IF(EU10+SUM(EV10:$JV10)&gt;$BJ10,$BJ10-SUM(MV10:$RV10),EU10),0))</f>
        <v>0</v>
      </c>
      <c r="MV10" s="5">
        <f>IF(EV10=0,0,IF($BJ10&gt;SUM(EW10:$JV10),IF(EV10+SUM(EW10:$JV10)&gt;$BJ10,$BJ10-SUM(MW10:$RV10),EV10),0))</f>
        <v>0</v>
      </c>
      <c r="MW10" s="5">
        <f>IF(EW10=0,0,IF($BJ10&gt;SUM(EX10:$JV10),IF(EW10+SUM(EX10:$JV10)&gt;$BJ10,$BJ10-SUM(MX10:$RV10),EW10),0))</f>
        <v>0</v>
      </c>
      <c r="MX10" s="5">
        <f>IF(EX10=0,0,IF($BJ10&gt;SUM(EY10:$JV10),IF(EX10+SUM(EY10:$JV10)&gt;$BJ10,$BJ10-SUM(MY10:$RV10),EX10),0))</f>
        <v>0</v>
      </c>
      <c r="MY10" s="5">
        <f>IF(EY10=0,0,IF($BJ10&gt;SUM(EZ10:$JV10),IF(EY10+SUM(EZ10:$JV10)&gt;$BJ10,$BJ10-SUM(MZ10:$RV10),EY10),0))</f>
        <v>0</v>
      </c>
      <c r="MZ10" s="5">
        <f>IF(EZ10=0,0,IF($BJ10&gt;SUM(FA10:$JV10),IF(EZ10+SUM(FA10:$JV10)&gt;$BJ10,$BJ10-SUM(NA10:$RV10),EZ10),0))</f>
        <v>0</v>
      </c>
      <c r="NA10" s="5">
        <f>IF(FA10=0,0,IF($BJ10&gt;SUM(FB10:$JV10),IF(FA10+SUM(FB10:$JV10)&gt;$BJ10,$BJ10-SUM(NB10:$RV10),FA10),0))</f>
        <v>0</v>
      </c>
      <c r="NB10" s="5">
        <f>IF(FB10=0,0,IF($BJ10&gt;SUM(FC10:$JV10),IF(FB10+SUM(FC10:$JV10)&gt;$BJ10,$BJ10-SUM(NC10:$RV10),FB10),0))</f>
        <v>0</v>
      </c>
      <c r="NC10" s="5">
        <f>IF(FC10=0,0,IF($BJ10&gt;SUM(FD10:$JV10),IF(FC10+SUM(FD10:$JV10)&gt;$BJ10,$BJ10-SUM(ND10:$RV10),FC10),0))</f>
        <v>0</v>
      </c>
      <c r="ND10" s="5">
        <f>IF(FD10=0,0,IF($BJ10&gt;SUM(FE10:$JV10),IF(FD10+SUM(FE10:$JV10)&gt;$BJ10,$BJ10-SUM(NE10:$RV10),FD10),0))</f>
        <v>0</v>
      </c>
      <c r="NE10" s="5">
        <f>IF(FE10=0,0,IF($BJ10&gt;SUM(FF10:$JV10),IF(FE10+SUM(FF10:$JV10)&gt;$BJ10,$BJ10-SUM(NF10:$RV10),FE10),0))</f>
        <v>0</v>
      </c>
      <c r="NF10" s="5">
        <f>IF(FF10=0,0,IF($BJ10&gt;SUM(FG10:$JV10),IF(FF10+SUM(FG10:$JV10)&gt;$BJ10,$BJ10-SUM(NG10:$RV10),FF10),0))</f>
        <v>0</v>
      </c>
      <c r="NG10" s="5">
        <f>IF(FG10=0,0,IF($BJ10&gt;SUM(FH10:$JV10),IF(FG10+SUM(FH10:$JV10)&gt;$BJ10,$BJ10-SUM(NH10:$RV10),FG10),0))</f>
        <v>0</v>
      </c>
      <c r="NH10" s="5">
        <f>IF(FH10=0,0,IF($BJ10&gt;SUM(FI10:$JV10),IF(FH10+SUM(FI10:$JV10)&gt;$BJ10,$BJ10-SUM(NI10:$RV10),FH10),0))</f>
        <v>0</v>
      </c>
      <c r="NI10" s="5">
        <f>IF(FI10=0,0,IF($BJ10&gt;SUM(FJ10:$JV10),IF(FI10+SUM(FJ10:$JV10)&gt;$BJ10,$BJ10-SUM(NJ10:$RV10),FI10),0))</f>
        <v>0</v>
      </c>
      <c r="NJ10" s="5">
        <f>IF(FJ10=0,0,IF($BJ10&gt;SUM(FK10:$JV10),IF(FJ10+SUM(FK10:$JV10)&gt;$BJ10,$BJ10-SUM(NK10:$RV10),FJ10),0))</f>
        <v>0</v>
      </c>
      <c r="NK10" s="5">
        <f>IF(FK10=0,0,IF($BJ10&gt;SUM(FL10:$JV10),IF(FK10+SUM(FL10:$JV10)&gt;$BJ10,$BJ10-SUM(NL10:$RV10),FK10),0))</f>
        <v>0</v>
      </c>
      <c r="NL10" s="5">
        <f>IF(FL10=0,0,IF($BJ10&gt;SUM(FM10:$JV10),IF(FL10+SUM(FM10:$JV10)&gt;$BJ10,$BJ10-SUM(NM10:$RV10),FL10),0))</f>
        <v>0</v>
      </c>
      <c r="NM10" s="5">
        <f>IF(FM10=0,0,IF($BJ10&gt;SUM(FN10:$JV10),IF(FM10+SUM(FN10:$JV10)&gt;$BJ10,$BJ10-SUM(NN10:$RV10),FM10),0))</f>
        <v>0</v>
      </c>
      <c r="NN10" s="5">
        <f>IF(FN10=0,0,IF($BJ10&gt;SUM(FO10:$JV10),IF(FN10+SUM(FO10:$JV10)&gt;$BJ10,$BJ10-SUM(NO10:$RV10),FN10),0))</f>
        <v>0</v>
      </c>
      <c r="NO10" s="5">
        <f>IF(FO10=0,0,IF($BJ10&gt;SUM(FP10:$JV10),IF(FO10+SUM(FP10:$JV10)&gt;$BJ10,$BJ10-SUM(NP10:$RV10),FO10),0))</f>
        <v>0</v>
      </c>
      <c r="NP10" s="5">
        <f>IF(FP10=0,0,IF($BJ10&gt;SUM(FQ10:$JV10),IF(FP10+SUM(FQ10:$JV10)&gt;$BJ10,$BJ10-SUM(NQ10:$RV10),FP10),0))</f>
        <v>0</v>
      </c>
      <c r="NQ10" s="5">
        <f>IF(FQ10=0,0,IF($BJ10&gt;SUM(FR10:$JV10),IF(FQ10+SUM(FR10:$JV10)&gt;$BJ10,$BJ10-SUM(NR10:$RV10),FQ10),0))</f>
        <v>0</v>
      </c>
      <c r="NR10" s="5">
        <f>IF(FR10=0,0,IF($BJ10&gt;SUM(FS10:$JV10),IF(FR10+SUM(FS10:$JV10)&gt;$BJ10,$BJ10-SUM(NS10:$RV10),FR10),0))</f>
        <v>0</v>
      </c>
      <c r="NS10" s="5">
        <f>IF(FS10=0,0,IF($BJ10&gt;SUM(FT10:$JV10),IF(FS10+SUM(FT10:$JV10)&gt;$BJ10,$BJ10-SUM(NT10:$RV10),FS10),0))</f>
        <v>0</v>
      </c>
      <c r="NT10" s="5">
        <f>IF(FT10=0,0,IF($BJ10&gt;SUM(FU10:$JV10),IF(FT10+SUM(FU10:$JV10)&gt;$BJ10,$BJ10-SUM(NU10:$RV10),FT10),0))</f>
        <v>0</v>
      </c>
      <c r="NU10" s="5">
        <f>IF(FU10=0,0,IF($BJ10&gt;SUM(FV10:$JV10),IF(FU10+SUM(FV10:$JV10)&gt;$BJ10,$BJ10-SUM(NV10:$RV10),FU10),0))</f>
        <v>0</v>
      </c>
      <c r="NV10" s="5">
        <f>IF(FV10=0,0,IF($BJ10&gt;SUM(FW10:$JV10),IF(FV10+SUM(FW10:$JV10)&gt;$BJ10,$BJ10-SUM(NW10:$RV10),FV10),0))</f>
        <v>0</v>
      </c>
      <c r="NW10" s="5">
        <f>IF(FW10=0,0,IF($BJ10&gt;SUM(FX10:$JV10),IF(FW10+SUM(FX10:$JV10)&gt;$BJ10,$BJ10-SUM(NX10:$RV10),FW10),0))</f>
        <v>0</v>
      </c>
      <c r="NX10" s="5">
        <f>IF(FX10=0,0,IF($BJ10&gt;SUM(FY10:$JV10),IF(FX10+SUM(FY10:$JV10)&gt;$BJ10,$BJ10-SUM(NY10:$RV10),FX10),0))</f>
        <v>0</v>
      </c>
      <c r="NY10" s="5">
        <f>IF(FY10=0,0,IF($BJ10&gt;SUM(FZ10:$JV10),IF(FY10+SUM(FZ10:$JV10)&gt;$BJ10,$BJ10-SUM(NZ10:$RV10),FY10),0))</f>
        <v>0</v>
      </c>
      <c r="NZ10" s="5">
        <f>IF(FZ10=0,0,IF($BJ10&gt;SUM(GA10:$JV10),IF(FZ10+SUM(GA10:$JV10)&gt;$BJ10,$BJ10-SUM(OA10:$RV10),FZ10),0))</f>
        <v>0</v>
      </c>
      <c r="OA10" s="5">
        <f>IF(GA10=0,0,IF($BJ10&gt;SUM(GB10:$JV10),IF(GA10+SUM(GB10:$JV10)&gt;$BJ10,$BJ10-SUM(OB10:$RV10),GA10),0))</f>
        <v>0</v>
      </c>
      <c r="OB10" s="5">
        <f>IF(GB10=0,0,IF($BJ10&gt;SUM(GC10:$JV10),IF(GB10+SUM(GC10:$JV10)&gt;$BJ10,$BJ10-SUM(OC10:$RV10),GB10),0))</f>
        <v>0</v>
      </c>
      <c r="OC10" s="5">
        <f>IF(GC10=0,0,IF($BJ10&gt;SUM(GD10:$JV10),IF(GC10+SUM(GD10:$JV10)&gt;$BJ10,$BJ10-SUM(OD10:$RV10),GC10),0))</f>
        <v>0</v>
      </c>
      <c r="OD10" s="5">
        <f>IF(GD10=0,0,IF($BJ10&gt;SUM(GE10:$JV10),IF(GD10+SUM(GE10:$JV10)&gt;$BJ10,$BJ10-SUM(OE10:$RV10),GD10),0))</f>
        <v>0</v>
      </c>
      <c r="OE10" s="5">
        <f>IF(GE10=0,0,IF($BJ10&gt;SUM(GF10:$JV10),IF(GE10+SUM(GF10:$JV10)&gt;$BJ10,$BJ10-SUM(OF10:$RV10),GE10),0))</f>
        <v>0</v>
      </c>
      <c r="OF10" s="5">
        <f>IF(GF10=0,0,IF($BJ10&gt;SUM(GG10:$JV10),IF(GF10+SUM(GG10:$JV10)&gt;$BJ10,$BJ10-SUM(OG10:$RV10),GF10),0))</f>
        <v>0</v>
      </c>
      <c r="OG10" s="5">
        <f>IF(GG10=0,0,IF($BJ10&gt;SUM(GH10:$JV10),IF(GG10+SUM(GH10:$JV10)&gt;$BJ10,$BJ10-SUM(OH10:$RV10),GG10),0))</f>
        <v>0</v>
      </c>
      <c r="OH10" s="5">
        <f>IF(GH10=0,0,IF($BJ10&gt;SUM(GI10:$JV10),IF(GH10+SUM(GI10:$JV10)&gt;$BJ10,$BJ10-SUM(OI10:$RV10),GH10),0))</f>
        <v>0</v>
      </c>
      <c r="OI10" s="5">
        <f>IF(GI10=0,0,IF($BJ10&gt;SUM(GJ10:$JV10),IF(GI10+SUM(GJ10:$JV10)&gt;$BJ10,$BJ10-SUM(OJ10:$RV10),GI10),0))</f>
        <v>0</v>
      </c>
      <c r="OJ10" s="5">
        <f>IF(GJ10=0,0,IF($BJ10&gt;SUM(GK10:$JV10),IF(GJ10+SUM(GK10:$JV10)&gt;$BJ10,$BJ10-SUM(OK10:$RV10),GJ10),0))</f>
        <v>0</v>
      </c>
      <c r="OK10" s="5">
        <f>IF(GK10=0,0,IF($BJ10&gt;SUM(GL10:$JV10),IF(GK10+SUM(GL10:$JV10)&gt;$BJ10,$BJ10-SUM(OL10:$RV10),GK10),0))</f>
        <v>0</v>
      </c>
      <c r="OL10" s="5">
        <f>IF(GL10=0,0,IF($BJ10&gt;SUM(GM10:$JV10),IF(GL10+SUM(GM10:$JV10)&gt;$BJ10,$BJ10-SUM(OM10:$RV10),GL10),0))</f>
        <v>0</v>
      </c>
      <c r="OM10" s="5">
        <f>IF(GM10=0,0,IF($BJ10&gt;SUM(GN10:$JV10),IF(GM10+SUM(GN10:$JV10)&gt;$BJ10,$BJ10-SUM(ON10:$RV10),GM10),0))</f>
        <v>0</v>
      </c>
      <c r="ON10" s="5">
        <f>IF(GN10=0,0,IF($BJ10&gt;SUM(GO10:$JV10),IF(GN10+SUM(GO10:$JV10)&gt;$BJ10,$BJ10-SUM(OO10:$RV10),GN10),0))</f>
        <v>0</v>
      </c>
      <c r="OO10" s="5">
        <f>IF(GO10=0,0,IF($BJ10&gt;SUM(GP10:$JV10),IF(GO10+SUM(GP10:$JV10)&gt;$BJ10,$BJ10-SUM(OP10:$RV10),GO10),0))</f>
        <v>0</v>
      </c>
      <c r="OP10" s="5">
        <f>IF(GP10=0,0,IF($BJ10&gt;SUM(GQ10:$JV10),IF(GP10+SUM(GQ10:$JV10)&gt;$BJ10,$BJ10-SUM(OQ10:$RV10),GP10),0))</f>
        <v>0</v>
      </c>
      <c r="OQ10" s="5">
        <f>IF(GQ10=0,0,IF($BJ10&gt;SUM(GR10:$JV10),IF(GQ10+SUM(GR10:$JV10)&gt;$BJ10,$BJ10-SUM(OR10:$RV10),GQ10),0))</f>
        <v>0</v>
      </c>
      <c r="OR10" s="5">
        <f>IF(GR10=0,0,IF($BJ10&gt;SUM(GS10:$JV10),IF(GR10+SUM(GS10:$JV10)&gt;$BJ10,$BJ10-SUM(OS10:$RV10),GR10),0))</f>
        <v>0</v>
      </c>
      <c r="OS10" s="5">
        <f>IF(GS10=0,0,IF($BJ10&gt;SUM(GT10:$JV10),IF(GS10+SUM(GT10:$JV10)&gt;$BJ10,$BJ10-SUM(OT10:$RV10),GS10),0))</f>
        <v>0</v>
      </c>
      <c r="OT10" s="5">
        <f>IF(GT10=0,0,IF($BJ10&gt;SUM(GU10:$JV10),IF(GT10+SUM(GU10:$JV10)&gt;$BJ10,$BJ10-SUM(OU10:$RV10),GT10),0))</f>
        <v>0</v>
      </c>
      <c r="OU10" s="5">
        <f>IF(GU10=0,0,IF($BJ10&gt;SUM(GV10:$JV10),IF(GU10+SUM(GV10:$JV10)&gt;$BJ10,$BJ10-SUM(OV10:$RV10),GU10),0))</f>
        <v>0</v>
      </c>
      <c r="OV10" s="5">
        <f>IF(GV10=0,0,IF($BJ10&gt;SUM(GW10:$JV10),IF(GV10+SUM(GW10:$JV10)&gt;$BJ10,$BJ10-SUM(OW10:$RV10),GV10),0))</f>
        <v>0</v>
      </c>
      <c r="OW10" s="5">
        <f>IF(GW10=0,0,IF($BJ10&gt;SUM(GX10:$JV10),IF(GW10+SUM(GX10:$JV10)&gt;$BJ10,$BJ10-SUM(OX10:$RV10),GW10),0))</f>
        <v>0</v>
      </c>
      <c r="OX10" s="5">
        <f>IF(GX10=0,0,IF($BJ10&gt;SUM(GY10:$JV10),IF(GX10+SUM(GY10:$JV10)&gt;$BJ10,$BJ10-SUM(OY10:$RV10),GX10),0))</f>
        <v>0</v>
      </c>
      <c r="OY10" s="5">
        <f>IF(GY10=0,0,IF($BJ10&gt;SUM(GZ10:$JV10),IF(GY10+SUM(GZ10:$JV10)&gt;$BJ10,$BJ10-SUM(OZ10:$RV10),GY10),0))</f>
        <v>0</v>
      </c>
      <c r="OZ10" s="5">
        <f>IF(GZ10=0,0,IF($BJ10&gt;SUM(HA10:$JV10),IF(GZ10+SUM(HA10:$JV10)&gt;$BJ10,$BJ10-SUM(PA10:$RV10),GZ10),0))</f>
        <v>0</v>
      </c>
      <c r="PA10" s="5">
        <f>IF(HA10=0,0,IF($BJ10&gt;SUM(HB10:$JV10),IF(HA10+SUM(HB10:$JV10)&gt;$BJ10,$BJ10-SUM(PB10:$RV10),HA10),0))</f>
        <v>0</v>
      </c>
      <c r="PB10" s="5">
        <f>IF(HB10=0,0,IF($BJ10&gt;SUM(HC10:$JV10),IF(HB10+SUM(HC10:$JV10)&gt;$BJ10,$BJ10-SUM(PC10:$RV10),HB10),0))</f>
        <v>0</v>
      </c>
      <c r="PC10" s="5">
        <f>IF(HC10=0,0,IF($BJ10&gt;SUM(HD10:$JV10),IF(HC10+SUM(HD10:$JV10)&gt;$BJ10,$BJ10-SUM(PD10:$RV10),HC10),0))</f>
        <v>0</v>
      </c>
      <c r="PD10" s="5">
        <f>IF(HD10=0,0,IF($BJ10&gt;SUM(HE10:$JV10),IF(HD10+SUM(HE10:$JV10)&gt;$BJ10,$BJ10-SUM(PE10:$RV10),HD10),0))</f>
        <v>0</v>
      </c>
      <c r="PE10" s="5">
        <f>IF(HE10=0,0,IF($BJ10&gt;SUM(HF10:$JV10),IF(HE10+SUM(HF10:$JV10)&gt;$BJ10,$BJ10-SUM(PF10:$RV10),HE10),0))</f>
        <v>0</v>
      </c>
      <c r="PF10" s="5">
        <f>IF(HF10=0,0,IF($BJ10&gt;SUM(HG10:$JV10),IF(HF10+SUM(HG10:$JV10)&gt;$BJ10,$BJ10-SUM(PG10:$RV10),HF10),0))</f>
        <v>0</v>
      </c>
      <c r="PG10" s="5">
        <f>IF(HG10=0,0,IF($BJ10&gt;SUM(HH10:$JV10),IF(HG10+SUM(HH10:$JV10)&gt;$BJ10,$BJ10-SUM(PH10:$RV10),HG10),0))</f>
        <v>0</v>
      </c>
      <c r="PH10" s="5">
        <f>IF(HH10=0,0,IF($BJ10&gt;SUM(HI10:$JV10),IF(HH10+SUM(HI10:$JV10)&gt;$BJ10,$BJ10-SUM(PI10:$RV10),HH10),0))</f>
        <v>0</v>
      </c>
      <c r="PI10" s="5">
        <f>IF(HI10=0,0,IF($BJ10&gt;SUM(HJ10:$JV10),IF(HI10+SUM(HJ10:$JV10)&gt;$BJ10,$BJ10-SUM(PJ10:$RV10),HI10),0))</f>
        <v>0</v>
      </c>
      <c r="PJ10" s="5">
        <f>IF(HJ10=0,0,IF($BJ10&gt;SUM(HK10:$JV10),IF(HJ10+SUM(HK10:$JV10)&gt;$BJ10,$BJ10-SUM(PK10:$RV10),HJ10),0))</f>
        <v>0</v>
      </c>
      <c r="PK10" s="5">
        <f>IF(HK10=0,0,IF($BJ10&gt;SUM(HL10:$JV10),IF(HK10+SUM(HL10:$JV10)&gt;$BJ10,$BJ10-SUM(PL10:$RV10),HK10),0))</f>
        <v>0</v>
      </c>
      <c r="PL10" s="5">
        <f>IF(HL10=0,0,IF($BJ10&gt;SUM(HM10:$JV10),IF(HL10+SUM(HM10:$JV10)&gt;$BJ10,$BJ10-SUM(PM10:$RV10),HL10),0))</f>
        <v>0</v>
      </c>
      <c r="PM10" s="5">
        <f>IF(HM10=0,0,IF($BJ10&gt;SUM(HN10:$JV10),IF(HM10+SUM(HN10:$JV10)&gt;$BJ10,$BJ10-SUM(PN10:$RV10),HM10),0))</f>
        <v>0</v>
      </c>
      <c r="PN10" s="5">
        <f>IF(HN10=0,0,IF($BJ10&gt;SUM(HO10:$JV10),IF(HN10+SUM(HO10:$JV10)&gt;$BJ10,$BJ10-SUM(PO10:$RV10),HN10),0))</f>
        <v>0</v>
      </c>
      <c r="PO10" s="5">
        <f>IF(HO10=0,0,IF($BJ10&gt;SUM(HP10:$JV10),IF(HO10+SUM(HP10:$JV10)&gt;$BJ10,$BJ10-SUM(PP10:$RV10),HO10),0))</f>
        <v>0</v>
      </c>
      <c r="PP10" s="5">
        <f>IF(HP10=0,0,IF($BJ10&gt;SUM(HQ10:$JV10),IF(HP10+SUM(HQ10:$JV10)&gt;$BJ10,$BJ10-SUM(PQ10:$RV10),HP10),0))</f>
        <v>0</v>
      </c>
      <c r="PQ10" s="5">
        <f>IF(HQ10=0,0,IF($BJ10&gt;SUM(HR10:$JV10),IF(HQ10+SUM(HR10:$JV10)&gt;$BJ10,$BJ10-SUM(PR10:$RV10),HQ10),0))</f>
        <v>0</v>
      </c>
      <c r="PR10" s="5">
        <f>IF(HR10=0,0,IF($BJ10&gt;SUM(HS10:$JV10),IF(HR10+SUM(HS10:$JV10)&gt;$BJ10,$BJ10-SUM(PS10:$RV10),HR10),0))</f>
        <v>0</v>
      </c>
      <c r="PS10" s="5">
        <f>IF(HS10=0,0,IF($BJ10&gt;SUM(HT10:$JV10),IF(HS10+SUM(HT10:$JV10)&gt;$BJ10,$BJ10-SUM(PT10:$RV10),HS10),0))</f>
        <v>0</v>
      </c>
      <c r="PT10" s="5">
        <f>IF(HT10=0,0,IF($BJ10&gt;SUM(HU10:$JV10),IF(HT10+SUM(HU10:$JV10)&gt;$BJ10,$BJ10-SUM(PU10:$RV10),HT10),0))</f>
        <v>0</v>
      </c>
      <c r="PU10" s="5">
        <f>IF(HU10=0,0,IF($BJ10&gt;SUM(HV10:$JV10),IF(HU10+SUM(HV10:$JV10)&gt;$BJ10,$BJ10-SUM(PV10:$RV10),HU10),0))</f>
        <v>0</v>
      </c>
      <c r="PV10" s="5">
        <f>IF(HV10=0,0,IF($BJ10&gt;SUM(HW10:$JV10),IF(HV10+SUM(HW10:$JV10)&gt;$BJ10,$BJ10-SUM(PW10:$RV10),HV10),0))</f>
        <v>0</v>
      </c>
      <c r="PW10" s="5">
        <f>IF(HW10=0,0,IF($BJ10&gt;SUM(HX10:$JV10),IF(HW10+SUM(HX10:$JV10)&gt;$BJ10,$BJ10-SUM(PX10:$RV10),HW10),0))</f>
        <v>0</v>
      </c>
      <c r="PX10" s="5">
        <f>IF(HX10=0,0,IF($BJ10&gt;SUM(HY10:$JV10),IF(HX10+SUM(HY10:$JV10)&gt;$BJ10,$BJ10-SUM(PY10:$RV10),HX10),0))</f>
        <v>0</v>
      </c>
      <c r="PY10" s="5">
        <f>IF(HY10=0,0,IF($BJ10&gt;SUM(HZ10:$JV10),IF(HY10+SUM(HZ10:$JV10)&gt;$BJ10,$BJ10-SUM(PZ10:$RV10),HY10),0))</f>
        <v>0</v>
      </c>
      <c r="PZ10" s="5">
        <f>IF(HZ10=0,0,IF($BJ10&gt;SUM(IA10:$JV10),IF(HZ10+SUM(IA10:$JV10)&gt;$BJ10,$BJ10-SUM(QA10:$RV10),HZ10),0))</f>
        <v>0</v>
      </c>
      <c r="QA10" s="5">
        <f>IF(IA10=0,0,IF($BJ10&gt;SUM(IB10:$JV10),IF(IA10+SUM(IB10:$JV10)&gt;$BJ10,$BJ10-SUM(QB10:$RV10),IA10),0))</f>
        <v>0</v>
      </c>
      <c r="QB10" s="5">
        <f>IF(IB10=0,0,IF($BJ10&gt;SUM(IC10:$JV10),IF(IB10+SUM(IC10:$JV10)&gt;$BJ10,$BJ10-SUM(QC10:$RV10),IB10),0))</f>
        <v>0</v>
      </c>
      <c r="QC10" s="5">
        <f>IF(IC10=0,0,IF($BJ10&gt;SUM(ID10:$JV10),IF(IC10+SUM(ID10:$JV10)&gt;$BJ10,$BJ10-SUM(QD10:$RV10),IC10),0))</f>
        <v>0</v>
      </c>
      <c r="QD10" s="5">
        <f>IF(ID10=0,0,IF($BJ10&gt;SUM(IE10:$JV10),IF(ID10+SUM(IE10:$JV10)&gt;$BJ10,$BJ10-SUM(QE10:$RV10),ID10),0))</f>
        <v>0</v>
      </c>
      <c r="QE10" s="5">
        <f>IF(IE10=0,0,IF($BJ10&gt;SUM(IF10:$JV10),IF(IE10+SUM(IF10:$JV10)&gt;$BJ10,$BJ10-SUM(QF10:$RV10),IE10),0))</f>
        <v>0</v>
      </c>
      <c r="QF10" s="5">
        <f>IF(IF10=0,0,IF($BJ10&gt;SUM(IG10:$JV10),IF(IF10+SUM(IG10:$JV10)&gt;$BJ10,$BJ10-SUM(QG10:$RV10),IF10),0))</f>
        <v>0</v>
      </c>
      <c r="QG10" s="5">
        <f>IF(IG10=0,0,IF($BJ10&gt;SUM(IH10:$JV10),IF(IG10+SUM(IH10:$JV10)&gt;$BJ10,$BJ10-SUM(QH10:$RV10),IG10),0))</f>
        <v>0</v>
      </c>
      <c r="QH10" s="5">
        <f>IF(IH10=0,0,IF($BJ10&gt;SUM(II10:$JV10),IF(IH10+SUM(II10:$JV10)&gt;$BJ10,$BJ10-SUM(QI10:$RV10),IH10),0))</f>
        <v>0</v>
      </c>
      <c r="QI10" s="5">
        <f>IF(II10=0,0,IF($BJ10&gt;SUM(IJ10:$JV10),IF(II10+SUM(IJ10:$JV10)&gt;$BJ10,$BJ10-SUM(QJ10:$RV10),II10),0))</f>
        <v>0</v>
      </c>
      <c r="QJ10" s="5">
        <f>IF(IJ10=0,0,IF($BJ10&gt;SUM(IK10:$JV10),IF(IJ10+SUM(IK10:$JV10)&gt;$BJ10,$BJ10-SUM(QK10:$RV10),IJ10),0))</f>
        <v>0</v>
      </c>
      <c r="QK10" s="5">
        <f>IF(IK10=0,0,IF($BJ10&gt;SUM(IL10:$JV10),IF(IK10+SUM(IL10:$JV10)&gt;$BJ10,$BJ10-SUM(QL10:$RV10),IK10),0))</f>
        <v>0</v>
      </c>
      <c r="QL10" s="5">
        <f>IF(IL10=0,0,IF($BJ10&gt;SUM(IM10:$JV10),IF(IL10+SUM(IM10:$JV10)&gt;$BJ10,$BJ10-SUM(QM10:$RV10),IL10),0))</f>
        <v>0</v>
      </c>
      <c r="QM10" s="5">
        <f>IF(IM10=0,0,IF($BJ10&gt;SUM(IN10:$JV10),IF(IM10+SUM(IN10:$JV10)&gt;$BJ10,$BJ10-SUM(QN10:$RV10),IM10),0))</f>
        <v>0</v>
      </c>
      <c r="QN10" s="5">
        <f>IF(IN10=0,0,IF($BJ10&gt;SUM(IO10:$JV10),IF(IN10+SUM(IO10:$JV10)&gt;$BJ10,$BJ10-SUM(QO10:$RV10),IN10),0))</f>
        <v>0</v>
      </c>
      <c r="QO10" s="5">
        <f>IF(IO10=0,0,IF($BJ10&gt;SUM(IP10:$JV10),IF(IO10+SUM(IP10:$JV10)&gt;$BJ10,$BJ10-SUM(QP10:$RV10),IO10),0))</f>
        <v>0</v>
      </c>
      <c r="QP10" s="5">
        <f>IF(IP10=0,0,IF($BJ10&gt;SUM(IQ10:$JV10),IF(IP10+SUM(IQ10:$JV10)&gt;$BJ10,$BJ10-SUM(QQ10:$RV10),IP10),0))</f>
        <v>0</v>
      </c>
      <c r="QQ10" s="5">
        <f>IF(IQ10=0,0,IF($BJ10&gt;SUM(IR10:$JV10),IF(IQ10+SUM(IR10:$JV10)&gt;$BJ10,$BJ10-SUM(QR10:$RV10),IQ10),0))</f>
        <v>0</v>
      </c>
      <c r="QR10" s="5">
        <f>IF(IR10=0,0,IF($BJ10&gt;SUM(IS10:$JV10),IF(IR10+SUM(IS10:$JV10)&gt;$BJ10,$BJ10-SUM(QS10:$RV10),IR10),0))</f>
        <v>0</v>
      </c>
      <c r="QS10" s="5">
        <f>IF(IS10=0,0,IF($BJ10&gt;SUM(IT10:$JV10),IF(IS10+SUM(IT10:$JV10)&gt;$BJ10,$BJ10-SUM(QT10:$RV10),IS10),0))</f>
        <v>0</v>
      </c>
      <c r="QT10" s="5">
        <f>IF(IT10=0,0,IF($BJ10&gt;SUM(IU10:$JV10),IF(IT10+SUM(IU10:$JV10)&gt;$BJ10,$BJ10-SUM(QU10:$RV10),IT10),0))</f>
        <v>0</v>
      </c>
      <c r="QU10" s="5">
        <f>IF(IU10=0,0,IF($BJ10&gt;SUM(IV10:$JV10),IF(IU10+SUM(IV10:$JV10)&gt;$BJ10,$BJ10-SUM(QV10:$RV10),IU10),0))</f>
        <v>0</v>
      </c>
      <c r="QV10" s="5">
        <f>IF(IV10=0,0,IF($BJ10&gt;SUM(IW10:$JV10),IF(IV10+SUM(IW10:$JV10)&gt;$BJ10,$BJ10-SUM(QW10:$RV10),IV10),0))</f>
        <v>0</v>
      </c>
      <c r="QW10" s="5">
        <f>IF(IW10=0,0,IF($BJ10&gt;SUM(IX10:$JV10),IF(IW10+SUM(IX10:$JV10)&gt;$BJ10,$BJ10-SUM(QX10:$RV10),IW10),0))</f>
        <v>0</v>
      </c>
      <c r="QX10" s="5">
        <f>IF(IX10=0,0,IF($BJ10&gt;SUM(IY10:$JV10),IF(IX10+SUM(IY10:$JV10)&gt;$BJ10,$BJ10-SUM(QY10:$RV10),IX10),0))</f>
        <v>0</v>
      </c>
      <c r="QY10" s="5">
        <f>IF(IY10=0,0,IF($BJ10&gt;SUM(IZ10:$JV10),IF(IY10+SUM(IZ10:$JV10)&gt;$BJ10,$BJ10-SUM(QZ10:$RV10),IY10),0))</f>
        <v>0</v>
      </c>
      <c r="QZ10" s="5">
        <f>IF(IZ10=0,0,IF($BJ10&gt;SUM(JA10:$JV10),IF(IZ10+SUM(JA10:$JV10)&gt;$BJ10,$BJ10-SUM(RA10:$RV10),IZ10),0))</f>
        <v>0</v>
      </c>
      <c r="RA10" s="5">
        <f>IF(JA10=0,0,IF($BJ10&gt;SUM(JB10:$JV10),IF(JA10+SUM(JB10:$JV10)&gt;$BJ10,$BJ10-SUM(RB10:$RV10),JA10),0))</f>
        <v>0</v>
      </c>
      <c r="RB10" s="5">
        <f>IF(JB10=0,0,IF($BJ10&gt;SUM(JC10:$JV10),IF(JB10+SUM(JC10:$JV10)&gt;$BJ10,$BJ10-SUM(RC10:$RV10),JB10),0))</f>
        <v>0</v>
      </c>
      <c r="RC10" s="5">
        <f>IF(JC10=0,0,IF($BJ10&gt;SUM(JD10:$JV10),IF(JC10+SUM(JD10:$JV10)&gt;$BJ10,$BJ10-SUM(RD10:$RV10),JC10),0))</f>
        <v>0</v>
      </c>
      <c r="RD10" s="5">
        <f>IF(JD10=0,0,IF($BJ10&gt;SUM(JE10:$JV10),IF(JD10+SUM(JE10:$JV10)&gt;$BJ10,$BJ10-SUM(RE10:$RV10),JD10),0))</f>
        <v>0</v>
      </c>
      <c r="RE10" s="5">
        <f>IF(JE10=0,0,IF($BJ10&gt;SUM(JF10:$JV10),IF(JE10+SUM(JF10:$JV10)&gt;$BJ10,$BJ10-SUM(RF10:$RV10),JE10),0))</f>
        <v>0</v>
      </c>
      <c r="RF10" s="5">
        <f>IF(JF10=0,0,IF($BJ10&gt;SUM(JG10:$JV10),IF(JF10+SUM(JG10:$JV10)&gt;$BJ10,$BJ10-SUM(RG10:$RV10),JF10),0))</f>
        <v>0</v>
      </c>
      <c r="RG10" s="5">
        <f>IF(JG10=0,0,IF($BJ10&gt;SUM(JH10:$JV10),IF(JG10+SUM(JH10:$JV10)&gt;$BJ10,$BJ10-SUM(RH10:$RV10),JG10),0))</f>
        <v>0</v>
      </c>
      <c r="RH10" s="5">
        <f>IF(JH10=0,0,IF($BJ10&gt;SUM(JI10:$JV10),IF(JH10+SUM(JI10:$JV10)&gt;$BJ10,$BJ10-SUM(RI10:$RV10),JH10),0))</f>
        <v>0</v>
      </c>
      <c r="RI10" s="5">
        <f>IF(JI10=0,0,IF($BJ10&gt;SUM(JJ10:$JV10),IF(JI10+SUM(JJ10:$JV10)&gt;$BJ10,$BJ10-SUM(RJ10:$RV10),JI10),0))</f>
        <v>0</v>
      </c>
      <c r="RJ10" s="5">
        <f>IF(JJ10=0,0,IF($BJ10&gt;SUM(JK10:$JV10),IF(JJ10+SUM(JK10:$JV10)&gt;$BJ10,$BJ10-SUM(RK10:$RV10),JJ10),0))</f>
        <v>0</v>
      </c>
      <c r="RK10" s="5">
        <f>IF(JK10=0,0,IF($BJ10&gt;SUM(JL10:$JV10),IF(JK10+SUM(JL10:$JV10)&gt;$BJ10,$BJ10-SUM(RL10:$RV10),JK10),0))</f>
        <v>0</v>
      </c>
      <c r="RL10" s="5">
        <f>IF(JL10=0,0,IF($BJ10&gt;SUM(JM10:$JV10),IF(JL10+SUM(JM10:$JV10)&gt;$BJ10,$BJ10-SUM(RM10:$RV10),JL10),0))</f>
        <v>0</v>
      </c>
      <c r="RM10" s="5">
        <f>IF(JM10=0,0,IF($BJ10&gt;SUM(JN10:$JV10),IF(JM10+SUM(JN10:$JV10)&gt;$BJ10,$BJ10-SUM(RN10:$RV10),JM10),0))</f>
        <v>0</v>
      </c>
      <c r="RN10" s="5">
        <f>IF(JN10=0,0,IF($BJ10&gt;SUM(JO10:$JV10),IF(JN10+SUM(JO10:$JV10)&gt;$BJ10,$BJ10-SUM(RO10:$RV10),JN10),0))</f>
        <v>0</v>
      </c>
      <c r="RO10" s="5">
        <f>IF(JO10=0,0,IF($BJ10&gt;SUM(JP10:$JV10),IF(JO10+SUM(JP10:$JV10)&gt;$BJ10,$BJ10-SUM(RP10:$RV10),JO10),0))</f>
        <v>0</v>
      </c>
      <c r="RP10" s="5">
        <f>IF(JP10=0,0,IF($BJ10&gt;SUM(JQ10:$JV10),IF(JP10+SUM(JQ10:$JV10)&gt;$BJ10,$BJ10-SUM(RQ10:$RV10),JP10),0))</f>
        <v>0</v>
      </c>
      <c r="RQ10" s="5">
        <f>IF(JQ10=0,0,IF($BJ10&gt;SUM(JR10:$JV10),IF(JQ10+SUM(JR10:$JV10)&gt;$BJ10,$BJ10-SUM(RR10:$RV10),JQ10),0))</f>
        <v>0</v>
      </c>
      <c r="RR10" s="5">
        <f>IF(JR10=0,0,IF($BJ10&gt;SUM(JS10:$JV10),IF(JR10+SUM(JS10:$JV10)&gt;$BJ10,$BJ10-SUM(RS10:$RV10),JR10),0))</f>
        <v>0</v>
      </c>
      <c r="RS10" s="5">
        <f>IF(JS10=0,0,IF($BJ10&gt;SUM(JT10:$JV10),IF(JS10+SUM(JT10:$JV10)&gt;$BJ10,$BJ10-SUM(RT10:$RV10),JS10),0))</f>
        <v>0</v>
      </c>
      <c r="RT10" s="5">
        <f>IF(JT10=0,0,IF($BJ10&gt;SUM(JU10:$JV10),IF(JT10+SUM(JU10:$JV10)&gt;$BJ10,$BJ10-SUM(RU10:$RV10),JT10),0))</f>
        <v>1</v>
      </c>
      <c r="RU10" s="5">
        <f>IF(JU10=0,0,IF($BJ10&gt;SUM(JV10:$JV10),IF(JU10+SUM(JV10:$JV10)&gt;$BJ10,$BJ10-SUM(RV10:$RV10),JU10),0))</f>
        <v>0</v>
      </c>
      <c r="RV10" s="54"/>
      <c r="RW10" s="12">
        <f ca="1">SUMIFS(Sales!D$1:D$151,Sales!B$1:B$151,B10,Sales!C$1:C$151,C10)</f>
        <v>15</v>
      </c>
      <c r="RX10" s="65" t="b">
        <f>IF(COUNTIF(Sales!C$1:C$153,C10)=1,TRUE,FALSE)</f>
        <v>1</v>
      </c>
      <c r="RY10" t="b">
        <f>IF(SUM(BW10:JV10)=SUM(BW163:JV163),IF(SUM(BW10:JV10)=0,TRUE,FALSE),TRUE)</f>
        <v>1</v>
      </c>
    </row>
    <row r="11" spans="1:494" hidden="1" x14ac:dyDescent="0.35">
      <c r="A11" s="7">
        <f t="shared" ca="1" si="546"/>
        <v>11</v>
      </c>
      <c r="B11" s="126" t="str">
        <f t="shared" si="547"/>
        <v>GC-Hand Bags</v>
      </c>
      <c r="C11" s="20" t="s">
        <v>26</v>
      </c>
      <c r="D11" s="20" t="s">
        <v>443</v>
      </c>
      <c r="E11" s="155">
        <f>IF(LEFT(C11,5)="Total",0,SUMIFS(Costing!E$1:E$79,Costing!C$1:C$79,B11,Costing!D$1:D$79,C11))</f>
        <v>0</v>
      </c>
      <c r="F11" s="60">
        <f>SUMIFS(Costing!G$1:G$79,Costing!C$1:C$79,B11,Costing!D$1:D$79,C11)</f>
        <v>0</v>
      </c>
      <c r="G11" s="92"/>
      <c r="H11" s="220"/>
      <c r="I11" s="67">
        <f t="shared" si="548"/>
        <v>0</v>
      </c>
      <c r="J11" s="92"/>
      <c r="K11" s="220"/>
      <c r="L11" s="67">
        <f t="shared" si="549"/>
        <v>0</v>
      </c>
      <c r="M11" s="92"/>
      <c r="N11" s="220"/>
      <c r="O11" s="67">
        <f t="shared" si="550"/>
        <v>0</v>
      </c>
      <c r="P11" s="92"/>
      <c r="Q11" s="220"/>
      <c r="R11" s="67">
        <f t="shared" si="551"/>
        <v>0</v>
      </c>
      <c r="S11" s="92"/>
      <c r="T11" s="220"/>
      <c r="U11" s="67">
        <f t="shared" si="552"/>
        <v>0</v>
      </c>
      <c r="V11" s="92"/>
      <c r="W11" s="220"/>
      <c r="X11" s="67">
        <f t="shared" si="553"/>
        <v>0</v>
      </c>
      <c r="Y11" s="92"/>
      <c r="Z11" s="220"/>
      <c r="AA11" s="67">
        <f t="shared" si="554"/>
        <v>0</v>
      </c>
      <c r="AB11" s="92"/>
      <c r="AC11" s="220"/>
      <c r="AD11" s="67">
        <f t="shared" si="555"/>
        <v>0</v>
      </c>
      <c r="AE11" s="92"/>
      <c r="AF11" s="220"/>
      <c r="AG11" s="67">
        <f t="shared" si="556"/>
        <v>0</v>
      </c>
      <c r="AH11" s="92"/>
      <c r="AI11" s="220"/>
      <c r="AJ11" s="67">
        <f t="shared" si="557"/>
        <v>0</v>
      </c>
      <c r="AK11" s="92"/>
      <c r="AL11" s="220"/>
      <c r="AM11" s="67">
        <f t="shared" si="558"/>
        <v>0</v>
      </c>
      <c r="AN11" s="92"/>
      <c r="AO11" s="220"/>
      <c r="AP11" s="67">
        <f t="shared" si="559"/>
        <v>0</v>
      </c>
      <c r="AQ11" s="92"/>
      <c r="AR11" s="220"/>
      <c r="AS11" s="67">
        <f t="shared" si="560"/>
        <v>0</v>
      </c>
      <c r="AT11" s="92"/>
      <c r="AU11" s="220"/>
      <c r="AV11" s="67">
        <f t="shared" si="561"/>
        <v>0</v>
      </c>
      <c r="AW11" s="92"/>
      <c r="AX11" s="220"/>
      <c r="AY11" s="67">
        <f t="shared" si="562"/>
        <v>0</v>
      </c>
      <c r="AZ11" s="92"/>
      <c r="BA11" s="220"/>
      <c r="BB11" s="67">
        <f t="shared" si="563"/>
        <v>0</v>
      </c>
      <c r="BC11" s="92"/>
      <c r="BD11" s="220"/>
      <c r="BE11" s="67">
        <f t="shared" si="564"/>
        <v>0</v>
      </c>
      <c r="BF11" s="92"/>
      <c r="BG11" s="220"/>
      <c r="BH11" s="67">
        <f t="shared" si="565"/>
        <v>0</v>
      </c>
      <c r="BI11" s="68"/>
      <c r="BJ11" s="154">
        <f t="shared" si="566"/>
        <v>0</v>
      </c>
      <c r="BK11" s="116">
        <f t="shared" si="567"/>
        <v>0</v>
      </c>
      <c r="BL11" s="50"/>
      <c r="BM11" s="5">
        <f ca="1">SUMIFS(INDIRECT("Sales!"&amp;RW11&amp;":"&amp;RW11),Sales!$1:$1,"&gt;"&amp;$BN$2,Sales!$1:$1,"&lt;="&amp;$C$2)/$BM$2*30</f>
        <v>2.666666666666667</v>
      </c>
      <c r="BN11" s="72"/>
      <c r="BO11" s="5">
        <f>SUMIF($DB$2:$RV$2,"&lt;"&amp;BO$2,$DB11:$RV11)-SUM($BN11:BN11)</f>
        <v>0</v>
      </c>
      <c r="BP11" s="5">
        <f>SUMIF($DB$2:$RV$2,"&lt;"&amp;BP$2,$DB11:$RV11)-SUM($BN11:BO11)</f>
        <v>0</v>
      </c>
      <c r="BQ11" s="5">
        <f>SUMIF($DB$2:$RV$2,"&lt;"&amp;BQ$2,$DB11:$RV11)-SUM($BN11:BP11)</f>
        <v>0</v>
      </c>
      <c r="BR11" s="5">
        <f>SUMIF($DB$2:$RV$2,"&lt;"&amp;BR$2,$DB11:$RV11)-SUM($BN11:BQ11)</f>
        <v>0</v>
      </c>
      <c r="BS11" s="5">
        <f>SUMIF($DB$2:$RV$2,"&lt;"&amp;BS$2,$DB11:$RV11)-SUM($BN11:BR11)</f>
        <v>0</v>
      </c>
      <c r="BT11" s="5">
        <f>SUMIF($DB$2:$RV$2,"&lt;"&amp;BT$2,$DB11:$RV11)-SUM($BN11:BS11)</f>
        <v>0</v>
      </c>
      <c r="BU11" s="5">
        <f t="shared" si="569"/>
        <v>0</v>
      </c>
      <c r="BV11" s="10"/>
      <c r="BW11" s="95"/>
      <c r="BX11" s="95">
        <v>0</v>
      </c>
      <c r="BY11" s="95">
        <v>0</v>
      </c>
      <c r="BZ11" s="95"/>
      <c r="CA11" s="95"/>
      <c r="CB11" s="95"/>
      <c r="CC11" s="79">
        <v>0</v>
      </c>
      <c r="CD11" s="79">
        <v>0</v>
      </c>
      <c r="CE11" s="79">
        <v>0</v>
      </c>
      <c r="CF11" s="79">
        <v>0</v>
      </c>
      <c r="CG11" s="79">
        <v>0</v>
      </c>
      <c r="CH11" s="79">
        <v>0</v>
      </c>
      <c r="CI11" s="79">
        <v>0</v>
      </c>
      <c r="CJ11" s="79">
        <v>0</v>
      </c>
      <c r="CK11" s="79">
        <v>0</v>
      </c>
      <c r="CL11" s="79">
        <v>0</v>
      </c>
      <c r="CM11" s="79">
        <v>0</v>
      </c>
      <c r="CN11" s="79">
        <v>0</v>
      </c>
      <c r="CO11" s="79">
        <v>0</v>
      </c>
      <c r="CP11" s="79">
        <v>2</v>
      </c>
      <c r="CQ11" s="79">
        <v>0</v>
      </c>
      <c r="CR11" s="79">
        <v>0</v>
      </c>
      <c r="CS11" s="79">
        <v>5</v>
      </c>
      <c r="CT11" s="79">
        <v>0</v>
      </c>
      <c r="CU11" s="79">
        <v>0</v>
      </c>
      <c r="CV11" s="79">
        <v>0</v>
      </c>
      <c r="CW11" s="79">
        <v>6</v>
      </c>
      <c r="CX11" s="95">
        <v>5</v>
      </c>
      <c r="CY11" s="79">
        <v>2</v>
      </c>
      <c r="CZ11" s="79">
        <v>0</v>
      </c>
      <c r="DA11" s="79">
        <v>1</v>
      </c>
      <c r="DB11" s="5">
        <v>1</v>
      </c>
      <c r="DC11" s="5">
        <v>2</v>
      </c>
      <c r="DD11" s="5">
        <v>1</v>
      </c>
      <c r="DE11" s="5">
        <v>3</v>
      </c>
      <c r="DF11" s="5">
        <v>2</v>
      </c>
      <c r="DG11" s="5">
        <v>1</v>
      </c>
      <c r="DH11" s="5">
        <v>0</v>
      </c>
      <c r="DI11" s="5">
        <v>1</v>
      </c>
      <c r="DJ11" s="5">
        <v>2</v>
      </c>
      <c r="DK11" s="5">
        <v>1</v>
      </c>
      <c r="DL11" s="5">
        <v>2</v>
      </c>
      <c r="DM11" s="5">
        <v>4</v>
      </c>
      <c r="DN11" s="5">
        <v>0</v>
      </c>
      <c r="DO11" s="5">
        <v>0</v>
      </c>
      <c r="DP11" s="5">
        <v>2</v>
      </c>
      <c r="DQ11" s="5">
        <v>3</v>
      </c>
      <c r="DR11" s="5">
        <v>0</v>
      </c>
      <c r="DS11" s="5">
        <v>4</v>
      </c>
      <c r="DT11" s="5">
        <v>0</v>
      </c>
      <c r="DU11" s="5">
        <v>3</v>
      </c>
      <c r="DV11" s="5">
        <v>1</v>
      </c>
      <c r="DW11" s="5">
        <v>3</v>
      </c>
      <c r="DX11" s="5">
        <v>5</v>
      </c>
      <c r="DY11" s="5">
        <v>4</v>
      </c>
      <c r="DZ11" s="5">
        <v>2</v>
      </c>
      <c r="EA11" s="5">
        <v>1</v>
      </c>
      <c r="EB11" s="5">
        <v>2</v>
      </c>
      <c r="EC11" s="5">
        <v>2</v>
      </c>
      <c r="ED11" s="5">
        <v>0</v>
      </c>
      <c r="EE11" s="5">
        <v>1</v>
      </c>
      <c r="EF11" s="5">
        <v>0</v>
      </c>
      <c r="EG11" s="5">
        <v>1</v>
      </c>
      <c r="EH11" s="5">
        <v>1</v>
      </c>
      <c r="EI11" s="5">
        <v>2</v>
      </c>
      <c r="EJ11" s="5">
        <v>4</v>
      </c>
      <c r="EK11" s="5">
        <v>2</v>
      </c>
      <c r="EL11" s="5">
        <v>2</v>
      </c>
      <c r="EM11" s="5">
        <v>0</v>
      </c>
      <c r="EN11" s="5">
        <v>4</v>
      </c>
      <c r="EO11" s="5">
        <v>4</v>
      </c>
      <c r="EP11" s="5">
        <v>3</v>
      </c>
      <c r="EQ11" s="5">
        <v>0</v>
      </c>
      <c r="ER11" s="5">
        <v>1</v>
      </c>
      <c r="ES11" s="5">
        <v>1</v>
      </c>
      <c r="ET11" s="5">
        <v>2</v>
      </c>
      <c r="EU11" s="5">
        <v>2</v>
      </c>
      <c r="EV11" s="5">
        <v>2</v>
      </c>
      <c r="EW11" s="5">
        <v>1</v>
      </c>
      <c r="EX11" s="5">
        <v>4</v>
      </c>
      <c r="EY11" s="5">
        <v>4</v>
      </c>
      <c r="EZ11" s="5">
        <v>3</v>
      </c>
      <c r="FA11" s="5">
        <v>0</v>
      </c>
      <c r="FB11" s="5">
        <v>4</v>
      </c>
      <c r="FC11" s="5">
        <v>3</v>
      </c>
      <c r="FD11" s="5">
        <v>1</v>
      </c>
      <c r="FE11" s="5">
        <v>0</v>
      </c>
      <c r="FF11" s="5">
        <v>2</v>
      </c>
      <c r="FG11" s="5">
        <v>4</v>
      </c>
      <c r="FH11" s="5">
        <v>0</v>
      </c>
      <c r="FI11" s="5">
        <v>0</v>
      </c>
      <c r="FJ11" s="5">
        <v>2</v>
      </c>
      <c r="FK11" s="5">
        <v>2</v>
      </c>
      <c r="FL11" s="5">
        <v>2</v>
      </c>
      <c r="FM11" s="5">
        <v>0</v>
      </c>
      <c r="FN11" s="5">
        <v>0</v>
      </c>
      <c r="FO11" s="5">
        <v>2</v>
      </c>
      <c r="FP11" s="5">
        <v>0</v>
      </c>
      <c r="FQ11" s="5">
        <v>1</v>
      </c>
      <c r="FR11" s="5">
        <v>1</v>
      </c>
      <c r="FS11" s="5">
        <v>0</v>
      </c>
      <c r="FT11" s="5">
        <v>1</v>
      </c>
      <c r="FU11" s="5">
        <v>2</v>
      </c>
      <c r="FV11" s="5">
        <v>0</v>
      </c>
      <c r="FW11" s="5">
        <v>2</v>
      </c>
      <c r="FX11" s="5">
        <v>2</v>
      </c>
      <c r="FY11" s="5">
        <v>3</v>
      </c>
      <c r="FZ11" s="5">
        <v>4</v>
      </c>
      <c r="GA11" s="5">
        <v>3</v>
      </c>
      <c r="GB11" s="5">
        <v>2</v>
      </c>
      <c r="GC11" s="5">
        <v>3</v>
      </c>
      <c r="GD11" s="5">
        <v>0</v>
      </c>
      <c r="GE11" s="5">
        <v>3</v>
      </c>
      <c r="GF11" s="5">
        <v>1</v>
      </c>
      <c r="GG11" s="5">
        <v>0</v>
      </c>
      <c r="GH11" s="5">
        <v>2</v>
      </c>
      <c r="GI11" s="5">
        <v>3</v>
      </c>
      <c r="GJ11" s="5">
        <v>2</v>
      </c>
      <c r="GK11" s="5">
        <v>3</v>
      </c>
      <c r="GL11" s="5">
        <v>0</v>
      </c>
      <c r="GM11" s="5">
        <v>0</v>
      </c>
      <c r="GN11" s="5">
        <v>0</v>
      </c>
      <c r="GO11" s="5">
        <v>1</v>
      </c>
      <c r="GP11" s="5">
        <v>2</v>
      </c>
      <c r="GQ11" s="5">
        <v>2</v>
      </c>
      <c r="GR11" s="5">
        <v>0</v>
      </c>
      <c r="GS11" s="5">
        <v>1</v>
      </c>
      <c r="GT11" s="5">
        <v>0</v>
      </c>
      <c r="GU11" s="5">
        <v>2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1</v>
      </c>
      <c r="HB11" s="5">
        <v>3</v>
      </c>
      <c r="HC11" s="5">
        <v>3</v>
      </c>
      <c r="HD11" s="5">
        <v>0</v>
      </c>
      <c r="HE11" s="5">
        <v>3</v>
      </c>
      <c r="HF11" s="5">
        <v>2</v>
      </c>
      <c r="HG11" s="5">
        <v>1</v>
      </c>
      <c r="HH11" s="5">
        <v>1</v>
      </c>
      <c r="HI11" s="5">
        <v>1</v>
      </c>
      <c r="HJ11" s="5">
        <v>0</v>
      </c>
      <c r="HK11" s="5">
        <v>1</v>
      </c>
      <c r="HL11" s="5">
        <v>2</v>
      </c>
      <c r="HM11" s="5">
        <v>2</v>
      </c>
      <c r="HN11" s="5">
        <v>2</v>
      </c>
      <c r="HO11" s="5">
        <v>0</v>
      </c>
      <c r="HP11" s="5">
        <v>0</v>
      </c>
      <c r="HQ11" s="5">
        <v>1</v>
      </c>
      <c r="HR11" s="5">
        <v>1</v>
      </c>
      <c r="HS11" s="5">
        <v>2</v>
      </c>
      <c r="HT11" s="5">
        <v>0</v>
      </c>
      <c r="HU11" s="5">
        <v>0</v>
      </c>
      <c r="HV11" s="5">
        <v>2</v>
      </c>
      <c r="HW11" s="5">
        <v>0</v>
      </c>
      <c r="HX11" s="5">
        <v>2</v>
      </c>
      <c r="HY11" s="5">
        <v>2</v>
      </c>
      <c r="HZ11" s="5">
        <v>2</v>
      </c>
      <c r="IA11" s="5">
        <v>0</v>
      </c>
      <c r="IB11" s="5">
        <v>2</v>
      </c>
      <c r="IC11" s="5">
        <v>1</v>
      </c>
      <c r="ID11" s="5">
        <v>0</v>
      </c>
      <c r="IE11" s="5">
        <v>2</v>
      </c>
      <c r="IF11" s="5"/>
      <c r="IG11" s="5">
        <v>0</v>
      </c>
      <c r="IH11" s="5">
        <v>0</v>
      </c>
      <c r="II11" s="5">
        <v>2</v>
      </c>
      <c r="IJ11" s="5">
        <v>2</v>
      </c>
      <c r="IK11" s="5">
        <v>1</v>
      </c>
      <c r="IL11" s="5">
        <v>1</v>
      </c>
      <c r="IM11" s="5">
        <v>1</v>
      </c>
      <c r="IN11" s="5">
        <v>1</v>
      </c>
      <c r="IO11" s="5">
        <v>2</v>
      </c>
      <c r="IP11" s="5">
        <v>2</v>
      </c>
      <c r="IQ11" s="5">
        <v>1</v>
      </c>
      <c r="IR11" s="5">
        <v>0</v>
      </c>
      <c r="IS11" s="5">
        <v>1</v>
      </c>
      <c r="IT11" s="5">
        <v>2</v>
      </c>
      <c r="IU11" s="5">
        <v>2</v>
      </c>
      <c r="IV11" s="5">
        <v>2</v>
      </c>
      <c r="IW11" s="5">
        <v>1</v>
      </c>
      <c r="IX11" s="5">
        <v>1</v>
      </c>
      <c r="IY11" s="5">
        <v>1</v>
      </c>
      <c r="IZ11" s="5">
        <v>1</v>
      </c>
      <c r="JA11" s="5">
        <v>1</v>
      </c>
      <c r="JB11" s="5">
        <v>1</v>
      </c>
      <c r="JC11" s="5">
        <v>1</v>
      </c>
      <c r="JD11" s="5">
        <v>0</v>
      </c>
      <c r="JE11" s="5">
        <v>0</v>
      </c>
      <c r="JF11" s="5">
        <v>1</v>
      </c>
      <c r="JG11" s="5">
        <v>2</v>
      </c>
      <c r="JH11" s="5">
        <v>1</v>
      </c>
      <c r="JI11" s="5">
        <v>0</v>
      </c>
      <c r="JJ11">
        <v>2</v>
      </c>
      <c r="JK11" s="5">
        <v>0</v>
      </c>
      <c r="JL11" s="5">
        <v>1</v>
      </c>
      <c r="JM11" s="5">
        <v>2</v>
      </c>
      <c r="JN11" s="5">
        <v>1</v>
      </c>
      <c r="JO11" s="5">
        <v>0</v>
      </c>
      <c r="JP11" s="5">
        <v>1</v>
      </c>
      <c r="JQ11" s="5">
        <v>1</v>
      </c>
      <c r="JR11" s="5">
        <v>0</v>
      </c>
      <c r="JS11" s="5">
        <v>2</v>
      </c>
      <c r="JT11" s="5">
        <v>0</v>
      </c>
      <c r="JU11" s="5">
        <v>1</v>
      </c>
      <c r="JV11" s="54"/>
      <c r="JW11" s="5">
        <f>IF(BW11=0,0,IF($BJ11&gt;SUM(BX11:$JV11),IF(BW11+SUM(BX11:$JV11)&gt;$BJ11,$BJ11-SUM(JX11:$RV11),BW11),0))</f>
        <v>0</v>
      </c>
      <c r="JX11" s="5">
        <f>IF(BX11=0,0,IF($BJ11&gt;SUM(BY11:$JV11),IF(BX11+SUM(BY11:$JV11)&gt;$BJ11,$BJ11-SUM(JY11:$RV11),BX11),0))</f>
        <v>0</v>
      </c>
      <c r="JY11" s="5">
        <f>IF(BY11=0,0,IF($BJ11&gt;SUM(BZ11:$JV11),IF(BY11+SUM(BZ11:$JV11)&gt;$BJ11,$BJ11-SUM(JZ11:$RV11),BY11),0))</f>
        <v>0</v>
      </c>
      <c r="JZ11" s="5">
        <f>IF(BZ11=0,0,IF($BJ11&gt;SUM(CA11:$JV11),IF(BZ11+SUM(CA11:$JV11)&gt;$BJ11,$BJ11-SUM(KA11:$RV11),BZ11),0))</f>
        <v>0</v>
      </c>
      <c r="KA11" s="5">
        <f>IF(CA11=0,0,IF($BJ11&gt;SUM(CB11:$JV11),IF(CA11+SUM(CB11:$JV11)&gt;$BJ11,$BJ11-SUM(KB11:$RV11),CA11),0))</f>
        <v>0</v>
      </c>
      <c r="KB11" s="5">
        <f>IF(CB11=0,0,IF($BJ11&gt;SUM(CC11:$JV11),IF(CB11+SUM(CC11:$JV11)&gt;$BJ11,$BJ11-SUM(KC11:$RV11),CB11),0))</f>
        <v>0</v>
      </c>
      <c r="KC11" s="5">
        <f>IF(CC11=0,0,IF($BJ11&gt;SUM(CD11:$JV11),IF(CC11+SUM(CD11:$JV11)&gt;$BJ11,$BJ11-SUM(KD11:$RV11),CC11),0))</f>
        <v>0</v>
      </c>
      <c r="KD11" s="5">
        <f>IF(CD11=0,0,IF($BJ11&gt;SUM(CE11:$JV11),IF(CD11+SUM(CE11:$JV11)&gt;$BJ11,$BJ11-SUM(KE11:$RV11),CD11),0))</f>
        <v>0</v>
      </c>
      <c r="KE11" s="5">
        <f>IF(CE11=0,0,IF($BJ11&gt;SUM(CF11:$JV11),IF(CE11+SUM(CF11:$JV11)&gt;$BJ11,$BJ11-SUM(KF11:$RV11),CE11),0))</f>
        <v>0</v>
      </c>
      <c r="KF11" s="5">
        <f>IF(CF11=0,0,IF($BJ11&gt;SUM(CG11:$JV11),IF(CF11+SUM(CG11:$JV11)&gt;$BJ11,$BJ11-SUM(KG11:$RV11),CF11),0))</f>
        <v>0</v>
      </c>
      <c r="KG11" s="5">
        <f>IF(CG11=0,0,IF($BJ11&gt;SUM(CH11:$JV11),IF(CG11+SUM(CH11:$JV11)&gt;$BJ11,$BJ11-SUM(KH11:$RV11),CG11),0))</f>
        <v>0</v>
      </c>
      <c r="KH11" s="5">
        <f>IF(CH11=0,0,IF($BJ11&gt;SUM(CI11:$JV11),IF(CH11+SUM(CI11:$JV11)&gt;$BJ11,$BJ11-SUM(KI11:$RV11),CH11),0))</f>
        <v>0</v>
      </c>
      <c r="KI11" s="5">
        <f>IF(CI11=0,0,IF($BJ11&gt;SUM(CJ11:$JV11),IF(CI11+SUM(CJ11:$JV11)&gt;$BJ11,$BJ11-SUM(KJ11:$RV11),CI11),0))</f>
        <v>0</v>
      </c>
      <c r="KJ11" s="5">
        <f>IF(CJ11=0,0,IF($BJ11&gt;SUM(CK11:$JV11),IF(CJ11+SUM(CK11:$JV11)&gt;$BJ11,$BJ11-SUM(KK11:$RV11),CJ11),0))</f>
        <v>0</v>
      </c>
      <c r="KK11" s="5">
        <f>IF(CK11=0,0,IF($BJ11&gt;SUM(CL11:$JV11),IF(CK11+SUM(CL11:$JV11)&gt;$BJ11,$BJ11-SUM(KL11:$RV11),CK11),0))</f>
        <v>0</v>
      </c>
      <c r="KL11" s="5">
        <f>IF(CL11=0,0,IF($BJ11&gt;SUM(CM11:$JV11),IF(CL11+SUM(CM11:$JV11)&gt;$BJ11,$BJ11-SUM(KM11:$RV11),CL11),0))</f>
        <v>0</v>
      </c>
      <c r="KM11" s="5">
        <f>IF(CM11=0,0,IF($BJ11&gt;SUM(CN11:$JV11),IF(CM11+SUM(CN11:$JV11)&gt;$BJ11,$BJ11-SUM(KN11:$RV11),CM11),0))</f>
        <v>0</v>
      </c>
      <c r="KN11" s="5">
        <f>IF(CN11=0,0,IF($BJ11&gt;SUM(CO11:$JV11),IF(CN11+SUM(CO11:$JV11)&gt;$BJ11,$BJ11-SUM(KO11:$RV11),CN11),0))</f>
        <v>0</v>
      </c>
      <c r="KO11" s="5">
        <f>IF(CO11=0,0,IF($BJ11&gt;SUM(CP11:$JV11),IF(CO11+SUM(CP11:$JV11)&gt;$BJ11,$BJ11-SUM(KP11:$RV11),CO11),0))</f>
        <v>0</v>
      </c>
      <c r="KP11" s="5">
        <f>IF(CP11=0,0,IF($BJ11&gt;SUM(CQ11:$JV11),IF(CP11+SUM(CQ11:$JV11)&gt;$BJ11,$BJ11-SUM(KQ11:$RV11),CP11),0))</f>
        <v>0</v>
      </c>
      <c r="KQ11" s="5">
        <f>IF(CQ11=0,0,IF($BJ11&gt;SUM(CR11:$JV11),IF(CQ11+SUM(CR11:$JV11)&gt;$BJ11,$BJ11-SUM(KR11:$RV11),CQ11),0))</f>
        <v>0</v>
      </c>
      <c r="KR11" s="5">
        <f>IF(CR11=0,0,IF($BJ11&gt;SUM(CS11:$JV11),IF(CR11+SUM(CS11:$JV11)&gt;$BJ11,$BJ11-SUM(KS11:$RV11),CR11),0))</f>
        <v>0</v>
      </c>
      <c r="KS11" s="5">
        <f>IF(CS11=0,0,IF($BJ11&gt;SUM(CT11:$JV11),IF(CS11+SUM(CT11:$JV11)&gt;$BJ11,$BJ11-SUM(KT11:$RV11),CS11),0))</f>
        <v>0</v>
      </c>
      <c r="KT11" s="5">
        <f>IF(CT11=0,0,IF($BJ11&gt;SUM(CU11:$JV11),IF(CT11+SUM(CU11:$JV11)&gt;$BJ11,$BJ11-SUM(KU11:$RV11),CT11),0))</f>
        <v>0</v>
      </c>
      <c r="KU11" s="5">
        <f>IF(CU11=0,0,IF($BJ11&gt;SUM(CV11:$JV11),IF(CU11+SUM(CV11:$JV11)&gt;$BJ11,$BJ11-SUM(KV11:$RV11),CU11),0))</f>
        <v>0</v>
      </c>
      <c r="KV11" s="5">
        <f>IF(CV11=0,0,IF($BJ11&gt;SUM(CW11:$JV11),IF(CV11+SUM(CW11:$JV11)&gt;$BJ11,$BJ11-SUM(KW11:$RV11),CV11),0))</f>
        <v>0</v>
      </c>
      <c r="KW11" s="5">
        <f>IF(CW11=0,0,IF($BJ11&gt;SUM(CX11:$JV11),IF(CW11+SUM(CX11:$JV11)&gt;$BJ11,$BJ11-SUM(KX11:$RV11),CW11),0))</f>
        <v>0</v>
      </c>
      <c r="KX11" s="5">
        <f>IF(CX11=0,0,IF($BJ11&gt;SUM(CY11:$JV11),IF(CX11+SUM(CY11:$JV11)&gt;$BJ11,$BJ11-SUM(KY11:$RV11),CX11),0))</f>
        <v>0</v>
      </c>
      <c r="KY11" s="5">
        <f>IF(CY11=0,0,IF($BJ11&gt;SUM(CZ11:$JV11),IF(CY11+SUM(CZ11:$JV11)&gt;$BJ11,$BJ11-SUM(KZ11:$RV11),CY11),0))</f>
        <v>0</v>
      </c>
      <c r="KZ11" s="5">
        <f>IF(CZ11=0,0,IF($BJ11&gt;SUM(DA11:$JV11),IF(CZ11+SUM(DA11:$JV11)&gt;$BJ11,$BJ11-SUM(LA11:$RV11),CZ11),0))</f>
        <v>0</v>
      </c>
      <c r="LA11" s="5">
        <f>IF(DA11=0,0,IF($BJ11&gt;SUM(DB11:$JV11),IF(DA11+SUM(DB11:$JV11)&gt;$BJ11,$BJ11-SUM(LB11:$RV11),DA11),0))</f>
        <v>0</v>
      </c>
      <c r="LB11" s="5">
        <f>IF(DB11=0,0,IF($BJ11&gt;SUM(DC11:$JV11),IF(DB11+SUM(DC11:$JV11)&gt;$BJ11,$BJ11-SUM(LC11:$RV11),DB11),0))</f>
        <v>0</v>
      </c>
      <c r="LC11" s="5">
        <f>IF(DC11=0,0,IF($BJ11&gt;SUM(DD11:$JV11),IF(DC11+SUM(DD11:$JV11)&gt;$BJ11,$BJ11-SUM(LD11:$RV11),DC11),0))</f>
        <v>0</v>
      </c>
      <c r="LD11" s="5">
        <f>IF(DD11=0,0,IF($BJ11&gt;SUM(DE11:$JV11),IF(DD11+SUM(DE11:$JV11)&gt;$BJ11,$BJ11-SUM(LE11:$RV11),DD11),0))</f>
        <v>0</v>
      </c>
      <c r="LE11" s="5">
        <f>IF(DE11=0,0,IF($BJ11&gt;SUM(DF11:$JV11),IF(DE11+SUM(DF11:$JV11)&gt;$BJ11,$BJ11-SUM(LF11:$RV11),DE11),0))</f>
        <v>0</v>
      </c>
      <c r="LF11" s="5">
        <f>IF(DF11=0,0,IF($BJ11&gt;SUM(DG11:$JV11),IF(DF11+SUM(DG11:$JV11)&gt;$BJ11,$BJ11-SUM(LG11:$RV11),DF11),0))</f>
        <v>0</v>
      </c>
      <c r="LG11" s="5">
        <f>IF(DG11=0,0,IF($BJ11&gt;SUM(DH11:$JV11),IF(DG11+SUM(DH11:$JV11)&gt;$BJ11,$BJ11-SUM(LH11:$RV11),DG11),0))</f>
        <v>0</v>
      </c>
      <c r="LH11" s="5">
        <f>IF(DH11=0,0,IF($BJ11&gt;SUM(DI11:$JV11),IF(DH11+SUM(DI11:$JV11)&gt;$BJ11,$BJ11-SUM(LI11:$RV11),DH11),0))</f>
        <v>0</v>
      </c>
      <c r="LI11" s="5">
        <f>IF(DI11=0,0,IF($BJ11&gt;SUM(DJ11:$JV11),IF(DI11+SUM(DJ11:$JV11)&gt;$BJ11,$BJ11-SUM(LJ11:$RV11),DI11),0))</f>
        <v>0</v>
      </c>
      <c r="LJ11" s="5">
        <f>IF(DJ11=0,0,IF($BJ11&gt;SUM(DK11:$JV11),IF(DJ11+SUM(DK11:$JV11)&gt;$BJ11,$BJ11-SUM(LK11:$RV11),DJ11),0))</f>
        <v>0</v>
      </c>
      <c r="LK11" s="5">
        <f>IF(DK11=0,0,IF($BJ11&gt;SUM(DL11:$JV11),IF(DK11+SUM(DL11:$JV11)&gt;$BJ11,$BJ11-SUM(LL11:$RV11),DK11),0))</f>
        <v>0</v>
      </c>
      <c r="LL11" s="5">
        <f>IF(DL11=0,0,IF($BJ11&gt;SUM(DM11:$JV11),IF(DL11+SUM(DM11:$JV11)&gt;$BJ11,$BJ11-SUM(LM11:$RV11),DL11),0))</f>
        <v>0</v>
      </c>
      <c r="LM11" s="5">
        <f>IF(DM11=0,0,IF($BJ11&gt;SUM(DN11:$JV11),IF(DM11+SUM(DN11:$JV11)&gt;$BJ11,$BJ11-SUM(LN11:$RV11),DM11),0))</f>
        <v>0</v>
      </c>
      <c r="LN11" s="5">
        <f>IF(DN11=0,0,IF($BJ11&gt;SUM(DO11:$JV11),IF(DN11+SUM(DO11:$JV11)&gt;$BJ11,$BJ11-SUM(LO11:$RV11),DN11),0))</f>
        <v>0</v>
      </c>
      <c r="LO11" s="5">
        <f>IF(DO11=0,0,IF($BJ11&gt;SUM(DP11:$JV11),IF(DO11+SUM(DP11:$JV11)&gt;$BJ11,$BJ11-SUM(LP11:$RV11),DO11),0))</f>
        <v>0</v>
      </c>
      <c r="LP11" s="5">
        <f>IF(DP11=0,0,IF($BJ11&gt;SUM(DQ11:$JV11),IF(DP11+SUM(DQ11:$JV11)&gt;$BJ11,$BJ11-SUM(LQ11:$RV11),DP11),0))</f>
        <v>0</v>
      </c>
      <c r="LQ11" s="5">
        <f>IF(DQ11=0,0,IF($BJ11&gt;SUM(DR11:$JV11),IF(DQ11+SUM(DR11:$JV11)&gt;$BJ11,$BJ11-SUM(LR11:$RV11),DQ11),0))</f>
        <v>0</v>
      </c>
      <c r="LR11" s="5">
        <f>IF(DR11=0,0,IF($BJ11&gt;SUM(DS11:$JV11),IF(DR11+SUM(DS11:$JV11)&gt;$BJ11,$BJ11-SUM(LS11:$RV11),DR11),0))</f>
        <v>0</v>
      </c>
      <c r="LS11" s="5">
        <f>IF(DS11=0,0,IF($BJ11&gt;SUM(DT11:$JV11),IF(DS11+SUM(DT11:$JV11)&gt;$BJ11,$BJ11-SUM(LT11:$RV11),DS11),0))</f>
        <v>0</v>
      </c>
      <c r="LT11" s="5">
        <f>IF(DT11=0,0,IF($BJ11&gt;SUM(DU11:$JV11),IF(DT11+SUM(DU11:$JV11)&gt;$BJ11,$BJ11-SUM(LU11:$RV11),DT11),0))</f>
        <v>0</v>
      </c>
      <c r="LU11" s="5">
        <f>IF(DU11=0,0,IF($BJ11&gt;SUM(DV11:$JV11),IF(DU11+SUM(DV11:$JV11)&gt;$BJ11,$BJ11-SUM(LV11:$RV11),DU11),0))</f>
        <v>0</v>
      </c>
      <c r="LV11" s="5">
        <f>IF(DV11=0,0,IF($BJ11&gt;SUM(DW11:$JV11),IF(DV11+SUM(DW11:$JV11)&gt;$BJ11,$BJ11-SUM(LW11:$RV11),DV11),0))</f>
        <v>0</v>
      </c>
      <c r="LW11" s="5">
        <f>IF(DW11=0,0,IF($BJ11&gt;SUM(DX11:$JV11),IF(DW11+SUM(DX11:$JV11)&gt;$BJ11,$BJ11-SUM(LX11:$RV11),DW11),0))</f>
        <v>0</v>
      </c>
      <c r="LX11" s="5">
        <f>IF(DX11=0,0,IF($BJ11&gt;SUM(DY11:$JV11),IF(DX11+SUM(DY11:$JV11)&gt;$BJ11,$BJ11-SUM(LY11:$RV11),DX11),0))</f>
        <v>0</v>
      </c>
      <c r="LY11" s="5">
        <f>IF(DY11=0,0,IF($BJ11&gt;SUM(DZ11:$JV11),IF(DY11+SUM(DZ11:$JV11)&gt;$BJ11,$BJ11-SUM(LZ11:$RV11),DY11),0))</f>
        <v>0</v>
      </c>
      <c r="LZ11" s="5">
        <f>IF(DZ11=0,0,IF($BJ11&gt;SUM(EA11:$JV11),IF(DZ11+SUM(EA11:$JV11)&gt;$BJ11,$BJ11-SUM(MA11:$RV11),DZ11),0))</f>
        <v>0</v>
      </c>
      <c r="MA11" s="5">
        <f>IF(EA11=0,0,IF($BJ11&gt;SUM(EB11:$JV11),IF(EA11+SUM(EB11:$JV11)&gt;$BJ11,$BJ11-SUM(MB11:$RV11),EA11),0))</f>
        <v>0</v>
      </c>
      <c r="MB11" s="5">
        <f>IF(EB11=0,0,IF($BJ11&gt;SUM(EC11:$JV11),IF(EB11+SUM(EC11:$JV11)&gt;$BJ11,$BJ11-SUM(MC11:$RV11),EB11),0))</f>
        <v>0</v>
      </c>
      <c r="MC11" s="5">
        <f>IF(EC11=0,0,IF($BJ11&gt;SUM(ED11:$JV11),IF(EC11+SUM(ED11:$JV11)&gt;$BJ11,$BJ11-SUM(MD11:$RV11),EC11),0))</f>
        <v>0</v>
      </c>
      <c r="MD11" s="5">
        <f>IF(ED11=0,0,IF($BJ11&gt;SUM(EE11:$JV11),IF(ED11+SUM(EE11:$JV11)&gt;$BJ11,$BJ11-SUM(ME11:$RV11),ED11),0))</f>
        <v>0</v>
      </c>
      <c r="ME11" s="5">
        <f>IF(EE11=0,0,IF($BJ11&gt;SUM(EF11:$JV11),IF(EE11+SUM(EF11:$JV11)&gt;$BJ11,$BJ11-SUM(MF11:$RV11),EE11),0))</f>
        <v>0</v>
      </c>
      <c r="MF11" s="5">
        <f>IF(EF11=0,0,IF($BJ11&gt;SUM(EG11:$JV11),IF(EF11+SUM(EG11:$JV11)&gt;$BJ11,$BJ11-SUM(MG11:$RV11),EF11),0))</f>
        <v>0</v>
      </c>
      <c r="MG11" s="5">
        <f>IF(EG11=0,0,IF($BJ11&gt;SUM(EH11:$JV11),IF(EG11+SUM(EH11:$JV11)&gt;$BJ11,$BJ11-SUM(MH11:$RV11),EG11),0))</f>
        <v>0</v>
      </c>
      <c r="MH11" s="5">
        <f>IF(EH11=0,0,IF($BJ11&gt;SUM(EI11:$JV11),IF(EH11+SUM(EI11:$JV11)&gt;$BJ11,$BJ11-SUM(MI11:$RV11),EH11),0))</f>
        <v>0</v>
      </c>
      <c r="MI11" s="5">
        <f>IF(EI11=0,0,IF($BJ11&gt;SUM(EJ11:$JV11),IF(EI11+SUM(EJ11:$JV11)&gt;$BJ11,$BJ11-SUM(MJ11:$RV11),EI11),0))</f>
        <v>0</v>
      </c>
      <c r="MJ11" s="5">
        <f>IF(EJ11=0,0,IF($BJ11&gt;SUM(EK11:$JV11),IF(EJ11+SUM(EK11:$JV11)&gt;$BJ11,$BJ11-SUM(MK11:$RV11),EJ11),0))</f>
        <v>0</v>
      </c>
      <c r="MK11" s="5">
        <f>IF(EK11=0,0,IF($BJ11&gt;SUM(EL11:$JV11),IF(EK11+SUM(EL11:$JV11)&gt;$BJ11,$BJ11-SUM(ML11:$RV11),EK11),0))</f>
        <v>0</v>
      </c>
      <c r="ML11" s="5">
        <f>IF(EL11=0,0,IF($BJ11&gt;SUM(EM11:$JV11),IF(EL11+SUM(EM11:$JV11)&gt;$BJ11,$BJ11-SUM(MM11:$RV11),EL11),0))</f>
        <v>0</v>
      </c>
      <c r="MM11" s="5">
        <f>IF(EM11=0,0,IF($BJ11&gt;SUM(EN11:$JV11),IF(EM11+SUM(EN11:$JV11)&gt;$BJ11,$BJ11-SUM(MN11:$RV11),EM11),0))</f>
        <v>0</v>
      </c>
      <c r="MN11" s="5">
        <f>IF(EN11=0,0,IF($BJ11&gt;SUM(EO11:$JV11),IF(EN11+SUM(EO11:$JV11)&gt;$BJ11,$BJ11-SUM(MO11:$RV11),EN11),0))</f>
        <v>0</v>
      </c>
      <c r="MO11" s="5">
        <f>IF(EO11=0,0,IF($BJ11&gt;SUM(EP11:$JV11),IF(EO11+SUM(EP11:$JV11)&gt;$BJ11,$BJ11-SUM(MP11:$RV11),EO11),0))</f>
        <v>0</v>
      </c>
      <c r="MP11" s="5">
        <f>IF(EP11=0,0,IF($BJ11&gt;SUM(EQ11:$JV11),IF(EP11+SUM(EQ11:$JV11)&gt;$BJ11,$BJ11-SUM(MQ11:$RV11),EP11),0))</f>
        <v>0</v>
      </c>
      <c r="MQ11" s="5">
        <f>IF(EQ11=0,0,IF($BJ11&gt;SUM(ER11:$JV11),IF(EQ11+SUM(ER11:$JV11)&gt;$BJ11,$BJ11-SUM(MR11:$RV11),EQ11),0))</f>
        <v>0</v>
      </c>
      <c r="MR11" s="5">
        <f>IF(ER11=0,0,IF($BJ11&gt;SUM(ES11:$JV11),IF(ER11+SUM(ES11:$JV11)&gt;$BJ11,$BJ11-SUM(MS11:$RV11),ER11),0))</f>
        <v>0</v>
      </c>
      <c r="MS11" s="5">
        <f>IF(ES11=0,0,IF($BJ11&gt;SUM(ET11:$JV11),IF(ES11+SUM(ET11:$JV11)&gt;$BJ11,$BJ11-SUM(MT11:$RV11),ES11),0))</f>
        <v>0</v>
      </c>
      <c r="MT11" s="5">
        <f>IF(ET11=0,0,IF($BJ11&gt;SUM(EU11:$JV11),IF(ET11+SUM(EU11:$JV11)&gt;$BJ11,$BJ11-SUM(MU11:$RV11),ET11),0))</f>
        <v>0</v>
      </c>
      <c r="MU11" s="5">
        <f>IF(EU11=0,0,IF($BJ11&gt;SUM(EV11:$JV11),IF(EU11+SUM(EV11:$JV11)&gt;$BJ11,$BJ11-SUM(MV11:$RV11),EU11),0))</f>
        <v>0</v>
      </c>
      <c r="MV11" s="5">
        <f>IF(EV11=0,0,IF($BJ11&gt;SUM(EW11:$JV11),IF(EV11+SUM(EW11:$JV11)&gt;$BJ11,$BJ11-SUM(MW11:$RV11),EV11),0))</f>
        <v>0</v>
      </c>
      <c r="MW11" s="5">
        <f>IF(EW11=0,0,IF($BJ11&gt;SUM(EX11:$JV11),IF(EW11+SUM(EX11:$JV11)&gt;$BJ11,$BJ11-SUM(MX11:$RV11),EW11),0))</f>
        <v>0</v>
      </c>
      <c r="MX11" s="5">
        <f>IF(EX11=0,0,IF($BJ11&gt;SUM(EY11:$JV11),IF(EX11+SUM(EY11:$JV11)&gt;$BJ11,$BJ11-SUM(MY11:$RV11),EX11),0))</f>
        <v>0</v>
      </c>
      <c r="MY11" s="5">
        <f>IF(EY11=0,0,IF($BJ11&gt;SUM(EZ11:$JV11),IF(EY11+SUM(EZ11:$JV11)&gt;$BJ11,$BJ11-SUM(MZ11:$RV11),EY11),0))</f>
        <v>0</v>
      </c>
      <c r="MZ11" s="5">
        <f>IF(EZ11=0,0,IF($BJ11&gt;SUM(FA11:$JV11),IF(EZ11+SUM(FA11:$JV11)&gt;$BJ11,$BJ11-SUM(NA11:$RV11),EZ11),0))</f>
        <v>0</v>
      </c>
      <c r="NA11" s="5">
        <f>IF(FA11=0,0,IF($BJ11&gt;SUM(FB11:$JV11),IF(FA11+SUM(FB11:$JV11)&gt;$BJ11,$BJ11-SUM(NB11:$RV11),FA11),0))</f>
        <v>0</v>
      </c>
      <c r="NB11" s="5">
        <f>IF(FB11=0,0,IF($BJ11&gt;SUM(FC11:$JV11),IF(FB11+SUM(FC11:$JV11)&gt;$BJ11,$BJ11-SUM(NC11:$RV11),FB11),0))</f>
        <v>0</v>
      </c>
      <c r="NC11" s="5">
        <f>IF(FC11=0,0,IF($BJ11&gt;SUM(FD11:$JV11),IF(FC11+SUM(FD11:$JV11)&gt;$BJ11,$BJ11-SUM(ND11:$RV11),FC11),0))</f>
        <v>0</v>
      </c>
      <c r="ND11" s="5">
        <f>IF(FD11=0,0,IF($BJ11&gt;SUM(FE11:$JV11),IF(FD11+SUM(FE11:$JV11)&gt;$BJ11,$BJ11-SUM(NE11:$RV11),FD11),0))</f>
        <v>0</v>
      </c>
      <c r="NE11" s="5">
        <f>IF(FE11=0,0,IF($BJ11&gt;SUM(FF11:$JV11),IF(FE11+SUM(FF11:$JV11)&gt;$BJ11,$BJ11-SUM(NF11:$RV11),FE11),0))</f>
        <v>0</v>
      </c>
      <c r="NF11" s="5">
        <f>IF(FF11=0,0,IF($BJ11&gt;SUM(FG11:$JV11),IF(FF11+SUM(FG11:$JV11)&gt;$BJ11,$BJ11-SUM(NG11:$RV11),FF11),0))</f>
        <v>0</v>
      </c>
      <c r="NG11" s="5">
        <f>IF(FG11=0,0,IF($BJ11&gt;SUM(FH11:$JV11),IF(FG11+SUM(FH11:$JV11)&gt;$BJ11,$BJ11-SUM(NH11:$RV11),FG11),0))</f>
        <v>0</v>
      </c>
      <c r="NH11" s="5">
        <f>IF(FH11=0,0,IF($BJ11&gt;SUM(FI11:$JV11),IF(FH11+SUM(FI11:$JV11)&gt;$BJ11,$BJ11-SUM(NI11:$RV11),FH11),0))</f>
        <v>0</v>
      </c>
      <c r="NI11" s="5">
        <f>IF(FI11=0,0,IF($BJ11&gt;SUM(FJ11:$JV11),IF(FI11+SUM(FJ11:$JV11)&gt;$BJ11,$BJ11-SUM(NJ11:$RV11),FI11),0))</f>
        <v>0</v>
      </c>
      <c r="NJ11" s="5">
        <f>IF(FJ11=0,0,IF($BJ11&gt;SUM(FK11:$JV11),IF(FJ11+SUM(FK11:$JV11)&gt;$BJ11,$BJ11-SUM(NK11:$RV11),FJ11),0))</f>
        <v>0</v>
      </c>
      <c r="NK11" s="5">
        <f>IF(FK11=0,0,IF($BJ11&gt;SUM(FL11:$JV11),IF(FK11+SUM(FL11:$JV11)&gt;$BJ11,$BJ11-SUM(NL11:$RV11),FK11),0))</f>
        <v>0</v>
      </c>
      <c r="NL11" s="5">
        <f>IF(FL11=0,0,IF($BJ11&gt;SUM(FM11:$JV11),IF(FL11+SUM(FM11:$JV11)&gt;$BJ11,$BJ11-SUM(NM11:$RV11),FL11),0))</f>
        <v>0</v>
      </c>
      <c r="NM11" s="5">
        <f>IF(FM11=0,0,IF($BJ11&gt;SUM(FN11:$JV11),IF(FM11+SUM(FN11:$JV11)&gt;$BJ11,$BJ11-SUM(NN11:$RV11),FM11),0))</f>
        <v>0</v>
      </c>
      <c r="NN11" s="5">
        <f>IF(FN11=0,0,IF($BJ11&gt;SUM(FO11:$JV11),IF(FN11+SUM(FO11:$JV11)&gt;$BJ11,$BJ11-SUM(NO11:$RV11),FN11),0))</f>
        <v>0</v>
      </c>
      <c r="NO11" s="5">
        <f>IF(FO11=0,0,IF($BJ11&gt;SUM(FP11:$JV11),IF(FO11+SUM(FP11:$JV11)&gt;$BJ11,$BJ11-SUM(NP11:$RV11),FO11),0))</f>
        <v>0</v>
      </c>
      <c r="NP11" s="5">
        <f>IF(FP11=0,0,IF($BJ11&gt;SUM(FQ11:$JV11),IF(FP11+SUM(FQ11:$JV11)&gt;$BJ11,$BJ11-SUM(NQ11:$RV11),FP11),0))</f>
        <v>0</v>
      </c>
      <c r="NQ11" s="5">
        <f>IF(FQ11=0,0,IF($BJ11&gt;SUM(FR11:$JV11),IF(FQ11+SUM(FR11:$JV11)&gt;$BJ11,$BJ11-SUM(NR11:$RV11),FQ11),0))</f>
        <v>0</v>
      </c>
      <c r="NR11" s="5">
        <f>IF(FR11=0,0,IF($BJ11&gt;SUM(FS11:$JV11),IF(FR11+SUM(FS11:$JV11)&gt;$BJ11,$BJ11-SUM(NS11:$RV11),FR11),0))</f>
        <v>0</v>
      </c>
      <c r="NS11" s="5">
        <f>IF(FS11=0,0,IF($BJ11&gt;SUM(FT11:$JV11),IF(FS11+SUM(FT11:$JV11)&gt;$BJ11,$BJ11-SUM(NT11:$RV11),FS11),0))</f>
        <v>0</v>
      </c>
      <c r="NT11" s="5">
        <f>IF(FT11=0,0,IF($BJ11&gt;SUM(FU11:$JV11),IF(FT11+SUM(FU11:$JV11)&gt;$BJ11,$BJ11-SUM(NU11:$RV11),FT11),0))</f>
        <v>0</v>
      </c>
      <c r="NU11" s="5">
        <f>IF(FU11=0,0,IF($BJ11&gt;SUM(FV11:$JV11),IF(FU11+SUM(FV11:$JV11)&gt;$BJ11,$BJ11-SUM(NV11:$RV11),FU11),0))</f>
        <v>0</v>
      </c>
      <c r="NV11" s="5">
        <f>IF(FV11=0,0,IF($BJ11&gt;SUM(FW11:$JV11),IF(FV11+SUM(FW11:$JV11)&gt;$BJ11,$BJ11-SUM(NW11:$RV11),FV11),0))</f>
        <v>0</v>
      </c>
      <c r="NW11" s="5">
        <f>IF(FW11=0,0,IF($BJ11&gt;SUM(FX11:$JV11),IF(FW11+SUM(FX11:$JV11)&gt;$BJ11,$BJ11-SUM(NX11:$RV11),FW11),0))</f>
        <v>0</v>
      </c>
      <c r="NX11" s="5">
        <f>IF(FX11=0,0,IF($BJ11&gt;SUM(FY11:$JV11),IF(FX11+SUM(FY11:$JV11)&gt;$BJ11,$BJ11-SUM(NY11:$RV11),FX11),0))</f>
        <v>0</v>
      </c>
      <c r="NY11" s="5">
        <f>IF(FY11=0,0,IF($BJ11&gt;SUM(FZ11:$JV11),IF(FY11+SUM(FZ11:$JV11)&gt;$BJ11,$BJ11-SUM(NZ11:$RV11),FY11),0))</f>
        <v>0</v>
      </c>
      <c r="NZ11" s="5">
        <f>IF(FZ11=0,0,IF($BJ11&gt;SUM(GA11:$JV11),IF(FZ11+SUM(GA11:$JV11)&gt;$BJ11,$BJ11-SUM(OA11:$RV11),FZ11),0))</f>
        <v>0</v>
      </c>
      <c r="OA11" s="5">
        <f>IF(GA11=0,0,IF($BJ11&gt;SUM(GB11:$JV11),IF(GA11+SUM(GB11:$JV11)&gt;$BJ11,$BJ11-SUM(OB11:$RV11),GA11),0))</f>
        <v>0</v>
      </c>
      <c r="OB11" s="5">
        <f>IF(GB11=0,0,IF($BJ11&gt;SUM(GC11:$JV11),IF(GB11+SUM(GC11:$JV11)&gt;$BJ11,$BJ11-SUM(OC11:$RV11),GB11),0))</f>
        <v>0</v>
      </c>
      <c r="OC11" s="5">
        <f>IF(GC11=0,0,IF($BJ11&gt;SUM(GD11:$JV11),IF(GC11+SUM(GD11:$JV11)&gt;$BJ11,$BJ11-SUM(OD11:$RV11),GC11),0))</f>
        <v>0</v>
      </c>
      <c r="OD11" s="5">
        <f>IF(GD11=0,0,IF($BJ11&gt;SUM(GE11:$JV11),IF(GD11+SUM(GE11:$JV11)&gt;$BJ11,$BJ11-SUM(OE11:$RV11),GD11),0))</f>
        <v>0</v>
      </c>
      <c r="OE11" s="5">
        <f>IF(GE11=0,0,IF($BJ11&gt;SUM(GF11:$JV11),IF(GE11+SUM(GF11:$JV11)&gt;$BJ11,$BJ11-SUM(OF11:$RV11),GE11),0))</f>
        <v>0</v>
      </c>
      <c r="OF11" s="5">
        <f>IF(GF11=0,0,IF($BJ11&gt;SUM(GG11:$JV11),IF(GF11+SUM(GG11:$JV11)&gt;$BJ11,$BJ11-SUM(OG11:$RV11),GF11),0))</f>
        <v>0</v>
      </c>
      <c r="OG11" s="5">
        <f>IF(GG11=0,0,IF($BJ11&gt;SUM(GH11:$JV11),IF(GG11+SUM(GH11:$JV11)&gt;$BJ11,$BJ11-SUM(OH11:$RV11),GG11),0))</f>
        <v>0</v>
      </c>
      <c r="OH11" s="5">
        <f>IF(GH11=0,0,IF($BJ11&gt;SUM(GI11:$JV11),IF(GH11+SUM(GI11:$JV11)&gt;$BJ11,$BJ11-SUM(OI11:$RV11),GH11),0))</f>
        <v>0</v>
      </c>
      <c r="OI11" s="5">
        <f>IF(GI11=0,0,IF($BJ11&gt;SUM(GJ11:$JV11),IF(GI11+SUM(GJ11:$JV11)&gt;$BJ11,$BJ11-SUM(OJ11:$RV11),GI11),0))</f>
        <v>0</v>
      </c>
      <c r="OJ11" s="5">
        <f>IF(GJ11=0,0,IF($BJ11&gt;SUM(GK11:$JV11),IF(GJ11+SUM(GK11:$JV11)&gt;$BJ11,$BJ11-SUM(OK11:$RV11),GJ11),0))</f>
        <v>0</v>
      </c>
      <c r="OK11" s="5">
        <f>IF(GK11=0,0,IF($BJ11&gt;SUM(GL11:$JV11),IF(GK11+SUM(GL11:$JV11)&gt;$BJ11,$BJ11-SUM(OL11:$RV11),GK11),0))</f>
        <v>0</v>
      </c>
      <c r="OL11" s="5">
        <f>IF(GL11=0,0,IF($BJ11&gt;SUM(GM11:$JV11),IF(GL11+SUM(GM11:$JV11)&gt;$BJ11,$BJ11-SUM(OM11:$RV11),GL11),0))</f>
        <v>0</v>
      </c>
      <c r="OM11" s="5">
        <f>IF(GM11=0,0,IF($BJ11&gt;SUM(GN11:$JV11),IF(GM11+SUM(GN11:$JV11)&gt;$BJ11,$BJ11-SUM(ON11:$RV11),GM11),0))</f>
        <v>0</v>
      </c>
      <c r="ON11" s="5">
        <f>IF(GN11=0,0,IF($BJ11&gt;SUM(GO11:$JV11),IF(GN11+SUM(GO11:$JV11)&gt;$BJ11,$BJ11-SUM(OO11:$RV11),GN11),0))</f>
        <v>0</v>
      </c>
      <c r="OO11" s="5">
        <f>IF(GO11=0,0,IF($BJ11&gt;SUM(GP11:$JV11),IF(GO11+SUM(GP11:$JV11)&gt;$BJ11,$BJ11-SUM(OP11:$RV11),GO11),0))</f>
        <v>0</v>
      </c>
      <c r="OP11" s="5">
        <f>IF(GP11=0,0,IF($BJ11&gt;SUM(GQ11:$JV11),IF(GP11+SUM(GQ11:$JV11)&gt;$BJ11,$BJ11-SUM(OQ11:$RV11),GP11),0))</f>
        <v>0</v>
      </c>
      <c r="OQ11" s="5">
        <f>IF(GQ11=0,0,IF($BJ11&gt;SUM(GR11:$JV11),IF(GQ11+SUM(GR11:$JV11)&gt;$BJ11,$BJ11-SUM(OR11:$RV11),GQ11),0))</f>
        <v>0</v>
      </c>
      <c r="OR11" s="5">
        <f>IF(GR11=0,0,IF($BJ11&gt;SUM(GS11:$JV11),IF(GR11+SUM(GS11:$JV11)&gt;$BJ11,$BJ11-SUM(OS11:$RV11),GR11),0))</f>
        <v>0</v>
      </c>
      <c r="OS11" s="5">
        <f>IF(GS11=0,0,IF($BJ11&gt;SUM(GT11:$JV11),IF(GS11+SUM(GT11:$JV11)&gt;$BJ11,$BJ11-SUM(OT11:$RV11),GS11),0))</f>
        <v>0</v>
      </c>
      <c r="OT11" s="5">
        <f>IF(GT11=0,0,IF($BJ11&gt;SUM(GU11:$JV11),IF(GT11+SUM(GU11:$JV11)&gt;$BJ11,$BJ11-SUM(OU11:$RV11),GT11),0))</f>
        <v>0</v>
      </c>
      <c r="OU11" s="5">
        <f>IF(GU11=0,0,IF($BJ11&gt;SUM(GV11:$JV11),IF(GU11+SUM(GV11:$JV11)&gt;$BJ11,$BJ11-SUM(OV11:$RV11),GU11),0))</f>
        <v>0</v>
      </c>
      <c r="OV11" s="5">
        <f>IF(GV11=0,0,IF($BJ11&gt;SUM(GW11:$JV11),IF(GV11+SUM(GW11:$JV11)&gt;$BJ11,$BJ11-SUM(OW11:$RV11),GV11),0))</f>
        <v>0</v>
      </c>
      <c r="OW11" s="5">
        <f>IF(GW11=0,0,IF($BJ11&gt;SUM(GX11:$JV11),IF(GW11+SUM(GX11:$JV11)&gt;$BJ11,$BJ11-SUM(OX11:$RV11),GW11),0))</f>
        <v>0</v>
      </c>
      <c r="OX11" s="5">
        <f>IF(GX11=0,0,IF($BJ11&gt;SUM(GY11:$JV11),IF(GX11+SUM(GY11:$JV11)&gt;$BJ11,$BJ11-SUM(OY11:$RV11),GX11),0))</f>
        <v>0</v>
      </c>
      <c r="OY11" s="5">
        <f>IF(GY11=0,0,IF($BJ11&gt;SUM(GZ11:$JV11),IF(GY11+SUM(GZ11:$JV11)&gt;$BJ11,$BJ11-SUM(OZ11:$RV11),GY11),0))</f>
        <v>0</v>
      </c>
      <c r="OZ11" s="5">
        <f>IF(GZ11=0,0,IF($BJ11&gt;SUM(HA11:$JV11),IF(GZ11+SUM(HA11:$JV11)&gt;$BJ11,$BJ11-SUM(PA11:$RV11),GZ11),0))</f>
        <v>0</v>
      </c>
      <c r="PA11" s="5">
        <f>IF(HA11=0,0,IF($BJ11&gt;SUM(HB11:$JV11),IF(HA11+SUM(HB11:$JV11)&gt;$BJ11,$BJ11-SUM(PB11:$RV11),HA11),0))</f>
        <v>0</v>
      </c>
      <c r="PB11" s="5">
        <f>IF(HB11=0,0,IF($BJ11&gt;SUM(HC11:$JV11),IF(HB11+SUM(HC11:$JV11)&gt;$BJ11,$BJ11-SUM(PC11:$RV11),HB11),0))</f>
        <v>0</v>
      </c>
      <c r="PC11" s="5">
        <f>IF(HC11=0,0,IF($BJ11&gt;SUM(HD11:$JV11),IF(HC11+SUM(HD11:$JV11)&gt;$BJ11,$BJ11-SUM(PD11:$RV11),HC11),0))</f>
        <v>0</v>
      </c>
      <c r="PD11" s="5">
        <f>IF(HD11=0,0,IF($BJ11&gt;SUM(HE11:$JV11),IF(HD11+SUM(HE11:$JV11)&gt;$BJ11,$BJ11-SUM(PE11:$RV11),HD11),0))</f>
        <v>0</v>
      </c>
      <c r="PE11" s="5">
        <f>IF(HE11=0,0,IF($BJ11&gt;SUM(HF11:$JV11),IF(HE11+SUM(HF11:$JV11)&gt;$BJ11,$BJ11-SUM(PF11:$RV11),HE11),0))</f>
        <v>0</v>
      </c>
      <c r="PF11" s="5">
        <f>IF(HF11=0,0,IF($BJ11&gt;SUM(HG11:$JV11),IF(HF11+SUM(HG11:$JV11)&gt;$BJ11,$BJ11-SUM(PG11:$RV11),HF11),0))</f>
        <v>0</v>
      </c>
      <c r="PG11" s="5">
        <f>IF(HG11=0,0,IF($BJ11&gt;SUM(HH11:$JV11),IF(HG11+SUM(HH11:$JV11)&gt;$BJ11,$BJ11-SUM(PH11:$RV11),HG11),0))</f>
        <v>0</v>
      </c>
      <c r="PH11" s="5">
        <f>IF(HH11=0,0,IF($BJ11&gt;SUM(HI11:$JV11),IF(HH11+SUM(HI11:$JV11)&gt;$BJ11,$BJ11-SUM(PI11:$RV11),HH11),0))</f>
        <v>0</v>
      </c>
      <c r="PI11" s="5">
        <f>IF(HI11=0,0,IF($BJ11&gt;SUM(HJ11:$JV11),IF(HI11+SUM(HJ11:$JV11)&gt;$BJ11,$BJ11-SUM(PJ11:$RV11),HI11),0))</f>
        <v>0</v>
      </c>
      <c r="PJ11" s="5">
        <f>IF(HJ11=0,0,IF($BJ11&gt;SUM(HK11:$JV11),IF(HJ11+SUM(HK11:$JV11)&gt;$BJ11,$BJ11-SUM(PK11:$RV11),HJ11),0))</f>
        <v>0</v>
      </c>
      <c r="PK11" s="5">
        <f>IF(HK11=0,0,IF($BJ11&gt;SUM(HL11:$JV11),IF(HK11+SUM(HL11:$JV11)&gt;$BJ11,$BJ11-SUM(PL11:$RV11),HK11),0))</f>
        <v>0</v>
      </c>
      <c r="PL11" s="5">
        <f>IF(HL11=0,0,IF($BJ11&gt;SUM(HM11:$JV11),IF(HL11+SUM(HM11:$JV11)&gt;$BJ11,$BJ11-SUM(PM11:$RV11),HL11),0))</f>
        <v>0</v>
      </c>
      <c r="PM11" s="5">
        <f>IF(HM11=0,0,IF($BJ11&gt;SUM(HN11:$JV11),IF(HM11+SUM(HN11:$JV11)&gt;$BJ11,$BJ11-SUM(PN11:$RV11),HM11),0))</f>
        <v>0</v>
      </c>
      <c r="PN11" s="5">
        <f>IF(HN11=0,0,IF($BJ11&gt;SUM(HO11:$JV11),IF(HN11+SUM(HO11:$JV11)&gt;$BJ11,$BJ11-SUM(PO11:$RV11),HN11),0))</f>
        <v>0</v>
      </c>
      <c r="PO11" s="5">
        <f>IF(HO11=0,0,IF($BJ11&gt;SUM(HP11:$JV11),IF(HO11+SUM(HP11:$JV11)&gt;$BJ11,$BJ11-SUM(PP11:$RV11),HO11),0))</f>
        <v>0</v>
      </c>
      <c r="PP11" s="5">
        <f>IF(HP11=0,0,IF($BJ11&gt;SUM(HQ11:$JV11),IF(HP11+SUM(HQ11:$JV11)&gt;$BJ11,$BJ11-SUM(PQ11:$RV11),HP11),0))</f>
        <v>0</v>
      </c>
      <c r="PQ11" s="5">
        <f>IF(HQ11=0,0,IF($BJ11&gt;SUM(HR11:$JV11),IF(HQ11+SUM(HR11:$JV11)&gt;$BJ11,$BJ11-SUM(PR11:$RV11),HQ11),0))</f>
        <v>0</v>
      </c>
      <c r="PR11" s="5">
        <f>IF(HR11=0,0,IF($BJ11&gt;SUM(HS11:$JV11),IF(HR11+SUM(HS11:$JV11)&gt;$BJ11,$BJ11-SUM(PS11:$RV11),HR11),0))</f>
        <v>0</v>
      </c>
      <c r="PS11" s="5">
        <f>IF(HS11=0,0,IF($BJ11&gt;SUM(HT11:$JV11),IF(HS11+SUM(HT11:$JV11)&gt;$BJ11,$BJ11-SUM(PT11:$RV11),HS11),0))</f>
        <v>0</v>
      </c>
      <c r="PT11" s="5">
        <f>IF(HT11=0,0,IF($BJ11&gt;SUM(HU11:$JV11),IF(HT11+SUM(HU11:$JV11)&gt;$BJ11,$BJ11-SUM(PU11:$RV11),HT11),0))</f>
        <v>0</v>
      </c>
      <c r="PU11" s="5">
        <f>IF(HU11=0,0,IF($BJ11&gt;SUM(HV11:$JV11),IF(HU11+SUM(HV11:$JV11)&gt;$BJ11,$BJ11-SUM(PV11:$RV11),HU11),0))</f>
        <v>0</v>
      </c>
      <c r="PV11" s="5">
        <f>IF(HV11=0,0,IF($BJ11&gt;SUM(HW11:$JV11),IF(HV11+SUM(HW11:$JV11)&gt;$BJ11,$BJ11-SUM(PW11:$RV11),HV11),0))</f>
        <v>0</v>
      </c>
      <c r="PW11" s="5">
        <f>IF(HW11=0,0,IF($BJ11&gt;SUM(HX11:$JV11),IF(HW11+SUM(HX11:$JV11)&gt;$BJ11,$BJ11-SUM(PX11:$RV11),HW11),0))</f>
        <v>0</v>
      </c>
      <c r="PX11" s="5">
        <f>IF(HX11=0,0,IF($BJ11&gt;SUM(HY11:$JV11),IF(HX11+SUM(HY11:$JV11)&gt;$BJ11,$BJ11-SUM(PY11:$RV11),HX11),0))</f>
        <v>0</v>
      </c>
      <c r="PY11" s="5">
        <f>IF(HY11=0,0,IF($BJ11&gt;SUM(HZ11:$JV11),IF(HY11+SUM(HZ11:$JV11)&gt;$BJ11,$BJ11-SUM(PZ11:$RV11),HY11),0))</f>
        <v>0</v>
      </c>
      <c r="PZ11" s="5">
        <f>IF(HZ11=0,0,IF($BJ11&gt;SUM(IA11:$JV11),IF(HZ11+SUM(IA11:$JV11)&gt;$BJ11,$BJ11-SUM(QA11:$RV11),HZ11),0))</f>
        <v>0</v>
      </c>
      <c r="QA11" s="5">
        <f>IF(IA11=0,0,IF($BJ11&gt;SUM(IB11:$JV11),IF(IA11+SUM(IB11:$JV11)&gt;$BJ11,$BJ11-SUM(QB11:$RV11),IA11),0))</f>
        <v>0</v>
      </c>
      <c r="QB11" s="5">
        <f>IF(IB11=0,0,IF($BJ11&gt;SUM(IC11:$JV11),IF(IB11+SUM(IC11:$JV11)&gt;$BJ11,$BJ11-SUM(QC11:$RV11),IB11),0))</f>
        <v>0</v>
      </c>
      <c r="QC11" s="5">
        <f>IF(IC11=0,0,IF($BJ11&gt;SUM(ID11:$JV11),IF(IC11+SUM(ID11:$JV11)&gt;$BJ11,$BJ11-SUM(QD11:$RV11),IC11),0))</f>
        <v>0</v>
      </c>
      <c r="QD11" s="5">
        <f>IF(ID11=0,0,IF($BJ11&gt;SUM(IE11:$JV11),IF(ID11+SUM(IE11:$JV11)&gt;$BJ11,$BJ11-SUM(QE11:$RV11),ID11),0))</f>
        <v>0</v>
      </c>
      <c r="QE11" s="5">
        <f>IF(IE11=0,0,IF($BJ11&gt;SUM(IF11:$JV11),IF(IE11+SUM(IF11:$JV11)&gt;$BJ11,$BJ11-SUM(QF11:$RV11),IE11),0))</f>
        <v>0</v>
      </c>
      <c r="QF11" s="5">
        <f>IF(IF11=0,0,IF($BJ11&gt;SUM(IG11:$JV11),IF(IF11+SUM(IG11:$JV11)&gt;$BJ11,$BJ11-SUM(QG11:$RV11),IF11),0))</f>
        <v>0</v>
      </c>
      <c r="QG11" s="5">
        <f>IF(IG11=0,0,IF($BJ11&gt;SUM(IH11:$JV11),IF(IG11+SUM(IH11:$JV11)&gt;$BJ11,$BJ11-SUM(QH11:$RV11),IG11),0))</f>
        <v>0</v>
      </c>
      <c r="QH11" s="5">
        <f>IF(IH11=0,0,IF($BJ11&gt;SUM(II11:$JV11),IF(IH11+SUM(II11:$JV11)&gt;$BJ11,$BJ11-SUM(QI11:$RV11),IH11),0))</f>
        <v>0</v>
      </c>
      <c r="QI11" s="5">
        <f>IF(II11=0,0,IF($BJ11&gt;SUM(IJ11:$JV11),IF(II11+SUM(IJ11:$JV11)&gt;$BJ11,$BJ11-SUM(QJ11:$RV11),II11),0))</f>
        <v>0</v>
      </c>
      <c r="QJ11" s="5">
        <f>IF(IJ11=0,0,IF($BJ11&gt;SUM(IK11:$JV11),IF(IJ11+SUM(IK11:$JV11)&gt;$BJ11,$BJ11-SUM(QK11:$RV11),IJ11),0))</f>
        <v>0</v>
      </c>
      <c r="QK11" s="5">
        <f>IF(IK11=0,0,IF($BJ11&gt;SUM(IL11:$JV11),IF(IK11+SUM(IL11:$JV11)&gt;$BJ11,$BJ11-SUM(QL11:$RV11),IK11),0))</f>
        <v>0</v>
      </c>
      <c r="QL11" s="5">
        <f>IF(IL11=0,0,IF($BJ11&gt;SUM(IM11:$JV11),IF(IL11+SUM(IM11:$JV11)&gt;$BJ11,$BJ11-SUM(QM11:$RV11),IL11),0))</f>
        <v>0</v>
      </c>
      <c r="QM11" s="5">
        <f>IF(IM11=0,0,IF($BJ11&gt;SUM(IN11:$JV11),IF(IM11+SUM(IN11:$JV11)&gt;$BJ11,$BJ11-SUM(QN11:$RV11),IM11),0))</f>
        <v>0</v>
      </c>
      <c r="QN11" s="5">
        <f>IF(IN11=0,0,IF($BJ11&gt;SUM(IO11:$JV11),IF(IN11+SUM(IO11:$JV11)&gt;$BJ11,$BJ11-SUM(QO11:$RV11),IN11),0))</f>
        <v>0</v>
      </c>
      <c r="QO11" s="5">
        <f>IF(IO11=0,0,IF($BJ11&gt;SUM(IP11:$JV11),IF(IO11+SUM(IP11:$JV11)&gt;$BJ11,$BJ11-SUM(QP11:$RV11),IO11),0))</f>
        <v>0</v>
      </c>
      <c r="QP11" s="5">
        <f>IF(IP11=0,0,IF($BJ11&gt;SUM(IQ11:$JV11),IF(IP11+SUM(IQ11:$JV11)&gt;$BJ11,$BJ11-SUM(QQ11:$RV11),IP11),0))</f>
        <v>0</v>
      </c>
      <c r="QQ11" s="5">
        <f>IF(IQ11=0,0,IF($BJ11&gt;SUM(IR11:$JV11),IF(IQ11+SUM(IR11:$JV11)&gt;$BJ11,$BJ11-SUM(QR11:$RV11),IQ11),0))</f>
        <v>0</v>
      </c>
      <c r="QR11" s="5">
        <f>IF(IR11=0,0,IF($BJ11&gt;SUM(IS11:$JV11),IF(IR11+SUM(IS11:$JV11)&gt;$BJ11,$BJ11-SUM(QS11:$RV11),IR11),0))</f>
        <v>0</v>
      </c>
      <c r="QS11" s="5">
        <f>IF(IS11=0,0,IF($BJ11&gt;SUM(IT11:$JV11),IF(IS11+SUM(IT11:$JV11)&gt;$BJ11,$BJ11-SUM(QT11:$RV11),IS11),0))</f>
        <v>0</v>
      </c>
      <c r="QT11" s="5">
        <f>IF(IT11=0,0,IF($BJ11&gt;SUM(IU11:$JV11),IF(IT11+SUM(IU11:$JV11)&gt;$BJ11,$BJ11-SUM(QU11:$RV11),IT11),0))</f>
        <v>0</v>
      </c>
      <c r="QU11" s="5">
        <f>IF(IU11=0,0,IF($BJ11&gt;SUM(IV11:$JV11),IF(IU11+SUM(IV11:$JV11)&gt;$BJ11,$BJ11-SUM(QV11:$RV11),IU11),0))</f>
        <v>0</v>
      </c>
      <c r="QV11" s="5">
        <f>IF(IV11=0,0,IF($BJ11&gt;SUM(IW11:$JV11),IF(IV11+SUM(IW11:$JV11)&gt;$BJ11,$BJ11-SUM(QW11:$RV11),IV11),0))</f>
        <v>0</v>
      </c>
      <c r="QW11" s="5">
        <f>IF(IW11=0,0,IF($BJ11&gt;SUM(IX11:$JV11),IF(IW11+SUM(IX11:$JV11)&gt;$BJ11,$BJ11-SUM(QX11:$RV11),IW11),0))</f>
        <v>0</v>
      </c>
      <c r="QX11" s="5">
        <f>IF(IX11=0,0,IF($BJ11&gt;SUM(IY11:$JV11),IF(IX11+SUM(IY11:$JV11)&gt;$BJ11,$BJ11-SUM(QY11:$RV11),IX11),0))</f>
        <v>0</v>
      </c>
      <c r="QY11" s="5">
        <f>IF(IY11=0,0,IF($BJ11&gt;SUM(IZ11:$JV11),IF(IY11+SUM(IZ11:$JV11)&gt;$BJ11,$BJ11-SUM(QZ11:$RV11),IY11),0))</f>
        <v>0</v>
      </c>
      <c r="QZ11" s="5">
        <f>IF(IZ11=0,0,IF($BJ11&gt;SUM(JA11:$JV11),IF(IZ11+SUM(JA11:$JV11)&gt;$BJ11,$BJ11-SUM(RA11:$RV11),IZ11),0))</f>
        <v>0</v>
      </c>
      <c r="RA11" s="5">
        <f>IF(JA11=0,0,IF($BJ11&gt;SUM(JB11:$JV11),IF(JA11+SUM(JB11:$JV11)&gt;$BJ11,$BJ11-SUM(RB11:$RV11),JA11),0))</f>
        <v>0</v>
      </c>
      <c r="RB11" s="5">
        <f>IF(JB11=0,0,IF($BJ11&gt;SUM(JC11:$JV11),IF(JB11+SUM(JC11:$JV11)&gt;$BJ11,$BJ11-SUM(RC11:$RV11),JB11),0))</f>
        <v>0</v>
      </c>
      <c r="RC11" s="5">
        <f>IF(JC11=0,0,IF($BJ11&gt;SUM(JD11:$JV11),IF(JC11+SUM(JD11:$JV11)&gt;$BJ11,$BJ11-SUM(RD11:$RV11),JC11),0))</f>
        <v>0</v>
      </c>
      <c r="RD11" s="5">
        <f>IF(JD11=0,0,IF($BJ11&gt;SUM(JE11:$JV11),IF(JD11+SUM(JE11:$JV11)&gt;$BJ11,$BJ11-SUM(RE11:$RV11),JD11),0))</f>
        <v>0</v>
      </c>
      <c r="RE11" s="5">
        <f>IF(JE11=0,0,IF($BJ11&gt;SUM(JF11:$JV11),IF(JE11+SUM(JF11:$JV11)&gt;$BJ11,$BJ11-SUM(RF11:$RV11),JE11),0))</f>
        <v>0</v>
      </c>
      <c r="RF11" s="5">
        <f>IF(JF11=0,0,IF($BJ11&gt;SUM(JG11:$JV11),IF(JF11+SUM(JG11:$JV11)&gt;$BJ11,$BJ11-SUM(RG11:$RV11),JF11),0))</f>
        <v>0</v>
      </c>
      <c r="RG11" s="5">
        <f>IF(JG11=0,0,IF($BJ11&gt;SUM(JH11:$JV11),IF(JG11+SUM(JH11:$JV11)&gt;$BJ11,$BJ11-SUM(RH11:$RV11),JG11),0))</f>
        <v>0</v>
      </c>
      <c r="RH11" s="5">
        <f>IF(JH11=0,0,IF($BJ11&gt;SUM(JI11:$JV11),IF(JH11+SUM(JI11:$JV11)&gt;$BJ11,$BJ11-SUM(RI11:$RV11),JH11),0))</f>
        <v>0</v>
      </c>
      <c r="RI11" s="5">
        <f>IF(JI11=0,0,IF($BJ11&gt;SUM(JJ11:$JV11),IF(JI11+SUM(JJ11:$JV11)&gt;$BJ11,$BJ11-SUM(RJ11:$RV11),JI11),0))</f>
        <v>0</v>
      </c>
      <c r="RJ11" s="5">
        <f>IF(JJ11=0,0,IF($BJ11&gt;SUM(JK11:$JV11),IF(JJ11+SUM(JK11:$JV11)&gt;$BJ11,$BJ11-SUM(RK11:$RV11),JJ11),0))</f>
        <v>0</v>
      </c>
      <c r="RK11" s="5">
        <f>IF(JK11=0,0,IF($BJ11&gt;SUM(JL11:$JV11),IF(JK11+SUM(JL11:$JV11)&gt;$BJ11,$BJ11-SUM(RL11:$RV11),JK11),0))</f>
        <v>0</v>
      </c>
      <c r="RL11" s="5">
        <f>IF(JL11=0,0,IF($BJ11&gt;SUM(JM11:$JV11),IF(JL11+SUM(JM11:$JV11)&gt;$BJ11,$BJ11-SUM(RM11:$RV11),JL11),0))</f>
        <v>0</v>
      </c>
      <c r="RM11" s="5">
        <f>IF(JM11=0,0,IF($BJ11&gt;SUM(JN11:$JV11),IF(JM11+SUM(JN11:$JV11)&gt;$BJ11,$BJ11-SUM(RN11:$RV11),JM11),0))</f>
        <v>0</v>
      </c>
      <c r="RN11" s="5">
        <f>IF(JN11=0,0,IF($BJ11&gt;SUM(JO11:$JV11),IF(JN11+SUM(JO11:$JV11)&gt;$BJ11,$BJ11-SUM(RO11:$RV11),JN11),0))</f>
        <v>0</v>
      </c>
      <c r="RO11" s="5">
        <f>IF(JO11=0,0,IF($BJ11&gt;SUM(JP11:$JV11),IF(JO11+SUM(JP11:$JV11)&gt;$BJ11,$BJ11-SUM(RP11:$RV11),JO11),0))</f>
        <v>0</v>
      </c>
      <c r="RP11" s="5">
        <f>IF(JP11=0,0,IF($BJ11&gt;SUM(JQ11:$JV11),IF(JP11+SUM(JQ11:$JV11)&gt;$BJ11,$BJ11-SUM(RQ11:$RV11),JP11),0))</f>
        <v>0</v>
      </c>
      <c r="RQ11" s="5">
        <f>IF(JQ11=0,0,IF($BJ11&gt;SUM(JR11:$JV11),IF(JQ11+SUM(JR11:$JV11)&gt;$BJ11,$BJ11-SUM(RR11:$RV11),JQ11),0))</f>
        <v>0</v>
      </c>
      <c r="RR11" s="5">
        <f>IF(JR11=0,0,IF($BJ11&gt;SUM(JS11:$JV11),IF(JR11+SUM(JS11:$JV11)&gt;$BJ11,$BJ11-SUM(RS11:$RV11),JR11),0))</f>
        <v>0</v>
      </c>
      <c r="RS11" s="5">
        <f>IF(JS11=0,0,IF($BJ11&gt;SUM(JT11:$JV11),IF(JS11+SUM(JT11:$JV11)&gt;$BJ11,$BJ11-SUM(RT11:$RV11),JS11),0))</f>
        <v>0</v>
      </c>
      <c r="RT11" s="5">
        <f>IF(JT11=0,0,IF($BJ11&gt;SUM(JU11:$JV11),IF(JT11+SUM(JU11:$JV11)&gt;$BJ11,$BJ11-SUM(RU11:$RV11),JT11),0))</f>
        <v>0</v>
      </c>
      <c r="RU11" s="5">
        <f>IF(JU11=0,0,IF($BJ11&gt;SUM(JV11:$JV11),IF(JU11+SUM(JV11:$JV11)&gt;$BJ11,$BJ11-SUM(RV11:$RV11),JU11),0))</f>
        <v>0</v>
      </c>
      <c r="RV11" s="54"/>
      <c r="RW11" s="12">
        <f ca="1">SUMIFS(Sales!D$1:D$151,Sales!B$1:B$151,B11,Sales!C$1:C$151,C11)</f>
        <v>6</v>
      </c>
      <c r="RX11" s="65" t="b">
        <f>IF(COUNTIF(Sales!C$1:C$153,C11)=1,TRUE,FALSE)</f>
        <v>1</v>
      </c>
      <c r="RY11" t="b">
        <f>IF(SUM(BW11:JV11)=SUM(BW165:JV165),IF(SUM(BW11:JV11)=0,TRUE,FALSE),TRUE)</f>
        <v>1</v>
      </c>
    </row>
    <row r="12" spans="1:494" x14ac:dyDescent="0.35">
      <c r="A12" s="7">
        <f t="shared" ca="1" si="546"/>
        <v>12</v>
      </c>
      <c r="B12" s="126" t="str">
        <f t="shared" si="547"/>
        <v>GC-Hand Bags</v>
      </c>
      <c r="C12" s="20" t="s">
        <v>25</v>
      </c>
      <c r="D12" s="20" t="s">
        <v>444</v>
      </c>
      <c r="E12" s="155">
        <f>IF(LEFT(C12,5)="Total",0,SUMIFS(Costing!E$1:E$79,Costing!C$1:C$79,B12,Costing!D$1:D$79,C12))</f>
        <v>15</v>
      </c>
      <c r="F12" s="60">
        <f>SUMIFS(Costing!G$1:G$79,Costing!C$1:C$79,B12,Costing!D$1:D$79,C12)</f>
        <v>106.28400000000001</v>
      </c>
      <c r="G12" s="92"/>
      <c r="H12" s="220"/>
      <c r="I12" s="67">
        <f t="shared" si="548"/>
        <v>0</v>
      </c>
      <c r="J12" s="92"/>
      <c r="K12" s="220"/>
      <c r="L12" s="67">
        <f t="shared" si="549"/>
        <v>0</v>
      </c>
      <c r="M12" s="92"/>
      <c r="N12" s="220"/>
      <c r="O12" s="67">
        <f t="shared" si="550"/>
        <v>0</v>
      </c>
      <c r="P12" s="92"/>
      <c r="Q12" s="220"/>
      <c r="R12" s="67">
        <f t="shared" si="551"/>
        <v>0</v>
      </c>
      <c r="S12" s="92"/>
      <c r="T12" s="220"/>
      <c r="U12" s="67">
        <f t="shared" si="552"/>
        <v>0</v>
      </c>
      <c r="V12" s="92"/>
      <c r="W12" s="220"/>
      <c r="X12" s="67">
        <f t="shared" si="553"/>
        <v>0</v>
      </c>
      <c r="Y12" s="92"/>
      <c r="Z12" s="220"/>
      <c r="AA12" s="67">
        <f t="shared" si="554"/>
        <v>0</v>
      </c>
      <c r="AB12" s="92"/>
      <c r="AC12" s="220"/>
      <c r="AD12" s="67">
        <f t="shared" si="555"/>
        <v>0</v>
      </c>
      <c r="AE12" s="92"/>
      <c r="AF12" s="220"/>
      <c r="AG12" s="67">
        <f t="shared" si="556"/>
        <v>0</v>
      </c>
      <c r="AH12" s="92"/>
      <c r="AI12" s="220"/>
      <c r="AJ12" s="67">
        <f t="shared" si="557"/>
        <v>0</v>
      </c>
      <c r="AK12" s="92"/>
      <c r="AL12" s="220"/>
      <c r="AM12" s="67">
        <f t="shared" si="558"/>
        <v>0</v>
      </c>
      <c r="AN12" s="92"/>
      <c r="AO12" s="220"/>
      <c r="AP12" s="67">
        <f t="shared" si="559"/>
        <v>0</v>
      </c>
      <c r="AQ12" s="92"/>
      <c r="AR12" s="220"/>
      <c r="AS12" s="67">
        <f t="shared" si="560"/>
        <v>0</v>
      </c>
      <c r="AT12" s="92"/>
      <c r="AU12" s="220"/>
      <c r="AV12" s="67">
        <f t="shared" si="561"/>
        <v>0</v>
      </c>
      <c r="AW12" s="92"/>
      <c r="AX12" s="220"/>
      <c r="AY12" s="67">
        <f t="shared" si="562"/>
        <v>0</v>
      </c>
      <c r="AZ12" s="92"/>
      <c r="BA12" s="220"/>
      <c r="BB12" s="67">
        <f t="shared" si="563"/>
        <v>0</v>
      </c>
      <c r="BC12" s="92"/>
      <c r="BD12" s="220"/>
      <c r="BE12" s="67">
        <f t="shared" si="564"/>
        <v>0</v>
      </c>
      <c r="BF12" s="92"/>
      <c r="BG12" s="220"/>
      <c r="BH12" s="67">
        <f t="shared" si="565"/>
        <v>0</v>
      </c>
      <c r="BI12" s="68"/>
      <c r="BJ12" s="154">
        <f t="shared" si="566"/>
        <v>15</v>
      </c>
      <c r="BK12" s="116">
        <f t="shared" si="567"/>
        <v>1594.26</v>
      </c>
      <c r="BL12" s="50"/>
      <c r="BM12" s="5">
        <f ca="1">SUMIFS(INDIRECT("Sales!"&amp;RW12&amp;":"&amp;RW12),Sales!$1:$1,"&gt;"&amp;$BN$2,Sales!$1:$1,"&lt;="&amp;$C$2)/$BM$2*30</f>
        <v>1</v>
      </c>
      <c r="BN12" s="72"/>
      <c r="BO12" s="5">
        <f>SUMIF($DB$2:$RV$2,"&lt;"&amp;BO$2,$DB12:$RV12)-SUM($BN12:BN12)</f>
        <v>0</v>
      </c>
      <c r="BP12" s="5">
        <f>SUMIF($DB$2:$RV$2,"&lt;"&amp;BP$2,$DB12:$RV12)-SUM($BN12:BO12)</f>
        <v>0</v>
      </c>
      <c r="BQ12" s="5">
        <f>SUMIF($DB$2:$RV$2,"&lt;"&amp;BQ$2,$DB12:$RV12)-SUM($BN12:BP12)</f>
        <v>0</v>
      </c>
      <c r="BR12" s="5">
        <f>SUMIF($DB$2:$RV$2,"&lt;"&amp;BR$2,$DB12:$RV12)-SUM($BN12:BQ12)</f>
        <v>0</v>
      </c>
      <c r="BS12" s="5">
        <f>SUMIF($DB$2:$RV$2,"&lt;"&amp;BS$2,$DB12:$RV12)-SUM($BN12:BR12)</f>
        <v>0</v>
      </c>
      <c r="BT12" s="5">
        <f>SUMIF($DB$2:$RV$2,"&lt;"&amp;BT$2,$DB12:$RV12)-SUM($BN12:BS12)</f>
        <v>15</v>
      </c>
      <c r="BU12" s="5">
        <f t="shared" si="569"/>
        <v>526.5333333333333</v>
      </c>
      <c r="BV12" s="10"/>
      <c r="BW12" s="95"/>
      <c r="BX12" s="95">
        <v>0</v>
      </c>
      <c r="BY12" s="95">
        <v>0</v>
      </c>
      <c r="BZ12" s="95"/>
      <c r="CA12" s="95"/>
      <c r="CB12" s="95"/>
      <c r="CC12" s="79">
        <v>0</v>
      </c>
      <c r="CD12" s="79">
        <v>0</v>
      </c>
      <c r="CE12" s="79">
        <v>0</v>
      </c>
      <c r="CF12" s="79">
        <v>0</v>
      </c>
      <c r="CG12" s="79">
        <v>0</v>
      </c>
      <c r="CH12" s="79">
        <v>0</v>
      </c>
      <c r="CI12" s="79">
        <v>0</v>
      </c>
      <c r="CJ12" s="79">
        <v>0</v>
      </c>
      <c r="CK12" s="79">
        <v>0</v>
      </c>
      <c r="CL12" s="79">
        <v>0</v>
      </c>
      <c r="CM12" s="79">
        <v>0</v>
      </c>
      <c r="CN12" s="79">
        <v>0</v>
      </c>
      <c r="CO12" s="79">
        <v>0</v>
      </c>
      <c r="CP12" s="79">
        <v>4</v>
      </c>
      <c r="CQ12" s="79">
        <v>0</v>
      </c>
      <c r="CR12" s="79">
        <v>0</v>
      </c>
      <c r="CS12" s="79">
        <v>5</v>
      </c>
      <c r="CT12" s="79">
        <v>2</v>
      </c>
      <c r="CU12" s="79">
        <v>0</v>
      </c>
      <c r="CV12" s="79">
        <v>0</v>
      </c>
      <c r="CW12" s="79">
        <v>6</v>
      </c>
      <c r="CX12" s="95">
        <v>6</v>
      </c>
      <c r="CY12" s="79">
        <v>7</v>
      </c>
      <c r="CZ12" s="79">
        <v>0</v>
      </c>
      <c r="DA12" s="79">
        <v>1</v>
      </c>
      <c r="DB12" s="5">
        <v>4</v>
      </c>
      <c r="DC12" s="5">
        <v>4</v>
      </c>
      <c r="DD12" s="5">
        <v>0</v>
      </c>
      <c r="DE12" s="5">
        <v>3</v>
      </c>
      <c r="DF12" s="5">
        <v>3</v>
      </c>
      <c r="DG12" s="5">
        <v>0</v>
      </c>
      <c r="DH12" s="5">
        <v>0</v>
      </c>
      <c r="DI12" s="5">
        <v>1</v>
      </c>
      <c r="DJ12" s="5">
        <v>3</v>
      </c>
      <c r="DK12" s="5">
        <v>2</v>
      </c>
      <c r="DL12" s="5">
        <v>6</v>
      </c>
      <c r="DM12" s="5">
        <v>6</v>
      </c>
      <c r="DN12" s="5">
        <v>0</v>
      </c>
      <c r="DO12" s="5">
        <v>0</v>
      </c>
      <c r="DP12" s="5">
        <v>2</v>
      </c>
      <c r="DQ12" s="5">
        <v>4</v>
      </c>
      <c r="DR12" s="5">
        <v>0</v>
      </c>
      <c r="DS12" s="5">
        <v>3</v>
      </c>
      <c r="DT12" s="5">
        <v>0</v>
      </c>
      <c r="DU12" s="5">
        <v>7</v>
      </c>
      <c r="DV12" s="5">
        <v>2</v>
      </c>
      <c r="DW12" s="5">
        <v>7</v>
      </c>
      <c r="DX12" s="5">
        <v>4</v>
      </c>
      <c r="DY12" s="5">
        <v>8</v>
      </c>
      <c r="DZ12" s="5">
        <v>1</v>
      </c>
      <c r="EA12" s="5">
        <v>1</v>
      </c>
      <c r="EB12" s="5">
        <v>3</v>
      </c>
      <c r="EC12" s="5">
        <v>4</v>
      </c>
      <c r="ED12" s="5">
        <v>0</v>
      </c>
      <c r="EE12" s="5">
        <v>1</v>
      </c>
      <c r="EF12" s="5">
        <v>0</v>
      </c>
      <c r="EG12" s="5">
        <v>1</v>
      </c>
      <c r="EH12" s="5">
        <v>3</v>
      </c>
      <c r="EI12" s="5">
        <v>2</v>
      </c>
      <c r="EJ12" s="5">
        <v>0</v>
      </c>
      <c r="EK12" s="5">
        <v>3</v>
      </c>
      <c r="EL12" s="5">
        <v>3</v>
      </c>
      <c r="EM12" s="5">
        <v>0</v>
      </c>
      <c r="EN12" s="5">
        <v>1</v>
      </c>
      <c r="EO12" s="5">
        <v>0</v>
      </c>
      <c r="EP12" s="5">
        <v>3</v>
      </c>
      <c r="EQ12" s="5">
        <v>0</v>
      </c>
      <c r="ER12" s="5">
        <v>1</v>
      </c>
      <c r="ES12" s="5">
        <v>2</v>
      </c>
      <c r="ET12" s="5">
        <v>2</v>
      </c>
      <c r="EU12" s="5">
        <v>1</v>
      </c>
      <c r="EV12" s="5">
        <v>2</v>
      </c>
      <c r="EW12" s="5">
        <v>1</v>
      </c>
      <c r="EX12" s="5">
        <v>4</v>
      </c>
      <c r="EY12" s="5">
        <v>1</v>
      </c>
      <c r="EZ12" s="5">
        <v>3</v>
      </c>
      <c r="FA12" s="5">
        <v>0</v>
      </c>
      <c r="FB12" s="5">
        <v>3</v>
      </c>
      <c r="FC12" s="5">
        <v>2</v>
      </c>
      <c r="FD12" s="5">
        <v>2</v>
      </c>
      <c r="FE12" s="5">
        <v>0</v>
      </c>
      <c r="FF12" s="5">
        <v>2</v>
      </c>
      <c r="FG12" s="5">
        <v>4</v>
      </c>
      <c r="FH12" s="5">
        <v>0</v>
      </c>
      <c r="FI12" s="5">
        <v>0</v>
      </c>
      <c r="FJ12" s="5">
        <v>2</v>
      </c>
      <c r="FK12" s="5">
        <v>1</v>
      </c>
      <c r="FL12" s="5">
        <v>2</v>
      </c>
      <c r="FM12" s="5">
        <v>0</v>
      </c>
      <c r="FN12" s="5">
        <v>0</v>
      </c>
      <c r="FO12" s="5">
        <v>2</v>
      </c>
      <c r="FP12" s="5">
        <v>0</v>
      </c>
      <c r="FQ12" s="5">
        <v>1</v>
      </c>
      <c r="FR12" s="5">
        <v>1</v>
      </c>
      <c r="FS12" s="5">
        <v>0</v>
      </c>
      <c r="FT12" s="5">
        <v>2</v>
      </c>
      <c r="FU12" s="5">
        <v>2</v>
      </c>
      <c r="FV12" s="5">
        <v>0</v>
      </c>
      <c r="FW12" s="5">
        <v>2</v>
      </c>
      <c r="FX12" s="5">
        <v>2</v>
      </c>
      <c r="FY12" s="5">
        <v>3</v>
      </c>
      <c r="FZ12" s="5">
        <v>4</v>
      </c>
      <c r="GA12" s="5">
        <v>3</v>
      </c>
      <c r="GB12" s="5">
        <v>2</v>
      </c>
      <c r="GC12" s="5">
        <v>3</v>
      </c>
      <c r="GD12" s="5">
        <v>0</v>
      </c>
      <c r="GE12" s="5">
        <v>3</v>
      </c>
      <c r="GF12" s="5">
        <v>4</v>
      </c>
      <c r="GG12" s="5">
        <v>0</v>
      </c>
      <c r="GH12" s="5">
        <v>3</v>
      </c>
      <c r="GI12" s="5">
        <v>4</v>
      </c>
      <c r="GJ12" s="5">
        <v>2</v>
      </c>
      <c r="GK12" s="5">
        <v>2</v>
      </c>
      <c r="GL12" s="5">
        <v>0</v>
      </c>
      <c r="GM12" s="5">
        <v>0</v>
      </c>
      <c r="GN12" s="5">
        <v>0</v>
      </c>
      <c r="GO12" s="5">
        <v>0</v>
      </c>
      <c r="GP12" s="5">
        <v>2</v>
      </c>
      <c r="GQ12" s="5">
        <v>1</v>
      </c>
      <c r="GR12" s="5">
        <v>1</v>
      </c>
      <c r="GS12" s="5">
        <v>2</v>
      </c>
      <c r="GT12" s="5">
        <v>0</v>
      </c>
      <c r="GU12" s="5">
        <v>2</v>
      </c>
      <c r="GV12" s="5">
        <v>0</v>
      </c>
      <c r="GW12" s="5">
        <v>0</v>
      </c>
      <c r="GX12" s="5">
        <v>0</v>
      </c>
      <c r="GY12" s="5">
        <v>1</v>
      </c>
      <c r="GZ12" s="5">
        <v>0</v>
      </c>
      <c r="HA12" s="5">
        <v>1</v>
      </c>
      <c r="HB12" s="5">
        <v>2</v>
      </c>
      <c r="HC12" s="5">
        <v>2</v>
      </c>
      <c r="HD12" s="5">
        <v>2</v>
      </c>
      <c r="HE12" s="5">
        <v>2</v>
      </c>
      <c r="HF12" s="5">
        <v>2</v>
      </c>
      <c r="HG12" s="5">
        <v>1</v>
      </c>
      <c r="HH12" s="5">
        <v>1</v>
      </c>
      <c r="HI12" s="5">
        <v>2</v>
      </c>
      <c r="HJ12" s="5">
        <v>1</v>
      </c>
      <c r="HK12" s="5">
        <v>1</v>
      </c>
      <c r="HL12" s="5">
        <v>1</v>
      </c>
      <c r="HM12" s="5">
        <v>1</v>
      </c>
      <c r="HN12" s="5">
        <v>1</v>
      </c>
      <c r="HO12" s="5">
        <v>2</v>
      </c>
      <c r="HP12" s="5">
        <v>2</v>
      </c>
      <c r="HQ12" s="5">
        <v>2</v>
      </c>
      <c r="HR12" s="5">
        <v>2</v>
      </c>
      <c r="HS12" s="5">
        <v>2</v>
      </c>
      <c r="HT12" s="5">
        <v>1</v>
      </c>
      <c r="HU12" s="5">
        <v>2</v>
      </c>
      <c r="HV12" s="5">
        <v>2</v>
      </c>
      <c r="HW12" s="5">
        <v>2</v>
      </c>
      <c r="HX12" s="5">
        <v>2</v>
      </c>
      <c r="HY12" s="5">
        <v>2</v>
      </c>
      <c r="HZ12" s="5">
        <v>2</v>
      </c>
      <c r="IA12" s="5">
        <v>1</v>
      </c>
      <c r="IB12" s="5">
        <v>1</v>
      </c>
      <c r="IC12" s="5">
        <v>2</v>
      </c>
      <c r="ID12" s="5">
        <v>2</v>
      </c>
      <c r="IE12" s="5">
        <v>2</v>
      </c>
      <c r="IF12" s="5"/>
      <c r="IG12" s="5">
        <v>2</v>
      </c>
      <c r="IH12" s="5">
        <v>1</v>
      </c>
      <c r="II12" s="5">
        <v>2</v>
      </c>
      <c r="IJ12" s="5">
        <v>2</v>
      </c>
      <c r="IK12" s="5">
        <v>2</v>
      </c>
      <c r="IL12" s="5">
        <v>2</v>
      </c>
      <c r="IM12" s="5">
        <v>2</v>
      </c>
      <c r="IN12" s="5">
        <v>1</v>
      </c>
      <c r="IO12" s="5">
        <v>1</v>
      </c>
      <c r="IP12" s="5">
        <v>2</v>
      </c>
      <c r="IQ12" s="5">
        <v>2</v>
      </c>
      <c r="IR12" s="5">
        <v>1</v>
      </c>
      <c r="IS12" s="5">
        <v>1</v>
      </c>
      <c r="IT12" s="5">
        <v>2</v>
      </c>
      <c r="IU12" s="5">
        <v>2</v>
      </c>
      <c r="IV12" s="5">
        <v>2</v>
      </c>
      <c r="IW12" s="5">
        <v>1</v>
      </c>
      <c r="IX12" s="5">
        <v>1</v>
      </c>
      <c r="IY12" s="5">
        <v>1</v>
      </c>
      <c r="IZ12" s="5">
        <v>1</v>
      </c>
      <c r="JA12" s="5">
        <v>1</v>
      </c>
      <c r="JB12" s="5">
        <v>1</v>
      </c>
      <c r="JC12" s="5">
        <v>1</v>
      </c>
      <c r="JD12" s="5">
        <v>0</v>
      </c>
      <c r="JE12" s="5">
        <v>0</v>
      </c>
      <c r="JF12" s="5">
        <v>2</v>
      </c>
      <c r="JG12" s="5">
        <v>2</v>
      </c>
      <c r="JH12" s="5">
        <v>2</v>
      </c>
      <c r="JI12" s="5">
        <v>0</v>
      </c>
      <c r="JJ12">
        <v>2</v>
      </c>
      <c r="JK12" s="5">
        <v>1</v>
      </c>
      <c r="JL12" s="5">
        <v>1</v>
      </c>
      <c r="JM12" s="5">
        <v>2</v>
      </c>
      <c r="JN12" s="5">
        <v>2</v>
      </c>
      <c r="JO12" s="5">
        <v>0</v>
      </c>
      <c r="JP12" s="5">
        <v>1</v>
      </c>
      <c r="JQ12" s="5">
        <v>1</v>
      </c>
      <c r="JR12" s="5">
        <v>0</v>
      </c>
      <c r="JS12" s="5">
        <v>0</v>
      </c>
      <c r="JT12" s="5">
        <v>0</v>
      </c>
      <c r="JU12" s="5">
        <v>2</v>
      </c>
      <c r="JV12" s="54"/>
      <c r="JW12" s="5">
        <f>IF(BW12=0,0,IF($BJ12&gt;SUM(BX12:$JV12),IF(BW12+SUM(BX12:$JV12)&gt;$BJ12,$BJ12-SUM(JX12:$RV12),BW12),0))</f>
        <v>0</v>
      </c>
      <c r="JX12" s="5">
        <f>IF(BX12=0,0,IF($BJ12&gt;SUM(BY12:$JV12),IF(BX12+SUM(BY12:$JV12)&gt;$BJ12,$BJ12-SUM(JY12:$RV12),BX12),0))</f>
        <v>0</v>
      </c>
      <c r="JY12" s="5">
        <f>IF(BY12=0,0,IF($BJ12&gt;SUM(BZ12:$JV12),IF(BY12+SUM(BZ12:$JV12)&gt;$BJ12,$BJ12-SUM(JZ12:$RV12),BY12),0))</f>
        <v>0</v>
      </c>
      <c r="JZ12" s="5">
        <f>IF(BZ12=0,0,IF($BJ12&gt;SUM(CA12:$JV12),IF(BZ12+SUM(CA12:$JV12)&gt;$BJ12,$BJ12-SUM(KA12:$RV12),BZ12),0))</f>
        <v>0</v>
      </c>
      <c r="KA12" s="5">
        <f>IF(CA12=0,0,IF($BJ12&gt;SUM(CB12:$JV12),IF(CA12+SUM(CB12:$JV12)&gt;$BJ12,$BJ12-SUM(KB12:$RV12),CA12),0))</f>
        <v>0</v>
      </c>
      <c r="KB12" s="5">
        <f>IF(CB12=0,0,IF($BJ12&gt;SUM(CC12:$JV12),IF(CB12+SUM(CC12:$JV12)&gt;$BJ12,$BJ12-SUM(KC12:$RV12),CB12),0))</f>
        <v>0</v>
      </c>
      <c r="KC12" s="5">
        <f>IF(CC12=0,0,IF($BJ12&gt;SUM(CD12:$JV12),IF(CC12+SUM(CD12:$JV12)&gt;$BJ12,$BJ12-SUM(KD12:$RV12),CC12),0))</f>
        <v>0</v>
      </c>
      <c r="KD12" s="5">
        <f>IF(CD12=0,0,IF($BJ12&gt;SUM(CE12:$JV12),IF(CD12+SUM(CE12:$JV12)&gt;$BJ12,$BJ12-SUM(KE12:$RV12),CD12),0))</f>
        <v>0</v>
      </c>
      <c r="KE12" s="5">
        <f>IF(CE12=0,0,IF($BJ12&gt;SUM(CF12:$JV12),IF(CE12+SUM(CF12:$JV12)&gt;$BJ12,$BJ12-SUM(KF12:$RV12),CE12),0))</f>
        <v>0</v>
      </c>
      <c r="KF12" s="5">
        <f>IF(CF12=0,0,IF($BJ12&gt;SUM(CG12:$JV12),IF(CF12+SUM(CG12:$JV12)&gt;$BJ12,$BJ12-SUM(KG12:$RV12),CF12),0))</f>
        <v>0</v>
      </c>
      <c r="KG12" s="5">
        <f>IF(CG12=0,0,IF($BJ12&gt;SUM(CH12:$JV12),IF(CG12+SUM(CH12:$JV12)&gt;$BJ12,$BJ12-SUM(KH12:$RV12),CG12),0))</f>
        <v>0</v>
      </c>
      <c r="KH12" s="5">
        <f>IF(CH12=0,0,IF($BJ12&gt;SUM(CI12:$JV12),IF(CH12+SUM(CI12:$JV12)&gt;$BJ12,$BJ12-SUM(KI12:$RV12),CH12),0))</f>
        <v>0</v>
      </c>
      <c r="KI12" s="5">
        <f>IF(CI12=0,0,IF($BJ12&gt;SUM(CJ12:$JV12),IF(CI12+SUM(CJ12:$JV12)&gt;$BJ12,$BJ12-SUM(KJ12:$RV12),CI12),0))</f>
        <v>0</v>
      </c>
      <c r="KJ12" s="5">
        <f>IF(CJ12=0,0,IF($BJ12&gt;SUM(CK12:$JV12),IF(CJ12+SUM(CK12:$JV12)&gt;$BJ12,$BJ12-SUM(KK12:$RV12),CJ12),0))</f>
        <v>0</v>
      </c>
      <c r="KK12" s="5">
        <f>IF(CK12=0,0,IF($BJ12&gt;SUM(CL12:$JV12),IF(CK12+SUM(CL12:$JV12)&gt;$BJ12,$BJ12-SUM(KL12:$RV12),CK12),0))</f>
        <v>0</v>
      </c>
      <c r="KL12" s="5">
        <f>IF(CL12=0,0,IF($BJ12&gt;SUM(CM12:$JV12),IF(CL12+SUM(CM12:$JV12)&gt;$BJ12,$BJ12-SUM(KM12:$RV12),CL12),0))</f>
        <v>0</v>
      </c>
      <c r="KM12" s="5">
        <f>IF(CM12=0,0,IF($BJ12&gt;SUM(CN12:$JV12),IF(CM12+SUM(CN12:$JV12)&gt;$BJ12,$BJ12-SUM(KN12:$RV12),CM12),0))</f>
        <v>0</v>
      </c>
      <c r="KN12" s="5">
        <f>IF(CN12=0,0,IF($BJ12&gt;SUM(CO12:$JV12),IF(CN12+SUM(CO12:$JV12)&gt;$BJ12,$BJ12-SUM(KO12:$RV12),CN12),0))</f>
        <v>0</v>
      </c>
      <c r="KO12" s="5">
        <f>IF(CO12=0,0,IF($BJ12&gt;SUM(CP12:$JV12),IF(CO12+SUM(CP12:$JV12)&gt;$BJ12,$BJ12-SUM(KP12:$RV12),CO12),0))</f>
        <v>0</v>
      </c>
      <c r="KP12" s="5">
        <f>IF(CP12=0,0,IF($BJ12&gt;SUM(CQ12:$JV12),IF(CP12+SUM(CQ12:$JV12)&gt;$BJ12,$BJ12-SUM(KQ12:$RV12),CP12),0))</f>
        <v>0</v>
      </c>
      <c r="KQ12" s="5">
        <f>IF(CQ12=0,0,IF($BJ12&gt;SUM(CR12:$JV12),IF(CQ12+SUM(CR12:$JV12)&gt;$BJ12,$BJ12-SUM(KR12:$RV12),CQ12),0))</f>
        <v>0</v>
      </c>
      <c r="KR12" s="5">
        <f>IF(CR12=0,0,IF($BJ12&gt;SUM(CS12:$JV12),IF(CR12+SUM(CS12:$JV12)&gt;$BJ12,$BJ12-SUM(KS12:$RV12),CR12),0))</f>
        <v>0</v>
      </c>
      <c r="KS12" s="5">
        <f>IF(CS12=0,0,IF($BJ12&gt;SUM(CT12:$JV12),IF(CS12+SUM(CT12:$JV12)&gt;$BJ12,$BJ12-SUM(KT12:$RV12),CS12),0))</f>
        <v>0</v>
      </c>
      <c r="KT12" s="5">
        <f>IF(CT12=0,0,IF($BJ12&gt;SUM(CU12:$JV12),IF(CT12+SUM(CU12:$JV12)&gt;$BJ12,$BJ12-SUM(KU12:$RV12),CT12),0))</f>
        <v>0</v>
      </c>
      <c r="KU12" s="5">
        <f>IF(CU12=0,0,IF($BJ12&gt;SUM(CV12:$JV12),IF(CU12+SUM(CV12:$JV12)&gt;$BJ12,$BJ12-SUM(KV12:$RV12),CU12),0))</f>
        <v>0</v>
      </c>
      <c r="KV12" s="5">
        <f>IF(CV12=0,0,IF($BJ12&gt;SUM(CW12:$JV12),IF(CV12+SUM(CW12:$JV12)&gt;$BJ12,$BJ12-SUM(KW12:$RV12),CV12),0))</f>
        <v>0</v>
      </c>
      <c r="KW12" s="5">
        <f>IF(CW12=0,0,IF($BJ12&gt;SUM(CX12:$JV12),IF(CW12+SUM(CX12:$JV12)&gt;$BJ12,$BJ12-SUM(KX12:$RV12),CW12),0))</f>
        <v>0</v>
      </c>
      <c r="KX12" s="5">
        <f>IF(CX12=0,0,IF($BJ12&gt;SUM(CY12:$JV12),IF(CX12+SUM(CY12:$JV12)&gt;$BJ12,$BJ12-SUM(KY12:$RV12),CX12),0))</f>
        <v>0</v>
      </c>
      <c r="KY12" s="5">
        <f>IF(CY12=0,0,IF($BJ12&gt;SUM(CZ12:$JV12),IF(CY12+SUM(CZ12:$JV12)&gt;$BJ12,$BJ12-SUM(KZ12:$RV12),CY12),0))</f>
        <v>0</v>
      </c>
      <c r="KZ12" s="5">
        <f>IF(CZ12=0,0,IF($BJ12&gt;SUM(DA12:$JV12),IF(CZ12+SUM(DA12:$JV12)&gt;$BJ12,$BJ12-SUM(LA12:$RV12),CZ12),0))</f>
        <v>0</v>
      </c>
      <c r="LA12" s="5">
        <f>IF(DA12=0,0,IF($BJ12&gt;SUM(DB12:$JV12),IF(DA12+SUM(DB12:$JV12)&gt;$BJ12,$BJ12-SUM(LB12:$RV12),DA12),0))</f>
        <v>0</v>
      </c>
      <c r="LB12" s="5">
        <f>IF(DB12=0,0,IF($BJ12&gt;SUM(DC12:$JV12),IF(DB12+SUM(DC12:$JV12)&gt;$BJ12,$BJ12-SUM(LC12:$RV12),DB12),0))</f>
        <v>0</v>
      </c>
      <c r="LC12" s="5">
        <f>IF(DC12=0,0,IF($BJ12&gt;SUM(DD12:$JV12),IF(DC12+SUM(DD12:$JV12)&gt;$BJ12,$BJ12-SUM(LD12:$RV12),DC12),0))</f>
        <v>0</v>
      </c>
      <c r="LD12" s="5">
        <f>IF(DD12=0,0,IF($BJ12&gt;SUM(DE12:$JV12),IF(DD12+SUM(DE12:$JV12)&gt;$BJ12,$BJ12-SUM(LE12:$RV12),DD12),0))</f>
        <v>0</v>
      </c>
      <c r="LE12" s="5">
        <f>IF(DE12=0,0,IF($BJ12&gt;SUM(DF12:$JV12),IF(DE12+SUM(DF12:$JV12)&gt;$BJ12,$BJ12-SUM(LF12:$RV12),DE12),0))</f>
        <v>0</v>
      </c>
      <c r="LF12" s="5">
        <f>IF(DF12=0,0,IF($BJ12&gt;SUM(DG12:$JV12),IF(DF12+SUM(DG12:$JV12)&gt;$BJ12,$BJ12-SUM(LG12:$RV12),DF12),0))</f>
        <v>0</v>
      </c>
      <c r="LG12" s="5">
        <f>IF(DG12=0,0,IF($BJ12&gt;SUM(DH12:$JV12),IF(DG12+SUM(DH12:$JV12)&gt;$BJ12,$BJ12-SUM(LH12:$RV12),DG12),0))</f>
        <v>0</v>
      </c>
      <c r="LH12" s="5">
        <f>IF(DH12=0,0,IF($BJ12&gt;SUM(DI12:$JV12),IF(DH12+SUM(DI12:$JV12)&gt;$BJ12,$BJ12-SUM(LI12:$RV12),DH12),0))</f>
        <v>0</v>
      </c>
      <c r="LI12" s="5">
        <f>IF(DI12=0,0,IF($BJ12&gt;SUM(DJ12:$JV12),IF(DI12+SUM(DJ12:$JV12)&gt;$BJ12,$BJ12-SUM(LJ12:$RV12),DI12),0))</f>
        <v>0</v>
      </c>
      <c r="LJ12" s="5">
        <f>IF(DJ12=0,0,IF($BJ12&gt;SUM(DK12:$JV12),IF(DJ12+SUM(DK12:$JV12)&gt;$BJ12,$BJ12-SUM(LK12:$RV12),DJ12),0))</f>
        <v>0</v>
      </c>
      <c r="LK12" s="5">
        <f>IF(DK12=0,0,IF($BJ12&gt;SUM(DL12:$JV12),IF(DK12+SUM(DL12:$JV12)&gt;$BJ12,$BJ12-SUM(LL12:$RV12),DK12),0))</f>
        <v>0</v>
      </c>
      <c r="LL12" s="5">
        <f>IF(DL12=0,0,IF($BJ12&gt;SUM(DM12:$JV12),IF(DL12+SUM(DM12:$JV12)&gt;$BJ12,$BJ12-SUM(LM12:$RV12),DL12),0))</f>
        <v>0</v>
      </c>
      <c r="LM12" s="5">
        <f>IF(DM12=0,0,IF($BJ12&gt;SUM(DN12:$JV12),IF(DM12+SUM(DN12:$JV12)&gt;$BJ12,$BJ12-SUM(LN12:$RV12),DM12),0))</f>
        <v>0</v>
      </c>
      <c r="LN12" s="5">
        <f>IF(DN12=0,0,IF($BJ12&gt;SUM(DO12:$JV12),IF(DN12+SUM(DO12:$JV12)&gt;$BJ12,$BJ12-SUM(LO12:$RV12),DN12),0))</f>
        <v>0</v>
      </c>
      <c r="LO12" s="5">
        <f>IF(DO12=0,0,IF($BJ12&gt;SUM(DP12:$JV12),IF(DO12+SUM(DP12:$JV12)&gt;$BJ12,$BJ12-SUM(LP12:$RV12),DO12),0))</f>
        <v>0</v>
      </c>
      <c r="LP12" s="5">
        <f>IF(DP12=0,0,IF($BJ12&gt;SUM(DQ12:$JV12),IF(DP12+SUM(DQ12:$JV12)&gt;$BJ12,$BJ12-SUM(LQ12:$RV12),DP12),0))</f>
        <v>0</v>
      </c>
      <c r="LQ12" s="5">
        <f>IF(DQ12=0,0,IF($BJ12&gt;SUM(DR12:$JV12),IF(DQ12+SUM(DR12:$JV12)&gt;$BJ12,$BJ12-SUM(LR12:$RV12),DQ12),0))</f>
        <v>0</v>
      </c>
      <c r="LR12" s="5">
        <f>IF(DR12=0,0,IF($BJ12&gt;SUM(DS12:$JV12),IF(DR12+SUM(DS12:$JV12)&gt;$BJ12,$BJ12-SUM(LS12:$RV12),DR12),0))</f>
        <v>0</v>
      </c>
      <c r="LS12" s="5">
        <f>IF(DS12=0,0,IF($BJ12&gt;SUM(DT12:$JV12),IF(DS12+SUM(DT12:$JV12)&gt;$BJ12,$BJ12-SUM(LT12:$RV12),DS12),0))</f>
        <v>0</v>
      </c>
      <c r="LT12" s="5">
        <f>IF(DT12=0,0,IF($BJ12&gt;SUM(DU12:$JV12),IF(DT12+SUM(DU12:$JV12)&gt;$BJ12,$BJ12-SUM(LU12:$RV12),DT12),0))</f>
        <v>0</v>
      </c>
      <c r="LU12" s="5">
        <f>IF(DU12=0,0,IF($BJ12&gt;SUM(DV12:$JV12),IF(DU12+SUM(DV12:$JV12)&gt;$BJ12,$BJ12-SUM(LV12:$RV12),DU12),0))</f>
        <v>0</v>
      </c>
      <c r="LV12" s="5">
        <f>IF(DV12=0,0,IF($BJ12&gt;SUM(DW12:$JV12),IF(DV12+SUM(DW12:$JV12)&gt;$BJ12,$BJ12-SUM(LW12:$RV12),DV12),0))</f>
        <v>0</v>
      </c>
      <c r="LW12" s="5">
        <f>IF(DW12=0,0,IF($BJ12&gt;SUM(DX12:$JV12),IF(DW12+SUM(DX12:$JV12)&gt;$BJ12,$BJ12-SUM(LX12:$RV12),DW12),0))</f>
        <v>0</v>
      </c>
      <c r="LX12" s="5">
        <f>IF(DX12=0,0,IF($BJ12&gt;SUM(DY12:$JV12),IF(DX12+SUM(DY12:$JV12)&gt;$BJ12,$BJ12-SUM(LY12:$RV12),DX12),0))</f>
        <v>0</v>
      </c>
      <c r="LY12" s="5">
        <f>IF(DY12=0,0,IF($BJ12&gt;SUM(DZ12:$JV12),IF(DY12+SUM(DZ12:$JV12)&gt;$BJ12,$BJ12-SUM(LZ12:$RV12),DY12),0))</f>
        <v>0</v>
      </c>
      <c r="LZ12" s="5">
        <f>IF(DZ12=0,0,IF($BJ12&gt;SUM(EA12:$JV12),IF(DZ12+SUM(EA12:$JV12)&gt;$BJ12,$BJ12-SUM(MA12:$RV12),DZ12),0))</f>
        <v>0</v>
      </c>
      <c r="MA12" s="5">
        <f>IF(EA12=0,0,IF($BJ12&gt;SUM(EB12:$JV12),IF(EA12+SUM(EB12:$JV12)&gt;$BJ12,$BJ12-SUM(MB12:$RV12),EA12),0))</f>
        <v>0</v>
      </c>
      <c r="MB12" s="5">
        <f>IF(EB12=0,0,IF($BJ12&gt;SUM(EC12:$JV12),IF(EB12+SUM(EC12:$JV12)&gt;$BJ12,$BJ12-SUM(MC12:$RV12),EB12),0))</f>
        <v>0</v>
      </c>
      <c r="MC12" s="5">
        <f>IF(EC12=0,0,IF($BJ12&gt;SUM(ED12:$JV12),IF(EC12+SUM(ED12:$JV12)&gt;$BJ12,$BJ12-SUM(MD12:$RV12),EC12),0))</f>
        <v>0</v>
      </c>
      <c r="MD12" s="5">
        <f>IF(ED12=0,0,IF($BJ12&gt;SUM(EE12:$JV12),IF(ED12+SUM(EE12:$JV12)&gt;$BJ12,$BJ12-SUM(ME12:$RV12),ED12),0))</f>
        <v>0</v>
      </c>
      <c r="ME12" s="5">
        <f>IF(EE12=0,0,IF($BJ12&gt;SUM(EF12:$JV12),IF(EE12+SUM(EF12:$JV12)&gt;$BJ12,$BJ12-SUM(MF12:$RV12),EE12),0))</f>
        <v>0</v>
      </c>
      <c r="MF12" s="5">
        <f>IF(EF12=0,0,IF($BJ12&gt;SUM(EG12:$JV12),IF(EF12+SUM(EG12:$JV12)&gt;$BJ12,$BJ12-SUM(MG12:$RV12),EF12),0))</f>
        <v>0</v>
      </c>
      <c r="MG12" s="5">
        <f>IF(EG12=0,0,IF($BJ12&gt;SUM(EH12:$JV12),IF(EG12+SUM(EH12:$JV12)&gt;$BJ12,$BJ12-SUM(MH12:$RV12),EG12),0))</f>
        <v>0</v>
      </c>
      <c r="MH12" s="5">
        <f>IF(EH12=0,0,IF($BJ12&gt;SUM(EI12:$JV12),IF(EH12+SUM(EI12:$JV12)&gt;$BJ12,$BJ12-SUM(MI12:$RV12),EH12),0))</f>
        <v>0</v>
      </c>
      <c r="MI12" s="5">
        <f>IF(EI12=0,0,IF($BJ12&gt;SUM(EJ12:$JV12),IF(EI12+SUM(EJ12:$JV12)&gt;$BJ12,$BJ12-SUM(MJ12:$RV12),EI12),0))</f>
        <v>0</v>
      </c>
      <c r="MJ12" s="5">
        <f>IF(EJ12=0,0,IF($BJ12&gt;SUM(EK12:$JV12),IF(EJ12+SUM(EK12:$JV12)&gt;$BJ12,$BJ12-SUM(MK12:$RV12),EJ12),0))</f>
        <v>0</v>
      </c>
      <c r="MK12" s="5">
        <f>IF(EK12=0,0,IF($BJ12&gt;SUM(EL12:$JV12),IF(EK12+SUM(EL12:$JV12)&gt;$BJ12,$BJ12-SUM(ML12:$RV12),EK12),0))</f>
        <v>0</v>
      </c>
      <c r="ML12" s="5">
        <f>IF(EL12=0,0,IF($BJ12&gt;SUM(EM12:$JV12),IF(EL12+SUM(EM12:$JV12)&gt;$BJ12,$BJ12-SUM(MM12:$RV12),EL12),0))</f>
        <v>0</v>
      </c>
      <c r="MM12" s="5">
        <f>IF(EM12=0,0,IF($BJ12&gt;SUM(EN12:$JV12),IF(EM12+SUM(EN12:$JV12)&gt;$BJ12,$BJ12-SUM(MN12:$RV12),EM12),0))</f>
        <v>0</v>
      </c>
      <c r="MN12" s="5">
        <f>IF(EN12=0,0,IF($BJ12&gt;SUM(EO12:$JV12),IF(EN12+SUM(EO12:$JV12)&gt;$BJ12,$BJ12-SUM(MO12:$RV12),EN12),0))</f>
        <v>0</v>
      </c>
      <c r="MO12" s="5">
        <f>IF(EO12=0,0,IF($BJ12&gt;SUM(EP12:$JV12),IF(EO12+SUM(EP12:$JV12)&gt;$BJ12,$BJ12-SUM(MP12:$RV12),EO12),0))</f>
        <v>0</v>
      </c>
      <c r="MP12" s="5">
        <f>IF(EP12=0,0,IF($BJ12&gt;SUM(EQ12:$JV12),IF(EP12+SUM(EQ12:$JV12)&gt;$BJ12,$BJ12-SUM(MQ12:$RV12),EP12),0))</f>
        <v>0</v>
      </c>
      <c r="MQ12" s="5">
        <f>IF(EQ12=0,0,IF($BJ12&gt;SUM(ER12:$JV12),IF(EQ12+SUM(ER12:$JV12)&gt;$BJ12,$BJ12-SUM(MR12:$RV12),EQ12),0))</f>
        <v>0</v>
      </c>
      <c r="MR12" s="5">
        <f>IF(ER12=0,0,IF($BJ12&gt;SUM(ES12:$JV12),IF(ER12+SUM(ES12:$JV12)&gt;$BJ12,$BJ12-SUM(MS12:$RV12),ER12),0))</f>
        <v>0</v>
      </c>
      <c r="MS12" s="5">
        <f>IF(ES12=0,0,IF($BJ12&gt;SUM(ET12:$JV12),IF(ES12+SUM(ET12:$JV12)&gt;$BJ12,$BJ12-SUM(MT12:$RV12),ES12),0))</f>
        <v>0</v>
      </c>
      <c r="MT12" s="5">
        <f>IF(ET12=0,0,IF($BJ12&gt;SUM(EU12:$JV12),IF(ET12+SUM(EU12:$JV12)&gt;$BJ12,$BJ12-SUM(MU12:$RV12),ET12),0))</f>
        <v>0</v>
      </c>
      <c r="MU12" s="5">
        <f>IF(EU12=0,0,IF($BJ12&gt;SUM(EV12:$JV12),IF(EU12+SUM(EV12:$JV12)&gt;$BJ12,$BJ12-SUM(MV12:$RV12),EU12),0))</f>
        <v>0</v>
      </c>
      <c r="MV12" s="5">
        <f>IF(EV12=0,0,IF($BJ12&gt;SUM(EW12:$JV12),IF(EV12+SUM(EW12:$JV12)&gt;$BJ12,$BJ12-SUM(MW12:$RV12),EV12),0))</f>
        <v>0</v>
      </c>
      <c r="MW12" s="5">
        <f>IF(EW12=0,0,IF($BJ12&gt;SUM(EX12:$JV12),IF(EW12+SUM(EX12:$JV12)&gt;$BJ12,$BJ12-SUM(MX12:$RV12),EW12),0))</f>
        <v>0</v>
      </c>
      <c r="MX12" s="5">
        <f>IF(EX12=0,0,IF($BJ12&gt;SUM(EY12:$JV12),IF(EX12+SUM(EY12:$JV12)&gt;$BJ12,$BJ12-SUM(MY12:$RV12),EX12),0))</f>
        <v>0</v>
      </c>
      <c r="MY12" s="5">
        <f>IF(EY12=0,0,IF($BJ12&gt;SUM(EZ12:$JV12),IF(EY12+SUM(EZ12:$JV12)&gt;$BJ12,$BJ12-SUM(MZ12:$RV12),EY12),0))</f>
        <v>0</v>
      </c>
      <c r="MZ12" s="5">
        <f>IF(EZ12=0,0,IF($BJ12&gt;SUM(FA12:$JV12),IF(EZ12+SUM(FA12:$JV12)&gt;$BJ12,$BJ12-SUM(NA12:$RV12),EZ12),0))</f>
        <v>0</v>
      </c>
      <c r="NA12" s="5">
        <f>IF(FA12=0,0,IF($BJ12&gt;SUM(FB12:$JV12),IF(FA12+SUM(FB12:$JV12)&gt;$BJ12,$BJ12-SUM(NB12:$RV12),FA12),0))</f>
        <v>0</v>
      </c>
      <c r="NB12" s="5">
        <f>IF(FB12=0,0,IF($BJ12&gt;SUM(FC12:$JV12),IF(FB12+SUM(FC12:$JV12)&gt;$BJ12,$BJ12-SUM(NC12:$RV12),FB12),0))</f>
        <v>0</v>
      </c>
      <c r="NC12" s="5">
        <f>IF(FC12=0,0,IF($BJ12&gt;SUM(FD12:$JV12),IF(FC12+SUM(FD12:$JV12)&gt;$BJ12,$BJ12-SUM(ND12:$RV12),FC12),0))</f>
        <v>0</v>
      </c>
      <c r="ND12" s="5">
        <f>IF(FD12=0,0,IF($BJ12&gt;SUM(FE12:$JV12),IF(FD12+SUM(FE12:$JV12)&gt;$BJ12,$BJ12-SUM(NE12:$RV12),FD12),0))</f>
        <v>0</v>
      </c>
      <c r="NE12" s="5">
        <f>IF(FE12=0,0,IF($BJ12&gt;SUM(FF12:$JV12),IF(FE12+SUM(FF12:$JV12)&gt;$BJ12,$BJ12-SUM(NF12:$RV12),FE12),0))</f>
        <v>0</v>
      </c>
      <c r="NF12" s="5">
        <f>IF(FF12=0,0,IF($BJ12&gt;SUM(FG12:$JV12),IF(FF12+SUM(FG12:$JV12)&gt;$BJ12,$BJ12-SUM(NG12:$RV12),FF12),0))</f>
        <v>0</v>
      </c>
      <c r="NG12" s="5">
        <f>IF(FG12=0,0,IF($BJ12&gt;SUM(FH12:$JV12),IF(FG12+SUM(FH12:$JV12)&gt;$BJ12,$BJ12-SUM(NH12:$RV12),FG12),0))</f>
        <v>0</v>
      </c>
      <c r="NH12" s="5">
        <f>IF(FH12=0,0,IF($BJ12&gt;SUM(FI12:$JV12),IF(FH12+SUM(FI12:$JV12)&gt;$BJ12,$BJ12-SUM(NI12:$RV12),FH12),0))</f>
        <v>0</v>
      </c>
      <c r="NI12" s="5">
        <f>IF(FI12=0,0,IF($BJ12&gt;SUM(FJ12:$JV12),IF(FI12+SUM(FJ12:$JV12)&gt;$BJ12,$BJ12-SUM(NJ12:$RV12),FI12),0))</f>
        <v>0</v>
      </c>
      <c r="NJ12" s="5">
        <f>IF(FJ12=0,0,IF($BJ12&gt;SUM(FK12:$JV12),IF(FJ12+SUM(FK12:$JV12)&gt;$BJ12,$BJ12-SUM(NK12:$RV12),FJ12),0))</f>
        <v>0</v>
      </c>
      <c r="NK12" s="5">
        <f>IF(FK12=0,0,IF($BJ12&gt;SUM(FL12:$JV12),IF(FK12+SUM(FL12:$JV12)&gt;$BJ12,$BJ12-SUM(NL12:$RV12),FK12),0))</f>
        <v>0</v>
      </c>
      <c r="NL12" s="5">
        <f>IF(FL12=0,0,IF($BJ12&gt;SUM(FM12:$JV12),IF(FL12+SUM(FM12:$JV12)&gt;$BJ12,$BJ12-SUM(NM12:$RV12),FL12),0))</f>
        <v>0</v>
      </c>
      <c r="NM12" s="5">
        <f>IF(FM12=0,0,IF($BJ12&gt;SUM(FN12:$JV12),IF(FM12+SUM(FN12:$JV12)&gt;$BJ12,$BJ12-SUM(NN12:$RV12),FM12),0))</f>
        <v>0</v>
      </c>
      <c r="NN12" s="5">
        <f>IF(FN12=0,0,IF($BJ12&gt;SUM(FO12:$JV12),IF(FN12+SUM(FO12:$JV12)&gt;$BJ12,$BJ12-SUM(NO12:$RV12),FN12),0))</f>
        <v>0</v>
      </c>
      <c r="NO12" s="5">
        <f>IF(FO12=0,0,IF($BJ12&gt;SUM(FP12:$JV12),IF(FO12+SUM(FP12:$JV12)&gt;$BJ12,$BJ12-SUM(NP12:$RV12),FO12),0))</f>
        <v>0</v>
      </c>
      <c r="NP12" s="5">
        <f>IF(FP12=0,0,IF($BJ12&gt;SUM(FQ12:$JV12),IF(FP12+SUM(FQ12:$JV12)&gt;$BJ12,$BJ12-SUM(NQ12:$RV12),FP12),0))</f>
        <v>0</v>
      </c>
      <c r="NQ12" s="5">
        <f>IF(FQ12=0,0,IF($BJ12&gt;SUM(FR12:$JV12),IF(FQ12+SUM(FR12:$JV12)&gt;$BJ12,$BJ12-SUM(NR12:$RV12),FQ12),0))</f>
        <v>0</v>
      </c>
      <c r="NR12" s="5">
        <f>IF(FR12=0,0,IF($BJ12&gt;SUM(FS12:$JV12),IF(FR12+SUM(FS12:$JV12)&gt;$BJ12,$BJ12-SUM(NS12:$RV12),FR12),0))</f>
        <v>0</v>
      </c>
      <c r="NS12" s="5">
        <f>IF(FS12=0,0,IF($BJ12&gt;SUM(FT12:$JV12),IF(FS12+SUM(FT12:$JV12)&gt;$BJ12,$BJ12-SUM(NT12:$RV12),FS12),0))</f>
        <v>0</v>
      </c>
      <c r="NT12" s="5">
        <f>IF(FT12=0,0,IF($BJ12&gt;SUM(FU12:$JV12),IF(FT12+SUM(FU12:$JV12)&gt;$BJ12,$BJ12-SUM(NU12:$RV12),FT12),0))</f>
        <v>0</v>
      </c>
      <c r="NU12" s="5">
        <f>IF(FU12=0,0,IF($BJ12&gt;SUM(FV12:$JV12),IF(FU12+SUM(FV12:$JV12)&gt;$BJ12,$BJ12-SUM(NV12:$RV12),FU12),0))</f>
        <v>0</v>
      </c>
      <c r="NV12" s="5">
        <f>IF(FV12=0,0,IF($BJ12&gt;SUM(FW12:$JV12),IF(FV12+SUM(FW12:$JV12)&gt;$BJ12,$BJ12-SUM(NW12:$RV12),FV12),0))</f>
        <v>0</v>
      </c>
      <c r="NW12" s="5">
        <f>IF(FW12=0,0,IF($BJ12&gt;SUM(FX12:$JV12),IF(FW12+SUM(FX12:$JV12)&gt;$BJ12,$BJ12-SUM(NX12:$RV12),FW12),0))</f>
        <v>0</v>
      </c>
      <c r="NX12" s="5">
        <f>IF(FX12=0,0,IF($BJ12&gt;SUM(FY12:$JV12),IF(FX12+SUM(FY12:$JV12)&gt;$BJ12,$BJ12-SUM(NY12:$RV12),FX12),0))</f>
        <v>0</v>
      </c>
      <c r="NY12" s="5">
        <f>IF(FY12=0,0,IF($BJ12&gt;SUM(FZ12:$JV12),IF(FY12+SUM(FZ12:$JV12)&gt;$BJ12,$BJ12-SUM(NZ12:$RV12),FY12),0))</f>
        <v>0</v>
      </c>
      <c r="NZ12" s="5">
        <f>IF(FZ12=0,0,IF($BJ12&gt;SUM(GA12:$JV12),IF(FZ12+SUM(GA12:$JV12)&gt;$BJ12,$BJ12-SUM(OA12:$RV12),FZ12),0))</f>
        <v>0</v>
      </c>
      <c r="OA12" s="5">
        <f>IF(GA12=0,0,IF($BJ12&gt;SUM(GB12:$JV12),IF(GA12+SUM(GB12:$JV12)&gt;$BJ12,$BJ12-SUM(OB12:$RV12),GA12),0))</f>
        <v>0</v>
      </c>
      <c r="OB12" s="5">
        <f>IF(GB12=0,0,IF($BJ12&gt;SUM(GC12:$JV12),IF(GB12+SUM(GC12:$JV12)&gt;$BJ12,$BJ12-SUM(OC12:$RV12),GB12),0))</f>
        <v>0</v>
      </c>
      <c r="OC12" s="5">
        <f>IF(GC12=0,0,IF($BJ12&gt;SUM(GD12:$JV12),IF(GC12+SUM(GD12:$JV12)&gt;$BJ12,$BJ12-SUM(OD12:$RV12),GC12),0))</f>
        <v>0</v>
      </c>
      <c r="OD12" s="5">
        <f>IF(GD12=0,0,IF($BJ12&gt;SUM(GE12:$JV12),IF(GD12+SUM(GE12:$JV12)&gt;$BJ12,$BJ12-SUM(OE12:$RV12),GD12),0))</f>
        <v>0</v>
      </c>
      <c r="OE12" s="5">
        <f>IF(GE12=0,0,IF($BJ12&gt;SUM(GF12:$JV12),IF(GE12+SUM(GF12:$JV12)&gt;$BJ12,$BJ12-SUM(OF12:$RV12),GE12),0))</f>
        <v>0</v>
      </c>
      <c r="OF12" s="5">
        <f>IF(GF12=0,0,IF($BJ12&gt;SUM(GG12:$JV12),IF(GF12+SUM(GG12:$JV12)&gt;$BJ12,$BJ12-SUM(OG12:$RV12),GF12),0))</f>
        <v>0</v>
      </c>
      <c r="OG12" s="5">
        <f>IF(GG12=0,0,IF($BJ12&gt;SUM(GH12:$JV12),IF(GG12+SUM(GH12:$JV12)&gt;$BJ12,$BJ12-SUM(OH12:$RV12),GG12),0))</f>
        <v>0</v>
      </c>
      <c r="OH12" s="5">
        <f>IF(GH12=0,0,IF($BJ12&gt;SUM(GI12:$JV12),IF(GH12+SUM(GI12:$JV12)&gt;$BJ12,$BJ12-SUM(OI12:$RV12),GH12),0))</f>
        <v>0</v>
      </c>
      <c r="OI12" s="5">
        <f>IF(GI12=0,0,IF($BJ12&gt;SUM(GJ12:$JV12),IF(GI12+SUM(GJ12:$JV12)&gt;$BJ12,$BJ12-SUM(OJ12:$RV12),GI12),0))</f>
        <v>0</v>
      </c>
      <c r="OJ12" s="5">
        <f>IF(GJ12=0,0,IF($BJ12&gt;SUM(GK12:$JV12),IF(GJ12+SUM(GK12:$JV12)&gt;$BJ12,$BJ12-SUM(OK12:$RV12),GJ12),0))</f>
        <v>0</v>
      </c>
      <c r="OK12" s="5">
        <f>IF(GK12=0,0,IF($BJ12&gt;SUM(GL12:$JV12),IF(GK12+SUM(GL12:$JV12)&gt;$BJ12,$BJ12-SUM(OL12:$RV12),GK12),0))</f>
        <v>0</v>
      </c>
      <c r="OL12" s="5">
        <f>IF(GL12=0,0,IF($BJ12&gt;SUM(GM12:$JV12),IF(GL12+SUM(GM12:$JV12)&gt;$BJ12,$BJ12-SUM(OM12:$RV12),GL12),0))</f>
        <v>0</v>
      </c>
      <c r="OM12" s="5">
        <f>IF(GM12=0,0,IF($BJ12&gt;SUM(GN12:$JV12),IF(GM12+SUM(GN12:$JV12)&gt;$BJ12,$BJ12-SUM(ON12:$RV12),GM12),0))</f>
        <v>0</v>
      </c>
      <c r="ON12" s="5">
        <f>IF(GN12=0,0,IF($BJ12&gt;SUM(GO12:$JV12),IF(GN12+SUM(GO12:$JV12)&gt;$BJ12,$BJ12-SUM(OO12:$RV12),GN12),0))</f>
        <v>0</v>
      </c>
      <c r="OO12" s="5">
        <f>IF(GO12=0,0,IF($BJ12&gt;SUM(GP12:$JV12),IF(GO12+SUM(GP12:$JV12)&gt;$BJ12,$BJ12-SUM(OP12:$RV12),GO12),0))</f>
        <v>0</v>
      </c>
      <c r="OP12" s="5">
        <f>IF(GP12=0,0,IF($BJ12&gt;SUM(GQ12:$JV12),IF(GP12+SUM(GQ12:$JV12)&gt;$BJ12,$BJ12-SUM(OQ12:$RV12),GP12),0))</f>
        <v>0</v>
      </c>
      <c r="OQ12" s="5">
        <f>IF(GQ12=0,0,IF($BJ12&gt;SUM(GR12:$JV12),IF(GQ12+SUM(GR12:$JV12)&gt;$BJ12,$BJ12-SUM(OR12:$RV12),GQ12),0))</f>
        <v>0</v>
      </c>
      <c r="OR12" s="5">
        <f>IF(GR12=0,0,IF($BJ12&gt;SUM(GS12:$JV12),IF(GR12+SUM(GS12:$JV12)&gt;$BJ12,$BJ12-SUM(OS12:$RV12),GR12),0))</f>
        <v>0</v>
      </c>
      <c r="OS12" s="5">
        <f>IF(GS12=0,0,IF($BJ12&gt;SUM(GT12:$JV12),IF(GS12+SUM(GT12:$JV12)&gt;$BJ12,$BJ12-SUM(OT12:$RV12),GS12),0))</f>
        <v>0</v>
      </c>
      <c r="OT12" s="5">
        <f>IF(GT12=0,0,IF($BJ12&gt;SUM(GU12:$JV12),IF(GT12+SUM(GU12:$JV12)&gt;$BJ12,$BJ12-SUM(OU12:$RV12),GT12),0))</f>
        <v>0</v>
      </c>
      <c r="OU12" s="5">
        <f>IF(GU12=0,0,IF($BJ12&gt;SUM(GV12:$JV12),IF(GU12+SUM(GV12:$JV12)&gt;$BJ12,$BJ12-SUM(OV12:$RV12),GU12),0))</f>
        <v>0</v>
      </c>
      <c r="OV12" s="5">
        <f>IF(GV12=0,0,IF($BJ12&gt;SUM(GW12:$JV12),IF(GV12+SUM(GW12:$JV12)&gt;$BJ12,$BJ12-SUM(OW12:$RV12),GV12),0))</f>
        <v>0</v>
      </c>
      <c r="OW12" s="5">
        <f>IF(GW12=0,0,IF($BJ12&gt;SUM(GX12:$JV12),IF(GW12+SUM(GX12:$JV12)&gt;$BJ12,$BJ12-SUM(OX12:$RV12),GW12),0))</f>
        <v>0</v>
      </c>
      <c r="OX12" s="5">
        <f>IF(GX12=0,0,IF($BJ12&gt;SUM(GY12:$JV12),IF(GX12+SUM(GY12:$JV12)&gt;$BJ12,$BJ12-SUM(OY12:$RV12),GX12),0))</f>
        <v>0</v>
      </c>
      <c r="OY12" s="5">
        <f>IF(GY12=0,0,IF($BJ12&gt;SUM(GZ12:$JV12),IF(GY12+SUM(GZ12:$JV12)&gt;$BJ12,$BJ12-SUM(OZ12:$RV12),GY12),0))</f>
        <v>0</v>
      </c>
      <c r="OZ12" s="5">
        <f>IF(GZ12=0,0,IF($BJ12&gt;SUM(HA12:$JV12),IF(GZ12+SUM(HA12:$JV12)&gt;$BJ12,$BJ12-SUM(PA12:$RV12),GZ12),0))</f>
        <v>0</v>
      </c>
      <c r="PA12" s="5">
        <f>IF(HA12=0,0,IF($BJ12&gt;SUM(HB12:$JV12),IF(HA12+SUM(HB12:$JV12)&gt;$BJ12,$BJ12-SUM(PB12:$RV12),HA12),0))</f>
        <v>0</v>
      </c>
      <c r="PB12" s="5">
        <f>IF(HB12=0,0,IF($BJ12&gt;SUM(HC12:$JV12),IF(HB12+SUM(HC12:$JV12)&gt;$BJ12,$BJ12-SUM(PC12:$RV12),HB12),0))</f>
        <v>0</v>
      </c>
      <c r="PC12" s="5">
        <f>IF(HC12=0,0,IF($BJ12&gt;SUM(HD12:$JV12),IF(HC12+SUM(HD12:$JV12)&gt;$BJ12,$BJ12-SUM(PD12:$RV12),HC12),0))</f>
        <v>0</v>
      </c>
      <c r="PD12" s="5">
        <f>IF(HD12=0,0,IF($BJ12&gt;SUM(HE12:$JV12),IF(HD12+SUM(HE12:$JV12)&gt;$BJ12,$BJ12-SUM(PE12:$RV12),HD12),0))</f>
        <v>0</v>
      </c>
      <c r="PE12" s="5">
        <f>IF(HE12=0,0,IF($BJ12&gt;SUM(HF12:$JV12),IF(HE12+SUM(HF12:$JV12)&gt;$BJ12,$BJ12-SUM(PF12:$RV12),HE12),0))</f>
        <v>0</v>
      </c>
      <c r="PF12" s="5">
        <f>IF(HF12=0,0,IF($BJ12&gt;SUM(HG12:$JV12),IF(HF12+SUM(HG12:$JV12)&gt;$BJ12,$BJ12-SUM(PG12:$RV12),HF12),0))</f>
        <v>0</v>
      </c>
      <c r="PG12" s="5">
        <f>IF(HG12=0,0,IF($BJ12&gt;SUM(HH12:$JV12),IF(HG12+SUM(HH12:$JV12)&gt;$BJ12,$BJ12-SUM(PH12:$RV12),HG12),0))</f>
        <v>0</v>
      </c>
      <c r="PH12" s="5">
        <f>IF(HH12=0,0,IF($BJ12&gt;SUM(HI12:$JV12),IF(HH12+SUM(HI12:$JV12)&gt;$BJ12,$BJ12-SUM(PI12:$RV12),HH12),0))</f>
        <v>0</v>
      </c>
      <c r="PI12" s="5">
        <f>IF(HI12=0,0,IF($BJ12&gt;SUM(HJ12:$JV12),IF(HI12+SUM(HJ12:$JV12)&gt;$BJ12,$BJ12-SUM(PJ12:$RV12),HI12),0))</f>
        <v>0</v>
      </c>
      <c r="PJ12" s="5">
        <f>IF(HJ12=0,0,IF($BJ12&gt;SUM(HK12:$JV12),IF(HJ12+SUM(HK12:$JV12)&gt;$BJ12,$BJ12-SUM(PK12:$RV12),HJ12),0))</f>
        <v>0</v>
      </c>
      <c r="PK12" s="5">
        <f>IF(HK12=0,0,IF($BJ12&gt;SUM(HL12:$JV12),IF(HK12+SUM(HL12:$JV12)&gt;$BJ12,$BJ12-SUM(PL12:$RV12),HK12),0))</f>
        <v>0</v>
      </c>
      <c r="PL12" s="5">
        <f>IF(HL12=0,0,IF($BJ12&gt;SUM(HM12:$JV12),IF(HL12+SUM(HM12:$JV12)&gt;$BJ12,$BJ12-SUM(PM12:$RV12),HL12),0))</f>
        <v>0</v>
      </c>
      <c r="PM12" s="5">
        <f>IF(HM12=0,0,IF($BJ12&gt;SUM(HN12:$JV12),IF(HM12+SUM(HN12:$JV12)&gt;$BJ12,$BJ12-SUM(PN12:$RV12),HM12),0))</f>
        <v>0</v>
      </c>
      <c r="PN12" s="5">
        <f>IF(HN12=0,0,IF($BJ12&gt;SUM(HO12:$JV12),IF(HN12+SUM(HO12:$JV12)&gt;$BJ12,$BJ12-SUM(PO12:$RV12),HN12),0))</f>
        <v>0</v>
      </c>
      <c r="PO12" s="5">
        <f>IF(HO12=0,0,IF($BJ12&gt;SUM(HP12:$JV12),IF(HO12+SUM(HP12:$JV12)&gt;$BJ12,$BJ12-SUM(PP12:$RV12),HO12),0))</f>
        <v>0</v>
      </c>
      <c r="PP12" s="5">
        <f>IF(HP12=0,0,IF($BJ12&gt;SUM(HQ12:$JV12),IF(HP12+SUM(HQ12:$JV12)&gt;$BJ12,$BJ12-SUM(PQ12:$RV12),HP12),0))</f>
        <v>0</v>
      </c>
      <c r="PQ12" s="5">
        <f>IF(HQ12=0,0,IF($BJ12&gt;SUM(HR12:$JV12),IF(HQ12+SUM(HR12:$JV12)&gt;$BJ12,$BJ12-SUM(PR12:$RV12),HQ12),0))</f>
        <v>0</v>
      </c>
      <c r="PR12" s="5">
        <f>IF(HR12=0,0,IF($BJ12&gt;SUM(HS12:$JV12),IF(HR12+SUM(HS12:$JV12)&gt;$BJ12,$BJ12-SUM(PS12:$RV12),HR12),0))</f>
        <v>0</v>
      </c>
      <c r="PS12" s="5">
        <f>IF(HS12=0,0,IF($BJ12&gt;SUM(HT12:$JV12),IF(HS12+SUM(HT12:$JV12)&gt;$BJ12,$BJ12-SUM(PT12:$RV12),HS12),0))</f>
        <v>0</v>
      </c>
      <c r="PT12" s="5">
        <f>IF(HT12=0,0,IF($BJ12&gt;SUM(HU12:$JV12),IF(HT12+SUM(HU12:$JV12)&gt;$BJ12,$BJ12-SUM(PU12:$RV12),HT12),0))</f>
        <v>0</v>
      </c>
      <c r="PU12" s="5">
        <f>IF(HU12=0,0,IF($BJ12&gt;SUM(HV12:$JV12),IF(HU12+SUM(HV12:$JV12)&gt;$BJ12,$BJ12-SUM(PV12:$RV12),HU12),0))</f>
        <v>0</v>
      </c>
      <c r="PV12" s="5">
        <f>IF(HV12=0,0,IF($BJ12&gt;SUM(HW12:$JV12),IF(HV12+SUM(HW12:$JV12)&gt;$BJ12,$BJ12-SUM(PW12:$RV12),HV12),0))</f>
        <v>0</v>
      </c>
      <c r="PW12" s="5">
        <f>IF(HW12=0,0,IF($BJ12&gt;SUM(HX12:$JV12),IF(HW12+SUM(HX12:$JV12)&gt;$BJ12,$BJ12-SUM(PX12:$RV12),HW12),0))</f>
        <v>0</v>
      </c>
      <c r="PX12" s="5">
        <f>IF(HX12=0,0,IF($BJ12&gt;SUM(HY12:$JV12),IF(HX12+SUM(HY12:$JV12)&gt;$BJ12,$BJ12-SUM(PY12:$RV12),HX12),0))</f>
        <v>0</v>
      </c>
      <c r="PY12" s="5">
        <f>IF(HY12=0,0,IF($BJ12&gt;SUM(HZ12:$JV12),IF(HY12+SUM(HZ12:$JV12)&gt;$BJ12,$BJ12-SUM(PZ12:$RV12),HY12),0))</f>
        <v>0</v>
      </c>
      <c r="PZ12" s="5">
        <f>IF(HZ12=0,0,IF($BJ12&gt;SUM(IA12:$JV12),IF(HZ12+SUM(IA12:$JV12)&gt;$BJ12,$BJ12-SUM(QA12:$RV12),HZ12),0))</f>
        <v>0</v>
      </c>
      <c r="QA12" s="5">
        <f>IF(IA12=0,0,IF($BJ12&gt;SUM(IB12:$JV12),IF(IA12+SUM(IB12:$JV12)&gt;$BJ12,$BJ12-SUM(QB12:$RV12),IA12),0))</f>
        <v>0</v>
      </c>
      <c r="QB12" s="5">
        <f>IF(IB12=0,0,IF($BJ12&gt;SUM(IC12:$JV12),IF(IB12+SUM(IC12:$JV12)&gt;$BJ12,$BJ12-SUM(QC12:$RV12),IB12),0))</f>
        <v>0</v>
      </c>
      <c r="QC12" s="5">
        <f>IF(IC12=0,0,IF($BJ12&gt;SUM(ID12:$JV12),IF(IC12+SUM(ID12:$JV12)&gt;$BJ12,$BJ12-SUM(QD12:$RV12),IC12),0))</f>
        <v>0</v>
      </c>
      <c r="QD12" s="5">
        <f>IF(ID12=0,0,IF($BJ12&gt;SUM(IE12:$JV12),IF(ID12+SUM(IE12:$JV12)&gt;$BJ12,$BJ12-SUM(QE12:$RV12),ID12),0))</f>
        <v>0</v>
      </c>
      <c r="QE12" s="5">
        <f>IF(IE12=0,0,IF($BJ12&gt;SUM(IF12:$JV12),IF(IE12+SUM(IF12:$JV12)&gt;$BJ12,$BJ12-SUM(QF12:$RV12),IE12),0))</f>
        <v>0</v>
      </c>
      <c r="QF12" s="5">
        <f>IF(IF12=0,0,IF($BJ12&gt;SUM(IG12:$JV12),IF(IF12+SUM(IG12:$JV12)&gt;$BJ12,$BJ12-SUM(QG12:$RV12),IF12),0))</f>
        <v>0</v>
      </c>
      <c r="QG12" s="5">
        <f>IF(IG12=0,0,IF($BJ12&gt;SUM(IH12:$JV12),IF(IG12+SUM(IH12:$JV12)&gt;$BJ12,$BJ12-SUM(QH12:$RV12),IG12),0))</f>
        <v>0</v>
      </c>
      <c r="QH12" s="5">
        <f>IF(IH12=0,0,IF($BJ12&gt;SUM(II12:$JV12),IF(IH12+SUM(II12:$JV12)&gt;$BJ12,$BJ12-SUM(QI12:$RV12),IH12),0))</f>
        <v>0</v>
      </c>
      <c r="QI12" s="5">
        <f>IF(II12=0,0,IF($BJ12&gt;SUM(IJ12:$JV12),IF(II12+SUM(IJ12:$JV12)&gt;$BJ12,$BJ12-SUM(QJ12:$RV12),II12),0))</f>
        <v>0</v>
      </c>
      <c r="QJ12" s="5">
        <f>IF(IJ12=0,0,IF($BJ12&gt;SUM(IK12:$JV12),IF(IJ12+SUM(IK12:$JV12)&gt;$BJ12,$BJ12-SUM(QK12:$RV12),IJ12),0))</f>
        <v>0</v>
      </c>
      <c r="QK12" s="5">
        <f>IF(IK12=0,0,IF($BJ12&gt;SUM(IL12:$JV12),IF(IK12+SUM(IL12:$JV12)&gt;$BJ12,$BJ12-SUM(QL12:$RV12),IK12),0))</f>
        <v>0</v>
      </c>
      <c r="QL12" s="5">
        <f>IF(IL12=0,0,IF($BJ12&gt;SUM(IM12:$JV12),IF(IL12+SUM(IM12:$JV12)&gt;$BJ12,$BJ12-SUM(QM12:$RV12),IL12),0))</f>
        <v>0</v>
      </c>
      <c r="QM12" s="5">
        <f>IF(IM12=0,0,IF($BJ12&gt;SUM(IN12:$JV12),IF(IM12+SUM(IN12:$JV12)&gt;$BJ12,$BJ12-SUM(QN12:$RV12),IM12),0))</f>
        <v>0</v>
      </c>
      <c r="QN12" s="5">
        <f>IF(IN12=0,0,IF($BJ12&gt;SUM(IO12:$JV12),IF(IN12+SUM(IO12:$JV12)&gt;$BJ12,$BJ12-SUM(QO12:$RV12),IN12),0))</f>
        <v>0</v>
      </c>
      <c r="QO12" s="5">
        <f>IF(IO12=0,0,IF($BJ12&gt;SUM(IP12:$JV12),IF(IO12+SUM(IP12:$JV12)&gt;$BJ12,$BJ12-SUM(QP12:$RV12),IO12),0))</f>
        <v>0</v>
      </c>
      <c r="QP12" s="5">
        <f>IF(IP12=0,0,IF($BJ12&gt;SUM(IQ12:$JV12),IF(IP12+SUM(IQ12:$JV12)&gt;$BJ12,$BJ12-SUM(QQ12:$RV12),IP12),0))</f>
        <v>0</v>
      </c>
      <c r="QQ12" s="5">
        <f>IF(IQ12=0,0,IF($BJ12&gt;SUM(IR12:$JV12),IF(IQ12+SUM(IR12:$JV12)&gt;$BJ12,$BJ12-SUM(QR12:$RV12),IQ12),0))</f>
        <v>0</v>
      </c>
      <c r="QR12" s="5">
        <f>IF(IR12=0,0,IF($BJ12&gt;SUM(IS12:$JV12),IF(IR12+SUM(IS12:$JV12)&gt;$BJ12,$BJ12-SUM(QS12:$RV12),IR12),0))</f>
        <v>0</v>
      </c>
      <c r="QS12" s="5">
        <f>IF(IS12=0,0,IF($BJ12&gt;SUM(IT12:$JV12),IF(IS12+SUM(IT12:$JV12)&gt;$BJ12,$BJ12-SUM(QT12:$RV12),IS12),0))</f>
        <v>0</v>
      </c>
      <c r="QT12" s="5">
        <f>IF(IT12=0,0,IF($BJ12&gt;SUM(IU12:$JV12),IF(IT12+SUM(IU12:$JV12)&gt;$BJ12,$BJ12-SUM(QU12:$RV12),IT12),0))</f>
        <v>0</v>
      </c>
      <c r="QU12" s="5">
        <f>IF(IU12=0,0,IF($BJ12&gt;SUM(IV12:$JV12),IF(IU12+SUM(IV12:$JV12)&gt;$BJ12,$BJ12-SUM(QV12:$RV12),IU12),0))</f>
        <v>0</v>
      </c>
      <c r="QV12" s="5">
        <f>IF(IV12=0,0,IF($BJ12&gt;SUM(IW12:$JV12),IF(IV12+SUM(IW12:$JV12)&gt;$BJ12,$BJ12-SUM(QW12:$RV12),IV12),0))</f>
        <v>0</v>
      </c>
      <c r="QW12" s="5">
        <f>IF(IW12=0,0,IF($BJ12&gt;SUM(IX12:$JV12),IF(IW12+SUM(IX12:$JV12)&gt;$BJ12,$BJ12-SUM(QX12:$RV12),IW12),0))</f>
        <v>0</v>
      </c>
      <c r="QX12" s="5">
        <f>IF(IX12=0,0,IF($BJ12&gt;SUM(IY12:$JV12),IF(IX12+SUM(IY12:$JV12)&gt;$BJ12,$BJ12-SUM(QY12:$RV12),IX12),0))</f>
        <v>0</v>
      </c>
      <c r="QY12" s="5">
        <f>IF(IY12=0,0,IF($BJ12&gt;SUM(IZ12:$JV12),IF(IY12+SUM(IZ12:$JV12)&gt;$BJ12,$BJ12-SUM(QZ12:$RV12),IY12),0))</f>
        <v>0</v>
      </c>
      <c r="QZ12" s="5">
        <f>IF(IZ12=0,0,IF($BJ12&gt;SUM(JA12:$JV12),IF(IZ12+SUM(JA12:$JV12)&gt;$BJ12,$BJ12-SUM(RA12:$RV12),IZ12),0))</f>
        <v>0</v>
      </c>
      <c r="RA12" s="5">
        <f>IF(JA12=0,0,IF($BJ12&gt;SUM(JB12:$JV12),IF(JA12+SUM(JB12:$JV12)&gt;$BJ12,$BJ12-SUM(RB12:$RV12),JA12),0))</f>
        <v>0</v>
      </c>
      <c r="RB12" s="5">
        <f>IF(JB12=0,0,IF($BJ12&gt;SUM(JC12:$JV12),IF(JB12+SUM(JC12:$JV12)&gt;$BJ12,$BJ12-SUM(RC12:$RV12),JB12),0))</f>
        <v>0</v>
      </c>
      <c r="RC12" s="5">
        <f>IF(JC12=0,0,IF($BJ12&gt;SUM(JD12:$JV12),IF(JC12+SUM(JD12:$JV12)&gt;$BJ12,$BJ12-SUM(RD12:$RV12),JC12),0))</f>
        <v>0</v>
      </c>
      <c r="RD12" s="5">
        <f>IF(JD12=0,0,IF($BJ12&gt;SUM(JE12:$JV12),IF(JD12+SUM(JE12:$JV12)&gt;$BJ12,$BJ12-SUM(RE12:$RV12),JD12),0))</f>
        <v>0</v>
      </c>
      <c r="RE12" s="5">
        <f>IF(JE12=0,0,IF($BJ12&gt;SUM(JF12:$JV12),IF(JE12+SUM(JF12:$JV12)&gt;$BJ12,$BJ12-SUM(RF12:$RV12),JE12),0))</f>
        <v>0</v>
      </c>
      <c r="RF12" s="5">
        <f>IF(JF12=0,0,IF($BJ12&gt;SUM(JG12:$JV12),IF(JF12+SUM(JG12:$JV12)&gt;$BJ12,$BJ12-SUM(RG12:$RV12),JF12),0))</f>
        <v>0</v>
      </c>
      <c r="RG12" s="5">
        <f>IF(JG12=0,0,IF($BJ12&gt;SUM(JH12:$JV12),IF(JG12+SUM(JH12:$JV12)&gt;$BJ12,$BJ12-SUM(RH12:$RV12),JG12),0))</f>
        <v>1</v>
      </c>
      <c r="RH12" s="5">
        <f>IF(JH12=0,0,IF($BJ12&gt;SUM(JI12:$JV12),IF(JH12+SUM(JI12:$JV12)&gt;$BJ12,$BJ12-SUM(RI12:$RV12),JH12),0))</f>
        <v>2</v>
      </c>
      <c r="RI12" s="5">
        <f>IF(JI12=0,0,IF($BJ12&gt;SUM(JJ12:$JV12),IF(JI12+SUM(JJ12:$JV12)&gt;$BJ12,$BJ12-SUM(RJ12:$RV12),JI12),0))</f>
        <v>0</v>
      </c>
      <c r="RJ12" s="5">
        <f>IF(JJ12=0,0,IF($BJ12&gt;SUM(JK12:$JV12),IF(JJ12+SUM(JK12:$JV12)&gt;$BJ12,$BJ12-SUM(RK12:$RV12),JJ12),0))</f>
        <v>2</v>
      </c>
      <c r="RK12" s="5">
        <f>IF(JK12=0,0,IF($BJ12&gt;SUM(JL12:$JV12),IF(JK12+SUM(JL12:$JV12)&gt;$BJ12,$BJ12-SUM(RL12:$RV12),JK12),0))</f>
        <v>1</v>
      </c>
      <c r="RL12" s="5">
        <f>IF(JL12=0,0,IF($BJ12&gt;SUM(JM12:$JV12),IF(JL12+SUM(JM12:$JV12)&gt;$BJ12,$BJ12-SUM(RM12:$RV12),JL12),0))</f>
        <v>1</v>
      </c>
      <c r="RM12" s="5">
        <f>IF(JM12=0,0,IF($BJ12&gt;SUM(JN12:$JV12),IF(JM12+SUM(JN12:$JV12)&gt;$BJ12,$BJ12-SUM(RN12:$RV12),JM12),0))</f>
        <v>2</v>
      </c>
      <c r="RN12" s="5">
        <f>IF(JN12=0,0,IF($BJ12&gt;SUM(JO12:$JV12),IF(JN12+SUM(JO12:$JV12)&gt;$BJ12,$BJ12-SUM(RO12:$RV12),JN12),0))</f>
        <v>2</v>
      </c>
      <c r="RO12" s="5">
        <f>IF(JO12=0,0,IF($BJ12&gt;SUM(JP12:$JV12),IF(JO12+SUM(JP12:$JV12)&gt;$BJ12,$BJ12-SUM(RP12:$RV12),JO12),0))</f>
        <v>0</v>
      </c>
      <c r="RP12" s="5">
        <f>IF(JP12=0,0,IF($BJ12&gt;SUM(JQ12:$JV12),IF(JP12+SUM(JQ12:$JV12)&gt;$BJ12,$BJ12-SUM(RQ12:$RV12),JP12),0))</f>
        <v>1</v>
      </c>
      <c r="RQ12" s="5">
        <f>IF(JQ12=0,0,IF($BJ12&gt;SUM(JR12:$JV12),IF(JQ12+SUM(JR12:$JV12)&gt;$BJ12,$BJ12-SUM(RR12:$RV12),JQ12),0))</f>
        <v>1</v>
      </c>
      <c r="RR12" s="5">
        <f>IF(JR12=0,0,IF($BJ12&gt;SUM(JS12:$JV12),IF(JR12+SUM(JS12:$JV12)&gt;$BJ12,$BJ12-SUM(RS12:$RV12),JR12),0))</f>
        <v>0</v>
      </c>
      <c r="RS12" s="5">
        <f>IF(JS12=0,0,IF($BJ12&gt;SUM(JT12:$JV12),IF(JS12+SUM(JT12:$JV12)&gt;$BJ12,$BJ12-SUM(RT12:$RV12),JS12),0))</f>
        <v>0</v>
      </c>
      <c r="RT12" s="5">
        <f>IF(JT12=0,0,IF($BJ12&gt;SUM(JU12:$JV12),IF(JT12+SUM(JU12:$JV12)&gt;$BJ12,$BJ12-SUM(RU12:$RV12),JT12),0))</f>
        <v>0</v>
      </c>
      <c r="RU12" s="5">
        <f>IF(JU12=0,0,IF($BJ12&gt;SUM(JV12:$JV12),IF(JU12+SUM(JV12:$JV12)&gt;$BJ12,$BJ12-SUM(RV12:$RV12),JU12),0))</f>
        <v>2</v>
      </c>
      <c r="RV12" s="54"/>
      <c r="RW12" s="12">
        <f ca="1">SUMIFS(Sales!D$1:D$151,Sales!B$1:B$151,B12,Sales!C$1:C$151,C12)</f>
        <v>7</v>
      </c>
      <c r="RX12" s="65" t="b">
        <f>IF(COUNTIF(Sales!C$1:C$153,C12)=1,TRUE,FALSE)</f>
        <v>1</v>
      </c>
      <c r="RY12" t="b">
        <f>IF(SUM(BW12:JV12)=SUM(BW166:JV166),IF(SUM(BW12:JV12)=0,TRUE,FALSE),TRUE)</f>
        <v>1</v>
      </c>
    </row>
    <row r="13" spans="1:494" hidden="1" x14ac:dyDescent="0.35">
      <c r="A13" s="7">
        <f t="shared" ca="1" si="546"/>
        <v>13</v>
      </c>
      <c r="B13" s="126" t="str">
        <f>IFERROR(IF(LEFT(C13,5)="Total",RIGHT(C13,LEN(C13)-6),B15),"TOTAL")</f>
        <v>GC-Hand Bags</v>
      </c>
      <c r="C13" s="20" t="s">
        <v>24</v>
      </c>
      <c r="D13" s="20"/>
      <c r="E13" s="155">
        <f>IF(LEFT(C13,5)="Total",0,SUMIFS(Costing!E$1:E$79,Costing!C$1:C$79,B13,Costing!D$1:D$79,C13))</f>
        <v>0</v>
      </c>
      <c r="F13" s="60">
        <f>SUMIFS(Costing!G$1:G$79,Costing!C$1:C$79,B13,Costing!D$1:D$79,C13)</f>
        <v>0</v>
      </c>
      <c r="G13" s="92"/>
      <c r="H13" s="220"/>
      <c r="I13" s="67">
        <f t="shared" si="548"/>
        <v>0</v>
      </c>
      <c r="J13" s="92"/>
      <c r="K13" s="220"/>
      <c r="L13" s="67">
        <f t="shared" si="549"/>
        <v>0</v>
      </c>
      <c r="M13" s="92"/>
      <c r="N13" s="220"/>
      <c r="O13" s="67">
        <f t="shared" si="550"/>
        <v>0</v>
      </c>
      <c r="P13" s="92"/>
      <c r="Q13" s="220"/>
      <c r="R13" s="67">
        <f t="shared" si="551"/>
        <v>0</v>
      </c>
      <c r="S13" s="92"/>
      <c r="T13" s="220"/>
      <c r="U13" s="67">
        <f t="shared" si="552"/>
        <v>0</v>
      </c>
      <c r="V13" s="92"/>
      <c r="W13" s="220"/>
      <c r="X13" s="67">
        <f t="shared" si="553"/>
        <v>0</v>
      </c>
      <c r="Y13" s="92"/>
      <c r="Z13" s="220"/>
      <c r="AA13" s="67">
        <f t="shared" si="554"/>
        <v>0</v>
      </c>
      <c r="AB13" s="92"/>
      <c r="AC13" s="220"/>
      <c r="AD13" s="67">
        <f t="shared" si="555"/>
        <v>0</v>
      </c>
      <c r="AE13" s="92"/>
      <c r="AF13" s="220"/>
      <c r="AG13" s="67">
        <f t="shared" si="556"/>
        <v>0</v>
      </c>
      <c r="AH13" s="92"/>
      <c r="AI13" s="220"/>
      <c r="AJ13" s="67">
        <f t="shared" si="557"/>
        <v>0</v>
      </c>
      <c r="AK13" s="92"/>
      <c r="AL13" s="220"/>
      <c r="AM13" s="67">
        <f t="shared" si="558"/>
        <v>0</v>
      </c>
      <c r="AN13" s="92"/>
      <c r="AO13" s="220"/>
      <c r="AP13" s="67">
        <f t="shared" si="559"/>
        <v>0</v>
      </c>
      <c r="AQ13" s="92"/>
      <c r="AR13" s="220"/>
      <c r="AS13" s="67">
        <f t="shared" si="560"/>
        <v>0</v>
      </c>
      <c r="AT13" s="92"/>
      <c r="AU13" s="220"/>
      <c r="AV13" s="67">
        <f t="shared" si="561"/>
        <v>0</v>
      </c>
      <c r="AW13" s="92"/>
      <c r="AX13" s="220"/>
      <c r="AY13" s="67">
        <f t="shared" si="562"/>
        <v>0</v>
      </c>
      <c r="AZ13" s="92"/>
      <c r="BA13" s="220"/>
      <c r="BB13" s="67">
        <f t="shared" si="563"/>
        <v>0</v>
      </c>
      <c r="BC13" s="92"/>
      <c r="BD13" s="220"/>
      <c r="BE13" s="67">
        <f t="shared" si="564"/>
        <v>0</v>
      </c>
      <c r="BF13" s="92"/>
      <c r="BG13" s="220"/>
      <c r="BH13" s="67">
        <f t="shared" si="565"/>
        <v>0</v>
      </c>
      <c r="BI13" s="68"/>
      <c r="BJ13" s="154">
        <f t="shared" si="566"/>
        <v>0</v>
      </c>
      <c r="BK13" s="116">
        <f t="shared" si="567"/>
        <v>0</v>
      </c>
      <c r="BL13" s="50"/>
      <c r="BM13" s="5">
        <f ca="1">SUMIFS(INDIRECT("Sales!"&amp;RW13&amp;":"&amp;RW13),Sales!$1:$1,"&gt;"&amp;$BN$2,Sales!$1:$1,"&lt;="&amp;$C$2)/$BM$2*30</f>
        <v>0</v>
      </c>
      <c r="BN13" s="72"/>
      <c r="BO13" s="5">
        <f>SUMIF($DB$2:$RV$2,"&lt;"&amp;BO$2,$DB13:$RV13)-SUM($BN13:BN13)</f>
        <v>0</v>
      </c>
      <c r="BP13" s="5">
        <f>SUMIF($DB$2:$RV$2,"&lt;"&amp;BP$2,$DB13:$RV13)-SUM($BN13:BO13)</f>
        <v>0</v>
      </c>
      <c r="BQ13" s="5">
        <f>SUMIF($DB$2:$RV$2,"&lt;"&amp;BQ$2,$DB13:$RV13)-SUM($BN13:BP13)</f>
        <v>0</v>
      </c>
      <c r="BR13" s="5">
        <f>SUMIF($DB$2:$RV$2,"&lt;"&amp;BR$2,$DB13:$RV13)-SUM($BN13:BQ13)</f>
        <v>0</v>
      </c>
      <c r="BS13" s="5">
        <f>SUMIF($DB$2:$RV$2,"&lt;"&amp;BS$2,$DB13:$RV13)-SUM($BN13:BR13)</f>
        <v>0</v>
      </c>
      <c r="BT13" s="5">
        <f>SUMIF($DB$2:$RV$2,"&lt;"&amp;BT$2,$DB13:$RV13)-SUM($BN13:BS13)</f>
        <v>0</v>
      </c>
      <c r="BU13" s="5">
        <f t="shared" si="569"/>
        <v>0</v>
      </c>
      <c r="BV13" s="10"/>
      <c r="BW13" s="95"/>
      <c r="BX13" s="95">
        <v>0</v>
      </c>
      <c r="BY13" s="95">
        <v>0</v>
      </c>
      <c r="BZ13" s="95"/>
      <c r="CA13" s="95"/>
      <c r="CB13" s="95"/>
      <c r="CC13" s="79">
        <v>0</v>
      </c>
      <c r="CD13" s="79">
        <v>0</v>
      </c>
      <c r="CE13" s="79">
        <v>0</v>
      </c>
      <c r="CF13" s="79">
        <v>0</v>
      </c>
      <c r="CG13" s="79">
        <v>0</v>
      </c>
      <c r="CH13" s="79">
        <v>0</v>
      </c>
      <c r="CI13" s="79">
        <v>0</v>
      </c>
      <c r="CJ13" s="79">
        <v>0</v>
      </c>
      <c r="CK13" s="79">
        <v>0</v>
      </c>
      <c r="CL13" s="79">
        <v>0</v>
      </c>
      <c r="CM13" s="79">
        <v>0</v>
      </c>
      <c r="CN13" s="79">
        <v>0</v>
      </c>
      <c r="CO13" s="79">
        <v>0</v>
      </c>
      <c r="CP13" s="79">
        <v>10</v>
      </c>
      <c r="CQ13" s="79">
        <v>0</v>
      </c>
      <c r="CR13" s="79">
        <v>0</v>
      </c>
      <c r="CS13" s="79">
        <v>10</v>
      </c>
      <c r="CT13" s="79">
        <v>10</v>
      </c>
      <c r="CU13" s="79">
        <v>8</v>
      </c>
      <c r="CV13" s="79">
        <v>1</v>
      </c>
      <c r="CW13" s="79">
        <v>9</v>
      </c>
      <c r="CX13" s="95">
        <v>10</v>
      </c>
      <c r="CY13" s="79">
        <v>10</v>
      </c>
      <c r="CZ13" s="79">
        <v>0</v>
      </c>
      <c r="DA13" s="79">
        <v>8</v>
      </c>
      <c r="DB13" s="5">
        <v>12</v>
      </c>
      <c r="DC13" s="5">
        <v>8</v>
      </c>
      <c r="DD13" s="5">
        <v>10</v>
      </c>
      <c r="DE13" s="5">
        <v>10</v>
      </c>
      <c r="DF13" s="5">
        <v>2</v>
      </c>
      <c r="DG13" s="5">
        <v>12</v>
      </c>
      <c r="DH13" s="5">
        <v>0</v>
      </c>
      <c r="DI13" s="5">
        <v>3</v>
      </c>
      <c r="DJ13" s="5">
        <v>5</v>
      </c>
      <c r="DK13" s="5">
        <v>4</v>
      </c>
      <c r="DL13" s="5">
        <v>16</v>
      </c>
      <c r="DM13" s="5">
        <v>14</v>
      </c>
      <c r="DN13" s="5">
        <v>0</v>
      </c>
      <c r="DO13" s="5">
        <v>0</v>
      </c>
      <c r="DP13" s="5">
        <v>10</v>
      </c>
      <c r="DQ13" s="5">
        <v>15</v>
      </c>
      <c r="DR13" s="5">
        <v>0</v>
      </c>
      <c r="DS13" s="5">
        <v>8</v>
      </c>
      <c r="DT13" s="5">
        <v>10</v>
      </c>
      <c r="DU13" s="5">
        <v>10</v>
      </c>
      <c r="DV13" s="5">
        <v>11</v>
      </c>
      <c r="DW13" s="5">
        <v>15</v>
      </c>
      <c r="DX13" s="5">
        <v>15</v>
      </c>
      <c r="DY13" s="5">
        <v>8</v>
      </c>
      <c r="DZ13" s="5">
        <v>15</v>
      </c>
      <c r="EA13" s="5">
        <v>15</v>
      </c>
      <c r="EB13" s="5">
        <v>15</v>
      </c>
      <c r="EC13" s="5">
        <v>7</v>
      </c>
      <c r="ED13" s="5">
        <v>0</v>
      </c>
      <c r="EE13" s="5">
        <v>8</v>
      </c>
      <c r="EF13" s="5">
        <v>0</v>
      </c>
      <c r="EG13" s="5">
        <v>10</v>
      </c>
      <c r="EH13" s="5">
        <v>10</v>
      </c>
      <c r="EI13" s="5">
        <v>10</v>
      </c>
      <c r="EJ13" s="5">
        <v>4</v>
      </c>
      <c r="EK13" s="5">
        <v>8</v>
      </c>
      <c r="EL13" s="5">
        <v>10</v>
      </c>
      <c r="EM13" s="5">
        <v>0</v>
      </c>
      <c r="EN13" s="5">
        <v>10</v>
      </c>
      <c r="EO13" s="5">
        <v>10</v>
      </c>
      <c r="EP13" s="5">
        <v>8</v>
      </c>
      <c r="EQ13" s="5">
        <v>8</v>
      </c>
      <c r="ER13" s="5">
        <v>12</v>
      </c>
      <c r="ES13" s="5">
        <v>8</v>
      </c>
      <c r="ET13" s="5">
        <v>8</v>
      </c>
      <c r="EU13" s="5">
        <v>11</v>
      </c>
      <c r="EV13" s="5">
        <v>12</v>
      </c>
      <c r="EW13" s="5">
        <v>6</v>
      </c>
      <c r="EX13" s="5">
        <v>4</v>
      </c>
      <c r="EY13" s="5">
        <v>1</v>
      </c>
      <c r="EZ13" s="5">
        <v>4</v>
      </c>
      <c r="FA13" s="5">
        <v>0</v>
      </c>
      <c r="FB13" s="5">
        <v>10</v>
      </c>
      <c r="FC13" s="5">
        <v>5</v>
      </c>
      <c r="FD13" s="5">
        <v>2</v>
      </c>
      <c r="FE13" s="5">
        <v>0</v>
      </c>
      <c r="FF13" s="5">
        <v>2</v>
      </c>
      <c r="FG13" s="5">
        <v>4</v>
      </c>
      <c r="FH13" s="5">
        <v>0</v>
      </c>
      <c r="FI13" s="5">
        <v>0</v>
      </c>
      <c r="FJ13" s="5">
        <v>8</v>
      </c>
      <c r="FK13" s="5">
        <v>5</v>
      </c>
      <c r="FL13" s="5">
        <v>8</v>
      </c>
      <c r="FM13" s="5">
        <v>10</v>
      </c>
      <c r="FN13" s="5">
        <v>0</v>
      </c>
      <c r="FO13" s="5">
        <v>8</v>
      </c>
      <c r="FP13" s="5">
        <v>0</v>
      </c>
      <c r="FQ13" s="5">
        <v>12</v>
      </c>
      <c r="FR13" s="5">
        <v>16</v>
      </c>
      <c r="FS13" s="5">
        <v>0</v>
      </c>
      <c r="FT13" s="5">
        <v>16</v>
      </c>
      <c r="FU13" s="5">
        <v>16</v>
      </c>
      <c r="FV13" s="5">
        <v>0</v>
      </c>
      <c r="FW13" s="5">
        <v>16</v>
      </c>
      <c r="FX13" s="5">
        <v>8</v>
      </c>
      <c r="FY13" s="5">
        <v>11</v>
      </c>
      <c r="FZ13" s="5">
        <v>8</v>
      </c>
      <c r="GA13" s="5">
        <v>8</v>
      </c>
      <c r="GB13" s="5">
        <v>11</v>
      </c>
      <c r="GC13" s="5">
        <v>5</v>
      </c>
      <c r="GD13" s="5">
        <v>0</v>
      </c>
      <c r="GE13" s="5">
        <v>8</v>
      </c>
      <c r="GF13" s="5">
        <v>8</v>
      </c>
      <c r="GG13" s="5">
        <v>0</v>
      </c>
      <c r="GH13" s="5">
        <v>3</v>
      </c>
      <c r="GI13" s="5">
        <v>8</v>
      </c>
      <c r="GJ13" s="5">
        <v>6</v>
      </c>
      <c r="GK13" s="5">
        <v>2</v>
      </c>
      <c r="GL13" s="5">
        <v>3</v>
      </c>
      <c r="GM13" s="5">
        <v>4</v>
      </c>
      <c r="GN13" s="5">
        <v>3</v>
      </c>
      <c r="GO13" s="5">
        <v>6</v>
      </c>
      <c r="GP13" s="5">
        <v>8</v>
      </c>
      <c r="GQ13" s="5">
        <v>8</v>
      </c>
      <c r="GR13" s="5">
        <v>8</v>
      </c>
      <c r="GS13" s="5">
        <v>8</v>
      </c>
      <c r="GT13" s="5">
        <v>8</v>
      </c>
      <c r="GU13" s="5">
        <v>8</v>
      </c>
      <c r="GV13" s="5">
        <v>3</v>
      </c>
      <c r="GW13" s="5">
        <v>8</v>
      </c>
      <c r="GX13" s="5">
        <v>0</v>
      </c>
      <c r="GY13" s="5">
        <v>8</v>
      </c>
      <c r="GZ13" s="5">
        <v>4</v>
      </c>
      <c r="HA13" s="5">
        <v>8</v>
      </c>
      <c r="HB13" s="5">
        <v>8</v>
      </c>
      <c r="HC13" s="5">
        <v>8</v>
      </c>
      <c r="HD13" s="5">
        <v>0</v>
      </c>
      <c r="HE13" s="5">
        <v>8</v>
      </c>
      <c r="HF13" s="5">
        <v>8</v>
      </c>
      <c r="HG13" s="5">
        <v>1</v>
      </c>
      <c r="HH13" s="5">
        <v>8</v>
      </c>
      <c r="HI13" s="5">
        <v>3</v>
      </c>
      <c r="HJ13" s="5">
        <v>1</v>
      </c>
      <c r="HK13" s="5">
        <v>4</v>
      </c>
      <c r="HL13" s="5">
        <v>8</v>
      </c>
      <c r="HM13" s="5">
        <v>7</v>
      </c>
      <c r="HN13" s="5">
        <v>3</v>
      </c>
      <c r="HO13" s="5">
        <v>0</v>
      </c>
      <c r="HP13" s="5">
        <v>2</v>
      </c>
      <c r="HQ13" s="5">
        <v>8</v>
      </c>
      <c r="HR13" s="5">
        <v>0</v>
      </c>
      <c r="HS13" s="5">
        <v>7</v>
      </c>
      <c r="HT13" s="5">
        <v>5</v>
      </c>
      <c r="HU13" s="5">
        <v>3</v>
      </c>
      <c r="HV13" s="5">
        <v>8</v>
      </c>
      <c r="HW13" s="5">
        <v>5</v>
      </c>
      <c r="HX13" s="5">
        <v>10</v>
      </c>
      <c r="HY13" s="5">
        <v>10</v>
      </c>
      <c r="HZ13" s="5">
        <v>10</v>
      </c>
      <c r="IA13" s="5">
        <v>0</v>
      </c>
      <c r="IB13" s="5">
        <v>10</v>
      </c>
      <c r="IC13" s="5">
        <v>4</v>
      </c>
      <c r="ID13" s="5">
        <v>3</v>
      </c>
      <c r="IE13" s="5">
        <v>5</v>
      </c>
      <c r="IF13" s="5"/>
      <c r="IG13" s="5">
        <v>4</v>
      </c>
      <c r="IH13" s="5">
        <v>2</v>
      </c>
      <c r="II13" s="5">
        <v>3</v>
      </c>
      <c r="IJ13" s="5">
        <v>10</v>
      </c>
      <c r="IK13" s="5">
        <v>10</v>
      </c>
      <c r="IL13" s="5">
        <v>5</v>
      </c>
      <c r="IM13" s="5">
        <v>5</v>
      </c>
      <c r="IN13" s="5">
        <v>4</v>
      </c>
      <c r="IO13" s="5">
        <v>3</v>
      </c>
      <c r="IP13" s="5">
        <v>5</v>
      </c>
      <c r="IQ13" s="5">
        <v>0</v>
      </c>
      <c r="IR13" s="5">
        <v>0</v>
      </c>
      <c r="IS13" s="5">
        <v>2</v>
      </c>
      <c r="IT13" s="5">
        <v>3</v>
      </c>
      <c r="IU13" s="5">
        <v>5</v>
      </c>
      <c r="IV13" s="5">
        <v>5</v>
      </c>
      <c r="IW13" s="5">
        <v>2</v>
      </c>
      <c r="IX13" s="5">
        <v>2</v>
      </c>
      <c r="IY13" s="5">
        <v>2</v>
      </c>
      <c r="IZ13" s="5">
        <v>2</v>
      </c>
      <c r="JA13" s="5">
        <v>2</v>
      </c>
      <c r="JB13" s="5">
        <v>3</v>
      </c>
      <c r="JC13" s="5">
        <v>2</v>
      </c>
      <c r="JD13" s="5">
        <v>0</v>
      </c>
      <c r="JE13" s="5">
        <v>0</v>
      </c>
      <c r="JF13" s="5">
        <v>6</v>
      </c>
      <c r="JG13" s="5">
        <v>6</v>
      </c>
      <c r="JH13" s="5">
        <v>6</v>
      </c>
      <c r="JI13" s="5">
        <v>2</v>
      </c>
      <c r="JJ13">
        <v>6</v>
      </c>
      <c r="JK13" s="5">
        <v>3</v>
      </c>
      <c r="JL13" s="5">
        <v>6</v>
      </c>
      <c r="JM13" s="5">
        <v>6</v>
      </c>
      <c r="JN13" s="5">
        <v>3</v>
      </c>
      <c r="JO13" s="5">
        <v>0</v>
      </c>
      <c r="JP13" s="5">
        <v>6</v>
      </c>
      <c r="JQ13" s="5">
        <v>5</v>
      </c>
      <c r="JR13" s="5">
        <v>2</v>
      </c>
      <c r="JS13" s="5">
        <v>2</v>
      </c>
      <c r="JT13" s="5">
        <v>0</v>
      </c>
      <c r="JU13" s="5">
        <v>2</v>
      </c>
      <c r="JV13" s="54"/>
      <c r="JW13" s="5">
        <f>IF(BW13=0,0,IF($BJ13&gt;SUM(BX13:$JV13),IF(BW13+SUM(BX13:$JV13)&gt;$BJ13,$BJ13-SUM(JX13:$RV13),BW13),0))</f>
        <v>0</v>
      </c>
      <c r="JX13" s="5">
        <f>IF(BX13=0,0,IF($BJ13&gt;SUM(BY13:$JV13),IF(BX13+SUM(BY13:$JV13)&gt;$BJ13,$BJ13-SUM(JY13:$RV13),BX13),0))</f>
        <v>0</v>
      </c>
      <c r="JY13" s="5">
        <f>IF(BY13=0,0,IF($BJ13&gt;SUM(BZ13:$JV13),IF(BY13+SUM(BZ13:$JV13)&gt;$BJ13,$BJ13-SUM(JZ13:$RV13),BY13),0))</f>
        <v>0</v>
      </c>
      <c r="JZ13" s="5">
        <f>IF(BZ13=0,0,IF($BJ13&gt;SUM(CA13:$JV13),IF(BZ13+SUM(CA13:$JV13)&gt;$BJ13,$BJ13-SUM(KA13:$RV13),BZ13),0))</f>
        <v>0</v>
      </c>
      <c r="KA13" s="5">
        <f>IF(CA13=0,0,IF($BJ13&gt;SUM(CB13:$JV13),IF(CA13+SUM(CB13:$JV13)&gt;$BJ13,$BJ13-SUM(KB13:$RV13),CA13),0))</f>
        <v>0</v>
      </c>
      <c r="KB13" s="5">
        <f>IF(CB13=0,0,IF($BJ13&gt;SUM(CC13:$JV13),IF(CB13+SUM(CC13:$JV13)&gt;$BJ13,$BJ13-SUM(KC13:$RV13),CB13),0))</f>
        <v>0</v>
      </c>
      <c r="KC13" s="5">
        <f>IF(CC13=0,0,IF($BJ13&gt;SUM(CD13:$JV13),IF(CC13+SUM(CD13:$JV13)&gt;$BJ13,$BJ13-SUM(KD13:$RV13),CC13),0))</f>
        <v>0</v>
      </c>
      <c r="KD13" s="5">
        <f>IF(CD13=0,0,IF($BJ13&gt;SUM(CE13:$JV13),IF(CD13+SUM(CE13:$JV13)&gt;$BJ13,$BJ13-SUM(KE13:$RV13),CD13),0))</f>
        <v>0</v>
      </c>
      <c r="KE13" s="5">
        <f>IF(CE13=0,0,IF($BJ13&gt;SUM(CF13:$JV13),IF(CE13+SUM(CF13:$JV13)&gt;$BJ13,$BJ13-SUM(KF13:$RV13),CE13),0))</f>
        <v>0</v>
      </c>
      <c r="KF13" s="5">
        <f>IF(CF13=0,0,IF($BJ13&gt;SUM(CG13:$JV13),IF(CF13+SUM(CG13:$JV13)&gt;$BJ13,$BJ13-SUM(KG13:$RV13),CF13),0))</f>
        <v>0</v>
      </c>
      <c r="KG13" s="5">
        <f>IF(CG13=0,0,IF($BJ13&gt;SUM(CH13:$JV13),IF(CG13+SUM(CH13:$JV13)&gt;$BJ13,$BJ13-SUM(KH13:$RV13),CG13),0))</f>
        <v>0</v>
      </c>
      <c r="KH13" s="5">
        <f>IF(CH13=0,0,IF($BJ13&gt;SUM(CI13:$JV13),IF(CH13+SUM(CI13:$JV13)&gt;$BJ13,$BJ13-SUM(KI13:$RV13),CH13),0))</f>
        <v>0</v>
      </c>
      <c r="KI13" s="5">
        <f>IF(CI13=0,0,IF($BJ13&gt;SUM(CJ13:$JV13),IF(CI13+SUM(CJ13:$JV13)&gt;$BJ13,$BJ13-SUM(KJ13:$RV13),CI13),0))</f>
        <v>0</v>
      </c>
      <c r="KJ13" s="5">
        <f>IF(CJ13=0,0,IF($BJ13&gt;SUM(CK13:$JV13),IF(CJ13+SUM(CK13:$JV13)&gt;$BJ13,$BJ13-SUM(KK13:$RV13),CJ13),0))</f>
        <v>0</v>
      </c>
      <c r="KK13" s="5">
        <f>IF(CK13=0,0,IF($BJ13&gt;SUM(CL13:$JV13),IF(CK13+SUM(CL13:$JV13)&gt;$BJ13,$BJ13-SUM(KL13:$RV13),CK13),0))</f>
        <v>0</v>
      </c>
      <c r="KL13" s="5">
        <f>IF(CL13=0,0,IF($BJ13&gt;SUM(CM13:$JV13),IF(CL13+SUM(CM13:$JV13)&gt;$BJ13,$BJ13-SUM(KM13:$RV13),CL13),0))</f>
        <v>0</v>
      </c>
      <c r="KM13" s="5">
        <f>IF(CM13=0,0,IF($BJ13&gt;SUM(CN13:$JV13),IF(CM13+SUM(CN13:$JV13)&gt;$BJ13,$BJ13-SUM(KN13:$RV13),CM13),0))</f>
        <v>0</v>
      </c>
      <c r="KN13" s="5">
        <f>IF(CN13=0,0,IF($BJ13&gt;SUM(CO13:$JV13),IF(CN13+SUM(CO13:$JV13)&gt;$BJ13,$BJ13-SUM(KO13:$RV13),CN13),0))</f>
        <v>0</v>
      </c>
      <c r="KO13" s="5">
        <f>IF(CO13=0,0,IF($BJ13&gt;SUM(CP13:$JV13),IF(CO13+SUM(CP13:$JV13)&gt;$BJ13,$BJ13-SUM(KP13:$RV13),CO13),0))</f>
        <v>0</v>
      </c>
      <c r="KP13" s="5">
        <f>IF(CP13=0,0,IF($BJ13&gt;SUM(CQ13:$JV13),IF(CP13+SUM(CQ13:$JV13)&gt;$BJ13,$BJ13-SUM(KQ13:$RV13),CP13),0))</f>
        <v>0</v>
      </c>
      <c r="KQ13" s="5">
        <f>IF(CQ13=0,0,IF($BJ13&gt;SUM(CR13:$JV13),IF(CQ13+SUM(CR13:$JV13)&gt;$BJ13,$BJ13-SUM(KR13:$RV13),CQ13),0))</f>
        <v>0</v>
      </c>
      <c r="KR13" s="5">
        <f>IF(CR13=0,0,IF($BJ13&gt;SUM(CS13:$JV13),IF(CR13+SUM(CS13:$JV13)&gt;$BJ13,$BJ13-SUM(KS13:$RV13),CR13),0))</f>
        <v>0</v>
      </c>
      <c r="KS13" s="5">
        <f>IF(CS13=0,0,IF($BJ13&gt;SUM(CT13:$JV13),IF(CS13+SUM(CT13:$JV13)&gt;$BJ13,$BJ13-SUM(KT13:$RV13),CS13),0))</f>
        <v>0</v>
      </c>
      <c r="KT13" s="5">
        <f>IF(CT13=0,0,IF($BJ13&gt;SUM(CU13:$JV13),IF(CT13+SUM(CU13:$JV13)&gt;$BJ13,$BJ13-SUM(KU13:$RV13),CT13),0))</f>
        <v>0</v>
      </c>
      <c r="KU13" s="5">
        <f>IF(CU13=0,0,IF($BJ13&gt;SUM(CV13:$JV13),IF(CU13+SUM(CV13:$JV13)&gt;$BJ13,$BJ13-SUM(KV13:$RV13),CU13),0))</f>
        <v>0</v>
      </c>
      <c r="KV13" s="5">
        <f>IF(CV13=0,0,IF($BJ13&gt;SUM(CW13:$JV13),IF(CV13+SUM(CW13:$JV13)&gt;$BJ13,$BJ13-SUM(KW13:$RV13),CV13),0))</f>
        <v>0</v>
      </c>
      <c r="KW13" s="5">
        <f>IF(CW13=0,0,IF($BJ13&gt;SUM(CX13:$JV13),IF(CW13+SUM(CX13:$JV13)&gt;$BJ13,$BJ13-SUM(KX13:$RV13),CW13),0))</f>
        <v>0</v>
      </c>
      <c r="KX13" s="5">
        <f>IF(CX13=0,0,IF($BJ13&gt;SUM(CY13:$JV13),IF(CX13+SUM(CY13:$JV13)&gt;$BJ13,$BJ13-SUM(KY13:$RV13),CX13),0))</f>
        <v>0</v>
      </c>
      <c r="KY13" s="5">
        <f>IF(CY13=0,0,IF($BJ13&gt;SUM(CZ13:$JV13),IF(CY13+SUM(CZ13:$JV13)&gt;$BJ13,$BJ13-SUM(KZ13:$RV13),CY13),0))</f>
        <v>0</v>
      </c>
      <c r="KZ13" s="5">
        <f>IF(CZ13=0,0,IF($BJ13&gt;SUM(DA13:$JV13),IF(CZ13+SUM(DA13:$JV13)&gt;$BJ13,$BJ13-SUM(LA13:$RV13),CZ13),0))</f>
        <v>0</v>
      </c>
      <c r="LA13" s="5">
        <f>IF(DA13=0,0,IF($BJ13&gt;SUM(DB13:$JV13),IF(DA13+SUM(DB13:$JV13)&gt;$BJ13,$BJ13-SUM(LB13:$RV13),DA13),0))</f>
        <v>0</v>
      </c>
      <c r="LB13" s="5">
        <f>IF(DB13=0,0,IF($BJ13&gt;SUM(DC13:$JV13),IF(DB13+SUM(DC13:$JV13)&gt;$BJ13,$BJ13-SUM(LC13:$RV13),DB13),0))</f>
        <v>0</v>
      </c>
      <c r="LC13" s="5">
        <f>IF(DC13=0,0,IF($BJ13&gt;SUM(DD13:$JV13),IF(DC13+SUM(DD13:$JV13)&gt;$BJ13,$BJ13-SUM(LD13:$RV13),DC13),0))</f>
        <v>0</v>
      </c>
      <c r="LD13" s="5">
        <f>IF(DD13=0,0,IF($BJ13&gt;SUM(DE13:$JV13),IF(DD13+SUM(DE13:$JV13)&gt;$BJ13,$BJ13-SUM(LE13:$RV13),DD13),0))</f>
        <v>0</v>
      </c>
      <c r="LE13" s="5">
        <f>IF(DE13=0,0,IF($BJ13&gt;SUM(DF13:$JV13),IF(DE13+SUM(DF13:$JV13)&gt;$BJ13,$BJ13-SUM(LF13:$RV13),DE13),0))</f>
        <v>0</v>
      </c>
      <c r="LF13" s="5">
        <f>IF(DF13=0,0,IF($BJ13&gt;SUM(DG13:$JV13),IF(DF13+SUM(DG13:$JV13)&gt;$BJ13,$BJ13-SUM(LG13:$RV13),DF13),0))</f>
        <v>0</v>
      </c>
      <c r="LG13" s="5">
        <f>IF(DG13=0,0,IF($BJ13&gt;SUM(DH13:$JV13),IF(DG13+SUM(DH13:$JV13)&gt;$BJ13,$BJ13-SUM(LH13:$RV13),DG13),0))</f>
        <v>0</v>
      </c>
      <c r="LH13" s="5">
        <f>IF(DH13=0,0,IF($BJ13&gt;SUM(DI13:$JV13),IF(DH13+SUM(DI13:$JV13)&gt;$BJ13,$BJ13-SUM(LI13:$RV13),DH13),0))</f>
        <v>0</v>
      </c>
      <c r="LI13" s="5">
        <f>IF(DI13=0,0,IF($BJ13&gt;SUM(DJ13:$JV13),IF(DI13+SUM(DJ13:$JV13)&gt;$BJ13,$BJ13-SUM(LJ13:$RV13),DI13),0))</f>
        <v>0</v>
      </c>
      <c r="LJ13" s="5">
        <f>IF(DJ13=0,0,IF($BJ13&gt;SUM(DK13:$JV13),IF(DJ13+SUM(DK13:$JV13)&gt;$BJ13,$BJ13-SUM(LK13:$RV13),DJ13),0))</f>
        <v>0</v>
      </c>
      <c r="LK13" s="5">
        <f>IF(DK13=0,0,IF($BJ13&gt;SUM(DL13:$JV13),IF(DK13+SUM(DL13:$JV13)&gt;$BJ13,$BJ13-SUM(LL13:$RV13),DK13),0))</f>
        <v>0</v>
      </c>
      <c r="LL13" s="5">
        <f>IF(DL13=0,0,IF($BJ13&gt;SUM(DM13:$JV13),IF(DL13+SUM(DM13:$JV13)&gt;$BJ13,$BJ13-SUM(LM13:$RV13),DL13),0))</f>
        <v>0</v>
      </c>
      <c r="LM13" s="5">
        <f>IF(DM13=0,0,IF($BJ13&gt;SUM(DN13:$JV13),IF(DM13+SUM(DN13:$JV13)&gt;$BJ13,$BJ13-SUM(LN13:$RV13),DM13),0))</f>
        <v>0</v>
      </c>
      <c r="LN13" s="5">
        <f>IF(DN13=0,0,IF($BJ13&gt;SUM(DO13:$JV13),IF(DN13+SUM(DO13:$JV13)&gt;$BJ13,$BJ13-SUM(LO13:$RV13),DN13),0))</f>
        <v>0</v>
      </c>
      <c r="LO13" s="5">
        <f>IF(DO13=0,0,IF($BJ13&gt;SUM(DP13:$JV13),IF(DO13+SUM(DP13:$JV13)&gt;$BJ13,$BJ13-SUM(LP13:$RV13),DO13),0))</f>
        <v>0</v>
      </c>
      <c r="LP13" s="5">
        <f>IF(DP13=0,0,IF($BJ13&gt;SUM(DQ13:$JV13),IF(DP13+SUM(DQ13:$JV13)&gt;$BJ13,$BJ13-SUM(LQ13:$RV13),DP13),0))</f>
        <v>0</v>
      </c>
      <c r="LQ13" s="5">
        <f>IF(DQ13=0,0,IF($BJ13&gt;SUM(DR13:$JV13),IF(DQ13+SUM(DR13:$JV13)&gt;$BJ13,$BJ13-SUM(LR13:$RV13),DQ13),0))</f>
        <v>0</v>
      </c>
      <c r="LR13" s="5">
        <f>IF(DR13=0,0,IF($BJ13&gt;SUM(DS13:$JV13),IF(DR13+SUM(DS13:$JV13)&gt;$BJ13,$BJ13-SUM(LS13:$RV13),DR13),0))</f>
        <v>0</v>
      </c>
      <c r="LS13" s="5">
        <f>IF(DS13=0,0,IF($BJ13&gt;SUM(DT13:$JV13),IF(DS13+SUM(DT13:$JV13)&gt;$BJ13,$BJ13-SUM(LT13:$RV13),DS13),0))</f>
        <v>0</v>
      </c>
      <c r="LT13" s="5">
        <f>IF(DT13=0,0,IF($BJ13&gt;SUM(DU13:$JV13),IF(DT13+SUM(DU13:$JV13)&gt;$BJ13,$BJ13-SUM(LU13:$RV13),DT13),0))</f>
        <v>0</v>
      </c>
      <c r="LU13" s="5">
        <f>IF(DU13=0,0,IF($BJ13&gt;SUM(DV13:$JV13),IF(DU13+SUM(DV13:$JV13)&gt;$BJ13,$BJ13-SUM(LV13:$RV13),DU13),0))</f>
        <v>0</v>
      </c>
      <c r="LV13" s="5">
        <f>IF(DV13=0,0,IF($BJ13&gt;SUM(DW13:$JV13),IF(DV13+SUM(DW13:$JV13)&gt;$BJ13,$BJ13-SUM(LW13:$RV13),DV13),0))</f>
        <v>0</v>
      </c>
      <c r="LW13" s="5">
        <f>IF(DW13=0,0,IF($BJ13&gt;SUM(DX13:$JV13),IF(DW13+SUM(DX13:$JV13)&gt;$BJ13,$BJ13-SUM(LX13:$RV13),DW13),0))</f>
        <v>0</v>
      </c>
      <c r="LX13" s="5">
        <f>IF(DX13=0,0,IF($BJ13&gt;SUM(DY13:$JV13),IF(DX13+SUM(DY13:$JV13)&gt;$BJ13,$BJ13-SUM(LY13:$RV13),DX13),0))</f>
        <v>0</v>
      </c>
      <c r="LY13" s="5">
        <f>IF(DY13=0,0,IF($BJ13&gt;SUM(DZ13:$JV13),IF(DY13+SUM(DZ13:$JV13)&gt;$BJ13,$BJ13-SUM(LZ13:$RV13),DY13),0))</f>
        <v>0</v>
      </c>
      <c r="LZ13" s="5">
        <f>IF(DZ13=0,0,IF($BJ13&gt;SUM(EA13:$JV13),IF(DZ13+SUM(EA13:$JV13)&gt;$BJ13,$BJ13-SUM(MA13:$RV13),DZ13),0))</f>
        <v>0</v>
      </c>
      <c r="MA13" s="5">
        <f>IF(EA13=0,0,IF($BJ13&gt;SUM(EB13:$JV13),IF(EA13+SUM(EB13:$JV13)&gt;$BJ13,$BJ13-SUM(MB13:$RV13),EA13),0))</f>
        <v>0</v>
      </c>
      <c r="MB13" s="5">
        <f>IF(EB13=0,0,IF($BJ13&gt;SUM(EC13:$JV13),IF(EB13+SUM(EC13:$JV13)&gt;$BJ13,$BJ13-SUM(MC13:$RV13),EB13),0))</f>
        <v>0</v>
      </c>
      <c r="MC13" s="5">
        <f>IF(EC13=0,0,IF($BJ13&gt;SUM(ED13:$JV13),IF(EC13+SUM(ED13:$JV13)&gt;$BJ13,$BJ13-SUM(MD13:$RV13),EC13),0))</f>
        <v>0</v>
      </c>
      <c r="MD13" s="5">
        <f>IF(ED13=0,0,IF($BJ13&gt;SUM(EE13:$JV13),IF(ED13+SUM(EE13:$JV13)&gt;$BJ13,$BJ13-SUM(ME13:$RV13),ED13),0))</f>
        <v>0</v>
      </c>
      <c r="ME13" s="5">
        <f>IF(EE13=0,0,IF($BJ13&gt;SUM(EF13:$JV13),IF(EE13+SUM(EF13:$JV13)&gt;$BJ13,$BJ13-SUM(MF13:$RV13),EE13),0))</f>
        <v>0</v>
      </c>
      <c r="MF13" s="5">
        <f>IF(EF13=0,0,IF($BJ13&gt;SUM(EG13:$JV13),IF(EF13+SUM(EG13:$JV13)&gt;$BJ13,$BJ13-SUM(MG13:$RV13),EF13),0))</f>
        <v>0</v>
      </c>
      <c r="MG13" s="5">
        <f>IF(EG13=0,0,IF($BJ13&gt;SUM(EH13:$JV13),IF(EG13+SUM(EH13:$JV13)&gt;$BJ13,$BJ13-SUM(MH13:$RV13),EG13),0))</f>
        <v>0</v>
      </c>
      <c r="MH13" s="5">
        <f>IF(EH13=0,0,IF($BJ13&gt;SUM(EI13:$JV13),IF(EH13+SUM(EI13:$JV13)&gt;$BJ13,$BJ13-SUM(MI13:$RV13),EH13),0))</f>
        <v>0</v>
      </c>
      <c r="MI13" s="5">
        <f>IF(EI13=0,0,IF($BJ13&gt;SUM(EJ13:$JV13),IF(EI13+SUM(EJ13:$JV13)&gt;$BJ13,$BJ13-SUM(MJ13:$RV13),EI13),0))</f>
        <v>0</v>
      </c>
      <c r="MJ13" s="5">
        <f>IF(EJ13=0,0,IF($BJ13&gt;SUM(EK13:$JV13),IF(EJ13+SUM(EK13:$JV13)&gt;$BJ13,$BJ13-SUM(MK13:$RV13),EJ13),0))</f>
        <v>0</v>
      </c>
      <c r="MK13" s="5">
        <f>IF(EK13=0,0,IF($BJ13&gt;SUM(EL13:$JV13),IF(EK13+SUM(EL13:$JV13)&gt;$BJ13,$BJ13-SUM(ML13:$RV13),EK13),0))</f>
        <v>0</v>
      </c>
      <c r="ML13" s="5">
        <f>IF(EL13=0,0,IF($BJ13&gt;SUM(EM13:$JV13),IF(EL13+SUM(EM13:$JV13)&gt;$BJ13,$BJ13-SUM(MM13:$RV13),EL13),0))</f>
        <v>0</v>
      </c>
      <c r="MM13" s="5">
        <f>IF(EM13=0,0,IF($BJ13&gt;SUM(EN13:$JV13),IF(EM13+SUM(EN13:$JV13)&gt;$BJ13,$BJ13-SUM(MN13:$RV13),EM13),0))</f>
        <v>0</v>
      </c>
      <c r="MN13" s="5">
        <f>IF(EN13=0,0,IF($BJ13&gt;SUM(EO13:$JV13),IF(EN13+SUM(EO13:$JV13)&gt;$BJ13,$BJ13-SUM(MO13:$RV13),EN13),0))</f>
        <v>0</v>
      </c>
      <c r="MO13" s="5">
        <f>IF(EO13=0,0,IF($BJ13&gt;SUM(EP13:$JV13),IF(EO13+SUM(EP13:$JV13)&gt;$BJ13,$BJ13-SUM(MP13:$RV13),EO13),0))</f>
        <v>0</v>
      </c>
      <c r="MP13" s="5">
        <f>IF(EP13=0,0,IF($BJ13&gt;SUM(EQ13:$JV13),IF(EP13+SUM(EQ13:$JV13)&gt;$BJ13,$BJ13-SUM(MQ13:$RV13),EP13),0))</f>
        <v>0</v>
      </c>
      <c r="MQ13" s="5">
        <f>IF(EQ13=0,0,IF($BJ13&gt;SUM(ER13:$JV13),IF(EQ13+SUM(ER13:$JV13)&gt;$BJ13,$BJ13-SUM(MR13:$RV13),EQ13),0))</f>
        <v>0</v>
      </c>
      <c r="MR13" s="5">
        <f>IF(ER13=0,0,IF($BJ13&gt;SUM(ES13:$JV13),IF(ER13+SUM(ES13:$JV13)&gt;$BJ13,$BJ13-SUM(MS13:$RV13),ER13),0))</f>
        <v>0</v>
      </c>
      <c r="MS13" s="5">
        <f>IF(ES13=0,0,IF($BJ13&gt;SUM(ET13:$JV13),IF(ES13+SUM(ET13:$JV13)&gt;$BJ13,$BJ13-SUM(MT13:$RV13),ES13),0))</f>
        <v>0</v>
      </c>
      <c r="MT13" s="5">
        <f>IF(ET13=0,0,IF($BJ13&gt;SUM(EU13:$JV13),IF(ET13+SUM(EU13:$JV13)&gt;$BJ13,$BJ13-SUM(MU13:$RV13),ET13),0))</f>
        <v>0</v>
      </c>
      <c r="MU13" s="5">
        <f>IF(EU13=0,0,IF($BJ13&gt;SUM(EV13:$JV13),IF(EU13+SUM(EV13:$JV13)&gt;$BJ13,$BJ13-SUM(MV13:$RV13),EU13),0))</f>
        <v>0</v>
      </c>
      <c r="MV13" s="5">
        <f>IF(EV13=0,0,IF($BJ13&gt;SUM(EW13:$JV13),IF(EV13+SUM(EW13:$JV13)&gt;$BJ13,$BJ13-SUM(MW13:$RV13),EV13),0))</f>
        <v>0</v>
      </c>
      <c r="MW13" s="5">
        <f>IF(EW13=0,0,IF($BJ13&gt;SUM(EX13:$JV13),IF(EW13+SUM(EX13:$JV13)&gt;$BJ13,$BJ13-SUM(MX13:$RV13),EW13),0))</f>
        <v>0</v>
      </c>
      <c r="MX13" s="5">
        <f>IF(EX13=0,0,IF($BJ13&gt;SUM(EY13:$JV13),IF(EX13+SUM(EY13:$JV13)&gt;$BJ13,$BJ13-SUM(MY13:$RV13),EX13),0))</f>
        <v>0</v>
      </c>
      <c r="MY13" s="5">
        <f>IF(EY13=0,0,IF($BJ13&gt;SUM(EZ13:$JV13),IF(EY13+SUM(EZ13:$JV13)&gt;$BJ13,$BJ13-SUM(MZ13:$RV13),EY13),0))</f>
        <v>0</v>
      </c>
      <c r="MZ13" s="5">
        <f>IF(EZ13=0,0,IF($BJ13&gt;SUM(FA13:$JV13),IF(EZ13+SUM(FA13:$JV13)&gt;$BJ13,$BJ13-SUM(NA13:$RV13),EZ13),0))</f>
        <v>0</v>
      </c>
      <c r="NA13" s="5">
        <f>IF(FA13=0,0,IF($BJ13&gt;SUM(FB13:$JV13),IF(FA13+SUM(FB13:$JV13)&gt;$BJ13,$BJ13-SUM(NB13:$RV13),FA13),0))</f>
        <v>0</v>
      </c>
      <c r="NB13" s="5">
        <f>IF(FB13=0,0,IF($BJ13&gt;SUM(FC13:$JV13),IF(FB13+SUM(FC13:$JV13)&gt;$BJ13,$BJ13-SUM(NC13:$RV13),FB13),0))</f>
        <v>0</v>
      </c>
      <c r="NC13" s="5">
        <f>IF(FC13=0,0,IF($BJ13&gt;SUM(FD13:$JV13),IF(FC13+SUM(FD13:$JV13)&gt;$BJ13,$BJ13-SUM(ND13:$RV13),FC13),0))</f>
        <v>0</v>
      </c>
      <c r="ND13" s="5">
        <f>IF(FD13=0,0,IF($BJ13&gt;SUM(FE13:$JV13),IF(FD13+SUM(FE13:$JV13)&gt;$BJ13,$BJ13-SUM(NE13:$RV13),FD13),0))</f>
        <v>0</v>
      </c>
      <c r="NE13" s="5">
        <f>IF(FE13=0,0,IF($BJ13&gt;SUM(FF13:$JV13),IF(FE13+SUM(FF13:$JV13)&gt;$BJ13,$BJ13-SUM(NF13:$RV13),FE13),0))</f>
        <v>0</v>
      </c>
      <c r="NF13" s="5">
        <f>IF(FF13=0,0,IF($BJ13&gt;SUM(FG13:$JV13),IF(FF13+SUM(FG13:$JV13)&gt;$BJ13,$BJ13-SUM(NG13:$RV13),FF13),0))</f>
        <v>0</v>
      </c>
      <c r="NG13" s="5">
        <f>IF(FG13=0,0,IF($BJ13&gt;SUM(FH13:$JV13),IF(FG13+SUM(FH13:$JV13)&gt;$BJ13,$BJ13-SUM(NH13:$RV13),FG13),0))</f>
        <v>0</v>
      </c>
      <c r="NH13" s="5">
        <f>IF(FH13=0,0,IF($BJ13&gt;SUM(FI13:$JV13),IF(FH13+SUM(FI13:$JV13)&gt;$BJ13,$BJ13-SUM(NI13:$RV13),FH13),0))</f>
        <v>0</v>
      </c>
      <c r="NI13" s="5">
        <f>IF(FI13=0,0,IF($BJ13&gt;SUM(FJ13:$JV13),IF(FI13+SUM(FJ13:$JV13)&gt;$BJ13,$BJ13-SUM(NJ13:$RV13),FI13),0))</f>
        <v>0</v>
      </c>
      <c r="NJ13" s="5">
        <f>IF(FJ13=0,0,IF($BJ13&gt;SUM(FK13:$JV13),IF(FJ13+SUM(FK13:$JV13)&gt;$BJ13,$BJ13-SUM(NK13:$RV13),FJ13),0))</f>
        <v>0</v>
      </c>
      <c r="NK13" s="5">
        <f>IF(FK13=0,0,IF($BJ13&gt;SUM(FL13:$JV13),IF(FK13+SUM(FL13:$JV13)&gt;$BJ13,$BJ13-SUM(NL13:$RV13),FK13),0))</f>
        <v>0</v>
      </c>
      <c r="NL13" s="5">
        <f>IF(FL13=0,0,IF($BJ13&gt;SUM(FM13:$JV13),IF(FL13+SUM(FM13:$JV13)&gt;$BJ13,$BJ13-SUM(NM13:$RV13),FL13),0))</f>
        <v>0</v>
      </c>
      <c r="NM13" s="5">
        <f>IF(FM13=0,0,IF($BJ13&gt;SUM(FN13:$JV13),IF(FM13+SUM(FN13:$JV13)&gt;$BJ13,$BJ13-SUM(NN13:$RV13),FM13),0))</f>
        <v>0</v>
      </c>
      <c r="NN13" s="5">
        <f>IF(FN13=0,0,IF($BJ13&gt;SUM(FO13:$JV13),IF(FN13+SUM(FO13:$JV13)&gt;$BJ13,$BJ13-SUM(NO13:$RV13),FN13),0))</f>
        <v>0</v>
      </c>
      <c r="NO13" s="5">
        <f>IF(FO13=0,0,IF($BJ13&gt;SUM(FP13:$JV13),IF(FO13+SUM(FP13:$JV13)&gt;$BJ13,$BJ13-SUM(NP13:$RV13),FO13),0))</f>
        <v>0</v>
      </c>
      <c r="NP13" s="5">
        <f>IF(FP13=0,0,IF($BJ13&gt;SUM(FQ13:$JV13),IF(FP13+SUM(FQ13:$JV13)&gt;$BJ13,$BJ13-SUM(NQ13:$RV13),FP13),0))</f>
        <v>0</v>
      </c>
      <c r="NQ13" s="5">
        <f>IF(FQ13=0,0,IF($BJ13&gt;SUM(FR13:$JV13),IF(FQ13+SUM(FR13:$JV13)&gt;$BJ13,$BJ13-SUM(NR13:$RV13),FQ13),0))</f>
        <v>0</v>
      </c>
      <c r="NR13" s="5">
        <f>IF(FR13=0,0,IF($BJ13&gt;SUM(FS13:$JV13),IF(FR13+SUM(FS13:$JV13)&gt;$BJ13,$BJ13-SUM(NS13:$RV13),FR13),0))</f>
        <v>0</v>
      </c>
      <c r="NS13" s="5">
        <f>IF(FS13=0,0,IF($BJ13&gt;SUM(FT13:$JV13),IF(FS13+SUM(FT13:$JV13)&gt;$BJ13,$BJ13-SUM(NT13:$RV13),FS13),0))</f>
        <v>0</v>
      </c>
      <c r="NT13" s="5">
        <f>IF(FT13=0,0,IF($BJ13&gt;SUM(FU13:$JV13),IF(FT13+SUM(FU13:$JV13)&gt;$BJ13,$BJ13-SUM(NU13:$RV13),FT13),0))</f>
        <v>0</v>
      </c>
      <c r="NU13" s="5">
        <f>IF(FU13=0,0,IF($BJ13&gt;SUM(FV13:$JV13),IF(FU13+SUM(FV13:$JV13)&gt;$BJ13,$BJ13-SUM(NV13:$RV13),FU13),0))</f>
        <v>0</v>
      </c>
      <c r="NV13" s="5">
        <f>IF(FV13=0,0,IF($BJ13&gt;SUM(FW13:$JV13),IF(FV13+SUM(FW13:$JV13)&gt;$BJ13,$BJ13-SUM(NW13:$RV13),FV13),0))</f>
        <v>0</v>
      </c>
      <c r="NW13" s="5">
        <f>IF(FW13=0,0,IF($BJ13&gt;SUM(FX13:$JV13),IF(FW13+SUM(FX13:$JV13)&gt;$BJ13,$BJ13-SUM(NX13:$RV13),FW13),0))</f>
        <v>0</v>
      </c>
      <c r="NX13" s="5">
        <f>IF(FX13=0,0,IF($BJ13&gt;SUM(FY13:$JV13),IF(FX13+SUM(FY13:$JV13)&gt;$BJ13,$BJ13-SUM(NY13:$RV13),FX13),0))</f>
        <v>0</v>
      </c>
      <c r="NY13" s="5">
        <f>IF(FY13=0,0,IF($BJ13&gt;SUM(FZ13:$JV13),IF(FY13+SUM(FZ13:$JV13)&gt;$BJ13,$BJ13-SUM(NZ13:$RV13),FY13),0))</f>
        <v>0</v>
      </c>
      <c r="NZ13" s="5">
        <f>IF(FZ13=0,0,IF($BJ13&gt;SUM(GA13:$JV13),IF(FZ13+SUM(GA13:$JV13)&gt;$BJ13,$BJ13-SUM(OA13:$RV13),FZ13),0))</f>
        <v>0</v>
      </c>
      <c r="OA13" s="5">
        <f>IF(GA13=0,0,IF($BJ13&gt;SUM(GB13:$JV13),IF(GA13+SUM(GB13:$JV13)&gt;$BJ13,$BJ13-SUM(OB13:$RV13),GA13),0))</f>
        <v>0</v>
      </c>
      <c r="OB13" s="5">
        <f>IF(GB13=0,0,IF($BJ13&gt;SUM(GC13:$JV13),IF(GB13+SUM(GC13:$JV13)&gt;$BJ13,$BJ13-SUM(OC13:$RV13),GB13),0))</f>
        <v>0</v>
      </c>
      <c r="OC13" s="5">
        <f>IF(GC13=0,0,IF($BJ13&gt;SUM(GD13:$JV13),IF(GC13+SUM(GD13:$JV13)&gt;$BJ13,$BJ13-SUM(OD13:$RV13),GC13),0))</f>
        <v>0</v>
      </c>
      <c r="OD13" s="5">
        <f>IF(GD13=0,0,IF($BJ13&gt;SUM(GE13:$JV13),IF(GD13+SUM(GE13:$JV13)&gt;$BJ13,$BJ13-SUM(OE13:$RV13),GD13),0))</f>
        <v>0</v>
      </c>
      <c r="OE13" s="5">
        <f>IF(GE13=0,0,IF($BJ13&gt;SUM(GF13:$JV13),IF(GE13+SUM(GF13:$JV13)&gt;$BJ13,$BJ13-SUM(OF13:$RV13),GE13),0))</f>
        <v>0</v>
      </c>
      <c r="OF13" s="5">
        <f>IF(GF13=0,0,IF($BJ13&gt;SUM(GG13:$JV13),IF(GF13+SUM(GG13:$JV13)&gt;$BJ13,$BJ13-SUM(OG13:$RV13),GF13),0))</f>
        <v>0</v>
      </c>
      <c r="OG13" s="5">
        <f>IF(GG13=0,0,IF($BJ13&gt;SUM(GH13:$JV13),IF(GG13+SUM(GH13:$JV13)&gt;$BJ13,$BJ13-SUM(OH13:$RV13),GG13),0))</f>
        <v>0</v>
      </c>
      <c r="OH13" s="5">
        <f>IF(GH13=0,0,IF($BJ13&gt;SUM(GI13:$JV13),IF(GH13+SUM(GI13:$JV13)&gt;$BJ13,$BJ13-SUM(OI13:$RV13),GH13),0))</f>
        <v>0</v>
      </c>
      <c r="OI13" s="5">
        <f>IF(GI13=0,0,IF($BJ13&gt;SUM(GJ13:$JV13),IF(GI13+SUM(GJ13:$JV13)&gt;$BJ13,$BJ13-SUM(OJ13:$RV13),GI13),0))</f>
        <v>0</v>
      </c>
      <c r="OJ13" s="5">
        <f>IF(GJ13=0,0,IF($BJ13&gt;SUM(GK13:$JV13),IF(GJ13+SUM(GK13:$JV13)&gt;$BJ13,$BJ13-SUM(OK13:$RV13),GJ13),0))</f>
        <v>0</v>
      </c>
      <c r="OK13" s="5">
        <f>IF(GK13=0,0,IF($BJ13&gt;SUM(GL13:$JV13),IF(GK13+SUM(GL13:$JV13)&gt;$BJ13,$BJ13-SUM(OL13:$RV13),GK13),0))</f>
        <v>0</v>
      </c>
      <c r="OL13" s="5">
        <f>IF(GL13=0,0,IF($BJ13&gt;SUM(GM13:$JV13),IF(GL13+SUM(GM13:$JV13)&gt;$BJ13,$BJ13-SUM(OM13:$RV13),GL13),0))</f>
        <v>0</v>
      </c>
      <c r="OM13" s="5">
        <f>IF(GM13=0,0,IF($BJ13&gt;SUM(GN13:$JV13),IF(GM13+SUM(GN13:$JV13)&gt;$BJ13,$BJ13-SUM(ON13:$RV13),GM13),0))</f>
        <v>0</v>
      </c>
      <c r="ON13" s="5">
        <f>IF(GN13=0,0,IF($BJ13&gt;SUM(GO13:$JV13),IF(GN13+SUM(GO13:$JV13)&gt;$BJ13,$BJ13-SUM(OO13:$RV13),GN13),0))</f>
        <v>0</v>
      </c>
      <c r="OO13" s="5">
        <f>IF(GO13=0,0,IF($BJ13&gt;SUM(GP13:$JV13),IF(GO13+SUM(GP13:$JV13)&gt;$BJ13,$BJ13-SUM(OP13:$RV13),GO13),0))</f>
        <v>0</v>
      </c>
      <c r="OP13" s="5">
        <f>IF(GP13=0,0,IF($BJ13&gt;SUM(GQ13:$JV13),IF(GP13+SUM(GQ13:$JV13)&gt;$BJ13,$BJ13-SUM(OQ13:$RV13),GP13),0))</f>
        <v>0</v>
      </c>
      <c r="OQ13" s="5">
        <f>IF(GQ13=0,0,IF($BJ13&gt;SUM(GR13:$JV13),IF(GQ13+SUM(GR13:$JV13)&gt;$BJ13,$BJ13-SUM(OR13:$RV13),GQ13),0))</f>
        <v>0</v>
      </c>
      <c r="OR13" s="5">
        <f>IF(GR13=0,0,IF($BJ13&gt;SUM(GS13:$JV13),IF(GR13+SUM(GS13:$JV13)&gt;$BJ13,$BJ13-SUM(OS13:$RV13),GR13),0))</f>
        <v>0</v>
      </c>
      <c r="OS13" s="5">
        <f>IF(GS13=0,0,IF($BJ13&gt;SUM(GT13:$JV13),IF(GS13+SUM(GT13:$JV13)&gt;$BJ13,$BJ13-SUM(OT13:$RV13),GS13),0))</f>
        <v>0</v>
      </c>
      <c r="OT13" s="5">
        <f>IF(GT13=0,0,IF($BJ13&gt;SUM(GU13:$JV13),IF(GT13+SUM(GU13:$JV13)&gt;$BJ13,$BJ13-SUM(OU13:$RV13),GT13),0))</f>
        <v>0</v>
      </c>
      <c r="OU13" s="5">
        <f>IF(GU13=0,0,IF($BJ13&gt;SUM(GV13:$JV13),IF(GU13+SUM(GV13:$JV13)&gt;$BJ13,$BJ13-SUM(OV13:$RV13),GU13),0))</f>
        <v>0</v>
      </c>
      <c r="OV13" s="5">
        <f>IF(GV13=0,0,IF($BJ13&gt;SUM(GW13:$JV13),IF(GV13+SUM(GW13:$JV13)&gt;$BJ13,$BJ13-SUM(OW13:$RV13),GV13),0))</f>
        <v>0</v>
      </c>
      <c r="OW13" s="5">
        <f>IF(GW13=0,0,IF($BJ13&gt;SUM(GX13:$JV13),IF(GW13+SUM(GX13:$JV13)&gt;$BJ13,$BJ13-SUM(OX13:$RV13),GW13),0))</f>
        <v>0</v>
      </c>
      <c r="OX13" s="5">
        <f>IF(GX13=0,0,IF($BJ13&gt;SUM(GY13:$JV13),IF(GX13+SUM(GY13:$JV13)&gt;$BJ13,$BJ13-SUM(OY13:$RV13),GX13),0))</f>
        <v>0</v>
      </c>
      <c r="OY13" s="5">
        <f>IF(GY13=0,0,IF($BJ13&gt;SUM(GZ13:$JV13),IF(GY13+SUM(GZ13:$JV13)&gt;$BJ13,$BJ13-SUM(OZ13:$RV13),GY13),0))</f>
        <v>0</v>
      </c>
      <c r="OZ13" s="5">
        <f>IF(GZ13=0,0,IF($BJ13&gt;SUM(HA13:$JV13),IF(GZ13+SUM(HA13:$JV13)&gt;$BJ13,$BJ13-SUM(PA13:$RV13),GZ13),0))</f>
        <v>0</v>
      </c>
      <c r="PA13" s="5">
        <f>IF(HA13=0,0,IF($BJ13&gt;SUM(HB13:$JV13),IF(HA13+SUM(HB13:$JV13)&gt;$BJ13,$BJ13-SUM(PB13:$RV13),HA13),0))</f>
        <v>0</v>
      </c>
      <c r="PB13" s="5">
        <f>IF(HB13=0,0,IF($BJ13&gt;SUM(HC13:$JV13),IF(HB13+SUM(HC13:$JV13)&gt;$BJ13,$BJ13-SUM(PC13:$RV13),HB13),0))</f>
        <v>0</v>
      </c>
      <c r="PC13" s="5">
        <f>IF(HC13=0,0,IF($BJ13&gt;SUM(HD13:$JV13),IF(HC13+SUM(HD13:$JV13)&gt;$BJ13,$BJ13-SUM(PD13:$RV13),HC13),0))</f>
        <v>0</v>
      </c>
      <c r="PD13" s="5">
        <f>IF(HD13=0,0,IF($BJ13&gt;SUM(HE13:$JV13),IF(HD13+SUM(HE13:$JV13)&gt;$BJ13,$BJ13-SUM(PE13:$RV13),HD13),0))</f>
        <v>0</v>
      </c>
      <c r="PE13" s="5">
        <f>IF(HE13=0,0,IF($BJ13&gt;SUM(HF13:$JV13),IF(HE13+SUM(HF13:$JV13)&gt;$BJ13,$BJ13-SUM(PF13:$RV13),HE13),0))</f>
        <v>0</v>
      </c>
      <c r="PF13" s="5">
        <f>IF(HF13=0,0,IF($BJ13&gt;SUM(HG13:$JV13),IF(HF13+SUM(HG13:$JV13)&gt;$BJ13,$BJ13-SUM(PG13:$RV13),HF13),0))</f>
        <v>0</v>
      </c>
      <c r="PG13" s="5">
        <f>IF(HG13=0,0,IF($BJ13&gt;SUM(HH13:$JV13),IF(HG13+SUM(HH13:$JV13)&gt;$BJ13,$BJ13-SUM(PH13:$RV13),HG13),0))</f>
        <v>0</v>
      </c>
      <c r="PH13" s="5">
        <f>IF(HH13=0,0,IF($BJ13&gt;SUM(HI13:$JV13),IF(HH13+SUM(HI13:$JV13)&gt;$BJ13,$BJ13-SUM(PI13:$RV13),HH13),0))</f>
        <v>0</v>
      </c>
      <c r="PI13" s="5">
        <f>IF(HI13=0,0,IF($BJ13&gt;SUM(HJ13:$JV13),IF(HI13+SUM(HJ13:$JV13)&gt;$BJ13,$BJ13-SUM(PJ13:$RV13),HI13),0))</f>
        <v>0</v>
      </c>
      <c r="PJ13" s="5">
        <f>IF(HJ13=0,0,IF($BJ13&gt;SUM(HK13:$JV13),IF(HJ13+SUM(HK13:$JV13)&gt;$BJ13,$BJ13-SUM(PK13:$RV13),HJ13),0))</f>
        <v>0</v>
      </c>
      <c r="PK13" s="5">
        <f>IF(HK13=0,0,IF($BJ13&gt;SUM(HL13:$JV13),IF(HK13+SUM(HL13:$JV13)&gt;$BJ13,$BJ13-SUM(PL13:$RV13),HK13),0))</f>
        <v>0</v>
      </c>
      <c r="PL13" s="5">
        <f>IF(HL13=0,0,IF($BJ13&gt;SUM(HM13:$JV13),IF(HL13+SUM(HM13:$JV13)&gt;$BJ13,$BJ13-SUM(PM13:$RV13),HL13),0))</f>
        <v>0</v>
      </c>
      <c r="PM13" s="5">
        <f>IF(HM13=0,0,IF($BJ13&gt;SUM(HN13:$JV13),IF(HM13+SUM(HN13:$JV13)&gt;$BJ13,$BJ13-SUM(PN13:$RV13),HM13),0))</f>
        <v>0</v>
      </c>
      <c r="PN13" s="5">
        <f>IF(HN13=0,0,IF($BJ13&gt;SUM(HO13:$JV13),IF(HN13+SUM(HO13:$JV13)&gt;$BJ13,$BJ13-SUM(PO13:$RV13),HN13),0))</f>
        <v>0</v>
      </c>
      <c r="PO13" s="5">
        <f>IF(HO13=0,0,IF($BJ13&gt;SUM(HP13:$JV13),IF(HO13+SUM(HP13:$JV13)&gt;$BJ13,$BJ13-SUM(PP13:$RV13),HO13),0))</f>
        <v>0</v>
      </c>
      <c r="PP13" s="5">
        <f>IF(HP13=0,0,IF($BJ13&gt;SUM(HQ13:$JV13),IF(HP13+SUM(HQ13:$JV13)&gt;$BJ13,$BJ13-SUM(PQ13:$RV13),HP13),0))</f>
        <v>0</v>
      </c>
      <c r="PQ13" s="5">
        <f>IF(HQ13=0,0,IF($BJ13&gt;SUM(HR13:$JV13),IF(HQ13+SUM(HR13:$JV13)&gt;$BJ13,$BJ13-SUM(PR13:$RV13),HQ13),0))</f>
        <v>0</v>
      </c>
      <c r="PR13" s="5">
        <f>IF(HR13=0,0,IF($BJ13&gt;SUM(HS13:$JV13),IF(HR13+SUM(HS13:$JV13)&gt;$BJ13,$BJ13-SUM(PS13:$RV13),HR13),0))</f>
        <v>0</v>
      </c>
      <c r="PS13" s="5">
        <f>IF(HS13=0,0,IF($BJ13&gt;SUM(HT13:$JV13),IF(HS13+SUM(HT13:$JV13)&gt;$BJ13,$BJ13-SUM(PT13:$RV13),HS13),0))</f>
        <v>0</v>
      </c>
      <c r="PT13" s="5">
        <f>IF(HT13=0,0,IF($BJ13&gt;SUM(HU13:$JV13),IF(HT13+SUM(HU13:$JV13)&gt;$BJ13,$BJ13-SUM(PU13:$RV13),HT13),0))</f>
        <v>0</v>
      </c>
      <c r="PU13" s="5">
        <f>IF(HU13=0,0,IF($BJ13&gt;SUM(HV13:$JV13),IF(HU13+SUM(HV13:$JV13)&gt;$BJ13,$BJ13-SUM(PV13:$RV13),HU13),0))</f>
        <v>0</v>
      </c>
      <c r="PV13" s="5">
        <f>IF(HV13=0,0,IF($BJ13&gt;SUM(HW13:$JV13),IF(HV13+SUM(HW13:$JV13)&gt;$BJ13,$BJ13-SUM(PW13:$RV13),HV13),0))</f>
        <v>0</v>
      </c>
      <c r="PW13" s="5">
        <f>IF(HW13=0,0,IF($BJ13&gt;SUM(HX13:$JV13),IF(HW13+SUM(HX13:$JV13)&gt;$BJ13,$BJ13-SUM(PX13:$RV13),HW13),0))</f>
        <v>0</v>
      </c>
      <c r="PX13" s="5">
        <f>IF(HX13=0,0,IF($BJ13&gt;SUM(HY13:$JV13),IF(HX13+SUM(HY13:$JV13)&gt;$BJ13,$BJ13-SUM(PY13:$RV13),HX13),0))</f>
        <v>0</v>
      </c>
      <c r="PY13" s="5">
        <f>IF(HY13=0,0,IF($BJ13&gt;SUM(HZ13:$JV13),IF(HY13+SUM(HZ13:$JV13)&gt;$BJ13,$BJ13-SUM(PZ13:$RV13),HY13),0))</f>
        <v>0</v>
      </c>
      <c r="PZ13" s="5">
        <f>IF(HZ13=0,0,IF($BJ13&gt;SUM(IA13:$JV13),IF(HZ13+SUM(IA13:$JV13)&gt;$BJ13,$BJ13-SUM(QA13:$RV13),HZ13),0))</f>
        <v>0</v>
      </c>
      <c r="QA13" s="5">
        <f>IF(IA13=0,0,IF($BJ13&gt;SUM(IB13:$JV13),IF(IA13+SUM(IB13:$JV13)&gt;$BJ13,$BJ13-SUM(QB13:$RV13),IA13),0))</f>
        <v>0</v>
      </c>
      <c r="QB13" s="5">
        <f>IF(IB13=0,0,IF($BJ13&gt;SUM(IC13:$JV13),IF(IB13+SUM(IC13:$JV13)&gt;$BJ13,$BJ13-SUM(QC13:$RV13),IB13),0))</f>
        <v>0</v>
      </c>
      <c r="QC13" s="5">
        <f>IF(IC13=0,0,IF($BJ13&gt;SUM(ID13:$JV13),IF(IC13+SUM(ID13:$JV13)&gt;$BJ13,$BJ13-SUM(QD13:$RV13),IC13),0))</f>
        <v>0</v>
      </c>
      <c r="QD13" s="5">
        <f>IF(ID13=0,0,IF($BJ13&gt;SUM(IE13:$JV13),IF(ID13+SUM(IE13:$JV13)&gt;$BJ13,$BJ13-SUM(QE13:$RV13),ID13),0))</f>
        <v>0</v>
      </c>
      <c r="QE13" s="5">
        <f>IF(IE13=0,0,IF($BJ13&gt;SUM(IF13:$JV13),IF(IE13+SUM(IF13:$JV13)&gt;$BJ13,$BJ13-SUM(QF13:$RV13),IE13),0))</f>
        <v>0</v>
      </c>
      <c r="QF13" s="5">
        <f>IF(IF13=0,0,IF($BJ13&gt;SUM(IG13:$JV13),IF(IF13+SUM(IG13:$JV13)&gt;$BJ13,$BJ13-SUM(QG13:$RV13),IF13),0))</f>
        <v>0</v>
      </c>
      <c r="QG13" s="5">
        <f>IF(IG13=0,0,IF($BJ13&gt;SUM(IH13:$JV13),IF(IG13+SUM(IH13:$JV13)&gt;$BJ13,$BJ13-SUM(QH13:$RV13),IG13),0))</f>
        <v>0</v>
      </c>
      <c r="QH13" s="5">
        <f>IF(IH13=0,0,IF($BJ13&gt;SUM(II13:$JV13),IF(IH13+SUM(II13:$JV13)&gt;$BJ13,$BJ13-SUM(QI13:$RV13),IH13),0))</f>
        <v>0</v>
      </c>
      <c r="QI13" s="5">
        <f>IF(II13=0,0,IF($BJ13&gt;SUM(IJ13:$JV13),IF(II13+SUM(IJ13:$JV13)&gt;$BJ13,$BJ13-SUM(QJ13:$RV13),II13),0))</f>
        <v>0</v>
      </c>
      <c r="QJ13" s="5">
        <f>IF(IJ13=0,0,IF($BJ13&gt;SUM(IK13:$JV13),IF(IJ13+SUM(IK13:$JV13)&gt;$BJ13,$BJ13-SUM(QK13:$RV13),IJ13),0))</f>
        <v>0</v>
      </c>
      <c r="QK13" s="5">
        <f>IF(IK13=0,0,IF($BJ13&gt;SUM(IL13:$JV13),IF(IK13+SUM(IL13:$JV13)&gt;$BJ13,$BJ13-SUM(QL13:$RV13),IK13),0))</f>
        <v>0</v>
      </c>
      <c r="QL13" s="5">
        <f>IF(IL13=0,0,IF($BJ13&gt;SUM(IM13:$JV13),IF(IL13+SUM(IM13:$JV13)&gt;$BJ13,$BJ13-SUM(QM13:$RV13),IL13),0))</f>
        <v>0</v>
      </c>
      <c r="QM13" s="5">
        <f>IF(IM13=0,0,IF($BJ13&gt;SUM(IN13:$JV13),IF(IM13+SUM(IN13:$JV13)&gt;$BJ13,$BJ13-SUM(QN13:$RV13),IM13),0))</f>
        <v>0</v>
      </c>
      <c r="QN13" s="5">
        <f>IF(IN13=0,0,IF($BJ13&gt;SUM(IO13:$JV13),IF(IN13+SUM(IO13:$JV13)&gt;$BJ13,$BJ13-SUM(QO13:$RV13),IN13),0))</f>
        <v>0</v>
      </c>
      <c r="QO13" s="5">
        <f>IF(IO13=0,0,IF($BJ13&gt;SUM(IP13:$JV13),IF(IO13+SUM(IP13:$JV13)&gt;$BJ13,$BJ13-SUM(QP13:$RV13),IO13),0))</f>
        <v>0</v>
      </c>
      <c r="QP13" s="5">
        <f>IF(IP13=0,0,IF($BJ13&gt;SUM(IQ13:$JV13),IF(IP13+SUM(IQ13:$JV13)&gt;$BJ13,$BJ13-SUM(QQ13:$RV13),IP13),0))</f>
        <v>0</v>
      </c>
      <c r="QQ13" s="5">
        <f>IF(IQ13=0,0,IF($BJ13&gt;SUM(IR13:$JV13),IF(IQ13+SUM(IR13:$JV13)&gt;$BJ13,$BJ13-SUM(QR13:$RV13),IQ13),0))</f>
        <v>0</v>
      </c>
      <c r="QR13" s="5">
        <f>IF(IR13=0,0,IF($BJ13&gt;SUM(IS13:$JV13),IF(IR13+SUM(IS13:$JV13)&gt;$BJ13,$BJ13-SUM(QS13:$RV13),IR13),0))</f>
        <v>0</v>
      </c>
      <c r="QS13" s="5">
        <f>IF(IS13=0,0,IF($BJ13&gt;SUM(IT13:$JV13),IF(IS13+SUM(IT13:$JV13)&gt;$BJ13,$BJ13-SUM(QT13:$RV13),IS13),0))</f>
        <v>0</v>
      </c>
      <c r="QT13" s="5">
        <f>IF(IT13=0,0,IF($BJ13&gt;SUM(IU13:$JV13),IF(IT13+SUM(IU13:$JV13)&gt;$BJ13,$BJ13-SUM(QU13:$RV13),IT13),0))</f>
        <v>0</v>
      </c>
      <c r="QU13" s="5">
        <f>IF(IU13=0,0,IF($BJ13&gt;SUM(IV13:$JV13),IF(IU13+SUM(IV13:$JV13)&gt;$BJ13,$BJ13-SUM(QV13:$RV13),IU13),0))</f>
        <v>0</v>
      </c>
      <c r="QV13" s="5">
        <f>IF(IV13=0,0,IF($BJ13&gt;SUM(IW13:$JV13),IF(IV13+SUM(IW13:$JV13)&gt;$BJ13,$BJ13-SUM(QW13:$RV13),IV13),0))</f>
        <v>0</v>
      </c>
      <c r="QW13" s="5">
        <f>IF(IW13=0,0,IF($BJ13&gt;SUM(IX13:$JV13),IF(IW13+SUM(IX13:$JV13)&gt;$BJ13,$BJ13-SUM(QX13:$RV13),IW13),0))</f>
        <v>0</v>
      </c>
      <c r="QX13" s="5">
        <f>IF(IX13=0,0,IF($BJ13&gt;SUM(IY13:$JV13),IF(IX13+SUM(IY13:$JV13)&gt;$BJ13,$BJ13-SUM(QY13:$RV13),IX13),0))</f>
        <v>0</v>
      </c>
      <c r="QY13" s="5">
        <f>IF(IY13=0,0,IF($BJ13&gt;SUM(IZ13:$JV13),IF(IY13+SUM(IZ13:$JV13)&gt;$BJ13,$BJ13-SUM(QZ13:$RV13),IY13),0))</f>
        <v>0</v>
      </c>
      <c r="QZ13" s="5">
        <f>IF(IZ13=0,0,IF($BJ13&gt;SUM(JA13:$JV13),IF(IZ13+SUM(JA13:$JV13)&gt;$BJ13,$BJ13-SUM(RA13:$RV13),IZ13),0))</f>
        <v>0</v>
      </c>
      <c r="RA13" s="5">
        <f>IF(JA13=0,0,IF($BJ13&gt;SUM(JB13:$JV13),IF(JA13+SUM(JB13:$JV13)&gt;$BJ13,$BJ13-SUM(RB13:$RV13),JA13),0))</f>
        <v>0</v>
      </c>
      <c r="RB13" s="5">
        <f>IF(JB13=0,0,IF($BJ13&gt;SUM(JC13:$JV13),IF(JB13+SUM(JC13:$JV13)&gt;$BJ13,$BJ13-SUM(RC13:$RV13),JB13),0))</f>
        <v>0</v>
      </c>
      <c r="RC13" s="5">
        <f>IF(JC13=0,0,IF($BJ13&gt;SUM(JD13:$JV13),IF(JC13+SUM(JD13:$JV13)&gt;$BJ13,$BJ13-SUM(RD13:$RV13),JC13),0))</f>
        <v>0</v>
      </c>
      <c r="RD13" s="5">
        <f>IF(JD13=0,0,IF($BJ13&gt;SUM(JE13:$JV13),IF(JD13+SUM(JE13:$JV13)&gt;$BJ13,$BJ13-SUM(RE13:$RV13),JD13),0))</f>
        <v>0</v>
      </c>
      <c r="RE13" s="5">
        <f>IF(JE13=0,0,IF($BJ13&gt;SUM(JF13:$JV13),IF(JE13+SUM(JF13:$JV13)&gt;$BJ13,$BJ13-SUM(RF13:$RV13),JE13),0))</f>
        <v>0</v>
      </c>
      <c r="RF13" s="5">
        <f>IF(JF13=0,0,IF($BJ13&gt;SUM(JG13:$JV13),IF(JF13+SUM(JG13:$JV13)&gt;$BJ13,$BJ13-SUM(RG13:$RV13),JF13),0))</f>
        <v>0</v>
      </c>
      <c r="RG13" s="5">
        <f>IF(JG13=0,0,IF($BJ13&gt;SUM(JH13:$JV13),IF(JG13+SUM(JH13:$JV13)&gt;$BJ13,$BJ13-SUM(RH13:$RV13),JG13),0))</f>
        <v>0</v>
      </c>
      <c r="RH13" s="5">
        <f>IF(JH13=0,0,IF($BJ13&gt;SUM(JI13:$JV13),IF(JH13+SUM(JI13:$JV13)&gt;$BJ13,$BJ13-SUM(RI13:$RV13),JH13),0))</f>
        <v>0</v>
      </c>
      <c r="RI13" s="5">
        <f>IF(JI13=0,0,IF($BJ13&gt;SUM(JJ13:$JV13),IF(JI13+SUM(JJ13:$JV13)&gt;$BJ13,$BJ13-SUM(RJ13:$RV13),JI13),0))</f>
        <v>0</v>
      </c>
      <c r="RJ13" s="5">
        <f>IF(JJ13=0,0,IF($BJ13&gt;SUM(JK13:$JV13),IF(JJ13+SUM(JK13:$JV13)&gt;$BJ13,$BJ13-SUM(RK13:$RV13),JJ13),0))</f>
        <v>0</v>
      </c>
      <c r="RK13" s="5">
        <f>IF(JK13=0,0,IF($BJ13&gt;SUM(JL13:$JV13),IF(JK13+SUM(JL13:$JV13)&gt;$BJ13,$BJ13-SUM(RL13:$RV13),JK13),0))</f>
        <v>0</v>
      </c>
      <c r="RL13" s="5">
        <f>IF(JL13=0,0,IF($BJ13&gt;SUM(JM13:$JV13),IF(JL13+SUM(JM13:$JV13)&gt;$BJ13,$BJ13-SUM(RM13:$RV13),JL13),0))</f>
        <v>0</v>
      </c>
      <c r="RM13" s="5">
        <f>IF(JM13=0,0,IF($BJ13&gt;SUM(JN13:$JV13),IF(JM13+SUM(JN13:$JV13)&gt;$BJ13,$BJ13-SUM(RN13:$RV13),JM13),0))</f>
        <v>0</v>
      </c>
      <c r="RN13" s="5">
        <f>IF(JN13=0,0,IF($BJ13&gt;SUM(JO13:$JV13),IF(JN13+SUM(JO13:$JV13)&gt;$BJ13,$BJ13-SUM(RO13:$RV13),JN13),0))</f>
        <v>0</v>
      </c>
      <c r="RO13" s="5">
        <f>IF(JO13=0,0,IF($BJ13&gt;SUM(JP13:$JV13),IF(JO13+SUM(JP13:$JV13)&gt;$BJ13,$BJ13-SUM(RP13:$RV13),JO13),0))</f>
        <v>0</v>
      </c>
      <c r="RP13" s="5">
        <f>IF(JP13=0,0,IF($BJ13&gt;SUM(JQ13:$JV13),IF(JP13+SUM(JQ13:$JV13)&gt;$BJ13,$BJ13-SUM(RQ13:$RV13),JP13),0))</f>
        <v>0</v>
      </c>
      <c r="RQ13" s="5">
        <f>IF(JQ13=0,0,IF($BJ13&gt;SUM(JR13:$JV13),IF(JQ13+SUM(JR13:$JV13)&gt;$BJ13,$BJ13-SUM(RR13:$RV13),JQ13),0))</f>
        <v>0</v>
      </c>
      <c r="RR13" s="5">
        <f>IF(JR13=0,0,IF($BJ13&gt;SUM(JS13:$JV13),IF(JR13+SUM(JS13:$JV13)&gt;$BJ13,$BJ13-SUM(RS13:$RV13),JR13),0))</f>
        <v>0</v>
      </c>
      <c r="RS13" s="5">
        <f>IF(JS13=0,0,IF($BJ13&gt;SUM(JT13:$JV13),IF(JS13+SUM(JT13:$JV13)&gt;$BJ13,$BJ13-SUM(RT13:$RV13),JS13),0))</f>
        <v>0</v>
      </c>
      <c r="RT13" s="5">
        <f>IF(JT13=0,0,IF($BJ13&gt;SUM(JU13:$JV13),IF(JT13+SUM(JU13:$JV13)&gt;$BJ13,$BJ13-SUM(RU13:$RV13),JT13),0))</f>
        <v>0</v>
      </c>
      <c r="RU13" s="5">
        <f>IF(JU13=0,0,IF($BJ13&gt;SUM(JV13:$JV13),IF(JU13+SUM(JV13:$JV13)&gt;$BJ13,$BJ13-SUM(RV13:$RV13),JU13),0))</f>
        <v>0</v>
      </c>
      <c r="RV13" s="54"/>
      <c r="RW13" s="12">
        <f ca="1">SUMIFS(Sales!D$1:D$151,Sales!B$1:B$151,B13,Sales!C$1:C$151,C13)</f>
        <v>9</v>
      </c>
      <c r="RX13" s="65" t="b">
        <f>IF(COUNTIF(Sales!C$1:C$153,C13)=1,TRUE,FALSE)</f>
        <v>1</v>
      </c>
      <c r="RY13" t="b">
        <f>IF(SUM(BW13:JV13)=SUM(BW167:JV167),IF(SUM(BW13:JV13)=0,TRUE,FALSE),TRUE)</f>
        <v>1</v>
      </c>
    </row>
    <row r="14" spans="1:494" hidden="1" x14ac:dyDescent="0.35">
      <c r="A14" s="7">
        <f t="shared" ca="1" si="546"/>
        <v>14</v>
      </c>
      <c r="B14" s="126" t="str">
        <f>IFERROR(IF(LEFT(C14,5)="Total",RIGHT(C14,LEN(C14)-6),B16),"TOTAL")</f>
        <v>GC-Hand Bags</v>
      </c>
      <c r="C14" s="20" t="s">
        <v>440</v>
      </c>
      <c r="D14" s="20"/>
      <c r="E14" s="155">
        <f>IF(LEFT(C14,5)="Total",0,SUMIFS(Costing!E$1:E$79,Costing!C$1:C$79,B14,Costing!D$1:D$79,C14))</f>
        <v>0</v>
      </c>
      <c r="F14" s="60">
        <f>SUMIFS(Costing!G$1:G$79,Costing!C$1:C$79,B14,Costing!D$1:D$79,C14)</f>
        <v>0</v>
      </c>
      <c r="G14" s="92"/>
      <c r="H14" s="220"/>
      <c r="I14" s="67">
        <f t="shared" si="548"/>
        <v>0</v>
      </c>
      <c r="J14" s="92"/>
      <c r="K14" s="220"/>
      <c r="L14" s="67">
        <f t="shared" si="549"/>
        <v>0</v>
      </c>
      <c r="M14" s="92"/>
      <c r="N14" s="220"/>
      <c r="O14" s="67">
        <f t="shared" si="550"/>
        <v>0</v>
      </c>
      <c r="P14" s="92"/>
      <c r="Q14" s="220"/>
      <c r="R14" s="67">
        <f t="shared" si="551"/>
        <v>0</v>
      </c>
      <c r="S14" s="92"/>
      <c r="T14" s="220"/>
      <c r="U14" s="67">
        <f t="shared" si="552"/>
        <v>0</v>
      </c>
      <c r="V14" s="92"/>
      <c r="W14" s="220"/>
      <c r="X14" s="67">
        <f t="shared" si="553"/>
        <v>0</v>
      </c>
      <c r="Y14" s="92"/>
      <c r="Z14" s="220"/>
      <c r="AA14" s="67">
        <f t="shared" si="554"/>
        <v>0</v>
      </c>
      <c r="AB14" s="92"/>
      <c r="AC14" s="220"/>
      <c r="AD14" s="67">
        <f t="shared" si="555"/>
        <v>0</v>
      </c>
      <c r="AE14" s="92"/>
      <c r="AF14" s="220"/>
      <c r="AG14" s="67">
        <f t="shared" si="556"/>
        <v>0</v>
      </c>
      <c r="AH14" s="92"/>
      <c r="AI14" s="220"/>
      <c r="AJ14" s="67">
        <f t="shared" si="557"/>
        <v>0</v>
      </c>
      <c r="AK14" s="92"/>
      <c r="AL14" s="220"/>
      <c r="AM14" s="67">
        <f t="shared" si="558"/>
        <v>0</v>
      </c>
      <c r="AN14" s="92"/>
      <c r="AO14" s="220"/>
      <c r="AP14" s="67">
        <f t="shared" si="559"/>
        <v>0</v>
      </c>
      <c r="AQ14" s="92"/>
      <c r="AR14" s="220"/>
      <c r="AS14" s="67">
        <f t="shared" si="560"/>
        <v>0</v>
      </c>
      <c r="AT14" s="92"/>
      <c r="AU14" s="220"/>
      <c r="AV14" s="67">
        <f t="shared" si="561"/>
        <v>0</v>
      </c>
      <c r="AW14" s="92"/>
      <c r="AX14" s="220"/>
      <c r="AY14" s="67">
        <f t="shared" si="562"/>
        <v>0</v>
      </c>
      <c r="AZ14" s="92"/>
      <c r="BA14" s="220"/>
      <c r="BB14" s="67">
        <f t="shared" si="563"/>
        <v>0</v>
      </c>
      <c r="BC14" s="92"/>
      <c r="BD14" s="220"/>
      <c r="BE14" s="67">
        <f t="shared" si="564"/>
        <v>0</v>
      </c>
      <c r="BF14" s="92"/>
      <c r="BG14" s="220"/>
      <c r="BH14" s="67">
        <f t="shared" si="565"/>
        <v>0</v>
      </c>
      <c r="BI14" s="68"/>
      <c r="BJ14" s="154">
        <f t="shared" si="566"/>
        <v>0</v>
      </c>
      <c r="BK14" s="116">
        <f t="shared" si="567"/>
        <v>0</v>
      </c>
      <c r="BL14" s="50"/>
      <c r="BM14" s="5">
        <v>0</v>
      </c>
      <c r="BN14" s="72"/>
      <c r="BO14" s="5">
        <f>SUMIF($DB$2:$RV$2,"&lt;"&amp;BO$2,$DB14:$RV14)-SUM($BN14:BN14)</f>
        <v>0</v>
      </c>
      <c r="BP14" s="5">
        <f>SUMIF($DB$2:$RV$2,"&lt;"&amp;BP$2,$DB14:$RV14)-SUM($BN14:BO14)</f>
        <v>0</v>
      </c>
      <c r="BQ14" s="5">
        <f>SUMIF($DB$2:$RV$2,"&lt;"&amp;BQ$2,$DB14:$RV14)-SUM($BN14:BP14)</f>
        <v>0</v>
      </c>
      <c r="BR14" s="5">
        <f>SUMIF($DB$2:$RV$2,"&lt;"&amp;BR$2,$DB14:$RV14)-SUM($BN14:BQ14)</f>
        <v>0</v>
      </c>
      <c r="BS14" s="5">
        <f>SUMIF($DB$2:$RV$2,"&lt;"&amp;BS$2,$DB14:$RV14)-SUM($BN14:BR14)</f>
        <v>0</v>
      </c>
      <c r="BT14" s="5">
        <f>SUMIF($DB$2:$RV$2,"&lt;"&amp;BT$2,$DB14:$RV14)-SUM($BN14:BS14)</f>
        <v>0</v>
      </c>
      <c r="BU14" s="5">
        <f t="shared" ref="BU14" si="570">IF(BT14=0,0,SUMPRODUCT(JW14:RV14,JW$130:RV$130)/BT14)</f>
        <v>0</v>
      </c>
      <c r="BV14" s="10"/>
      <c r="BW14" s="95"/>
      <c r="BX14" s="95"/>
      <c r="BY14" s="95"/>
      <c r="BZ14" s="95"/>
      <c r="CA14" s="95"/>
      <c r="CB14" s="95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95"/>
      <c r="CY14" s="79"/>
      <c r="CZ14" s="79"/>
      <c r="DA14" s="79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4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4"/>
      <c r="RW14" s="12"/>
      <c r="RX14" s="65"/>
    </row>
    <row r="15" spans="1:494" hidden="1" x14ac:dyDescent="0.35">
      <c r="A15" s="7">
        <f t="shared" ca="1" si="546"/>
        <v>15</v>
      </c>
      <c r="B15" s="126" t="str">
        <f t="shared" si="547"/>
        <v>GC-Hand Bags</v>
      </c>
      <c r="C15" s="20" t="s">
        <v>226</v>
      </c>
      <c r="D15" s="20"/>
      <c r="E15" s="155">
        <f>IF(LEFT(C15,5)="Total",0,SUMIFS(Costing!E$1:E$79,Costing!C$1:C$79,B15,Costing!D$1:D$79,C15))</f>
        <v>0</v>
      </c>
      <c r="F15" s="60">
        <f>SUMIFS(Costing!G$1:G$79,Costing!C$1:C$79,B15,Costing!D$1:D$79,C15)</f>
        <v>0</v>
      </c>
      <c r="G15" s="92"/>
      <c r="H15" s="220"/>
      <c r="I15" s="67">
        <f t="shared" si="548"/>
        <v>0</v>
      </c>
      <c r="J15" s="92"/>
      <c r="K15" s="220"/>
      <c r="L15" s="67">
        <f t="shared" si="549"/>
        <v>0</v>
      </c>
      <c r="M15" s="92"/>
      <c r="N15" s="220"/>
      <c r="O15" s="67">
        <f t="shared" si="550"/>
        <v>0</v>
      </c>
      <c r="P15" s="92"/>
      <c r="Q15" s="220"/>
      <c r="R15" s="67">
        <f t="shared" si="551"/>
        <v>0</v>
      </c>
      <c r="S15" s="92"/>
      <c r="T15" s="220"/>
      <c r="U15" s="67">
        <f t="shared" si="552"/>
        <v>0</v>
      </c>
      <c r="V15" s="92"/>
      <c r="W15" s="220"/>
      <c r="X15" s="67">
        <f t="shared" si="553"/>
        <v>0</v>
      </c>
      <c r="Y15" s="92"/>
      <c r="Z15" s="220"/>
      <c r="AA15" s="67">
        <f t="shared" si="554"/>
        <v>0</v>
      </c>
      <c r="AB15" s="92"/>
      <c r="AC15" s="220"/>
      <c r="AD15" s="67">
        <f t="shared" si="555"/>
        <v>0</v>
      </c>
      <c r="AE15" s="92"/>
      <c r="AF15" s="220"/>
      <c r="AG15" s="67">
        <f t="shared" si="556"/>
        <v>0</v>
      </c>
      <c r="AH15" s="92"/>
      <c r="AI15" s="220"/>
      <c r="AJ15" s="67">
        <f t="shared" si="557"/>
        <v>0</v>
      </c>
      <c r="AK15" s="92"/>
      <c r="AL15" s="220"/>
      <c r="AM15" s="67">
        <f t="shared" si="558"/>
        <v>0</v>
      </c>
      <c r="AN15" s="92"/>
      <c r="AO15" s="220"/>
      <c r="AP15" s="67">
        <f t="shared" si="559"/>
        <v>0</v>
      </c>
      <c r="AQ15" s="92"/>
      <c r="AR15" s="220"/>
      <c r="AS15" s="67">
        <f t="shared" si="560"/>
        <v>0</v>
      </c>
      <c r="AT15" s="92"/>
      <c r="AU15" s="220"/>
      <c r="AV15" s="67">
        <f t="shared" si="561"/>
        <v>0</v>
      </c>
      <c r="AW15" s="92"/>
      <c r="AX15" s="220"/>
      <c r="AY15" s="67">
        <f t="shared" si="562"/>
        <v>0</v>
      </c>
      <c r="AZ15" s="92"/>
      <c r="BA15" s="220"/>
      <c r="BB15" s="67">
        <f t="shared" si="563"/>
        <v>0</v>
      </c>
      <c r="BC15" s="92"/>
      <c r="BD15" s="220"/>
      <c r="BE15" s="67">
        <f t="shared" si="564"/>
        <v>0</v>
      </c>
      <c r="BF15" s="92"/>
      <c r="BG15" s="220"/>
      <c r="BH15" s="67">
        <f t="shared" si="565"/>
        <v>0</v>
      </c>
      <c r="BI15" s="68"/>
      <c r="BJ15" s="154">
        <f t="shared" si="566"/>
        <v>0</v>
      </c>
      <c r="BK15" s="116">
        <f t="shared" si="567"/>
        <v>0</v>
      </c>
      <c r="BL15" s="50"/>
      <c r="BM15" s="5">
        <f ca="1">SUMIFS(INDIRECT("Sales!"&amp;RW15&amp;":"&amp;RW15),Sales!$1:$1,"&gt;"&amp;$BN$2,Sales!$1:$1,"&lt;="&amp;$C$2)/$BM$2*30</f>
        <v>0.66666666666666674</v>
      </c>
      <c r="BN15" s="72"/>
      <c r="BO15" s="5">
        <f>SUMIF($DB$2:$RV$2,"&lt;"&amp;BO$2,$DB15:$RV15)-SUM($BN15:BN15)</f>
        <v>0</v>
      </c>
      <c r="BP15" s="5">
        <f>SUMIF($DB$2:$RV$2,"&lt;"&amp;BP$2,$DB15:$RV15)-SUM($BN15:BO15)</f>
        <v>0</v>
      </c>
      <c r="BQ15" s="5">
        <f>SUMIF($DB$2:$RV$2,"&lt;"&amp;BQ$2,$DB15:$RV15)-SUM($BN15:BP15)</f>
        <v>0</v>
      </c>
      <c r="BR15" s="5">
        <f>SUMIF($DB$2:$RV$2,"&lt;"&amp;BR$2,$DB15:$RV15)-SUM($BN15:BQ15)</f>
        <v>0</v>
      </c>
      <c r="BS15" s="5">
        <f>SUMIF($DB$2:$RV$2,"&lt;"&amp;BS$2,$DB15:$RV15)-SUM($BN15:BR15)</f>
        <v>0</v>
      </c>
      <c r="BT15" s="5">
        <f>SUMIF($DB$2:$RV$2,"&lt;"&amp;BT$2,$DB15:$RV15)-SUM($BN15:BS15)</f>
        <v>0</v>
      </c>
      <c r="BU15" s="5">
        <f t="shared" ref="BU15:BU46" si="571">IF(BT15=0,0,SUMPRODUCT(JW15:RV15,JW$130:RV$130)/BT15)</f>
        <v>0</v>
      </c>
      <c r="BV15" s="10"/>
      <c r="BW15" s="95"/>
      <c r="BX15" s="95">
        <v>0</v>
      </c>
      <c r="BY15" s="95">
        <v>0</v>
      </c>
      <c r="BZ15" s="95"/>
      <c r="CA15" s="95"/>
      <c r="CB15" s="95"/>
      <c r="CC15" s="79">
        <v>0</v>
      </c>
      <c r="CD15" s="79">
        <v>0</v>
      </c>
      <c r="CE15" s="79">
        <v>0</v>
      </c>
      <c r="CF15" s="79">
        <v>0</v>
      </c>
      <c r="CG15" s="79">
        <v>0</v>
      </c>
      <c r="CH15" s="79">
        <v>0</v>
      </c>
      <c r="CI15" s="79">
        <v>0</v>
      </c>
      <c r="CJ15" s="79">
        <v>0</v>
      </c>
      <c r="CK15" s="79">
        <v>0</v>
      </c>
      <c r="CL15" s="79">
        <v>0</v>
      </c>
      <c r="CM15" s="79">
        <v>0</v>
      </c>
      <c r="CN15" s="79">
        <v>0</v>
      </c>
      <c r="CO15" s="79">
        <v>0</v>
      </c>
      <c r="CP15" s="79">
        <v>0</v>
      </c>
      <c r="CQ15" s="79">
        <v>0</v>
      </c>
      <c r="CR15" s="79">
        <v>0</v>
      </c>
      <c r="CS15" s="79">
        <v>0</v>
      </c>
      <c r="CT15" s="79">
        <v>0</v>
      </c>
      <c r="CU15" s="79">
        <v>0</v>
      </c>
      <c r="CV15" s="79">
        <v>0</v>
      </c>
      <c r="CW15" s="79">
        <v>0</v>
      </c>
      <c r="CX15" s="95">
        <v>0</v>
      </c>
      <c r="CY15" s="79">
        <v>0</v>
      </c>
      <c r="CZ15" s="79">
        <v>0</v>
      </c>
      <c r="DA15" s="79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10</v>
      </c>
      <c r="DV15" s="5">
        <v>9</v>
      </c>
      <c r="DW15" s="5">
        <v>40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1</v>
      </c>
      <c r="EI15" s="5">
        <v>1</v>
      </c>
      <c r="EJ15" s="5">
        <v>0</v>
      </c>
      <c r="EK15" s="5">
        <v>2</v>
      </c>
      <c r="EL15" s="5">
        <v>1</v>
      </c>
      <c r="EM15" s="5">
        <v>0</v>
      </c>
      <c r="EN15" s="5">
        <v>2</v>
      </c>
      <c r="EO15" s="5">
        <v>3</v>
      </c>
      <c r="EP15" s="5">
        <v>2</v>
      </c>
      <c r="EQ15" s="5">
        <v>2</v>
      </c>
      <c r="ER15" s="5">
        <v>3</v>
      </c>
      <c r="ES15" s="5">
        <v>4</v>
      </c>
      <c r="ET15" s="5">
        <v>3</v>
      </c>
      <c r="EU15" s="5">
        <v>2</v>
      </c>
      <c r="EV15" s="5">
        <v>2</v>
      </c>
      <c r="EW15" s="5">
        <v>2</v>
      </c>
      <c r="EX15" s="5">
        <v>1</v>
      </c>
      <c r="EY15" s="5">
        <v>4</v>
      </c>
      <c r="EZ15" s="5">
        <v>0</v>
      </c>
      <c r="FA15" s="5">
        <v>0</v>
      </c>
      <c r="FB15" s="5">
        <v>1</v>
      </c>
      <c r="FC15" s="5">
        <v>2</v>
      </c>
      <c r="FD15" s="5">
        <v>1</v>
      </c>
      <c r="FE15" s="5">
        <v>0</v>
      </c>
      <c r="FF15" s="5">
        <v>2</v>
      </c>
      <c r="FG15" s="5">
        <v>0</v>
      </c>
      <c r="FH15" s="5">
        <v>0</v>
      </c>
      <c r="FI15" s="5">
        <v>0</v>
      </c>
      <c r="FJ15" s="5">
        <v>2</v>
      </c>
      <c r="FK15" s="5">
        <v>1</v>
      </c>
      <c r="FL15" s="5">
        <v>3</v>
      </c>
      <c r="FM15" s="5">
        <v>2</v>
      </c>
      <c r="FN15" s="5">
        <v>0</v>
      </c>
      <c r="FO15" s="5">
        <v>0</v>
      </c>
      <c r="FP15" s="5">
        <v>0</v>
      </c>
      <c r="FQ15" s="5">
        <v>7</v>
      </c>
      <c r="FR15" s="5">
        <v>0</v>
      </c>
      <c r="FS15" s="5">
        <v>0</v>
      </c>
      <c r="FT15" s="5">
        <v>2</v>
      </c>
      <c r="FU15" s="5">
        <v>2</v>
      </c>
      <c r="FV15" s="5">
        <v>0</v>
      </c>
      <c r="FW15" s="5">
        <v>2</v>
      </c>
      <c r="FX15" s="5">
        <v>1</v>
      </c>
      <c r="FY15" s="5">
        <v>1</v>
      </c>
      <c r="FZ15" s="5">
        <v>2</v>
      </c>
      <c r="GA15" s="5">
        <v>3</v>
      </c>
      <c r="GB15" s="5">
        <v>3</v>
      </c>
      <c r="GC15" s="5">
        <v>1</v>
      </c>
      <c r="GD15" s="5">
        <v>0</v>
      </c>
      <c r="GE15" s="5">
        <v>4</v>
      </c>
      <c r="GF15" s="5">
        <v>3</v>
      </c>
      <c r="GG15" s="5">
        <v>0</v>
      </c>
      <c r="GH15" s="5">
        <v>1</v>
      </c>
      <c r="GI15" s="5">
        <v>3</v>
      </c>
      <c r="GJ15" s="5">
        <v>2</v>
      </c>
      <c r="GK15" s="5">
        <v>3</v>
      </c>
      <c r="GL15" s="5">
        <v>3</v>
      </c>
      <c r="GM15" s="5">
        <v>3</v>
      </c>
      <c r="GN15" s="5">
        <v>2</v>
      </c>
      <c r="GO15" s="5">
        <v>2</v>
      </c>
      <c r="GP15" s="5">
        <v>2</v>
      </c>
      <c r="GQ15" s="5">
        <v>2</v>
      </c>
      <c r="GR15" s="5">
        <v>2</v>
      </c>
      <c r="GS15" s="5">
        <v>7</v>
      </c>
      <c r="GT15" s="5">
        <v>2</v>
      </c>
      <c r="GU15" s="5">
        <v>1</v>
      </c>
      <c r="GV15" s="5">
        <v>2</v>
      </c>
      <c r="GW15" s="5">
        <v>2</v>
      </c>
      <c r="GX15" s="5">
        <v>0</v>
      </c>
      <c r="GY15" s="5">
        <v>2</v>
      </c>
      <c r="GZ15" s="5">
        <v>2</v>
      </c>
      <c r="HA15" s="5">
        <v>2</v>
      </c>
      <c r="HB15" s="5">
        <v>2</v>
      </c>
      <c r="HC15" s="5">
        <v>2</v>
      </c>
      <c r="HD15" s="5">
        <v>2</v>
      </c>
      <c r="HE15" s="5">
        <v>2</v>
      </c>
      <c r="HF15" s="5">
        <v>2</v>
      </c>
      <c r="HG15" s="5">
        <v>2</v>
      </c>
      <c r="HH15" s="5">
        <v>2</v>
      </c>
      <c r="HI15" s="5">
        <v>2</v>
      </c>
      <c r="HJ15" s="5">
        <v>0</v>
      </c>
      <c r="HK15" s="5">
        <v>2</v>
      </c>
      <c r="HL15" s="5">
        <v>2</v>
      </c>
      <c r="HM15" s="5">
        <v>2</v>
      </c>
      <c r="HN15" s="5">
        <v>2</v>
      </c>
      <c r="HO15" s="5">
        <v>2</v>
      </c>
      <c r="HP15" s="5">
        <v>2</v>
      </c>
      <c r="HQ15" s="5">
        <v>2</v>
      </c>
      <c r="HR15" s="5">
        <v>2</v>
      </c>
      <c r="HS15" s="5">
        <v>2</v>
      </c>
      <c r="HT15" s="5">
        <v>2</v>
      </c>
      <c r="HU15" s="5">
        <v>2</v>
      </c>
      <c r="HV15" s="5">
        <v>2</v>
      </c>
      <c r="HW15" s="5">
        <v>2</v>
      </c>
      <c r="HX15" s="5">
        <v>2</v>
      </c>
      <c r="HY15" s="5">
        <v>2</v>
      </c>
      <c r="HZ15" s="5">
        <v>2</v>
      </c>
      <c r="IA15" s="5">
        <v>0</v>
      </c>
      <c r="IB15" s="5">
        <v>0</v>
      </c>
      <c r="IC15" s="5">
        <v>2</v>
      </c>
      <c r="ID15" s="5">
        <v>2</v>
      </c>
      <c r="IE15" s="5">
        <v>1</v>
      </c>
      <c r="IF15" s="5"/>
      <c r="IG15" s="5">
        <v>2</v>
      </c>
      <c r="IH15" s="5">
        <v>2</v>
      </c>
      <c r="II15" s="5">
        <v>2</v>
      </c>
      <c r="IJ15" s="5">
        <v>2</v>
      </c>
      <c r="IK15" s="5">
        <v>2</v>
      </c>
      <c r="IL15" s="5">
        <v>1</v>
      </c>
      <c r="IM15" s="5">
        <v>2</v>
      </c>
      <c r="IN15" s="5">
        <v>2</v>
      </c>
      <c r="IO15" s="5">
        <v>1</v>
      </c>
      <c r="IP15" s="5">
        <v>2</v>
      </c>
      <c r="IQ15" s="5">
        <v>1</v>
      </c>
      <c r="IR15" s="5">
        <v>0</v>
      </c>
      <c r="IS15" s="5">
        <v>1</v>
      </c>
      <c r="IT15" s="5">
        <v>2</v>
      </c>
      <c r="IU15" s="5">
        <v>1</v>
      </c>
      <c r="IV15" s="5">
        <v>2</v>
      </c>
      <c r="IW15" s="5">
        <v>2</v>
      </c>
      <c r="IX15" s="5">
        <v>2</v>
      </c>
      <c r="IY15" s="5">
        <v>2</v>
      </c>
      <c r="IZ15" s="5">
        <v>2</v>
      </c>
      <c r="JA15" s="5">
        <v>2</v>
      </c>
      <c r="JB15" s="5">
        <v>10</v>
      </c>
      <c r="JC15" s="5">
        <v>2</v>
      </c>
      <c r="JD15" s="5">
        <v>2</v>
      </c>
      <c r="JE15" s="5">
        <v>0</v>
      </c>
      <c r="JF15" s="5">
        <v>2</v>
      </c>
      <c r="JG15" s="5">
        <v>2</v>
      </c>
      <c r="JH15" s="5">
        <v>2</v>
      </c>
      <c r="JI15" s="5">
        <v>2</v>
      </c>
      <c r="JJ15">
        <v>6</v>
      </c>
      <c r="JK15" s="5">
        <v>2</v>
      </c>
      <c r="JL15" s="5">
        <v>0</v>
      </c>
      <c r="JM15" s="5">
        <v>3</v>
      </c>
      <c r="JN15" s="5">
        <v>3</v>
      </c>
      <c r="JO15" s="5">
        <v>0</v>
      </c>
      <c r="JP15" s="5">
        <v>3</v>
      </c>
      <c r="JQ15" s="5">
        <v>2</v>
      </c>
      <c r="JR15" s="5">
        <v>2</v>
      </c>
      <c r="JS15" s="5">
        <v>2</v>
      </c>
      <c r="JT15" s="5">
        <v>0</v>
      </c>
      <c r="JU15" s="5">
        <v>3</v>
      </c>
      <c r="JV15" s="54"/>
      <c r="JW15" s="5">
        <f>IF(BW15=0,0,IF($BJ15&gt;SUM(BX15:$JV15),IF(BW15+SUM(BX15:$JV15)&gt;$BJ15,$BJ15-SUM(JX15:$RV15),BW15),0))</f>
        <v>0</v>
      </c>
      <c r="JX15" s="5">
        <f>IF(BX15=0,0,IF($BJ15&gt;SUM(BY15:$JV15),IF(BX15+SUM(BY15:$JV15)&gt;$BJ15,$BJ15-SUM(JY15:$RV15),BX15),0))</f>
        <v>0</v>
      </c>
      <c r="JY15" s="5">
        <f>IF(BY15=0,0,IF($BJ15&gt;SUM(BZ15:$JV15),IF(BY15+SUM(BZ15:$JV15)&gt;$BJ15,$BJ15-SUM(JZ15:$RV15),BY15),0))</f>
        <v>0</v>
      </c>
      <c r="JZ15" s="5">
        <f>IF(BZ15=0,0,IF($BJ15&gt;SUM(CA15:$JV15),IF(BZ15+SUM(CA15:$JV15)&gt;$BJ15,$BJ15-SUM(KA15:$RV15),BZ15),0))</f>
        <v>0</v>
      </c>
      <c r="KA15" s="5">
        <f>IF(CA15=0,0,IF($BJ15&gt;SUM(CB15:$JV15),IF(CA15+SUM(CB15:$JV15)&gt;$BJ15,$BJ15-SUM(KB15:$RV15),CA15),0))</f>
        <v>0</v>
      </c>
      <c r="KB15" s="5">
        <f>IF(CB15=0,0,IF($BJ15&gt;SUM(CC15:$JV15),IF(CB15+SUM(CC15:$JV15)&gt;$BJ15,$BJ15-SUM(KC15:$RV15),CB15),0))</f>
        <v>0</v>
      </c>
      <c r="KC15" s="5">
        <f>IF(CC15=0,0,IF($BJ15&gt;SUM(CD15:$JV15),IF(CC15+SUM(CD15:$JV15)&gt;$BJ15,$BJ15-SUM(KD15:$RV15),CC15),0))</f>
        <v>0</v>
      </c>
      <c r="KD15" s="5">
        <f>IF(CD15=0,0,IF($BJ15&gt;SUM(CE15:$JV15),IF(CD15+SUM(CE15:$JV15)&gt;$BJ15,$BJ15-SUM(KE15:$RV15),CD15),0))</f>
        <v>0</v>
      </c>
      <c r="KE15" s="5">
        <f>IF(CE15=0,0,IF($BJ15&gt;SUM(CF15:$JV15),IF(CE15+SUM(CF15:$JV15)&gt;$BJ15,$BJ15-SUM(KF15:$RV15),CE15),0))</f>
        <v>0</v>
      </c>
      <c r="KF15" s="5">
        <f>IF(CF15=0,0,IF($BJ15&gt;SUM(CG15:$JV15),IF(CF15+SUM(CG15:$JV15)&gt;$BJ15,$BJ15-SUM(KG15:$RV15),CF15),0))</f>
        <v>0</v>
      </c>
      <c r="KG15" s="5">
        <f>IF(CG15=0,0,IF($BJ15&gt;SUM(CH15:$JV15),IF(CG15+SUM(CH15:$JV15)&gt;$BJ15,$BJ15-SUM(KH15:$RV15),CG15),0))</f>
        <v>0</v>
      </c>
      <c r="KH15" s="5">
        <f>IF(CH15=0,0,IF($BJ15&gt;SUM(CI15:$JV15),IF(CH15+SUM(CI15:$JV15)&gt;$BJ15,$BJ15-SUM(KI15:$RV15),CH15),0))</f>
        <v>0</v>
      </c>
      <c r="KI15" s="5">
        <f>IF(CI15=0,0,IF($BJ15&gt;SUM(CJ15:$JV15),IF(CI15+SUM(CJ15:$JV15)&gt;$BJ15,$BJ15-SUM(KJ15:$RV15),CI15),0))</f>
        <v>0</v>
      </c>
      <c r="KJ15" s="5">
        <f>IF(CJ15=0,0,IF($BJ15&gt;SUM(CK15:$JV15),IF(CJ15+SUM(CK15:$JV15)&gt;$BJ15,$BJ15-SUM(KK15:$RV15),CJ15),0))</f>
        <v>0</v>
      </c>
      <c r="KK15" s="5">
        <f>IF(CK15=0,0,IF($BJ15&gt;SUM(CL15:$JV15),IF(CK15+SUM(CL15:$JV15)&gt;$BJ15,$BJ15-SUM(KL15:$RV15),CK15),0))</f>
        <v>0</v>
      </c>
      <c r="KL15" s="5">
        <f>IF(CL15=0,0,IF($BJ15&gt;SUM(CM15:$JV15),IF(CL15+SUM(CM15:$JV15)&gt;$BJ15,$BJ15-SUM(KM15:$RV15),CL15),0))</f>
        <v>0</v>
      </c>
      <c r="KM15" s="5">
        <f>IF(CM15=0,0,IF($BJ15&gt;SUM(CN15:$JV15),IF(CM15+SUM(CN15:$JV15)&gt;$BJ15,$BJ15-SUM(KN15:$RV15),CM15),0))</f>
        <v>0</v>
      </c>
      <c r="KN15" s="5">
        <f>IF(CN15=0,0,IF($BJ15&gt;SUM(CO15:$JV15),IF(CN15+SUM(CO15:$JV15)&gt;$BJ15,$BJ15-SUM(KO15:$RV15),CN15),0))</f>
        <v>0</v>
      </c>
      <c r="KO15" s="5">
        <f>IF(CO15=0,0,IF($BJ15&gt;SUM(CP15:$JV15),IF(CO15+SUM(CP15:$JV15)&gt;$BJ15,$BJ15-SUM(KP15:$RV15),CO15),0))</f>
        <v>0</v>
      </c>
      <c r="KP15" s="5">
        <f>IF(CP15=0,0,IF($BJ15&gt;SUM(CQ15:$JV15),IF(CP15+SUM(CQ15:$JV15)&gt;$BJ15,$BJ15-SUM(KQ15:$RV15),CP15),0))</f>
        <v>0</v>
      </c>
      <c r="KQ15" s="5">
        <f>IF(CQ15=0,0,IF($BJ15&gt;SUM(CR15:$JV15),IF(CQ15+SUM(CR15:$JV15)&gt;$BJ15,$BJ15-SUM(KR15:$RV15),CQ15),0))</f>
        <v>0</v>
      </c>
      <c r="KR15" s="5">
        <f>IF(CR15=0,0,IF($BJ15&gt;SUM(CS15:$JV15),IF(CR15+SUM(CS15:$JV15)&gt;$BJ15,$BJ15-SUM(KS15:$RV15),CR15),0))</f>
        <v>0</v>
      </c>
      <c r="KS15" s="5">
        <f>IF(CS15=0,0,IF($BJ15&gt;SUM(CT15:$JV15),IF(CS15+SUM(CT15:$JV15)&gt;$BJ15,$BJ15-SUM(KT15:$RV15),CS15),0))</f>
        <v>0</v>
      </c>
      <c r="KT15" s="5">
        <f>IF(CT15=0,0,IF($BJ15&gt;SUM(CU15:$JV15),IF(CT15+SUM(CU15:$JV15)&gt;$BJ15,$BJ15-SUM(KU15:$RV15),CT15),0))</f>
        <v>0</v>
      </c>
      <c r="KU15" s="5">
        <f>IF(CU15=0,0,IF($BJ15&gt;SUM(CV15:$JV15),IF(CU15+SUM(CV15:$JV15)&gt;$BJ15,$BJ15-SUM(KV15:$RV15),CU15),0))</f>
        <v>0</v>
      </c>
      <c r="KV15" s="5">
        <f>IF(CV15=0,0,IF($BJ15&gt;SUM(CW15:$JV15),IF(CV15+SUM(CW15:$JV15)&gt;$BJ15,$BJ15-SUM(KW15:$RV15),CV15),0))</f>
        <v>0</v>
      </c>
      <c r="KW15" s="5">
        <f>IF(CW15=0,0,IF($BJ15&gt;SUM(CX15:$JV15),IF(CW15+SUM(CX15:$JV15)&gt;$BJ15,$BJ15-SUM(KX15:$RV15),CW15),0))</f>
        <v>0</v>
      </c>
      <c r="KX15" s="5">
        <f>IF(CX15=0,0,IF($BJ15&gt;SUM(CY15:$JV15),IF(CX15+SUM(CY15:$JV15)&gt;$BJ15,$BJ15-SUM(KY15:$RV15),CX15),0))</f>
        <v>0</v>
      </c>
      <c r="KY15" s="5">
        <f>IF(CY15=0,0,IF($BJ15&gt;SUM(CZ15:$JV15),IF(CY15+SUM(CZ15:$JV15)&gt;$BJ15,$BJ15-SUM(KZ15:$RV15),CY15),0))</f>
        <v>0</v>
      </c>
      <c r="KZ15" s="5">
        <f>IF(CZ15=0,0,IF($BJ15&gt;SUM(DA15:$JV15),IF(CZ15+SUM(DA15:$JV15)&gt;$BJ15,$BJ15-SUM(LA15:$RV15),CZ15),0))</f>
        <v>0</v>
      </c>
      <c r="LA15" s="5">
        <f>IF(DA15=0,0,IF($BJ15&gt;SUM(DB15:$JV15),IF(DA15+SUM(DB15:$JV15)&gt;$BJ15,$BJ15-SUM(LB15:$RV15),DA15),0))</f>
        <v>0</v>
      </c>
      <c r="LB15" s="5">
        <f>IF(DB15=0,0,IF($BJ15&gt;SUM(DC15:$JV15),IF(DB15+SUM(DC15:$JV15)&gt;$BJ15,$BJ15-SUM(LC15:$RV15),DB15),0))</f>
        <v>0</v>
      </c>
      <c r="LC15" s="5">
        <f>IF(DC15=0,0,IF($BJ15&gt;SUM(DD15:$JV15),IF(DC15+SUM(DD15:$JV15)&gt;$BJ15,$BJ15-SUM(LD15:$RV15),DC15),0))</f>
        <v>0</v>
      </c>
      <c r="LD15" s="5">
        <f>IF(DD15=0,0,IF($BJ15&gt;SUM(DE15:$JV15),IF(DD15+SUM(DE15:$JV15)&gt;$BJ15,$BJ15-SUM(LE15:$RV15),DD15),0))</f>
        <v>0</v>
      </c>
      <c r="LE15" s="5">
        <f>IF(DE15=0,0,IF($BJ15&gt;SUM(DF15:$JV15),IF(DE15+SUM(DF15:$JV15)&gt;$BJ15,$BJ15-SUM(LF15:$RV15),DE15),0))</f>
        <v>0</v>
      </c>
      <c r="LF15" s="5">
        <f>IF(DF15=0,0,IF($BJ15&gt;SUM(DG15:$JV15),IF(DF15+SUM(DG15:$JV15)&gt;$BJ15,$BJ15-SUM(LG15:$RV15),DF15),0))</f>
        <v>0</v>
      </c>
      <c r="LG15" s="5">
        <f>IF(DG15=0,0,IF($BJ15&gt;SUM(DH15:$JV15),IF(DG15+SUM(DH15:$JV15)&gt;$BJ15,$BJ15-SUM(LH15:$RV15),DG15),0))</f>
        <v>0</v>
      </c>
      <c r="LH15" s="5">
        <f>IF(DH15=0,0,IF($BJ15&gt;SUM(DI15:$JV15),IF(DH15+SUM(DI15:$JV15)&gt;$BJ15,$BJ15-SUM(LI15:$RV15),DH15),0))</f>
        <v>0</v>
      </c>
      <c r="LI15" s="5">
        <f>IF(DI15=0,0,IF($BJ15&gt;SUM(DJ15:$JV15),IF(DI15+SUM(DJ15:$JV15)&gt;$BJ15,$BJ15-SUM(LJ15:$RV15),DI15),0))</f>
        <v>0</v>
      </c>
      <c r="LJ15" s="5">
        <f>IF(DJ15=0,0,IF($BJ15&gt;SUM(DK15:$JV15),IF(DJ15+SUM(DK15:$JV15)&gt;$BJ15,$BJ15-SUM(LK15:$RV15),DJ15),0))</f>
        <v>0</v>
      </c>
      <c r="LK15" s="5">
        <f>IF(DK15=0,0,IF($BJ15&gt;SUM(DL15:$JV15),IF(DK15+SUM(DL15:$JV15)&gt;$BJ15,$BJ15-SUM(LL15:$RV15),DK15),0))</f>
        <v>0</v>
      </c>
      <c r="LL15" s="5">
        <f>IF(DL15=0,0,IF($BJ15&gt;SUM(DM15:$JV15),IF(DL15+SUM(DM15:$JV15)&gt;$BJ15,$BJ15-SUM(LM15:$RV15),DL15),0))</f>
        <v>0</v>
      </c>
      <c r="LM15" s="5">
        <f>IF(DM15=0,0,IF($BJ15&gt;SUM(DN15:$JV15),IF(DM15+SUM(DN15:$JV15)&gt;$BJ15,$BJ15-SUM(LN15:$RV15),DM15),0))</f>
        <v>0</v>
      </c>
      <c r="LN15" s="5">
        <f>IF(DN15=0,0,IF($BJ15&gt;SUM(DO15:$JV15),IF(DN15+SUM(DO15:$JV15)&gt;$BJ15,$BJ15-SUM(LO15:$RV15),DN15),0))</f>
        <v>0</v>
      </c>
      <c r="LO15" s="5">
        <f>IF(DO15=0,0,IF($BJ15&gt;SUM(DP15:$JV15),IF(DO15+SUM(DP15:$JV15)&gt;$BJ15,$BJ15-SUM(LP15:$RV15),DO15),0))</f>
        <v>0</v>
      </c>
      <c r="LP15" s="5">
        <f>IF(DP15=0,0,IF($BJ15&gt;SUM(DQ15:$JV15),IF(DP15+SUM(DQ15:$JV15)&gt;$BJ15,$BJ15-SUM(LQ15:$RV15),DP15),0))</f>
        <v>0</v>
      </c>
      <c r="LQ15" s="5">
        <f>IF(DQ15=0,0,IF($BJ15&gt;SUM(DR15:$JV15),IF(DQ15+SUM(DR15:$JV15)&gt;$BJ15,$BJ15-SUM(LR15:$RV15),DQ15),0))</f>
        <v>0</v>
      </c>
      <c r="LR15" s="5">
        <f>IF(DR15=0,0,IF($BJ15&gt;SUM(DS15:$JV15),IF(DR15+SUM(DS15:$JV15)&gt;$BJ15,$BJ15-SUM(LS15:$RV15),DR15),0))</f>
        <v>0</v>
      </c>
      <c r="LS15" s="5">
        <f>IF(DS15=0,0,IF($BJ15&gt;SUM(DT15:$JV15),IF(DS15+SUM(DT15:$JV15)&gt;$BJ15,$BJ15-SUM(LT15:$RV15),DS15),0))</f>
        <v>0</v>
      </c>
      <c r="LT15" s="5">
        <f>IF(DT15=0,0,IF($BJ15&gt;SUM(DU15:$JV15),IF(DT15+SUM(DU15:$JV15)&gt;$BJ15,$BJ15-SUM(LU15:$RV15),DT15),0))</f>
        <v>0</v>
      </c>
      <c r="LU15" s="5">
        <f>IF(DU15=0,0,IF($BJ15&gt;SUM(DV15:$JV15),IF(DU15+SUM(DV15:$JV15)&gt;$BJ15,$BJ15-SUM(LV15:$RV15),DU15),0))</f>
        <v>0</v>
      </c>
      <c r="LV15" s="5">
        <f>IF(DV15=0,0,IF($BJ15&gt;SUM(DW15:$JV15),IF(DV15+SUM(DW15:$JV15)&gt;$BJ15,$BJ15-SUM(LW15:$RV15),DV15),0))</f>
        <v>0</v>
      </c>
      <c r="LW15" s="5">
        <f>IF(DW15=0,0,IF($BJ15&gt;SUM(DX15:$JV15),IF(DW15+SUM(DX15:$JV15)&gt;$BJ15,$BJ15-SUM(LX15:$RV15),DW15),0))</f>
        <v>0</v>
      </c>
      <c r="LX15" s="5">
        <f>IF(DX15=0,0,IF($BJ15&gt;SUM(DY15:$JV15),IF(DX15+SUM(DY15:$JV15)&gt;$BJ15,$BJ15-SUM(LY15:$RV15),DX15),0))</f>
        <v>0</v>
      </c>
      <c r="LY15" s="5">
        <f>IF(DY15=0,0,IF($BJ15&gt;SUM(DZ15:$JV15),IF(DY15+SUM(DZ15:$JV15)&gt;$BJ15,$BJ15-SUM(LZ15:$RV15),DY15),0))</f>
        <v>0</v>
      </c>
      <c r="LZ15" s="5">
        <f>IF(DZ15=0,0,IF($BJ15&gt;SUM(EA15:$JV15),IF(DZ15+SUM(EA15:$JV15)&gt;$BJ15,$BJ15-SUM(MA15:$RV15),DZ15),0))</f>
        <v>0</v>
      </c>
      <c r="MA15" s="5">
        <f>IF(EA15=0,0,IF($BJ15&gt;SUM(EB15:$JV15),IF(EA15+SUM(EB15:$JV15)&gt;$BJ15,$BJ15-SUM(MB15:$RV15),EA15),0))</f>
        <v>0</v>
      </c>
      <c r="MB15" s="5">
        <f>IF(EB15=0,0,IF($BJ15&gt;SUM(EC15:$JV15),IF(EB15+SUM(EC15:$JV15)&gt;$BJ15,$BJ15-SUM(MC15:$RV15),EB15),0))</f>
        <v>0</v>
      </c>
      <c r="MC15" s="5">
        <f>IF(EC15=0,0,IF($BJ15&gt;SUM(ED15:$JV15),IF(EC15+SUM(ED15:$JV15)&gt;$BJ15,$BJ15-SUM(MD15:$RV15),EC15),0))</f>
        <v>0</v>
      </c>
      <c r="MD15" s="5">
        <f>IF(ED15=0,0,IF($BJ15&gt;SUM(EE15:$JV15),IF(ED15+SUM(EE15:$JV15)&gt;$BJ15,$BJ15-SUM(ME15:$RV15),ED15),0))</f>
        <v>0</v>
      </c>
      <c r="ME15" s="5">
        <f>IF(EE15=0,0,IF($BJ15&gt;SUM(EF15:$JV15),IF(EE15+SUM(EF15:$JV15)&gt;$BJ15,$BJ15-SUM(MF15:$RV15),EE15),0))</f>
        <v>0</v>
      </c>
      <c r="MF15" s="5">
        <f>IF(EF15=0,0,IF($BJ15&gt;SUM(EG15:$JV15),IF(EF15+SUM(EG15:$JV15)&gt;$BJ15,$BJ15-SUM(MG15:$RV15),EF15),0))</f>
        <v>0</v>
      </c>
      <c r="MG15" s="5">
        <f>IF(EG15=0,0,IF($BJ15&gt;SUM(EH15:$JV15),IF(EG15+SUM(EH15:$JV15)&gt;$BJ15,$BJ15-SUM(MH15:$RV15),EG15),0))</f>
        <v>0</v>
      </c>
      <c r="MH15" s="5">
        <f>IF(EH15=0,0,IF($BJ15&gt;SUM(EI15:$JV15),IF(EH15+SUM(EI15:$JV15)&gt;$BJ15,$BJ15-SUM(MI15:$RV15),EH15),0))</f>
        <v>0</v>
      </c>
      <c r="MI15" s="5">
        <f>IF(EI15=0,0,IF($BJ15&gt;SUM(EJ15:$JV15),IF(EI15+SUM(EJ15:$JV15)&gt;$BJ15,$BJ15-SUM(MJ15:$RV15),EI15),0))</f>
        <v>0</v>
      </c>
      <c r="MJ15" s="5">
        <f>IF(EJ15=0,0,IF($BJ15&gt;SUM(EK15:$JV15),IF(EJ15+SUM(EK15:$JV15)&gt;$BJ15,$BJ15-SUM(MK15:$RV15),EJ15),0))</f>
        <v>0</v>
      </c>
      <c r="MK15" s="5">
        <f>IF(EK15=0,0,IF($BJ15&gt;SUM(EL15:$JV15),IF(EK15+SUM(EL15:$JV15)&gt;$BJ15,$BJ15-SUM(ML15:$RV15),EK15),0))</f>
        <v>0</v>
      </c>
      <c r="ML15" s="5">
        <f>IF(EL15=0,0,IF($BJ15&gt;SUM(EM15:$JV15),IF(EL15+SUM(EM15:$JV15)&gt;$BJ15,$BJ15-SUM(MM15:$RV15),EL15),0))</f>
        <v>0</v>
      </c>
      <c r="MM15" s="5">
        <f>IF(EM15=0,0,IF($BJ15&gt;SUM(EN15:$JV15),IF(EM15+SUM(EN15:$JV15)&gt;$BJ15,$BJ15-SUM(MN15:$RV15),EM15),0))</f>
        <v>0</v>
      </c>
      <c r="MN15" s="5">
        <f>IF(EN15=0,0,IF($BJ15&gt;SUM(EO15:$JV15),IF(EN15+SUM(EO15:$JV15)&gt;$BJ15,$BJ15-SUM(MO15:$RV15),EN15),0))</f>
        <v>0</v>
      </c>
      <c r="MO15" s="5">
        <f>IF(EO15=0,0,IF($BJ15&gt;SUM(EP15:$JV15),IF(EO15+SUM(EP15:$JV15)&gt;$BJ15,$BJ15-SUM(MP15:$RV15),EO15),0))</f>
        <v>0</v>
      </c>
      <c r="MP15" s="5">
        <f>IF(EP15=0,0,IF($BJ15&gt;SUM(EQ15:$JV15),IF(EP15+SUM(EQ15:$JV15)&gt;$BJ15,$BJ15-SUM(MQ15:$RV15),EP15),0))</f>
        <v>0</v>
      </c>
      <c r="MQ15" s="5">
        <f>IF(EQ15=0,0,IF($BJ15&gt;SUM(ER15:$JV15),IF(EQ15+SUM(ER15:$JV15)&gt;$BJ15,$BJ15-SUM(MR15:$RV15),EQ15),0))</f>
        <v>0</v>
      </c>
      <c r="MR15" s="5">
        <f>IF(ER15=0,0,IF($BJ15&gt;SUM(ES15:$JV15),IF(ER15+SUM(ES15:$JV15)&gt;$BJ15,$BJ15-SUM(MS15:$RV15),ER15),0))</f>
        <v>0</v>
      </c>
      <c r="MS15" s="5">
        <f>IF(ES15=0,0,IF($BJ15&gt;SUM(ET15:$JV15),IF(ES15+SUM(ET15:$JV15)&gt;$BJ15,$BJ15-SUM(MT15:$RV15),ES15),0))</f>
        <v>0</v>
      </c>
      <c r="MT15" s="5">
        <f>IF(ET15=0,0,IF($BJ15&gt;SUM(EU15:$JV15),IF(ET15+SUM(EU15:$JV15)&gt;$BJ15,$BJ15-SUM(MU15:$RV15),ET15),0))</f>
        <v>0</v>
      </c>
      <c r="MU15" s="5">
        <f>IF(EU15=0,0,IF($BJ15&gt;SUM(EV15:$JV15),IF(EU15+SUM(EV15:$JV15)&gt;$BJ15,$BJ15-SUM(MV15:$RV15),EU15),0))</f>
        <v>0</v>
      </c>
      <c r="MV15" s="5">
        <f>IF(EV15=0,0,IF($BJ15&gt;SUM(EW15:$JV15),IF(EV15+SUM(EW15:$JV15)&gt;$BJ15,$BJ15-SUM(MW15:$RV15),EV15),0))</f>
        <v>0</v>
      </c>
      <c r="MW15" s="5">
        <f>IF(EW15=0,0,IF($BJ15&gt;SUM(EX15:$JV15),IF(EW15+SUM(EX15:$JV15)&gt;$BJ15,$BJ15-SUM(MX15:$RV15),EW15),0))</f>
        <v>0</v>
      </c>
      <c r="MX15" s="5">
        <f>IF(EX15=0,0,IF($BJ15&gt;SUM(EY15:$JV15),IF(EX15+SUM(EY15:$JV15)&gt;$BJ15,$BJ15-SUM(MY15:$RV15),EX15),0))</f>
        <v>0</v>
      </c>
      <c r="MY15" s="5">
        <f>IF(EY15=0,0,IF($BJ15&gt;SUM(EZ15:$JV15),IF(EY15+SUM(EZ15:$JV15)&gt;$BJ15,$BJ15-SUM(MZ15:$RV15),EY15),0))</f>
        <v>0</v>
      </c>
      <c r="MZ15" s="5">
        <f>IF(EZ15=0,0,IF($BJ15&gt;SUM(FA15:$JV15),IF(EZ15+SUM(FA15:$JV15)&gt;$BJ15,$BJ15-SUM(NA15:$RV15),EZ15),0))</f>
        <v>0</v>
      </c>
      <c r="NA15" s="5">
        <f>IF(FA15=0,0,IF($BJ15&gt;SUM(FB15:$JV15),IF(FA15+SUM(FB15:$JV15)&gt;$BJ15,$BJ15-SUM(NB15:$RV15),FA15),0))</f>
        <v>0</v>
      </c>
      <c r="NB15" s="5">
        <f>IF(FB15=0,0,IF($BJ15&gt;SUM(FC15:$JV15),IF(FB15+SUM(FC15:$JV15)&gt;$BJ15,$BJ15-SUM(NC15:$RV15),FB15),0))</f>
        <v>0</v>
      </c>
      <c r="NC15" s="5">
        <f>IF(FC15=0,0,IF($BJ15&gt;SUM(FD15:$JV15),IF(FC15+SUM(FD15:$JV15)&gt;$BJ15,$BJ15-SUM(ND15:$RV15),FC15),0))</f>
        <v>0</v>
      </c>
      <c r="ND15" s="5">
        <f>IF(FD15=0,0,IF($BJ15&gt;SUM(FE15:$JV15),IF(FD15+SUM(FE15:$JV15)&gt;$BJ15,$BJ15-SUM(NE15:$RV15),FD15),0))</f>
        <v>0</v>
      </c>
      <c r="NE15" s="5">
        <f>IF(FE15=0,0,IF($BJ15&gt;SUM(FF15:$JV15),IF(FE15+SUM(FF15:$JV15)&gt;$BJ15,$BJ15-SUM(NF15:$RV15),FE15),0))</f>
        <v>0</v>
      </c>
      <c r="NF15" s="5">
        <f>IF(FF15=0,0,IF($BJ15&gt;SUM(FG15:$JV15),IF(FF15+SUM(FG15:$JV15)&gt;$BJ15,$BJ15-SUM(NG15:$RV15),FF15),0))</f>
        <v>0</v>
      </c>
      <c r="NG15" s="5">
        <f>IF(FG15=0,0,IF($BJ15&gt;SUM(FH15:$JV15),IF(FG15+SUM(FH15:$JV15)&gt;$BJ15,$BJ15-SUM(NH15:$RV15),FG15),0))</f>
        <v>0</v>
      </c>
      <c r="NH15" s="5">
        <f>IF(FH15=0,0,IF($BJ15&gt;SUM(FI15:$JV15),IF(FH15+SUM(FI15:$JV15)&gt;$BJ15,$BJ15-SUM(NI15:$RV15),FH15),0))</f>
        <v>0</v>
      </c>
      <c r="NI15" s="5">
        <f>IF(FI15=0,0,IF($BJ15&gt;SUM(FJ15:$JV15),IF(FI15+SUM(FJ15:$JV15)&gt;$BJ15,$BJ15-SUM(NJ15:$RV15),FI15),0))</f>
        <v>0</v>
      </c>
      <c r="NJ15" s="5">
        <f>IF(FJ15=0,0,IF($BJ15&gt;SUM(FK15:$JV15),IF(FJ15+SUM(FK15:$JV15)&gt;$BJ15,$BJ15-SUM(NK15:$RV15),FJ15),0))</f>
        <v>0</v>
      </c>
      <c r="NK15" s="5">
        <f>IF(FK15=0,0,IF($BJ15&gt;SUM(FL15:$JV15),IF(FK15+SUM(FL15:$JV15)&gt;$BJ15,$BJ15-SUM(NL15:$RV15),FK15),0))</f>
        <v>0</v>
      </c>
      <c r="NL15" s="5">
        <f>IF(FL15=0,0,IF($BJ15&gt;SUM(FM15:$JV15),IF(FL15+SUM(FM15:$JV15)&gt;$BJ15,$BJ15-SUM(NM15:$RV15),FL15),0))</f>
        <v>0</v>
      </c>
      <c r="NM15" s="5">
        <f>IF(FM15=0,0,IF($BJ15&gt;SUM(FN15:$JV15),IF(FM15+SUM(FN15:$JV15)&gt;$BJ15,$BJ15-SUM(NN15:$RV15),FM15),0))</f>
        <v>0</v>
      </c>
      <c r="NN15" s="5">
        <f>IF(FN15=0,0,IF($BJ15&gt;SUM(FO15:$JV15),IF(FN15+SUM(FO15:$JV15)&gt;$BJ15,$BJ15-SUM(NO15:$RV15),FN15),0))</f>
        <v>0</v>
      </c>
      <c r="NO15" s="5">
        <f>IF(FO15=0,0,IF($BJ15&gt;SUM(FP15:$JV15),IF(FO15+SUM(FP15:$JV15)&gt;$BJ15,$BJ15-SUM(NP15:$RV15),FO15),0))</f>
        <v>0</v>
      </c>
      <c r="NP15" s="5">
        <f>IF(FP15=0,0,IF($BJ15&gt;SUM(FQ15:$JV15),IF(FP15+SUM(FQ15:$JV15)&gt;$BJ15,$BJ15-SUM(NQ15:$RV15),FP15),0))</f>
        <v>0</v>
      </c>
      <c r="NQ15" s="5">
        <f>IF(FQ15=0,0,IF($BJ15&gt;SUM(FR15:$JV15),IF(FQ15+SUM(FR15:$JV15)&gt;$BJ15,$BJ15-SUM(NR15:$RV15),FQ15),0))</f>
        <v>0</v>
      </c>
      <c r="NR15" s="5">
        <f>IF(FR15=0,0,IF($BJ15&gt;SUM(FS15:$JV15),IF(FR15+SUM(FS15:$JV15)&gt;$BJ15,$BJ15-SUM(NS15:$RV15),FR15),0))</f>
        <v>0</v>
      </c>
      <c r="NS15" s="5">
        <f>IF(FS15=0,0,IF($BJ15&gt;SUM(FT15:$JV15),IF(FS15+SUM(FT15:$JV15)&gt;$BJ15,$BJ15-SUM(NT15:$RV15),FS15),0))</f>
        <v>0</v>
      </c>
      <c r="NT15" s="5">
        <f>IF(FT15=0,0,IF($BJ15&gt;SUM(FU15:$JV15),IF(FT15+SUM(FU15:$JV15)&gt;$BJ15,$BJ15-SUM(NU15:$RV15),FT15),0))</f>
        <v>0</v>
      </c>
      <c r="NU15" s="5">
        <f>IF(FU15=0,0,IF($BJ15&gt;SUM(FV15:$JV15),IF(FU15+SUM(FV15:$JV15)&gt;$BJ15,$BJ15-SUM(NV15:$RV15),FU15),0))</f>
        <v>0</v>
      </c>
      <c r="NV15" s="5">
        <f>IF(FV15=0,0,IF($BJ15&gt;SUM(FW15:$JV15),IF(FV15+SUM(FW15:$JV15)&gt;$BJ15,$BJ15-SUM(NW15:$RV15),FV15),0))</f>
        <v>0</v>
      </c>
      <c r="NW15" s="5">
        <f>IF(FW15=0,0,IF($BJ15&gt;SUM(FX15:$JV15),IF(FW15+SUM(FX15:$JV15)&gt;$BJ15,$BJ15-SUM(NX15:$RV15),FW15),0))</f>
        <v>0</v>
      </c>
      <c r="NX15" s="5">
        <f>IF(FX15=0,0,IF($BJ15&gt;SUM(FY15:$JV15),IF(FX15+SUM(FY15:$JV15)&gt;$BJ15,$BJ15-SUM(NY15:$RV15),FX15),0))</f>
        <v>0</v>
      </c>
      <c r="NY15" s="5">
        <f>IF(FY15=0,0,IF($BJ15&gt;SUM(FZ15:$JV15),IF(FY15+SUM(FZ15:$JV15)&gt;$BJ15,$BJ15-SUM(NZ15:$RV15),FY15),0))</f>
        <v>0</v>
      </c>
      <c r="NZ15" s="5">
        <f>IF(FZ15=0,0,IF($BJ15&gt;SUM(GA15:$JV15),IF(FZ15+SUM(GA15:$JV15)&gt;$BJ15,$BJ15-SUM(OA15:$RV15),FZ15),0))</f>
        <v>0</v>
      </c>
      <c r="OA15" s="5">
        <f>IF(GA15=0,0,IF($BJ15&gt;SUM(GB15:$JV15),IF(GA15+SUM(GB15:$JV15)&gt;$BJ15,$BJ15-SUM(OB15:$RV15),GA15),0))</f>
        <v>0</v>
      </c>
      <c r="OB15" s="5">
        <f>IF(GB15=0,0,IF($BJ15&gt;SUM(GC15:$JV15),IF(GB15+SUM(GC15:$JV15)&gt;$BJ15,$BJ15-SUM(OC15:$RV15),GB15),0))</f>
        <v>0</v>
      </c>
      <c r="OC15" s="5">
        <f>IF(GC15=0,0,IF($BJ15&gt;SUM(GD15:$JV15),IF(GC15+SUM(GD15:$JV15)&gt;$BJ15,$BJ15-SUM(OD15:$RV15),GC15),0))</f>
        <v>0</v>
      </c>
      <c r="OD15" s="5">
        <f>IF(GD15=0,0,IF($BJ15&gt;SUM(GE15:$JV15),IF(GD15+SUM(GE15:$JV15)&gt;$BJ15,$BJ15-SUM(OE15:$RV15),GD15),0))</f>
        <v>0</v>
      </c>
      <c r="OE15" s="5">
        <f>IF(GE15=0,0,IF($BJ15&gt;SUM(GF15:$JV15),IF(GE15+SUM(GF15:$JV15)&gt;$BJ15,$BJ15-SUM(OF15:$RV15),GE15),0))</f>
        <v>0</v>
      </c>
      <c r="OF15" s="5">
        <f>IF(GF15=0,0,IF($BJ15&gt;SUM(GG15:$JV15),IF(GF15+SUM(GG15:$JV15)&gt;$BJ15,$BJ15-SUM(OG15:$RV15),GF15),0))</f>
        <v>0</v>
      </c>
      <c r="OG15" s="5">
        <f>IF(GG15=0,0,IF($BJ15&gt;SUM(GH15:$JV15),IF(GG15+SUM(GH15:$JV15)&gt;$BJ15,$BJ15-SUM(OH15:$RV15),GG15),0))</f>
        <v>0</v>
      </c>
      <c r="OH15" s="5">
        <f>IF(GH15=0,0,IF($BJ15&gt;SUM(GI15:$JV15),IF(GH15+SUM(GI15:$JV15)&gt;$BJ15,$BJ15-SUM(OI15:$RV15),GH15),0))</f>
        <v>0</v>
      </c>
      <c r="OI15" s="5">
        <f>IF(GI15=0,0,IF($BJ15&gt;SUM(GJ15:$JV15),IF(GI15+SUM(GJ15:$JV15)&gt;$BJ15,$BJ15-SUM(OJ15:$RV15),GI15),0))</f>
        <v>0</v>
      </c>
      <c r="OJ15" s="5">
        <f>IF(GJ15=0,0,IF($BJ15&gt;SUM(GK15:$JV15),IF(GJ15+SUM(GK15:$JV15)&gt;$BJ15,$BJ15-SUM(OK15:$RV15),GJ15),0))</f>
        <v>0</v>
      </c>
      <c r="OK15" s="5">
        <f>IF(GK15=0,0,IF($BJ15&gt;SUM(GL15:$JV15),IF(GK15+SUM(GL15:$JV15)&gt;$BJ15,$BJ15-SUM(OL15:$RV15),GK15),0))</f>
        <v>0</v>
      </c>
      <c r="OL15" s="5">
        <f>IF(GL15=0,0,IF($BJ15&gt;SUM(GM15:$JV15),IF(GL15+SUM(GM15:$JV15)&gt;$BJ15,$BJ15-SUM(OM15:$RV15),GL15),0))</f>
        <v>0</v>
      </c>
      <c r="OM15" s="5">
        <f>IF(GM15=0,0,IF($BJ15&gt;SUM(GN15:$JV15),IF(GM15+SUM(GN15:$JV15)&gt;$BJ15,$BJ15-SUM(ON15:$RV15),GM15),0))</f>
        <v>0</v>
      </c>
      <c r="ON15" s="5">
        <f>IF(GN15=0,0,IF($BJ15&gt;SUM(GO15:$JV15),IF(GN15+SUM(GO15:$JV15)&gt;$BJ15,$BJ15-SUM(OO15:$RV15),GN15),0))</f>
        <v>0</v>
      </c>
      <c r="OO15" s="5">
        <f>IF(GO15=0,0,IF($BJ15&gt;SUM(GP15:$JV15),IF(GO15+SUM(GP15:$JV15)&gt;$BJ15,$BJ15-SUM(OP15:$RV15),GO15),0))</f>
        <v>0</v>
      </c>
      <c r="OP15" s="5">
        <f>IF(GP15=0,0,IF($BJ15&gt;SUM(GQ15:$JV15),IF(GP15+SUM(GQ15:$JV15)&gt;$BJ15,$BJ15-SUM(OQ15:$RV15),GP15),0))</f>
        <v>0</v>
      </c>
      <c r="OQ15" s="5">
        <f>IF(GQ15=0,0,IF($BJ15&gt;SUM(GR15:$JV15),IF(GQ15+SUM(GR15:$JV15)&gt;$BJ15,$BJ15-SUM(OR15:$RV15),GQ15),0))</f>
        <v>0</v>
      </c>
      <c r="OR15" s="5">
        <f>IF(GR15=0,0,IF($BJ15&gt;SUM(GS15:$JV15),IF(GR15+SUM(GS15:$JV15)&gt;$BJ15,$BJ15-SUM(OS15:$RV15),GR15),0))</f>
        <v>0</v>
      </c>
      <c r="OS15" s="5">
        <f>IF(GS15=0,0,IF($BJ15&gt;SUM(GT15:$JV15),IF(GS15+SUM(GT15:$JV15)&gt;$BJ15,$BJ15-SUM(OT15:$RV15),GS15),0))</f>
        <v>0</v>
      </c>
      <c r="OT15" s="5">
        <f>IF(GT15=0,0,IF($BJ15&gt;SUM(GU15:$JV15),IF(GT15+SUM(GU15:$JV15)&gt;$BJ15,$BJ15-SUM(OU15:$RV15),GT15),0))</f>
        <v>0</v>
      </c>
      <c r="OU15" s="5">
        <f>IF(GU15=0,0,IF($BJ15&gt;SUM(GV15:$JV15),IF(GU15+SUM(GV15:$JV15)&gt;$BJ15,$BJ15-SUM(OV15:$RV15),GU15),0))</f>
        <v>0</v>
      </c>
      <c r="OV15" s="5">
        <f>IF(GV15=0,0,IF($BJ15&gt;SUM(GW15:$JV15),IF(GV15+SUM(GW15:$JV15)&gt;$BJ15,$BJ15-SUM(OW15:$RV15),GV15),0))</f>
        <v>0</v>
      </c>
      <c r="OW15" s="5">
        <f>IF(GW15=0,0,IF($BJ15&gt;SUM(GX15:$JV15),IF(GW15+SUM(GX15:$JV15)&gt;$BJ15,$BJ15-SUM(OX15:$RV15),GW15),0))</f>
        <v>0</v>
      </c>
      <c r="OX15" s="5">
        <f>IF(GX15=0,0,IF($BJ15&gt;SUM(GY15:$JV15),IF(GX15+SUM(GY15:$JV15)&gt;$BJ15,$BJ15-SUM(OY15:$RV15),GX15),0))</f>
        <v>0</v>
      </c>
      <c r="OY15" s="5">
        <f>IF(GY15=0,0,IF($BJ15&gt;SUM(GZ15:$JV15),IF(GY15+SUM(GZ15:$JV15)&gt;$BJ15,$BJ15-SUM(OZ15:$RV15),GY15),0))</f>
        <v>0</v>
      </c>
      <c r="OZ15" s="5">
        <f>IF(GZ15=0,0,IF($BJ15&gt;SUM(HA15:$JV15),IF(GZ15+SUM(HA15:$JV15)&gt;$BJ15,$BJ15-SUM(PA15:$RV15),GZ15),0))</f>
        <v>0</v>
      </c>
      <c r="PA15" s="5">
        <f>IF(HA15=0,0,IF($BJ15&gt;SUM(HB15:$JV15),IF(HA15+SUM(HB15:$JV15)&gt;$BJ15,$BJ15-SUM(PB15:$RV15),HA15),0))</f>
        <v>0</v>
      </c>
      <c r="PB15" s="5">
        <f>IF(HB15=0,0,IF($BJ15&gt;SUM(HC15:$JV15),IF(HB15+SUM(HC15:$JV15)&gt;$BJ15,$BJ15-SUM(PC15:$RV15),HB15),0))</f>
        <v>0</v>
      </c>
      <c r="PC15" s="5">
        <f>IF(HC15=0,0,IF($BJ15&gt;SUM(HD15:$JV15),IF(HC15+SUM(HD15:$JV15)&gt;$BJ15,$BJ15-SUM(PD15:$RV15),HC15),0))</f>
        <v>0</v>
      </c>
      <c r="PD15" s="5">
        <f>IF(HD15=0,0,IF($BJ15&gt;SUM(HE15:$JV15),IF(HD15+SUM(HE15:$JV15)&gt;$BJ15,$BJ15-SUM(PE15:$RV15),HD15),0))</f>
        <v>0</v>
      </c>
      <c r="PE15" s="5">
        <f>IF(HE15=0,0,IF($BJ15&gt;SUM(HF15:$JV15),IF(HE15+SUM(HF15:$JV15)&gt;$BJ15,$BJ15-SUM(PF15:$RV15),HE15),0))</f>
        <v>0</v>
      </c>
      <c r="PF15" s="5">
        <f>IF(HF15=0,0,IF($BJ15&gt;SUM(HG15:$JV15),IF(HF15+SUM(HG15:$JV15)&gt;$BJ15,$BJ15-SUM(PG15:$RV15),HF15),0))</f>
        <v>0</v>
      </c>
      <c r="PG15" s="5">
        <f>IF(HG15=0,0,IF($BJ15&gt;SUM(HH15:$JV15),IF(HG15+SUM(HH15:$JV15)&gt;$BJ15,$BJ15-SUM(PH15:$RV15),HG15),0))</f>
        <v>0</v>
      </c>
      <c r="PH15" s="5">
        <f>IF(HH15=0,0,IF($BJ15&gt;SUM(HI15:$JV15),IF(HH15+SUM(HI15:$JV15)&gt;$BJ15,$BJ15-SUM(PI15:$RV15),HH15),0))</f>
        <v>0</v>
      </c>
      <c r="PI15" s="5">
        <f>IF(HI15=0,0,IF($BJ15&gt;SUM(HJ15:$JV15),IF(HI15+SUM(HJ15:$JV15)&gt;$BJ15,$BJ15-SUM(PJ15:$RV15),HI15),0))</f>
        <v>0</v>
      </c>
      <c r="PJ15" s="5">
        <f>IF(HJ15=0,0,IF($BJ15&gt;SUM(HK15:$JV15),IF(HJ15+SUM(HK15:$JV15)&gt;$BJ15,$BJ15-SUM(PK15:$RV15),HJ15),0))</f>
        <v>0</v>
      </c>
      <c r="PK15" s="5">
        <f>IF(HK15=0,0,IF($BJ15&gt;SUM(HL15:$JV15),IF(HK15+SUM(HL15:$JV15)&gt;$BJ15,$BJ15-SUM(PL15:$RV15),HK15),0))</f>
        <v>0</v>
      </c>
      <c r="PL15" s="5">
        <f>IF(HL15=0,0,IF($BJ15&gt;SUM(HM15:$JV15),IF(HL15+SUM(HM15:$JV15)&gt;$BJ15,$BJ15-SUM(PM15:$RV15),HL15),0))</f>
        <v>0</v>
      </c>
      <c r="PM15" s="5">
        <f>IF(HM15=0,0,IF($BJ15&gt;SUM(HN15:$JV15),IF(HM15+SUM(HN15:$JV15)&gt;$BJ15,$BJ15-SUM(PN15:$RV15),HM15),0))</f>
        <v>0</v>
      </c>
      <c r="PN15" s="5">
        <f>IF(HN15=0,0,IF($BJ15&gt;SUM(HO15:$JV15),IF(HN15+SUM(HO15:$JV15)&gt;$BJ15,$BJ15-SUM(PO15:$RV15),HN15),0))</f>
        <v>0</v>
      </c>
      <c r="PO15" s="5">
        <f>IF(HO15=0,0,IF($BJ15&gt;SUM(HP15:$JV15),IF(HO15+SUM(HP15:$JV15)&gt;$BJ15,$BJ15-SUM(PP15:$RV15),HO15),0))</f>
        <v>0</v>
      </c>
      <c r="PP15" s="5">
        <f>IF(HP15=0,0,IF($BJ15&gt;SUM(HQ15:$JV15),IF(HP15+SUM(HQ15:$JV15)&gt;$BJ15,$BJ15-SUM(PQ15:$RV15),HP15),0))</f>
        <v>0</v>
      </c>
      <c r="PQ15" s="5">
        <f>IF(HQ15=0,0,IF($BJ15&gt;SUM(HR15:$JV15),IF(HQ15+SUM(HR15:$JV15)&gt;$BJ15,$BJ15-SUM(PR15:$RV15),HQ15),0))</f>
        <v>0</v>
      </c>
      <c r="PR15" s="5">
        <f>IF(HR15=0,0,IF($BJ15&gt;SUM(HS15:$JV15),IF(HR15+SUM(HS15:$JV15)&gt;$BJ15,$BJ15-SUM(PS15:$RV15),HR15),0))</f>
        <v>0</v>
      </c>
      <c r="PS15" s="5">
        <f>IF(HS15=0,0,IF($BJ15&gt;SUM(HT15:$JV15),IF(HS15+SUM(HT15:$JV15)&gt;$BJ15,$BJ15-SUM(PT15:$RV15),HS15),0))</f>
        <v>0</v>
      </c>
      <c r="PT15" s="5">
        <f>IF(HT15=0,0,IF($BJ15&gt;SUM(HU15:$JV15),IF(HT15+SUM(HU15:$JV15)&gt;$BJ15,$BJ15-SUM(PU15:$RV15),HT15),0))</f>
        <v>0</v>
      </c>
      <c r="PU15" s="5">
        <f>IF(HU15=0,0,IF($BJ15&gt;SUM(HV15:$JV15),IF(HU15+SUM(HV15:$JV15)&gt;$BJ15,$BJ15-SUM(PV15:$RV15),HU15),0))</f>
        <v>0</v>
      </c>
      <c r="PV15" s="5">
        <f>IF(HV15=0,0,IF($BJ15&gt;SUM(HW15:$JV15),IF(HV15+SUM(HW15:$JV15)&gt;$BJ15,$BJ15-SUM(PW15:$RV15),HV15),0))</f>
        <v>0</v>
      </c>
      <c r="PW15" s="5">
        <f>IF(HW15=0,0,IF($BJ15&gt;SUM(HX15:$JV15),IF(HW15+SUM(HX15:$JV15)&gt;$BJ15,$BJ15-SUM(PX15:$RV15),HW15),0))</f>
        <v>0</v>
      </c>
      <c r="PX15" s="5">
        <f>IF(HX15=0,0,IF($BJ15&gt;SUM(HY15:$JV15),IF(HX15+SUM(HY15:$JV15)&gt;$BJ15,$BJ15-SUM(PY15:$RV15),HX15),0))</f>
        <v>0</v>
      </c>
      <c r="PY15" s="5">
        <f>IF(HY15=0,0,IF($BJ15&gt;SUM(HZ15:$JV15),IF(HY15+SUM(HZ15:$JV15)&gt;$BJ15,$BJ15-SUM(PZ15:$RV15),HY15),0))</f>
        <v>0</v>
      </c>
      <c r="PZ15" s="5">
        <f>IF(HZ15=0,0,IF($BJ15&gt;SUM(IA15:$JV15),IF(HZ15+SUM(IA15:$JV15)&gt;$BJ15,$BJ15-SUM(QA15:$RV15),HZ15),0))</f>
        <v>0</v>
      </c>
      <c r="QA15" s="5">
        <f>IF(IA15=0,0,IF($BJ15&gt;SUM(IB15:$JV15),IF(IA15+SUM(IB15:$JV15)&gt;$BJ15,$BJ15-SUM(QB15:$RV15),IA15),0))</f>
        <v>0</v>
      </c>
      <c r="QB15" s="5">
        <f>IF(IB15=0,0,IF($BJ15&gt;SUM(IC15:$JV15),IF(IB15+SUM(IC15:$JV15)&gt;$BJ15,$BJ15-SUM(QC15:$RV15),IB15),0))</f>
        <v>0</v>
      </c>
      <c r="QC15" s="5">
        <f>IF(IC15=0,0,IF($BJ15&gt;SUM(ID15:$JV15),IF(IC15+SUM(ID15:$JV15)&gt;$BJ15,$BJ15-SUM(QD15:$RV15),IC15),0))</f>
        <v>0</v>
      </c>
      <c r="QD15" s="5">
        <f>IF(ID15=0,0,IF($BJ15&gt;SUM(IE15:$JV15),IF(ID15+SUM(IE15:$JV15)&gt;$BJ15,$BJ15-SUM(QE15:$RV15),ID15),0))</f>
        <v>0</v>
      </c>
      <c r="QE15" s="5">
        <f>IF(IE15=0,0,IF($BJ15&gt;SUM(IF15:$JV15),IF(IE15+SUM(IF15:$JV15)&gt;$BJ15,$BJ15-SUM(QF15:$RV15),IE15),0))</f>
        <v>0</v>
      </c>
      <c r="QF15" s="5">
        <f>IF(IF15=0,0,IF($BJ15&gt;SUM(IG15:$JV15),IF(IF15+SUM(IG15:$JV15)&gt;$BJ15,$BJ15-SUM(QG15:$RV15),IF15),0))</f>
        <v>0</v>
      </c>
      <c r="QG15" s="5">
        <f>IF(IG15=0,0,IF($BJ15&gt;SUM(IH15:$JV15),IF(IG15+SUM(IH15:$JV15)&gt;$BJ15,$BJ15-SUM(QH15:$RV15),IG15),0))</f>
        <v>0</v>
      </c>
      <c r="QH15" s="5">
        <f>IF(IH15=0,0,IF($BJ15&gt;SUM(II15:$JV15),IF(IH15+SUM(II15:$JV15)&gt;$BJ15,$BJ15-SUM(QI15:$RV15),IH15),0))</f>
        <v>0</v>
      </c>
      <c r="QI15" s="5">
        <f>IF(II15=0,0,IF($BJ15&gt;SUM(IJ15:$JV15),IF(II15+SUM(IJ15:$JV15)&gt;$BJ15,$BJ15-SUM(QJ15:$RV15),II15),0))</f>
        <v>0</v>
      </c>
      <c r="QJ15" s="5">
        <f>IF(IJ15=0,0,IF($BJ15&gt;SUM(IK15:$JV15),IF(IJ15+SUM(IK15:$JV15)&gt;$BJ15,$BJ15-SUM(QK15:$RV15),IJ15),0))</f>
        <v>0</v>
      </c>
      <c r="QK15" s="5">
        <f>IF(IK15=0,0,IF($BJ15&gt;SUM(IL15:$JV15),IF(IK15+SUM(IL15:$JV15)&gt;$BJ15,$BJ15-SUM(QL15:$RV15),IK15),0))</f>
        <v>0</v>
      </c>
      <c r="QL15" s="5">
        <f>IF(IL15=0,0,IF($BJ15&gt;SUM(IM15:$JV15),IF(IL15+SUM(IM15:$JV15)&gt;$BJ15,$BJ15-SUM(QM15:$RV15),IL15),0))</f>
        <v>0</v>
      </c>
      <c r="QM15" s="5">
        <f>IF(IM15=0,0,IF($BJ15&gt;SUM(IN15:$JV15),IF(IM15+SUM(IN15:$JV15)&gt;$BJ15,$BJ15-SUM(QN15:$RV15),IM15),0))</f>
        <v>0</v>
      </c>
      <c r="QN15" s="5">
        <f>IF(IN15=0,0,IF($BJ15&gt;SUM(IO15:$JV15),IF(IN15+SUM(IO15:$JV15)&gt;$BJ15,$BJ15-SUM(QO15:$RV15),IN15),0))</f>
        <v>0</v>
      </c>
      <c r="QO15" s="5">
        <f>IF(IO15=0,0,IF($BJ15&gt;SUM(IP15:$JV15),IF(IO15+SUM(IP15:$JV15)&gt;$BJ15,$BJ15-SUM(QP15:$RV15),IO15),0))</f>
        <v>0</v>
      </c>
      <c r="QP15" s="5">
        <f>IF(IP15=0,0,IF($BJ15&gt;SUM(IQ15:$JV15),IF(IP15+SUM(IQ15:$JV15)&gt;$BJ15,$BJ15-SUM(QQ15:$RV15),IP15),0))</f>
        <v>0</v>
      </c>
      <c r="QQ15" s="5">
        <f>IF(IQ15=0,0,IF($BJ15&gt;SUM(IR15:$JV15),IF(IQ15+SUM(IR15:$JV15)&gt;$BJ15,$BJ15-SUM(QR15:$RV15),IQ15),0))</f>
        <v>0</v>
      </c>
      <c r="QR15" s="5">
        <f>IF(IR15=0,0,IF($BJ15&gt;SUM(IS15:$JV15),IF(IR15+SUM(IS15:$JV15)&gt;$BJ15,$BJ15-SUM(QS15:$RV15),IR15),0))</f>
        <v>0</v>
      </c>
      <c r="QS15" s="5">
        <f>IF(IS15=0,0,IF($BJ15&gt;SUM(IT15:$JV15),IF(IS15+SUM(IT15:$JV15)&gt;$BJ15,$BJ15-SUM(QT15:$RV15),IS15),0))</f>
        <v>0</v>
      </c>
      <c r="QT15" s="5">
        <f>IF(IT15=0,0,IF($BJ15&gt;SUM(IU15:$JV15),IF(IT15+SUM(IU15:$JV15)&gt;$BJ15,$BJ15-SUM(QU15:$RV15),IT15),0))</f>
        <v>0</v>
      </c>
      <c r="QU15" s="5">
        <f>IF(IU15=0,0,IF($BJ15&gt;SUM(IV15:$JV15),IF(IU15+SUM(IV15:$JV15)&gt;$BJ15,$BJ15-SUM(QV15:$RV15),IU15),0))</f>
        <v>0</v>
      </c>
      <c r="QV15" s="5">
        <f>IF(IV15=0,0,IF($BJ15&gt;SUM(IW15:$JV15),IF(IV15+SUM(IW15:$JV15)&gt;$BJ15,$BJ15-SUM(QW15:$RV15),IV15),0))</f>
        <v>0</v>
      </c>
      <c r="QW15" s="5">
        <f>IF(IW15=0,0,IF($BJ15&gt;SUM(IX15:$JV15),IF(IW15+SUM(IX15:$JV15)&gt;$BJ15,$BJ15-SUM(QX15:$RV15),IW15),0))</f>
        <v>0</v>
      </c>
      <c r="QX15" s="5">
        <f>IF(IX15=0,0,IF($BJ15&gt;SUM(IY15:$JV15),IF(IX15+SUM(IY15:$JV15)&gt;$BJ15,$BJ15-SUM(QY15:$RV15),IX15),0))</f>
        <v>0</v>
      </c>
      <c r="QY15" s="5">
        <f>IF(IY15=0,0,IF($BJ15&gt;SUM(IZ15:$JV15),IF(IY15+SUM(IZ15:$JV15)&gt;$BJ15,$BJ15-SUM(QZ15:$RV15),IY15),0))</f>
        <v>0</v>
      </c>
      <c r="QZ15" s="5">
        <f>IF(IZ15=0,0,IF($BJ15&gt;SUM(JA15:$JV15),IF(IZ15+SUM(JA15:$JV15)&gt;$BJ15,$BJ15-SUM(RA15:$RV15),IZ15),0))</f>
        <v>0</v>
      </c>
      <c r="RA15" s="5">
        <f>IF(JA15=0,0,IF($BJ15&gt;SUM(JB15:$JV15),IF(JA15+SUM(JB15:$JV15)&gt;$BJ15,$BJ15-SUM(RB15:$RV15),JA15),0))</f>
        <v>0</v>
      </c>
      <c r="RB15" s="5">
        <f>IF(JB15=0,0,IF($BJ15&gt;SUM(JC15:$JV15),IF(JB15+SUM(JC15:$JV15)&gt;$BJ15,$BJ15-SUM(RC15:$RV15),JB15),0))</f>
        <v>0</v>
      </c>
      <c r="RC15" s="5">
        <f>IF(JC15=0,0,IF($BJ15&gt;SUM(JD15:$JV15),IF(JC15+SUM(JD15:$JV15)&gt;$BJ15,$BJ15-SUM(RD15:$RV15),JC15),0))</f>
        <v>0</v>
      </c>
      <c r="RD15" s="5">
        <f>IF(JD15=0,0,IF($BJ15&gt;SUM(JE15:$JV15),IF(JD15+SUM(JE15:$JV15)&gt;$BJ15,$BJ15-SUM(RE15:$RV15),JD15),0))</f>
        <v>0</v>
      </c>
      <c r="RE15" s="5">
        <f>IF(JE15=0,0,IF($BJ15&gt;SUM(JF15:$JV15),IF(JE15+SUM(JF15:$JV15)&gt;$BJ15,$BJ15-SUM(RF15:$RV15),JE15),0))</f>
        <v>0</v>
      </c>
      <c r="RF15" s="5">
        <f>IF(JF15=0,0,IF($BJ15&gt;SUM(JG15:$JV15),IF(JF15+SUM(JG15:$JV15)&gt;$BJ15,$BJ15-SUM(RG15:$RV15),JF15),0))</f>
        <v>0</v>
      </c>
      <c r="RG15" s="5">
        <f>IF(JG15=0,0,IF($BJ15&gt;SUM(JH15:$JV15),IF(JG15+SUM(JH15:$JV15)&gt;$BJ15,$BJ15-SUM(RH15:$RV15),JG15),0))</f>
        <v>0</v>
      </c>
      <c r="RH15" s="5">
        <f>IF(JH15=0,0,IF($BJ15&gt;SUM(JI15:$JV15),IF(JH15+SUM(JI15:$JV15)&gt;$BJ15,$BJ15-SUM(RI15:$RV15),JH15),0))</f>
        <v>0</v>
      </c>
      <c r="RI15" s="5">
        <f>IF(JI15=0,0,IF($BJ15&gt;SUM(JJ15:$JV15),IF(JI15+SUM(JJ15:$JV15)&gt;$BJ15,$BJ15-SUM(RJ15:$RV15),JI15),0))</f>
        <v>0</v>
      </c>
      <c r="RJ15" s="5">
        <f>IF(JJ15=0,0,IF($BJ15&gt;SUM(JK15:$JV15),IF(JJ15+SUM(JK15:$JV15)&gt;$BJ15,$BJ15-SUM(RK15:$RV15),JJ15),0))</f>
        <v>0</v>
      </c>
      <c r="RK15" s="5">
        <f>IF(JK15=0,0,IF($BJ15&gt;SUM(JL15:$JV15),IF(JK15+SUM(JL15:$JV15)&gt;$BJ15,$BJ15-SUM(RL15:$RV15),JK15),0))</f>
        <v>0</v>
      </c>
      <c r="RL15" s="5">
        <f>IF(JL15=0,0,IF($BJ15&gt;SUM(JM15:$JV15),IF(JL15+SUM(JM15:$JV15)&gt;$BJ15,$BJ15-SUM(RM15:$RV15),JL15),0))</f>
        <v>0</v>
      </c>
      <c r="RM15" s="5">
        <f>IF(JM15=0,0,IF($BJ15&gt;SUM(JN15:$JV15),IF(JM15+SUM(JN15:$JV15)&gt;$BJ15,$BJ15-SUM(RN15:$RV15),JM15),0))</f>
        <v>0</v>
      </c>
      <c r="RN15" s="5">
        <f>IF(JN15=0,0,IF($BJ15&gt;SUM(JO15:$JV15),IF(JN15+SUM(JO15:$JV15)&gt;$BJ15,$BJ15-SUM(RO15:$RV15),JN15),0))</f>
        <v>0</v>
      </c>
      <c r="RO15" s="5">
        <f>IF(JO15=0,0,IF($BJ15&gt;SUM(JP15:$JV15),IF(JO15+SUM(JP15:$JV15)&gt;$BJ15,$BJ15-SUM(RP15:$RV15),JO15),0))</f>
        <v>0</v>
      </c>
      <c r="RP15" s="5">
        <f>IF(JP15=0,0,IF($BJ15&gt;SUM(JQ15:$JV15),IF(JP15+SUM(JQ15:$JV15)&gt;$BJ15,$BJ15-SUM(RQ15:$RV15),JP15),0))</f>
        <v>0</v>
      </c>
      <c r="RQ15" s="5">
        <f>IF(JQ15=0,0,IF($BJ15&gt;SUM(JR15:$JV15),IF(JQ15+SUM(JR15:$JV15)&gt;$BJ15,$BJ15-SUM(RR15:$RV15),JQ15),0))</f>
        <v>0</v>
      </c>
      <c r="RR15" s="5">
        <f>IF(JR15=0,0,IF($BJ15&gt;SUM(JS15:$JV15),IF(JR15+SUM(JS15:$JV15)&gt;$BJ15,$BJ15-SUM(RS15:$RV15),JR15),0))</f>
        <v>0</v>
      </c>
      <c r="RS15" s="5">
        <f>IF(JS15=0,0,IF($BJ15&gt;SUM(JT15:$JV15),IF(JS15+SUM(JT15:$JV15)&gt;$BJ15,$BJ15-SUM(RT15:$RV15),JS15),0))</f>
        <v>0</v>
      </c>
      <c r="RT15" s="5">
        <f>IF(JT15=0,0,IF($BJ15&gt;SUM(JU15:$JV15),IF(JT15+SUM(JU15:$JV15)&gt;$BJ15,$BJ15-SUM(RU15:$RV15),JT15),0))</f>
        <v>0</v>
      </c>
      <c r="RU15" s="5">
        <f>IF(JU15=0,0,IF($BJ15&gt;SUM(JV15:$JV15),IF(JU15+SUM(JV15:$JV15)&gt;$BJ15,$BJ15-SUM(RV15:$RV15),JU15),0))</f>
        <v>0</v>
      </c>
      <c r="RV15" s="54"/>
      <c r="RW15" s="12">
        <f ca="1">SUMIFS(Sales!D$1:D$151,Sales!B$1:B$151,B15,Sales!C$1:C$151,C15)</f>
        <v>8</v>
      </c>
      <c r="RX15" s="65" t="b">
        <f>IF(COUNTIF(Sales!C$1:C$153,C15)=1,TRUE,FALSE)</f>
        <v>1</v>
      </c>
      <c r="RY15" t="b">
        <f>IF(SUM(BW15:JV15)=SUM(BW168:JV168),IF(SUM(BW15:JV15)=0,TRUE,FALSE),TRUE)</f>
        <v>1</v>
      </c>
    </row>
    <row r="16" spans="1:494" x14ac:dyDescent="0.35">
      <c r="A16" s="7">
        <f t="shared" ca="1" si="546"/>
        <v>16</v>
      </c>
      <c r="B16" s="126" t="str">
        <f t="shared" si="547"/>
        <v>GC-Hand Bags</v>
      </c>
      <c r="C16" s="20" t="s">
        <v>221</v>
      </c>
      <c r="D16" s="20" t="s">
        <v>445</v>
      </c>
      <c r="E16" s="155">
        <f>IF(LEFT(C16,5)="Total",0,SUMIFS(Costing!E$1:E$79,Costing!C$1:C$79,B16,Costing!D$1:D$79,C16))</f>
        <v>44</v>
      </c>
      <c r="F16" s="60">
        <f>SUMIFS(Costing!G$1:G$79,Costing!C$1:C$79,B16,Costing!D$1:D$79,C16)</f>
        <v>73.398636363636356</v>
      </c>
      <c r="G16" s="92">
        <v>2</v>
      </c>
      <c r="H16" s="220">
        <f>(110+115)/G16</f>
        <v>112.5</v>
      </c>
      <c r="I16" s="67">
        <f t="shared" si="548"/>
        <v>39.101363636363644</v>
      </c>
      <c r="J16" s="92">
        <v>1</v>
      </c>
      <c r="K16" s="220">
        <v>110</v>
      </c>
      <c r="L16" s="67">
        <f t="shared" si="549"/>
        <v>36.601363636363644</v>
      </c>
      <c r="M16" s="92"/>
      <c r="N16" s="220"/>
      <c r="O16" s="67">
        <f t="shared" si="550"/>
        <v>0</v>
      </c>
      <c r="P16" s="92">
        <v>11</v>
      </c>
      <c r="Q16" s="220">
        <f>(110+500+475)/P16</f>
        <v>98.63636363636364</v>
      </c>
      <c r="R16" s="67">
        <f t="shared" si="551"/>
        <v>25.237727272727284</v>
      </c>
      <c r="S16" s="92"/>
      <c r="T16" s="220"/>
      <c r="U16" s="67">
        <f t="shared" si="552"/>
        <v>0</v>
      </c>
      <c r="V16" s="92">
        <v>1</v>
      </c>
      <c r="W16" s="220">
        <v>100</v>
      </c>
      <c r="X16" s="67">
        <f t="shared" si="553"/>
        <v>26.601363636363644</v>
      </c>
      <c r="Y16" s="92">
        <v>7</v>
      </c>
      <c r="Z16" s="220">
        <f>(220+500)/Y16</f>
        <v>102.85714285714286</v>
      </c>
      <c r="AA16" s="67">
        <f t="shared" si="554"/>
        <v>29.458506493506505</v>
      </c>
      <c r="AB16" s="92"/>
      <c r="AC16" s="220"/>
      <c r="AD16" s="67">
        <f t="shared" si="555"/>
        <v>0</v>
      </c>
      <c r="AE16" s="92">
        <v>2</v>
      </c>
      <c r="AF16" s="220">
        <v>110</v>
      </c>
      <c r="AG16" s="67">
        <f t="shared" si="556"/>
        <v>36.601363636363644</v>
      </c>
      <c r="AH16" s="92"/>
      <c r="AI16" s="220"/>
      <c r="AJ16" s="67">
        <f t="shared" si="557"/>
        <v>0</v>
      </c>
      <c r="AK16" s="92"/>
      <c r="AL16" s="220"/>
      <c r="AM16" s="67">
        <f t="shared" si="558"/>
        <v>0</v>
      </c>
      <c r="AN16" s="92"/>
      <c r="AO16" s="220"/>
      <c r="AP16" s="67">
        <f t="shared" si="559"/>
        <v>0</v>
      </c>
      <c r="AQ16" s="92"/>
      <c r="AR16" s="220"/>
      <c r="AS16" s="67">
        <f t="shared" si="560"/>
        <v>0</v>
      </c>
      <c r="AT16" s="92"/>
      <c r="AU16" s="220"/>
      <c r="AV16" s="67">
        <f t="shared" si="561"/>
        <v>0</v>
      </c>
      <c r="AW16" s="92"/>
      <c r="AX16" s="220"/>
      <c r="AY16" s="67">
        <f t="shared" si="562"/>
        <v>0</v>
      </c>
      <c r="AZ16" s="92"/>
      <c r="BA16" s="220"/>
      <c r="BB16" s="67">
        <f t="shared" si="563"/>
        <v>0</v>
      </c>
      <c r="BC16" s="92"/>
      <c r="BD16" s="220"/>
      <c r="BE16" s="67">
        <f t="shared" si="564"/>
        <v>0</v>
      </c>
      <c r="BF16" s="92"/>
      <c r="BG16" s="220"/>
      <c r="BH16" s="67">
        <f t="shared" si="565"/>
        <v>0</v>
      </c>
      <c r="BI16" s="68"/>
      <c r="BJ16" s="154">
        <f t="shared" si="566"/>
        <v>20</v>
      </c>
      <c r="BK16" s="116">
        <f t="shared" si="567"/>
        <v>1467.9727272727271</v>
      </c>
      <c r="BL16" s="50"/>
      <c r="BM16" s="5">
        <f ca="1">SUMIFS(INDIRECT("Sales!"&amp;RW16&amp;":"&amp;RW16),Sales!$1:$1,"&gt;"&amp;$BN$2,Sales!$1:$1,"&lt;="&amp;$C$2)/$BM$2*30</f>
        <v>27</v>
      </c>
      <c r="BN16" s="72"/>
      <c r="BO16" s="5">
        <f>SUMIF($DB$2:$RV$2,"&lt;"&amp;BO$2,$DB16:$RV16)-SUM($BN16:BN16)</f>
        <v>0</v>
      </c>
      <c r="BP16" s="5">
        <f>SUMIF($DB$2:$RV$2,"&lt;"&amp;BP$2,$DB16:$RV16)-SUM($BN16:BO16)</f>
        <v>0</v>
      </c>
      <c r="BQ16" s="5">
        <f>SUMIF($DB$2:$RV$2,"&lt;"&amp;BQ$2,$DB16:$RV16)-SUM($BN16:BP16)</f>
        <v>0</v>
      </c>
      <c r="BR16" s="5">
        <f>SUMIF($DB$2:$RV$2,"&lt;"&amp;BR$2,$DB16:$RV16)-SUM($BN16:BQ16)</f>
        <v>0</v>
      </c>
      <c r="BS16" s="5">
        <f>SUMIF($DB$2:$RV$2,"&lt;"&amp;BS$2,$DB16:$RV16)-SUM($BN16:BR16)</f>
        <v>0</v>
      </c>
      <c r="BT16" s="5">
        <f>SUMIF($DB$2:$RV$2,"&lt;"&amp;BT$2,$DB16:$RV16)-SUM($BN16:BS16)</f>
        <v>20</v>
      </c>
      <c r="BU16" s="5">
        <f t="shared" si="571"/>
        <v>427.75</v>
      </c>
      <c r="BV16" s="10"/>
      <c r="BW16" s="95"/>
      <c r="BX16" s="95">
        <v>0</v>
      </c>
      <c r="BY16" s="95">
        <v>0</v>
      </c>
      <c r="BZ16" s="95"/>
      <c r="CA16" s="95"/>
      <c r="CB16" s="95"/>
      <c r="CC16" s="79">
        <v>0</v>
      </c>
      <c r="CD16" s="79">
        <v>0</v>
      </c>
      <c r="CE16" s="79">
        <v>0</v>
      </c>
      <c r="CF16" s="79">
        <v>0</v>
      </c>
      <c r="CG16" s="79">
        <v>0</v>
      </c>
      <c r="CH16" s="79">
        <v>0</v>
      </c>
      <c r="CI16" s="79">
        <v>0</v>
      </c>
      <c r="CJ16" s="79">
        <v>0</v>
      </c>
      <c r="CK16" s="79">
        <v>0</v>
      </c>
      <c r="CL16" s="79">
        <v>0</v>
      </c>
      <c r="CM16" s="79">
        <v>0</v>
      </c>
      <c r="CN16" s="79">
        <v>0</v>
      </c>
      <c r="CO16" s="79">
        <v>0</v>
      </c>
      <c r="CP16" s="79">
        <v>0</v>
      </c>
      <c r="CQ16" s="79">
        <v>0</v>
      </c>
      <c r="CR16" s="79">
        <v>0</v>
      </c>
      <c r="CS16" s="79">
        <v>0</v>
      </c>
      <c r="CT16" s="79">
        <v>0</v>
      </c>
      <c r="CU16" s="79">
        <v>0</v>
      </c>
      <c r="CV16" s="79">
        <v>0</v>
      </c>
      <c r="CW16" s="79">
        <v>0</v>
      </c>
      <c r="CX16" s="95">
        <v>0</v>
      </c>
      <c r="CY16" s="79">
        <v>0</v>
      </c>
      <c r="CZ16" s="79">
        <v>0</v>
      </c>
      <c r="DA16" s="79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34</v>
      </c>
      <c r="DS16" s="5">
        <v>40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30</v>
      </c>
      <c r="EA16" s="5">
        <v>0</v>
      </c>
      <c r="EB16" s="5">
        <v>0</v>
      </c>
      <c r="EC16" s="5">
        <v>0</v>
      </c>
      <c r="ED16" s="5">
        <v>0</v>
      </c>
      <c r="EE16" s="5">
        <v>40</v>
      </c>
      <c r="EF16" s="5">
        <v>0</v>
      </c>
      <c r="EG16" s="5">
        <v>50</v>
      </c>
      <c r="EH16" s="5">
        <v>30</v>
      </c>
      <c r="EI16" s="5">
        <v>20</v>
      </c>
      <c r="EJ16" s="5">
        <v>45</v>
      </c>
      <c r="EK16" s="5">
        <v>25</v>
      </c>
      <c r="EL16" s="5">
        <v>25</v>
      </c>
      <c r="EM16" s="5">
        <v>0</v>
      </c>
      <c r="EN16" s="5">
        <v>15</v>
      </c>
      <c r="EO16" s="5">
        <v>12</v>
      </c>
      <c r="EP16" s="5">
        <v>5</v>
      </c>
      <c r="EQ16" s="5">
        <v>8</v>
      </c>
      <c r="ER16" s="5">
        <v>30</v>
      </c>
      <c r="ES16" s="5">
        <v>20</v>
      </c>
      <c r="ET16" s="5">
        <v>35</v>
      </c>
      <c r="EU16" s="5">
        <v>25</v>
      </c>
      <c r="EV16" s="5">
        <v>30</v>
      </c>
      <c r="EW16" s="5">
        <v>30</v>
      </c>
      <c r="EX16" s="5">
        <v>16</v>
      </c>
      <c r="EY16" s="5">
        <v>25</v>
      </c>
      <c r="EZ16" s="5">
        <v>27</v>
      </c>
      <c r="FA16" s="5">
        <v>0</v>
      </c>
      <c r="FB16" s="5">
        <v>30</v>
      </c>
      <c r="FC16" s="5">
        <v>25</v>
      </c>
      <c r="FD16" s="5">
        <v>5</v>
      </c>
      <c r="FE16" s="5">
        <v>0</v>
      </c>
      <c r="FF16" s="5">
        <v>23</v>
      </c>
      <c r="FG16" s="5">
        <v>20</v>
      </c>
      <c r="FH16" s="5">
        <v>0</v>
      </c>
      <c r="FI16" s="5">
        <v>0</v>
      </c>
      <c r="FJ16" s="5">
        <v>25</v>
      </c>
      <c r="FK16" s="5">
        <v>10</v>
      </c>
      <c r="FL16" s="5">
        <v>25</v>
      </c>
      <c r="FM16" s="5">
        <v>30</v>
      </c>
      <c r="FN16" s="5">
        <v>0</v>
      </c>
      <c r="FO16" s="5">
        <v>25</v>
      </c>
      <c r="FP16" s="5">
        <v>0</v>
      </c>
      <c r="FQ16" s="5">
        <v>40</v>
      </c>
      <c r="FR16" s="5">
        <v>15</v>
      </c>
      <c r="FS16" s="5">
        <v>0</v>
      </c>
      <c r="FT16" s="5">
        <v>20</v>
      </c>
      <c r="FU16" s="5">
        <v>19</v>
      </c>
      <c r="FV16" s="5">
        <v>0</v>
      </c>
      <c r="FW16" s="5">
        <v>20</v>
      </c>
      <c r="FX16" s="5">
        <v>20</v>
      </c>
      <c r="FY16" s="5">
        <v>20</v>
      </c>
      <c r="FZ16" s="5">
        <v>20</v>
      </c>
      <c r="GA16" s="5">
        <v>5</v>
      </c>
      <c r="GB16" s="5">
        <v>20</v>
      </c>
      <c r="GC16" s="5">
        <v>0</v>
      </c>
      <c r="GD16" s="5">
        <v>0</v>
      </c>
      <c r="GE16" s="5">
        <v>15</v>
      </c>
      <c r="GF16" s="5">
        <v>5</v>
      </c>
      <c r="GG16" s="5">
        <v>0</v>
      </c>
      <c r="GH16" s="5">
        <v>5</v>
      </c>
      <c r="GI16" s="5">
        <v>4</v>
      </c>
      <c r="GJ16" s="5">
        <v>5</v>
      </c>
      <c r="GK16" s="5">
        <v>5</v>
      </c>
      <c r="GL16" s="5">
        <v>5</v>
      </c>
      <c r="GM16" s="5">
        <v>5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5</v>
      </c>
      <c r="HY16" s="5">
        <v>5</v>
      </c>
      <c r="HZ16" s="5">
        <v>5</v>
      </c>
      <c r="IA16" s="5">
        <v>5</v>
      </c>
      <c r="IB16" s="5">
        <v>5</v>
      </c>
      <c r="IC16" s="5">
        <v>20</v>
      </c>
      <c r="ID16" s="5">
        <v>15</v>
      </c>
      <c r="IE16" s="5">
        <v>25</v>
      </c>
      <c r="IF16" s="5"/>
      <c r="IG16" s="5">
        <v>25</v>
      </c>
      <c r="IH16" s="5">
        <v>30</v>
      </c>
      <c r="II16" s="5">
        <v>15</v>
      </c>
      <c r="IJ16" s="5">
        <v>1</v>
      </c>
      <c r="IK16" s="5">
        <v>10</v>
      </c>
      <c r="IL16" s="5">
        <v>15</v>
      </c>
      <c r="IM16" s="5">
        <v>15</v>
      </c>
      <c r="IN16" s="5">
        <v>7</v>
      </c>
      <c r="IO16" s="5">
        <v>10</v>
      </c>
      <c r="IP16" s="5">
        <v>15</v>
      </c>
      <c r="IQ16" s="5">
        <v>15</v>
      </c>
      <c r="IR16" s="5">
        <v>15</v>
      </c>
      <c r="IS16" s="5">
        <v>15</v>
      </c>
      <c r="IT16" s="5">
        <v>15</v>
      </c>
      <c r="IU16" s="5">
        <v>15</v>
      </c>
      <c r="IV16" s="5">
        <v>15</v>
      </c>
      <c r="IW16" s="5">
        <v>2</v>
      </c>
      <c r="IX16" s="5">
        <v>2</v>
      </c>
      <c r="IY16" s="5">
        <v>2</v>
      </c>
      <c r="IZ16" s="5">
        <v>2</v>
      </c>
      <c r="JA16" s="5">
        <v>2</v>
      </c>
      <c r="JB16" s="5">
        <v>6</v>
      </c>
      <c r="JC16" s="5">
        <v>2</v>
      </c>
      <c r="JD16" s="5">
        <v>6</v>
      </c>
      <c r="JE16" s="5">
        <v>0</v>
      </c>
      <c r="JF16" s="5">
        <v>8</v>
      </c>
      <c r="JG16" s="5">
        <v>8</v>
      </c>
      <c r="JH16" s="5">
        <v>8</v>
      </c>
      <c r="JI16" s="5">
        <v>8</v>
      </c>
      <c r="JJ16">
        <v>30</v>
      </c>
      <c r="JK16" s="5">
        <v>30</v>
      </c>
      <c r="JL16" s="5">
        <v>30</v>
      </c>
      <c r="JM16" s="5">
        <v>5</v>
      </c>
      <c r="JN16" s="5">
        <v>5</v>
      </c>
      <c r="JO16" s="5">
        <v>15</v>
      </c>
      <c r="JP16" s="5">
        <v>5</v>
      </c>
      <c r="JQ16" s="5">
        <v>5</v>
      </c>
      <c r="JR16" s="5">
        <v>5</v>
      </c>
      <c r="JS16" s="5">
        <v>5</v>
      </c>
      <c r="JT16" s="5">
        <v>0</v>
      </c>
      <c r="JU16" s="5">
        <v>5</v>
      </c>
      <c r="JV16" s="54"/>
      <c r="JW16" s="5">
        <f>IF(BW16=0,0,IF($BJ16&gt;SUM(BX16:$JV16),IF(BW16+SUM(BX16:$JV16)&gt;$BJ16,$BJ16-SUM(JX16:$RV16),BW16),0))</f>
        <v>0</v>
      </c>
      <c r="JX16" s="5">
        <f>IF(BX16=0,0,IF($BJ16&gt;SUM(BY16:$JV16),IF(BX16+SUM(BY16:$JV16)&gt;$BJ16,$BJ16-SUM(JY16:$RV16),BX16),0))</f>
        <v>0</v>
      </c>
      <c r="JY16" s="5">
        <f>IF(BY16=0,0,IF($BJ16&gt;SUM(BZ16:$JV16),IF(BY16+SUM(BZ16:$JV16)&gt;$BJ16,$BJ16-SUM(JZ16:$RV16),BY16),0))</f>
        <v>0</v>
      </c>
      <c r="JZ16" s="5">
        <f>IF(BZ16=0,0,IF($BJ16&gt;SUM(CA16:$JV16),IF(BZ16+SUM(CA16:$JV16)&gt;$BJ16,$BJ16-SUM(KA16:$RV16),BZ16),0))</f>
        <v>0</v>
      </c>
      <c r="KA16" s="5">
        <f>IF(CA16=0,0,IF($BJ16&gt;SUM(CB16:$JV16),IF(CA16+SUM(CB16:$JV16)&gt;$BJ16,$BJ16-SUM(KB16:$RV16),CA16),0))</f>
        <v>0</v>
      </c>
      <c r="KB16" s="5">
        <f>IF(CB16=0,0,IF($BJ16&gt;SUM(CC16:$JV16),IF(CB16+SUM(CC16:$JV16)&gt;$BJ16,$BJ16-SUM(KC16:$RV16),CB16),0))</f>
        <v>0</v>
      </c>
      <c r="KC16" s="5">
        <f>IF(CC16=0,0,IF($BJ16&gt;SUM(CD16:$JV16),IF(CC16+SUM(CD16:$JV16)&gt;$BJ16,$BJ16-SUM(KD16:$RV16),CC16),0))</f>
        <v>0</v>
      </c>
      <c r="KD16" s="5">
        <f>IF(CD16=0,0,IF($BJ16&gt;SUM(CE16:$JV16),IF(CD16+SUM(CE16:$JV16)&gt;$BJ16,$BJ16-SUM(KE16:$RV16),CD16),0))</f>
        <v>0</v>
      </c>
      <c r="KE16" s="5">
        <f>IF(CE16=0,0,IF($BJ16&gt;SUM(CF16:$JV16),IF(CE16+SUM(CF16:$JV16)&gt;$BJ16,$BJ16-SUM(KF16:$RV16),CE16),0))</f>
        <v>0</v>
      </c>
      <c r="KF16" s="5">
        <f>IF(CF16=0,0,IF($BJ16&gt;SUM(CG16:$JV16),IF(CF16+SUM(CG16:$JV16)&gt;$BJ16,$BJ16-SUM(KG16:$RV16),CF16),0))</f>
        <v>0</v>
      </c>
      <c r="KG16" s="5">
        <f>IF(CG16=0,0,IF($BJ16&gt;SUM(CH16:$JV16),IF(CG16+SUM(CH16:$JV16)&gt;$BJ16,$BJ16-SUM(KH16:$RV16),CG16),0))</f>
        <v>0</v>
      </c>
      <c r="KH16" s="5">
        <f>IF(CH16=0,0,IF($BJ16&gt;SUM(CI16:$JV16),IF(CH16+SUM(CI16:$JV16)&gt;$BJ16,$BJ16-SUM(KI16:$RV16),CH16),0))</f>
        <v>0</v>
      </c>
      <c r="KI16" s="5">
        <f>IF(CI16=0,0,IF($BJ16&gt;SUM(CJ16:$JV16),IF(CI16+SUM(CJ16:$JV16)&gt;$BJ16,$BJ16-SUM(KJ16:$RV16),CI16),0))</f>
        <v>0</v>
      </c>
      <c r="KJ16" s="5">
        <f>IF(CJ16=0,0,IF($BJ16&gt;SUM(CK16:$JV16),IF(CJ16+SUM(CK16:$JV16)&gt;$BJ16,$BJ16-SUM(KK16:$RV16),CJ16),0))</f>
        <v>0</v>
      </c>
      <c r="KK16" s="5">
        <f>IF(CK16=0,0,IF($BJ16&gt;SUM(CL16:$JV16),IF(CK16+SUM(CL16:$JV16)&gt;$BJ16,$BJ16-SUM(KL16:$RV16),CK16),0))</f>
        <v>0</v>
      </c>
      <c r="KL16" s="5">
        <f>IF(CL16=0,0,IF($BJ16&gt;SUM(CM16:$JV16),IF(CL16+SUM(CM16:$JV16)&gt;$BJ16,$BJ16-SUM(KM16:$RV16),CL16),0))</f>
        <v>0</v>
      </c>
      <c r="KM16" s="5">
        <f>IF(CM16=0,0,IF($BJ16&gt;SUM(CN16:$JV16),IF(CM16+SUM(CN16:$JV16)&gt;$BJ16,$BJ16-SUM(KN16:$RV16),CM16),0))</f>
        <v>0</v>
      </c>
      <c r="KN16" s="5">
        <f>IF(CN16=0,0,IF($BJ16&gt;SUM(CO16:$JV16),IF(CN16+SUM(CO16:$JV16)&gt;$BJ16,$BJ16-SUM(KO16:$RV16),CN16),0))</f>
        <v>0</v>
      </c>
      <c r="KO16" s="5">
        <f>IF(CO16=0,0,IF($BJ16&gt;SUM(CP16:$JV16),IF(CO16+SUM(CP16:$JV16)&gt;$BJ16,$BJ16-SUM(KP16:$RV16),CO16),0))</f>
        <v>0</v>
      </c>
      <c r="KP16" s="5">
        <f>IF(CP16=0,0,IF($BJ16&gt;SUM(CQ16:$JV16),IF(CP16+SUM(CQ16:$JV16)&gt;$BJ16,$BJ16-SUM(KQ16:$RV16),CP16),0))</f>
        <v>0</v>
      </c>
      <c r="KQ16" s="5">
        <f>IF(CQ16=0,0,IF($BJ16&gt;SUM(CR16:$JV16),IF(CQ16+SUM(CR16:$JV16)&gt;$BJ16,$BJ16-SUM(KR16:$RV16),CQ16),0))</f>
        <v>0</v>
      </c>
      <c r="KR16" s="5">
        <f>IF(CR16=0,0,IF($BJ16&gt;SUM(CS16:$JV16),IF(CR16+SUM(CS16:$JV16)&gt;$BJ16,$BJ16-SUM(KS16:$RV16),CR16),0))</f>
        <v>0</v>
      </c>
      <c r="KS16" s="5">
        <f>IF(CS16=0,0,IF($BJ16&gt;SUM(CT16:$JV16),IF(CS16+SUM(CT16:$JV16)&gt;$BJ16,$BJ16-SUM(KT16:$RV16),CS16),0))</f>
        <v>0</v>
      </c>
      <c r="KT16" s="5">
        <f>IF(CT16=0,0,IF($BJ16&gt;SUM(CU16:$JV16),IF(CT16+SUM(CU16:$JV16)&gt;$BJ16,$BJ16-SUM(KU16:$RV16),CT16),0))</f>
        <v>0</v>
      </c>
      <c r="KU16" s="5">
        <f>IF(CU16=0,0,IF($BJ16&gt;SUM(CV16:$JV16),IF(CU16+SUM(CV16:$JV16)&gt;$BJ16,$BJ16-SUM(KV16:$RV16),CU16),0))</f>
        <v>0</v>
      </c>
      <c r="KV16" s="5">
        <f>IF(CV16=0,0,IF($BJ16&gt;SUM(CW16:$JV16),IF(CV16+SUM(CW16:$JV16)&gt;$BJ16,$BJ16-SUM(KW16:$RV16),CV16),0))</f>
        <v>0</v>
      </c>
      <c r="KW16" s="5">
        <f>IF(CW16=0,0,IF($BJ16&gt;SUM(CX16:$JV16),IF(CW16+SUM(CX16:$JV16)&gt;$BJ16,$BJ16-SUM(KX16:$RV16),CW16),0))</f>
        <v>0</v>
      </c>
      <c r="KX16" s="5">
        <f>IF(CX16=0,0,IF($BJ16&gt;SUM(CY16:$JV16),IF(CX16+SUM(CY16:$JV16)&gt;$BJ16,$BJ16-SUM(KY16:$RV16),CX16),0))</f>
        <v>0</v>
      </c>
      <c r="KY16" s="5">
        <f>IF(CY16=0,0,IF($BJ16&gt;SUM(CZ16:$JV16),IF(CY16+SUM(CZ16:$JV16)&gt;$BJ16,$BJ16-SUM(KZ16:$RV16),CY16),0))</f>
        <v>0</v>
      </c>
      <c r="KZ16" s="5">
        <f>IF(CZ16=0,0,IF($BJ16&gt;SUM(DA16:$JV16),IF(CZ16+SUM(DA16:$JV16)&gt;$BJ16,$BJ16-SUM(LA16:$RV16),CZ16),0))</f>
        <v>0</v>
      </c>
      <c r="LA16" s="5">
        <f>IF(DA16=0,0,IF($BJ16&gt;SUM(DB16:$JV16),IF(DA16+SUM(DB16:$JV16)&gt;$BJ16,$BJ16-SUM(LB16:$RV16),DA16),0))</f>
        <v>0</v>
      </c>
      <c r="LB16" s="5">
        <f>IF(DB16=0,0,IF($BJ16&gt;SUM(DC16:$JV16),IF(DB16+SUM(DC16:$JV16)&gt;$BJ16,$BJ16-SUM(LC16:$RV16),DB16),0))</f>
        <v>0</v>
      </c>
      <c r="LC16" s="5">
        <f>IF(DC16=0,0,IF($BJ16&gt;SUM(DD16:$JV16),IF(DC16+SUM(DD16:$JV16)&gt;$BJ16,$BJ16-SUM(LD16:$RV16),DC16),0))</f>
        <v>0</v>
      </c>
      <c r="LD16" s="5">
        <f>IF(DD16=0,0,IF($BJ16&gt;SUM(DE16:$JV16),IF(DD16+SUM(DE16:$JV16)&gt;$BJ16,$BJ16-SUM(LE16:$RV16),DD16),0))</f>
        <v>0</v>
      </c>
      <c r="LE16" s="5">
        <f>IF(DE16=0,0,IF($BJ16&gt;SUM(DF16:$JV16),IF(DE16+SUM(DF16:$JV16)&gt;$BJ16,$BJ16-SUM(LF16:$RV16),DE16),0))</f>
        <v>0</v>
      </c>
      <c r="LF16" s="5">
        <f>IF(DF16=0,0,IF($BJ16&gt;SUM(DG16:$JV16),IF(DF16+SUM(DG16:$JV16)&gt;$BJ16,$BJ16-SUM(LG16:$RV16),DF16),0))</f>
        <v>0</v>
      </c>
      <c r="LG16" s="5">
        <f>IF(DG16=0,0,IF($BJ16&gt;SUM(DH16:$JV16),IF(DG16+SUM(DH16:$JV16)&gt;$BJ16,$BJ16-SUM(LH16:$RV16),DG16),0))</f>
        <v>0</v>
      </c>
      <c r="LH16" s="5">
        <f>IF(DH16=0,0,IF($BJ16&gt;SUM(DI16:$JV16),IF(DH16+SUM(DI16:$JV16)&gt;$BJ16,$BJ16-SUM(LI16:$RV16),DH16),0))</f>
        <v>0</v>
      </c>
      <c r="LI16" s="5">
        <f>IF(DI16=0,0,IF($BJ16&gt;SUM(DJ16:$JV16),IF(DI16+SUM(DJ16:$JV16)&gt;$BJ16,$BJ16-SUM(LJ16:$RV16),DI16),0))</f>
        <v>0</v>
      </c>
      <c r="LJ16" s="5">
        <f>IF(DJ16=0,0,IF($BJ16&gt;SUM(DK16:$JV16),IF(DJ16+SUM(DK16:$JV16)&gt;$BJ16,$BJ16-SUM(LK16:$RV16),DJ16),0))</f>
        <v>0</v>
      </c>
      <c r="LK16" s="5">
        <f>IF(DK16=0,0,IF($BJ16&gt;SUM(DL16:$JV16),IF(DK16+SUM(DL16:$JV16)&gt;$BJ16,$BJ16-SUM(LL16:$RV16),DK16),0))</f>
        <v>0</v>
      </c>
      <c r="LL16" s="5">
        <f>IF(DL16=0,0,IF($BJ16&gt;SUM(DM16:$JV16),IF(DL16+SUM(DM16:$JV16)&gt;$BJ16,$BJ16-SUM(LM16:$RV16),DL16),0))</f>
        <v>0</v>
      </c>
      <c r="LM16" s="5">
        <f>IF(DM16=0,0,IF($BJ16&gt;SUM(DN16:$JV16),IF(DM16+SUM(DN16:$JV16)&gt;$BJ16,$BJ16-SUM(LN16:$RV16),DM16),0))</f>
        <v>0</v>
      </c>
      <c r="LN16" s="5">
        <f>IF(DN16=0,0,IF($BJ16&gt;SUM(DO16:$JV16),IF(DN16+SUM(DO16:$JV16)&gt;$BJ16,$BJ16-SUM(LO16:$RV16),DN16),0))</f>
        <v>0</v>
      </c>
      <c r="LO16" s="5">
        <f>IF(DO16=0,0,IF($BJ16&gt;SUM(DP16:$JV16),IF(DO16+SUM(DP16:$JV16)&gt;$BJ16,$BJ16-SUM(LP16:$RV16),DO16),0))</f>
        <v>0</v>
      </c>
      <c r="LP16" s="5">
        <f>IF(DP16=0,0,IF($BJ16&gt;SUM(DQ16:$JV16),IF(DP16+SUM(DQ16:$JV16)&gt;$BJ16,$BJ16-SUM(LQ16:$RV16),DP16),0))</f>
        <v>0</v>
      </c>
      <c r="LQ16" s="5">
        <f>IF(DQ16=0,0,IF($BJ16&gt;SUM(DR16:$JV16),IF(DQ16+SUM(DR16:$JV16)&gt;$BJ16,$BJ16-SUM(LR16:$RV16),DQ16),0))</f>
        <v>0</v>
      </c>
      <c r="LR16" s="5">
        <f>IF(DR16=0,0,IF($BJ16&gt;SUM(DS16:$JV16),IF(DR16+SUM(DS16:$JV16)&gt;$BJ16,$BJ16-SUM(LS16:$RV16),DR16),0))</f>
        <v>0</v>
      </c>
      <c r="LS16" s="5">
        <f>IF(DS16=0,0,IF($BJ16&gt;SUM(DT16:$JV16),IF(DS16+SUM(DT16:$JV16)&gt;$BJ16,$BJ16-SUM(LT16:$RV16),DS16),0))</f>
        <v>0</v>
      </c>
      <c r="LT16" s="5">
        <f>IF(DT16=0,0,IF($BJ16&gt;SUM(DU16:$JV16),IF(DT16+SUM(DU16:$JV16)&gt;$BJ16,$BJ16-SUM(LU16:$RV16),DT16),0))</f>
        <v>0</v>
      </c>
      <c r="LU16" s="5">
        <f>IF(DU16=0,0,IF($BJ16&gt;SUM(DV16:$JV16),IF(DU16+SUM(DV16:$JV16)&gt;$BJ16,$BJ16-SUM(LV16:$RV16),DU16),0))</f>
        <v>0</v>
      </c>
      <c r="LV16" s="5">
        <f>IF(DV16=0,0,IF($BJ16&gt;SUM(DW16:$JV16),IF(DV16+SUM(DW16:$JV16)&gt;$BJ16,$BJ16-SUM(LW16:$RV16),DV16),0))</f>
        <v>0</v>
      </c>
      <c r="LW16" s="5">
        <f>IF(DW16=0,0,IF($BJ16&gt;SUM(DX16:$JV16),IF(DW16+SUM(DX16:$JV16)&gt;$BJ16,$BJ16-SUM(LX16:$RV16),DW16),0))</f>
        <v>0</v>
      </c>
      <c r="LX16" s="5">
        <f>IF(DX16=0,0,IF($BJ16&gt;SUM(DY16:$JV16),IF(DX16+SUM(DY16:$JV16)&gt;$BJ16,$BJ16-SUM(LY16:$RV16),DX16),0))</f>
        <v>0</v>
      </c>
      <c r="LY16" s="5">
        <f>IF(DY16=0,0,IF($BJ16&gt;SUM(DZ16:$JV16),IF(DY16+SUM(DZ16:$JV16)&gt;$BJ16,$BJ16-SUM(LZ16:$RV16),DY16),0))</f>
        <v>0</v>
      </c>
      <c r="LZ16" s="5">
        <f>IF(DZ16=0,0,IF($BJ16&gt;SUM(EA16:$JV16),IF(DZ16+SUM(EA16:$JV16)&gt;$BJ16,$BJ16-SUM(MA16:$RV16),DZ16),0))</f>
        <v>0</v>
      </c>
      <c r="MA16" s="5">
        <f>IF(EA16=0,0,IF($BJ16&gt;SUM(EB16:$JV16),IF(EA16+SUM(EB16:$JV16)&gt;$BJ16,$BJ16-SUM(MB16:$RV16),EA16),0))</f>
        <v>0</v>
      </c>
      <c r="MB16" s="5">
        <f>IF(EB16=0,0,IF($BJ16&gt;SUM(EC16:$JV16),IF(EB16+SUM(EC16:$JV16)&gt;$BJ16,$BJ16-SUM(MC16:$RV16),EB16),0))</f>
        <v>0</v>
      </c>
      <c r="MC16" s="5">
        <f>IF(EC16=0,0,IF($BJ16&gt;SUM(ED16:$JV16),IF(EC16+SUM(ED16:$JV16)&gt;$BJ16,$BJ16-SUM(MD16:$RV16),EC16),0))</f>
        <v>0</v>
      </c>
      <c r="MD16" s="5">
        <f>IF(ED16=0,0,IF($BJ16&gt;SUM(EE16:$JV16),IF(ED16+SUM(EE16:$JV16)&gt;$BJ16,$BJ16-SUM(ME16:$RV16),ED16),0))</f>
        <v>0</v>
      </c>
      <c r="ME16" s="5">
        <f>IF(EE16=0,0,IF($BJ16&gt;SUM(EF16:$JV16),IF(EE16+SUM(EF16:$JV16)&gt;$BJ16,$BJ16-SUM(MF16:$RV16),EE16),0))</f>
        <v>0</v>
      </c>
      <c r="MF16" s="5">
        <f>IF(EF16=0,0,IF($BJ16&gt;SUM(EG16:$JV16),IF(EF16+SUM(EG16:$JV16)&gt;$BJ16,$BJ16-SUM(MG16:$RV16),EF16),0))</f>
        <v>0</v>
      </c>
      <c r="MG16" s="5">
        <f>IF(EG16=0,0,IF($BJ16&gt;SUM(EH16:$JV16),IF(EG16+SUM(EH16:$JV16)&gt;$BJ16,$BJ16-SUM(MH16:$RV16),EG16),0))</f>
        <v>0</v>
      </c>
      <c r="MH16" s="5">
        <f>IF(EH16=0,0,IF($BJ16&gt;SUM(EI16:$JV16),IF(EH16+SUM(EI16:$JV16)&gt;$BJ16,$BJ16-SUM(MI16:$RV16),EH16),0))</f>
        <v>0</v>
      </c>
      <c r="MI16" s="5">
        <f>IF(EI16=0,0,IF($BJ16&gt;SUM(EJ16:$JV16),IF(EI16+SUM(EJ16:$JV16)&gt;$BJ16,$BJ16-SUM(MJ16:$RV16),EI16),0))</f>
        <v>0</v>
      </c>
      <c r="MJ16" s="5">
        <f>IF(EJ16=0,0,IF($BJ16&gt;SUM(EK16:$JV16),IF(EJ16+SUM(EK16:$JV16)&gt;$BJ16,$BJ16-SUM(MK16:$RV16),EJ16),0))</f>
        <v>0</v>
      </c>
      <c r="MK16" s="5">
        <f>IF(EK16=0,0,IF($BJ16&gt;SUM(EL16:$JV16),IF(EK16+SUM(EL16:$JV16)&gt;$BJ16,$BJ16-SUM(ML16:$RV16),EK16),0))</f>
        <v>0</v>
      </c>
      <c r="ML16" s="5">
        <f>IF(EL16=0,0,IF($BJ16&gt;SUM(EM16:$JV16),IF(EL16+SUM(EM16:$JV16)&gt;$BJ16,$BJ16-SUM(MM16:$RV16),EL16),0))</f>
        <v>0</v>
      </c>
      <c r="MM16" s="5">
        <f>IF(EM16=0,0,IF($BJ16&gt;SUM(EN16:$JV16),IF(EM16+SUM(EN16:$JV16)&gt;$BJ16,$BJ16-SUM(MN16:$RV16),EM16),0))</f>
        <v>0</v>
      </c>
      <c r="MN16" s="5">
        <f>IF(EN16=0,0,IF($BJ16&gt;SUM(EO16:$JV16),IF(EN16+SUM(EO16:$JV16)&gt;$BJ16,$BJ16-SUM(MO16:$RV16),EN16),0))</f>
        <v>0</v>
      </c>
      <c r="MO16" s="5">
        <f>IF(EO16=0,0,IF($BJ16&gt;SUM(EP16:$JV16),IF(EO16+SUM(EP16:$JV16)&gt;$BJ16,$BJ16-SUM(MP16:$RV16),EO16),0))</f>
        <v>0</v>
      </c>
      <c r="MP16" s="5">
        <f>IF(EP16=0,0,IF($BJ16&gt;SUM(EQ16:$JV16),IF(EP16+SUM(EQ16:$JV16)&gt;$BJ16,$BJ16-SUM(MQ16:$RV16),EP16),0))</f>
        <v>0</v>
      </c>
      <c r="MQ16" s="5">
        <f>IF(EQ16=0,0,IF($BJ16&gt;SUM(ER16:$JV16),IF(EQ16+SUM(ER16:$JV16)&gt;$BJ16,$BJ16-SUM(MR16:$RV16),EQ16),0))</f>
        <v>0</v>
      </c>
      <c r="MR16" s="5">
        <f>IF(ER16=0,0,IF($BJ16&gt;SUM(ES16:$JV16),IF(ER16+SUM(ES16:$JV16)&gt;$BJ16,$BJ16-SUM(MS16:$RV16),ER16),0))</f>
        <v>0</v>
      </c>
      <c r="MS16" s="5">
        <f>IF(ES16=0,0,IF($BJ16&gt;SUM(ET16:$JV16),IF(ES16+SUM(ET16:$JV16)&gt;$BJ16,$BJ16-SUM(MT16:$RV16),ES16),0))</f>
        <v>0</v>
      </c>
      <c r="MT16" s="5">
        <f>IF(ET16=0,0,IF($BJ16&gt;SUM(EU16:$JV16),IF(ET16+SUM(EU16:$JV16)&gt;$BJ16,$BJ16-SUM(MU16:$RV16),ET16),0))</f>
        <v>0</v>
      </c>
      <c r="MU16" s="5">
        <f>IF(EU16=0,0,IF($BJ16&gt;SUM(EV16:$JV16),IF(EU16+SUM(EV16:$JV16)&gt;$BJ16,$BJ16-SUM(MV16:$RV16),EU16),0))</f>
        <v>0</v>
      </c>
      <c r="MV16" s="5">
        <f>IF(EV16=0,0,IF($BJ16&gt;SUM(EW16:$JV16),IF(EV16+SUM(EW16:$JV16)&gt;$BJ16,$BJ16-SUM(MW16:$RV16),EV16),0))</f>
        <v>0</v>
      </c>
      <c r="MW16" s="5">
        <f>IF(EW16=0,0,IF($BJ16&gt;SUM(EX16:$JV16),IF(EW16+SUM(EX16:$JV16)&gt;$BJ16,$BJ16-SUM(MX16:$RV16),EW16),0))</f>
        <v>0</v>
      </c>
      <c r="MX16" s="5">
        <f>IF(EX16=0,0,IF($BJ16&gt;SUM(EY16:$JV16),IF(EX16+SUM(EY16:$JV16)&gt;$BJ16,$BJ16-SUM(MY16:$RV16),EX16),0))</f>
        <v>0</v>
      </c>
      <c r="MY16" s="5">
        <f>IF(EY16=0,0,IF($BJ16&gt;SUM(EZ16:$JV16),IF(EY16+SUM(EZ16:$JV16)&gt;$BJ16,$BJ16-SUM(MZ16:$RV16),EY16),0))</f>
        <v>0</v>
      </c>
      <c r="MZ16" s="5">
        <f>IF(EZ16=0,0,IF($BJ16&gt;SUM(FA16:$JV16),IF(EZ16+SUM(FA16:$JV16)&gt;$BJ16,$BJ16-SUM(NA16:$RV16),EZ16),0))</f>
        <v>0</v>
      </c>
      <c r="NA16" s="5">
        <f>IF(FA16=0,0,IF($BJ16&gt;SUM(FB16:$JV16),IF(FA16+SUM(FB16:$JV16)&gt;$BJ16,$BJ16-SUM(NB16:$RV16),FA16),0))</f>
        <v>0</v>
      </c>
      <c r="NB16" s="5">
        <f>IF(FB16=0,0,IF($BJ16&gt;SUM(FC16:$JV16),IF(FB16+SUM(FC16:$JV16)&gt;$BJ16,$BJ16-SUM(NC16:$RV16),FB16),0))</f>
        <v>0</v>
      </c>
      <c r="NC16" s="5">
        <f>IF(FC16=0,0,IF($BJ16&gt;SUM(FD16:$JV16),IF(FC16+SUM(FD16:$JV16)&gt;$BJ16,$BJ16-SUM(ND16:$RV16),FC16),0))</f>
        <v>0</v>
      </c>
      <c r="ND16" s="5">
        <f>IF(FD16=0,0,IF($BJ16&gt;SUM(FE16:$JV16),IF(FD16+SUM(FE16:$JV16)&gt;$BJ16,$BJ16-SUM(NE16:$RV16),FD16),0))</f>
        <v>0</v>
      </c>
      <c r="NE16" s="5">
        <f>IF(FE16=0,0,IF($BJ16&gt;SUM(FF16:$JV16),IF(FE16+SUM(FF16:$JV16)&gt;$BJ16,$BJ16-SUM(NF16:$RV16),FE16),0))</f>
        <v>0</v>
      </c>
      <c r="NF16" s="5">
        <f>IF(FF16=0,0,IF($BJ16&gt;SUM(FG16:$JV16),IF(FF16+SUM(FG16:$JV16)&gt;$BJ16,$BJ16-SUM(NG16:$RV16),FF16),0))</f>
        <v>0</v>
      </c>
      <c r="NG16" s="5">
        <f>IF(FG16=0,0,IF($BJ16&gt;SUM(FH16:$JV16),IF(FG16+SUM(FH16:$JV16)&gt;$BJ16,$BJ16-SUM(NH16:$RV16),FG16),0))</f>
        <v>0</v>
      </c>
      <c r="NH16" s="5">
        <f>IF(FH16=0,0,IF($BJ16&gt;SUM(FI16:$JV16),IF(FH16+SUM(FI16:$JV16)&gt;$BJ16,$BJ16-SUM(NI16:$RV16),FH16),0))</f>
        <v>0</v>
      </c>
      <c r="NI16" s="5">
        <f>IF(FI16=0,0,IF($BJ16&gt;SUM(FJ16:$JV16),IF(FI16+SUM(FJ16:$JV16)&gt;$BJ16,$BJ16-SUM(NJ16:$RV16),FI16),0))</f>
        <v>0</v>
      </c>
      <c r="NJ16" s="5">
        <f>IF(FJ16=0,0,IF($BJ16&gt;SUM(FK16:$JV16),IF(FJ16+SUM(FK16:$JV16)&gt;$BJ16,$BJ16-SUM(NK16:$RV16),FJ16),0))</f>
        <v>0</v>
      </c>
      <c r="NK16" s="5">
        <f>IF(FK16=0,0,IF($BJ16&gt;SUM(FL16:$JV16),IF(FK16+SUM(FL16:$JV16)&gt;$BJ16,$BJ16-SUM(NL16:$RV16),FK16),0))</f>
        <v>0</v>
      </c>
      <c r="NL16" s="5">
        <f>IF(FL16=0,0,IF($BJ16&gt;SUM(FM16:$JV16),IF(FL16+SUM(FM16:$JV16)&gt;$BJ16,$BJ16-SUM(NM16:$RV16),FL16),0))</f>
        <v>0</v>
      </c>
      <c r="NM16" s="5">
        <f>IF(FM16=0,0,IF($BJ16&gt;SUM(FN16:$JV16),IF(FM16+SUM(FN16:$JV16)&gt;$BJ16,$BJ16-SUM(NN16:$RV16),FM16),0))</f>
        <v>0</v>
      </c>
      <c r="NN16" s="5">
        <f>IF(FN16=0,0,IF($BJ16&gt;SUM(FO16:$JV16),IF(FN16+SUM(FO16:$JV16)&gt;$BJ16,$BJ16-SUM(NO16:$RV16),FN16),0))</f>
        <v>0</v>
      </c>
      <c r="NO16" s="5">
        <f>IF(FO16=0,0,IF($BJ16&gt;SUM(FP16:$JV16),IF(FO16+SUM(FP16:$JV16)&gt;$BJ16,$BJ16-SUM(NP16:$RV16),FO16),0))</f>
        <v>0</v>
      </c>
      <c r="NP16" s="5">
        <f>IF(FP16=0,0,IF($BJ16&gt;SUM(FQ16:$JV16),IF(FP16+SUM(FQ16:$JV16)&gt;$BJ16,$BJ16-SUM(NQ16:$RV16),FP16),0))</f>
        <v>0</v>
      </c>
      <c r="NQ16" s="5">
        <f>IF(FQ16=0,0,IF($BJ16&gt;SUM(FR16:$JV16),IF(FQ16+SUM(FR16:$JV16)&gt;$BJ16,$BJ16-SUM(NR16:$RV16),FQ16),0))</f>
        <v>0</v>
      </c>
      <c r="NR16" s="5">
        <f>IF(FR16=0,0,IF($BJ16&gt;SUM(FS16:$JV16),IF(FR16+SUM(FS16:$JV16)&gt;$BJ16,$BJ16-SUM(NS16:$RV16),FR16),0))</f>
        <v>0</v>
      </c>
      <c r="NS16" s="5">
        <f>IF(FS16=0,0,IF($BJ16&gt;SUM(FT16:$JV16),IF(FS16+SUM(FT16:$JV16)&gt;$BJ16,$BJ16-SUM(NT16:$RV16),FS16),0))</f>
        <v>0</v>
      </c>
      <c r="NT16" s="5">
        <f>IF(FT16=0,0,IF($BJ16&gt;SUM(FU16:$JV16),IF(FT16+SUM(FU16:$JV16)&gt;$BJ16,$BJ16-SUM(NU16:$RV16),FT16),0))</f>
        <v>0</v>
      </c>
      <c r="NU16" s="5">
        <f>IF(FU16=0,0,IF($BJ16&gt;SUM(FV16:$JV16),IF(FU16+SUM(FV16:$JV16)&gt;$BJ16,$BJ16-SUM(NV16:$RV16),FU16),0))</f>
        <v>0</v>
      </c>
      <c r="NV16" s="5">
        <f>IF(FV16=0,0,IF($BJ16&gt;SUM(FW16:$JV16),IF(FV16+SUM(FW16:$JV16)&gt;$BJ16,$BJ16-SUM(NW16:$RV16),FV16),0))</f>
        <v>0</v>
      </c>
      <c r="NW16" s="5">
        <f>IF(FW16=0,0,IF($BJ16&gt;SUM(FX16:$JV16),IF(FW16+SUM(FX16:$JV16)&gt;$BJ16,$BJ16-SUM(NX16:$RV16),FW16),0))</f>
        <v>0</v>
      </c>
      <c r="NX16" s="5">
        <f>IF(FX16=0,0,IF($BJ16&gt;SUM(FY16:$JV16),IF(FX16+SUM(FY16:$JV16)&gt;$BJ16,$BJ16-SUM(NY16:$RV16),FX16),0))</f>
        <v>0</v>
      </c>
      <c r="NY16" s="5">
        <f>IF(FY16=0,0,IF($BJ16&gt;SUM(FZ16:$JV16),IF(FY16+SUM(FZ16:$JV16)&gt;$BJ16,$BJ16-SUM(NZ16:$RV16),FY16),0))</f>
        <v>0</v>
      </c>
      <c r="NZ16" s="5">
        <f>IF(FZ16=0,0,IF($BJ16&gt;SUM(GA16:$JV16),IF(FZ16+SUM(GA16:$JV16)&gt;$BJ16,$BJ16-SUM(OA16:$RV16),FZ16),0))</f>
        <v>0</v>
      </c>
      <c r="OA16" s="5">
        <f>IF(GA16=0,0,IF($BJ16&gt;SUM(GB16:$JV16),IF(GA16+SUM(GB16:$JV16)&gt;$BJ16,$BJ16-SUM(OB16:$RV16),GA16),0))</f>
        <v>0</v>
      </c>
      <c r="OB16" s="5">
        <f>IF(GB16=0,0,IF($BJ16&gt;SUM(GC16:$JV16),IF(GB16+SUM(GC16:$JV16)&gt;$BJ16,$BJ16-SUM(OC16:$RV16),GB16),0))</f>
        <v>0</v>
      </c>
      <c r="OC16" s="5">
        <f>IF(GC16=0,0,IF($BJ16&gt;SUM(GD16:$JV16),IF(GC16+SUM(GD16:$JV16)&gt;$BJ16,$BJ16-SUM(OD16:$RV16),GC16),0))</f>
        <v>0</v>
      </c>
      <c r="OD16" s="5">
        <f>IF(GD16=0,0,IF($BJ16&gt;SUM(GE16:$JV16),IF(GD16+SUM(GE16:$JV16)&gt;$BJ16,$BJ16-SUM(OE16:$RV16),GD16),0))</f>
        <v>0</v>
      </c>
      <c r="OE16" s="5">
        <f>IF(GE16=0,0,IF($BJ16&gt;SUM(GF16:$JV16),IF(GE16+SUM(GF16:$JV16)&gt;$BJ16,$BJ16-SUM(OF16:$RV16),GE16),0))</f>
        <v>0</v>
      </c>
      <c r="OF16" s="5">
        <f>IF(GF16=0,0,IF($BJ16&gt;SUM(GG16:$JV16),IF(GF16+SUM(GG16:$JV16)&gt;$BJ16,$BJ16-SUM(OG16:$RV16),GF16),0))</f>
        <v>0</v>
      </c>
      <c r="OG16" s="5">
        <f>IF(GG16=0,0,IF($BJ16&gt;SUM(GH16:$JV16),IF(GG16+SUM(GH16:$JV16)&gt;$BJ16,$BJ16-SUM(OH16:$RV16),GG16),0))</f>
        <v>0</v>
      </c>
      <c r="OH16" s="5">
        <f>IF(GH16=0,0,IF($BJ16&gt;SUM(GI16:$JV16),IF(GH16+SUM(GI16:$JV16)&gt;$BJ16,$BJ16-SUM(OI16:$RV16),GH16),0))</f>
        <v>0</v>
      </c>
      <c r="OI16" s="5">
        <f>IF(GI16=0,0,IF($BJ16&gt;SUM(GJ16:$JV16),IF(GI16+SUM(GJ16:$JV16)&gt;$BJ16,$BJ16-SUM(OJ16:$RV16),GI16),0))</f>
        <v>0</v>
      </c>
      <c r="OJ16" s="5">
        <f>IF(GJ16=0,0,IF($BJ16&gt;SUM(GK16:$JV16),IF(GJ16+SUM(GK16:$JV16)&gt;$BJ16,$BJ16-SUM(OK16:$RV16),GJ16),0))</f>
        <v>0</v>
      </c>
      <c r="OK16" s="5">
        <f>IF(GK16=0,0,IF($BJ16&gt;SUM(GL16:$JV16),IF(GK16+SUM(GL16:$JV16)&gt;$BJ16,$BJ16-SUM(OL16:$RV16),GK16),0))</f>
        <v>0</v>
      </c>
      <c r="OL16" s="5">
        <f>IF(GL16=0,0,IF($BJ16&gt;SUM(GM16:$JV16),IF(GL16+SUM(GM16:$JV16)&gt;$BJ16,$BJ16-SUM(OM16:$RV16),GL16),0))</f>
        <v>0</v>
      </c>
      <c r="OM16" s="5">
        <f>IF(GM16=0,0,IF($BJ16&gt;SUM(GN16:$JV16),IF(GM16+SUM(GN16:$JV16)&gt;$BJ16,$BJ16-SUM(ON16:$RV16),GM16),0))</f>
        <v>0</v>
      </c>
      <c r="ON16" s="5">
        <f>IF(GN16=0,0,IF($BJ16&gt;SUM(GO16:$JV16),IF(GN16+SUM(GO16:$JV16)&gt;$BJ16,$BJ16-SUM(OO16:$RV16),GN16),0))</f>
        <v>0</v>
      </c>
      <c r="OO16" s="5">
        <f>IF(GO16=0,0,IF($BJ16&gt;SUM(GP16:$JV16),IF(GO16+SUM(GP16:$JV16)&gt;$BJ16,$BJ16-SUM(OP16:$RV16),GO16),0))</f>
        <v>0</v>
      </c>
      <c r="OP16" s="5">
        <f>IF(GP16=0,0,IF($BJ16&gt;SUM(GQ16:$JV16),IF(GP16+SUM(GQ16:$JV16)&gt;$BJ16,$BJ16-SUM(OQ16:$RV16),GP16),0))</f>
        <v>0</v>
      </c>
      <c r="OQ16" s="5">
        <f>IF(GQ16=0,0,IF($BJ16&gt;SUM(GR16:$JV16),IF(GQ16+SUM(GR16:$JV16)&gt;$BJ16,$BJ16-SUM(OR16:$RV16),GQ16),0))</f>
        <v>0</v>
      </c>
      <c r="OR16" s="5">
        <f>IF(GR16=0,0,IF($BJ16&gt;SUM(GS16:$JV16),IF(GR16+SUM(GS16:$JV16)&gt;$BJ16,$BJ16-SUM(OS16:$RV16),GR16),0))</f>
        <v>0</v>
      </c>
      <c r="OS16" s="5">
        <f>IF(GS16=0,0,IF($BJ16&gt;SUM(GT16:$JV16),IF(GS16+SUM(GT16:$JV16)&gt;$BJ16,$BJ16-SUM(OT16:$RV16),GS16),0))</f>
        <v>0</v>
      </c>
      <c r="OT16" s="5">
        <f>IF(GT16=0,0,IF($BJ16&gt;SUM(GU16:$JV16),IF(GT16+SUM(GU16:$JV16)&gt;$BJ16,$BJ16-SUM(OU16:$RV16),GT16),0))</f>
        <v>0</v>
      </c>
      <c r="OU16" s="5">
        <f>IF(GU16=0,0,IF($BJ16&gt;SUM(GV16:$JV16),IF(GU16+SUM(GV16:$JV16)&gt;$BJ16,$BJ16-SUM(OV16:$RV16),GU16),0))</f>
        <v>0</v>
      </c>
      <c r="OV16" s="5">
        <f>IF(GV16=0,0,IF($BJ16&gt;SUM(GW16:$JV16),IF(GV16+SUM(GW16:$JV16)&gt;$BJ16,$BJ16-SUM(OW16:$RV16),GV16),0))</f>
        <v>0</v>
      </c>
      <c r="OW16" s="5">
        <f>IF(GW16=0,0,IF($BJ16&gt;SUM(GX16:$JV16),IF(GW16+SUM(GX16:$JV16)&gt;$BJ16,$BJ16-SUM(OX16:$RV16),GW16),0))</f>
        <v>0</v>
      </c>
      <c r="OX16" s="5">
        <f>IF(GX16=0,0,IF($BJ16&gt;SUM(GY16:$JV16),IF(GX16+SUM(GY16:$JV16)&gt;$BJ16,$BJ16-SUM(OY16:$RV16),GX16),0))</f>
        <v>0</v>
      </c>
      <c r="OY16" s="5">
        <f>IF(GY16=0,0,IF($BJ16&gt;SUM(GZ16:$JV16),IF(GY16+SUM(GZ16:$JV16)&gt;$BJ16,$BJ16-SUM(OZ16:$RV16),GY16),0))</f>
        <v>0</v>
      </c>
      <c r="OZ16" s="5">
        <f>IF(GZ16=0,0,IF($BJ16&gt;SUM(HA16:$JV16),IF(GZ16+SUM(HA16:$JV16)&gt;$BJ16,$BJ16-SUM(PA16:$RV16),GZ16),0))</f>
        <v>0</v>
      </c>
      <c r="PA16" s="5">
        <f>IF(HA16=0,0,IF($BJ16&gt;SUM(HB16:$JV16),IF(HA16+SUM(HB16:$JV16)&gt;$BJ16,$BJ16-SUM(PB16:$RV16),HA16),0))</f>
        <v>0</v>
      </c>
      <c r="PB16" s="5">
        <f>IF(HB16=0,0,IF($BJ16&gt;SUM(HC16:$JV16),IF(HB16+SUM(HC16:$JV16)&gt;$BJ16,$BJ16-SUM(PC16:$RV16),HB16),0))</f>
        <v>0</v>
      </c>
      <c r="PC16" s="5">
        <f>IF(HC16=0,0,IF($BJ16&gt;SUM(HD16:$JV16),IF(HC16+SUM(HD16:$JV16)&gt;$BJ16,$BJ16-SUM(PD16:$RV16),HC16),0))</f>
        <v>0</v>
      </c>
      <c r="PD16" s="5">
        <f>IF(HD16=0,0,IF($BJ16&gt;SUM(HE16:$JV16),IF(HD16+SUM(HE16:$JV16)&gt;$BJ16,$BJ16-SUM(PE16:$RV16),HD16),0))</f>
        <v>0</v>
      </c>
      <c r="PE16" s="5">
        <f>IF(HE16=0,0,IF($BJ16&gt;SUM(HF16:$JV16),IF(HE16+SUM(HF16:$JV16)&gt;$BJ16,$BJ16-SUM(PF16:$RV16),HE16),0))</f>
        <v>0</v>
      </c>
      <c r="PF16" s="5">
        <f>IF(HF16=0,0,IF($BJ16&gt;SUM(HG16:$JV16),IF(HF16+SUM(HG16:$JV16)&gt;$BJ16,$BJ16-SUM(PG16:$RV16),HF16),0))</f>
        <v>0</v>
      </c>
      <c r="PG16" s="5">
        <f>IF(HG16=0,0,IF($BJ16&gt;SUM(HH16:$JV16),IF(HG16+SUM(HH16:$JV16)&gt;$BJ16,$BJ16-SUM(PH16:$RV16),HG16),0))</f>
        <v>0</v>
      </c>
      <c r="PH16" s="5">
        <f>IF(HH16=0,0,IF($BJ16&gt;SUM(HI16:$JV16),IF(HH16+SUM(HI16:$JV16)&gt;$BJ16,$BJ16-SUM(PI16:$RV16),HH16),0))</f>
        <v>0</v>
      </c>
      <c r="PI16" s="5">
        <f>IF(HI16=0,0,IF($BJ16&gt;SUM(HJ16:$JV16),IF(HI16+SUM(HJ16:$JV16)&gt;$BJ16,$BJ16-SUM(PJ16:$RV16),HI16),0))</f>
        <v>0</v>
      </c>
      <c r="PJ16" s="5">
        <f>IF(HJ16=0,0,IF($BJ16&gt;SUM(HK16:$JV16),IF(HJ16+SUM(HK16:$JV16)&gt;$BJ16,$BJ16-SUM(PK16:$RV16),HJ16),0))</f>
        <v>0</v>
      </c>
      <c r="PK16" s="5">
        <f>IF(HK16=0,0,IF($BJ16&gt;SUM(HL16:$JV16),IF(HK16+SUM(HL16:$JV16)&gt;$BJ16,$BJ16-SUM(PL16:$RV16),HK16),0))</f>
        <v>0</v>
      </c>
      <c r="PL16" s="5">
        <f>IF(HL16=0,0,IF($BJ16&gt;SUM(HM16:$JV16),IF(HL16+SUM(HM16:$JV16)&gt;$BJ16,$BJ16-SUM(PM16:$RV16),HL16),0))</f>
        <v>0</v>
      </c>
      <c r="PM16" s="5">
        <f>IF(HM16=0,0,IF($BJ16&gt;SUM(HN16:$JV16),IF(HM16+SUM(HN16:$JV16)&gt;$BJ16,$BJ16-SUM(PN16:$RV16),HM16),0))</f>
        <v>0</v>
      </c>
      <c r="PN16" s="5">
        <f>IF(HN16=0,0,IF($BJ16&gt;SUM(HO16:$JV16),IF(HN16+SUM(HO16:$JV16)&gt;$BJ16,$BJ16-SUM(PO16:$RV16),HN16),0))</f>
        <v>0</v>
      </c>
      <c r="PO16" s="5">
        <f>IF(HO16=0,0,IF($BJ16&gt;SUM(HP16:$JV16),IF(HO16+SUM(HP16:$JV16)&gt;$BJ16,$BJ16-SUM(PP16:$RV16),HO16),0))</f>
        <v>0</v>
      </c>
      <c r="PP16" s="5">
        <f>IF(HP16=0,0,IF($BJ16&gt;SUM(HQ16:$JV16),IF(HP16+SUM(HQ16:$JV16)&gt;$BJ16,$BJ16-SUM(PQ16:$RV16),HP16),0))</f>
        <v>0</v>
      </c>
      <c r="PQ16" s="5">
        <f>IF(HQ16=0,0,IF($BJ16&gt;SUM(HR16:$JV16),IF(HQ16+SUM(HR16:$JV16)&gt;$BJ16,$BJ16-SUM(PR16:$RV16),HQ16),0))</f>
        <v>0</v>
      </c>
      <c r="PR16" s="5">
        <f>IF(HR16=0,0,IF($BJ16&gt;SUM(HS16:$JV16),IF(HR16+SUM(HS16:$JV16)&gt;$BJ16,$BJ16-SUM(PS16:$RV16),HR16),0))</f>
        <v>0</v>
      </c>
      <c r="PS16" s="5">
        <f>IF(HS16=0,0,IF($BJ16&gt;SUM(HT16:$JV16),IF(HS16+SUM(HT16:$JV16)&gt;$BJ16,$BJ16-SUM(PT16:$RV16),HS16),0))</f>
        <v>0</v>
      </c>
      <c r="PT16" s="5">
        <f>IF(HT16=0,0,IF($BJ16&gt;SUM(HU16:$JV16),IF(HT16+SUM(HU16:$JV16)&gt;$BJ16,$BJ16-SUM(PU16:$RV16),HT16),0))</f>
        <v>0</v>
      </c>
      <c r="PU16" s="5">
        <f>IF(HU16=0,0,IF($BJ16&gt;SUM(HV16:$JV16),IF(HU16+SUM(HV16:$JV16)&gt;$BJ16,$BJ16-SUM(PV16:$RV16),HU16),0))</f>
        <v>0</v>
      </c>
      <c r="PV16" s="5">
        <f>IF(HV16=0,0,IF($BJ16&gt;SUM(HW16:$JV16),IF(HV16+SUM(HW16:$JV16)&gt;$BJ16,$BJ16-SUM(PW16:$RV16),HV16),0))</f>
        <v>0</v>
      </c>
      <c r="PW16" s="5">
        <f>IF(HW16=0,0,IF($BJ16&gt;SUM(HX16:$JV16),IF(HW16+SUM(HX16:$JV16)&gt;$BJ16,$BJ16-SUM(PX16:$RV16),HW16),0))</f>
        <v>0</v>
      </c>
      <c r="PX16" s="5">
        <f>IF(HX16=0,0,IF($BJ16&gt;SUM(HY16:$JV16),IF(HX16+SUM(HY16:$JV16)&gt;$BJ16,$BJ16-SUM(PY16:$RV16),HX16),0))</f>
        <v>0</v>
      </c>
      <c r="PY16" s="5">
        <f>IF(HY16=0,0,IF($BJ16&gt;SUM(HZ16:$JV16),IF(HY16+SUM(HZ16:$JV16)&gt;$BJ16,$BJ16-SUM(PZ16:$RV16),HY16),0))</f>
        <v>0</v>
      </c>
      <c r="PZ16" s="5">
        <f>IF(HZ16=0,0,IF($BJ16&gt;SUM(IA16:$JV16),IF(HZ16+SUM(IA16:$JV16)&gt;$BJ16,$BJ16-SUM(QA16:$RV16),HZ16),0))</f>
        <v>0</v>
      </c>
      <c r="QA16" s="5">
        <f>IF(IA16=0,0,IF($BJ16&gt;SUM(IB16:$JV16),IF(IA16+SUM(IB16:$JV16)&gt;$BJ16,$BJ16-SUM(QB16:$RV16),IA16),0))</f>
        <v>0</v>
      </c>
      <c r="QB16" s="5">
        <f>IF(IB16=0,0,IF($BJ16&gt;SUM(IC16:$JV16),IF(IB16+SUM(IC16:$JV16)&gt;$BJ16,$BJ16-SUM(QC16:$RV16),IB16),0))</f>
        <v>0</v>
      </c>
      <c r="QC16" s="5">
        <f>IF(IC16=0,0,IF($BJ16&gt;SUM(ID16:$JV16),IF(IC16+SUM(ID16:$JV16)&gt;$BJ16,$BJ16-SUM(QD16:$RV16),IC16),0))</f>
        <v>0</v>
      </c>
      <c r="QD16" s="5">
        <f>IF(ID16=0,0,IF($BJ16&gt;SUM(IE16:$JV16),IF(ID16+SUM(IE16:$JV16)&gt;$BJ16,$BJ16-SUM(QE16:$RV16),ID16),0))</f>
        <v>0</v>
      </c>
      <c r="QE16" s="5">
        <f>IF(IE16=0,0,IF($BJ16&gt;SUM(IF16:$JV16),IF(IE16+SUM(IF16:$JV16)&gt;$BJ16,$BJ16-SUM(QF16:$RV16),IE16),0))</f>
        <v>0</v>
      </c>
      <c r="QF16" s="5">
        <f>IF(IF16=0,0,IF($BJ16&gt;SUM(IG16:$JV16),IF(IF16+SUM(IG16:$JV16)&gt;$BJ16,$BJ16-SUM(QG16:$RV16),IF16),0))</f>
        <v>0</v>
      </c>
      <c r="QG16" s="5">
        <f>IF(IG16=0,0,IF($BJ16&gt;SUM(IH16:$JV16),IF(IG16+SUM(IH16:$JV16)&gt;$BJ16,$BJ16-SUM(QH16:$RV16),IG16),0))</f>
        <v>0</v>
      </c>
      <c r="QH16" s="5">
        <f>IF(IH16=0,0,IF($BJ16&gt;SUM(II16:$JV16),IF(IH16+SUM(II16:$JV16)&gt;$BJ16,$BJ16-SUM(QI16:$RV16),IH16),0))</f>
        <v>0</v>
      </c>
      <c r="QI16" s="5">
        <f>IF(II16=0,0,IF($BJ16&gt;SUM(IJ16:$JV16),IF(II16+SUM(IJ16:$JV16)&gt;$BJ16,$BJ16-SUM(QJ16:$RV16),II16),0))</f>
        <v>0</v>
      </c>
      <c r="QJ16" s="5">
        <f>IF(IJ16=0,0,IF($BJ16&gt;SUM(IK16:$JV16),IF(IJ16+SUM(IK16:$JV16)&gt;$BJ16,$BJ16-SUM(QK16:$RV16),IJ16),0))</f>
        <v>0</v>
      </c>
      <c r="QK16" s="5">
        <f>IF(IK16=0,0,IF($BJ16&gt;SUM(IL16:$JV16),IF(IK16+SUM(IL16:$JV16)&gt;$BJ16,$BJ16-SUM(QL16:$RV16),IK16),0))</f>
        <v>0</v>
      </c>
      <c r="QL16" s="5">
        <f>IF(IL16=0,0,IF($BJ16&gt;SUM(IM16:$JV16),IF(IL16+SUM(IM16:$JV16)&gt;$BJ16,$BJ16-SUM(QM16:$RV16),IL16),0))</f>
        <v>0</v>
      </c>
      <c r="QM16" s="5">
        <f>IF(IM16=0,0,IF($BJ16&gt;SUM(IN16:$JV16),IF(IM16+SUM(IN16:$JV16)&gt;$BJ16,$BJ16-SUM(QN16:$RV16),IM16),0))</f>
        <v>0</v>
      </c>
      <c r="QN16" s="5">
        <f>IF(IN16=0,0,IF($BJ16&gt;SUM(IO16:$JV16),IF(IN16+SUM(IO16:$JV16)&gt;$BJ16,$BJ16-SUM(QO16:$RV16),IN16),0))</f>
        <v>0</v>
      </c>
      <c r="QO16" s="5">
        <f>IF(IO16=0,0,IF($BJ16&gt;SUM(IP16:$JV16),IF(IO16+SUM(IP16:$JV16)&gt;$BJ16,$BJ16-SUM(QP16:$RV16),IO16),0))</f>
        <v>0</v>
      </c>
      <c r="QP16" s="5">
        <f>IF(IP16=0,0,IF($BJ16&gt;SUM(IQ16:$JV16),IF(IP16+SUM(IQ16:$JV16)&gt;$BJ16,$BJ16-SUM(QQ16:$RV16),IP16),0))</f>
        <v>0</v>
      </c>
      <c r="QQ16" s="5">
        <f>IF(IQ16=0,0,IF($BJ16&gt;SUM(IR16:$JV16),IF(IQ16+SUM(IR16:$JV16)&gt;$BJ16,$BJ16-SUM(QR16:$RV16),IQ16),0))</f>
        <v>0</v>
      </c>
      <c r="QR16" s="5">
        <f>IF(IR16=0,0,IF($BJ16&gt;SUM(IS16:$JV16),IF(IR16+SUM(IS16:$JV16)&gt;$BJ16,$BJ16-SUM(QS16:$RV16),IR16),0))</f>
        <v>0</v>
      </c>
      <c r="QS16" s="5">
        <f>IF(IS16=0,0,IF($BJ16&gt;SUM(IT16:$JV16),IF(IS16+SUM(IT16:$JV16)&gt;$BJ16,$BJ16-SUM(QT16:$RV16),IS16),0))</f>
        <v>0</v>
      </c>
      <c r="QT16" s="5">
        <f>IF(IT16=0,0,IF($BJ16&gt;SUM(IU16:$JV16),IF(IT16+SUM(IU16:$JV16)&gt;$BJ16,$BJ16-SUM(QU16:$RV16),IT16),0))</f>
        <v>0</v>
      </c>
      <c r="QU16" s="5">
        <f>IF(IU16=0,0,IF($BJ16&gt;SUM(IV16:$JV16),IF(IU16+SUM(IV16:$JV16)&gt;$BJ16,$BJ16-SUM(QV16:$RV16),IU16),0))</f>
        <v>0</v>
      </c>
      <c r="QV16" s="5">
        <f>IF(IV16=0,0,IF($BJ16&gt;SUM(IW16:$JV16),IF(IV16+SUM(IW16:$JV16)&gt;$BJ16,$BJ16-SUM(QW16:$RV16),IV16),0))</f>
        <v>0</v>
      </c>
      <c r="QW16" s="5">
        <f>IF(IW16=0,0,IF($BJ16&gt;SUM(IX16:$JV16),IF(IW16+SUM(IX16:$JV16)&gt;$BJ16,$BJ16-SUM(QX16:$RV16),IW16),0))</f>
        <v>0</v>
      </c>
      <c r="QX16" s="5">
        <f>IF(IX16=0,0,IF($BJ16&gt;SUM(IY16:$JV16),IF(IX16+SUM(IY16:$JV16)&gt;$BJ16,$BJ16-SUM(QY16:$RV16),IX16),0))</f>
        <v>0</v>
      </c>
      <c r="QY16" s="5">
        <f>IF(IY16=0,0,IF($BJ16&gt;SUM(IZ16:$JV16),IF(IY16+SUM(IZ16:$JV16)&gt;$BJ16,$BJ16-SUM(QZ16:$RV16),IY16),0))</f>
        <v>0</v>
      </c>
      <c r="QZ16" s="5">
        <f>IF(IZ16=0,0,IF($BJ16&gt;SUM(JA16:$JV16),IF(IZ16+SUM(JA16:$JV16)&gt;$BJ16,$BJ16-SUM(RA16:$RV16),IZ16),0))</f>
        <v>0</v>
      </c>
      <c r="RA16" s="5">
        <f>IF(JA16=0,0,IF($BJ16&gt;SUM(JB16:$JV16),IF(JA16+SUM(JB16:$JV16)&gt;$BJ16,$BJ16-SUM(RB16:$RV16),JA16),0))</f>
        <v>0</v>
      </c>
      <c r="RB16" s="5">
        <f>IF(JB16=0,0,IF($BJ16&gt;SUM(JC16:$JV16),IF(JB16+SUM(JC16:$JV16)&gt;$BJ16,$BJ16-SUM(RC16:$RV16),JB16),0))</f>
        <v>0</v>
      </c>
      <c r="RC16" s="5">
        <f>IF(JC16=0,0,IF($BJ16&gt;SUM(JD16:$JV16),IF(JC16+SUM(JD16:$JV16)&gt;$BJ16,$BJ16-SUM(RD16:$RV16),JC16),0))</f>
        <v>0</v>
      </c>
      <c r="RD16" s="5">
        <f>IF(JD16=0,0,IF($BJ16&gt;SUM(JE16:$JV16),IF(JD16+SUM(JE16:$JV16)&gt;$BJ16,$BJ16-SUM(RE16:$RV16),JD16),0))</f>
        <v>0</v>
      </c>
      <c r="RE16" s="5">
        <f>IF(JE16=0,0,IF($BJ16&gt;SUM(JF16:$JV16),IF(JE16+SUM(JF16:$JV16)&gt;$BJ16,$BJ16-SUM(RF16:$RV16),JE16),0))</f>
        <v>0</v>
      </c>
      <c r="RF16" s="5">
        <f>IF(JF16=0,0,IF($BJ16&gt;SUM(JG16:$JV16),IF(JF16+SUM(JG16:$JV16)&gt;$BJ16,$BJ16-SUM(RG16:$RV16),JF16),0))</f>
        <v>0</v>
      </c>
      <c r="RG16" s="5">
        <f>IF(JG16=0,0,IF($BJ16&gt;SUM(JH16:$JV16),IF(JG16+SUM(JH16:$JV16)&gt;$BJ16,$BJ16-SUM(RH16:$RV16),JG16),0))</f>
        <v>0</v>
      </c>
      <c r="RH16" s="5">
        <f>IF(JH16=0,0,IF($BJ16&gt;SUM(JI16:$JV16),IF(JH16+SUM(JI16:$JV16)&gt;$BJ16,$BJ16-SUM(RI16:$RV16),JH16),0))</f>
        <v>0</v>
      </c>
      <c r="RI16" s="5">
        <f>IF(JI16=0,0,IF($BJ16&gt;SUM(JJ16:$JV16),IF(JI16+SUM(JJ16:$JV16)&gt;$BJ16,$BJ16-SUM(RJ16:$RV16),JI16),0))</f>
        <v>0</v>
      </c>
      <c r="RJ16" s="5">
        <f>IF(JJ16=0,0,IF($BJ16&gt;SUM(JK16:$JV16),IF(JJ16+SUM(JK16:$JV16)&gt;$BJ16,$BJ16-SUM(RK16:$RV16),JJ16),0))</f>
        <v>0</v>
      </c>
      <c r="RK16" s="5">
        <f>IF(JK16=0,0,IF($BJ16&gt;SUM(JL16:$JV16),IF(JK16+SUM(JL16:$JV16)&gt;$BJ16,$BJ16-SUM(RL16:$RV16),JK16),0))</f>
        <v>0</v>
      </c>
      <c r="RL16" s="5">
        <f>IF(JL16=0,0,IF($BJ16&gt;SUM(JM16:$JV16),IF(JL16+SUM(JM16:$JV16)&gt;$BJ16,$BJ16-SUM(RM16:$RV16),JL16),0))</f>
        <v>0</v>
      </c>
      <c r="RM16" s="5">
        <f>IF(JM16=0,0,IF($BJ16&gt;SUM(JN16:$JV16),IF(JM16+SUM(JN16:$JV16)&gt;$BJ16,$BJ16-SUM(RN16:$RV16),JM16),0))</f>
        <v>0</v>
      </c>
      <c r="RN16" s="5">
        <f>IF(JN16=0,0,IF($BJ16&gt;SUM(JO16:$JV16),IF(JN16+SUM(JO16:$JV16)&gt;$BJ16,$BJ16-SUM(RO16:$RV16),JN16),0))</f>
        <v>0</v>
      </c>
      <c r="RO16" s="5">
        <f>IF(JO16=0,0,IF($BJ16&gt;SUM(JP16:$JV16),IF(JO16+SUM(JP16:$JV16)&gt;$BJ16,$BJ16-SUM(RP16:$RV16),JO16),0))</f>
        <v>0</v>
      </c>
      <c r="RP16" s="5">
        <f>IF(JP16=0,0,IF($BJ16&gt;SUM(JQ16:$JV16),IF(JP16+SUM(JQ16:$JV16)&gt;$BJ16,$BJ16-SUM(RQ16:$RV16),JP16),0))</f>
        <v>0</v>
      </c>
      <c r="RQ16" s="5">
        <f>IF(JQ16=0,0,IF($BJ16&gt;SUM(JR16:$JV16),IF(JQ16+SUM(JR16:$JV16)&gt;$BJ16,$BJ16-SUM(RR16:$RV16),JQ16),0))</f>
        <v>5</v>
      </c>
      <c r="RR16" s="5">
        <f>IF(JR16=0,0,IF($BJ16&gt;SUM(JS16:$JV16),IF(JR16+SUM(JS16:$JV16)&gt;$BJ16,$BJ16-SUM(RS16:$RV16),JR16),0))</f>
        <v>5</v>
      </c>
      <c r="RS16" s="5">
        <f>IF(JS16=0,0,IF($BJ16&gt;SUM(JT16:$JV16),IF(JS16+SUM(JT16:$JV16)&gt;$BJ16,$BJ16-SUM(RT16:$RV16),JS16),0))</f>
        <v>5</v>
      </c>
      <c r="RT16" s="5">
        <f>IF(JT16=0,0,IF($BJ16&gt;SUM(JU16:$JV16),IF(JT16+SUM(JU16:$JV16)&gt;$BJ16,$BJ16-SUM(RU16:$RV16),JT16),0))</f>
        <v>0</v>
      </c>
      <c r="RU16" s="5">
        <f>IF(JU16=0,0,IF($BJ16&gt;SUM(JV16:$JV16),IF(JU16+SUM(JV16:$JV16)&gt;$BJ16,$BJ16-SUM(RV16:$RV16),JU16),0))</f>
        <v>5</v>
      </c>
      <c r="RV16" s="54"/>
      <c r="RW16" s="12">
        <f ca="1">SUMIFS(Sales!D$1:D$151,Sales!B$1:B$151,B16,Sales!C$1:C$151,C16)</f>
        <v>5</v>
      </c>
      <c r="RX16" s="65" t="b">
        <f>IF(COUNTIF(Sales!C$1:C$153,C16)=1,TRUE,FALSE)</f>
        <v>1</v>
      </c>
      <c r="RY16" t="b">
        <f>IF(SUM(BW16:JV16)=SUM(BW171:JV171),IF(SUM(BW16:JV16)=0,TRUE,FALSE),TRUE)</f>
        <v>1</v>
      </c>
    </row>
    <row r="17" spans="1:493" x14ac:dyDescent="0.35">
      <c r="A17" s="7">
        <f t="shared" ca="1" si="546"/>
        <v>17</v>
      </c>
      <c r="B17" s="126" t="str">
        <f t="shared" si="547"/>
        <v>GC-Hand Bags</v>
      </c>
      <c r="C17" s="20" t="s">
        <v>78</v>
      </c>
      <c r="D17" s="20" t="s">
        <v>446</v>
      </c>
      <c r="E17" s="155">
        <f>IF(LEFT(C17,5)="Total",0,SUMIFS(Costing!E$1:E$79,Costing!C$1:C$79,B17,Costing!D$1:D$79,C17))</f>
        <v>6</v>
      </c>
      <c r="F17" s="60">
        <f>SUMIFS(Costing!G$1:G$79,Costing!C$1:C$79,B17,Costing!D$1:D$79,C17)</f>
        <v>47.145000000000003</v>
      </c>
      <c r="G17" s="92">
        <v>1</v>
      </c>
      <c r="H17" s="220">
        <v>75</v>
      </c>
      <c r="I17" s="67">
        <f t="shared" si="548"/>
        <v>27.854999999999997</v>
      </c>
      <c r="J17" s="92"/>
      <c r="K17" s="220"/>
      <c r="L17" s="67">
        <f t="shared" si="549"/>
        <v>0</v>
      </c>
      <c r="M17" s="92"/>
      <c r="N17" s="220"/>
      <c r="O17" s="67">
        <f t="shared" si="550"/>
        <v>0</v>
      </c>
      <c r="P17" s="92">
        <v>1</v>
      </c>
      <c r="Q17" s="220">
        <v>80</v>
      </c>
      <c r="R17" s="67">
        <f t="shared" si="551"/>
        <v>32.854999999999997</v>
      </c>
      <c r="S17" s="92"/>
      <c r="T17" s="220"/>
      <c r="U17" s="67">
        <f t="shared" si="552"/>
        <v>0</v>
      </c>
      <c r="V17" s="92"/>
      <c r="W17" s="220"/>
      <c r="X17" s="67">
        <f t="shared" si="553"/>
        <v>0</v>
      </c>
      <c r="Y17" s="92"/>
      <c r="Z17" s="220"/>
      <c r="AA17" s="67">
        <f t="shared" si="554"/>
        <v>0</v>
      </c>
      <c r="AB17" s="92">
        <v>1</v>
      </c>
      <c r="AC17" s="220">
        <v>95</v>
      </c>
      <c r="AD17" s="67">
        <f t="shared" si="555"/>
        <v>47.854999999999997</v>
      </c>
      <c r="AE17" s="92"/>
      <c r="AF17" s="220"/>
      <c r="AG17" s="67">
        <f t="shared" si="556"/>
        <v>0</v>
      </c>
      <c r="AH17" s="92"/>
      <c r="AI17" s="220"/>
      <c r="AJ17" s="67">
        <f t="shared" si="557"/>
        <v>0</v>
      </c>
      <c r="AK17" s="92"/>
      <c r="AL17" s="220"/>
      <c r="AM17" s="67">
        <f t="shared" si="558"/>
        <v>0</v>
      </c>
      <c r="AN17" s="92"/>
      <c r="AO17" s="220"/>
      <c r="AP17" s="67">
        <f t="shared" si="559"/>
        <v>0</v>
      </c>
      <c r="AQ17" s="92"/>
      <c r="AR17" s="220"/>
      <c r="AS17" s="67">
        <f t="shared" si="560"/>
        <v>0</v>
      </c>
      <c r="AT17" s="92"/>
      <c r="AU17" s="220"/>
      <c r="AV17" s="67">
        <f t="shared" si="561"/>
        <v>0</v>
      </c>
      <c r="AW17" s="92"/>
      <c r="AX17" s="220"/>
      <c r="AY17" s="67">
        <f t="shared" si="562"/>
        <v>0</v>
      </c>
      <c r="AZ17" s="92"/>
      <c r="BA17" s="220"/>
      <c r="BB17" s="67">
        <f t="shared" si="563"/>
        <v>0</v>
      </c>
      <c r="BC17" s="92"/>
      <c r="BD17" s="220"/>
      <c r="BE17" s="67">
        <f t="shared" si="564"/>
        <v>0</v>
      </c>
      <c r="BF17" s="92"/>
      <c r="BG17" s="220"/>
      <c r="BH17" s="67">
        <f t="shared" si="565"/>
        <v>0</v>
      </c>
      <c r="BI17" s="68"/>
      <c r="BJ17" s="154">
        <f t="shared" si="566"/>
        <v>3</v>
      </c>
      <c r="BK17" s="116">
        <f t="shared" si="567"/>
        <v>141.435</v>
      </c>
      <c r="BL17" s="50"/>
      <c r="BM17" s="5">
        <f ca="1">SUMIFS(INDIRECT("Sales!"&amp;RW17&amp;":"&amp;RW17),Sales!$1:$1,"&gt;"&amp;$BN$2,Sales!$1:$1,"&lt;="&amp;$C$2)/$BM$2*30</f>
        <v>20</v>
      </c>
      <c r="BN17" s="72"/>
      <c r="BO17" s="5">
        <f>SUMIF($DB$2:$RV$2,"&lt;"&amp;BO$2,$DB17:$RV17)-SUM($BN17:BN17)</f>
        <v>0</v>
      </c>
      <c r="BP17" s="5">
        <f>SUMIF($DB$2:$RV$2,"&lt;"&amp;BP$2,$DB17:$RV17)-SUM($BN17:BO17)</f>
        <v>0</v>
      </c>
      <c r="BQ17" s="5">
        <f>SUMIF($DB$2:$RV$2,"&lt;"&amp;BQ$2,$DB17:$RV17)-SUM($BN17:BP17)</f>
        <v>0</v>
      </c>
      <c r="BR17" s="5">
        <f>SUMIF($DB$2:$RV$2,"&lt;"&amp;BR$2,$DB17:$RV17)-SUM($BN17:BQ17)</f>
        <v>0</v>
      </c>
      <c r="BS17" s="5">
        <f>SUMIF($DB$2:$RV$2,"&lt;"&amp;BS$2,$DB17:$RV17)-SUM($BN17:BR17)</f>
        <v>0</v>
      </c>
      <c r="BT17" s="5">
        <f>SUMIF($DB$2:$RV$2,"&lt;"&amp;BT$2,$DB17:$RV17)-SUM($BN17:BS17)</f>
        <v>3</v>
      </c>
      <c r="BU17" s="5">
        <f t="shared" si="571"/>
        <v>381</v>
      </c>
      <c r="BV17" s="10"/>
      <c r="BW17" s="95"/>
      <c r="BX17" s="95">
        <v>0</v>
      </c>
      <c r="BY17" s="95">
        <v>0</v>
      </c>
      <c r="BZ17" s="95"/>
      <c r="CA17" s="95"/>
      <c r="CB17" s="95"/>
      <c r="CC17" s="79">
        <v>0</v>
      </c>
      <c r="CD17" s="79">
        <v>0</v>
      </c>
      <c r="CE17" s="79">
        <v>0</v>
      </c>
      <c r="CF17" s="79">
        <v>0</v>
      </c>
      <c r="CG17" s="79">
        <v>0</v>
      </c>
      <c r="CH17" s="79">
        <v>0</v>
      </c>
      <c r="CI17" s="79">
        <v>0</v>
      </c>
      <c r="CJ17" s="79">
        <v>0</v>
      </c>
      <c r="CK17" s="79">
        <v>0</v>
      </c>
      <c r="CL17" s="79">
        <v>0</v>
      </c>
      <c r="CM17" s="79">
        <v>0</v>
      </c>
      <c r="CN17" s="79">
        <v>0</v>
      </c>
      <c r="CO17" s="79">
        <v>0</v>
      </c>
      <c r="CP17" s="79">
        <v>0</v>
      </c>
      <c r="CQ17" s="79">
        <v>0</v>
      </c>
      <c r="CR17" s="79">
        <v>0</v>
      </c>
      <c r="CS17" s="79">
        <v>0</v>
      </c>
      <c r="CT17" s="79">
        <v>0</v>
      </c>
      <c r="CU17" s="79">
        <v>0</v>
      </c>
      <c r="CV17" s="79">
        <v>0</v>
      </c>
      <c r="CW17" s="79">
        <v>0</v>
      </c>
      <c r="CX17" s="95">
        <v>0</v>
      </c>
      <c r="CY17" s="79">
        <v>0</v>
      </c>
      <c r="CZ17" s="79">
        <v>0</v>
      </c>
      <c r="DA17" s="79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20</v>
      </c>
      <c r="EI17" s="5">
        <v>4</v>
      </c>
      <c r="EJ17" s="5">
        <v>12</v>
      </c>
      <c r="EK17" s="5">
        <v>20</v>
      </c>
      <c r="EL17" s="5">
        <v>6</v>
      </c>
      <c r="EM17" s="5">
        <v>0</v>
      </c>
      <c r="EN17" s="5">
        <v>0</v>
      </c>
      <c r="EO17" s="5">
        <v>4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10</v>
      </c>
      <c r="EV17" s="5">
        <v>20</v>
      </c>
      <c r="EW17" s="5">
        <v>10</v>
      </c>
      <c r="EX17" s="5">
        <v>5</v>
      </c>
      <c r="EY17" s="5">
        <v>10</v>
      </c>
      <c r="EZ17" s="5">
        <v>10</v>
      </c>
      <c r="FA17" s="5">
        <v>0</v>
      </c>
      <c r="FB17" s="5">
        <v>5</v>
      </c>
      <c r="FC17" s="5">
        <v>10</v>
      </c>
      <c r="FD17" s="5">
        <v>0</v>
      </c>
      <c r="FE17" s="5">
        <v>0</v>
      </c>
      <c r="FF17" s="5">
        <v>3</v>
      </c>
      <c r="FG17" s="5">
        <v>6</v>
      </c>
      <c r="FH17" s="5">
        <v>0</v>
      </c>
      <c r="FI17" s="5">
        <v>0</v>
      </c>
      <c r="FJ17" s="5">
        <v>12</v>
      </c>
      <c r="FK17" s="5">
        <v>3</v>
      </c>
      <c r="FL17" s="5">
        <v>12</v>
      </c>
      <c r="FM17" s="5">
        <v>12</v>
      </c>
      <c r="FN17" s="5">
        <v>0</v>
      </c>
      <c r="FO17" s="5">
        <v>18</v>
      </c>
      <c r="FP17" s="5">
        <v>0</v>
      </c>
      <c r="FQ17" s="5">
        <v>12</v>
      </c>
      <c r="FR17" s="5">
        <v>12</v>
      </c>
      <c r="FS17" s="5">
        <v>0</v>
      </c>
      <c r="FT17" s="5">
        <v>11</v>
      </c>
      <c r="FU17" s="5">
        <v>10</v>
      </c>
      <c r="FV17" s="5">
        <v>0</v>
      </c>
      <c r="FW17" s="5">
        <v>10</v>
      </c>
      <c r="FX17" s="5">
        <v>10</v>
      </c>
      <c r="FY17" s="5">
        <v>5</v>
      </c>
      <c r="FZ17" s="5">
        <v>6</v>
      </c>
      <c r="GA17" s="5">
        <v>15</v>
      </c>
      <c r="GB17" s="5">
        <v>5</v>
      </c>
      <c r="GC17" s="5">
        <v>0</v>
      </c>
      <c r="GD17" s="5">
        <v>0</v>
      </c>
      <c r="GE17" s="5">
        <v>5</v>
      </c>
      <c r="GF17" s="5">
        <v>4</v>
      </c>
      <c r="GG17" s="5">
        <v>0</v>
      </c>
      <c r="GH17" s="5">
        <v>6</v>
      </c>
      <c r="GI17" s="5">
        <v>9</v>
      </c>
      <c r="GJ17" s="5">
        <v>5</v>
      </c>
      <c r="GK17" s="5">
        <v>6</v>
      </c>
      <c r="GL17" s="5">
        <v>6</v>
      </c>
      <c r="GM17" s="5">
        <v>6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4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5</v>
      </c>
      <c r="IA17" s="5">
        <v>4</v>
      </c>
      <c r="IB17" s="5">
        <v>5</v>
      </c>
      <c r="IC17" s="5">
        <v>5</v>
      </c>
      <c r="ID17" s="5">
        <v>6</v>
      </c>
      <c r="IE17" s="5">
        <v>10</v>
      </c>
      <c r="IF17" s="5"/>
      <c r="IG17" s="5">
        <v>5</v>
      </c>
      <c r="IH17" s="5">
        <v>5</v>
      </c>
      <c r="II17" s="5">
        <v>2</v>
      </c>
      <c r="IJ17" s="5">
        <v>0</v>
      </c>
      <c r="IK17" s="5">
        <v>3</v>
      </c>
      <c r="IL17" s="5">
        <v>5</v>
      </c>
      <c r="IM17" s="5">
        <v>5</v>
      </c>
      <c r="IN17" s="5">
        <v>3</v>
      </c>
      <c r="IO17" s="5">
        <v>5</v>
      </c>
      <c r="IP17" s="5">
        <v>5</v>
      </c>
      <c r="IQ17" s="5">
        <v>5</v>
      </c>
      <c r="IR17" s="5">
        <v>5</v>
      </c>
      <c r="IS17" s="5">
        <v>5</v>
      </c>
      <c r="IT17" s="5">
        <v>5</v>
      </c>
      <c r="IU17" s="5">
        <v>5</v>
      </c>
      <c r="IV17" s="5">
        <v>5</v>
      </c>
      <c r="IW17" s="5">
        <v>2</v>
      </c>
      <c r="IX17" s="5">
        <v>2</v>
      </c>
      <c r="IY17" s="5">
        <v>2</v>
      </c>
      <c r="IZ17" s="5">
        <v>2</v>
      </c>
      <c r="JA17" s="5">
        <v>2</v>
      </c>
      <c r="JB17" s="5">
        <v>2</v>
      </c>
      <c r="JC17" s="5">
        <v>2</v>
      </c>
      <c r="JD17" s="5">
        <v>2</v>
      </c>
      <c r="JE17" s="5">
        <v>0</v>
      </c>
      <c r="JF17" s="5">
        <v>4</v>
      </c>
      <c r="JG17" s="5">
        <v>4</v>
      </c>
      <c r="JH17" s="5">
        <v>4</v>
      </c>
      <c r="JI17" s="5">
        <v>2</v>
      </c>
      <c r="JJ17">
        <v>10</v>
      </c>
      <c r="JK17" s="5">
        <v>10</v>
      </c>
      <c r="JL17" s="5">
        <v>10</v>
      </c>
      <c r="JM17" s="5">
        <v>5</v>
      </c>
      <c r="JN17" s="5">
        <v>5</v>
      </c>
      <c r="JO17" s="5">
        <v>10</v>
      </c>
      <c r="JP17" s="5">
        <v>0</v>
      </c>
      <c r="JQ17" s="5">
        <v>6</v>
      </c>
      <c r="JR17" s="5">
        <v>6</v>
      </c>
      <c r="JS17" s="5">
        <v>6</v>
      </c>
      <c r="JT17" s="5">
        <v>0</v>
      </c>
      <c r="JU17" s="5">
        <v>5</v>
      </c>
      <c r="JV17" s="54"/>
      <c r="JW17" s="5">
        <f>IF(BW17=0,0,IF($BJ17&gt;SUM(BX17:$JV17),IF(BW17+SUM(BX17:$JV17)&gt;$BJ17,$BJ17-SUM(JX17:$RV17),BW17),0))</f>
        <v>0</v>
      </c>
      <c r="JX17" s="5">
        <f>IF(BX17=0,0,IF($BJ17&gt;SUM(BY17:$JV17),IF(BX17+SUM(BY17:$JV17)&gt;$BJ17,$BJ17-SUM(JY17:$RV17),BX17),0))</f>
        <v>0</v>
      </c>
      <c r="JY17" s="5">
        <f>IF(BY17=0,0,IF($BJ17&gt;SUM(BZ17:$JV17),IF(BY17+SUM(BZ17:$JV17)&gt;$BJ17,$BJ17-SUM(JZ17:$RV17),BY17),0))</f>
        <v>0</v>
      </c>
      <c r="JZ17" s="5">
        <f>IF(BZ17=0,0,IF($BJ17&gt;SUM(CA17:$JV17),IF(BZ17+SUM(CA17:$JV17)&gt;$BJ17,$BJ17-SUM(KA17:$RV17),BZ17),0))</f>
        <v>0</v>
      </c>
      <c r="KA17" s="5">
        <f>IF(CA17=0,0,IF($BJ17&gt;SUM(CB17:$JV17),IF(CA17+SUM(CB17:$JV17)&gt;$BJ17,$BJ17-SUM(KB17:$RV17),CA17),0))</f>
        <v>0</v>
      </c>
      <c r="KB17" s="5">
        <f>IF(CB17=0,0,IF($BJ17&gt;SUM(CC17:$JV17),IF(CB17+SUM(CC17:$JV17)&gt;$BJ17,$BJ17-SUM(KC17:$RV17),CB17),0))</f>
        <v>0</v>
      </c>
      <c r="KC17" s="5">
        <f>IF(CC17=0,0,IF($BJ17&gt;SUM(CD17:$JV17),IF(CC17+SUM(CD17:$JV17)&gt;$BJ17,$BJ17-SUM(KD17:$RV17),CC17),0))</f>
        <v>0</v>
      </c>
      <c r="KD17" s="5">
        <f>IF(CD17=0,0,IF($BJ17&gt;SUM(CE17:$JV17),IF(CD17+SUM(CE17:$JV17)&gt;$BJ17,$BJ17-SUM(KE17:$RV17),CD17),0))</f>
        <v>0</v>
      </c>
      <c r="KE17" s="5">
        <f>IF(CE17=0,0,IF($BJ17&gt;SUM(CF17:$JV17),IF(CE17+SUM(CF17:$JV17)&gt;$BJ17,$BJ17-SUM(KF17:$RV17),CE17),0))</f>
        <v>0</v>
      </c>
      <c r="KF17" s="5">
        <f>IF(CF17=0,0,IF($BJ17&gt;SUM(CG17:$JV17),IF(CF17+SUM(CG17:$JV17)&gt;$BJ17,$BJ17-SUM(KG17:$RV17),CF17),0))</f>
        <v>0</v>
      </c>
      <c r="KG17" s="5">
        <f>IF(CG17=0,0,IF($BJ17&gt;SUM(CH17:$JV17),IF(CG17+SUM(CH17:$JV17)&gt;$BJ17,$BJ17-SUM(KH17:$RV17),CG17),0))</f>
        <v>0</v>
      </c>
      <c r="KH17" s="5">
        <f>IF(CH17=0,0,IF($BJ17&gt;SUM(CI17:$JV17),IF(CH17+SUM(CI17:$JV17)&gt;$BJ17,$BJ17-SUM(KI17:$RV17),CH17),0))</f>
        <v>0</v>
      </c>
      <c r="KI17" s="5">
        <f>IF(CI17=0,0,IF($BJ17&gt;SUM(CJ17:$JV17),IF(CI17+SUM(CJ17:$JV17)&gt;$BJ17,$BJ17-SUM(KJ17:$RV17),CI17),0))</f>
        <v>0</v>
      </c>
      <c r="KJ17" s="5">
        <f>IF(CJ17=0,0,IF($BJ17&gt;SUM(CK17:$JV17),IF(CJ17+SUM(CK17:$JV17)&gt;$BJ17,$BJ17-SUM(KK17:$RV17),CJ17),0))</f>
        <v>0</v>
      </c>
      <c r="KK17" s="5">
        <f>IF(CK17=0,0,IF($BJ17&gt;SUM(CL17:$JV17),IF(CK17+SUM(CL17:$JV17)&gt;$BJ17,$BJ17-SUM(KL17:$RV17),CK17),0))</f>
        <v>0</v>
      </c>
      <c r="KL17" s="5">
        <f>IF(CL17=0,0,IF($BJ17&gt;SUM(CM17:$JV17),IF(CL17+SUM(CM17:$JV17)&gt;$BJ17,$BJ17-SUM(KM17:$RV17),CL17),0))</f>
        <v>0</v>
      </c>
      <c r="KM17" s="5">
        <f>IF(CM17=0,0,IF($BJ17&gt;SUM(CN17:$JV17),IF(CM17+SUM(CN17:$JV17)&gt;$BJ17,$BJ17-SUM(KN17:$RV17),CM17),0))</f>
        <v>0</v>
      </c>
      <c r="KN17" s="5">
        <f>IF(CN17=0,0,IF($BJ17&gt;SUM(CO17:$JV17),IF(CN17+SUM(CO17:$JV17)&gt;$BJ17,$BJ17-SUM(KO17:$RV17),CN17),0))</f>
        <v>0</v>
      </c>
      <c r="KO17" s="5">
        <f>IF(CO17=0,0,IF($BJ17&gt;SUM(CP17:$JV17),IF(CO17+SUM(CP17:$JV17)&gt;$BJ17,$BJ17-SUM(KP17:$RV17),CO17),0))</f>
        <v>0</v>
      </c>
      <c r="KP17" s="5">
        <f>IF(CP17=0,0,IF($BJ17&gt;SUM(CQ17:$JV17),IF(CP17+SUM(CQ17:$JV17)&gt;$BJ17,$BJ17-SUM(KQ17:$RV17),CP17),0))</f>
        <v>0</v>
      </c>
      <c r="KQ17" s="5">
        <f>IF(CQ17=0,0,IF($BJ17&gt;SUM(CR17:$JV17),IF(CQ17+SUM(CR17:$JV17)&gt;$BJ17,$BJ17-SUM(KR17:$RV17),CQ17),0))</f>
        <v>0</v>
      </c>
      <c r="KR17" s="5">
        <f>IF(CR17=0,0,IF($BJ17&gt;SUM(CS17:$JV17),IF(CR17+SUM(CS17:$JV17)&gt;$BJ17,$BJ17-SUM(KS17:$RV17),CR17),0))</f>
        <v>0</v>
      </c>
      <c r="KS17" s="5">
        <f>IF(CS17=0,0,IF($BJ17&gt;SUM(CT17:$JV17),IF(CS17+SUM(CT17:$JV17)&gt;$BJ17,$BJ17-SUM(KT17:$RV17),CS17),0))</f>
        <v>0</v>
      </c>
      <c r="KT17" s="5">
        <f>IF(CT17=0,0,IF($BJ17&gt;SUM(CU17:$JV17),IF(CT17+SUM(CU17:$JV17)&gt;$BJ17,$BJ17-SUM(KU17:$RV17),CT17),0))</f>
        <v>0</v>
      </c>
      <c r="KU17" s="5">
        <f>IF(CU17=0,0,IF($BJ17&gt;SUM(CV17:$JV17),IF(CU17+SUM(CV17:$JV17)&gt;$BJ17,$BJ17-SUM(KV17:$RV17),CU17),0))</f>
        <v>0</v>
      </c>
      <c r="KV17" s="5">
        <f>IF(CV17=0,0,IF($BJ17&gt;SUM(CW17:$JV17),IF(CV17+SUM(CW17:$JV17)&gt;$BJ17,$BJ17-SUM(KW17:$RV17),CV17),0))</f>
        <v>0</v>
      </c>
      <c r="KW17" s="5">
        <f>IF(CW17=0,0,IF($BJ17&gt;SUM(CX17:$JV17),IF(CW17+SUM(CX17:$JV17)&gt;$BJ17,$BJ17-SUM(KX17:$RV17),CW17),0))</f>
        <v>0</v>
      </c>
      <c r="KX17" s="5">
        <f>IF(CX17=0,0,IF($BJ17&gt;SUM(CY17:$JV17),IF(CX17+SUM(CY17:$JV17)&gt;$BJ17,$BJ17-SUM(KY17:$RV17),CX17),0))</f>
        <v>0</v>
      </c>
      <c r="KY17" s="5">
        <f>IF(CY17=0,0,IF($BJ17&gt;SUM(CZ17:$JV17),IF(CY17+SUM(CZ17:$JV17)&gt;$BJ17,$BJ17-SUM(KZ17:$RV17),CY17),0))</f>
        <v>0</v>
      </c>
      <c r="KZ17" s="5">
        <f>IF(CZ17=0,0,IF($BJ17&gt;SUM(DA17:$JV17),IF(CZ17+SUM(DA17:$JV17)&gt;$BJ17,$BJ17-SUM(LA17:$RV17),CZ17),0))</f>
        <v>0</v>
      </c>
      <c r="LA17" s="5">
        <f>IF(DA17=0,0,IF($BJ17&gt;SUM(DB17:$JV17),IF(DA17+SUM(DB17:$JV17)&gt;$BJ17,$BJ17-SUM(LB17:$RV17),DA17),0))</f>
        <v>0</v>
      </c>
      <c r="LB17" s="5">
        <f>IF(DB17=0,0,IF($BJ17&gt;SUM(DC17:$JV17),IF(DB17+SUM(DC17:$JV17)&gt;$BJ17,$BJ17-SUM(LC17:$RV17),DB17),0))</f>
        <v>0</v>
      </c>
      <c r="LC17" s="5">
        <f>IF(DC17=0,0,IF($BJ17&gt;SUM(DD17:$JV17),IF(DC17+SUM(DD17:$JV17)&gt;$BJ17,$BJ17-SUM(LD17:$RV17),DC17),0))</f>
        <v>0</v>
      </c>
      <c r="LD17" s="5">
        <f>IF(DD17=0,0,IF($BJ17&gt;SUM(DE17:$JV17),IF(DD17+SUM(DE17:$JV17)&gt;$BJ17,$BJ17-SUM(LE17:$RV17),DD17),0))</f>
        <v>0</v>
      </c>
      <c r="LE17" s="5">
        <f>IF(DE17=0,0,IF($BJ17&gt;SUM(DF17:$JV17),IF(DE17+SUM(DF17:$JV17)&gt;$BJ17,$BJ17-SUM(LF17:$RV17),DE17),0))</f>
        <v>0</v>
      </c>
      <c r="LF17" s="5">
        <f>IF(DF17=0,0,IF($BJ17&gt;SUM(DG17:$JV17),IF(DF17+SUM(DG17:$JV17)&gt;$BJ17,$BJ17-SUM(LG17:$RV17),DF17),0))</f>
        <v>0</v>
      </c>
      <c r="LG17" s="5">
        <f>IF(DG17=0,0,IF($BJ17&gt;SUM(DH17:$JV17),IF(DG17+SUM(DH17:$JV17)&gt;$BJ17,$BJ17-SUM(LH17:$RV17),DG17),0))</f>
        <v>0</v>
      </c>
      <c r="LH17" s="5">
        <f>IF(DH17=0,0,IF($BJ17&gt;SUM(DI17:$JV17),IF(DH17+SUM(DI17:$JV17)&gt;$BJ17,$BJ17-SUM(LI17:$RV17),DH17),0))</f>
        <v>0</v>
      </c>
      <c r="LI17" s="5">
        <f>IF(DI17=0,0,IF($BJ17&gt;SUM(DJ17:$JV17),IF(DI17+SUM(DJ17:$JV17)&gt;$BJ17,$BJ17-SUM(LJ17:$RV17),DI17),0))</f>
        <v>0</v>
      </c>
      <c r="LJ17" s="5">
        <f>IF(DJ17=0,0,IF($BJ17&gt;SUM(DK17:$JV17),IF(DJ17+SUM(DK17:$JV17)&gt;$BJ17,$BJ17-SUM(LK17:$RV17),DJ17),0))</f>
        <v>0</v>
      </c>
      <c r="LK17" s="5">
        <f>IF(DK17=0,0,IF($BJ17&gt;SUM(DL17:$JV17),IF(DK17+SUM(DL17:$JV17)&gt;$BJ17,$BJ17-SUM(LL17:$RV17),DK17),0))</f>
        <v>0</v>
      </c>
      <c r="LL17" s="5">
        <f>IF(DL17=0,0,IF($BJ17&gt;SUM(DM17:$JV17),IF(DL17+SUM(DM17:$JV17)&gt;$BJ17,$BJ17-SUM(LM17:$RV17),DL17),0))</f>
        <v>0</v>
      </c>
      <c r="LM17" s="5">
        <f>IF(DM17=0,0,IF($BJ17&gt;SUM(DN17:$JV17),IF(DM17+SUM(DN17:$JV17)&gt;$BJ17,$BJ17-SUM(LN17:$RV17),DM17),0))</f>
        <v>0</v>
      </c>
      <c r="LN17" s="5">
        <f>IF(DN17=0,0,IF($BJ17&gt;SUM(DO17:$JV17),IF(DN17+SUM(DO17:$JV17)&gt;$BJ17,$BJ17-SUM(LO17:$RV17),DN17),0))</f>
        <v>0</v>
      </c>
      <c r="LO17" s="5">
        <f>IF(DO17=0,0,IF($BJ17&gt;SUM(DP17:$JV17),IF(DO17+SUM(DP17:$JV17)&gt;$BJ17,$BJ17-SUM(LP17:$RV17),DO17),0))</f>
        <v>0</v>
      </c>
      <c r="LP17" s="5">
        <f>IF(DP17=0,0,IF($BJ17&gt;SUM(DQ17:$JV17),IF(DP17+SUM(DQ17:$JV17)&gt;$BJ17,$BJ17-SUM(LQ17:$RV17),DP17),0))</f>
        <v>0</v>
      </c>
      <c r="LQ17" s="5">
        <f>IF(DQ17=0,0,IF($BJ17&gt;SUM(DR17:$JV17),IF(DQ17+SUM(DR17:$JV17)&gt;$BJ17,$BJ17-SUM(LR17:$RV17),DQ17),0))</f>
        <v>0</v>
      </c>
      <c r="LR17" s="5">
        <f>IF(DR17=0,0,IF($BJ17&gt;SUM(DS17:$JV17),IF(DR17+SUM(DS17:$JV17)&gt;$BJ17,$BJ17-SUM(LS17:$RV17),DR17),0))</f>
        <v>0</v>
      </c>
      <c r="LS17" s="5">
        <f>IF(DS17=0,0,IF($BJ17&gt;SUM(DT17:$JV17),IF(DS17+SUM(DT17:$JV17)&gt;$BJ17,$BJ17-SUM(LT17:$RV17),DS17),0))</f>
        <v>0</v>
      </c>
      <c r="LT17" s="5">
        <f>IF(DT17=0,0,IF($BJ17&gt;SUM(DU17:$JV17),IF(DT17+SUM(DU17:$JV17)&gt;$BJ17,$BJ17-SUM(LU17:$RV17),DT17),0))</f>
        <v>0</v>
      </c>
      <c r="LU17" s="5">
        <f>IF(DU17=0,0,IF($BJ17&gt;SUM(DV17:$JV17),IF(DU17+SUM(DV17:$JV17)&gt;$BJ17,$BJ17-SUM(LV17:$RV17),DU17),0))</f>
        <v>0</v>
      </c>
      <c r="LV17" s="5">
        <f>IF(DV17=0,0,IF($BJ17&gt;SUM(DW17:$JV17),IF(DV17+SUM(DW17:$JV17)&gt;$BJ17,$BJ17-SUM(LW17:$RV17),DV17),0))</f>
        <v>0</v>
      </c>
      <c r="LW17" s="5">
        <f>IF(DW17=0,0,IF($BJ17&gt;SUM(DX17:$JV17),IF(DW17+SUM(DX17:$JV17)&gt;$BJ17,$BJ17-SUM(LX17:$RV17),DW17),0))</f>
        <v>0</v>
      </c>
      <c r="LX17" s="5">
        <f>IF(DX17=0,0,IF($BJ17&gt;SUM(DY17:$JV17),IF(DX17+SUM(DY17:$JV17)&gt;$BJ17,$BJ17-SUM(LY17:$RV17),DX17),0))</f>
        <v>0</v>
      </c>
      <c r="LY17" s="5">
        <f>IF(DY17=0,0,IF($BJ17&gt;SUM(DZ17:$JV17),IF(DY17+SUM(DZ17:$JV17)&gt;$BJ17,$BJ17-SUM(LZ17:$RV17),DY17),0))</f>
        <v>0</v>
      </c>
      <c r="LZ17" s="5">
        <f>IF(DZ17=0,0,IF($BJ17&gt;SUM(EA17:$JV17),IF(DZ17+SUM(EA17:$JV17)&gt;$BJ17,$BJ17-SUM(MA17:$RV17),DZ17),0))</f>
        <v>0</v>
      </c>
      <c r="MA17" s="5">
        <f>IF(EA17=0,0,IF($BJ17&gt;SUM(EB17:$JV17),IF(EA17+SUM(EB17:$JV17)&gt;$BJ17,$BJ17-SUM(MB17:$RV17),EA17),0))</f>
        <v>0</v>
      </c>
      <c r="MB17" s="5">
        <f>IF(EB17=0,0,IF($BJ17&gt;SUM(EC17:$JV17),IF(EB17+SUM(EC17:$JV17)&gt;$BJ17,$BJ17-SUM(MC17:$RV17),EB17),0))</f>
        <v>0</v>
      </c>
      <c r="MC17" s="5">
        <f>IF(EC17=0,0,IF($BJ17&gt;SUM(ED17:$JV17),IF(EC17+SUM(ED17:$JV17)&gt;$BJ17,$BJ17-SUM(MD17:$RV17),EC17),0))</f>
        <v>0</v>
      </c>
      <c r="MD17" s="5">
        <f>IF(ED17=0,0,IF($BJ17&gt;SUM(EE17:$JV17),IF(ED17+SUM(EE17:$JV17)&gt;$BJ17,$BJ17-SUM(ME17:$RV17),ED17),0))</f>
        <v>0</v>
      </c>
      <c r="ME17" s="5">
        <f>IF(EE17=0,0,IF($BJ17&gt;SUM(EF17:$JV17),IF(EE17+SUM(EF17:$JV17)&gt;$BJ17,$BJ17-SUM(MF17:$RV17),EE17),0))</f>
        <v>0</v>
      </c>
      <c r="MF17" s="5">
        <f>IF(EF17=0,0,IF($BJ17&gt;SUM(EG17:$JV17),IF(EF17+SUM(EG17:$JV17)&gt;$BJ17,$BJ17-SUM(MG17:$RV17),EF17),0))</f>
        <v>0</v>
      </c>
      <c r="MG17" s="5">
        <f>IF(EG17=0,0,IF($BJ17&gt;SUM(EH17:$JV17),IF(EG17+SUM(EH17:$JV17)&gt;$BJ17,$BJ17-SUM(MH17:$RV17),EG17),0))</f>
        <v>0</v>
      </c>
      <c r="MH17" s="5">
        <f>IF(EH17=0,0,IF($BJ17&gt;SUM(EI17:$JV17),IF(EH17+SUM(EI17:$JV17)&gt;$BJ17,$BJ17-SUM(MI17:$RV17),EH17),0))</f>
        <v>0</v>
      </c>
      <c r="MI17" s="5">
        <f>IF(EI17=0,0,IF($BJ17&gt;SUM(EJ17:$JV17),IF(EI17+SUM(EJ17:$JV17)&gt;$BJ17,$BJ17-SUM(MJ17:$RV17),EI17),0))</f>
        <v>0</v>
      </c>
      <c r="MJ17" s="5">
        <f>IF(EJ17=0,0,IF($BJ17&gt;SUM(EK17:$JV17),IF(EJ17+SUM(EK17:$JV17)&gt;$BJ17,$BJ17-SUM(MK17:$RV17),EJ17),0))</f>
        <v>0</v>
      </c>
      <c r="MK17" s="5">
        <f>IF(EK17=0,0,IF($BJ17&gt;SUM(EL17:$JV17),IF(EK17+SUM(EL17:$JV17)&gt;$BJ17,$BJ17-SUM(ML17:$RV17),EK17),0))</f>
        <v>0</v>
      </c>
      <c r="ML17" s="5">
        <f>IF(EL17=0,0,IF($BJ17&gt;SUM(EM17:$JV17),IF(EL17+SUM(EM17:$JV17)&gt;$BJ17,$BJ17-SUM(MM17:$RV17),EL17),0))</f>
        <v>0</v>
      </c>
      <c r="MM17" s="5">
        <f>IF(EM17=0,0,IF($BJ17&gt;SUM(EN17:$JV17),IF(EM17+SUM(EN17:$JV17)&gt;$BJ17,$BJ17-SUM(MN17:$RV17),EM17),0))</f>
        <v>0</v>
      </c>
      <c r="MN17" s="5">
        <f>IF(EN17=0,0,IF($BJ17&gt;SUM(EO17:$JV17),IF(EN17+SUM(EO17:$JV17)&gt;$BJ17,$BJ17-SUM(MO17:$RV17),EN17),0))</f>
        <v>0</v>
      </c>
      <c r="MO17" s="5">
        <f>IF(EO17=0,0,IF($BJ17&gt;SUM(EP17:$JV17),IF(EO17+SUM(EP17:$JV17)&gt;$BJ17,$BJ17-SUM(MP17:$RV17),EO17),0))</f>
        <v>0</v>
      </c>
      <c r="MP17" s="5">
        <f>IF(EP17=0,0,IF($BJ17&gt;SUM(EQ17:$JV17),IF(EP17+SUM(EQ17:$JV17)&gt;$BJ17,$BJ17-SUM(MQ17:$RV17),EP17),0))</f>
        <v>0</v>
      </c>
      <c r="MQ17" s="5">
        <f>IF(EQ17=0,0,IF($BJ17&gt;SUM(ER17:$JV17),IF(EQ17+SUM(ER17:$JV17)&gt;$BJ17,$BJ17-SUM(MR17:$RV17),EQ17),0))</f>
        <v>0</v>
      </c>
      <c r="MR17" s="5">
        <f>IF(ER17=0,0,IF($BJ17&gt;SUM(ES17:$JV17),IF(ER17+SUM(ES17:$JV17)&gt;$BJ17,$BJ17-SUM(MS17:$RV17),ER17),0))</f>
        <v>0</v>
      </c>
      <c r="MS17" s="5">
        <f>IF(ES17=0,0,IF($BJ17&gt;SUM(ET17:$JV17),IF(ES17+SUM(ET17:$JV17)&gt;$BJ17,$BJ17-SUM(MT17:$RV17),ES17),0))</f>
        <v>0</v>
      </c>
      <c r="MT17" s="5">
        <f>IF(ET17=0,0,IF($BJ17&gt;SUM(EU17:$JV17),IF(ET17+SUM(EU17:$JV17)&gt;$BJ17,$BJ17-SUM(MU17:$RV17),ET17),0))</f>
        <v>0</v>
      </c>
      <c r="MU17" s="5">
        <f>IF(EU17=0,0,IF($BJ17&gt;SUM(EV17:$JV17),IF(EU17+SUM(EV17:$JV17)&gt;$BJ17,$BJ17-SUM(MV17:$RV17),EU17),0))</f>
        <v>0</v>
      </c>
      <c r="MV17" s="5">
        <f>IF(EV17=0,0,IF($BJ17&gt;SUM(EW17:$JV17),IF(EV17+SUM(EW17:$JV17)&gt;$BJ17,$BJ17-SUM(MW17:$RV17),EV17),0))</f>
        <v>0</v>
      </c>
      <c r="MW17" s="5">
        <f>IF(EW17=0,0,IF($BJ17&gt;SUM(EX17:$JV17),IF(EW17+SUM(EX17:$JV17)&gt;$BJ17,$BJ17-SUM(MX17:$RV17),EW17),0))</f>
        <v>0</v>
      </c>
      <c r="MX17" s="5">
        <f>IF(EX17=0,0,IF($BJ17&gt;SUM(EY17:$JV17),IF(EX17+SUM(EY17:$JV17)&gt;$BJ17,$BJ17-SUM(MY17:$RV17),EX17),0))</f>
        <v>0</v>
      </c>
      <c r="MY17" s="5">
        <f>IF(EY17=0,0,IF($BJ17&gt;SUM(EZ17:$JV17),IF(EY17+SUM(EZ17:$JV17)&gt;$BJ17,$BJ17-SUM(MZ17:$RV17),EY17),0))</f>
        <v>0</v>
      </c>
      <c r="MZ17" s="5">
        <f>IF(EZ17=0,0,IF($BJ17&gt;SUM(FA17:$JV17),IF(EZ17+SUM(FA17:$JV17)&gt;$BJ17,$BJ17-SUM(NA17:$RV17),EZ17),0))</f>
        <v>0</v>
      </c>
      <c r="NA17" s="5">
        <f>IF(FA17=0,0,IF($BJ17&gt;SUM(FB17:$JV17),IF(FA17+SUM(FB17:$JV17)&gt;$BJ17,$BJ17-SUM(NB17:$RV17),FA17),0))</f>
        <v>0</v>
      </c>
      <c r="NB17" s="5">
        <f>IF(FB17=0,0,IF($BJ17&gt;SUM(FC17:$JV17),IF(FB17+SUM(FC17:$JV17)&gt;$BJ17,$BJ17-SUM(NC17:$RV17),FB17),0))</f>
        <v>0</v>
      </c>
      <c r="NC17" s="5">
        <f>IF(FC17=0,0,IF($BJ17&gt;SUM(FD17:$JV17),IF(FC17+SUM(FD17:$JV17)&gt;$BJ17,$BJ17-SUM(ND17:$RV17),FC17),0))</f>
        <v>0</v>
      </c>
      <c r="ND17" s="5">
        <f>IF(FD17=0,0,IF($BJ17&gt;SUM(FE17:$JV17),IF(FD17+SUM(FE17:$JV17)&gt;$BJ17,$BJ17-SUM(NE17:$RV17),FD17),0))</f>
        <v>0</v>
      </c>
      <c r="NE17" s="5">
        <f>IF(FE17=0,0,IF($BJ17&gt;SUM(FF17:$JV17),IF(FE17+SUM(FF17:$JV17)&gt;$BJ17,$BJ17-SUM(NF17:$RV17),FE17),0))</f>
        <v>0</v>
      </c>
      <c r="NF17" s="5">
        <f>IF(FF17=0,0,IF($BJ17&gt;SUM(FG17:$JV17),IF(FF17+SUM(FG17:$JV17)&gt;$BJ17,$BJ17-SUM(NG17:$RV17),FF17),0))</f>
        <v>0</v>
      </c>
      <c r="NG17" s="5">
        <f>IF(FG17=0,0,IF($BJ17&gt;SUM(FH17:$JV17),IF(FG17+SUM(FH17:$JV17)&gt;$BJ17,$BJ17-SUM(NH17:$RV17),FG17),0))</f>
        <v>0</v>
      </c>
      <c r="NH17" s="5">
        <f>IF(FH17=0,0,IF($BJ17&gt;SUM(FI17:$JV17),IF(FH17+SUM(FI17:$JV17)&gt;$BJ17,$BJ17-SUM(NI17:$RV17),FH17),0))</f>
        <v>0</v>
      </c>
      <c r="NI17" s="5">
        <f>IF(FI17=0,0,IF($BJ17&gt;SUM(FJ17:$JV17),IF(FI17+SUM(FJ17:$JV17)&gt;$BJ17,$BJ17-SUM(NJ17:$RV17),FI17),0))</f>
        <v>0</v>
      </c>
      <c r="NJ17" s="5">
        <f>IF(FJ17=0,0,IF($BJ17&gt;SUM(FK17:$JV17),IF(FJ17+SUM(FK17:$JV17)&gt;$BJ17,$BJ17-SUM(NK17:$RV17),FJ17),0))</f>
        <v>0</v>
      </c>
      <c r="NK17" s="5">
        <f>IF(FK17=0,0,IF($BJ17&gt;SUM(FL17:$JV17),IF(FK17+SUM(FL17:$JV17)&gt;$BJ17,$BJ17-SUM(NL17:$RV17),FK17),0))</f>
        <v>0</v>
      </c>
      <c r="NL17" s="5">
        <f>IF(FL17=0,0,IF($BJ17&gt;SUM(FM17:$JV17),IF(FL17+SUM(FM17:$JV17)&gt;$BJ17,$BJ17-SUM(NM17:$RV17),FL17),0))</f>
        <v>0</v>
      </c>
      <c r="NM17" s="5">
        <f>IF(FM17=0,0,IF($BJ17&gt;SUM(FN17:$JV17),IF(FM17+SUM(FN17:$JV17)&gt;$BJ17,$BJ17-SUM(NN17:$RV17),FM17),0))</f>
        <v>0</v>
      </c>
      <c r="NN17" s="5">
        <f>IF(FN17=0,0,IF($BJ17&gt;SUM(FO17:$JV17),IF(FN17+SUM(FO17:$JV17)&gt;$BJ17,$BJ17-SUM(NO17:$RV17),FN17),0))</f>
        <v>0</v>
      </c>
      <c r="NO17" s="5">
        <f>IF(FO17=0,0,IF($BJ17&gt;SUM(FP17:$JV17),IF(FO17+SUM(FP17:$JV17)&gt;$BJ17,$BJ17-SUM(NP17:$RV17),FO17),0))</f>
        <v>0</v>
      </c>
      <c r="NP17" s="5">
        <f>IF(FP17=0,0,IF($BJ17&gt;SUM(FQ17:$JV17),IF(FP17+SUM(FQ17:$JV17)&gt;$BJ17,$BJ17-SUM(NQ17:$RV17),FP17),0))</f>
        <v>0</v>
      </c>
      <c r="NQ17" s="5">
        <f>IF(FQ17=0,0,IF($BJ17&gt;SUM(FR17:$JV17),IF(FQ17+SUM(FR17:$JV17)&gt;$BJ17,$BJ17-SUM(NR17:$RV17),FQ17),0))</f>
        <v>0</v>
      </c>
      <c r="NR17" s="5">
        <f>IF(FR17=0,0,IF($BJ17&gt;SUM(FS17:$JV17),IF(FR17+SUM(FS17:$JV17)&gt;$BJ17,$BJ17-SUM(NS17:$RV17),FR17),0))</f>
        <v>0</v>
      </c>
      <c r="NS17" s="5">
        <f>IF(FS17=0,0,IF($BJ17&gt;SUM(FT17:$JV17),IF(FS17+SUM(FT17:$JV17)&gt;$BJ17,$BJ17-SUM(NT17:$RV17),FS17),0))</f>
        <v>0</v>
      </c>
      <c r="NT17" s="5">
        <f>IF(FT17=0,0,IF($BJ17&gt;SUM(FU17:$JV17),IF(FT17+SUM(FU17:$JV17)&gt;$BJ17,$BJ17-SUM(NU17:$RV17),FT17),0))</f>
        <v>0</v>
      </c>
      <c r="NU17" s="5">
        <f>IF(FU17=0,0,IF($BJ17&gt;SUM(FV17:$JV17),IF(FU17+SUM(FV17:$JV17)&gt;$BJ17,$BJ17-SUM(NV17:$RV17),FU17),0))</f>
        <v>0</v>
      </c>
      <c r="NV17" s="5">
        <f>IF(FV17=0,0,IF($BJ17&gt;SUM(FW17:$JV17),IF(FV17+SUM(FW17:$JV17)&gt;$BJ17,$BJ17-SUM(NW17:$RV17),FV17),0))</f>
        <v>0</v>
      </c>
      <c r="NW17" s="5">
        <f>IF(FW17=0,0,IF($BJ17&gt;SUM(FX17:$JV17),IF(FW17+SUM(FX17:$JV17)&gt;$BJ17,$BJ17-SUM(NX17:$RV17),FW17),0))</f>
        <v>0</v>
      </c>
      <c r="NX17" s="5">
        <f>IF(FX17=0,0,IF($BJ17&gt;SUM(FY17:$JV17),IF(FX17+SUM(FY17:$JV17)&gt;$BJ17,$BJ17-SUM(NY17:$RV17),FX17),0))</f>
        <v>0</v>
      </c>
      <c r="NY17" s="5">
        <f>IF(FY17=0,0,IF($BJ17&gt;SUM(FZ17:$JV17),IF(FY17+SUM(FZ17:$JV17)&gt;$BJ17,$BJ17-SUM(NZ17:$RV17),FY17),0))</f>
        <v>0</v>
      </c>
      <c r="NZ17" s="5">
        <f>IF(FZ17=0,0,IF($BJ17&gt;SUM(GA17:$JV17),IF(FZ17+SUM(GA17:$JV17)&gt;$BJ17,$BJ17-SUM(OA17:$RV17),FZ17),0))</f>
        <v>0</v>
      </c>
      <c r="OA17" s="5">
        <f>IF(GA17=0,0,IF($BJ17&gt;SUM(GB17:$JV17),IF(GA17+SUM(GB17:$JV17)&gt;$BJ17,$BJ17-SUM(OB17:$RV17),GA17),0))</f>
        <v>0</v>
      </c>
      <c r="OB17" s="5">
        <f>IF(GB17=0,0,IF($BJ17&gt;SUM(GC17:$JV17),IF(GB17+SUM(GC17:$JV17)&gt;$BJ17,$BJ17-SUM(OC17:$RV17),GB17),0))</f>
        <v>0</v>
      </c>
      <c r="OC17" s="5">
        <f>IF(GC17=0,0,IF($BJ17&gt;SUM(GD17:$JV17),IF(GC17+SUM(GD17:$JV17)&gt;$BJ17,$BJ17-SUM(OD17:$RV17),GC17),0))</f>
        <v>0</v>
      </c>
      <c r="OD17" s="5">
        <f>IF(GD17=0,0,IF($BJ17&gt;SUM(GE17:$JV17),IF(GD17+SUM(GE17:$JV17)&gt;$BJ17,$BJ17-SUM(OE17:$RV17),GD17),0))</f>
        <v>0</v>
      </c>
      <c r="OE17" s="5">
        <f>IF(GE17=0,0,IF($BJ17&gt;SUM(GF17:$JV17),IF(GE17+SUM(GF17:$JV17)&gt;$BJ17,$BJ17-SUM(OF17:$RV17),GE17),0))</f>
        <v>0</v>
      </c>
      <c r="OF17" s="5">
        <f>IF(GF17=0,0,IF($BJ17&gt;SUM(GG17:$JV17),IF(GF17+SUM(GG17:$JV17)&gt;$BJ17,$BJ17-SUM(OG17:$RV17),GF17),0))</f>
        <v>0</v>
      </c>
      <c r="OG17" s="5">
        <f>IF(GG17=0,0,IF($BJ17&gt;SUM(GH17:$JV17),IF(GG17+SUM(GH17:$JV17)&gt;$BJ17,$BJ17-SUM(OH17:$RV17),GG17),0))</f>
        <v>0</v>
      </c>
      <c r="OH17" s="5">
        <f>IF(GH17=0,0,IF($BJ17&gt;SUM(GI17:$JV17),IF(GH17+SUM(GI17:$JV17)&gt;$BJ17,$BJ17-SUM(OI17:$RV17),GH17),0))</f>
        <v>0</v>
      </c>
      <c r="OI17" s="5">
        <f>IF(GI17=0,0,IF($BJ17&gt;SUM(GJ17:$JV17),IF(GI17+SUM(GJ17:$JV17)&gt;$BJ17,$BJ17-SUM(OJ17:$RV17),GI17),0))</f>
        <v>0</v>
      </c>
      <c r="OJ17" s="5">
        <f>IF(GJ17=0,0,IF($BJ17&gt;SUM(GK17:$JV17),IF(GJ17+SUM(GK17:$JV17)&gt;$BJ17,$BJ17-SUM(OK17:$RV17),GJ17),0))</f>
        <v>0</v>
      </c>
      <c r="OK17" s="5">
        <f>IF(GK17=0,0,IF($BJ17&gt;SUM(GL17:$JV17),IF(GK17+SUM(GL17:$JV17)&gt;$BJ17,$BJ17-SUM(OL17:$RV17),GK17),0))</f>
        <v>0</v>
      </c>
      <c r="OL17" s="5">
        <f>IF(GL17=0,0,IF($BJ17&gt;SUM(GM17:$JV17),IF(GL17+SUM(GM17:$JV17)&gt;$BJ17,$BJ17-SUM(OM17:$RV17),GL17),0))</f>
        <v>0</v>
      </c>
      <c r="OM17" s="5">
        <f>IF(GM17=0,0,IF($BJ17&gt;SUM(GN17:$JV17),IF(GM17+SUM(GN17:$JV17)&gt;$BJ17,$BJ17-SUM(ON17:$RV17),GM17),0))</f>
        <v>0</v>
      </c>
      <c r="ON17" s="5">
        <f>IF(GN17=0,0,IF($BJ17&gt;SUM(GO17:$JV17),IF(GN17+SUM(GO17:$JV17)&gt;$BJ17,$BJ17-SUM(OO17:$RV17),GN17),0))</f>
        <v>0</v>
      </c>
      <c r="OO17" s="5">
        <f>IF(GO17=0,0,IF($BJ17&gt;SUM(GP17:$JV17),IF(GO17+SUM(GP17:$JV17)&gt;$BJ17,$BJ17-SUM(OP17:$RV17),GO17),0))</f>
        <v>0</v>
      </c>
      <c r="OP17" s="5">
        <f>IF(GP17=0,0,IF($BJ17&gt;SUM(GQ17:$JV17),IF(GP17+SUM(GQ17:$JV17)&gt;$BJ17,$BJ17-SUM(OQ17:$RV17),GP17),0))</f>
        <v>0</v>
      </c>
      <c r="OQ17" s="5">
        <f>IF(GQ17=0,0,IF($BJ17&gt;SUM(GR17:$JV17),IF(GQ17+SUM(GR17:$JV17)&gt;$BJ17,$BJ17-SUM(OR17:$RV17),GQ17),0))</f>
        <v>0</v>
      </c>
      <c r="OR17" s="5">
        <f>IF(GR17=0,0,IF($BJ17&gt;SUM(GS17:$JV17),IF(GR17+SUM(GS17:$JV17)&gt;$BJ17,$BJ17-SUM(OS17:$RV17),GR17),0))</f>
        <v>0</v>
      </c>
      <c r="OS17" s="5">
        <f>IF(GS17=0,0,IF($BJ17&gt;SUM(GT17:$JV17),IF(GS17+SUM(GT17:$JV17)&gt;$BJ17,$BJ17-SUM(OT17:$RV17),GS17),0))</f>
        <v>0</v>
      </c>
      <c r="OT17" s="5">
        <f>IF(GT17=0,0,IF($BJ17&gt;SUM(GU17:$JV17),IF(GT17+SUM(GU17:$JV17)&gt;$BJ17,$BJ17-SUM(OU17:$RV17),GT17),0))</f>
        <v>0</v>
      </c>
      <c r="OU17" s="5">
        <f>IF(GU17=0,0,IF($BJ17&gt;SUM(GV17:$JV17),IF(GU17+SUM(GV17:$JV17)&gt;$BJ17,$BJ17-SUM(OV17:$RV17),GU17),0))</f>
        <v>0</v>
      </c>
      <c r="OV17" s="5">
        <f>IF(GV17=0,0,IF($BJ17&gt;SUM(GW17:$JV17),IF(GV17+SUM(GW17:$JV17)&gt;$BJ17,$BJ17-SUM(OW17:$RV17),GV17),0))</f>
        <v>0</v>
      </c>
      <c r="OW17" s="5">
        <f>IF(GW17=0,0,IF($BJ17&gt;SUM(GX17:$JV17),IF(GW17+SUM(GX17:$JV17)&gt;$BJ17,$BJ17-SUM(OX17:$RV17),GW17),0))</f>
        <v>0</v>
      </c>
      <c r="OX17" s="5">
        <f>IF(GX17=0,0,IF($BJ17&gt;SUM(GY17:$JV17),IF(GX17+SUM(GY17:$JV17)&gt;$BJ17,$BJ17-SUM(OY17:$RV17),GX17),0))</f>
        <v>0</v>
      </c>
      <c r="OY17" s="5">
        <f>IF(GY17=0,0,IF($BJ17&gt;SUM(GZ17:$JV17),IF(GY17+SUM(GZ17:$JV17)&gt;$BJ17,$BJ17-SUM(OZ17:$RV17),GY17),0))</f>
        <v>0</v>
      </c>
      <c r="OZ17" s="5">
        <f>IF(GZ17=0,0,IF($BJ17&gt;SUM(HA17:$JV17),IF(GZ17+SUM(HA17:$JV17)&gt;$BJ17,$BJ17-SUM(PA17:$RV17),GZ17),0))</f>
        <v>0</v>
      </c>
      <c r="PA17" s="5">
        <f>IF(HA17=0,0,IF($BJ17&gt;SUM(HB17:$JV17),IF(HA17+SUM(HB17:$JV17)&gt;$BJ17,$BJ17-SUM(PB17:$RV17),HA17),0))</f>
        <v>0</v>
      </c>
      <c r="PB17" s="5">
        <f>IF(HB17=0,0,IF($BJ17&gt;SUM(HC17:$JV17),IF(HB17+SUM(HC17:$JV17)&gt;$BJ17,$BJ17-SUM(PC17:$RV17),HB17),0))</f>
        <v>0</v>
      </c>
      <c r="PC17" s="5">
        <f>IF(HC17=0,0,IF($BJ17&gt;SUM(HD17:$JV17),IF(HC17+SUM(HD17:$JV17)&gt;$BJ17,$BJ17-SUM(PD17:$RV17),HC17),0))</f>
        <v>0</v>
      </c>
      <c r="PD17" s="5">
        <f>IF(HD17=0,0,IF($BJ17&gt;SUM(HE17:$JV17),IF(HD17+SUM(HE17:$JV17)&gt;$BJ17,$BJ17-SUM(PE17:$RV17),HD17),0))</f>
        <v>0</v>
      </c>
      <c r="PE17" s="5">
        <f>IF(HE17=0,0,IF($BJ17&gt;SUM(HF17:$JV17),IF(HE17+SUM(HF17:$JV17)&gt;$BJ17,$BJ17-SUM(PF17:$RV17),HE17),0))</f>
        <v>0</v>
      </c>
      <c r="PF17" s="5">
        <f>IF(HF17=0,0,IF($BJ17&gt;SUM(HG17:$JV17),IF(HF17+SUM(HG17:$JV17)&gt;$BJ17,$BJ17-SUM(PG17:$RV17),HF17),0))</f>
        <v>0</v>
      </c>
      <c r="PG17" s="5">
        <f>IF(HG17=0,0,IF($BJ17&gt;SUM(HH17:$JV17),IF(HG17+SUM(HH17:$JV17)&gt;$BJ17,$BJ17-SUM(PH17:$RV17),HG17),0))</f>
        <v>0</v>
      </c>
      <c r="PH17" s="5">
        <f>IF(HH17=0,0,IF($BJ17&gt;SUM(HI17:$JV17),IF(HH17+SUM(HI17:$JV17)&gt;$BJ17,$BJ17-SUM(PI17:$RV17),HH17),0))</f>
        <v>0</v>
      </c>
      <c r="PI17" s="5">
        <f>IF(HI17=0,0,IF($BJ17&gt;SUM(HJ17:$JV17),IF(HI17+SUM(HJ17:$JV17)&gt;$BJ17,$BJ17-SUM(PJ17:$RV17),HI17),0))</f>
        <v>0</v>
      </c>
      <c r="PJ17" s="5">
        <f>IF(HJ17=0,0,IF($BJ17&gt;SUM(HK17:$JV17),IF(HJ17+SUM(HK17:$JV17)&gt;$BJ17,$BJ17-SUM(PK17:$RV17),HJ17),0))</f>
        <v>0</v>
      </c>
      <c r="PK17" s="5">
        <f>IF(HK17=0,0,IF($BJ17&gt;SUM(HL17:$JV17),IF(HK17+SUM(HL17:$JV17)&gt;$BJ17,$BJ17-SUM(PL17:$RV17),HK17),0))</f>
        <v>0</v>
      </c>
      <c r="PL17" s="5">
        <f>IF(HL17=0,0,IF($BJ17&gt;SUM(HM17:$JV17),IF(HL17+SUM(HM17:$JV17)&gt;$BJ17,$BJ17-SUM(PM17:$RV17),HL17),0))</f>
        <v>0</v>
      </c>
      <c r="PM17" s="5">
        <f>IF(HM17=0,0,IF($BJ17&gt;SUM(HN17:$JV17),IF(HM17+SUM(HN17:$JV17)&gt;$BJ17,$BJ17-SUM(PN17:$RV17),HM17),0))</f>
        <v>0</v>
      </c>
      <c r="PN17" s="5">
        <f>IF(HN17=0,0,IF($BJ17&gt;SUM(HO17:$JV17),IF(HN17+SUM(HO17:$JV17)&gt;$BJ17,$BJ17-SUM(PO17:$RV17),HN17),0))</f>
        <v>0</v>
      </c>
      <c r="PO17" s="5">
        <f>IF(HO17=0,0,IF($BJ17&gt;SUM(HP17:$JV17),IF(HO17+SUM(HP17:$JV17)&gt;$BJ17,$BJ17-SUM(PP17:$RV17),HO17),0))</f>
        <v>0</v>
      </c>
      <c r="PP17" s="5">
        <f>IF(HP17=0,0,IF($BJ17&gt;SUM(HQ17:$JV17),IF(HP17+SUM(HQ17:$JV17)&gt;$BJ17,$BJ17-SUM(PQ17:$RV17),HP17),0))</f>
        <v>0</v>
      </c>
      <c r="PQ17" s="5">
        <f>IF(HQ17=0,0,IF($BJ17&gt;SUM(HR17:$JV17),IF(HQ17+SUM(HR17:$JV17)&gt;$BJ17,$BJ17-SUM(PR17:$RV17),HQ17),0))</f>
        <v>0</v>
      </c>
      <c r="PR17" s="5">
        <f>IF(HR17=0,0,IF($BJ17&gt;SUM(HS17:$JV17),IF(HR17+SUM(HS17:$JV17)&gt;$BJ17,$BJ17-SUM(PS17:$RV17),HR17),0))</f>
        <v>0</v>
      </c>
      <c r="PS17" s="5">
        <f>IF(HS17=0,0,IF($BJ17&gt;SUM(HT17:$JV17),IF(HS17+SUM(HT17:$JV17)&gt;$BJ17,$BJ17-SUM(PT17:$RV17),HS17),0))</f>
        <v>0</v>
      </c>
      <c r="PT17" s="5">
        <f>IF(HT17=0,0,IF($BJ17&gt;SUM(HU17:$JV17),IF(HT17+SUM(HU17:$JV17)&gt;$BJ17,$BJ17-SUM(PU17:$RV17),HT17),0))</f>
        <v>0</v>
      </c>
      <c r="PU17" s="5">
        <f>IF(HU17=0,0,IF($BJ17&gt;SUM(HV17:$JV17),IF(HU17+SUM(HV17:$JV17)&gt;$BJ17,$BJ17-SUM(PV17:$RV17),HU17),0))</f>
        <v>0</v>
      </c>
      <c r="PV17" s="5">
        <f>IF(HV17=0,0,IF($BJ17&gt;SUM(HW17:$JV17),IF(HV17+SUM(HW17:$JV17)&gt;$BJ17,$BJ17-SUM(PW17:$RV17),HV17),0))</f>
        <v>0</v>
      </c>
      <c r="PW17" s="5">
        <f>IF(HW17=0,0,IF($BJ17&gt;SUM(HX17:$JV17),IF(HW17+SUM(HX17:$JV17)&gt;$BJ17,$BJ17-SUM(PX17:$RV17),HW17),0))</f>
        <v>0</v>
      </c>
      <c r="PX17" s="5">
        <f>IF(HX17=0,0,IF($BJ17&gt;SUM(HY17:$JV17),IF(HX17+SUM(HY17:$JV17)&gt;$BJ17,$BJ17-SUM(PY17:$RV17),HX17),0))</f>
        <v>0</v>
      </c>
      <c r="PY17" s="5">
        <f>IF(HY17=0,0,IF($BJ17&gt;SUM(HZ17:$JV17),IF(HY17+SUM(HZ17:$JV17)&gt;$BJ17,$BJ17-SUM(PZ17:$RV17),HY17),0))</f>
        <v>0</v>
      </c>
      <c r="PZ17" s="5">
        <f>IF(HZ17=0,0,IF($BJ17&gt;SUM(IA17:$JV17),IF(HZ17+SUM(IA17:$JV17)&gt;$BJ17,$BJ17-SUM(QA17:$RV17),HZ17),0))</f>
        <v>0</v>
      </c>
      <c r="QA17" s="5">
        <f>IF(IA17=0,0,IF($BJ17&gt;SUM(IB17:$JV17),IF(IA17+SUM(IB17:$JV17)&gt;$BJ17,$BJ17-SUM(QB17:$RV17),IA17),0))</f>
        <v>0</v>
      </c>
      <c r="QB17" s="5">
        <f>IF(IB17=0,0,IF($BJ17&gt;SUM(IC17:$JV17),IF(IB17+SUM(IC17:$JV17)&gt;$BJ17,$BJ17-SUM(QC17:$RV17),IB17),0))</f>
        <v>0</v>
      </c>
      <c r="QC17" s="5">
        <f>IF(IC17=0,0,IF($BJ17&gt;SUM(ID17:$JV17),IF(IC17+SUM(ID17:$JV17)&gt;$BJ17,$BJ17-SUM(QD17:$RV17),IC17),0))</f>
        <v>0</v>
      </c>
      <c r="QD17" s="5">
        <f>IF(ID17=0,0,IF($BJ17&gt;SUM(IE17:$JV17),IF(ID17+SUM(IE17:$JV17)&gt;$BJ17,$BJ17-SUM(QE17:$RV17),ID17),0))</f>
        <v>0</v>
      </c>
      <c r="QE17" s="5">
        <f>IF(IE17=0,0,IF($BJ17&gt;SUM(IF17:$JV17),IF(IE17+SUM(IF17:$JV17)&gt;$BJ17,$BJ17-SUM(QF17:$RV17),IE17),0))</f>
        <v>0</v>
      </c>
      <c r="QF17" s="5">
        <f>IF(IF17=0,0,IF($BJ17&gt;SUM(IG17:$JV17),IF(IF17+SUM(IG17:$JV17)&gt;$BJ17,$BJ17-SUM(QG17:$RV17),IF17),0))</f>
        <v>0</v>
      </c>
      <c r="QG17" s="5">
        <f>IF(IG17=0,0,IF($BJ17&gt;SUM(IH17:$JV17),IF(IG17+SUM(IH17:$JV17)&gt;$BJ17,$BJ17-SUM(QH17:$RV17),IG17),0))</f>
        <v>0</v>
      </c>
      <c r="QH17" s="5">
        <f>IF(IH17=0,0,IF($BJ17&gt;SUM(II17:$JV17),IF(IH17+SUM(II17:$JV17)&gt;$BJ17,$BJ17-SUM(QI17:$RV17),IH17),0))</f>
        <v>0</v>
      </c>
      <c r="QI17" s="5">
        <f>IF(II17=0,0,IF($BJ17&gt;SUM(IJ17:$JV17),IF(II17+SUM(IJ17:$JV17)&gt;$BJ17,$BJ17-SUM(QJ17:$RV17),II17),0))</f>
        <v>0</v>
      </c>
      <c r="QJ17" s="5">
        <f>IF(IJ17=0,0,IF($BJ17&gt;SUM(IK17:$JV17),IF(IJ17+SUM(IK17:$JV17)&gt;$BJ17,$BJ17-SUM(QK17:$RV17),IJ17),0))</f>
        <v>0</v>
      </c>
      <c r="QK17" s="5">
        <f>IF(IK17=0,0,IF($BJ17&gt;SUM(IL17:$JV17),IF(IK17+SUM(IL17:$JV17)&gt;$BJ17,$BJ17-SUM(QL17:$RV17),IK17),0))</f>
        <v>0</v>
      </c>
      <c r="QL17" s="5">
        <f>IF(IL17=0,0,IF($BJ17&gt;SUM(IM17:$JV17),IF(IL17+SUM(IM17:$JV17)&gt;$BJ17,$BJ17-SUM(QM17:$RV17),IL17),0))</f>
        <v>0</v>
      </c>
      <c r="QM17" s="5">
        <f>IF(IM17=0,0,IF($BJ17&gt;SUM(IN17:$JV17),IF(IM17+SUM(IN17:$JV17)&gt;$BJ17,$BJ17-SUM(QN17:$RV17),IM17),0))</f>
        <v>0</v>
      </c>
      <c r="QN17" s="5">
        <f>IF(IN17=0,0,IF($BJ17&gt;SUM(IO17:$JV17),IF(IN17+SUM(IO17:$JV17)&gt;$BJ17,$BJ17-SUM(QO17:$RV17),IN17),0))</f>
        <v>0</v>
      </c>
      <c r="QO17" s="5">
        <f>IF(IO17=0,0,IF($BJ17&gt;SUM(IP17:$JV17),IF(IO17+SUM(IP17:$JV17)&gt;$BJ17,$BJ17-SUM(QP17:$RV17),IO17),0))</f>
        <v>0</v>
      </c>
      <c r="QP17" s="5">
        <f>IF(IP17=0,0,IF($BJ17&gt;SUM(IQ17:$JV17),IF(IP17+SUM(IQ17:$JV17)&gt;$BJ17,$BJ17-SUM(QQ17:$RV17),IP17),0))</f>
        <v>0</v>
      </c>
      <c r="QQ17" s="5">
        <f>IF(IQ17=0,0,IF($BJ17&gt;SUM(IR17:$JV17),IF(IQ17+SUM(IR17:$JV17)&gt;$BJ17,$BJ17-SUM(QR17:$RV17),IQ17),0))</f>
        <v>0</v>
      </c>
      <c r="QR17" s="5">
        <f>IF(IR17=0,0,IF($BJ17&gt;SUM(IS17:$JV17),IF(IR17+SUM(IS17:$JV17)&gt;$BJ17,$BJ17-SUM(QS17:$RV17),IR17),0))</f>
        <v>0</v>
      </c>
      <c r="QS17" s="5">
        <f>IF(IS17=0,0,IF($BJ17&gt;SUM(IT17:$JV17),IF(IS17+SUM(IT17:$JV17)&gt;$BJ17,$BJ17-SUM(QT17:$RV17),IS17),0))</f>
        <v>0</v>
      </c>
      <c r="QT17" s="5">
        <f>IF(IT17=0,0,IF($BJ17&gt;SUM(IU17:$JV17),IF(IT17+SUM(IU17:$JV17)&gt;$BJ17,$BJ17-SUM(QU17:$RV17),IT17),0))</f>
        <v>0</v>
      </c>
      <c r="QU17" s="5">
        <f>IF(IU17=0,0,IF($BJ17&gt;SUM(IV17:$JV17),IF(IU17+SUM(IV17:$JV17)&gt;$BJ17,$BJ17-SUM(QV17:$RV17),IU17),0))</f>
        <v>0</v>
      </c>
      <c r="QV17" s="5">
        <f>IF(IV17=0,0,IF($BJ17&gt;SUM(IW17:$JV17),IF(IV17+SUM(IW17:$JV17)&gt;$BJ17,$BJ17-SUM(QW17:$RV17),IV17),0))</f>
        <v>0</v>
      </c>
      <c r="QW17" s="5">
        <f>IF(IW17=0,0,IF($BJ17&gt;SUM(IX17:$JV17),IF(IW17+SUM(IX17:$JV17)&gt;$BJ17,$BJ17-SUM(QX17:$RV17),IW17),0))</f>
        <v>0</v>
      </c>
      <c r="QX17" s="5">
        <f>IF(IX17=0,0,IF($BJ17&gt;SUM(IY17:$JV17),IF(IX17+SUM(IY17:$JV17)&gt;$BJ17,$BJ17-SUM(QY17:$RV17),IX17),0))</f>
        <v>0</v>
      </c>
      <c r="QY17" s="5">
        <f>IF(IY17=0,0,IF($BJ17&gt;SUM(IZ17:$JV17),IF(IY17+SUM(IZ17:$JV17)&gt;$BJ17,$BJ17-SUM(QZ17:$RV17),IY17),0))</f>
        <v>0</v>
      </c>
      <c r="QZ17" s="5">
        <f>IF(IZ17=0,0,IF($BJ17&gt;SUM(JA17:$JV17),IF(IZ17+SUM(JA17:$JV17)&gt;$BJ17,$BJ17-SUM(RA17:$RV17),IZ17),0))</f>
        <v>0</v>
      </c>
      <c r="RA17" s="5">
        <f>IF(JA17=0,0,IF($BJ17&gt;SUM(JB17:$JV17),IF(JA17+SUM(JB17:$JV17)&gt;$BJ17,$BJ17-SUM(RB17:$RV17),JA17),0))</f>
        <v>0</v>
      </c>
      <c r="RB17" s="5">
        <f>IF(JB17=0,0,IF($BJ17&gt;SUM(JC17:$JV17),IF(JB17+SUM(JC17:$JV17)&gt;$BJ17,$BJ17-SUM(RC17:$RV17),JB17),0))</f>
        <v>0</v>
      </c>
      <c r="RC17" s="5">
        <f>IF(JC17=0,0,IF($BJ17&gt;SUM(JD17:$JV17),IF(JC17+SUM(JD17:$JV17)&gt;$BJ17,$BJ17-SUM(RD17:$RV17),JC17),0))</f>
        <v>0</v>
      </c>
      <c r="RD17" s="5">
        <f>IF(JD17=0,0,IF($BJ17&gt;SUM(JE17:$JV17),IF(JD17+SUM(JE17:$JV17)&gt;$BJ17,$BJ17-SUM(RE17:$RV17),JD17),0))</f>
        <v>0</v>
      </c>
      <c r="RE17" s="5">
        <f>IF(JE17=0,0,IF($BJ17&gt;SUM(JF17:$JV17),IF(JE17+SUM(JF17:$JV17)&gt;$BJ17,$BJ17-SUM(RF17:$RV17),JE17),0))</f>
        <v>0</v>
      </c>
      <c r="RF17" s="5">
        <f>IF(JF17=0,0,IF($BJ17&gt;SUM(JG17:$JV17),IF(JF17+SUM(JG17:$JV17)&gt;$BJ17,$BJ17-SUM(RG17:$RV17),JF17),0))</f>
        <v>0</v>
      </c>
      <c r="RG17" s="5">
        <f>IF(JG17=0,0,IF($BJ17&gt;SUM(JH17:$JV17),IF(JG17+SUM(JH17:$JV17)&gt;$BJ17,$BJ17-SUM(RH17:$RV17),JG17),0))</f>
        <v>0</v>
      </c>
      <c r="RH17" s="5">
        <f>IF(JH17=0,0,IF($BJ17&gt;SUM(JI17:$JV17),IF(JH17+SUM(JI17:$JV17)&gt;$BJ17,$BJ17-SUM(RI17:$RV17),JH17),0))</f>
        <v>0</v>
      </c>
      <c r="RI17" s="5">
        <f>IF(JI17=0,0,IF($BJ17&gt;SUM(JJ17:$JV17),IF(JI17+SUM(JJ17:$JV17)&gt;$BJ17,$BJ17-SUM(RJ17:$RV17),JI17),0))</f>
        <v>0</v>
      </c>
      <c r="RJ17" s="5">
        <f>IF(JJ17=0,0,IF($BJ17&gt;SUM(JK17:$JV17),IF(JJ17+SUM(JK17:$JV17)&gt;$BJ17,$BJ17-SUM(RK17:$RV17),JJ17),0))</f>
        <v>0</v>
      </c>
      <c r="RK17" s="5">
        <f>IF(JK17=0,0,IF($BJ17&gt;SUM(JL17:$JV17),IF(JK17+SUM(JL17:$JV17)&gt;$BJ17,$BJ17-SUM(RL17:$RV17),JK17),0))</f>
        <v>0</v>
      </c>
      <c r="RL17" s="5">
        <f>IF(JL17=0,0,IF($BJ17&gt;SUM(JM17:$JV17),IF(JL17+SUM(JM17:$JV17)&gt;$BJ17,$BJ17-SUM(RM17:$RV17),JL17),0))</f>
        <v>0</v>
      </c>
      <c r="RM17" s="5">
        <f>IF(JM17=0,0,IF($BJ17&gt;SUM(JN17:$JV17),IF(JM17+SUM(JN17:$JV17)&gt;$BJ17,$BJ17-SUM(RN17:$RV17),JM17),0))</f>
        <v>0</v>
      </c>
      <c r="RN17" s="5">
        <f>IF(JN17=0,0,IF($BJ17&gt;SUM(JO17:$JV17),IF(JN17+SUM(JO17:$JV17)&gt;$BJ17,$BJ17-SUM(RO17:$RV17),JN17),0))</f>
        <v>0</v>
      </c>
      <c r="RO17" s="5">
        <f>IF(JO17=0,0,IF($BJ17&gt;SUM(JP17:$JV17),IF(JO17+SUM(JP17:$JV17)&gt;$BJ17,$BJ17-SUM(RP17:$RV17),JO17),0))</f>
        <v>0</v>
      </c>
      <c r="RP17" s="5">
        <f>IF(JP17=0,0,IF($BJ17&gt;SUM(JQ17:$JV17),IF(JP17+SUM(JQ17:$JV17)&gt;$BJ17,$BJ17-SUM(RQ17:$RV17),JP17),0))</f>
        <v>0</v>
      </c>
      <c r="RQ17" s="5">
        <f>IF(JQ17=0,0,IF($BJ17&gt;SUM(JR17:$JV17),IF(JQ17+SUM(JR17:$JV17)&gt;$BJ17,$BJ17-SUM(RR17:$RV17),JQ17),0))</f>
        <v>0</v>
      </c>
      <c r="RR17" s="5">
        <f>IF(JR17=0,0,IF($BJ17&gt;SUM(JS17:$JV17),IF(JR17+SUM(JS17:$JV17)&gt;$BJ17,$BJ17-SUM(RS17:$RV17),JR17),0))</f>
        <v>0</v>
      </c>
      <c r="RS17" s="5">
        <f>IF(JS17=0,0,IF($BJ17&gt;SUM(JT17:$JV17),IF(JS17+SUM(JT17:$JV17)&gt;$BJ17,$BJ17-SUM(RT17:$RV17),JS17),0))</f>
        <v>0</v>
      </c>
      <c r="RT17" s="5">
        <f>IF(JT17=0,0,IF($BJ17&gt;SUM(JU17:$JV17),IF(JT17+SUM(JU17:$JV17)&gt;$BJ17,$BJ17-SUM(RU17:$RV17),JT17),0))</f>
        <v>0</v>
      </c>
      <c r="RU17" s="5">
        <f>IF(JU17=0,0,IF($BJ17&gt;SUM(JV17:$JV17),IF(JU17+SUM(JV17:$JV17)&gt;$BJ17,$BJ17-SUM(RV17:$RV17),JU17),0))</f>
        <v>3</v>
      </c>
      <c r="RV17" s="54"/>
      <c r="RW17" s="12">
        <f ca="1">SUMIFS(Sales!D$1:D$151,Sales!B$1:B$151,B17,Sales!C$1:C$151,C17)</f>
        <v>18</v>
      </c>
      <c r="RX17" s="65" t="b">
        <f>IF(COUNTIF(Sales!C$1:C$153,C17)=1,TRUE,FALSE)</f>
        <v>1</v>
      </c>
      <c r="RY17" t="b">
        <f>IF(SUM(BW17:JV17)=SUM(BW167:JV167),IF(SUM(BW17:JV17)=0,TRUE,FALSE),TRUE)</f>
        <v>1</v>
      </c>
    </row>
    <row r="18" spans="1:493" hidden="1" x14ac:dyDescent="0.35">
      <c r="A18" s="7">
        <f t="shared" ca="1" si="546"/>
        <v>18</v>
      </c>
      <c r="B18" s="126" t="str">
        <f t="shared" si="547"/>
        <v>GC-Hand Bags</v>
      </c>
      <c r="C18" s="20" t="s">
        <v>174</v>
      </c>
      <c r="D18" s="20"/>
      <c r="E18" s="155">
        <f>IF(LEFT(C18,5)="Total",0,SUMIFS(Costing!E$1:E$79,Costing!C$1:C$79,B18,Costing!D$1:D$79,C18))</f>
        <v>0</v>
      </c>
      <c r="F18" s="60">
        <f>SUMIFS(Costing!G$1:G$79,Costing!C$1:C$79,B18,Costing!D$1:D$79,C18)</f>
        <v>0</v>
      </c>
      <c r="G18" s="92"/>
      <c r="H18" s="220"/>
      <c r="I18" s="67">
        <f t="shared" si="548"/>
        <v>0</v>
      </c>
      <c r="J18" s="92"/>
      <c r="K18" s="220"/>
      <c r="L18" s="67">
        <f t="shared" si="549"/>
        <v>0</v>
      </c>
      <c r="M18" s="92"/>
      <c r="N18" s="220"/>
      <c r="O18" s="67">
        <f t="shared" si="550"/>
        <v>0</v>
      </c>
      <c r="P18" s="92"/>
      <c r="Q18" s="220"/>
      <c r="R18" s="67">
        <f t="shared" si="551"/>
        <v>0</v>
      </c>
      <c r="S18" s="92"/>
      <c r="T18" s="220"/>
      <c r="U18" s="67">
        <f t="shared" si="552"/>
        <v>0</v>
      </c>
      <c r="V18" s="92"/>
      <c r="W18" s="220"/>
      <c r="X18" s="67">
        <f t="shared" si="553"/>
        <v>0</v>
      </c>
      <c r="Y18" s="92"/>
      <c r="Z18" s="220"/>
      <c r="AA18" s="67">
        <f t="shared" si="554"/>
        <v>0</v>
      </c>
      <c r="AB18" s="92"/>
      <c r="AC18" s="220"/>
      <c r="AD18" s="67">
        <f t="shared" si="555"/>
        <v>0</v>
      </c>
      <c r="AE18" s="92"/>
      <c r="AF18" s="220"/>
      <c r="AG18" s="67">
        <f t="shared" si="556"/>
        <v>0</v>
      </c>
      <c r="AH18" s="92"/>
      <c r="AI18" s="220"/>
      <c r="AJ18" s="67">
        <f t="shared" si="557"/>
        <v>0</v>
      </c>
      <c r="AK18" s="92"/>
      <c r="AL18" s="220"/>
      <c r="AM18" s="67">
        <f t="shared" si="558"/>
        <v>0</v>
      </c>
      <c r="AN18" s="92"/>
      <c r="AO18" s="220"/>
      <c r="AP18" s="67">
        <f t="shared" si="559"/>
        <v>0</v>
      </c>
      <c r="AQ18" s="92"/>
      <c r="AR18" s="220"/>
      <c r="AS18" s="67">
        <f t="shared" si="560"/>
        <v>0</v>
      </c>
      <c r="AT18" s="92"/>
      <c r="AU18" s="220"/>
      <c r="AV18" s="67">
        <f t="shared" si="561"/>
        <v>0</v>
      </c>
      <c r="AW18" s="92"/>
      <c r="AX18" s="220"/>
      <c r="AY18" s="67">
        <f t="shared" si="562"/>
        <v>0</v>
      </c>
      <c r="AZ18" s="92"/>
      <c r="BA18" s="220"/>
      <c r="BB18" s="67">
        <f t="shared" si="563"/>
        <v>0</v>
      </c>
      <c r="BC18" s="92"/>
      <c r="BD18" s="220"/>
      <c r="BE18" s="67">
        <f t="shared" si="564"/>
        <v>0</v>
      </c>
      <c r="BF18" s="92"/>
      <c r="BG18" s="220"/>
      <c r="BH18" s="67">
        <f t="shared" si="565"/>
        <v>0</v>
      </c>
      <c r="BI18" s="68"/>
      <c r="BJ18" s="154">
        <f t="shared" si="566"/>
        <v>0</v>
      </c>
      <c r="BK18" s="116">
        <f t="shared" si="567"/>
        <v>0</v>
      </c>
      <c r="BL18" s="50"/>
      <c r="BM18" s="5">
        <f ca="1">SUMIFS(INDIRECT("Sales!"&amp;RW18&amp;":"&amp;RW18),Sales!$1:$1,"&gt;"&amp;$BN$2,Sales!$1:$1,"&lt;="&amp;$C$2)/$BM$2*30</f>
        <v>0.33333333333333337</v>
      </c>
      <c r="BN18" s="72"/>
      <c r="BO18" s="5">
        <f>SUMIF($DB$2:$RV$2,"&lt;"&amp;BO$2,$DB18:$RV18)-SUM($BN18:BN18)</f>
        <v>0</v>
      </c>
      <c r="BP18" s="5">
        <f>SUMIF($DB$2:$RV$2,"&lt;"&amp;BP$2,$DB18:$RV18)-SUM($BN18:BO18)</f>
        <v>0</v>
      </c>
      <c r="BQ18" s="5">
        <f>SUMIF($DB$2:$RV$2,"&lt;"&amp;BQ$2,$DB18:$RV18)-SUM($BN18:BP18)</f>
        <v>0</v>
      </c>
      <c r="BR18" s="5">
        <f>SUMIF($DB$2:$RV$2,"&lt;"&amp;BR$2,$DB18:$RV18)-SUM($BN18:BQ18)</f>
        <v>0</v>
      </c>
      <c r="BS18" s="5">
        <f>SUMIF($DB$2:$RV$2,"&lt;"&amp;BS$2,$DB18:$RV18)-SUM($BN18:BR18)</f>
        <v>0</v>
      </c>
      <c r="BT18" s="5">
        <f>SUMIF($DB$2:$RV$2,"&lt;"&amp;BT$2,$DB18:$RV18)-SUM($BN18:BS18)</f>
        <v>0</v>
      </c>
      <c r="BU18" s="5">
        <f t="shared" si="571"/>
        <v>0</v>
      </c>
      <c r="BV18" s="10"/>
      <c r="BW18" s="95"/>
      <c r="BX18" s="95">
        <v>0</v>
      </c>
      <c r="BY18" s="95">
        <v>0</v>
      </c>
      <c r="BZ18" s="95"/>
      <c r="CA18" s="95"/>
      <c r="CB18" s="95"/>
      <c r="CC18" s="79">
        <v>0</v>
      </c>
      <c r="CD18" s="79">
        <v>0</v>
      </c>
      <c r="CE18" s="79">
        <v>0</v>
      </c>
      <c r="CF18" s="79">
        <v>0</v>
      </c>
      <c r="CG18" s="79">
        <v>0</v>
      </c>
      <c r="CH18" s="79">
        <v>0</v>
      </c>
      <c r="CI18" s="79">
        <v>0</v>
      </c>
      <c r="CJ18" s="79">
        <v>0</v>
      </c>
      <c r="CK18" s="79">
        <v>0</v>
      </c>
      <c r="CL18" s="79">
        <v>0</v>
      </c>
      <c r="CM18" s="79">
        <v>0</v>
      </c>
      <c r="CN18" s="79">
        <v>0</v>
      </c>
      <c r="CO18" s="79">
        <v>0</v>
      </c>
      <c r="CP18" s="79">
        <v>0</v>
      </c>
      <c r="CQ18" s="79">
        <v>0</v>
      </c>
      <c r="CR18" s="79">
        <v>0</v>
      </c>
      <c r="CS18" s="79">
        <v>11</v>
      </c>
      <c r="CT18" s="79">
        <v>10</v>
      </c>
      <c r="CU18" s="79">
        <v>0</v>
      </c>
      <c r="CV18" s="79">
        <v>0</v>
      </c>
      <c r="CW18" s="79">
        <v>10</v>
      </c>
      <c r="CX18" s="95">
        <v>7</v>
      </c>
      <c r="CY18" s="79">
        <v>10</v>
      </c>
      <c r="CZ18" s="79">
        <v>0</v>
      </c>
      <c r="DA18" s="79">
        <v>7</v>
      </c>
      <c r="DB18" s="5">
        <v>2</v>
      </c>
      <c r="DC18" s="5">
        <v>5</v>
      </c>
      <c r="DD18" s="5">
        <v>8</v>
      </c>
      <c r="DE18" s="5">
        <v>8</v>
      </c>
      <c r="DF18" s="5">
        <v>0</v>
      </c>
      <c r="DG18" s="5">
        <v>7</v>
      </c>
      <c r="DH18" s="5">
        <v>0</v>
      </c>
      <c r="DI18" s="5">
        <v>8</v>
      </c>
      <c r="DJ18" s="5">
        <v>0</v>
      </c>
      <c r="DK18" s="5">
        <v>2</v>
      </c>
      <c r="DL18" s="5">
        <v>3</v>
      </c>
      <c r="DM18" s="5">
        <v>6</v>
      </c>
      <c r="DN18" s="5">
        <v>0</v>
      </c>
      <c r="DO18" s="5">
        <v>0</v>
      </c>
      <c r="DP18" s="5">
        <v>7</v>
      </c>
      <c r="DQ18" s="5">
        <v>7</v>
      </c>
      <c r="DR18" s="5">
        <v>0</v>
      </c>
      <c r="DS18" s="5">
        <v>3</v>
      </c>
      <c r="DT18" s="5">
        <v>0</v>
      </c>
      <c r="DU18" s="5">
        <v>5</v>
      </c>
      <c r="DV18" s="5">
        <v>10</v>
      </c>
      <c r="DW18" s="5">
        <v>41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3</v>
      </c>
      <c r="EH18" s="5">
        <v>2</v>
      </c>
      <c r="EI18" s="5">
        <v>3</v>
      </c>
      <c r="EJ18" s="5">
        <v>5</v>
      </c>
      <c r="EK18" s="5">
        <v>2</v>
      </c>
      <c r="EL18" s="5">
        <v>6</v>
      </c>
      <c r="EM18" s="5">
        <v>0</v>
      </c>
      <c r="EN18" s="5">
        <v>2</v>
      </c>
      <c r="EO18" s="5">
        <v>3</v>
      </c>
      <c r="EP18" s="5">
        <v>1</v>
      </c>
      <c r="EQ18" s="5">
        <v>4</v>
      </c>
      <c r="ER18" s="5">
        <v>3</v>
      </c>
      <c r="ES18" s="5">
        <v>6</v>
      </c>
      <c r="ET18" s="5">
        <v>6</v>
      </c>
      <c r="EU18" s="5">
        <v>4</v>
      </c>
      <c r="EV18" s="5">
        <v>3</v>
      </c>
      <c r="EW18" s="5">
        <v>2</v>
      </c>
      <c r="EX18" s="5">
        <v>2</v>
      </c>
      <c r="EY18" s="5">
        <v>4</v>
      </c>
      <c r="EZ18" s="5">
        <v>6</v>
      </c>
      <c r="FA18" s="5">
        <v>0</v>
      </c>
      <c r="FB18" s="5">
        <v>0</v>
      </c>
      <c r="FC18" s="5">
        <v>6</v>
      </c>
      <c r="FD18" s="5">
        <v>2</v>
      </c>
      <c r="FE18" s="5">
        <v>0</v>
      </c>
      <c r="FF18" s="5">
        <v>4</v>
      </c>
      <c r="FG18" s="5">
        <v>6</v>
      </c>
      <c r="FH18" s="5">
        <v>0</v>
      </c>
      <c r="FI18" s="5">
        <v>0</v>
      </c>
      <c r="FJ18" s="5">
        <v>6</v>
      </c>
      <c r="FK18" s="5">
        <v>2</v>
      </c>
      <c r="FL18" s="5">
        <v>6</v>
      </c>
      <c r="FM18" s="5">
        <v>5</v>
      </c>
      <c r="FN18" s="5">
        <v>0</v>
      </c>
      <c r="FO18" s="5">
        <v>6</v>
      </c>
      <c r="FP18" s="5">
        <v>0</v>
      </c>
      <c r="FQ18" s="5">
        <v>6</v>
      </c>
      <c r="FR18" s="5">
        <v>8</v>
      </c>
      <c r="FS18" s="5">
        <v>0</v>
      </c>
      <c r="FT18" s="5">
        <v>7</v>
      </c>
      <c r="FU18" s="5">
        <v>0</v>
      </c>
      <c r="FV18" s="5">
        <v>0</v>
      </c>
      <c r="FW18" s="5">
        <v>0</v>
      </c>
      <c r="FX18" s="5">
        <v>0</v>
      </c>
      <c r="FY18" s="5">
        <v>4</v>
      </c>
      <c r="FZ18" s="5">
        <v>8</v>
      </c>
      <c r="GA18" s="5">
        <v>2</v>
      </c>
      <c r="GB18" s="5">
        <v>2</v>
      </c>
      <c r="GC18" s="5">
        <v>4</v>
      </c>
      <c r="GD18" s="5">
        <v>0</v>
      </c>
      <c r="GE18" s="5">
        <v>4</v>
      </c>
      <c r="GF18" s="5">
        <v>2</v>
      </c>
      <c r="GG18" s="5">
        <v>0</v>
      </c>
      <c r="GH18" s="5">
        <v>2</v>
      </c>
      <c r="GI18" s="5">
        <v>1</v>
      </c>
      <c r="GJ18" s="5">
        <v>0</v>
      </c>
      <c r="GK18" s="5">
        <v>0</v>
      </c>
      <c r="GL18" s="5">
        <v>3</v>
      </c>
      <c r="GM18" s="5">
        <v>0</v>
      </c>
      <c r="GN18" s="5">
        <v>0</v>
      </c>
      <c r="GO18" s="5">
        <v>3</v>
      </c>
      <c r="GP18" s="5">
        <v>3</v>
      </c>
      <c r="GQ18" s="5">
        <v>4</v>
      </c>
      <c r="GR18" s="5">
        <v>2</v>
      </c>
      <c r="GS18" s="5">
        <v>0</v>
      </c>
      <c r="GT18" s="5">
        <v>2</v>
      </c>
      <c r="GU18" s="5">
        <v>5</v>
      </c>
      <c r="GV18" s="5">
        <v>0</v>
      </c>
      <c r="GW18" s="5">
        <v>3</v>
      </c>
      <c r="GX18" s="5">
        <v>0</v>
      </c>
      <c r="GY18" s="5">
        <v>3</v>
      </c>
      <c r="GZ18" s="5">
        <v>0</v>
      </c>
      <c r="HA18" s="5">
        <v>4</v>
      </c>
      <c r="HB18" s="5">
        <v>3</v>
      </c>
      <c r="HC18" s="5">
        <v>2</v>
      </c>
      <c r="HD18" s="5">
        <v>4</v>
      </c>
      <c r="HE18" s="5">
        <v>4</v>
      </c>
      <c r="HF18" s="5">
        <v>0</v>
      </c>
      <c r="HG18" s="5">
        <v>2</v>
      </c>
      <c r="HH18" s="5">
        <v>2</v>
      </c>
      <c r="HI18" s="5">
        <v>0</v>
      </c>
      <c r="HJ18" s="5">
        <v>1</v>
      </c>
      <c r="HK18" s="5">
        <v>2</v>
      </c>
      <c r="HL18" s="5">
        <v>0</v>
      </c>
      <c r="HM18" s="5">
        <v>0</v>
      </c>
      <c r="HN18" s="5">
        <v>0</v>
      </c>
      <c r="HO18" s="5">
        <v>4</v>
      </c>
      <c r="HP18" s="5">
        <v>0</v>
      </c>
      <c r="HQ18" s="5">
        <v>0</v>
      </c>
      <c r="HR18" s="5">
        <v>0</v>
      </c>
      <c r="HS18" s="5">
        <v>5</v>
      </c>
      <c r="HT18" s="5">
        <v>1</v>
      </c>
      <c r="HU18" s="5">
        <v>5</v>
      </c>
      <c r="HV18" s="5">
        <v>5</v>
      </c>
      <c r="HW18" s="5">
        <v>4</v>
      </c>
      <c r="HX18" s="5">
        <v>5</v>
      </c>
      <c r="HY18" s="5">
        <v>5</v>
      </c>
      <c r="HZ18" s="5">
        <v>5</v>
      </c>
      <c r="IA18" s="5">
        <v>0</v>
      </c>
      <c r="IB18" s="5">
        <v>3</v>
      </c>
      <c r="IC18" s="5">
        <v>4</v>
      </c>
      <c r="ID18" s="5">
        <v>1</v>
      </c>
      <c r="IE18" s="5">
        <v>2</v>
      </c>
      <c r="IF18" s="5"/>
      <c r="IG18" s="5">
        <v>2</v>
      </c>
      <c r="IH18" s="5">
        <v>2</v>
      </c>
      <c r="II18" s="5">
        <v>2</v>
      </c>
      <c r="IJ18" s="5">
        <v>5</v>
      </c>
      <c r="IK18" s="5">
        <v>5</v>
      </c>
      <c r="IL18" s="5">
        <v>5</v>
      </c>
      <c r="IM18" s="5">
        <v>3</v>
      </c>
      <c r="IN18" s="5">
        <v>5</v>
      </c>
      <c r="IO18" s="5">
        <v>4</v>
      </c>
      <c r="IP18" s="5">
        <v>5</v>
      </c>
      <c r="IQ18" s="5">
        <v>0</v>
      </c>
      <c r="IR18" s="5">
        <v>0</v>
      </c>
      <c r="IS18" s="5">
        <v>2</v>
      </c>
      <c r="IT18" s="5">
        <v>0</v>
      </c>
      <c r="IU18" s="5">
        <v>0</v>
      </c>
      <c r="IV18" s="5">
        <v>0</v>
      </c>
      <c r="IW18" s="5">
        <v>2</v>
      </c>
      <c r="IX18" s="5">
        <v>1</v>
      </c>
      <c r="IY18" s="5">
        <v>2</v>
      </c>
      <c r="IZ18" s="5">
        <v>2</v>
      </c>
      <c r="JA18" s="5">
        <v>2</v>
      </c>
      <c r="JB18" s="5">
        <v>4</v>
      </c>
      <c r="JC18" s="5">
        <v>2</v>
      </c>
      <c r="JD18" s="5">
        <v>0</v>
      </c>
      <c r="JE18" s="5">
        <v>0</v>
      </c>
      <c r="JF18" s="5">
        <v>1</v>
      </c>
      <c r="JG18" s="5">
        <v>2</v>
      </c>
      <c r="JH18" s="5">
        <v>1</v>
      </c>
      <c r="JI18" s="5">
        <v>0</v>
      </c>
      <c r="JJ18">
        <v>2</v>
      </c>
      <c r="JK18" s="5">
        <v>2</v>
      </c>
      <c r="JL18" s="5">
        <v>2</v>
      </c>
      <c r="JM18" s="5">
        <v>2</v>
      </c>
      <c r="JN18" s="5">
        <v>1</v>
      </c>
      <c r="JO18" s="5">
        <v>2</v>
      </c>
      <c r="JP18" s="5">
        <v>2</v>
      </c>
      <c r="JQ18" s="5">
        <v>3</v>
      </c>
      <c r="JR18" s="5">
        <v>3</v>
      </c>
      <c r="JS18" s="5">
        <v>3</v>
      </c>
      <c r="JT18" s="5">
        <v>3</v>
      </c>
      <c r="JU18" s="5"/>
      <c r="JV18" s="54"/>
      <c r="JW18" s="5">
        <f>IF(BW18=0,0,IF($BJ18&gt;SUM(BX18:$JV18),IF(BW18+SUM(BX18:$JV18)&gt;$BJ18,$BJ18-SUM(JX18:$RV18),BW18),0))</f>
        <v>0</v>
      </c>
      <c r="JX18" s="5">
        <f>IF(BX18=0,0,IF($BJ18&gt;SUM(BY18:$JV18),IF(BX18+SUM(BY18:$JV18)&gt;$BJ18,$BJ18-SUM(JY18:$RV18),BX18),0))</f>
        <v>0</v>
      </c>
      <c r="JY18" s="5">
        <f>IF(BY18=0,0,IF($BJ18&gt;SUM(BZ18:$JV18),IF(BY18+SUM(BZ18:$JV18)&gt;$BJ18,$BJ18-SUM(JZ18:$RV18),BY18),0))</f>
        <v>0</v>
      </c>
      <c r="JZ18" s="5">
        <f>IF(BZ18=0,0,IF($BJ18&gt;SUM(CA18:$JV18),IF(BZ18+SUM(CA18:$JV18)&gt;$BJ18,$BJ18-SUM(KA18:$RV18),BZ18),0))</f>
        <v>0</v>
      </c>
      <c r="KA18" s="5">
        <f>IF(CA18=0,0,IF($BJ18&gt;SUM(CB18:$JV18),IF(CA18+SUM(CB18:$JV18)&gt;$BJ18,$BJ18-SUM(KB18:$RV18),CA18),0))</f>
        <v>0</v>
      </c>
      <c r="KB18" s="5">
        <f>IF(CB18=0,0,IF($BJ18&gt;SUM(CC18:$JV18),IF(CB18+SUM(CC18:$JV18)&gt;$BJ18,$BJ18-SUM(KC18:$RV18),CB18),0))</f>
        <v>0</v>
      </c>
      <c r="KC18" s="5">
        <f>IF(CC18=0,0,IF($BJ18&gt;SUM(CD18:$JV18),IF(CC18+SUM(CD18:$JV18)&gt;$BJ18,$BJ18-SUM(KD18:$RV18),CC18),0))</f>
        <v>0</v>
      </c>
      <c r="KD18" s="5">
        <f>IF(CD18=0,0,IF($BJ18&gt;SUM(CE18:$JV18),IF(CD18+SUM(CE18:$JV18)&gt;$BJ18,$BJ18-SUM(KE18:$RV18),CD18),0))</f>
        <v>0</v>
      </c>
      <c r="KE18" s="5">
        <f>IF(CE18=0,0,IF($BJ18&gt;SUM(CF18:$JV18),IF(CE18+SUM(CF18:$JV18)&gt;$BJ18,$BJ18-SUM(KF18:$RV18),CE18),0))</f>
        <v>0</v>
      </c>
      <c r="KF18" s="5">
        <f>IF(CF18=0,0,IF($BJ18&gt;SUM(CG18:$JV18),IF(CF18+SUM(CG18:$JV18)&gt;$BJ18,$BJ18-SUM(KG18:$RV18),CF18),0))</f>
        <v>0</v>
      </c>
      <c r="KG18" s="5">
        <f>IF(CG18=0,0,IF($BJ18&gt;SUM(CH18:$JV18),IF(CG18+SUM(CH18:$JV18)&gt;$BJ18,$BJ18-SUM(KH18:$RV18),CG18),0))</f>
        <v>0</v>
      </c>
      <c r="KH18" s="5">
        <f>IF(CH18=0,0,IF($BJ18&gt;SUM(CI18:$JV18),IF(CH18+SUM(CI18:$JV18)&gt;$BJ18,$BJ18-SUM(KI18:$RV18),CH18),0))</f>
        <v>0</v>
      </c>
      <c r="KI18" s="5">
        <f>IF(CI18=0,0,IF($BJ18&gt;SUM(CJ18:$JV18),IF(CI18+SUM(CJ18:$JV18)&gt;$BJ18,$BJ18-SUM(KJ18:$RV18),CI18),0))</f>
        <v>0</v>
      </c>
      <c r="KJ18" s="5">
        <f>IF(CJ18=0,0,IF($BJ18&gt;SUM(CK18:$JV18),IF(CJ18+SUM(CK18:$JV18)&gt;$BJ18,$BJ18-SUM(KK18:$RV18),CJ18),0))</f>
        <v>0</v>
      </c>
      <c r="KK18" s="5">
        <f>IF(CK18=0,0,IF($BJ18&gt;SUM(CL18:$JV18),IF(CK18+SUM(CL18:$JV18)&gt;$BJ18,$BJ18-SUM(KL18:$RV18),CK18),0))</f>
        <v>0</v>
      </c>
      <c r="KL18" s="5">
        <f>IF(CL18=0,0,IF($BJ18&gt;SUM(CM18:$JV18),IF(CL18+SUM(CM18:$JV18)&gt;$BJ18,$BJ18-SUM(KM18:$RV18),CL18),0))</f>
        <v>0</v>
      </c>
      <c r="KM18" s="5">
        <f>IF(CM18=0,0,IF($BJ18&gt;SUM(CN18:$JV18),IF(CM18+SUM(CN18:$JV18)&gt;$BJ18,$BJ18-SUM(KN18:$RV18),CM18),0))</f>
        <v>0</v>
      </c>
      <c r="KN18" s="5">
        <f>IF(CN18=0,0,IF($BJ18&gt;SUM(CO18:$JV18),IF(CN18+SUM(CO18:$JV18)&gt;$BJ18,$BJ18-SUM(KO18:$RV18),CN18),0))</f>
        <v>0</v>
      </c>
      <c r="KO18" s="5">
        <f>IF(CO18=0,0,IF($BJ18&gt;SUM(CP18:$JV18),IF(CO18+SUM(CP18:$JV18)&gt;$BJ18,$BJ18-SUM(KP18:$RV18),CO18),0))</f>
        <v>0</v>
      </c>
      <c r="KP18" s="5">
        <f>IF(CP18=0,0,IF($BJ18&gt;SUM(CQ18:$JV18),IF(CP18+SUM(CQ18:$JV18)&gt;$BJ18,$BJ18-SUM(KQ18:$RV18),CP18),0))</f>
        <v>0</v>
      </c>
      <c r="KQ18" s="5">
        <f>IF(CQ18=0,0,IF($BJ18&gt;SUM(CR18:$JV18),IF(CQ18+SUM(CR18:$JV18)&gt;$BJ18,$BJ18-SUM(KR18:$RV18),CQ18),0))</f>
        <v>0</v>
      </c>
      <c r="KR18" s="5">
        <f>IF(CR18=0,0,IF($BJ18&gt;SUM(CS18:$JV18),IF(CR18+SUM(CS18:$JV18)&gt;$BJ18,$BJ18-SUM(KS18:$RV18),CR18),0))</f>
        <v>0</v>
      </c>
      <c r="KS18" s="5">
        <f>IF(CS18=0,0,IF($BJ18&gt;SUM(CT18:$JV18),IF(CS18+SUM(CT18:$JV18)&gt;$BJ18,$BJ18-SUM(KT18:$RV18),CS18),0))</f>
        <v>0</v>
      </c>
      <c r="KT18" s="5">
        <f>IF(CT18=0,0,IF($BJ18&gt;SUM(CU18:$JV18),IF(CT18+SUM(CU18:$JV18)&gt;$BJ18,$BJ18-SUM(KU18:$RV18),CT18),0))</f>
        <v>0</v>
      </c>
      <c r="KU18" s="5">
        <f>IF(CU18=0,0,IF($BJ18&gt;SUM(CV18:$JV18),IF(CU18+SUM(CV18:$JV18)&gt;$BJ18,$BJ18-SUM(KV18:$RV18),CU18),0))</f>
        <v>0</v>
      </c>
      <c r="KV18" s="5">
        <f>IF(CV18=0,0,IF($BJ18&gt;SUM(CW18:$JV18),IF(CV18+SUM(CW18:$JV18)&gt;$BJ18,$BJ18-SUM(KW18:$RV18),CV18),0))</f>
        <v>0</v>
      </c>
      <c r="KW18" s="5">
        <f>IF(CW18=0,0,IF($BJ18&gt;SUM(CX18:$JV18),IF(CW18+SUM(CX18:$JV18)&gt;$BJ18,$BJ18-SUM(KX18:$RV18),CW18),0))</f>
        <v>0</v>
      </c>
      <c r="KX18" s="5">
        <f>IF(CX18=0,0,IF($BJ18&gt;SUM(CY18:$JV18),IF(CX18+SUM(CY18:$JV18)&gt;$BJ18,$BJ18-SUM(KY18:$RV18),CX18),0))</f>
        <v>0</v>
      </c>
      <c r="KY18" s="5">
        <f>IF(CY18=0,0,IF($BJ18&gt;SUM(CZ18:$JV18),IF(CY18+SUM(CZ18:$JV18)&gt;$BJ18,$BJ18-SUM(KZ18:$RV18),CY18),0))</f>
        <v>0</v>
      </c>
      <c r="KZ18" s="5">
        <f>IF(CZ18=0,0,IF($BJ18&gt;SUM(DA18:$JV18),IF(CZ18+SUM(DA18:$JV18)&gt;$BJ18,$BJ18-SUM(LA18:$RV18),CZ18),0))</f>
        <v>0</v>
      </c>
      <c r="LA18" s="5">
        <f>IF(DA18=0,0,IF($BJ18&gt;SUM(DB18:$JV18),IF(DA18+SUM(DB18:$JV18)&gt;$BJ18,$BJ18-SUM(LB18:$RV18),DA18),0))</f>
        <v>0</v>
      </c>
      <c r="LB18" s="5">
        <f>IF(DB18=0,0,IF($BJ18&gt;SUM(DC18:$JV18),IF(DB18+SUM(DC18:$JV18)&gt;$BJ18,$BJ18-SUM(LC18:$RV18),DB18),0))</f>
        <v>0</v>
      </c>
      <c r="LC18" s="5">
        <f>IF(DC18=0,0,IF($BJ18&gt;SUM(DD18:$JV18),IF(DC18+SUM(DD18:$JV18)&gt;$BJ18,$BJ18-SUM(LD18:$RV18),DC18),0))</f>
        <v>0</v>
      </c>
      <c r="LD18" s="5">
        <f>IF(DD18=0,0,IF($BJ18&gt;SUM(DE18:$JV18),IF(DD18+SUM(DE18:$JV18)&gt;$BJ18,$BJ18-SUM(LE18:$RV18),DD18),0))</f>
        <v>0</v>
      </c>
      <c r="LE18" s="5">
        <f>IF(DE18=0,0,IF($BJ18&gt;SUM(DF18:$JV18),IF(DE18+SUM(DF18:$JV18)&gt;$BJ18,$BJ18-SUM(LF18:$RV18),DE18),0))</f>
        <v>0</v>
      </c>
      <c r="LF18" s="5">
        <f>IF(DF18=0,0,IF($BJ18&gt;SUM(DG18:$JV18),IF(DF18+SUM(DG18:$JV18)&gt;$BJ18,$BJ18-SUM(LG18:$RV18),DF18),0))</f>
        <v>0</v>
      </c>
      <c r="LG18" s="5">
        <f>IF(DG18=0,0,IF($BJ18&gt;SUM(DH18:$JV18),IF(DG18+SUM(DH18:$JV18)&gt;$BJ18,$BJ18-SUM(LH18:$RV18),DG18),0))</f>
        <v>0</v>
      </c>
      <c r="LH18" s="5">
        <f>IF(DH18=0,0,IF($BJ18&gt;SUM(DI18:$JV18),IF(DH18+SUM(DI18:$JV18)&gt;$BJ18,$BJ18-SUM(LI18:$RV18),DH18),0))</f>
        <v>0</v>
      </c>
      <c r="LI18" s="5">
        <f>IF(DI18=0,0,IF($BJ18&gt;SUM(DJ18:$JV18),IF(DI18+SUM(DJ18:$JV18)&gt;$BJ18,$BJ18-SUM(LJ18:$RV18),DI18),0))</f>
        <v>0</v>
      </c>
      <c r="LJ18" s="5">
        <f>IF(DJ18=0,0,IF($BJ18&gt;SUM(DK18:$JV18),IF(DJ18+SUM(DK18:$JV18)&gt;$BJ18,$BJ18-SUM(LK18:$RV18),DJ18),0))</f>
        <v>0</v>
      </c>
      <c r="LK18" s="5">
        <f>IF(DK18=0,0,IF($BJ18&gt;SUM(DL18:$JV18),IF(DK18+SUM(DL18:$JV18)&gt;$BJ18,$BJ18-SUM(LL18:$RV18),DK18),0))</f>
        <v>0</v>
      </c>
      <c r="LL18" s="5">
        <f>IF(DL18=0,0,IF($BJ18&gt;SUM(DM18:$JV18),IF(DL18+SUM(DM18:$JV18)&gt;$BJ18,$BJ18-SUM(LM18:$RV18),DL18),0))</f>
        <v>0</v>
      </c>
      <c r="LM18" s="5">
        <f>IF(DM18=0,0,IF($BJ18&gt;SUM(DN18:$JV18),IF(DM18+SUM(DN18:$JV18)&gt;$BJ18,$BJ18-SUM(LN18:$RV18),DM18),0))</f>
        <v>0</v>
      </c>
      <c r="LN18" s="5">
        <f>IF(DN18=0,0,IF($BJ18&gt;SUM(DO18:$JV18),IF(DN18+SUM(DO18:$JV18)&gt;$BJ18,$BJ18-SUM(LO18:$RV18),DN18),0))</f>
        <v>0</v>
      </c>
      <c r="LO18" s="5">
        <f>IF(DO18=0,0,IF($BJ18&gt;SUM(DP18:$JV18),IF(DO18+SUM(DP18:$JV18)&gt;$BJ18,$BJ18-SUM(LP18:$RV18),DO18),0))</f>
        <v>0</v>
      </c>
      <c r="LP18" s="5">
        <f>IF(DP18=0,0,IF($BJ18&gt;SUM(DQ18:$JV18),IF(DP18+SUM(DQ18:$JV18)&gt;$BJ18,$BJ18-SUM(LQ18:$RV18),DP18),0))</f>
        <v>0</v>
      </c>
      <c r="LQ18" s="5">
        <f>IF(DQ18=0,0,IF($BJ18&gt;SUM(DR18:$JV18),IF(DQ18+SUM(DR18:$JV18)&gt;$BJ18,$BJ18-SUM(LR18:$RV18),DQ18),0))</f>
        <v>0</v>
      </c>
      <c r="LR18" s="5">
        <f>IF(DR18=0,0,IF($BJ18&gt;SUM(DS18:$JV18),IF(DR18+SUM(DS18:$JV18)&gt;$BJ18,$BJ18-SUM(LS18:$RV18),DR18),0))</f>
        <v>0</v>
      </c>
      <c r="LS18" s="5">
        <f>IF(DS18=0,0,IF($BJ18&gt;SUM(DT18:$JV18),IF(DS18+SUM(DT18:$JV18)&gt;$BJ18,$BJ18-SUM(LT18:$RV18),DS18),0))</f>
        <v>0</v>
      </c>
      <c r="LT18" s="5">
        <f>IF(DT18=0,0,IF($BJ18&gt;SUM(DU18:$JV18),IF(DT18+SUM(DU18:$JV18)&gt;$BJ18,$BJ18-SUM(LU18:$RV18),DT18),0))</f>
        <v>0</v>
      </c>
      <c r="LU18" s="5">
        <f>IF(DU18=0,0,IF($BJ18&gt;SUM(DV18:$JV18),IF(DU18+SUM(DV18:$JV18)&gt;$BJ18,$BJ18-SUM(LV18:$RV18),DU18),0))</f>
        <v>0</v>
      </c>
      <c r="LV18" s="5">
        <f>IF(DV18=0,0,IF($BJ18&gt;SUM(DW18:$JV18),IF(DV18+SUM(DW18:$JV18)&gt;$BJ18,$BJ18-SUM(LW18:$RV18),DV18),0))</f>
        <v>0</v>
      </c>
      <c r="LW18" s="5">
        <f>IF(DW18=0,0,IF($BJ18&gt;SUM(DX18:$JV18),IF(DW18+SUM(DX18:$JV18)&gt;$BJ18,$BJ18-SUM(LX18:$RV18),DW18),0))</f>
        <v>0</v>
      </c>
      <c r="LX18" s="5">
        <f>IF(DX18=0,0,IF($BJ18&gt;SUM(DY18:$JV18),IF(DX18+SUM(DY18:$JV18)&gt;$BJ18,$BJ18-SUM(LY18:$RV18),DX18),0))</f>
        <v>0</v>
      </c>
      <c r="LY18" s="5">
        <f>IF(DY18=0,0,IF($BJ18&gt;SUM(DZ18:$JV18),IF(DY18+SUM(DZ18:$JV18)&gt;$BJ18,$BJ18-SUM(LZ18:$RV18),DY18),0))</f>
        <v>0</v>
      </c>
      <c r="LZ18" s="5">
        <f>IF(DZ18=0,0,IF($BJ18&gt;SUM(EA18:$JV18),IF(DZ18+SUM(EA18:$JV18)&gt;$BJ18,$BJ18-SUM(MA18:$RV18),DZ18),0))</f>
        <v>0</v>
      </c>
      <c r="MA18" s="5">
        <f>IF(EA18=0,0,IF($BJ18&gt;SUM(EB18:$JV18),IF(EA18+SUM(EB18:$JV18)&gt;$BJ18,$BJ18-SUM(MB18:$RV18),EA18),0))</f>
        <v>0</v>
      </c>
      <c r="MB18" s="5">
        <f>IF(EB18=0,0,IF($BJ18&gt;SUM(EC18:$JV18),IF(EB18+SUM(EC18:$JV18)&gt;$BJ18,$BJ18-SUM(MC18:$RV18),EB18),0))</f>
        <v>0</v>
      </c>
      <c r="MC18" s="5">
        <f>IF(EC18=0,0,IF($BJ18&gt;SUM(ED18:$JV18),IF(EC18+SUM(ED18:$JV18)&gt;$BJ18,$BJ18-SUM(MD18:$RV18),EC18),0))</f>
        <v>0</v>
      </c>
      <c r="MD18" s="5">
        <f>IF(ED18=0,0,IF($BJ18&gt;SUM(EE18:$JV18),IF(ED18+SUM(EE18:$JV18)&gt;$BJ18,$BJ18-SUM(ME18:$RV18),ED18),0))</f>
        <v>0</v>
      </c>
      <c r="ME18" s="5">
        <f>IF(EE18=0,0,IF($BJ18&gt;SUM(EF18:$JV18),IF(EE18+SUM(EF18:$JV18)&gt;$BJ18,$BJ18-SUM(MF18:$RV18),EE18),0))</f>
        <v>0</v>
      </c>
      <c r="MF18" s="5">
        <f>IF(EF18=0,0,IF($BJ18&gt;SUM(EG18:$JV18),IF(EF18+SUM(EG18:$JV18)&gt;$BJ18,$BJ18-SUM(MG18:$RV18),EF18),0))</f>
        <v>0</v>
      </c>
      <c r="MG18" s="5">
        <f>IF(EG18=0,0,IF($BJ18&gt;SUM(EH18:$JV18),IF(EG18+SUM(EH18:$JV18)&gt;$BJ18,$BJ18-SUM(MH18:$RV18),EG18),0))</f>
        <v>0</v>
      </c>
      <c r="MH18" s="5">
        <f>IF(EH18=0,0,IF($BJ18&gt;SUM(EI18:$JV18),IF(EH18+SUM(EI18:$JV18)&gt;$BJ18,$BJ18-SUM(MI18:$RV18),EH18),0))</f>
        <v>0</v>
      </c>
      <c r="MI18" s="5">
        <f>IF(EI18=0,0,IF($BJ18&gt;SUM(EJ18:$JV18),IF(EI18+SUM(EJ18:$JV18)&gt;$BJ18,$BJ18-SUM(MJ18:$RV18),EI18),0))</f>
        <v>0</v>
      </c>
      <c r="MJ18" s="5">
        <f>IF(EJ18=0,0,IF($BJ18&gt;SUM(EK18:$JV18),IF(EJ18+SUM(EK18:$JV18)&gt;$BJ18,$BJ18-SUM(MK18:$RV18),EJ18),0))</f>
        <v>0</v>
      </c>
      <c r="MK18" s="5">
        <f>IF(EK18=0,0,IF($BJ18&gt;SUM(EL18:$JV18),IF(EK18+SUM(EL18:$JV18)&gt;$BJ18,$BJ18-SUM(ML18:$RV18),EK18),0))</f>
        <v>0</v>
      </c>
      <c r="ML18" s="5">
        <f>IF(EL18=0,0,IF($BJ18&gt;SUM(EM18:$JV18),IF(EL18+SUM(EM18:$JV18)&gt;$BJ18,$BJ18-SUM(MM18:$RV18),EL18),0))</f>
        <v>0</v>
      </c>
      <c r="MM18" s="5">
        <f>IF(EM18=0,0,IF($BJ18&gt;SUM(EN18:$JV18),IF(EM18+SUM(EN18:$JV18)&gt;$BJ18,$BJ18-SUM(MN18:$RV18),EM18),0))</f>
        <v>0</v>
      </c>
      <c r="MN18" s="5">
        <f>IF(EN18=0,0,IF($BJ18&gt;SUM(EO18:$JV18),IF(EN18+SUM(EO18:$JV18)&gt;$BJ18,$BJ18-SUM(MO18:$RV18),EN18),0))</f>
        <v>0</v>
      </c>
      <c r="MO18" s="5">
        <f>IF(EO18=0,0,IF($BJ18&gt;SUM(EP18:$JV18),IF(EO18+SUM(EP18:$JV18)&gt;$BJ18,$BJ18-SUM(MP18:$RV18),EO18),0))</f>
        <v>0</v>
      </c>
      <c r="MP18" s="5">
        <f>IF(EP18=0,0,IF($BJ18&gt;SUM(EQ18:$JV18),IF(EP18+SUM(EQ18:$JV18)&gt;$BJ18,$BJ18-SUM(MQ18:$RV18),EP18),0))</f>
        <v>0</v>
      </c>
      <c r="MQ18" s="5">
        <f>IF(EQ18=0,0,IF($BJ18&gt;SUM(ER18:$JV18),IF(EQ18+SUM(ER18:$JV18)&gt;$BJ18,$BJ18-SUM(MR18:$RV18),EQ18),0))</f>
        <v>0</v>
      </c>
      <c r="MR18" s="5">
        <f>IF(ER18=0,0,IF($BJ18&gt;SUM(ES18:$JV18),IF(ER18+SUM(ES18:$JV18)&gt;$BJ18,$BJ18-SUM(MS18:$RV18),ER18),0))</f>
        <v>0</v>
      </c>
      <c r="MS18" s="5">
        <f>IF(ES18=0,0,IF($BJ18&gt;SUM(ET18:$JV18),IF(ES18+SUM(ET18:$JV18)&gt;$BJ18,$BJ18-SUM(MT18:$RV18),ES18),0))</f>
        <v>0</v>
      </c>
      <c r="MT18" s="5">
        <f>IF(ET18=0,0,IF($BJ18&gt;SUM(EU18:$JV18),IF(ET18+SUM(EU18:$JV18)&gt;$BJ18,$BJ18-SUM(MU18:$RV18),ET18),0))</f>
        <v>0</v>
      </c>
      <c r="MU18" s="5">
        <f>IF(EU18=0,0,IF($BJ18&gt;SUM(EV18:$JV18),IF(EU18+SUM(EV18:$JV18)&gt;$BJ18,$BJ18-SUM(MV18:$RV18),EU18),0))</f>
        <v>0</v>
      </c>
      <c r="MV18" s="5">
        <f>IF(EV18=0,0,IF($BJ18&gt;SUM(EW18:$JV18),IF(EV18+SUM(EW18:$JV18)&gt;$BJ18,$BJ18-SUM(MW18:$RV18),EV18),0))</f>
        <v>0</v>
      </c>
      <c r="MW18" s="5">
        <f>IF(EW18=0,0,IF($BJ18&gt;SUM(EX18:$JV18),IF(EW18+SUM(EX18:$JV18)&gt;$BJ18,$BJ18-SUM(MX18:$RV18),EW18),0))</f>
        <v>0</v>
      </c>
      <c r="MX18" s="5">
        <f>IF(EX18=0,0,IF($BJ18&gt;SUM(EY18:$JV18),IF(EX18+SUM(EY18:$JV18)&gt;$BJ18,$BJ18-SUM(MY18:$RV18),EX18),0))</f>
        <v>0</v>
      </c>
      <c r="MY18" s="5">
        <f>IF(EY18=0,0,IF($BJ18&gt;SUM(EZ18:$JV18),IF(EY18+SUM(EZ18:$JV18)&gt;$BJ18,$BJ18-SUM(MZ18:$RV18),EY18),0))</f>
        <v>0</v>
      </c>
      <c r="MZ18" s="5">
        <f>IF(EZ18=0,0,IF($BJ18&gt;SUM(FA18:$JV18),IF(EZ18+SUM(FA18:$JV18)&gt;$BJ18,$BJ18-SUM(NA18:$RV18),EZ18),0))</f>
        <v>0</v>
      </c>
      <c r="NA18" s="5">
        <f>IF(FA18=0,0,IF($BJ18&gt;SUM(FB18:$JV18),IF(FA18+SUM(FB18:$JV18)&gt;$BJ18,$BJ18-SUM(NB18:$RV18),FA18),0))</f>
        <v>0</v>
      </c>
      <c r="NB18" s="5">
        <f>IF(FB18=0,0,IF($BJ18&gt;SUM(FC18:$JV18),IF(FB18+SUM(FC18:$JV18)&gt;$BJ18,$BJ18-SUM(NC18:$RV18),FB18),0))</f>
        <v>0</v>
      </c>
      <c r="NC18" s="5">
        <f>IF(FC18=0,0,IF($BJ18&gt;SUM(FD18:$JV18),IF(FC18+SUM(FD18:$JV18)&gt;$BJ18,$BJ18-SUM(ND18:$RV18),FC18),0))</f>
        <v>0</v>
      </c>
      <c r="ND18" s="5">
        <f>IF(FD18=0,0,IF($BJ18&gt;SUM(FE18:$JV18),IF(FD18+SUM(FE18:$JV18)&gt;$BJ18,$BJ18-SUM(NE18:$RV18),FD18),0))</f>
        <v>0</v>
      </c>
      <c r="NE18" s="5">
        <f>IF(FE18=0,0,IF($BJ18&gt;SUM(FF18:$JV18),IF(FE18+SUM(FF18:$JV18)&gt;$BJ18,$BJ18-SUM(NF18:$RV18),FE18),0))</f>
        <v>0</v>
      </c>
      <c r="NF18" s="5">
        <f>IF(FF18=0,0,IF($BJ18&gt;SUM(FG18:$JV18),IF(FF18+SUM(FG18:$JV18)&gt;$BJ18,$BJ18-SUM(NG18:$RV18),FF18),0))</f>
        <v>0</v>
      </c>
      <c r="NG18" s="5">
        <f>IF(FG18=0,0,IF($BJ18&gt;SUM(FH18:$JV18),IF(FG18+SUM(FH18:$JV18)&gt;$BJ18,$BJ18-SUM(NH18:$RV18),FG18),0))</f>
        <v>0</v>
      </c>
      <c r="NH18" s="5">
        <f>IF(FH18=0,0,IF($BJ18&gt;SUM(FI18:$JV18),IF(FH18+SUM(FI18:$JV18)&gt;$BJ18,$BJ18-SUM(NI18:$RV18),FH18),0))</f>
        <v>0</v>
      </c>
      <c r="NI18" s="5">
        <f>IF(FI18=0,0,IF($BJ18&gt;SUM(FJ18:$JV18),IF(FI18+SUM(FJ18:$JV18)&gt;$BJ18,$BJ18-SUM(NJ18:$RV18),FI18),0))</f>
        <v>0</v>
      </c>
      <c r="NJ18" s="5">
        <f>IF(FJ18=0,0,IF($BJ18&gt;SUM(FK18:$JV18),IF(FJ18+SUM(FK18:$JV18)&gt;$BJ18,$BJ18-SUM(NK18:$RV18),FJ18),0))</f>
        <v>0</v>
      </c>
      <c r="NK18" s="5">
        <f>IF(FK18=0,0,IF($BJ18&gt;SUM(FL18:$JV18),IF(FK18+SUM(FL18:$JV18)&gt;$BJ18,$BJ18-SUM(NL18:$RV18),FK18),0))</f>
        <v>0</v>
      </c>
      <c r="NL18" s="5">
        <f>IF(FL18=0,0,IF($BJ18&gt;SUM(FM18:$JV18),IF(FL18+SUM(FM18:$JV18)&gt;$BJ18,$BJ18-SUM(NM18:$RV18),FL18),0))</f>
        <v>0</v>
      </c>
      <c r="NM18" s="5">
        <f>IF(FM18=0,0,IF($BJ18&gt;SUM(FN18:$JV18),IF(FM18+SUM(FN18:$JV18)&gt;$BJ18,$BJ18-SUM(NN18:$RV18),FM18),0))</f>
        <v>0</v>
      </c>
      <c r="NN18" s="5">
        <f>IF(FN18=0,0,IF($BJ18&gt;SUM(FO18:$JV18),IF(FN18+SUM(FO18:$JV18)&gt;$BJ18,$BJ18-SUM(NO18:$RV18),FN18),0))</f>
        <v>0</v>
      </c>
      <c r="NO18" s="5">
        <f>IF(FO18=0,0,IF($BJ18&gt;SUM(FP18:$JV18),IF(FO18+SUM(FP18:$JV18)&gt;$BJ18,$BJ18-SUM(NP18:$RV18),FO18),0))</f>
        <v>0</v>
      </c>
      <c r="NP18" s="5">
        <f>IF(FP18=0,0,IF($BJ18&gt;SUM(FQ18:$JV18),IF(FP18+SUM(FQ18:$JV18)&gt;$BJ18,$BJ18-SUM(NQ18:$RV18),FP18),0))</f>
        <v>0</v>
      </c>
      <c r="NQ18" s="5">
        <f>IF(FQ18=0,0,IF($BJ18&gt;SUM(FR18:$JV18),IF(FQ18+SUM(FR18:$JV18)&gt;$BJ18,$BJ18-SUM(NR18:$RV18),FQ18),0))</f>
        <v>0</v>
      </c>
      <c r="NR18" s="5">
        <f>IF(FR18=0,0,IF($BJ18&gt;SUM(FS18:$JV18),IF(FR18+SUM(FS18:$JV18)&gt;$BJ18,$BJ18-SUM(NS18:$RV18),FR18),0))</f>
        <v>0</v>
      </c>
      <c r="NS18" s="5">
        <f>IF(FS18=0,0,IF($BJ18&gt;SUM(FT18:$JV18),IF(FS18+SUM(FT18:$JV18)&gt;$BJ18,$BJ18-SUM(NT18:$RV18),FS18),0))</f>
        <v>0</v>
      </c>
      <c r="NT18" s="5">
        <f>IF(FT18=0,0,IF($BJ18&gt;SUM(FU18:$JV18),IF(FT18+SUM(FU18:$JV18)&gt;$BJ18,$BJ18-SUM(NU18:$RV18),FT18),0))</f>
        <v>0</v>
      </c>
      <c r="NU18" s="5">
        <f>IF(FU18=0,0,IF($BJ18&gt;SUM(FV18:$JV18),IF(FU18+SUM(FV18:$JV18)&gt;$BJ18,$BJ18-SUM(NV18:$RV18),FU18),0))</f>
        <v>0</v>
      </c>
      <c r="NV18" s="5">
        <f>IF(FV18=0,0,IF($BJ18&gt;SUM(FW18:$JV18),IF(FV18+SUM(FW18:$JV18)&gt;$BJ18,$BJ18-SUM(NW18:$RV18),FV18),0))</f>
        <v>0</v>
      </c>
      <c r="NW18" s="5">
        <f>IF(FW18=0,0,IF($BJ18&gt;SUM(FX18:$JV18),IF(FW18+SUM(FX18:$JV18)&gt;$BJ18,$BJ18-SUM(NX18:$RV18),FW18),0))</f>
        <v>0</v>
      </c>
      <c r="NX18" s="5">
        <f>IF(FX18=0,0,IF($BJ18&gt;SUM(FY18:$JV18),IF(FX18+SUM(FY18:$JV18)&gt;$BJ18,$BJ18-SUM(NY18:$RV18),FX18),0))</f>
        <v>0</v>
      </c>
      <c r="NY18" s="5">
        <f>IF(FY18=0,0,IF($BJ18&gt;SUM(FZ18:$JV18),IF(FY18+SUM(FZ18:$JV18)&gt;$BJ18,$BJ18-SUM(NZ18:$RV18),FY18),0))</f>
        <v>0</v>
      </c>
      <c r="NZ18" s="5">
        <f>IF(FZ18=0,0,IF($BJ18&gt;SUM(GA18:$JV18),IF(FZ18+SUM(GA18:$JV18)&gt;$BJ18,$BJ18-SUM(OA18:$RV18),FZ18),0))</f>
        <v>0</v>
      </c>
      <c r="OA18" s="5">
        <f>IF(GA18=0,0,IF($BJ18&gt;SUM(GB18:$JV18),IF(GA18+SUM(GB18:$JV18)&gt;$BJ18,$BJ18-SUM(OB18:$RV18),GA18),0))</f>
        <v>0</v>
      </c>
      <c r="OB18" s="5">
        <f>IF(GB18=0,0,IF($BJ18&gt;SUM(GC18:$JV18),IF(GB18+SUM(GC18:$JV18)&gt;$BJ18,$BJ18-SUM(OC18:$RV18),GB18),0))</f>
        <v>0</v>
      </c>
      <c r="OC18" s="5">
        <f>IF(GC18=0,0,IF($BJ18&gt;SUM(GD18:$JV18),IF(GC18+SUM(GD18:$JV18)&gt;$BJ18,$BJ18-SUM(OD18:$RV18),GC18),0))</f>
        <v>0</v>
      </c>
      <c r="OD18" s="5">
        <f>IF(GD18=0,0,IF($BJ18&gt;SUM(GE18:$JV18),IF(GD18+SUM(GE18:$JV18)&gt;$BJ18,$BJ18-SUM(OE18:$RV18),GD18),0))</f>
        <v>0</v>
      </c>
      <c r="OE18" s="5">
        <f>IF(GE18=0,0,IF($BJ18&gt;SUM(GF18:$JV18),IF(GE18+SUM(GF18:$JV18)&gt;$BJ18,$BJ18-SUM(OF18:$RV18),GE18),0))</f>
        <v>0</v>
      </c>
      <c r="OF18" s="5">
        <f>IF(GF18=0,0,IF($BJ18&gt;SUM(GG18:$JV18),IF(GF18+SUM(GG18:$JV18)&gt;$BJ18,$BJ18-SUM(OG18:$RV18),GF18),0))</f>
        <v>0</v>
      </c>
      <c r="OG18" s="5">
        <f>IF(GG18=0,0,IF($BJ18&gt;SUM(GH18:$JV18),IF(GG18+SUM(GH18:$JV18)&gt;$BJ18,$BJ18-SUM(OH18:$RV18),GG18),0))</f>
        <v>0</v>
      </c>
      <c r="OH18" s="5">
        <f>IF(GH18=0,0,IF($BJ18&gt;SUM(GI18:$JV18),IF(GH18+SUM(GI18:$JV18)&gt;$BJ18,$BJ18-SUM(OI18:$RV18),GH18),0))</f>
        <v>0</v>
      </c>
      <c r="OI18" s="5">
        <f>IF(GI18=0,0,IF($BJ18&gt;SUM(GJ18:$JV18),IF(GI18+SUM(GJ18:$JV18)&gt;$BJ18,$BJ18-SUM(OJ18:$RV18),GI18),0))</f>
        <v>0</v>
      </c>
      <c r="OJ18" s="5">
        <f>IF(GJ18=0,0,IF($BJ18&gt;SUM(GK18:$JV18),IF(GJ18+SUM(GK18:$JV18)&gt;$BJ18,$BJ18-SUM(OK18:$RV18),GJ18),0))</f>
        <v>0</v>
      </c>
      <c r="OK18" s="5">
        <f>IF(GK18=0,0,IF($BJ18&gt;SUM(GL18:$JV18),IF(GK18+SUM(GL18:$JV18)&gt;$BJ18,$BJ18-SUM(OL18:$RV18),GK18),0))</f>
        <v>0</v>
      </c>
      <c r="OL18" s="5">
        <f>IF(GL18=0,0,IF($BJ18&gt;SUM(GM18:$JV18),IF(GL18+SUM(GM18:$JV18)&gt;$BJ18,$BJ18-SUM(OM18:$RV18),GL18),0))</f>
        <v>0</v>
      </c>
      <c r="OM18" s="5">
        <f>IF(GM18=0,0,IF($BJ18&gt;SUM(GN18:$JV18),IF(GM18+SUM(GN18:$JV18)&gt;$BJ18,$BJ18-SUM(ON18:$RV18),GM18),0))</f>
        <v>0</v>
      </c>
      <c r="ON18" s="5">
        <f>IF(GN18=0,0,IF($BJ18&gt;SUM(GO18:$JV18),IF(GN18+SUM(GO18:$JV18)&gt;$BJ18,$BJ18-SUM(OO18:$RV18),GN18),0))</f>
        <v>0</v>
      </c>
      <c r="OO18" s="5">
        <f>IF(GO18=0,0,IF($BJ18&gt;SUM(GP18:$JV18),IF(GO18+SUM(GP18:$JV18)&gt;$BJ18,$BJ18-SUM(OP18:$RV18),GO18),0))</f>
        <v>0</v>
      </c>
      <c r="OP18" s="5">
        <f>IF(GP18=0,0,IF($BJ18&gt;SUM(GQ18:$JV18),IF(GP18+SUM(GQ18:$JV18)&gt;$BJ18,$BJ18-SUM(OQ18:$RV18),GP18),0))</f>
        <v>0</v>
      </c>
      <c r="OQ18" s="5">
        <f>IF(GQ18=0,0,IF($BJ18&gt;SUM(GR18:$JV18),IF(GQ18+SUM(GR18:$JV18)&gt;$BJ18,$BJ18-SUM(OR18:$RV18),GQ18),0))</f>
        <v>0</v>
      </c>
      <c r="OR18" s="5">
        <f>IF(GR18=0,0,IF($BJ18&gt;SUM(GS18:$JV18),IF(GR18+SUM(GS18:$JV18)&gt;$BJ18,$BJ18-SUM(OS18:$RV18),GR18),0))</f>
        <v>0</v>
      </c>
      <c r="OS18" s="5">
        <f>IF(GS18=0,0,IF($BJ18&gt;SUM(GT18:$JV18),IF(GS18+SUM(GT18:$JV18)&gt;$BJ18,$BJ18-SUM(OT18:$RV18),GS18),0))</f>
        <v>0</v>
      </c>
      <c r="OT18" s="5">
        <f>IF(GT18=0,0,IF($BJ18&gt;SUM(GU18:$JV18),IF(GT18+SUM(GU18:$JV18)&gt;$BJ18,$BJ18-SUM(OU18:$RV18),GT18),0))</f>
        <v>0</v>
      </c>
      <c r="OU18" s="5">
        <f>IF(GU18=0,0,IF($BJ18&gt;SUM(GV18:$JV18),IF(GU18+SUM(GV18:$JV18)&gt;$BJ18,$BJ18-SUM(OV18:$RV18),GU18),0))</f>
        <v>0</v>
      </c>
      <c r="OV18" s="5">
        <f>IF(GV18=0,0,IF($BJ18&gt;SUM(GW18:$JV18),IF(GV18+SUM(GW18:$JV18)&gt;$BJ18,$BJ18-SUM(OW18:$RV18),GV18),0))</f>
        <v>0</v>
      </c>
      <c r="OW18" s="5">
        <f>IF(GW18=0,0,IF($BJ18&gt;SUM(GX18:$JV18),IF(GW18+SUM(GX18:$JV18)&gt;$BJ18,$BJ18-SUM(OX18:$RV18),GW18),0))</f>
        <v>0</v>
      </c>
      <c r="OX18" s="5">
        <f>IF(GX18=0,0,IF($BJ18&gt;SUM(GY18:$JV18),IF(GX18+SUM(GY18:$JV18)&gt;$BJ18,$BJ18-SUM(OY18:$RV18),GX18),0))</f>
        <v>0</v>
      </c>
      <c r="OY18" s="5">
        <f>IF(GY18=0,0,IF($BJ18&gt;SUM(GZ18:$JV18),IF(GY18+SUM(GZ18:$JV18)&gt;$BJ18,$BJ18-SUM(OZ18:$RV18),GY18),0))</f>
        <v>0</v>
      </c>
      <c r="OZ18" s="5">
        <f>IF(GZ18=0,0,IF($BJ18&gt;SUM(HA18:$JV18),IF(GZ18+SUM(HA18:$JV18)&gt;$BJ18,$BJ18-SUM(PA18:$RV18),GZ18),0))</f>
        <v>0</v>
      </c>
      <c r="PA18" s="5">
        <f>IF(HA18=0,0,IF($BJ18&gt;SUM(HB18:$JV18),IF(HA18+SUM(HB18:$JV18)&gt;$BJ18,$BJ18-SUM(PB18:$RV18),HA18),0))</f>
        <v>0</v>
      </c>
      <c r="PB18" s="5">
        <f>IF(HB18=0,0,IF($BJ18&gt;SUM(HC18:$JV18),IF(HB18+SUM(HC18:$JV18)&gt;$BJ18,$BJ18-SUM(PC18:$RV18),HB18),0))</f>
        <v>0</v>
      </c>
      <c r="PC18" s="5">
        <f>IF(HC18=0,0,IF($BJ18&gt;SUM(HD18:$JV18),IF(HC18+SUM(HD18:$JV18)&gt;$BJ18,$BJ18-SUM(PD18:$RV18),HC18),0))</f>
        <v>0</v>
      </c>
      <c r="PD18" s="5">
        <f>IF(HD18=0,0,IF($BJ18&gt;SUM(HE18:$JV18),IF(HD18+SUM(HE18:$JV18)&gt;$BJ18,$BJ18-SUM(PE18:$RV18),HD18),0))</f>
        <v>0</v>
      </c>
      <c r="PE18" s="5">
        <f>IF(HE18=0,0,IF($BJ18&gt;SUM(HF18:$JV18),IF(HE18+SUM(HF18:$JV18)&gt;$BJ18,$BJ18-SUM(PF18:$RV18),HE18),0))</f>
        <v>0</v>
      </c>
      <c r="PF18" s="5">
        <f>IF(HF18=0,0,IF($BJ18&gt;SUM(HG18:$JV18),IF(HF18+SUM(HG18:$JV18)&gt;$BJ18,$BJ18-SUM(PG18:$RV18),HF18),0))</f>
        <v>0</v>
      </c>
      <c r="PG18" s="5">
        <f>IF(HG18=0,0,IF($BJ18&gt;SUM(HH18:$JV18),IF(HG18+SUM(HH18:$JV18)&gt;$BJ18,$BJ18-SUM(PH18:$RV18),HG18),0))</f>
        <v>0</v>
      </c>
      <c r="PH18" s="5">
        <f>IF(HH18=0,0,IF($BJ18&gt;SUM(HI18:$JV18),IF(HH18+SUM(HI18:$JV18)&gt;$BJ18,$BJ18-SUM(PI18:$RV18),HH18),0))</f>
        <v>0</v>
      </c>
      <c r="PI18" s="5">
        <f>IF(HI18=0,0,IF($BJ18&gt;SUM(HJ18:$JV18),IF(HI18+SUM(HJ18:$JV18)&gt;$BJ18,$BJ18-SUM(PJ18:$RV18),HI18),0))</f>
        <v>0</v>
      </c>
      <c r="PJ18" s="5">
        <f>IF(HJ18=0,0,IF($BJ18&gt;SUM(HK18:$JV18),IF(HJ18+SUM(HK18:$JV18)&gt;$BJ18,$BJ18-SUM(PK18:$RV18),HJ18),0))</f>
        <v>0</v>
      </c>
      <c r="PK18" s="5">
        <f>IF(HK18=0,0,IF($BJ18&gt;SUM(HL18:$JV18),IF(HK18+SUM(HL18:$JV18)&gt;$BJ18,$BJ18-SUM(PL18:$RV18),HK18),0))</f>
        <v>0</v>
      </c>
      <c r="PL18" s="5">
        <f>IF(HL18=0,0,IF($BJ18&gt;SUM(HM18:$JV18),IF(HL18+SUM(HM18:$JV18)&gt;$BJ18,$BJ18-SUM(PM18:$RV18),HL18),0))</f>
        <v>0</v>
      </c>
      <c r="PM18" s="5">
        <f>IF(HM18=0,0,IF($BJ18&gt;SUM(HN18:$JV18),IF(HM18+SUM(HN18:$JV18)&gt;$BJ18,$BJ18-SUM(PN18:$RV18),HM18),0))</f>
        <v>0</v>
      </c>
      <c r="PN18" s="5">
        <f>IF(HN18=0,0,IF($BJ18&gt;SUM(HO18:$JV18),IF(HN18+SUM(HO18:$JV18)&gt;$BJ18,$BJ18-SUM(PO18:$RV18),HN18),0))</f>
        <v>0</v>
      </c>
      <c r="PO18" s="5">
        <f>IF(HO18=0,0,IF($BJ18&gt;SUM(HP18:$JV18),IF(HO18+SUM(HP18:$JV18)&gt;$BJ18,$BJ18-SUM(PP18:$RV18),HO18),0))</f>
        <v>0</v>
      </c>
      <c r="PP18" s="5">
        <f>IF(HP18=0,0,IF($BJ18&gt;SUM(HQ18:$JV18),IF(HP18+SUM(HQ18:$JV18)&gt;$BJ18,$BJ18-SUM(PQ18:$RV18),HP18),0))</f>
        <v>0</v>
      </c>
      <c r="PQ18" s="5">
        <f>IF(HQ18=0,0,IF($BJ18&gt;SUM(HR18:$JV18),IF(HQ18+SUM(HR18:$JV18)&gt;$BJ18,$BJ18-SUM(PR18:$RV18),HQ18),0))</f>
        <v>0</v>
      </c>
      <c r="PR18" s="5">
        <f>IF(HR18=0,0,IF($BJ18&gt;SUM(HS18:$JV18),IF(HR18+SUM(HS18:$JV18)&gt;$BJ18,$BJ18-SUM(PS18:$RV18),HR18),0))</f>
        <v>0</v>
      </c>
      <c r="PS18" s="5">
        <f>IF(HS18=0,0,IF($BJ18&gt;SUM(HT18:$JV18),IF(HS18+SUM(HT18:$JV18)&gt;$BJ18,$BJ18-SUM(PT18:$RV18),HS18),0))</f>
        <v>0</v>
      </c>
      <c r="PT18" s="5">
        <f>IF(HT18=0,0,IF($BJ18&gt;SUM(HU18:$JV18),IF(HT18+SUM(HU18:$JV18)&gt;$BJ18,$BJ18-SUM(PU18:$RV18),HT18),0))</f>
        <v>0</v>
      </c>
      <c r="PU18" s="5">
        <f>IF(HU18=0,0,IF($BJ18&gt;SUM(HV18:$JV18),IF(HU18+SUM(HV18:$JV18)&gt;$BJ18,$BJ18-SUM(PV18:$RV18),HU18),0))</f>
        <v>0</v>
      </c>
      <c r="PV18" s="5">
        <f>IF(HV18=0,0,IF($BJ18&gt;SUM(HW18:$JV18),IF(HV18+SUM(HW18:$JV18)&gt;$BJ18,$BJ18-SUM(PW18:$RV18),HV18),0))</f>
        <v>0</v>
      </c>
      <c r="PW18" s="5">
        <f>IF(HW18=0,0,IF($BJ18&gt;SUM(HX18:$JV18),IF(HW18+SUM(HX18:$JV18)&gt;$BJ18,$BJ18-SUM(PX18:$RV18),HW18),0))</f>
        <v>0</v>
      </c>
      <c r="PX18" s="5">
        <f>IF(HX18=0,0,IF($BJ18&gt;SUM(HY18:$JV18),IF(HX18+SUM(HY18:$JV18)&gt;$BJ18,$BJ18-SUM(PY18:$RV18),HX18),0))</f>
        <v>0</v>
      </c>
      <c r="PY18" s="5">
        <f>IF(HY18=0,0,IF($BJ18&gt;SUM(HZ18:$JV18),IF(HY18+SUM(HZ18:$JV18)&gt;$BJ18,$BJ18-SUM(PZ18:$RV18),HY18),0))</f>
        <v>0</v>
      </c>
      <c r="PZ18" s="5">
        <f>IF(HZ18=0,0,IF($BJ18&gt;SUM(IA18:$JV18),IF(HZ18+SUM(IA18:$JV18)&gt;$BJ18,$BJ18-SUM(QA18:$RV18),HZ18),0))</f>
        <v>0</v>
      </c>
      <c r="QA18" s="5">
        <f>IF(IA18=0,0,IF($BJ18&gt;SUM(IB18:$JV18),IF(IA18+SUM(IB18:$JV18)&gt;$BJ18,$BJ18-SUM(QB18:$RV18),IA18),0))</f>
        <v>0</v>
      </c>
      <c r="QB18" s="5">
        <f>IF(IB18=0,0,IF($BJ18&gt;SUM(IC18:$JV18),IF(IB18+SUM(IC18:$JV18)&gt;$BJ18,$BJ18-SUM(QC18:$RV18),IB18),0))</f>
        <v>0</v>
      </c>
      <c r="QC18" s="5">
        <f>IF(IC18=0,0,IF($BJ18&gt;SUM(ID18:$JV18),IF(IC18+SUM(ID18:$JV18)&gt;$BJ18,$BJ18-SUM(QD18:$RV18),IC18),0))</f>
        <v>0</v>
      </c>
      <c r="QD18" s="5">
        <f>IF(ID18=0,0,IF($BJ18&gt;SUM(IE18:$JV18),IF(ID18+SUM(IE18:$JV18)&gt;$BJ18,$BJ18-SUM(QE18:$RV18),ID18),0))</f>
        <v>0</v>
      </c>
      <c r="QE18" s="5">
        <f>IF(IE18=0,0,IF($BJ18&gt;SUM(IF18:$JV18),IF(IE18+SUM(IF18:$JV18)&gt;$BJ18,$BJ18-SUM(QF18:$RV18),IE18),0))</f>
        <v>0</v>
      </c>
      <c r="QF18" s="5">
        <f>IF(IF18=0,0,IF($BJ18&gt;SUM(IG18:$JV18),IF(IF18+SUM(IG18:$JV18)&gt;$BJ18,$BJ18-SUM(QG18:$RV18),IF18),0))</f>
        <v>0</v>
      </c>
      <c r="QG18" s="5">
        <f>IF(IG18=0,0,IF($BJ18&gt;SUM(IH18:$JV18),IF(IG18+SUM(IH18:$JV18)&gt;$BJ18,$BJ18-SUM(QH18:$RV18),IG18),0))</f>
        <v>0</v>
      </c>
      <c r="QH18" s="5">
        <f>IF(IH18=0,0,IF($BJ18&gt;SUM(II18:$JV18),IF(IH18+SUM(II18:$JV18)&gt;$BJ18,$BJ18-SUM(QI18:$RV18),IH18),0))</f>
        <v>0</v>
      </c>
      <c r="QI18" s="5">
        <f>IF(II18=0,0,IF($BJ18&gt;SUM(IJ18:$JV18),IF(II18+SUM(IJ18:$JV18)&gt;$BJ18,$BJ18-SUM(QJ18:$RV18),II18),0))</f>
        <v>0</v>
      </c>
      <c r="QJ18" s="5">
        <f>IF(IJ18=0,0,IF($BJ18&gt;SUM(IK18:$JV18),IF(IJ18+SUM(IK18:$JV18)&gt;$BJ18,$BJ18-SUM(QK18:$RV18),IJ18),0))</f>
        <v>0</v>
      </c>
      <c r="QK18" s="5">
        <f>IF(IK18=0,0,IF($BJ18&gt;SUM(IL18:$JV18),IF(IK18+SUM(IL18:$JV18)&gt;$BJ18,$BJ18-SUM(QL18:$RV18),IK18),0))</f>
        <v>0</v>
      </c>
      <c r="QL18" s="5">
        <f>IF(IL18=0,0,IF($BJ18&gt;SUM(IM18:$JV18),IF(IL18+SUM(IM18:$JV18)&gt;$BJ18,$BJ18-SUM(QM18:$RV18),IL18),0))</f>
        <v>0</v>
      </c>
      <c r="QM18" s="5">
        <f>IF(IM18=0,0,IF($BJ18&gt;SUM(IN18:$JV18),IF(IM18+SUM(IN18:$JV18)&gt;$BJ18,$BJ18-SUM(QN18:$RV18),IM18),0))</f>
        <v>0</v>
      </c>
      <c r="QN18" s="5">
        <f>IF(IN18=0,0,IF($BJ18&gt;SUM(IO18:$JV18),IF(IN18+SUM(IO18:$JV18)&gt;$BJ18,$BJ18-SUM(QO18:$RV18),IN18),0))</f>
        <v>0</v>
      </c>
      <c r="QO18" s="5">
        <f>IF(IO18=0,0,IF($BJ18&gt;SUM(IP18:$JV18),IF(IO18+SUM(IP18:$JV18)&gt;$BJ18,$BJ18-SUM(QP18:$RV18),IO18),0))</f>
        <v>0</v>
      </c>
      <c r="QP18" s="5">
        <f>IF(IP18=0,0,IF($BJ18&gt;SUM(IQ18:$JV18),IF(IP18+SUM(IQ18:$JV18)&gt;$BJ18,$BJ18-SUM(QQ18:$RV18),IP18),0))</f>
        <v>0</v>
      </c>
      <c r="QQ18" s="5">
        <f>IF(IQ18=0,0,IF($BJ18&gt;SUM(IR18:$JV18),IF(IQ18+SUM(IR18:$JV18)&gt;$BJ18,$BJ18-SUM(QR18:$RV18),IQ18),0))</f>
        <v>0</v>
      </c>
      <c r="QR18" s="5">
        <f>IF(IR18=0,0,IF($BJ18&gt;SUM(IS18:$JV18),IF(IR18+SUM(IS18:$JV18)&gt;$BJ18,$BJ18-SUM(QS18:$RV18),IR18),0))</f>
        <v>0</v>
      </c>
      <c r="QS18" s="5">
        <f>IF(IS18=0,0,IF($BJ18&gt;SUM(IT18:$JV18),IF(IS18+SUM(IT18:$JV18)&gt;$BJ18,$BJ18-SUM(QT18:$RV18),IS18),0))</f>
        <v>0</v>
      </c>
      <c r="QT18" s="5">
        <f>IF(IT18=0,0,IF($BJ18&gt;SUM(IU18:$JV18),IF(IT18+SUM(IU18:$JV18)&gt;$BJ18,$BJ18-SUM(QU18:$RV18),IT18),0))</f>
        <v>0</v>
      </c>
      <c r="QU18" s="5">
        <f>IF(IU18=0,0,IF($BJ18&gt;SUM(IV18:$JV18),IF(IU18+SUM(IV18:$JV18)&gt;$BJ18,$BJ18-SUM(QV18:$RV18),IU18),0))</f>
        <v>0</v>
      </c>
      <c r="QV18" s="5">
        <f>IF(IV18=0,0,IF($BJ18&gt;SUM(IW18:$JV18),IF(IV18+SUM(IW18:$JV18)&gt;$BJ18,$BJ18-SUM(QW18:$RV18),IV18),0))</f>
        <v>0</v>
      </c>
      <c r="QW18" s="5">
        <f>IF(IW18=0,0,IF($BJ18&gt;SUM(IX18:$JV18),IF(IW18+SUM(IX18:$JV18)&gt;$BJ18,$BJ18-SUM(QX18:$RV18),IW18),0))</f>
        <v>0</v>
      </c>
      <c r="QX18" s="5">
        <f>IF(IX18=0,0,IF($BJ18&gt;SUM(IY18:$JV18),IF(IX18+SUM(IY18:$JV18)&gt;$BJ18,$BJ18-SUM(QY18:$RV18),IX18),0))</f>
        <v>0</v>
      </c>
      <c r="QY18" s="5">
        <f>IF(IY18=0,0,IF($BJ18&gt;SUM(IZ18:$JV18),IF(IY18+SUM(IZ18:$JV18)&gt;$BJ18,$BJ18-SUM(QZ18:$RV18),IY18),0))</f>
        <v>0</v>
      </c>
      <c r="QZ18" s="5">
        <f>IF(IZ18=0,0,IF($BJ18&gt;SUM(JA18:$JV18),IF(IZ18+SUM(JA18:$JV18)&gt;$BJ18,$BJ18-SUM(RA18:$RV18),IZ18),0))</f>
        <v>0</v>
      </c>
      <c r="RA18" s="5">
        <f>IF(JA18=0,0,IF($BJ18&gt;SUM(JB18:$JV18),IF(JA18+SUM(JB18:$JV18)&gt;$BJ18,$BJ18-SUM(RB18:$RV18),JA18),0))</f>
        <v>0</v>
      </c>
      <c r="RB18" s="5">
        <f>IF(JB18=0,0,IF($BJ18&gt;SUM(JC18:$JV18),IF(JB18+SUM(JC18:$JV18)&gt;$BJ18,$BJ18-SUM(RC18:$RV18),JB18),0))</f>
        <v>0</v>
      </c>
      <c r="RC18" s="5">
        <f>IF(JC18=0,0,IF($BJ18&gt;SUM(JD18:$JV18),IF(JC18+SUM(JD18:$JV18)&gt;$BJ18,$BJ18-SUM(RD18:$RV18),JC18),0))</f>
        <v>0</v>
      </c>
      <c r="RD18" s="5">
        <f>IF(JD18=0,0,IF($BJ18&gt;SUM(JE18:$JV18),IF(JD18+SUM(JE18:$JV18)&gt;$BJ18,$BJ18-SUM(RE18:$RV18),JD18),0))</f>
        <v>0</v>
      </c>
      <c r="RE18" s="5">
        <f>IF(JE18=0,0,IF($BJ18&gt;SUM(JF18:$JV18),IF(JE18+SUM(JF18:$JV18)&gt;$BJ18,$BJ18-SUM(RF18:$RV18),JE18),0))</f>
        <v>0</v>
      </c>
      <c r="RF18" s="5">
        <f>IF(JF18=0,0,IF($BJ18&gt;SUM(JG18:$JV18),IF(JF18+SUM(JG18:$JV18)&gt;$BJ18,$BJ18-SUM(RG18:$RV18),JF18),0))</f>
        <v>0</v>
      </c>
      <c r="RG18" s="5">
        <f>IF(JG18=0,0,IF($BJ18&gt;SUM(JH18:$JV18),IF(JG18+SUM(JH18:$JV18)&gt;$BJ18,$BJ18-SUM(RH18:$RV18),JG18),0))</f>
        <v>0</v>
      </c>
      <c r="RH18" s="5">
        <f>IF(JH18=0,0,IF($BJ18&gt;SUM(JI18:$JV18),IF(JH18+SUM(JI18:$JV18)&gt;$BJ18,$BJ18-SUM(RI18:$RV18),JH18),0))</f>
        <v>0</v>
      </c>
      <c r="RI18" s="5">
        <f>IF(JI18=0,0,IF($BJ18&gt;SUM(JJ18:$JV18),IF(JI18+SUM(JJ18:$JV18)&gt;$BJ18,$BJ18-SUM(RJ18:$RV18),JI18),0))</f>
        <v>0</v>
      </c>
      <c r="RJ18" s="5">
        <f>IF(JJ18=0,0,IF($BJ18&gt;SUM(JK18:$JV18),IF(JJ18+SUM(JK18:$JV18)&gt;$BJ18,$BJ18-SUM(RK18:$RV18),JJ18),0))</f>
        <v>0</v>
      </c>
      <c r="RK18" s="5">
        <f>IF(JK18=0,0,IF($BJ18&gt;SUM(JL18:$JV18),IF(JK18+SUM(JL18:$JV18)&gt;$BJ18,$BJ18-SUM(RL18:$RV18),JK18),0))</f>
        <v>0</v>
      </c>
      <c r="RL18" s="5">
        <f>IF(JL18=0,0,IF($BJ18&gt;SUM(JM18:$JV18),IF(JL18+SUM(JM18:$JV18)&gt;$BJ18,$BJ18-SUM(RM18:$RV18),JL18),0))</f>
        <v>0</v>
      </c>
      <c r="RM18" s="5">
        <f>IF(JM18=0,0,IF($BJ18&gt;SUM(JN18:$JV18),IF(JM18+SUM(JN18:$JV18)&gt;$BJ18,$BJ18-SUM(RN18:$RV18),JM18),0))</f>
        <v>0</v>
      </c>
      <c r="RN18" s="5">
        <f>IF(JN18=0,0,IF($BJ18&gt;SUM(JO18:$JV18),IF(JN18+SUM(JO18:$JV18)&gt;$BJ18,$BJ18-SUM(RO18:$RV18),JN18),0))</f>
        <v>0</v>
      </c>
      <c r="RO18" s="5">
        <f>IF(JO18=0,0,IF($BJ18&gt;SUM(JP18:$JV18),IF(JO18+SUM(JP18:$JV18)&gt;$BJ18,$BJ18-SUM(RP18:$RV18),JO18),0))</f>
        <v>0</v>
      </c>
      <c r="RP18" s="5">
        <f>IF(JP18=0,0,IF($BJ18&gt;SUM(JQ18:$JV18),IF(JP18+SUM(JQ18:$JV18)&gt;$BJ18,$BJ18-SUM(RQ18:$RV18),JP18),0))</f>
        <v>0</v>
      </c>
      <c r="RQ18" s="5">
        <f>IF(JQ18=0,0,IF($BJ18&gt;SUM(JR18:$JV18),IF(JQ18+SUM(JR18:$JV18)&gt;$BJ18,$BJ18-SUM(RR18:$RV18),JQ18),0))</f>
        <v>0</v>
      </c>
      <c r="RR18" s="5">
        <f>IF(JR18=0,0,IF($BJ18&gt;SUM(JS18:$JV18),IF(JR18+SUM(JS18:$JV18)&gt;$BJ18,$BJ18-SUM(RS18:$RV18),JR18),0))</f>
        <v>0</v>
      </c>
      <c r="RS18" s="5">
        <f>IF(JS18=0,0,IF($BJ18&gt;SUM(JT18:$JV18),IF(JS18+SUM(JT18:$JV18)&gt;$BJ18,$BJ18-SUM(RT18:$RV18),JS18),0))</f>
        <v>0</v>
      </c>
      <c r="RT18" s="5">
        <f>IF(JT18=0,0,IF($BJ18&gt;SUM(JU18:$JV18),IF(JT18+SUM(JU18:$JV18)&gt;$BJ18,$BJ18-SUM(RU18:$RV18),JT18),0))</f>
        <v>0</v>
      </c>
      <c r="RU18" s="5">
        <f>IF(JU18=0,0,IF($BJ18&gt;SUM(JV18:$JV18),IF(JU18+SUM(JV18:$JV18)&gt;$BJ18,$BJ18-SUM(RV18:$RV18),JU18),0))</f>
        <v>0</v>
      </c>
      <c r="RV18" s="54"/>
      <c r="RW18" s="12">
        <f ca="1">SUMIFS(Sales!D$1:D$151,Sales!B$1:B$151,B18,Sales!C$1:C$151,C18)</f>
        <v>16</v>
      </c>
      <c r="RX18" s="65" t="b">
        <f>IF(COUNTIF(Sales!C$1:C$153,C18)=1,TRUE,FALSE)</f>
        <v>1</v>
      </c>
      <c r="RY18" t="b">
        <f>IF(SUM(BW18:JV18)=SUM(BW168:JV168),IF(SUM(BW18:JV18)=0,TRUE,FALSE),TRUE)</f>
        <v>1</v>
      </c>
    </row>
    <row r="19" spans="1:493" hidden="1" x14ac:dyDescent="0.35">
      <c r="A19" s="7">
        <f t="shared" ref="A19" ca="1" si="572">CELL("row",A19)</f>
        <v>19</v>
      </c>
      <c r="B19" s="126" t="str">
        <f t="shared" si="547"/>
        <v>GC-Hand Bags</v>
      </c>
      <c r="C19" s="20" t="s">
        <v>336</v>
      </c>
      <c r="D19" s="20"/>
      <c r="E19" s="155">
        <f>IF(LEFT(C19,5)="Total",0,SUMIFS(Costing!E$1:E$79,Costing!C$1:C$79,B19,Costing!D$1:D$79,C19))</f>
        <v>0</v>
      </c>
      <c r="F19" s="60">
        <f>SUMIFS(Costing!G$1:G$79,Costing!C$1:C$79,B19,Costing!D$1:D$79,C19)</f>
        <v>0</v>
      </c>
      <c r="G19" s="92"/>
      <c r="H19" s="220"/>
      <c r="I19" s="67">
        <f t="shared" si="548"/>
        <v>0</v>
      </c>
      <c r="J19" s="92"/>
      <c r="K19" s="220"/>
      <c r="L19" s="67">
        <f t="shared" si="549"/>
        <v>0</v>
      </c>
      <c r="M19" s="92"/>
      <c r="N19" s="220"/>
      <c r="O19" s="67">
        <f t="shared" si="550"/>
        <v>0</v>
      </c>
      <c r="P19" s="92"/>
      <c r="Q19" s="220"/>
      <c r="R19" s="67">
        <f t="shared" si="551"/>
        <v>0</v>
      </c>
      <c r="S19" s="92"/>
      <c r="T19" s="220"/>
      <c r="U19" s="67">
        <f t="shared" si="552"/>
        <v>0</v>
      </c>
      <c r="V19" s="92"/>
      <c r="W19" s="220"/>
      <c r="X19" s="67">
        <f t="shared" si="553"/>
        <v>0</v>
      </c>
      <c r="Y19" s="92"/>
      <c r="Z19" s="220"/>
      <c r="AA19" s="67">
        <f t="shared" si="554"/>
        <v>0</v>
      </c>
      <c r="AB19" s="92"/>
      <c r="AC19" s="220"/>
      <c r="AD19" s="67">
        <f t="shared" si="555"/>
        <v>0</v>
      </c>
      <c r="AE19" s="92"/>
      <c r="AF19" s="220"/>
      <c r="AG19" s="67">
        <f t="shared" si="556"/>
        <v>0</v>
      </c>
      <c r="AH19" s="92"/>
      <c r="AI19" s="220"/>
      <c r="AJ19" s="67">
        <f t="shared" si="557"/>
        <v>0</v>
      </c>
      <c r="AK19" s="92"/>
      <c r="AL19" s="220"/>
      <c r="AM19" s="67">
        <f t="shared" si="558"/>
        <v>0</v>
      </c>
      <c r="AN19" s="92"/>
      <c r="AO19" s="220"/>
      <c r="AP19" s="67">
        <f t="shared" si="559"/>
        <v>0</v>
      </c>
      <c r="AQ19" s="92"/>
      <c r="AR19" s="220"/>
      <c r="AS19" s="67">
        <f t="shared" si="560"/>
        <v>0</v>
      </c>
      <c r="AT19" s="92"/>
      <c r="AU19" s="220"/>
      <c r="AV19" s="67">
        <f t="shared" si="561"/>
        <v>0</v>
      </c>
      <c r="AW19" s="92"/>
      <c r="AX19" s="220"/>
      <c r="AY19" s="67">
        <f t="shared" si="562"/>
        <v>0</v>
      </c>
      <c r="AZ19" s="92"/>
      <c r="BA19" s="220"/>
      <c r="BB19" s="67">
        <f t="shared" si="563"/>
        <v>0</v>
      </c>
      <c r="BC19" s="92"/>
      <c r="BD19" s="220"/>
      <c r="BE19" s="67">
        <f t="shared" si="564"/>
        <v>0</v>
      </c>
      <c r="BF19" s="92"/>
      <c r="BG19" s="220"/>
      <c r="BH19" s="67">
        <f t="shared" si="565"/>
        <v>0</v>
      </c>
      <c r="BI19" s="68"/>
      <c r="BJ19" s="154">
        <f t="shared" si="566"/>
        <v>0</v>
      </c>
      <c r="BK19" s="116">
        <f t="shared" si="567"/>
        <v>0</v>
      </c>
      <c r="BL19" s="50"/>
      <c r="BM19" s="5">
        <f ca="1">SUMIFS(INDIRECT("Sales!"&amp;RW19&amp;":"&amp;RW19),Sales!$1:$1,"&gt;"&amp;$BN$2,Sales!$1:$1,"&lt;="&amp;$C$2)/$BM$2*30</f>
        <v>1.6666666666666665</v>
      </c>
      <c r="BN19" s="72"/>
      <c r="BO19" s="5">
        <f>SUMIF($DB$2:$RV$2,"&lt;"&amp;BO$2,$DB19:$RV19)-SUM($BN19:BN19)</f>
        <v>0</v>
      </c>
      <c r="BP19" s="5">
        <f>SUMIF($DB$2:$RV$2,"&lt;"&amp;BP$2,$DB19:$RV19)-SUM($BN19:BO19)</f>
        <v>0</v>
      </c>
      <c r="BQ19" s="5">
        <f>SUMIF($DB$2:$RV$2,"&lt;"&amp;BQ$2,$DB19:$RV19)-SUM($BN19:BP19)</f>
        <v>0</v>
      </c>
      <c r="BR19" s="5">
        <f>SUMIF($DB$2:$RV$2,"&lt;"&amp;BR$2,$DB19:$RV19)-SUM($BN19:BQ19)</f>
        <v>0</v>
      </c>
      <c r="BS19" s="5">
        <f>SUMIF($DB$2:$RV$2,"&lt;"&amp;BS$2,$DB19:$RV19)-SUM($BN19:BR19)</f>
        <v>0</v>
      </c>
      <c r="BT19" s="5">
        <f>SUMIF($DB$2:$RV$2,"&lt;"&amp;BT$2,$DB19:$RV19)-SUM($BN19:BS19)</f>
        <v>0</v>
      </c>
      <c r="BU19" s="5">
        <f t="shared" si="571"/>
        <v>0</v>
      </c>
      <c r="BV19" s="10"/>
      <c r="BW19" s="95"/>
      <c r="BX19" s="95">
        <v>0</v>
      </c>
      <c r="BY19" s="95">
        <v>0</v>
      </c>
      <c r="BZ19" s="95"/>
      <c r="CA19" s="95"/>
      <c r="CB19" s="95"/>
      <c r="CC19" s="79">
        <v>0</v>
      </c>
      <c r="CD19" s="79">
        <v>0</v>
      </c>
      <c r="CE19" s="79">
        <v>0</v>
      </c>
      <c r="CF19" s="79">
        <v>0</v>
      </c>
      <c r="CG19" s="79">
        <v>0</v>
      </c>
      <c r="CH19" s="79">
        <v>0</v>
      </c>
      <c r="CI19" s="79">
        <v>0</v>
      </c>
      <c r="CJ19" s="79">
        <v>0</v>
      </c>
      <c r="CK19" s="79">
        <v>0</v>
      </c>
      <c r="CL19" s="79">
        <v>0</v>
      </c>
      <c r="CM19" s="79">
        <v>0</v>
      </c>
      <c r="CN19" s="79">
        <v>0</v>
      </c>
      <c r="CO19" s="79">
        <v>0</v>
      </c>
      <c r="CP19" s="79">
        <v>0</v>
      </c>
      <c r="CQ19" s="79">
        <v>0</v>
      </c>
      <c r="CR19" s="79">
        <v>0</v>
      </c>
      <c r="CS19" s="79">
        <v>0</v>
      </c>
      <c r="CT19" s="79">
        <v>0</v>
      </c>
      <c r="CU19" s="79">
        <v>0</v>
      </c>
      <c r="CV19" s="79">
        <v>0</v>
      </c>
      <c r="CW19" s="79">
        <v>0</v>
      </c>
      <c r="CX19" s="95">
        <v>0</v>
      </c>
      <c r="CY19" s="79">
        <v>0</v>
      </c>
      <c r="CZ19" s="79">
        <v>0</v>
      </c>
      <c r="DA19" s="79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4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2</v>
      </c>
      <c r="HT19" s="5">
        <v>2</v>
      </c>
      <c r="HU19" s="5">
        <v>2</v>
      </c>
      <c r="HV19" s="5">
        <v>4</v>
      </c>
      <c r="HW19" s="5">
        <v>6</v>
      </c>
      <c r="HX19" s="5">
        <v>5</v>
      </c>
      <c r="HY19" s="5">
        <v>5</v>
      </c>
      <c r="HZ19" s="5">
        <v>5</v>
      </c>
      <c r="IA19" s="5">
        <v>5</v>
      </c>
      <c r="IB19" s="5">
        <v>5</v>
      </c>
      <c r="IC19" s="5">
        <v>4</v>
      </c>
      <c r="ID19" s="5">
        <v>3</v>
      </c>
      <c r="IE19" s="5">
        <v>4</v>
      </c>
      <c r="IF19" s="5"/>
      <c r="IG19" s="5">
        <v>2</v>
      </c>
      <c r="IH19" s="5">
        <v>2</v>
      </c>
      <c r="II19" s="5">
        <v>0</v>
      </c>
      <c r="IJ19" s="5">
        <v>5</v>
      </c>
      <c r="IK19" s="5">
        <v>5</v>
      </c>
      <c r="IL19" s="5">
        <v>5</v>
      </c>
      <c r="IM19" s="5">
        <v>5</v>
      </c>
      <c r="IN19" s="5">
        <v>5</v>
      </c>
      <c r="IO19" s="5">
        <v>5</v>
      </c>
      <c r="IP19" s="5">
        <v>5</v>
      </c>
      <c r="IQ19" s="5">
        <v>5</v>
      </c>
      <c r="IR19" s="5">
        <v>8</v>
      </c>
      <c r="IS19" s="5">
        <v>8</v>
      </c>
      <c r="IT19" s="5">
        <v>8</v>
      </c>
      <c r="IU19" s="5">
        <v>7</v>
      </c>
      <c r="IV19" s="5">
        <v>6</v>
      </c>
      <c r="IW19" s="5">
        <v>0</v>
      </c>
      <c r="IX19" s="5">
        <v>2</v>
      </c>
      <c r="IY19" s="5">
        <v>2</v>
      </c>
      <c r="IZ19" s="5">
        <v>2</v>
      </c>
      <c r="JA19" s="5">
        <v>2</v>
      </c>
      <c r="JB19" s="5">
        <v>2</v>
      </c>
      <c r="JC19" s="5">
        <v>2</v>
      </c>
      <c r="JD19" s="5">
        <v>1</v>
      </c>
      <c r="JE19" s="5">
        <v>0</v>
      </c>
      <c r="JF19" s="5">
        <v>2</v>
      </c>
      <c r="JG19" s="5">
        <v>2</v>
      </c>
      <c r="JH19" s="5">
        <v>2</v>
      </c>
      <c r="JI19" s="5">
        <v>2</v>
      </c>
      <c r="JJ19">
        <v>5</v>
      </c>
      <c r="JK19" s="5">
        <v>3</v>
      </c>
      <c r="JL19" s="5">
        <v>5</v>
      </c>
      <c r="JM19" s="5">
        <v>5</v>
      </c>
      <c r="JN19" s="5">
        <v>5</v>
      </c>
      <c r="JO19" s="5">
        <v>5</v>
      </c>
      <c r="JP19" s="5">
        <v>5</v>
      </c>
      <c r="JQ19" s="5">
        <v>3</v>
      </c>
      <c r="JR19" s="5">
        <v>3</v>
      </c>
      <c r="JS19" s="5">
        <v>3</v>
      </c>
      <c r="JT19" s="5">
        <v>3</v>
      </c>
      <c r="JU19" s="5">
        <v>2</v>
      </c>
      <c r="JV19" s="54"/>
      <c r="JW19" s="5">
        <f>IF(BW19=0,0,IF($BJ19&gt;SUM(BX19:$JV19),IF(BW19+SUM(BX19:$JV19)&gt;$BJ19,$BJ19-SUM(JX19:$RV19),BW19),0))</f>
        <v>0</v>
      </c>
      <c r="JX19" s="5">
        <f>IF(BX19=0,0,IF($BJ19&gt;SUM(BY19:$JV19),IF(BX19+SUM(BY19:$JV19)&gt;$BJ19,$BJ19-SUM(JY19:$RV19),BX19),0))</f>
        <v>0</v>
      </c>
      <c r="JY19" s="5">
        <f>IF(BY19=0,0,IF($BJ19&gt;SUM(BZ19:$JV19),IF(BY19+SUM(BZ19:$JV19)&gt;$BJ19,$BJ19-SUM(JZ19:$RV19),BY19),0))</f>
        <v>0</v>
      </c>
      <c r="JZ19" s="5">
        <f>IF(BZ19=0,0,IF($BJ19&gt;SUM(CA19:$JV19),IF(BZ19+SUM(CA19:$JV19)&gt;$BJ19,$BJ19-SUM(KA19:$RV19),BZ19),0))</f>
        <v>0</v>
      </c>
      <c r="KA19" s="5">
        <f>IF(CA19=0,0,IF($BJ19&gt;SUM(CB19:$JV19),IF(CA19+SUM(CB19:$JV19)&gt;$BJ19,$BJ19-SUM(KB19:$RV19),CA19),0))</f>
        <v>0</v>
      </c>
      <c r="KB19" s="5">
        <f>IF(CB19=0,0,IF($BJ19&gt;SUM(CC19:$JV19),IF(CB19+SUM(CC19:$JV19)&gt;$BJ19,$BJ19-SUM(KC19:$RV19),CB19),0))</f>
        <v>0</v>
      </c>
      <c r="KC19" s="5">
        <f>IF(CC19=0,0,IF($BJ19&gt;SUM(CD19:$JV19),IF(CC19+SUM(CD19:$JV19)&gt;$BJ19,$BJ19-SUM(KD19:$RV19),CC19),0))</f>
        <v>0</v>
      </c>
      <c r="KD19" s="5">
        <f>IF(CD19=0,0,IF($BJ19&gt;SUM(CE19:$JV19),IF(CD19+SUM(CE19:$JV19)&gt;$BJ19,$BJ19-SUM(KE19:$RV19),CD19),0))</f>
        <v>0</v>
      </c>
      <c r="KE19" s="5">
        <f>IF(CE19=0,0,IF($BJ19&gt;SUM(CF19:$JV19),IF(CE19+SUM(CF19:$JV19)&gt;$BJ19,$BJ19-SUM(KF19:$RV19),CE19),0))</f>
        <v>0</v>
      </c>
      <c r="KF19" s="5">
        <f>IF(CF19=0,0,IF($BJ19&gt;SUM(CG19:$JV19),IF(CF19+SUM(CG19:$JV19)&gt;$BJ19,$BJ19-SUM(KG19:$RV19),CF19),0))</f>
        <v>0</v>
      </c>
      <c r="KG19" s="5">
        <f>IF(CG19=0,0,IF($BJ19&gt;SUM(CH19:$JV19),IF(CG19+SUM(CH19:$JV19)&gt;$BJ19,$BJ19-SUM(KH19:$RV19),CG19),0))</f>
        <v>0</v>
      </c>
      <c r="KH19" s="5">
        <f>IF(CH19=0,0,IF($BJ19&gt;SUM(CI19:$JV19),IF(CH19+SUM(CI19:$JV19)&gt;$BJ19,$BJ19-SUM(KI19:$RV19),CH19),0))</f>
        <v>0</v>
      </c>
      <c r="KI19" s="5">
        <f>IF(CI19=0,0,IF($BJ19&gt;SUM(CJ19:$JV19),IF(CI19+SUM(CJ19:$JV19)&gt;$BJ19,$BJ19-SUM(KJ19:$RV19),CI19),0))</f>
        <v>0</v>
      </c>
      <c r="KJ19" s="5">
        <f>IF(CJ19=0,0,IF($BJ19&gt;SUM(CK19:$JV19),IF(CJ19+SUM(CK19:$JV19)&gt;$BJ19,$BJ19-SUM(KK19:$RV19),CJ19),0))</f>
        <v>0</v>
      </c>
      <c r="KK19" s="5">
        <f>IF(CK19=0,0,IF($BJ19&gt;SUM(CL19:$JV19),IF(CK19+SUM(CL19:$JV19)&gt;$BJ19,$BJ19-SUM(KL19:$RV19),CK19),0))</f>
        <v>0</v>
      </c>
      <c r="KL19" s="5">
        <f>IF(CL19=0,0,IF($BJ19&gt;SUM(CM19:$JV19),IF(CL19+SUM(CM19:$JV19)&gt;$BJ19,$BJ19-SUM(KM19:$RV19),CL19),0))</f>
        <v>0</v>
      </c>
      <c r="KM19" s="5">
        <f>IF(CM19=0,0,IF($BJ19&gt;SUM(CN19:$JV19),IF(CM19+SUM(CN19:$JV19)&gt;$BJ19,$BJ19-SUM(KN19:$RV19),CM19),0))</f>
        <v>0</v>
      </c>
      <c r="KN19" s="5">
        <f>IF(CN19=0,0,IF($BJ19&gt;SUM(CO19:$JV19),IF(CN19+SUM(CO19:$JV19)&gt;$BJ19,$BJ19-SUM(KO19:$RV19),CN19),0))</f>
        <v>0</v>
      </c>
      <c r="KO19" s="5">
        <f>IF(CO19=0,0,IF($BJ19&gt;SUM(CP19:$JV19),IF(CO19+SUM(CP19:$JV19)&gt;$BJ19,$BJ19-SUM(KP19:$RV19),CO19),0))</f>
        <v>0</v>
      </c>
      <c r="KP19" s="5">
        <f>IF(CP19=0,0,IF($BJ19&gt;SUM(CQ19:$JV19),IF(CP19+SUM(CQ19:$JV19)&gt;$BJ19,$BJ19-SUM(KQ19:$RV19),CP19),0))</f>
        <v>0</v>
      </c>
      <c r="KQ19" s="5">
        <f>IF(CQ19=0,0,IF($BJ19&gt;SUM(CR19:$JV19),IF(CQ19+SUM(CR19:$JV19)&gt;$BJ19,$BJ19-SUM(KR19:$RV19),CQ19),0))</f>
        <v>0</v>
      </c>
      <c r="KR19" s="5">
        <f>IF(CR19=0,0,IF($BJ19&gt;SUM(CS19:$JV19),IF(CR19+SUM(CS19:$JV19)&gt;$BJ19,$BJ19-SUM(KS19:$RV19),CR19),0))</f>
        <v>0</v>
      </c>
      <c r="KS19" s="5">
        <f>IF(CS19=0,0,IF($BJ19&gt;SUM(CT19:$JV19),IF(CS19+SUM(CT19:$JV19)&gt;$BJ19,$BJ19-SUM(KT19:$RV19),CS19),0))</f>
        <v>0</v>
      </c>
      <c r="KT19" s="5">
        <f>IF(CT19=0,0,IF($BJ19&gt;SUM(CU19:$JV19),IF(CT19+SUM(CU19:$JV19)&gt;$BJ19,$BJ19-SUM(KU19:$RV19),CT19),0))</f>
        <v>0</v>
      </c>
      <c r="KU19" s="5">
        <f>IF(CU19=0,0,IF($BJ19&gt;SUM(CV19:$JV19),IF(CU19+SUM(CV19:$JV19)&gt;$BJ19,$BJ19-SUM(KV19:$RV19),CU19),0))</f>
        <v>0</v>
      </c>
      <c r="KV19" s="5">
        <f>IF(CV19=0,0,IF($BJ19&gt;SUM(CW19:$JV19),IF(CV19+SUM(CW19:$JV19)&gt;$BJ19,$BJ19-SUM(KW19:$RV19),CV19),0))</f>
        <v>0</v>
      </c>
      <c r="KW19" s="5">
        <f>IF(CW19=0,0,IF($BJ19&gt;SUM(CX19:$JV19),IF(CW19+SUM(CX19:$JV19)&gt;$BJ19,$BJ19-SUM(KX19:$RV19),CW19),0))</f>
        <v>0</v>
      </c>
      <c r="KX19" s="5">
        <f>IF(CX19=0,0,IF($BJ19&gt;SUM(CY19:$JV19),IF(CX19+SUM(CY19:$JV19)&gt;$BJ19,$BJ19-SUM(KY19:$RV19),CX19),0))</f>
        <v>0</v>
      </c>
      <c r="KY19" s="5">
        <f>IF(CY19=0,0,IF($BJ19&gt;SUM(CZ19:$JV19),IF(CY19+SUM(CZ19:$JV19)&gt;$BJ19,$BJ19-SUM(KZ19:$RV19),CY19),0))</f>
        <v>0</v>
      </c>
      <c r="KZ19" s="5">
        <f>IF(CZ19=0,0,IF($BJ19&gt;SUM(DA19:$JV19),IF(CZ19+SUM(DA19:$JV19)&gt;$BJ19,$BJ19-SUM(LA19:$RV19),CZ19),0))</f>
        <v>0</v>
      </c>
      <c r="LA19" s="5">
        <f>IF(DA19=0,0,IF($BJ19&gt;SUM(DB19:$JV19),IF(DA19+SUM(DB19:$JV19)&gt;$BJ19,$BJ19-SUM(LB19:$RV19),DA19),0))</f>
        <v>0</v>
      </c>
      <c r="LB19" s="5">
        <f>IF(DB19=0,0,IF($BJ19&gt;SUM(DC19:$JV19),IF(DB19+SUM(DC19:$JV19)&gt;$BJ19,$BJ19-SUM(LC19:$RV19),DB19),0))</f>
        <v>0</v>
      </c>
      <c r="LC19" s="5">
        <f>IF(DC19=0,0,IF($BJ19&gt;SUM(DD19:$JV19),IF(DC19+SUM(DD19:$JV19)&gt;$BJ19,$BJ19-SUM(LD19:$RV19),DC19),0))</f>
        <v>0</v>
      </c>
      <c r="LD19" s="5">
        <f>IF(DD19=0,0,IF($BJ19&gt;SUM(DE19:$JV19),IF(DD19+SUM(DE19:$JV19)&gt;$BJ19,$BJ19-SUM(LE19:$RV19),DD19),0))</f>
        <v>0</v>
      </c>
      <c r="LE19" s="5">
        <f>IF(DE19=0,0,IF($BJ19&gt;SUM(DF19:$JV19),IF(DE19+SUM(DF19:$JV19)&gt;$BJ19,$BJ19-SUM(LF19:$RV19),DE19),0))</f>
        <v>0</v>
      </c>
      <c r="LF19" s="5">
        <f>IF(DF19=0,0,IF($BJ19&gt;SUM(DG19:$JV19),IF(DF19+SUM(DG19:$JV19)&gt;$BJ19,$BJ19-SUM(LG19:$RV19),DF19),0))</f>
        <v>0</v>
      </c>
      <c r="LG19" s="5">
        <f>IF(DG19=0,0,IF($BJ19&gt;SUM(DH19:$JV19),IF(DG19+SUM(DH19:$JV19)&gt;$BJ19,$BJ19-SUM(LH19:$RV19),DG19),0))</f>
        <v>0</v>
      </c>
      <c r="LH19" s="5">
        <f>IF(DH19=0,0,IF($BJ19&gt;SUM(DI19:$JV19),IF(DH19+SUM(DI19:$JV19)&gt;$BJ19,$BJ19-SUM(LI19:$RV19),DH19),0))</f>
        <v>0</v>
      </c>
      <c r="LI19" s="5">
        <f>IF(DI19=0,0,IF($BJ19&gt;SUM(DJ19:$JV19),IF(DI19+SUM(DJ19:$JV19)&gt;$BJ19,$BJ19-SUM(LJ19:$RV19),DI19),0))</f>
        <v>0</v>
      </c>
      <c r="LJ19" s="5">
        <f>IF(DJ19=0,0,IF($BJ19&gt;SUM(DK19:$JV19),IF(DJ19+SUM(DK19:$JV19)&gt;$BJ19,$BJ19-SUM(LK19:$RV19),DJ19),0))</f>
        <v>0</v>
      </c>
      <c r="LK19" s="5">
        <f>IF(DK19=0,0,IF($BJ19&gt;SUM(DL19:$JV19),IF(DK19+SUM(DL19:$JV19)&gt;$BJ19,$BJ19-SUM(LL19:$RV19),DK19),0))</f>
        <v>0</v>
      </c>
      <c r="LL19" s="5">
        <f>IF(DL19=0,0,IF($BJ19&gt;SUM(DM19:$JV19),IF(DL19+SUM(DM19:$JV19)&gt;$BJ19,$BJ19-SUM(LM19:$RV19),DL19),0))</f>
        <v>0</v>
      </c>
      <c r="LM19" s="5">
        <f>IF(DM19=0,0,IF($BJ19&gt;SUM(DN19:$JV19),IF(DM19+SUM(DN19:$JV19)&gt;$BJ19,$BJ19-SUM(LN19:$RV19),DM19),0))</f>
        <v>0</v>
      </c>
      <c r="LN19" s="5">
        <f>IF(DN19=0,0,IF($BJ19&gt;SUM(DO19:$JV19),IF(DN19+SUM(DO19:$JV19)&gt;$BJ19,$BJ19-SUM(LO19:$RV19),DN19),0))</f>
        <v>0</v>
      </c>
      <c r="LO19" s="5">
        <f>IF(DO19=0,0,IF($BJ19&gt;SUM(DP19:$JV19),IF(DO19+SUM(DP19:$JV19)&gt;$BJ19,$BJ19-SUM(LP19:$RV19),DO19),0))</f>
        <v>0</v>
      </c>
      <c r="LP19" s="5">
        <f>IF(DP19=0,0,IF($BJ19&gt;SUM(DQ19:$JV19),IF(DP19+SUM(DQ19:$JV19)&gt;$BJ19,$BJ19-SUM(LQ19:$RV19),DP19),0))</f>
        <v>0</v>
      </c>
      <c r="LQ19" s="5">
        <f>IF(DQ19=0,0,IF($BJ19&gt;SUM(DR19:$JV19),IF(DQ19+SUM(DR19:$JV19)&gt;$BJ19,$BJ19-SUM(LR19:$RV19),DQ19),0))</f>
        <v>0</v>
      </c>
      <c r="LR19" s="5">
        <f>IF(DR19=0,0,IF($BJ19&gt;SUM(DS19:$JV19),IF(DR19+SUM(DS19:$JV19)&gt;$BJ19,$BJ19-SUM(LS19:$RV19),DR19),0))</f>
        <v>0</v>
      </c>
      <c r="LS19" s="5">
        <f>IF(DS19=0,0,IF($BJ19&gt;SUM(DT19:$JV19),IF(DS19+SUM(DT19:$JV19)&gt;$BJ19,$BJ19-SUM(LT19:$RV19),DS19),0))</f>
        <v>0</v>
      </c>
      <c r="LT19" s="5">
        <f>IF(DT19=0,0,IF($BJ19&gt;SUM(DU19:$JV19),IF(DT19+SUM(DU19:$JV19)&gt;$BJ19,$BJ19-SUM(LU19:$RV19),DT19),0))</f>
        <v>0</v>
      </c>
      <c r="LU19" s="5">
        <f>IF(DU19=0,0,IF($BJ19&gt;SUM(DV19:$JV19),IF(DU19+SUM(DV19:$JV19)&gt;$BJ19,$BJ19-SUM(LV19:$RV19),DU19),0))</f>
        <v>0</v>
      </c>
      <c r="LV19" s="5">
        <f>IF(DV19=0,0,IF($BJ19&gt;SUM(DW19:$JV19),IF(DV19+SUM(DW19:$JV19)&gt;$BJ19,$BJ19-SUM(LW19:$RV19),DV19),0))</f>
        <v>0</v>
      </c>
      <c r="LW19" s="5">
        <f>IF(DW19=0,0,IF($BJ19&gt;SUM(DX19:$JV19),IF(DW19+SUM(DX19:$JV19)&gt;$BJ19,$BJ19-SUM(LX19:$RV19),DW19),0))</f>
        <v>0</v>
      </c>
      <c r="LX19" s="5">
        <f>IF(DX19=0,0,IF($BJ19&gt;SUM(DY19:$JV19),IF(DX19+SUM(DY19:$JV19)&gt;$BJ19,$BJ19-SUM(LY19:$RV19),DX19),0))</f>
        <v>0</v>
      </c>
      <c r="LY19" s="5">
        <f>IF(DY19=0,0,IF($BJ19&gt;SUM(DZ19:$JV19),IF(DY19+SUM(DZ19:$JV19)&gt;$BJ19,$BJ19-SUM(LZ19:$RV19),DY19),0))</f>
        <v>0</v>
      </c>
      <c r="LZ19" s="5">
        <f>IF(DZ19=0,0,IF($BJ19&gt;SUM(EA19:$JV19),IF(DZ19+SUM(EA19:$JV19)&gt;$BJ19,$BJ19-SUM(MA19:$RV19),DZ19),0))</f>
        <v>0</v>
      </c>
      <c r="MA19" s="5">
        <f>IF(EA19=0,0,IF($BJ19&gt;SUM(EB19:$JV19),IF(EA19+SUM(EB19:$JV19)&gt;$BJ19,$BJ19-SUM(MB19:$RV19),EA19),0))</f>
        <v>0</v>
      </c>
      <c r="MB19" s="5">
        <f>IF(EB19=0,0,IF($BJ19&gt;SUM(EC19:$JV19),IF(EB19+SUM(EC19:$JV19)&gt;$BJ19,$BJ19-SUM(MC19:$RV19),EB19),0))</f>
        <v>0</v>
      </c>
      <c r="MC19" s="5">
        <f>IF(EC19=0,0,IF($BJ19&gt;SUM(ED19:$JV19),IF(EC19+SUM(ED19:$JV19)&gt;$BJ19,$BJ19-SUM(MD19:$RV19),EC19),0))</f>
        <v>0</v>
      </c>
      <c r="MD19" s="5">
        <f>IF(ED19=0,0,IF($BJ19&gt;SUM(EE19:$JV19),IF(ED19+SUM(EE19:$JV19)&gt;$BJ19,$BJ19-SUM(ME19:$RV19),ED19),0))</f>
        <v>0</v>
      </c>
      <c r="ME19" s="5">
        <f>IF(EE19=0,0,IF($BJ19&gt;SUM(EF19:$JV19),IF(EE19+SUM(EF19:$JV19)&gt;$BJ19,$BJ19-SUM(MF19:$RV19),EE19),0))</f>
        <v>0</v>
      </c>
      <c r="MF19" s="5">
        <f>IF(EF19=0,0,IF($BJ19&gt;SUM(EG19:$JV19),IF(EF19+SUM(EG19:$JV19)&gt;$BJ19,$BJ19-SUM(MG19:$RV19),EF19),0))</f>
        <v>0</v>
      </c>
      <c r="MG19" s="5">
        <f>IF(EG19=0,0,IF($BJ19&gt;SUM(EH19:$JV19),IF(EG19+SUM(EH19:$JV19)&gt;$BJ19,$BJ19-SUM(MH19:$RV19),EG19),0))</f>
        <v>0</v>
      </c>
      <c r="MH19" s="5">
        <f>IF(EH19=0,0,IF($BJ19&gt;SUM(EI19:$JV19),IF(EH19+SUM(EI19:$JV19)&gt;$BJ19,$BJ19-SUM(MI19:$RV19),EH19),0))</f>
        <v>0</v>
      </c>
      <c r="MI19" s="5">
        <f>IF(EI19=0,0,IF($BJ19&gt;SUM(EJ19:$JV19),IF(EI19+SUM(EJ19:$JV19)&gt;$BJ19,$BJ19-SUM(MJ19:$RV19),EI19),0))</f>
        <v>0</v>
      </c>
      <c r="MJ19" s="5">
        <f>IF(EJ19=0,0,IF($BJ19&gt;SUM(EK19:$JV19),IF(EJ19+SUM(EK19:$JV19)&gt;$BJ19,$BJ19-SUM(MK19:$RV19),EJ19),0))</f>
        <v>0</v>
      </c>
      <c r="MK19" s="5">
        <f>IF(EK19=0,0,IF($BJ19&gt;SUM(EL19:$JV19),IF(EK19+SUM(EL19:$JV19)&gt;$BJ19,$BJ19-SUM(ML19:$RV19),EK19),0))</f>
        <v>0</v>
      </c>
      <c r="ML19" s="5">
        <f>IF(EL19=0,0,IF($BJ19&gt;SUM(EM19:$JV19),IF(EL19+SUM(EM19:$JV19)&gt;$BJ19,$BJ19-SUM(MM19:$RV19),EL19),0))</f>
        <v>0</v>
      </c>
      <c r="MM19" s="5">
        <f>IF(EM19=0,0,IF($BJ19&gt;SUM(EN19:$JV19),IF(EM19+SUM(EN19:$JV19)&gt;$BJ19,$BJ19-SUM(MN19:$RV19),EM19),0))</f>
        <v>0</v>
      </c>
      <c r="MN19" s="5">
        <f>IF(EN19=0,0,IF($BJ19&gt;SUM(EO19:$JV19),IF(EN19+SUM(EO19:$JV19)&gt;$BJ19,$BJ19-SUM(MO19:$RV19),EN19),0))</f>
        <v>0</v>
      </c>
      <c r="MO19" s="5">
        <f>IF(EO19=0,0,IF($BJ19&gt;SUM(EP19:$JV19),IF(EO19+SUM(EP19:$JV19)&gt;$BJ19,$BJ19-SUM(MP19:$RV19),EO19),0))</f>
        <v>0</v>
      </c>
      <c r="MP19" s="5">
        <f>IF(EP19=0,0,IF($BJ19&gt;SUM(EQ19:$JV19),IF(EP19+SUM(EQ19:$JV19)&gt;$BJ19,$BJ19-SUM(MQ19:$RV19),EP19),0))</f>
        <v>0</v>
      </c>
      <c r="MQ19" s="5">
        <f>IF(EQ19=0,0,IF($BJ19&gt;SUM(ER19:$JV19),IF(EQ19+SUM(ER19:$JV19)&gt;$BJ19,$BJ19-SUM(MR19:$RV19),EQ19),0))</f>
        <v>0</v>
      </c>
      <c r="MR19" s="5">
        <f>IF(ER19=0,0,IF($BJ19&gt;SUM(ES19:$JV19),IF(ER19+SUM(ES19:$JV19)&gt;$BJ19,$BJ19-SUM(MS19:$RV19),ER19),0))</f>
        <v>0</v>
      </c>
      <c r="MS19" s="5">
        <f>IF(ES19=0,0,IF($BJ19&gt;SUM(ET19:$JV19),IF(ES19+SUM(ET19:$JV19)&gt;$BJ19,$BJ19-SUM(MT19:$RV19),ES19),0))</f>
        <v>0</v>
      </c>
      <c r="MT19" s="5">
        <f>IF(ET19=0,0,IF($BJ19&gt;SUM(EU19:$JV19),IF(ET19+SUM(EU19:$JV19)&gt;$BJ19,$BJ19-SUM(MU19:$RV19),ET19),0))</f>
        <v>0</v>
      </c>
      <c r="MU19" s="5">
        <f>IF(EU19=0,0,IF($BJ19&gt;SUM(EV19:$JV19),IF(EU19+SUM(EV19:$JV19)&gt;$BJ19,$BJ19-SUM(MV19:$RV19),EU19),0))</f>
        <v>0</v>
      </c>
      <c r="MV19" s="5">
        <f>IF(EV19=0,0,IF($BJ19&gt;SUM(EW19:$JV19),IF(EV19+SUM(EW19:$JV19)&gt;$BJ19,$BJ19-SUM(MW19:$RV19),EV19),0))</f>
        <v>0</v>
      </c>
      <c r="MW19" s="5">
        <f>IF(EW19=0,0,IF($BJ19&gt;SUM(EX19:$JV19),IF(EW19+SUM(EX19:$JV19)&gt;$BJ19,$BJ19-SUM(MX19:$RV19),EW19),0))</f>
        <v>0</v>
      </c>
      <c r="MX19" s="5">
        <f>IF(EX19=0,0,IF($BJ19&gt;SUM(EY19:$JV19),IF(EX19+SUM(EY19:$JV19)&gt;$BJ19,$BJ19-SUM(MY19:$RV19),EX19),0))</f>
        <v>0</v>
      </c>
      <c r="MY19" s="5">
        <f>IF(EY19=0,0,IF($BJ19&gt;SUM(EZ19:$JV19),IF(EY19+SUM(EZ19:$JV19)&gt;$BJ19,$BJ19-SUM(MZ19:$RV19),EY19),0))</f>
        <v>0</v>
      </c>
      <c r="MZ19" s="5">
        <f>IF(EZ19=0,0,IF($BJ19&gt;SUM(FA19:$JV19),IF(EZ19+SUM(FA19:$JV19)&gt;$BJ19,$BJ19-SUM(NA19:$RV19),EZ19),0))</f>
        <v>0</v>
      </c>
      <c r="NA19" s="5">
        <f>IF(FA19=0,0,IF($BJ19&gt;SUM(FB19:$JV19),IF(FA19+SUM(FB19:$JV19)&gt;$BJ19,$BJ19-SUM(NB19:$RV19),FA19),0))</f>
        <v>0</v>
      </c>
      <c r="NB19" s="5">
        <f>IF(FB19=0,0,IF($BJ19&gt;SUM(FC19:$JV19),IF(FB19+SUM(FC19:$JV19)&gt;$BJ19,$BJ19-SUM(NC19:$RV19),FB19),0))</f>
        <v>0</v>
      </c>
      <c r="NC19" s="5">
        <f>IF(FC19=0,0,IF($BJ19&gt;SUM(FD19:$JV19),IF(FC19+SUM(FD19:$JV19)&gt;$BJ19,$BJ19-SUM(ND19:$RV19),FC19),0))</f>
        <v>0</v>
      </c>
      <c r="ND19" s="5">
        <f>IF(FD19=0,0,IF($BJ19&gt;SUM(FE19:$JV19),IF(FD19+SUM(FE19:$JV19)&gt;$BJ19,$BJ19-SUM(NE19:$RV19),FD19),0))</f>
        <v>0</v>
      </c>
      <c r="NE19" s="5">
        <f>IF(FE19=0,0,IF($BJ19&gt;SUM(FF19:$JV19),IF(FE19+SUM(FF19:$JV19)&gt;$BJ19,$BJ19-SUM(NF19:$RV19),FE19),0))</f>
        <v>0</v>
      </c>
      <c r="NF19" s="5">
        <f>IF(FF19=0,0,IF($BJ19&gt;SUM(FG19:$JV19),IF(FF19+SUM(FG19:$JV19)&gt;$BJ19,$BJ19-SUM(NG19:$RV19),FF19),0))</f>
        <v>0</v>
      </c>
      <c r="NG19" s="5">
        <f>IF(FG19=0,0,IF($BJ19&gt;SUM(FH19:$JV19),IF(FG19+SUM(FH19:$JV19)&gt;$BJ19,$BJ19-SUM(NH19:$RV19),FG19),0))</f>
        <v>0</v>
      </c>
      <c r="NH19" s="5">
        <f>IF(FH19=0,0,IF($BJ19&gt;SUM(FI19:$JV19),IF(FH19+SUM(FI19:$JV19)&gt;$BJ19,$BJ19-SUM(NI19:$RV19),FH19),0))</f>
        <v>0</v>
      </c>
      <c r="NI19" s="5">
        <f>IF(FI19=0,0,IF($BJ19&gt;SUM(FJ19:$JV19),IF(FI19+SUM(FJ19:$JV19)&gt;$BJ19,$BJ19-SUM(NJ19:$RV19),FI19),0))</f>
        <v>0</v>
      </c>
      <c r="NJ19" s="5">
        <f>IF(FJ19=0,0,IF($BJ19&gt;SUM(FK19:$JV19),IF(FJ19+SUM(FK19:$JV19)&gt;$BJ19,$BJ19-SUM(NK19:$RV19),FJ19),0))</f>
        <v>0</v>
      </c>
      <c r="NK19" s="5">
        <f>IF(FK19=0,0,IF($BJ19&gt;SUM(FL19:$JV19),IF(FK19+SUM(FL19:$JV19)&gt;$BJ19,$BJ19-SUM(NL19:$RV19),FK19),0))</f>
        <v>0</v>
      </c>
      <c r="NL19" s="5">
        <f>IF(FL19=0,0,IF($BJ19&gt;SUM(FM19:$JV19),IF(FL19+SUM(FM19:$JV19)&gt;$BJ19,$BJ19-SUM(NM19:$RV19),FL19),0))</f>
        <v>0</v>
      </c>
      <c r="NM19" s="5">
        <f>IF(FM19=0,0,IF($BJ19&gt;SUM(FN19:$JV19),IF(FM19+SUM(FN19:$JV19)&gt;$BJ19,$BJ19-SUM(NN19:$RV19),FM19),0))</f>
        <v>0</v>
      </c>
      <c r="NN19" s="5">
        <f>IF(FN19=0,0,IF($BJ19&gt;SUM(FO19:$JV19),IF(FN19+SUM(FO19:$JV19)&gt;$BJ19,$BJ19-SUM(NO19:$RV19),FN19),0))</f>
        <v>0</v>
      </c>
      <c r="NO19" s="5">
        <f>IF(FO19=0,0,IF($BJ19&gt;SUM(FP19:$JV19),IF(FO19+SUM(FP19:$JV19)&gt;$BJ19,$BJ19-SUM(NP19:$RV19),FO19),0))</f>
        <v>0</v>
      </c>
      <c r="NP19" s="5">
        <f>IF(FP19=0,0,IF($BJ19&gt;SUM(FQ19:$JV19),IF(FP19+SUM(FQ19:$JV19)&gt;$BJ19,$BJ19-SUM(NQ19:$RV19),FP19),0))</f>
        <v>0</v>
      </c>
      <c r="NQ19" s="5">
        <f>IF(FQ19=0,0,IF($BJ19&gt;SUM(FR19:$JV19),IF(FQ19+SUM(FR19:$JV19)&gt;$BJ19,$BJ19-SUM(NR19:$RV19),FQ19),0))</f>
        <v>0</v>
      </c>
      <c r="NR19" s="5">
        <f>IF(FR19=0,0,IF($BJ19&gt;SUM(FS19:$JV19),IF(FR19+SUM(FS19:$JV19)&gt;$BJ19,$BJ19-SUM(NS19:$RV19),FR19),0))</f>
        <v>0</v>
      </c>
      <c r="NS19" s="5">
        <f>IF(FS19=0,0,IF($BJ19&gt;SUM(FT19:$JV19),IF(FS19+SUM(FT19:$JV19)&gt;$BJ19,$BJ19-SUM(NT19:$RV19),FS19),0))</f>
        <v>0</v>
      </c>
      <c r="NT19" s="5">
        <f>IF(FT19=0,0,IF($BJ19&gt;SUM(FU19:$JV19),IF(FT19+SUM(FU19:$JV19)&gt;$BJ19,$BJ19-SUM(NU19:$RV19),FT19),0))</f>
        <v>0</v>
      </c>
      <c r="NU19" s="5">
        <f>IF(FU19=0,0,IF($BJ19&gt;SUM(FV19:$JV19),IF(FU19+SUM(FV19:$JV19)&gt;$BJ19,$BJ19-SUM(NV19:$RV19),FU19),0))</f>
        <v>0</v>
      </c>
      <c r="NV19" s="5">
        <f>IF(FV19=0,0,IF($BJ19&gt;SUM(FW19:$JV19),IF(FV19+SUM(FW19:$JV19)&gt;$BJ19,$BJ19-SUM(NW19:$RV19),FV19),0))</f>
        <v>0</v>
      </c>
      <c r="NW19" s="5">
        <f>IF(FW19=0,0,IF($BJ19&gt;SUM(FX19:$JV19),IF(FW19+SUM(FX19:$JV19)&gt;$BJ19,$BJ19-SUM(NX19:$RV19),FW19),0))</f>
        <v>0</v>
      </c>
      <c r="NX19" s="5">
        <f>IF(FX19=0,0,IF($BJ19&gt;SUM(FY19:$JV19),IF(FX19+SUM(FY19:$JV19)&gt;$BJ19,$BJ19-SUM(NY19:$RV19),FX19),0))</f>
        <v>0</v>
      </c>
      <c r="NY19" s="5">
        <f>IF(FY19=0,0,IF($BJ19&gt;SUM(FZ19:$JV19),IF(FY19+SUM(FZ19:$JV19)&gt;$BJ19,$BJ19-SUM(NZ19:$RV19),FY19),0))</f>
        <v>0</v>
      </c>
      <c r="NZ19" s="5">
        <f>IF(FZ19=0,0,IF($BJ19&gt;SUM(GA19:$JV19),IF(FZ19+SUM(GA19:$JV19)&gt;$BJ19,$BJ19-SUM(OA19:$RV19),FZ19),0))</f>
        <v>0</v>
      </c>
      <c r="OA19" s="5">
        <f>IF(GA19=0,0,IF($BJ19&gt;SUM(GB19:$JV19),IF(GA19+SUM(GB19:$JV19)&gt;$BJ19,$BJ19-SUM(OB19:$RV19),GA19),0))</f>
        <v>0</v>
      </c>
      <c r="OB19" s="5">
        <f>IF(GB19=0,0,IF($BJ19&gt;SUM(GC19:$JV19),IF(GB19+SUM(GC19:$JV19)&gt;$BJ19,$BJ19-SUM(OC19:$RV19),GB19),0))</f>
        <v>0</v>
      </c>
      <c r="OC19" s="5">
        <f>IF(GC19=0,0,IF($BJ19&gt;SUM(GD19:$JV19),IF(GC19+SUM(GD19:$JV19)&gt;$BJ19,$BJ19-SUM(OD19:$RV19),GC19),0))</f>
        <v>0</v>
      </c>
      <c r="OD19" s="5">
        <f>IF(GD19=0,0,IF($BJ19&gt;SUM(GE19:$JV19),IF(GD19+SUM(GE19:$JV19)&gt;$BJ19,$BJ19-SUM(OE19:$RV19),GD19),0))</f>
        <v>0</v>
      </c>
      <c r="OE19" s="5">
        <f>IF(GE19=0,0,IF($BJ19&gt;SUM(GF19:$JV19),IF(GE19+SUM(GF19:$JV19)&gt;$BJ19,$BJ19-SUM(OF19:$RV19),GE19),0))</f>
        <v>0</v>
      </c>
      <c r="OF19" s="5">
        <f>IF(GF19=0,0,IF($BJ19&gt;SUM(GG19:$JV19),IF(GF19+SUM(GG19:$JV19)&gt;$BJ19,$BJ19-SUM(OG19:$RV19),GF19),0))</f>
        <v>0</v>
      </c>
      <c r="OG19" s="5">
        <f>IF(GG19=0,0,IF($BJ19&gt;SUM(GH19:$JV19),IF(GG19+SUM(GH19:$JV19)&gt;$BJ19,$BJ19-SUM(OH19:$RV19),GG19),0))</f>
        <v>0</v>
      </c>
      <c r="OH19" s="5">
        <f>IF(GH19=0,0,IF($BJ19&gt;SUM(GI19:$JV19),IF(GH19+SUM(GI19:$JV19)&gt;$BJ19,$BJ19-SUM(OI19:$RV19),GH19),0))</f>
        <v>0</v>
      </c>
      <c r="OI19" s="5">
        <f>IF(GI19=0,0,IF($BJ19&gt;SUM(GJ19:$JV19),IF(GI19+SUM(GJ19:$JV19)&gt;$BJ19,$BJ19-SUM(OJ19:$RV19),GI19),0))</f>
        <v>0</v>
      </c>
      <c r="OJ19" s="5">
        <f>IF(GJ19=0,0,IF($BJ19&gt;SUM(GK19:$JV19),IF(GJ19+SUM(GK19:$JV19)&gt;$BJ19,$BJ19-SUM(OK19:$RV19),GJ19),0))</f>
        <v>0</v>
      </c>
      <c r="OK19" s="5">
        <f>IF(GK19=0,0,IF($BJ19&gt;SUM(GL19:$JV19),IF(GK19+SUM(GL19:$JV19)&gt;$BJ19,$BJ19-SUM(OL19:$RV19),GK19),0))</f>
        <v>0</v>
      </c>
      <c r="OL19" s="5">
        <f>IF(GL19=0,0,IF($BJ19&gt;SUM(GM19:$JV19),IF(GL19+SUM(GM19:$JV19)&gt;$BJ19,$BJ19-SUM(OM19:$RV19),GL19),0))</f>
        <v>0</v>
      </c>
      <c r="OM19" s="5">
        <f>IF(GM19=0,0,IF($BJ19&gt;SUM(GN19:$JV19),IF(GM19+SUM(GN19:$JV19)&gt;$BJ19,$BJ19-SUM(ON19:$RV19),GM19),0))</f>
        <v>0</v>
      </c>
      <c r="ON19" s="5">
        <f>IF(GN19=0,0,IF($BJ19&gt;SUM(GO19:$JV19),IF(GN19+SUM(GO19:$JV19)&gt;$BJ19,$BJ19-SUM(OO19:$RV19),GN19),0))</f>
        <v>0</v>
      </c>
      <c r="OO19" s="5">
        <f>IF(GO19=0,0,IF($BJ19&gt;SUM(GP19:$JV19),IF(GO19+SUM(GP19:$JV19)&gt;$BJ19,$BJ19-SUM(OP19:$RV19),GO19),0))</f>
        <v>0</v>
      </c>
      <c r="OP19" s="5">
        <f>IF(GP19=0,0,IF($BJ19&gt;SUM(GQ19:$JV19),IF(GP19+SUM(GQ19:$JV19)&gt;$BJ19,$BJ19-SUM(OQ19:$RV19),GP19),0))</f>
        <v>0</v>
      </c>
      <c r="OQ19" s="5">
        <f>IF(GQ19=0,0,IF($BJ19&gt;SUM(GR19:$JV19),IF(GQ19+SUM(GR19:$JV19)&gt;$BJ19,$BJ19-SUM(OR19:$RV19),GQ19),0))</f>
        <v>0</v>
      </c>
      <c r="OR19" s="5">
        <f>IF(GR19=0,0,IF($BJ19&gt;SUM(GS19:$JV19),IF(GR19+SUM(GS19:$JV19)&gt;$BJ19,$BJ19-SUM(OS19:$RV19),GR19),0))</f>
        <v>0</v>
      </c>
      <c r="OS19" s="5">
        <f>IF(GS19=0,0,IF($BJ19&gt;SUM(GT19:$JV19),IF(GS19+SUM(GT19:$JV19)&gt;$BJ19,$BJ19-SUM(OT19:$RV19),GS19),0))</f>
        <v>0</v>
      </c>
      <c r="OT19" s="5">
        <f>IF(GT19=0,0,IF($BJ19&gt;SUM(GU19:$JV19),IF(GT19+SUM(GU19:$JV19)&gt;$BJ19,$BJ19-SUM(OU19:$RV19),GT19),0))</f>
        <v>0</v>
      </c>
      <c r="OU19" s="5">
        <f>IF(GU19=0,0,IF($BJ19&gt;SUM(GV19:$JV19),IF(GU19+SUM(GV19:$JV19)&gt;$BJ19,$BJ19-SUM(OV19:$RV19),GU19),0))</f>
        <v>0</v>
      </c>
      <c r="OV19" s="5">
        <f>IF(GV19=0,0,IF($BJ19&gt;SUM(GW19:$JV19),IF(GV19+SUM(GW19:$JV19)&gt;$BJ19,$BJ19-SUM(OW19:$RV19),GV19),0))</f>
        <v>0</v>
      </c>
      <c r="OW19" s="5">
        <f>IF(GW19=0,0,IF($BJ19&gt;SUM(GX19:$JV19),IF(GW19+SUM(GX19:$JV19)&gt;$BJ19,$BJ19-SUM(OX19:$RV19),GW19),0))</f>
        <v>0</v>
      </c>
      <c r="OX19" s="5">
        <f>IF(GX19=0,0,IF($BJ19&gt;SUM(GY19:$JV19),IF(GX19+SUM(GY19:$JV19)&gt;$BJ19,$BJ19-SUM(OY19:$RV19),GX19),0))</f>
        <v>0</v>
      </c>
      <c r="OY19" s="5">
        <f>IF(GY19=0,0,IF($BJ19&gt;SUM(GZ19:$JV19),IF(GY19+SUM(GZ19:$JV19)&gt;$BJ19,$BJ19-SUM(OZ19:$RV19),GY19),0))</f>
        <v>0</v>
      </c>
      <c r="OZ19" s="5">
        <f>IF(GZ19=0,0,IF($BJ19&gt;SUM(HA19:$JV19),IF(GZ19+SUM(HA19:$JV19)&gt;$BJ19,$BJ19-SUM(PA19:$RV19),GZ19),0))</f>
        <v>0</v>
      </c>
      <c r="PA19" s="5">
        <f>IF(HA19=0,0,IF($BJ19&gt;SUM(HB19:$JV19),IF(HA19+SUM(HB19:$JV19)&gt;$BJ19,$BJ19-SUM(PB19:$RV19),HA19),0))</f>
        <v>0</v>
      </c>
      <c r="PB19" s="5">
        <f>IF(HB19=0,0,IF($BJ19&gt;SUM(HC19:$JV19),IF(HB19+SUM(HC19:$JV19)&gt;$BJ19,$BJ19-SUM(PC19:$RV19),HB19),0))</f>
        <v>0</v>
      </c>
      <c r="PC19" s="5">
        <f>IF(HC19=0,0,IF($BJ19&gt;SUM(HD19:$JV19),IF(HC19+SUM(HD19:$JV19)&gt;$BJ19,$BJ19-SUM(PD19:$RV19),HC19),0))</f>
        <v>0</v>
      </c>
      <c r="PD19" s="5">
        <f>IF(HD19=0,0,IF($BJ19&gt;SUM(HE19:$JV19),IF(HD19+SUM(HE19:$JV19)&gt;$BJ19,$BJ19-SUM(PE19:$RV19),HD19),0))</f>
        <v>0</v>
      </c>
      <c r="PE19" s="5">
        <f>IF(HE19=0,0,IF($BJ19&gt;SUM(HF19:$JV19),IF(HE19+SUM(HF19:$JV19)&gt;$BJ19,$BJ19-SUM(PF19:$RV19),HE19),0))</f>
        <v>0</v>
      </c>
      <c r="PF19" s="5">
        <f>IF(HF19=0,0,IF($BJ19&gt;SUM(HG19:$JV19),IF(HF19+SUM(HG19:$JV19)&gt;$BJ19,$BJ19-SUM(PG19:$RV19),HF19),0))</f>
        <v>0</v>
      </c>
      <c r="PG19" s="5">
        <f>IF(HG19=0,0,IF($BJ19&gt;SUM(HH19:$JV19),IF(HG19+SUM(HH19:$JV19)&gt;$BJ19,$BJ19-SUM(PH19:$RV19),HG19),0))</f>
        <v>0</v>
      </c>
      <c r="PH19" s="5">
        <f>IF(HH19=0,0,IF($BJ19&gt;SUM(HI19:$JV19),IF(HH19+SUM(HI19:$JV19)&gt;$BJ19,$BJ19-SUM(PI19:$RV19),HH19),0))</f>
        <v>0</v>
      </c>
      <c r="PI19" s="5">
        <f>IF(HI19=0,0,IF($BJ19&gt;SUM(HJ19:$JV19),IF(HI19+SUM(HJ19:$JV19)&gt;$BJ19,$BJ19-SUM(PJ19:$RV19),HI19),0))</f>
        <v>0</v>
      </c>
      <c r="PJ19" s="5">
        <f>IF(HJ19=0,0,IF($BJ19&gt;SUM(HK19:$JV19),IF(HJ19+SUM(HK19:$JV19)&gt;$BJ19,$BJ19-SUM(PK19:$RV19),HJ19),0))</f>
        <v>0</v>
      </c>
      <c r="PK19" s="5">
        <f>IF(HK19=0,0,IF($BJ19&gt;SUM(HL19:$JV19),IF(HK19+SUM(HL19:$JV19)&gt;$BJ19,$BJ19-SUM(PL19:$RV19),HK19),0))</f>
        <v>0</v>
      </c>
      <c r="PL19" s="5">
        <f>IF(HL19=0,0,IF($BJ19&gt;SUM(HM19:$JV19),IF(HL19+SUM(HM19:$JV19)&gt;$BJ19,$BJ19-SUM(PM19:$RV19),HL19),0))</f>
        <v>0</v>
      </c>
      <c r="PM19" s="5">
        <f>IF(HM19=0,0,IF($BJ19&gt;SUM(HN19:$JV19),IF(HM19+SUM(HN19:$JV19)&gt;$BJ19,$BJ19-SUM(PN19:$RV19),HM19),0))</f>
        <v>0</v>
      </c>
      <c r="PN19" s="5">
        <f>IF(HN19=0,0,IF($BJ19&gt;SUM(HO19:$JV19),IF(HN19+SUM(HO19:$JV19)&gt;$BJ19,$BJ19-SUM(PO19:$RV19),HN19),0))</f>
        <v>0</v>
      </c>
      <c r="PO19" s="5">
        <f>IF(HO19=0,0,IF($BJ19&gt;SUM(HP19:$JV19),IF(HO19+SUM(HP19:$JV19)&gt;$BJ19,$BJ19-SUM(PP19:$RV19),HO19),0))</f>
        <v>0</v>
      </c>
      <c r="PP19" s="5">
        <f>IF(HP19=0,0,IF($BJ19&gt;SUM(HQ19:$JV19),IF(HP19+SUM(HQ19:$JV19)&gt;$BJ19,$BJ19-SUM(PQ19:$RV19),HP19),0))</f>
        <v>0</v>
      </c>
      <c r="PQ19" s="5">
        <f>IF(HQ19=0,0,IF($BJ19&gt;SUM(HR19:$JV19),IF(HQ19+SUM(HR19:$JV19)&gt;$BJ19,$BJ19-SUM(PR19:$RV19),HQ19),0))</f>
        <v>0</v>
      </c>
      <c r="PR19" s="5">
        <f>IF(HR19=0,0,IF($BJ19&gt;SUM(HS19:$JV19),IF(HR19+SUM(HS19:$JV19)&gt;$BJ19,$BJ19-SUM(PS19:$RV19),HR19),0))</f>
        <v>0</v>
      </c>
      <c r="PS19" s="5">
        <f>IF(HS19=0,0,IF($BJ19&gt;SUM(HT19:$JV19),IF(HS19+SUM(HT19:$JV19)&gt;$BJ19,$BJ19-SUM(PT19:$RV19),HS19),0))</f>
        <v>0</v>
      </c>
      <c r="PT19" s="5">
        <f>IF(HT19=0,0,IF($BJ19&gt;SUM(HU19:$JV19),IF(HT19+SUM(HU19:$JV19)&gt;$BJ19,$BJ19-SUM(PU19:$RV19),HT19),0))</f>
        <v>0</v>
      </c>
      <c r="PU19" s="5">
        <f>IF(HU19=0,0,IF($BJ19&gt;SUM(HV19:$JV19),IF(HU19+SUM(HV19:$JV19)&gt;$BJ19,$BJ19-SUM(PV19:$RV19),HU19),0))</f>
        <v>0</v>
      </c>
      <c r="PV19" s="5">
        <f>IF(HV19=0,0,IF($BJ19&gt;SUM(HW19:$JV19),IF(HV19+SUM(HW19:$JV19)&gt;$BJ19,$BJ19-SUM(PW19:$RV19),HV19),0))</f>
        <v>0</v>
      </c>
      <c r="PW19" s="5">
        <f>IF(HW19=0,0,IF($BJ19&gt;SUM(HX19:$JV19),IF(HW19+SUM(HX19:$JV19)&gt;$BJ19,$BJ19-SUM(PX19:$RV19),HW19),0))</f>
        <v>0</v>
      </c>
      <c r="PX19" s="5">
        <f>IF(HX19=0,0,IF($BJ19&gt;SUM(HY19:$JV19),IF(HX19+SUM(HY19:$JV19)&gt;$BJ19,$BJ19-SUM(PY19:$RV19),HX19),0))</f>
        <v>0</v>
      </c>
      <c r="PY19" s="5">
        <f>IF(HY19=0,0,IF($BJ19&gt;SUM(HZ19:$JV19),IF(HY19+SUM(HZ19:$JV19)&gt;$BJ19,$BJ19-SUM(PZ19:$RV19),HY19),0))</f>
        <v>0</v>
      </c>
      <c r="PZ19" s="5">
        <f>IF(HZ19=0,0,IF($BJ19&gt;SUM(IA19:$JV19),IF(HZ19+SUM(IA19:$JV19)&gt;$BJ19,$BJ19-SUM(QA19:$RV19),HZ19),0))</f>
        <v>0</v>
      </c>
      <c r="QA19" s="5">
        <f>IF(IA19=0,0,IF($BJ19&gt;SUM(IB19:$JV19),IF(IA19+SUM(IB19:$JV19)&gt;$BJ19,$BJ19-SUM(QB19:$RV19),IA19),0))</f>
        <v>0</v>
      </c>
      <c r="QB19" s="5">
        <f>IF(IB19=0,0,IF($BJ19&gt;SUM(IC19:$JV19),IF(IB19+SUM(IC19:$JV19)&gt;$BJ19,$BJ19-SUM(QC19:$RV19),IB19),0))</f>
        <v>0</v>
      </c>
      <c r="QC19" s="5">
        <f>IF(IC19=0,0,IF($BJ19&gt;SUM(ID19:$JV19),IF(IC19+SUM(ID19:$JV19)&gt;$BJ19,$BJ19-SUM(QD19:$RV19),IC19),0))</f>
        <v>0</v>
      </c>
      <c r="QD19" s="5">
        <f>IF(ID19=0,0,IF($BJ19&gt;SUM(IE19:$JV19),IF(ID19+SUM(IE19:$JV19)&gt;$BJ19,$BJ19-SUM(QE19:$RV19),ID19),0))</f>
        <v>0</v>
      </c>
      <c r="QE19" s="5">
        <f>IF(IE19=0,0,IF($BJ19&gt;SUM(IF19:$JV19),IF(IE19+SUM(IF19:$JV19)&gt;$BJ19,$BJ19-SUM(QF19:$RV19),IE19),0))</f>
        <v>0</v>
      </c>
      <c r="QF19" s="5">
        <f>IF(IF19=0,0,IF($BJ19&gt;SUM(IG19:$JV19),IF(IF19+SUM(IG19:$JV19)&gt;$BJ19,$BJ19-SUM(QG19:$RV19),IF19),0))</f>
        <v>0</v>
      </c>
      <c r="QG19" s="5">
        <f>IF(IG19=0,0,IF($BJ19&gt;SUM(IH19:$JV19),IF(IG19+SUM(IH19:$JV19)&gt;$BJ19,$BJ19-SUM(QH19:$RV19),IG19),0))</f>
        <v>0</v>
      </c>
      <c r="QH19" s="5">
        <f>IF(IH19=0,0,IF($BJ19&gt;SUM(II19:$JV19),IF(IH19+SUM(II19:$JV19)&gt;$BJ19,$BJ19-SUM(QI19:$RV19),IH19),0))</f>
        <v>0</v>
      </c>
      <c r="QI19" s="5">
        <f>IF(II19=0,0,IF($BJ19&gt;SUM(IJ19:$JV19),IF(II19+SUM(IJ19:$JV19)&gt;$BJ19,$BJ19-SUM(QJ19:$RV19),II19),0))</f>
        <v>0</v>
      </c>
      <c r="QJ19" s="5">
        <f>IF(IJ19=0,0,IF($BJ19&gt;SUM(IK19:$JV19),IF(IJ19+SUM(IK19:$JV19)&gt;$BJ19,$BJ19-SUM(QK19:$RV19),IJ19),0))</f>
        <v>0</v>
      </c>
      <c r="QK19" s="5">
        <f>IF(IK19=0,0,IF($BJ19&gt;SUM(IL19:$JV19),IF(IK19+SUM(IL19:$JV19)&gt;$BJ19,$BJ19-SUM(QL19:$RV19),IK19),0))</f>
        <v>0</v>
      </c>
      <c r="QL19" s="5">
        <f>IF(IL19=0,0,IF($BJ19&gt;SUM(IM19:$JV19),IF(IL19+SUM(IM19:$JV19)&gt;$BJ19,$BJ19-SUM(QM19:$RV19),IL19),0))</f>
        <v>0</v>
      </c>
      <c r="QM19" s="5">
        <f>IF(IM19=0,0,IF($BJ19&gt;SUM(IN19:$JV19),IF(IM19+SUM(IN19:$JV19)&gt;$BJ19,$BJ19-SUM(QN19:$RV19),IM19),0))</f>
        <v>0</v>
      </c>
      <c r="QN19" s="5">
        <f>IF(IN19=0,0,IF($BJ19&gt;SUM(IO19:$JV19),IF(IN19+SUM(IO19:$JV19)&gt;$BJ19,$BJ19-SUM(QO19:$RV19),IN19),0))</f>
        <v>0</v>
      </c>
      <c r="QO19" s="5">
        <f>IF(IO19=0,0,IF($BJ19&gt;SUM(IP19:$JV19),IF(IO19+SUM(IP19:$JV19)&gt;$BJ19,$BJ19-SUM(QP19:$RV19),IO19),0))</f>
        <v>0</v>
      </c>
      <c r="QP19" s="5">
        <f>IF(IP19=0,0,IF($BJ19&gt;SUM(IQ19:$JV19),IF(IP19+SUM(IQ19:$JV19)&gt;$BJ19,$BJ19-SUM(QQ19:$RV19),IP19),0))</f>
        <v>0</v>
      </c>
      <c r="QQ19" s="5">
        <f>IF(IQ19=0,0,IF($BJ19&gt;SUM(IR19:$JV19),IF(IQ19+SUM(IR19:$JV19)&gt;$BJ19,$BJ19-SUM(QR19:$RV19),IQ19),0))</f>
        <v>0</v>
      </c>
      <c r="QR19" s="5">
        <f>IF(IR19=0,0,IF($BJ19&gt;SUM(IS19:$JV19),IF(IR19+SUM(IS19:$JV19)&gt;$BJ19,$BJ19-SUM(QS19:$RV19),IR19),0))</f>
        <v>0</v>
      </c>
      <c r="QS19" s="5">
        <f>IF(IS19=0,0,IF($BJ19&gt;SUM(IT19:$JV19),IF(IS19+SUM(IT19:$JV19)&gt;$BJ19,$BJ19-SUM(QT19:$RV19),IS19),0))</f>
        <v>0</v>
      </c>
      <c r="QT19" s="5">
        <f>IF(IT19=0,0,IF($BJ19&gt;SUM(IU19:$JV19),IF(IT19+SUM(IU19:$JV19)&gt;$BJ19,$BJ19-SUM(QU19:$RV19),IT19),0))</f>
        <v>0</v>
      </c>
      <c r="QU19" s="5">
        <f>IF(IU19=0,0,IF($BJ19&gt;SUM(IV19:$JV19),IF(IU19+SUM(IV19:$JV19)&gt;$BJ19,$BJ19-SUM(QV19:$RV19),IU19),0))</f>
        <v>0</v>
      </c>
      <c r="QV19" s="5">
        <f>IF(IV19=0,0,IF($BJ19&gt;SUM(IW19:$JV19),IF(IV19+SUM(IW19:$JV19)&gt;$BJ19,$BJ19-SUM(QW19:$RV19),IV19),0))</f>
        <v>0</v>
      </c>
      <c r="QW19" s="5">
        <f>IF(IW19=0,0,IF($BJ19&gt;SUM(IX19:$JV19),IF(IW19+SUM(IX19:$JV19)&gt;$BJ19,$BJ19-SUM(QX19:$RV19),IW19),0))</f>
        <v>0</v>
      </c>
      <c r="QX19" s="5">
        <f>IF(IX19=0,0,IF($BJ19&gt;SUM(IY19:$JV19),IF(IX19+SUM(IY19:$JV19)&gt;$BJ19,$BJ19-SUM(QY19:$RV19),IX19),0))</f>
        <v>0</v>
      </c>
      <c r="QY19" s="5">
        <f>IF(IY19=0,0,IF($BJ19&gt;SUM(IZ19:$JV19),IF(IY19+SUM(IZ19:$JV19)&gt;$BJ19,$BJ19-SUM(QZ19:$RV19),IY19),0))</f>
        <v>0</v>
      </c>
      <c r="QZ19" s="5">
        <f>IF(IZ19=0,0,IF($BJ19&gt;SUM(JA19:$JV19),IF(IZ19+SUM(JA19:$JV19)&gt;$BJ19,$BJ19-SUM(RA19:$RV19),IZ19),0))</f>
        <v>0</v>
      </c>
      <c r="RA19" s="5">
        <f>IF(JA19=0,0,IF($BJ19&gt;SUM(JB19:$JV19),IF(JA19+SUM(JB19:$JV19)&gt;$BJ19,$BJ19-SUM(RB19:$RV19),JA19),0))</f>
        <v>0</v>
      </c>
      <c r="RB19" s="5">
        <f>IF(JB19=0,0,IF($BJ19&gt;SUM(JC19:$JV19),IF(JB19+SUM(JC19:$JV19)&gt;$BJ19,$BJ19-SUM(RC19:$RV19),JB19),0))</f>
        <v>0</v>
      </c>
      <c r="RC19" s="5">
        <f>IF(JC19=0,0,IF($BJ19&gt;SUM(JD19:$JV19),IF(JC19+SUM(JD19:$JV19)&gt;$BJ19,$BJ19-SUM(RD19:$RV19),JC19),0))</f>
        <v>0</v>
      </c>
      <c r="RD19" s="5">
        <f>IF(JD19=0,0,IF($BJ19&gt;SUM(JE19:$JV19),IF(JD19+SUM(JE19:$JV19)&gt;$BJ19,$BJ19-SUM(RE19:$RV19),JD19),0))</f>
        <v>0</v>
      </c>
      <c r="RE19" s="5">
        <f>IF(JE19=0,0,IF($BJ19&gt;SUM(JF19:$JV19),IF(JE19+SUM(JF19:$JV19)&gt;$BJ19,$BJ19-SUM(RF19:$RV19),JE19),0))</f>
        <v>0</v>
      </c>
      <c r="RF19" s="5">
        <f>IF(JF19=0,0,IF($BJ19&gt;SUM(JG19:$JV19),IF(JF19+SUM(JG19:$JV19)&gt;$BJ19,$BJ19-SUM(RG19:$RV19),JF19),0))</f>
        <v>0</v>
      </c>
      <c r="RG19" s="5">
        <f>IF(JG19=0,0,IF($BJ19&gt;SUM(JH19:$JV19),IF(JG19+SUM(JH19:$JV19)&gt;$BJ19,$BJ19-SUM(RH19:$RV19),JG19),0))</f>
        <v>0</v>
      </c>
      <c r="RH19" s="5">
        <f>IF(JH19=0,0,IF($BJ19&gt;SUM(JI19:$JV19),IF(JH19+SUM(JI19:$JV19)&gt;$BJ19,$BJ19-SUM(RI19:$RV19),JH19),0))</f>
        <v>0</v>
      </c>
      <c r="RI19" s="5">
        <f>IF(JI19=0,0,IF($BJ19&gt;SUM(JJ19:$JV19),IF(JI19+SUM(JJ19:$JV19)&gt;$BJ19,$BJ19-SUM(RJ19:$RV19),JI19),0))</f>
        <v>0</v>
      </c>
      <c r="RJ19" s="5">
        <f>IF(JJ19=0,0,IF($BJ19&gt;SUM(JK19:$JV19),IF(JJ19+SUM(JK19:$JV19)&gt;$BJ19,$BJ19-SUM(RK19:$RV19),JJ19),0))</f>
        <v>0</v>
      </c>
      <c r="RK19" s="5">
        <f>IF(JK19=0,0,IF($BJ19&gt;SUM(JL19:$JV19),IF(JK19+SUM(JL19:$JV19)&gt;$BJ19,$BJ19-SUM(RL19:$RV19),JK19),0))</f>
        <v>0</v>
      </c>
      <c r="RL19" s="5">
        <f>IF(JL19=0,0,IF($BJ19&gt;SUM(JM19:$JV19),IF(JL19+SUM(JM19:$JV19)&gt;$BJ19,$BJ19-SUM(RM19:$RV19),JL19),0))</f>
        <v>0</v>
      </c>
      <c r="RM19" s="5">
        <f>IF(JM19=0,0,IF($BJ19&gt;SUM(JN19:$JV19),IF(JM19+SUM(JN19:$JV19)&gt;$BJ19,$BJ19-SUM(RN19:$RV19),JM19),0))</f>
        <v>0</v>
      </c>
      <c r="RN19" s="5">
        <f>IF(JN19=0,0,IF($BJ19&gt;SUM(JO19:$JV19),IF(JN19+SUM(JO19:$JV19)&gt;$BJ19,$BJ19-SUM(RO19:$RV19),JN19),0))</f>
        <v>0</v>
      </c>
      <c r="RO19" s="5">
        <f>IF(JO19=0,0,IF($BJ19&gt;SUM(JP19:$JV19),IF(JO19+SUM(JP19:$JV19)&gt;$BJ19,$BJ19-SUM(RP19:$RV19),JO19),0))</f>
        <v>0</v>
      </c>
      <c r="RP19" s="5">
        <f>IF(JP19=0,0,IF($BJ19&gt;SUM(JQ19:$JV19),IF(JP19+SUM(JQ19:$JV19)&gt;$BJ19,$BJ19-SUM(RQ19:$RV19),JP19),0))</f>
        <v>0</v>
      </c>
      <c r="RQ19" s="5">
        <f>IF(JQ19=0,0,IF($BJ19&gt;SUM(JR19:$JV19),IF(JQ19+SUM(JR19:$JV19)&gt;$BJ19,$BJ19-SUM(RR19:$RV19),JQ19),0))</f>
        <v>0</v>
      </c>
      <c r="RR19" s="5">
        <f>IF(JR19=0,0,IF($BJ19&gt;SUM(JS19:$JV19),IF(JR19+SUM(JS19:$JV19)&gt;$BJ19,$BJ19-SUM(RS19:$RV19),JR19),0))</f>
        <v>0</v>
      </c>
      <c r="RS19" s="5">
        <f>IF(JS19=0,0,IF($BJ19&gt;SUM(JT19:$JV19),IF(JS19+SUM(JT19:$JV19)&gt;$BJ19,$BJ19-SUM(RT19:$RV19),JS19),0))</f>
        <v>0</v>
      </c>
      <c r="RT19" s="5">
        <f>IF(JT19=0,0,IF($BJ19&gt;SUM(JU19:$JV19),IF(JT19+SUM(JU19:$JV19)&gt;$BJ19,$BJ19-SUM(RU19:$RV19),JT19),0))</f>
        <v>0</v>
      </c>
      <c r="RU19" s="5">
        <f>IF(JU19=0,0,IF($BJ19&gt;SUM(JV19:$JV19),IF(JU19+SUM(JV19:$JV19)&gt;$BJ19,$BJ19-SUM(RV19:$RV19),JU19),0))</f>
        <v>0</v>
      </c>
      <c r="RV19" s="54"/>
      <c r="RW19" s="12">
        <f ca="1">SUMIFS(Sales!D$1:D$151,Sales!B$1:B$151,B19,Sales!C$1:C$151,C19)</f>
        <v>23</v>
      </c>
      <c r="RX19" s="65" t="b">
        <f>IF(COUNTIF(Sales!C$1:C$153,C19)=1,TRUE,FALSE)</f>
        <v>1</v>
      </c>
      <c r="RY19" t="b">
        <f>IF(SUM(BW19:JV19)=SUM(BW168:JV168),IF(SUM(BW19:JV19)=0,TRUE,FALSE),TRUE)</f>
        <v>1</v>
      </c>
    </row>
    <row r="20" spans="1:493" hidden="1" x14ac:dyDescent="0.35">
      <c r="A20" s="7">
        <f t="shared" ca="1" si="546"/>
        <v>20</v>
      </c>
      <c r="B20" s="126" t="str">
        <f t="shared" si="547"/>
        <v>GC-Hand Bags</v>
      </c>
      <c r="C20" t="s">
        <v>185</v>
      </c>
      <c r="D20" s="20" t="s">
        <v>447</v>
      </c>
      <c r="E20" s="155">
        <f>IF(LEFT(C20,5)="Total",0,SUMIFS(Costing!E$1:E$79,Costing!C$1:C$79,B20,Costing!D$1:D$79,C20))</f>
        <v>0</v>
      </c>
      <c r="F20" s="60">
        <f>SUMIFS(Costing!G$1:G$79,Costing!C$1:C$79,B20,Costing!D$1:D$79,C20)</f>
        <v>0</v>
      </c>
      <c r="G20" s="92"/>
      <c r="H20" s="220"/>
      <c r="I20" s="67">
        <f t="shared" si="548"/>
        <v>0</v>
      </c>
      <c r="J20" s="92"/>
      <c r="K20" s="220"/>
      <c r="L20" s="67">
        <f t="shared" si="549"/>
        <v>0</v>
      </c>
      <c r="M20" s="92"/>
      <c r="N20" s="220"/>
      <c r="O20" s="67">
        <f t="shared" si="550"/>
        <v>0</v>
      </c>
      <c r="P20" s="92"/>
      <c r="Q20" s="220"/>
      <c r="R20" s="67">
        <f t="shared" si="551"/>
        <v>0</v>
      </c>
      <c r="S20" s="92"/>
      <c r="T20" s="220"/>
      <c r="U20" s="67">
        <f t="shared" si="552"/>
        <v>0</v>
      </c>
      <c r="V20" s="92"/>
      <c r="W20" s="220"/>
      <c r="X20" s="67">
        <f t="shared" si="553"/>
        <v>0</v>
      </c>
      <c r="Y20" s="92"/>
      <c r="Z20" s="220"/>
      <c r="AA20" s="67">
        <f t="shared" si="554"/>
        <v>0</v>
      </c>
      <c r="AB20" s="92"/>
      <c r="AC20" s="220"/>
      <c r="AD20" s="67">
        <f t="shared" si="555"/>
        <v>0</v>
      </c>
      <c r="AE20" s="92"/>
      <c r="AF20" s="220"/>
      <c r="AG20" s="67">
        <f t="shared" si="556"/>
        <v>0</v>
      </c>
      <c r="AH20" s="92"/>
      <c r="AI20" s="220"/>
      <c r="AJ20" s="67">
        <f t="shared" si="557"/>
        <v>0</v>
      </c>
      <c r="AK20" s="92"/>
      <c r="AL20" s="220"/>
      <c r="AM20" s="67">
        <f t="shared" si="558"/>
        <v>0</v>
      </c>
      <c r="AN20" s="92"/>
      <c r="AO20" s="220"/>
      <c r="AP20" s="67">
        <f t="shared" si="559"/>
        <v>0</v>
      </c>
      <c r="AQ20" s="92"/>
      <c r="AR20" s="220"/>
      <c r="AS20" s="67">
        <f t="shared" si="560"/>
        <v>0</v>
      </c>
      <c r="AT20" s="92"/>
      <c r="AU20" s="220"/>
      <c r="AV20" s="67">
        <f t="shared" si="561"/>
        <v>0</v>
      </c>
      <c r="AW20" s="92"/>
      <c r="AX20" s="220"/>
      <c r="AY20" s="67">
        <f t="shared" si="562"/>
        <v>0</v>
      </c>
      <c r="AZ20" s="92"/>
      <c r="BA20" s="220"/>
      <c r="BB20" s="67">
        <f t="shared" si="563"/>
        <v>0</v>
      </c>
      <c r="BC20" s="92"/>
      <c r="BD20" s="220"/>
      <c r="BE20" s="67">
        <f t="shared" si="564"/>
        <v>0</v>
      </c>
      <c r="BF20" s="92"/>
      <c r="BG20" s="220"/>
      <c r="BH20" s="67">
        <f t="shared" si="565"/>
        <v>0</v>
      </c>
      <c r="BI20" s="68"/>
      <c r="BJ20" s="154">
        <f t="shared" si="566"/>
        <v>0</v>
      </c>
      <c r="BK20" s="116">
        <f t="shared" si="567"/>
        <v>0</v>
      </c>
      <c r="BL20" s="50"/>
      <c r="BM20" s="5">
        <f ca="1">SUMIFS(INDIRECT("Sales!"&amp;RW20&amp;":"&amp;RW20),Sales!$1:$1,"&gt;"&amp;$BN$2,Sales!$1:$1,"&lt;="&amp;$C$2)/$BM$2*30</f>
        <v>0.66666666666666674</v>
      </c>
      <c r="BN20" s="72"/>
      <c r="BO20" s="5">
        <f>SUMIF($DB$2:$RV$2,"&lt;"&amp;BO$2,$DB20:$RV20)-SUM($BN20:BN20)</f>
        <v>0</v>
      </c>
      <c r="BP20" s="5">
        <f>SUMIF($DB$2:$RV$2,"&lt;"&amp;BP$2,$DB20:$RV20)-SUM($BN20:BO20)</f>
        <v>0</v>
      </c>
      <c r="BQ20" s="5">
        <f>SUMIF($DB$2:$RV$2,"&lt;"&amp;BQ$2,$DB20:$RV20)-SUM($BN20:BP20)</f>
        <v>0</v>
      </c>
      <c r="BR20" s="5">
        <f>SUMIF($DB$2:$RV$2,"&lt;"&amp;BR$2,$DB20:$RV20)-SUM($BN20:BQ20)</f>
        <v>0</v>
      </c>
      <c r="BS20" s="5">
        <f>SUMIF($DB$2:$RV$2,"&lt;"&amp;BS$2,$DB20:$RV20)-SUM($BN20:BR20)</f>
        <v>0</v>
      </c>
      <c r="BT20" s="5">
        <f>SUMIF($DB$2:$RV$2,"&lt;"&amp;BT$2,$DB20:$RV20)-SUM($BN20:BS20)</f>
        <v>0</v>
      </c>
      <c r="BU20" s="5">
        <f t="shared" si="571"/>
        <v>0</v>
      </c>
      <c r="BV20" s="10"/>
      <c r="BW20" s="95"/>
      <c r="BX20" s="95">
        <v>0</v>
      </c>
      <c r="BY20" s="95">
        <v>0</v>
      </c>
      <c r="BZ20" s="95"/>
      <c r="CA20" s="95"/>
      <c r="CB20" s="95"/>
      <c r="CC20" s="79">
        <v>0</v>
      </c>
      <c r="CD20" s="79">
        <v>0</v>
      </c>
      <c r="CE20" s="79">
        <v>0</v>
      </c>
      <c r="CF20" s="79">
        <v>0</v>
      </c>
      <c r="CG20" s="79">
        <v>0</v>
      </c>
      <c r="CH20" s="79">
        <v>0</v>
      </c>
      <c r="CI20" s="79">
        <v>0</v>
      </c>
      <c r="CJ20" s="79">
        <v>0</v>
      </c>
      <c r="CK20" s="79">
        <v>0</v>
      </c>
      <c r="CL20" s="79">
        <v>0</v>
      </c>
      <c r="CM20" s="79">
        <v>0</v>
      </c>
      <c r="CN20" s="79">
        <v>0</v>
      </c>
      <c r="CO20" s="79">
        <v>0</v>
      </c>
      <c r="CP20" s="79">
        <v>16</v>
      </c>
      <c r="CQ20" s="79">
        <v>0</v>
      </c>
      <c r="CR20" s="79">
        <v>0</v>
      </c>
      <c r="CS20" s="79">
        <v>15</v>
      </c>
      <c r="CT20" s="79">
        <v>10</v>
      </c>
      <c r="CU20" s="79">
        <v>0</v>
      </c>
      <c r="CV20" s="79">
        <v>0</v>
      </c>
      <c r="CW20" s="79">
        <v>6</v>
      </c>
      <c r="CX20" s="95">
        <v>10</v>
      </c>
      <c r="CY20" s="79">
        <v>27</v>
      </c>
      <c r="CZ20" s="79">
        <v>0</v>
      </c>
      <c r="DA20" s="79">
        <v>18</v>
      </c>
      <c r="DB20" s="5">
        <v>8</v>
      </c>
      <c r="DC20" s="5">
        <v>20</v>
      </c>
      <c r="DD20" s="5">
        <v>20</v>
      </c>
      <c r="DE20" s="5">
        <v>20</v>
      </c>
      <c r="DF20" s="5">
        <v>0</v>
      </c>
      <c r="DG20" s="5">
        <v>15</v>
      </c>
      <c r="DH20" s="5">
        <v>0</v>
      </c>
      <c r="DI20" s="5">
        <v>10</v>
      </c>
      <c r="DJ20" s="5">
        <v>0</v>
      </c>
      <c r="DK20" s="5">
        <v>5</v>
      </c>
      <c r="DL20" s="5">
        <v>3</v>
      </c>
      <c r="DM20" s="5">
        <v>5</v>
      </c>
      <c r="DN20" s="5">
        <v>0</v>
      </c>
      <c r="DO20" s="5">
        <v>0</v>
      </c>
      <c r="DP20" s="5">
        <v>6</v>
      </c>
      <c r="DQ20" s="5">
        <v>6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10</v>
      </c>
      <c r="FG20" s="5">
        <v>6</v>
      </c>
      <c r="FH20" s="5">
        <v>0</v>
      </c>
      <c r="FI20" s="5">
        <v>0</v>
      </c>
      <c r="FJ20" s="5">
        <v>10</v>
      </c>
      <c r="FK20" s="5">
        <v>2</v>
      </c>
      <c r="FL20" s="5">
        <v>6</v>
      </c>
      <c r="FM20" s="5">
        <v>6</v>
      </c>
      <c r="FN20" s="5">
        <v>0</v>
      </c>
      <c r="FO20" s="5">
        <v>12</v>
      </c>
      <c r="FP20" s="5">
        <v>0</v>
      </c>
      <c r="FQ20" s="5">
        <v>6</v>
      </c>
      <c r="FR20" s="5">
        <v>5</v>
      </c>
      <c r="FS20" s="5">
        <v>0</v>
      </c>
      <c r="FT20" s="5">
        <v>5</v>
      </c>
      <c r="FU20" s="5">
        <v>5</v>
      </c>
      <c r="FV20" s="5">
        <v>0</v>
      </c>
      <c r="FW20" s="5">
        <v>6</v>
      </c>
      <c r="FX20" s="5">
        <v>5</v>
      </c>
      <c r="FY20" s="5">
        <v>5</v>
      </c>
      <c r="FZ20" s="5">
        <v>6</v>
      </c>
      <c r="GA20" s="5">
        <v>3</v>
      </c>
      <c r="GB20" s="5">
        <v>5</v>
      </c>
      <c r="GC20" s="5">
        <v>2</v>
      </c>
      <c r="GD20" s="5">
        <v>0</v>
      </c>
      <c r="GE20" s="5">
        <v>5</v>
      </c>
      <c r="GF20" s="5">
        <v>3</v>
      </c>
      <c r="GG20" s="5">
        <v>0</v>
      </c>
      <c r="GH20" s="5">
        <v>2</v>
      </c>
      <c r="GI20" s="5">
        <v>3</v>
      </c>
      <c r="GJ20" s="5">
        <v>2</v>
      </c>
      <c r="GK20" s="5">
        <v>2</v>
      </c>
      <c r="GL20" s="5">
        <v>2</v>
      </c>
      <c r="GM20" s="5">
        <v>1</v>
      </c>
      <c r="GN20" s="5">
        <v>3</v>
      </c>
      <c r="GO20" s="5">
        <v>3</v>
      </c>
      <c r="GP20" s="5">
        <v>2</v>
      </c>
      <c r="GQ20" s="5">
        <v>2</v>
      </c>
      <c r="GR20" s="5">
        <v>3</v>
      </c>
      <c r="GS20" s="5">
        <v>2</v>
      </c>
      <c r="GT20" s="5">
        <v>3</v>
      </c>
      <c r="GU20" s="5">
        <v>0</v>
      </c>
      <c r="GV20" s="5">
        <v>0</v>
      </c>
      <c r="GW20" s="5">
        <v>0</v>
      </c>
      <c r="GX20" s="5">
        <v>0</v>
      </c>
      <c r="GY20" s="5">
        <v>10</v>
      </c>
      <c r="GZ20" s="5">
        <v>5</v>
      </c>
      <c r="HA20" s="5">
        <v>5</v>
      </c>
      <c r="HB20" s="5">
        <v>3</v>
      </c>
      <c r="HC20" s="5">
        <v>3</v>
      </c>
      <c r="HD20" s="5">
        <v>5</v>
      </c>
      <c r="HE20" s="5">
        <v>3</v>
      </c>
      <c r="HF20" s="5">
        <v>3</v>
      </c>
      <c r="HG20" s="5">
        <v>2</v>
      </c>
      <c r="HH20" s="5">
        <v>5</v>
      </c>
      <c r="HI20" s="5">
        <v>5</v>
      </c>
      <c r="HJ20" s="5">
        <v>2</v>
      </c>
      <c r="HK20" s="5">
        <v>6</v>
      </c>
      <c r="HL20" s="5">
        <v>5</v>
      </c>
      <c r="HM20" s="5">
        <v>5</v>
      </c>
      <c r="HN20" s="5">
        <v>2</v>
      </c>
      <c r="HO20" s="5">
        <v>4</v>
      </c>
      <c r="HP20" s="5">
        <v>2</v>
      </c>
      <c r="HQ20" s="5">
        <v>1</v>
      </c>
      <c r="HR20" s="5">
        <v>2</v>
      </c>
      <c r="HS20" s="5">
        <v>2</v>
      </c>
      <c r="HT20" s="5">
        <v>2</v>
      </c>
      <c r="HU20" s="5">
        <v>2</v>
      </c>
      <c r="HV20" s="5">
        <v>5</v>
      </c>
      <c r="HW20" s="5">
        <v>4</v>
      </c>
      <c r="HX20" s="5">
        <v>5</v>
      </c>
      <c r="HY20" s="5">
        <v>5</v>
      </c>
      <c r="HZ20" s="5">
        <v>5</v>
      </c>
      <c r="IA20" s="5">
        <v>0</v>
      </c>
      <c r="IB20" s="5">
        <v>0</v>
      </c>
      <c r="IC20" s="5">
        <v>5</v>
      </c>
      <c r="ID20" s="5">
        <v>1</v>
      </c>
      <c r="IE20" s="5">
        <v>2</v>
      </c>
      <c r="IF20" s="5"/>
      <c r="IG20" s="5">
        <v>5</v>
      </c>
      <c r="IH20" s="5">
        <v>2</v>
      </c>
      <c r="II20" s="5">
        <v>2</v>
      </c>
      <c r="IJ20" s="5">
        <v>5</v>
      </c>
      <c r="IK20" s="5">
        <v>5</v>
      </c>
      <c r="IL20" s="5">
        <v>4</v>
      </c>
      <c r="IM20" s="5">
        <v>5</v>
      </c>
      <c r="IN20" s="5">
        <v>5</v>
      </c>
      <c r="IO20" s="5">
        <v>5</v>
      </c>
      <c r="IP20" s="5">
        <v>5</v>
      </c>
      <c r="IQ20" s="5">
        <v>3</v>
      </c>
      <c r="IR20" s="5">
        <v>5</v>
      </c>
      <c r="IS20" s="5">
        <v>1</v>
      </c>
      <c r="IT20" s="5">
        <v>5</v>
      </c>
      <c r="IU20" s="5">
        <v>5</v>
      </c>
      <c r="IV20" s="5">
        <v>2</v>
      </c>
      <c r="IW20" s="5">
        <v>3</v>
      </c>
      <c r="IX20" s="5">
        <v>2</v>
      </c>
      <c r="IY20" s="5">
        <v>3</v>
      </c>
      <c r="IZ20" s="5">
        <v>3</v>
      </c>
      <c r="JA20" s="5">
        <v>3</v>
      </c>
      <c r="JB20" s="5">
        <v>12</v>
      </c>
      <c r="JC20" s="5">
        <v>3</v>
      </c>
      <c r="JD20" s="5">
        <v>10</v>
      </c>
      <c r="JE20" s="5">
        <v>0</v>
      </c>
      <c r="JF20" s="5">
        <v>2</v>
      </c>
      <c r="JG20" s="5">
        <v>2</v>
      </c>
      <c r="JH20" s="5">
        <v>2</v>
      </c>
      <c r="JI20" s="5">
        <v>2</v>
      </c>
      <c r="JJ20">
        <v>2</v>
      </c>
      <c r="JK20" s="5">
        <v>5</v>
      </c>
      <c r="JL20" s="5">
        <v>2</v>
      </c>
      <c r="JM20" s="5">
        <v>2</v>
      </c>
      <c r="JN20" s="5">
        <v>2</v>
      </c>
      <c r="JO20" s="5">
        <v>2</v>
      </c>
      <c r="JP20" s="5">
        <v>2</v>
      </c>
      <c r="JQ20" s="5">
        <v>0</v>
      </c>
      <c r="JR20" s="5">
        <v>0</v>
      </c>
      <c r="JS20" s="5">
        <v>0</v>
      </c>
      <c r="JT20" s="5">
        <v>0</v>
      </c>
      <c r="JU20" s="5"/>
      <c r="JV20" s="54"/>
      <c r="JW20" s="5">
        <f>IF(BW20=0,0,IF($BJ20&gt;SUM(BX20:$JV20),IF(BW20+SUM(BX20:$JV20)&gt;$BJ20,$BJ20-SUM(JX20:$RV20),BW20),0))</f>
        <v>0</v>
      </c>
      <c r="JX20" s="5">
        <f>IF(BX20=0,0,IF($BJ20&gt;SUM(BY20:$JV20),IF(BX20+SUM(BY20:$JV20)&gt;$BJ20,$BJ20-SUM(JY20:$RV20),BX20),0))</f>
        <v>0</v>
      </c>
      <c r="JY20" s="5">
        <f>IF(BY20=0,0,IF($BJ20&gt;SUM(BZ20:$JV20),IF(BY20+SUM(BZ20:$JV20)&gt;$BJ20,$BJ20-SUM(JZ20:$RV20),BY20),0))</f>
        <v>0</v>
      </c>
      <c r="JZ20" s="5">
        <f>IF(BZ20=0,0,IF($BJ20&gt;SUM(CA20:$JV20),IF(BZ20+SUM(CA20:$JV20)&gt;$BJ20,$BJ20-SUM(KA20:$RV20),BZ20),0))</f>
        <v>0</v>
      </c>
      <c r="KA20" s="5">
        <f>IF(CA20=0,0,IF($BJ20&gt;SUM(CB20:$JV20),IF(CA20+SUM(CB20:$JV20)&gt;$BJ20,$BJ20-SUM(KB20:$RV20),CA20),0))</f>
        <v>0</v>
      </c>
      <c r="KB20" s="5">
        <f>IF(CB20=0,0,IF($BJ20&gt;SUM(CC20:$JV20),IF(CB20+SUM(CC20:$JV20)&gt;$BJ20,$BJ20-SUM(KC20:$RV20),CB20),0))</f>
        <v>0</v>
      </c>
      <c r="KC20" s="5">
        <f>IF(CC20=0,0,IF($BJ20&gt;SUM(CD20:$JV20),IF(CC20+SUM(CD20:$JV20)&gt;$BJ20,$BJ20-SUM(KD20:$RV20),CC20),0))</f>
        <v>0</v>
      </c>
      <c r="KD20" s="5">
        <f>IF(CD20=0,0,IF($BJ20&gt;SUM(CE20:$JV20),IF(CD20+SUM(CE20:$JV20)&gt;$BJ20,$BJ20-SUM(KE20:$RV20),CD20),0))</f>
        <v>0</v>
      </c>
      <c r="KE20" s="5">
        <f>IF(CE20=0,0,IF($BJ20&gt;SUM(CF20:$JV20),IF(CE20+SUM(CF20:$JV20)&gt;$BJ20,$BJ20-SUM(KF20:$RV20),CE20),0))</f>
        <v>0</v>
      </c>
      <c r="KF20" s="5">
        <f>IF(CF20=0,0,IF($BJ20&gt;SUM(CG20:$JV20),IF(CF20+SUM(CG20:$JV20)&gt;$BJ20,$BJ20-SUM(KG20:$RV20),CF20),0))</f>
        <v>0</v>
      </c>
      <c r="KG20" s="5">
        <f>IF(CG20=0,0,IF($BJ20&gt;SUM(CH20:$JV20),IF(CG20+SUM(CH20:$JV20)&gt;$BJ20,$BJ20-SUM(KH20:$RV20),CG20),0))</f>
        <v>0</v>
      </c>
      <c r="KH20" s="5">
        <f>IF(CH20=0,0,IF($BJ20&gt;SUM(CI20:$JV20),IF(CH20+SUM(CI20:$JV20)&gt;$BJ20,$BJ20-SUM(KI20:$RV20),CH20),0))</f>
        <v>0</v>
      </c>
      <c r="KI20" s="5">
        <f>IF(CI20=0,0,IF($BJ20&gt;SUM(CJ20:$JV20),IF(CI20+SUM(CJ20:$JV20)&gt;$BJ20,$BJ20-SUM(KJ20:$RV20),CI20),0))</f>
        <v>0</v>
      </c>
      <c r="KJ20" s="5">
        <f>IF(CJ20=0,0,IF($BJ20&gt;SUM(CK20:$JV20),IF(CJ20+SUM(CK20:$JV20)&gt;$BJ20,$BJ20-SUM(KK20:$RV20),CJ20),0))</f>
        <v>0</v>
      </c>
      <c r="KK20" s="5">
        <f>IF(CK20=0,0,IF($BJ20&gt;SUM(CL20:$JV20),IF(CK20+SUM(CL20:$JV20)&gt;$BJ20,$BJ20-SUM(KL20:$RV20),CK20),0))</f>
        <v>0</v>
      </c>
      <c r="KL20" s="5">
        <f>IF(CL20=0,0,IF($BJ20&gt;SUM(CM20:$JV20),IF(CL20+SUM(CM20:$JV20)&gt;$BJ20,$BJ20-SUM(KM20:$RV20),CL20),0))</f>
        <v>0</v>
      </c>
      <c r="KM20" s="5">
        <f>IF(CM20=0,0,IF($BJ20&gt;SUM(CN20:$JV20),IF(CM20+SUM(CN20:$JV20)&gt;$BJ20,$BJ20-SUM(KN20:$RV20),CM20),0))</f>
        <v>0</v>
      </c>
      <c r="KN20" s="5">
        <f>IF(CN20=0,0,IF($BJ20&gt;SUM(CO20:$JV20),IF(CN20+SUM(CO20:$JV20)&gt;$BJ20,$BJ20-SUM(KO20:$RV20),CN20),0))</f>
        <v>0</v>
      </c>
      <c r="KO20" s="5">
        <f>IF(CO20=0,0,IF($BJ20&gt;SUM(CP20:$JV20),IF(CO20+SUM(CP20:$JV20)&gt;$BJ20,$BJ20-SUM(KP20:$RV20),CO20),0))</f>
        <v>0</v>
      </c>
      <c r="KP20" s="5">
        <f>IF(CP20=0,0,IF($BJ20&gt;SUM(CQ20:$JV20),IF(CP20+SUM(CQ20:$JV20)&gt;$BJ20,$BJ20-SUM(KQ20:$RV20),CP20),0))</f>
        <v>0</v>
      </c>
      <c r="KQ20" s="5">
        <f>IF(CQ20=0,0,IF($BJ20&gt;SUM(CR20:$JV20),IF(CQ20+SUM(CR20:$JV20)&gt;$BJ20,$BJ20-SUM(KR20:$RV20),CQ20),0))</f>
        <v>0</v>
      </c>
      <c r="KR20" s="5">
        <f>IF(CR20=0,0,IF($BJ20&gt;SUM(CS20:$JV20),IF(CR20+SUM(CS20:$JV20)&gt;$BJ20,$BJ20-SUM(KS20:$RV20),CR20),0))</f>
        <v>0</v>
      </c>
      <c r="KS20" s="5">
        <f>IF(CS20=0,0,IF($BJ20&gt;SUM(CT20:$JV20),IF(CS20+SUM(CT20:$JV20)&gt;$BJ20,$BJ20-SUM(KT20:$RV20),CS20),0))</f>
        <v>0</v>
      </c>
      <c r="KT20" s="5">
        <f>IF(CT20=0,0,IF($BJ20&gt;SUM(CU20:$JV20),IF(CT20+SUM(CU20:$JV20)&gt;$BJ20,$BJ20-SUM(KU20:$RV20),CT20),0))</f>
        <v>0</v>
      </c>
      <c r="KU20" s="5">
        <f>IF(CU20=0,0,IF($BJ20&gt;SUM(CV20:$JV20),IF(CU20+SUM(CV20:$JV20)&gt;$BJ20,$BJ20-SUM(KV20:$RV20),CU20),0))</f>
        <v>0</v>
      </c>
      <c r="KV20" s="5">
        <f>IF(CV20=0,0,IF($BJ20&gt;SUM(CW20:$JV20),IF(CV20+SUM(CW20:$JV20)&gt;$BJ20,$BJ20-SUM(KW20:$RV20),CV20),0))</f>
        <v>0</v>
      </c>
      <c r="KW20" s="5">
        <f>IF(CW20=0,0,IF($BJ20&gt;SUM(CX20:$JV20),IF(CW20+SUM(CX20:$JV20)&gt;$BJ20,$BJ20-SUM(KX20:$RV20),CW20),0))</f>
        <v>0</v>
      </c>
      <c r="KX20" s="5">
        <f>IF(CX20=0,0,IF($BJ20&gt;SUM(CY20:$JV20),IF(CX20+SUM(CY20:$JV20)&gt;$BJ20,$BJ20-SUM(KY20:$RV20),CX20),0))</f>
        <v>0</v>
      </c>
      <c r="KY20" s="5">
        <f>IF(CY20=0,0,IF($BJ20&gt;SUM(CZ20:$JV20),IF(CY20+SUM(CZ20:$JV20)&gt;$BJ20,$BJ20-SUM(KZ20:$RV20),CY20),0))</f>
        <v>0</v>
      </c>
      <c r="KZ20" s="5">
        <f>IF(CZ20=0,0,IF($BJ20&gt;SUM(DA20:$JV20),IF(CZ20+SUM(DA20:$JV20)&gt;$BJ20,$BJ20-SUM(LA20:$RV20),CZ20),0))</f>
        <v>0</v>
      </c>
      <c r="LA20" s="5">
        <f>IF(DA20=0,0,IF($BJ20&gt;SUM(DB20:$JV20),IF(DA20+SUM(DB20:$JV20)&gt;$BJ20,$BJ20-SUM(LB20:$RV20),DA20),0))</f>
        <v>0</v>
      </c>
      <c r="LB20" s="5">
        <f>IF(DB20=0,0,IF($BJ20&gt;SUM(DC20:$JV20),IF(DB20+SUM(DC20:$JV20)&gt;$BJ20,$BJ20-SUM(LC20:$RV20),DB20),0))</f>
        <v>0</v>
      </c>
      <c r="LC20" s="5">
        <f>IF(DC20=0,0,IF($BJ20&gt;SUM(DD20:$JV20),IF(DC20+SUM(DD20:$JV20)&gt;$BJ20,$BJ20-SUM(LD20:$RV20),DC20),0))</f>
        <v>0</v>
      </c>
      <c r="LD20" s="5">
        <f>IF(DD20=0,0,IF($BJ20&gt;SUM(DE20:$JV20),IF(DD20+SUM(DE20:$JV20)&gt;$BJ20,$BJ20-SUM(LE20:$RV20),DD20),0))</f>
        <v>0</v>
      </c>
      <c r="LE20" s="5">
        <f>IF(DE20=0,0,IF($BJ20&gt;SUM(DF20:$JV20),IF(DE20+SUM(DF20:$JV20)&gt;$BJ20,$BJ20-SUM(LF20:$RV20),DE20),0))</f>
        <v>0</v>
      </c>
      <c r="LF20" s="5">
        <f>IF(DF20=0,0,IF($BJ20&gt;SUM(DG20:$JV20),IF(DF20+SUM(DG20:$JV20)&gt;$BJ20,$BJ20-SUM(LG20:$RV20),DF20),0))</f>
        <v>0</v>
      </c>
      <c r="LG20" s="5">
        <f>IF(DG20=0,0,IF($BJ20&gt;SUM(DH20:$JV20),IF(DG20+SUM(DH20:$JV20)&gt;$BJ20,$BJ20-SUM(LH20:$RV20),DG20),0))</f>
        <v>0</v>
      </c>
      <c r="LH20" s="5">
        <f>IF(DH20=0,0,IF($BJ20&gt;SUM(DI20:$JV20),IF(DH20+SUM(DI20:$JV20)&gt;$BJ20,$BJ20-SUM(LI20:$RV20),DH20),0))</f>
        <v>0</v>
      </c>
      <c r="LI20" s="5">
        <f>IF(DI20=0,0,IF($BJ20&gt;SUM(DJ20:$JV20),IF(DI20+SUM(DJ20:$JV20)&gt;$BJ20,$BJ20-SUM(LJ20:$RV20),DI20),0))</f>
        <v>0</v>
      </c>
      <c r="LJ20" s="5">
        <f>IF(DJ20=0,0,IF($BJ20&gt;SUM(DK20:$JV20),IF(DJ20+SUM(DK20:$JV20)&gt;$BJ20,$BJ20-SUM(LK20:$RV20),DJ20),0))</f>
        <v>0</v>
      </c>
      <c r="LK20" s="5">
        <f>IF(DK20=0,0,IF($BJ20&gt;SUM(DL20:$JV20),IF(DK20+SUM(DL20:$JV20)&gt;$BJ20,$BJ20-SUM(LL20:$RV20),DK20),0))</f>
        <v>0</v>
      </c>
      <c r="LL20" s="5">
        <f>IF(DL20=0,0,IF($BJ20&gt;SUM(DM20:$JV20),IF(DL20+SUM(DM20:$JV20)&gt;$BJ20,$BJ20-SUM(LM20:$RV20),DL20),0))</f>
        <v>0</v>
      </c>
      <c r="LM20" s="5">
        <f>IF(DM20=0,0,IF($BJ20&gt;SUM(DN20:$JV20),IF(DM20+SUM(DN20:$JV20)&gt;$BJ20,$BJ20-SUM(LN20:$RV20),DM20),0))</f>
        <v>0</v>
      </c>
      <c r="LN20" s="5">
        <f>IF(DN20=0,0,IF($BJ20&gt;SUM(DO20:$JV20),IF(DN20+SUM(DO20:$JV20)&gt;$BJ20,$BJ20-SUM(LO20:$RV20),DN20),0))</f>
        <v>0</v>
      </c>
      <c r="LO20" s="5">
        <f>IF(DO20=0,0,IF($BJ20&gt;SUM(DP20:$JV20),IF(DO20+SUM(DP20:$JV20)&gt;$BJ20,$BJ20-SUM(LP20:$RV20),DO20),0))</f>
        <v>0</v>
      </c>
      <c r="LP20" s="5">
        <f>IF(DP20=0,0,IF($BJ20&gt;SUM(DQ20:$JV20),IF(DP20+SUM(DQ20:$JV20)&gt;$BJ20,$BJ20-SUM(LQ20:$RV20),DP20),0))</f>
        <v>0</v>
      </c>
      <c r="LQ20" s="5">
        <f>IF(DQ20=0,0,IF($BJ20&gt;SUM(DR20:$JV20),IF(DQ20+SUM(DR20:$JV20)&gt;$BJ20,$BJ20-SUM(LR20:$RV20),DQ20),0))</f>
        <v>0</v>
      </c>
      <c r="LR20" s="5">
        <f>IF(DR20=0,0,IF($BJ20&gt;SUM(DS20:$JV20),IF(DR20+SUM(DS20:$JV20)&gt;$BJ20,$BJ20-SUM(LS20:$RV20),DR20),0))</f>
        <v>0</v>
      </c>
      <c r="LS20" s="5">
        <f>IF(DS20=0,0,IF($BJ20&gt;SUM(DT20:$JV20),IF(DS20+SUM(DT20:$JV20)&gt;$BJ20,$BJ20-SUM(LT20:$RV20),DS20),0))</f>
        <v>0</v>
      </c>
      <c r="LT20" s="5">
        <f>IF(DT20=0,0,IF($BJ20&gt;SUM(DU20:$JV20),IF(DT20+SUM(DU20:$JV20)&gt;$BJ20,$BJ20-SUM(LU20:$RV20),DT20),0))</f>
        <v>0</v>
      </c>
      <c r="LU20" s="5">
        <f>IF(DU20=0,0,IF($BJ20&gt;SUM(DV20:$JV20),IF(DU20+SUM(DV20:$JV20)&gt;$BJ20,$BJ20-SUM(LV20:$RV20),DU20),0))</f>
        <v>0</v>
      </c>
      <c r="LV20" s="5">
        <f>IF(DV20=0,0,IF($BJ20&gt;SUM(DW20:$JV20),IF(DV20+SUM(DW20:$JV20)&gt;$BJ20,$BJ20-SUM(LW20:$RV20),DV20),0))</f>
        <v>0</v>
      </c>
      <c r="LW20" s="5">
        <f>IF(DW20=0,0,IF($BJ20&gt;SUM(DX20:$JV20),IF(DW20+SUM(DX20:$JV20)&gt;$BJ20,$BJ20-SUM(LX20:$RV20),DW20),0))</f>
        <v>0</v>
      </c>
      <c r="LX20" s="5">
        <f>IF(DX20=0,0,IF($BJ20&gt;SUM(DY20:$JV20),IF(DX20+SUM(DY20:$JV20)&gt;$BJ20,$BJ20-SUM(LY20:$RV20),DX20),0))</f>
        <v>0</v>
      </c>
      <c r="LY20" s="5">
        <f>IF(DY20=0,0,IF($BJ20&gt;SUM(DZ20:$JV20),IF(DY20+SUM(DZ20:$JV20)&gt;$BJ20,$BJ20-SUM(LZ20:$RV20),DY20),0))</f>
        <v>0</v>
      </c>
      <c r="LZ20" s="5">
        <f>IF(DZ20=0,0,IF($BJ20&gt;SUM(EA20:$JV20),IF(DZ20+SUM(EA20:$JV20)&gt;$BJ20,$BJ20-SUM(MA20:$RV20),DZ20),0))</f>
        <v>0</v>
      </c>
      <c r="MA20" s="5">
        <f>IF(EA20=0,0,IF($BJ20&gt;SUM(EB20:$JV20),IF(EA20+SUM(EB20:$JV20)&gt;$BJ20,$BJ20-SUM(MB20:$RV20),EA20),0))</f>
        <v>0</v>
      </c>
      <c r="MB20" s="5">
        <f>IF(EB20=0,0,IF($BJ20&gt;SUM(EC20:$JV20),IF(EB20+SUM(EC20:$JV20)&gt;$BJ20,$BJ20-SUM(MC20:$RV20),EB20),0))</f>
        <v>0</v>
      </c>
      <c r="MC20" s="5">
        <f>IF(EC20=0,0,IF($BJ20&gt;SUM(ED20:$JV20),IF(EC20+SUM(ED20:$JV20)&gt;$BJ20,$BJ20-SUM(MD20:$RV20),EC20),0))</f>
        <v>0</v>
      </c>
      <c r="MD20" s="5">
        <f>IF(ED20=0,0,IF($BJ20&gt;SUM(EE20:$JV20),IF(ED20+SUM(EE20:$JV20)&gt;$BJ20,$BJ20-SUM(ME20:$RV20),ED20),0))</f>
        <v>0</v>
      </c>
      <c r="ME20" s="5">
        <f>IF(EE20=0,0,IF($BJ20&gt;SUM(EF20:$JV20),IF(EE20+SUM(EF20:$JV20)&gt;$BJ20,$BJ20-SUM(MF20:$RV20),EE20),0))</f>
        <v>0</v>
      </c>
      <c r="MF20" s="5">
        <f>IF(EF20=0,0,IF($BJ20&gt;SUM(EG20:$JV20),IF(EF20+SUM(EG20:$JV20)&gt;$BJ20,$BJ20-SUM(MG20:$RV20),EF20),0))</f>
        <v>0</v>
      </c>
      <c r="MG20" s="5">
        <f>IF(EG20=0,0,IF($BJ20&gt;SUM(EH20:$JV20),IF(EG20+SUM(EH20:$JV20)&gt;$BJ20,$BJ20-SUM(MH20:$RV20),EG20),0))</f>
        <v>0</v>
      </c>
      <c r="MH20" s="5">
        <f>IF(EH20=0,0,IF($BJ20&gt;SUM(EI20:$JV20),IF(EH20+SUM(EI20:$JV20)&gt;$BJ20,$BJ20-SUM(MI20:$RV20),EH20),0))</f>
        <v>0</v>
      </c>
      <c r="MI20" s="5">
        <f>IF(EI20=0,0,IF($BJ20&gt;SUM(EJ20:$JV20),IF(EI20+SUM(EJ20:$JV20)&gt;$BJ20,$BJ20-SUM(MJ20:$RV20),EI20),0))</f>
        <v>0</v>
      </c>
      <c r="MJ20" s="5">
        <f>IF(EJ20=0,0,IF($BJ20&gt;SUM(EK20:$JV20),IF(EJ20+SUM(EK20:$JV20)&gt;$BJ20,$BJ20-SUM(MK20:$RV20),EJ20),0))</f>
        <v>0</v>
      </c>
      <c r="MK20" s="5">
        <f>IF(EK20=0,0,IF($BJ20&gt;SUM(EL20:$JV20),IF(EK20+SUM(EL20:$JV20)&gt;$BJ20,$BJ20-SUM(ML20:$RV20),EK20),0))</f>
        <v>0</v>
      </c>
      <c r="ML20" s="5">
        <f>IF(EL20=0,0,IF($BJ20&gt;SUM(EM20:$JV20),IF(EL20+SUM(EM20:$JV20)&gt;$BJ20,$BJ20-SUM(MM20:$RV20),EL20),0))</f>
        <v>0</v>
      </c>
      <c r="MM20" s="5">
        <f>IF(EM20=0,0,IF($BJ20&gt;SUM(EN20:$JV20),IF(EM20+SUM(EN20:$JV20)&gt;$BJ20,$BJ20-SUM(MN20:$RV20),EM20),0))</f>
        <v>0</v>
      </c>
      <c r="MN20" s="5">
        <f>IF(EN20=0,0,IF($BJ20&gt;SUM(EO20:$JV20),IF(EN20+SUM(EO20:$JV20)&gt;$BJ20,$BJ20-SUM(MO20:$RV20),EN20),0))</f>
        <v>0</v>
      </c>
      <c r="MO20" s="5">
        <f>IF(EO20=0,0,IF($BJ20&gt;SUM(EP20:$JV20),IF(EO20+SUM(EP20:$JV20)&gt;$BJ20,$BJ20-SUM(MP20:$RV20),EO20),0))</f>
        <v>0</v>
      </c>
      <c r="MP20" s="5">
        <f>IF(EP20=0,0,IF($BJ20&gt;SUM(EQ20:$JV20),IF(EP20+SUM(EQ20:$JV20)&gt;$BJ20,$BJ20-SUM(MQ20:$RV20),EP20),0))</f>
        <v>0</v>
      </c>
      <c r="MQ20" s="5">
        <f>IF(EQ20=0,0,IF($BJ20&gt;SUM(ER20:$JV20),IF(EQ20+SUM(ER20:$JV20)&gt;$BJ20,$BJ20-SUM(MR20:$RV20),EQ20),0))</f>
        <v>0</v>
      </c>
      <c r="MR20" s="5">
        <f>IF(ER20=0,0,IF($BJ20&gt;SUM(ES20:$JV20),IF(ER20+SUM(ES20:$JV20)&gt;$BJ20,$BJ20-SUM(MS20:$RV20),ER20),0))</f>
        <v>0</v>
      </c>
      <c r="MS20" s="5">
        <f>IF(ES20=0,0,IF($BJ20&gt;SUM(ET20:$JV20),IF(ES20+SUM(ET20:$JV20)&gt;$BJ20,$BJ20-SUM(MT20:$RV20),ES20),0))</f>
        <v>0</v>
      </c>
      <c r="MT20" s="5">
        <f>IF(ET20=0,0,IF($BJ20&gt;SUM(EU20:$JV20),IF(ET20+SUM(EU20:$JV20)&gt;$BJ20,$BJ20-SUM(MU20:$RV20),ET20),0))</f>
        <v>0</v>
      </c>
      <c r="MU20" s="5">
        <f>IF(EU20=0,0,IF($BJ20&gt;SUM(EV20:$JV20),IF(EU20+SUM(EV20:$JV20)&gt;$BJ20,$BJ20-SUM(MV20:$RV20),EU20),0))</f>
        <v>0</v>
      </c>
      <c r="MV20" s="5">
        <f>IF(EV20=0,0,IF($BJ20&gt;SUM(EW20:$JV20),IF(EV20+SUM(EW20:$JV20)&gt;$BJ20,$BJ20-SUM(MW20:$RV20),EV20),0))</f>
        <v>0</v>
      </c>
      <c r="MW20" s="5">
        <f>IF(EW20=0,0,IF($BJ20&gt;SUM(EX20:$JV20),IF(EW20+SUM(EX20:$JV20)&gt;$BJ20,$BJ20-SUM(MX20:$RV20),EW20),0))</f>
        <v>0</v>
      </c>
      <c r="MX20" s="5">
        <f>IF(EX20=0,0,IF($BJ20&gt;SUM(EY20:$JV20),IF(EX20+SUM(EY20:$JV20)&gt;$BJ20,$BJ20-SUM(MY20:$RV20),EX20),0))</f>
        <v>0</v>
      </c>
      <c r="MY20" s="5">
        <f>IF(EY20=0,0,IF($BJ20&gt;SUM(EZ20:$JV20),IF(EY20+SUM(EZ20:$JV20)&gt;$BJ20,$BJ20-SUM(MZ20:$RV20),EY20),0))</f>
        <v>0</v>
      </c>
      <c r="MZ20" s="5">
        <f>IF(EZ20=0,0,IF($BJ20&gt;SUM(FA20:$JV20),IF(EZ20+SUM(FA20:$JV20)&gt;$BJ20,$BJ20-SUM(NA20:$RV20),EZ20),0))</f>
        <v>0</v>
      </c>
      <c r="NA20" s="5">
        <f>IF(FA20=0,0,IF($BJ20&gt;SUM(FB20:$JV20),IF(FA20+SUM(FB20:$JV20)&gt;$BJ20,$BJ20-SUM(NB20:$RV20),FA20),0))</f>
        <v>0</v>
      </c>
      <c r="NB20" s="5">
        <f>IF(FB20=0,0,IF($BJ20&gt;SUM(FC20:$JV20),IF(FB20+SUM(FC20:$JV20)&gt;$BJ20,$BJ20-SUM(NC20:$RV20),FB20),0))</f>
        <v>0</v>
      </c>
      <c r="NC20" s="5">
        <f>IF(FC20=0,0,IF($BJ20&gt;SUM(FD20:$JV20),IF(FC20+SUM(FD20:$JV20)&gt;$BJ20,$BJ20-SUM(ND20:$RV20),FC20),0))</f>
        <v>0</v>
      </c>
      <c r="ND20" s="5">
        <f>IF(FD20=0,0,IF($BJ20&gt;SUM(FE20:$JV20),IF(FD20+SUM(FE20:$JV20)&gt;$BJ20,$BJ20-SUM(NE20:$RV20),FD20),0))</f>
        <v>0</v>
      </c>
      <c r="NE20" s="5">
        <f>IF(FE20=0,0,IF($BJ20&gt;SUM(FF20:$JV20),IF(FE20+SUM(FF20:$JV20)&gt;$BJ20,$BJ20-SUM(NF20:$RV20),FE20),0))</f>
        <v>0</v>
      </c>
      <c r="NF20" s="5">
        <f>IF(FF20=0,0,IF($BJ20&gt;SUM(FG20:$JV20),IF(FF20+SUM(FG20:$JV20)&gt;$BJ20,$BJ20-SUM(NG20:$RV20),FF20),0))</f>
        <v>0</v>
      </c>
      <c r="NG20" s="5">
        <f>IF(FG20=0,0,IF($BJ20&gt;SUM(FH20:$JV20),IF(FG20+SUM(FH20:$JV20)&gt;$BJ20,$BJ20-SUM(NH20:$RV20),FG20),0))</f>
        <v>0</v>
      </c>
      <c r="NH20" s="5">
        <f>IF(FH20=0,0,IF($BJ20&gt;SUM(FI20:$JV20),IF(FH20+SUM(FI20:$JV20)&gt;$BJ20,$BJ20-SUM(NI20:$RV20),FH20),0))</f>
        <v>0</v>
      </c>
      <c r="NI20" s="5">
        <f>IF(FI20=0,0,IF($BJ20&gt;SUM(FJ20:$JV20),IF(FI20+SUM(FJ20:$JV20)&gt;$BJ20,$BJ20-SUM(NJ20:$RV20),FI20),0))</f>
        <v>0</v>
      </c>
      <c r="NJ20" s="5">
        <f>IF(FJ20=0,0,IF($BJ20&gt;SUM(FK20:$JV20),IF(FJ20+SUM(FK20:$JV20)&gt;$BJ20,$BJ20-SUM(NK20:$RV20),FJ20),0))</f>
        <v>0</v>
      </c>
      <c r="NK20" s="5">
        <f>IF(FK20=0,0,IF($BJ20&gt;SUM(FL20:$JV20),IF(FK20+SUM(FL20:$JV20)&gt;$BJ20,$BJ20-SUM(NL20:$RV20),FK20),0))</f>
        <v>0</v>
      </c>
      <c r="NL20" s="5">
        <f>IF(FL20=0,0,IF($BJ20&gt;SUM(FM20:$JV20),IF(FL20+SUM(FM20:$JV20)&gt;$BJ20,$BJ20-SUM(NM20:$RV20),FL20),0))</f>
        <v>0</v>
      </c>
      <c r="NM20" s="5">
        <f>IF(FM20=0,0,IF($BJ20&gt;SUM(FN20:$JV20),IF(FM20+SUM(FN20:$JV20)&gt;$BJ20,$BJ20-SUM(NN20:$RV20),FM20),0))</f>
        <v>0</v>
      </c>
      <c r="NN20" s="5">
        <f>IF(FN20=0,0,IF($BJ20&gt;SUM(FO20:$JV20),IF(FN20+SUM(FO20:$JV20)&gt;$BJ20,$BJ20-SUM(NO20:$RV20),FN20),0))</f>
        <v>0</v>
      </c>
      <c r="NO20" s="5">
        <f>IF(FO20=0,0,IF($BJ20&gt;SUM(FP20:$JV20),IF(FO20+SUM(FP20:$JV20)&gt;$BJ20,$BJ20-SUM(NP20:$RV20),FO20),0))</f>
        <v>0</v>
      </c>
      <c r="NP20" s="5">
        <f>IF(FP20=0,0,IF($BJ20&gt;SUM(FQ20:$JV20),IF(FP20+SUM(FQ20:$JV20)&gt;$BJ20,$BJ20-SUM(NQ20:$RV20),FP20),0))</f>
        <v>0</v>
      </c>
      <c r="NQ20" s="5">
        <f>IF(FQ20=0,0,IF($BJ20&gt;SUM(FR20:$JV20),IF(FQ20+SUM(FR20:$JV20)&gt;$BJ20,$BJ20-SUM(NR20:$RV20),FQ20),0))</f>
        <v>0</v>
      </c>
      <c r="NR20" s="5">
        <f>IF(FR20=0,0,IF($BJ20&gt;SUM(FS20:$JV20),IF(FR20+SUM(FS20:$JV20)&gt;$BJ20,$BJ20-SUM(NS20:$RV20),FR20),0))</f>
        <v>0</v>
      </c>
      <c r="NS20" s="5">
        <f>IF(FS20=0,0,IF($BJ20&gt;SUM(FT20:$JV20),IF(FS20+SUM(FT20:$JV20)&gt;$BJ20,$BJ20-SUM(NT20:$RV20),FS20),0))</f>
        <v>0</v>
      </c>
      <c r="NT20" s="5">
        <f>IF(FT20=0,0,IF($BJ20&gt;SUM(FU20:$JV20),IF(FT20+SUM(FU20:$JV20)&gt;$BJ20,$BJ20-SUM(NU20:$RV20),FT20),0))</f>
        <v>0</v>
      </c>
      <c r="NU20" s="5">
        <f>IF(FU20=0,0,IF($BJ20&gt;SUM(FV20:$JV20),IF(FU20+SUM(FV20:$JV20)&gt;$BJ20,$BJ20-SUM(NV20:$RV20),FU20),0))</f>
        <v>0</v>
      </c>
      <c r="NV20" s="5">
        <f>IF(FV20=0,0,IF($BJ20&gt;SUM(FW20:$JV20),IF(FV20+SUM(FW20:$JV20)&gt;$BJ20,$BJ20-SUM(NW20:$RV20),FV20),0))</f>
        <v>0</v>
      </c>
      <c r="NW20" s="5">
        <f>IF(FW20=0,0,IF($BJ20&gt;SUM(FX20:$JV20),IF(FW20+SUM(FX20:$JV20)&gt;$BJ20,$BJ20-SUM(NX20:$RV20),FW20),0))</f>
        <v>0</v>
      </c>
      <c r="NX20" s="5">
        <f>IF(FX20=0,0,IF($BJ20&gt;SUM(FY20:$JV20),IF(FX20+SUM(FY20:$JV20)&gt;$BJ20,$BJ20-SUM(NY20:$RV20),FX20),0))</f>
        <v>0</v>
      </c>
      <c r="NY20" s="5">
        <f>IF(FY20=0,0,IF($BJ20&gt;SUM(FZ20:$JV20),IF(FY20+SUM(FZ20:$JV20)&gt;$BJ20,$BJ20-SUM(NZ20:$RV20),FY20),0))</f>
        <v>0</v>
      </c>
      <c r="NZ20" s="5">
        <f>IF(FZ20=0,0,IF($BJ20&gt;SUM(GA20:$JV20),IF(FZ20+SUM(GA20:$JV20)&gt;$BJ20,$BJ20-SUM(OA20:$RV20),FZ20),0))</f>
        <v>0</v>
      </c>
      <c r="OA20" s="5">
        <f>IF(GA20=0,0,IF($BJ20&gt;SUM(GB20:$JV20),IF(GA20+SUM(GB20:$JV20)&gt;$BJ20,$BJ20-SUM(OB20:$RV20),GA20),0))</f>
        <v>0</v>
      </c>
      <c r="OB20" s="5">
        <f>IF(GB20=0,0,IF($BJ20&gt;SUM(GC20:$JV20),IF(GB20+SUM(GC20:$JV20)&gt;$BJ20,$BJ20-SUM(OC20:$RV20),GB20),0))</f>
        <v>0</v>
      </c>
      <c r="OC20" s="5">
        <f>IF(GC20=0,0,IF($BJ20&gt;SUM(GD20:$JV20),IF(GC20+SUM(GD20:$JV20)&gt;$BJ20,$BJ20-SUM(OD20:$RV20),GC20),0))</f>
        <v>0</v>
      </c>
      <c r="OD20" s="5">
        <f>IF(GD20=0,0,IF($BJ20&gt;SUM(GE20:$JV20),IF(GD20+SUM(GE20:$JV20)&gt;$BJ20,$BJ20-SUM(OE20:$RV20),GD20),0))</f>
        <v>0</v>
      </c>
      <c r="OE20" s="5">
        <f>IF(GE20=0,0,IF($BJ20&gt;SUM(GF20:$JV20),IF(GE20+SUM(GF20:$JV20)&gt;$BJ20,$BJ20-SUM(OF20:$RV20),GE20),0))</f>
        <v>0</v>
      </c>
      <c r="OF20" s="5">
        <f>IF(GF20=0,0,IF($BJ20&gt;SUM(GG20:$JV20),IF(GF20+SUM(GG20:$JV20)&gt;$BJ20,$BJ20-SUM(OG20:$RV20),GF20),0))</f>
        <v>0</v>
      </c>
      <c r="OG20" s="5">
        <f>IF(GG20=0,0,IF($BJ20&gt;SUM(GH20:$JV20),IF(GG20+SUM(GH20:$JV20)&gt;$BJ20,$BJ20-SUM(OH20:$RV20),GG20),0))</f>
        <v>0</v>
      </c>
      <c r="OH20" s="5">
        <f>IF(GH20=0,0,IF($BJ20&gt;SUM(GI20:$JV20),IF(GH20+SUM(GI20:$JV20)&gt;$BJ20,$BJ20-SUM(OI20:$RV20),GH20),0))</f>
        <v>0</v>
      </c>
      <c r="OI20" s="5">
        <f>IF(GI20=0,0,IF($BJ20&gt;SUM(GJ20:$JV20),IF(GI20+SUM(GJ20:$JV20)&gt;$BJ20,$BJ20-SUM(OJ20:$RV20),GI20),0))</f>
        <v>0</v>
      </c>
      <c r="OJ20" s="5">
        <f>IF(GJ20=0,0,IF($BJ20&gt;SUM(GK20:$JV20),IF(GJ20+SUM(GK20:$JV20)&gt;$BJ20,$BJ20-SUM(OK20:$RV20),GJ20),0))</f>
        <v>0</v>
      </c>
      <c r="OK20" s="5">
        <f>IF(GK20=0,0,IF($BJ20&gt;SUM(GL20:$JV20),IF(GK20+SUM(GL20:$JV20)&gt;$BJ20,$BJ20-SUM(OL20:$RV20),GK20),0))</f>
        <v>0</v>
      </c>
      <c r="OL20" s="5">
        <f>IF(GL20=0,0,IF($BJ20&gt;SUM(GM20:$JV20),IF(GL20+SUM(GM20:$JV20)&gt;$BJ20,$BJ20-SUM(OM20:$RV20),GL20),0))</f>
        <v>0</v>
      </c>
      <c r="OM20" s="5">
        <f>IF(GM20=0,0,IF($BJ20&gt;SUM(GN20:$JV20),IF(GM20+SUM(GN20:$JV20)&gt;$BJ20,$BJ20-SUM(ON20:$RV20),GM20),0))</f>
        <v>0</v>
      </c>
      <c r="ON20" s="5">
        <f>IF(GN20=0,0,IF($BJ20&gt;SUM(GO20:$JV20),IF(GN20+SUM(GO20:$JV20)&gt;$BJ20,$BJ20-SUM(OO20:$RV20),GN20),0))</f>
        <v>0</v>
      </c>
      <c r="OO20" s="5">
        <f>IF(GO20=0,0,IF($BJ20&gt;SUM(GP20:$JV20),IF(GO20+SUM(GP20:$JV20)&gt;$BJ20,$BJ20-SUM(OP20:$RV20),GO20),0))</f>
        <v>0</v>
      </c>
      <c r="OP20" s="5">
        <f>IF(GP20=0,0,IF($BJ20&gt;SUM(GQ20:$JV20),IF(GP20+SUM(GQ20:$JV20)&gt;$BJ20,$BJ20-SUM(OQ20:$RV20),GP20),0))</f>
        <v>0</v>
      </c>
      <c r="OQ20" s="5">
        <f>IF(GQ20=0,0,IF($BJ20&gt;SUM(GR20:$JV20),IF(GQ20+SUM(GR20:$JV20)&gt;$BJ20,$BJ20-SUM(OR20:$RV20),GQ20),0))</f>
        <v>0</v>
      </c>
      <c r="OR20" s="5">
        <f>IF(GR20=0,0,IF($BJ20&gt;SUM(GS20:$JV20),IF(GR20+SUM(GS20:$JV20)&gt;$BJ20,$BJ20-SUM(OS20:$RV20),GR20),0))</f>
        <v>0</v>
      </c>
      <c r="OS20" s="5">
        <f>IF(GS20=0,0,IF($BJ20&gt;SUM(GT20:$JV20),IF(GS20+SUM(GT20:$JV20)&gt;$BJ20,$BJ20-SUM(OT20:$RV20),GS20),0))</f>
        <v>0</v>
      </c>
      <c r="OT20" s="5">
        <f>IF(GT20=0,0,IF($BJ20&gt;SUM(GU20:$JV20),IF(GT20+SUM(GU20:$JV20)&gt;$BJ20,$BJ20-SUM(OU20:$RV20),GT20),0))</f>
        <v>0</v>
      </c>
      <c r="OU20" s="5">
        <f>IF(GU20=0,0,IF($BJ20&gt;SUM(GV20:$JV20),IF(GU20+SUM(GV20:$JV20)&gt;$BJ20,$BJ20-SUM(OV20:$RV20),GU20),0))</f>
        <v>0</v>
      </c>
      <c r="OV20" s="5">
        <f>IF(GV20=0,0,IF($BJ20&gt;SUM(GW20:$JV20),IF(GV20+SUM(GW20:$JV20)&gt;$BJ20,$BJ20-SUM(OW20:$RV20),GV20),0))</f>
        <v>0</v>
      </c>
      <c r="OW20" s="5">
        <f>IF(GW20=0,0,IF($BJ20&gt;SUM(GX20:$JV20),IF(GW20+SUM(GX20:$JV20)&gt;$BJ20,$BJ20-SUM(OX20:$RV20),GW20),0))</f>
        <v>0</v>
      </c>
      <c r="OX20" s="5">
        <f>IF(GX20=0,0,IF($BJ20&gt;SUM(GY20:$JV20),IF(GX20+SUM(GY20:$JV20)&gt;$BJ20,$BJ20-SUM(OY20:$RV20),GX20),0))</f>
        <v>0</v>
      </c>
      <c r="OY20" s="5">
        <f>IF(GY20=0,0,IF($BJ20&gt;SUM(GZ20:$JV20),IF(GY20+SUM(GZ20:$JV20)&gt;$BJ20,$BJ20-SUM(OZ20:$RV20),GY20),0))</f>
        <v>0</v>
      </c>
      <c r="OZ20" s="5">
        <f>IF(GZ20=0,0,IF($BJ20&gt;SUM(HA20:$JV20),IF(GZ20+SUM(HA20:$JV20)&gt;$BJ20,$BJ20-SUM(PA20:$RV20),GZ20),0))</f>
        <v>0</v>
      </c>
      <c r="PA20" s="5">
        <f>IF(HA20=0,0,IF($BJ20&gt;SUM(HB20:$JV20),IF(HA20+SUM(HB20:$JV20)&gt;$BJ20,$BJ20-SUM(PB20:$RV20),HA20),0))</f>
        <v>0</v>
      </c>
      <c r="PB20" s="5">
        <f>IF(HB20=0,0,IF($BJ20&gt;SUM(HC20:$JV20),IF(HB20+SUM(HC20:$JV20)&gt;$BJ20,$BJ20-SUM(PC20:$RV20),HB20),0))</f>
        <v>0</v>
      </c>
      <c r="PC20" s="5">
        <f>IF(HC20=0,0,IF($BJ20&gt;SUM(HD20:$JV20),IF(HC20+SUM(HD20:$JV20)&gt;$BJ20,$BJ20-SUM(PD20:$RV20),HC20),0))</f>
        <v>0</v>
      </c>
      <c r="PD20" s="5">
        <f>IF(HD20=0,0,IF($BJ20&gt;SUM(HE20:$JV20),IF(HD20+SUM(HE20:$JV20)&gt;$BJ20,$BJ20-SUM(PE20:$RV20),HD20),0))</f>
        <v>0</v>
      </c>
      <c r="PE20" s="5">
        <f>IF(HE20=0,0,IF($BJ20&gt;SUM(HF20:$JV20),IF(HE20+SUM(HF20:$JV20)&gt;$BJ20,$BJ20-SUM(PF20:$RV20),HE20),0))</f>
        <v>0</v>
      </c>
      <c r="PF20" s="5">
        <f>IF(HF20=0,0,IF($BJ20&gt;SUM(HG20:$JV20),IF(HF20+SUM(HG20:$JV20)&gt;$BJ20,$BJ20-SUM(PG20:$RV20),HF20),0))</f>
        <v>0</v>
      </c>
      <c r="PG20" s="5">
        <f>IF(HG20=0,0,IF($BJ20&gt;SUM(HH20:$JV20),IF(HG20+SUM(HH20:$JV20)&gt;$BJ20,$BJ20-SUM(PH20:$RV20),HG20),0))</f>
        <v>0</v>
      </c>
      <c r="PH20" s="5">
        <f>IF(HH20=0,0,IF($BJ20&gt;SUM(HI20:$JV20),IF(HH20+SUM(HI20:$JV20)&gt;$BJ20,$BJ20-SUM(PI20:$RV20),HH20),0))</f>
        <v>0</v>
      </c>
      <c r="PI20" s="5">
        <f>IF(HI20=0,0,IF($BJ20&gt;SUM(HJ20:$JV20),IF(HI20+SUM(HJ20:$JV20)&gt;$BJ20,$BJ20-SUM(PJ20:$RV20),HI20),0))</f>
        <v>0</v>
      </c>
      <c r="PJ20" s="5">
        <f>IF(HJ20=0,0,IF($BJ20&gt;SUM(HK20:$JV20),IF(HJ20+SUM(HK20:$JV20)&gt;$BJ20,$BJ20-SUM(PK20:$RV20),HJ20),0))</f>
        <v>0</v>
      </c>
      <c r="PK20" s="5">
        <f>IF(HK20=0,0,IF($BJ20&gt;SUM(HL20:$JV20),IF(HK20+SUM(HL20:$JV20)&gt;$BJ20,$BJ20-SUM(PL20:$RV20),HK20),0))</f>
        <v>0</v>
      </c>
      <c r="PL20" s="5">
        <f>IF(HL20=0,0,IF($BJ20&gt;SUM(HM20:$JV20),IF(HL20+SUM(HM20:$JV20)&gt;$BJ20,$BJ20-SUM(PM20:$RV20),HL20),0))</f>
        <v>0</v>
      </c>
      <c r="PM20" s="5">
        <f>IF(HM20=0,0,IF($BJ20&gt;SUM(HN20:$JV20),IF(HM20+SUM(HN20:$JV20)&gt;$BJ20,$BJ20-SUM(PN20:$RV20),HM20),0))</f>
        <v>0</v>
      </c>
      <c r="PN20" s="5">
        <f>IF(HN20=0,0,IF($BJ20&gt;SUM(HO20:$JV20),IF(HN20+SUM(HO20:$JV20)&gt;$BJ20,$BJ20-SUM(PO20:$RV20),HN20),0))</f>
        <v>0</v>
      </c>
      <c r="PO20" s="5">
        <f>IF(HO20=0,0,IF($BJ20&gt;SUM(HP20:$JV20),IF(HO20+SUM(HP20:$JV20)&gt;$BJ20,$BJ20-SUM(PP20:$RV20),HO20),0))</f>
        <v>0</v>
      </c>
      <c r="PP20" s="5">
        <f>IF(HP20=0,0,IF($BJ20&gt;SUM(HQ20:$JV20),IF(HP20+SUM(HQ20:$JV20)&gt;$BJ20,$BJ20-SUM(PQ20:$RV20),HP20),0))</f>
        <v>0</v>
      </c>
      <c r="PQ20" s="5">
        <f>IF(HQ20=0,0,IF($BJ20&gt;SUM(HR20:$JV20),IF(HQ20+SUM(HR20:$JV20)&gt;$BJ20,$BJ20-SUM(PR20:$RV20),HQ20),0))</f>
        <v>0</v>
      </c>
      <c r="PR20" s="5">
        <f>IF(HR20=0,0,IF($BJ20&gt;SUM(HS20:$JV20),IF(HR20+SUM(HS20:$JV20)&gt;$BJ20,$BJ20-SUM(PS20:$RV20),HR20),0))</f>
        <v>0</v>
      </c>
      <c r="PS20" s="5">
        <f>IF(HS20=0,0,IF($BJ20&gt;SUM(HT20:$JV20),IF(HS20+SUM(HT20:$JV20)&gt;$BJ20,$BJ20-SUM(PT20:$RV20),HS20),0))</f>
        <v>0</v>
      </c>
      <c r="PT20" s="5">
        <f>IF(HT20=0,0,IF($BJ20&gt;SUM(HU20:$JV20),IF(HT20+SUM(HU20:$JV20)&gt;$BJ20,$BJ20-SUM(PU20:$RV20),HT20),0))</f>
        <v>0</v>
      </c>
      <c r="PU20" s="5">
        <f>IF(HU20=0,0,IF($BJ20&gt;SUM(HV20:$JV20),IF(HU20+SUM(HV20:$JV20)&gt;$BJ20,$BJ20-SUM(PV20:$RV20),HU20),0))</f>
        <v>0</v>
      </c>
      <c r="PV20" s="5">
        <f>IF(HV20=0,0,IF($BJ20&gt;SUM(HW20:$JV20),IF(HV20+SUM(HW20:$JV20)&gt;$BJ20,$BJ20-SUM(PW20:$RV20),HV20),0))</f>
        <v>0</v>
      </c>
      <c r="PW20" s="5">
        <f>IF(HW20=0,0,IF($BJ20&gt;SUM(HX20:$JV20),IF(HW20+SUM(HX20:$JV20)&gt;$BJ20,$BJ20-SUM(PX20:$RV20),HW20),0))</f>
        <v>0</v>
      </c>
      <c r="PX20" s="5">
        <f>IF(HX20=0,0,IF($BJ20&gt;SUM(HY20:$JV20),IF(HX20+SUM(HY20:$JV20)&gt;$BJ20,$BJ20-SUM(PY20:$RV20),HX20),0))</f>
        <v>0</v>
      </c>
      <c r="PY20" s="5">
        <f>IF(HY20=0,0,IF($BJ20&gt;SUM(HZ20:$JV20),IF(HY20+SUM(HZ20:$JV20)&gt;$BJ20,$BJ20-SUM(PZ20:$RV20),HY20),0))</f>
        <v>0</v>
      </c>
      <c r="PZ20" s="5">
        <f>IF(HZ20=0,0,IF($BJ20&gt;SUM(IA20:$JV20),IF(HZ20+SUM(IA20:$JV20)&gt;$BJ20,$BJ20-SUM(QA20:$RV20),HZ20),0))</f>
        <v>0</v>
      </c>
      <c r="QA20" s="5">
        <f>IF(IA20=0,0,IF($BJ20&gt;SUM(IB20:$JV20),IF(IA20+SUM(IB20:$JV20)&gt;$BJ20,$BJ20-SUM(QB20:$RV20),IA20),0))</f>
        <v>0</v>
      </c>
      <c r="QB20" s="5">
        <f>IF(IB20=0,0,IF($BJ20&gt;SUM(IC20:$JV20),IF(IB20+SUM(IC20:$JV20)&gt;$BJ20,$BJ20-SUM(QC20:$RV20),IB20),0))</f>
        <v>0</v>
      </c>
      <c r="QC20" s="5">
        <f>IF(IC20=0,0,IF($BJ20&gt;SUM(ID20:$JV20),IF(IC20+SUM(ID20:$JV20)&gt;$BJ20,$BJ20-SUM(QD20:$RV20),IC20),0))</f>
        <v>0</v>
      </c>
      <c r="QD20" s="5">
        <f>IF(ID20=0,0,IF($BJ20&gt;SUM(IE20:$JV20),IF(ID20+SUM(IE20:$JV20)&gt;$BJ20,$BJ20-SUM(QE20:$RV20),ID20),0))</f>
        <v>0</v>
      </c>
      <c r="QE20" s="5">
        <f>IF(IE20=0,0,IF($BJ20&gt;SUM(IF20:$JV20),IF(IE20+SUM(IF20:$JV20)&gt;$BJ20,$BJ20-SUM(QF20:$RV20),IE20),0))</f>
        <v>0</v>
      </c>
      <c r="QF20" s="5">
        <f>IF(IF20=0,0,IF($BJ20&gt;SUM(IG20:$JV20),IF(IF20+SUM(IG20:$JV20)&gt;$BJ20,$BJ20-SUM(QG20:$RV20),IF20),0))</f>
        <v>0</v>
      </c>
      <c r="QG20" s="5">
        <f>IF(IG20=0,0,IF($BJ20&gt;SUM(IH20:$JV20),IF(IG20+SUM(IH20:$JV20)&gt;$BJ20,$BJ20-SUM(QH20:$RV20),IG20),0))</f>
        <v>0</v>
      </c>
      <c r="QH20" s="5">
        <f>IF(IH20=0,0,IF($BJ20&gt;SUM(II20:$JV20),IF(IH20+SUM(II20:$JV20)&gt;$BJ20,$BJ20-SUM(QI20:$RV20),IH20),0))</f>
        <v>0</v>
      </c>
      <c r="QI20" s="5">
        <f>IF(II20=0,0,IF($BJ20&gt;SUM(IJ20:$JV20),IF(II20+SUM(IJ20:$JV20)&gt;$BJ20,$BJ20-SUM(QJ20:$RV20),II20),0))</f>
        <v>0</v>
      </c>
      <c r="QJ20" s="5">
        <f>IF(IJ20=0,0,IF($BJ20&gt;SUM(IK20:$JV20),IF(IJ20+SUM(IK20:$JV20)&gt;$BJ20,$BJ20-SUM(QK20:$RV20),IJ20),0))</f>
        <v>0</v>
      </c>
      <c r="QK20" s="5">
        <f>IF(IK20=0,0,IF($BJ20&gt;SUM(IL20:$JV20),IF(IK20+SUM(IL20:$JV20)&gt;$BJ20,$BJ20-SUM(QL20:$RV20),IK20),0))</f>
        <v>0</v>
      </c>
      <c r="QL20" s="5">
        <f>IF(IL20=0,0,IF($BJ20&gt;SUM(IM20:$JV20),IF(IL20+SUM(IM20:$JV20)&gt;$BJ20,$BJ20-SUM(QM20:$RV20),IL20),0))</f>
        <v>0</v>
      </c>
      <c r="QM20" s="5">
        <f>IF(IM20=0,0,IF($BJ20&gt;SUM(IN20:$JV20),IF(IM20+SUM(IN20:$JV20)&gt;$BJ20,$BJ20-SUM(QN20:$RV20),IM20),0))</f>
        <v>0</v>
      </c>
      <c r="QN20" s="5">
        <f>IF(IN20=0,0,IF($BJ20&gt;SUM(IO20:$JV20),IF(IN20+SUM(IO20:$JV20)&gt;$BJ20,$BJ20-SUM(QO20:$RV20),IN20),0))</f>
        <v>0</v>
      </c>
      <c r="QO20" s="5">
        <f>IF(IO20=0,0,IF($BJ20&gt;SUM(IP20:$JV20),IF(IO20+SUM(IP20:$JV20)&gt;$BJ20,$BJ20-SUM(QP20:$RV20),IO20),0))</f>
        <v>0</v>
      </c>
      <c r="QP20" s="5">
        <f>IF(IP20=0,0,IF($BJ20&gt;SUM(IQ20:$JV20),IF(IP20+SUM(IQ20:$JV20)&gt;$BJ20,$BJ20-SUM(QQ20:$RV20),IP20),0))</f>
        <v>0</v>
      </c>
      <c r="QQ20" s="5">
        <f>IF(IQ20=0,0,IF($BJ20&gt;SUM(IR20:$JV20),IF(IQ20+SUM(IR20:$JV20)&gt;$BJ20,$BJ20-SUM(QR20:$RV20),IQ20),0))</f>
        <v>0</v>
      </c>
      <c r="QR20" s="5">
        <f>IF(IR20=0,0,IF($BJ20&gt;SUM(IS20:$JV20),IF(IR20+SUM(IS20:$JV20)&gt;$BJ20,$BJ20-SUM(QS20:$RV20),IR20),0))</f>
        <v>0</v>
      </c>
      <c r="QS20" s="5">
        <f>IF(IS20=0,0,IF($BJ20&gt;SUM(IT20:$JV20),IF(IS20+SUM(IT20:$JV20)&gt;$BJ20,$BJ20-SUM(QT20:$RV20),IS20),0))</f>
        <v>0</v>
      </c>
      <c r="QT20" s="5">
        <f>IF(IT20=0,0,IF($BJ20&gt;SUM(IU20:$JV20),IF(IT20+SUM(IU20:$JV20)&gt;$BJ20,$BJ20-SUM(QU20:$RV20),IT20),0))</f>
        <v>0</v>
      </c>
      <c r="QU20" s="5">
        <f>IF(IU20=0,0,IF($BJ20&gt;SUM(IV20:$JV20),IF(IU20+SUM(IV20:$JV20)&gt;$BJ20,$BJ20-SUM(QV20:$RV20),IU20),0))</f>
        <v>0</v>
      </c>
      <c r="QV20" s="5">
        <f>IF(IV20=0,0,IF($BJ20&gt;SUM(IW20:$JV20),IF(IV20+SUM(IW20:$JV20)&gt;$BJ20,$BJ20-SUM(QW20:$RV20),IV20),0))</f>
        <v>0</v>
      </c>
      <c r="QW20" s="5">
        <f>IF(IW20=0,0,IF($BJ20&gt;SUM(IX20:$JV20),IF(IW20+SUM(IX20:$JV20)&gt;$BJ20,$BJ20-SUM(QX20:$RV20),IW20),0))</f>
        <v>0</v>
      </c>
      <c r="QX20" s="5">
        <f>IF(IX20=0,0,IF($BJ20&gt;SUM(IY20:$JV20),IF(IX20+SUM(IY20:$JV20)&gt;$BJ20,$BJ20-SUM(QY20:$RV20),IX20),0))</f>
        <v>0</v>
      </c>
      <c r="QY20" s="5">
        <f>IF(IY20=0,0,IF($BJ20&gt;SUM(IZ20:$JV20),IF(IY20+SUM(IZ20:$JV20)&gt;$BJ20,$BJ20-SUM(QZ20:$RV20),IY20),0))</f>
        <v>0</v>
      </c>
      <c r="QZ20" s="5">
        <f>IF(IZ20=0,0,IF($BJ20&gt;SUM(JA20:$JV20),IF(IZ20+SUM(JA20:$JV20)&gt;$BJ20,$BJ20-SUM(RA20:$RV20),IZ20),0))</f>
        <v>0</v>
      </c>
      <c r="RA20" s="5">
        <f>IF(JA20=0,0,IF($BJ20&gt;SUM(JB20:$JV20),IF(JA20+SUM(JB20:$JV20)&gt;$BJ20,$BJ20-SUM(RB20:$RV20),JA20),0))</f>
        <v>0</v>
      </c>
      <c r="RB20" s="5">
        <f>IF(JB20=0,0,IF($BJ20&gt;SUM(JC20:$JV20),IF(JB20+SUM(JC20:$JV20)&gt;$BJ20,$BJ20-SUM(RC20:$RV20),JB20),0))</f>
        <v>0</v>
      </c>
      <c r="RC20" s="5">
        <f>IF(JC20=0,0,IF($BJ20&gt;SUM(JD20:$JV20),IF(JC20+SUM(JD20:$JV20)&gt;$BJ20,$BJ20-SUM(RD20:$RV20),JC20),0))</f>
        <v>0</v>
      </c>
      <c r="RD20" s="5">
        <f>IF(JD20=0,0,IF($BJ20&gt;SUM(JE20:$JV20),IF(JD20+SUM(JE20:$JV20)&gt;$BJ20,$BJ20-SUM(RE20:$RV20),JD20),0))</f>
        <v>0</v>
      </c>
      <c r="RE20" s="5">
        <f>IF(JE20=0,0,IF($BJ20&gt;SUM(JF20:$JV20),IF(JE20+SUM(JF20:$JV20)&gt;$BJ20,$BJ20-SUM(RF20:$RV20),JE20),0))</f>
        <v>0</v>
      </c>
      <c r="RF20" s="5">
        <f>IF(JF20=0,0,IF($BJ20&gt;SUM(JG20:$JV20),IF(JF20+SUM(JG20:$JV20)&gt;$BJ20,$BJ20-SUM(RG20:$RV20),JF20),0))</f>
        <v>0</v>
      </c>
      <c r="RG20" s="5">
        <f>IF(JG20=0,0,IF($BJ20&gt;SUM(JH20:$JV20),IF(JG20+SUM(JH20:$JV20)&gt;$BJ20,$BJ20-SUM(RH20:$RV20),JG20),0))</f>
        <v>0</v>
      </c>
      <c r="RH20" s="5">
        <f>IF(JH20=0,0,IF($BJ20&gt;SUM(JI20:$JV20),IF(JH20+SUM(JI20:$JV20)&gt;$BJ20,$BJ20-SUM(RI20:$RV20),JH20),0))</f>
        <v>0</v>
      </c>
      <c r="RI20" s="5">
        <f>IF(JI20=0,0,IF($BJ20&gt;SUM(JJ20:$JV20),IF(JI20+SUM(JJ20:$JV20)&gt;$BJ20,$BJ20-SUM(RJ20:$RV20),JI20),0))</f>
        <v>0</v>
      </c>
      <c r="RJ20" s="5">
        <f>IF(JJ20=0,0,IF($BJ20&gt;SUM(JK20:$JV20),IF(JJ20+SUM(JK20:$JV20)&gt;$BJ20,$BJ20-SUM(RK20:$RV20),JJ20),0))</f>
        <v>0</v>
      </c>
      <c r="RK20" s="5">
        <f>IF(JK20=0,0,IF($BJ20&gt;SUM(JL20:$JV20),IF(JK20+SUM(JL20:$JV20)&gt;$BJ20,$BJ20-SUM(RL20:$RV20),JK20),0))</f>
        <v>0</v>
      </c>
      <c r="RL20" s="5">
        <f>IF(JL20=0,0,IF($BJ20&gt;SUM(JM20:$JV20),IF(JL20+SUM(JM20:$JV20)&gt;$BJ20,$BJ20-SUM(RM20:$RV20),JL20),0))</f>
        <v>0</v>
      </c>
      <c r="RM20" s="5">
        <f>IF(JM20=0,0,IF($BJ20&gt;SUM(JN20:$JV20),IF(JM20+SUM(JN20:$JV20)&gt;$BJ20,$BJ20-SUM(RN20:$RV20),JM20),0))</f>
        <v>0</v>
      </c>
      <c r="RN20" s="5">
        <f>IF(JN20=0,0,IF($BJ20&gt;SUM(JO20:$JV20),IF(JN20+SUM(JO20:$JV20)&gt;$BJ20,$BJ20-SUM(RO20:$RV20),JN20),0))</f>
        <v>0</v>
      </c>
      <c r="RO20" s="5">
        <f>IF(JO20=0,0,IF($BJ20&gt;SUM(JP20:$JV20),IF(JO20+SUM(JP20:$JV20)&gt;$BJ20,$BJ20-SUM(RP20:$RV20),JO20),0))</f>
        <v>0</v>
      </c>
      <c r="RP20" s="5">
        <f>IF(JP20=0,0,IF($BJ20&gt;SUM(JQ20:$JV20),IF(JP20+SUM(JQ20:$JV20)&gt;$BJ20,$BJ20-SUM(RQ20:$RV20),JP20),0))</f>
        <v>0</v>
      </c>
      <c r="RQ20" s="5">
        <f>IF(JQ20=0,0,IF($BJ20&gt;SUM(JR20:$JV20),IF(JQ20+SUM(JR20:$JV20)&gt;$BJ20,$BJ20-SUM(RR20:$RV20),JQ20),0))</f>
        <v>0</v>
      </c>
      <c r="RR20" s="5">
        <f>IF(JR20=0,0,IF($BJ20&gt;SUM(JS20:$JV20),IF(JR20+SUM(JS20:$JV20)&gt;$BJ20,$BJ20-SUM(RS20:$RV20),JR20),0))</f>
        <v>0</v>
      </c>
      <c r="RS20" s="5">
        <f>IF(JS20=0,0,IF($BJ20&gt;SUM(JT20:$JV20),IF(JS20+SUM(JT20:$JV20)&gt;$BJ20,$BJ20-SUM(RT20:$RV20),JS20),0))</f>
        <v>0</v>
      </c>
      <c r="RT20" s="5">
        <f>IF(JT20=0,0,IF($BJ20&gt;SUM(JU20:$JV20),IF(JT20+SUM(JU20:$JV20)&gt;$BJ20,$BJ20-SUM(RU20:$RV20),JT20),0))</f>
        <v>0</v>
      </c>
      <c r="RU20" s="5">
        <f>IF(JU20=0,0,IF($BJ20&gt;SUM(JV20:$JV20),IF(JU20+SUM(JV20:$JV20)&gt;$BJ20,$BJ20-SUM(RV20:$RV20),JU20),0))</f>
        <v>0</v>
      </c>
      <c r="RV20" s="54"/>
      <c r="RW20" s="12">
        <f ca="1">SUMIFS(Sales!D$1:D$151,Sales!B$1:B$151,B20,Sales!C$1:C$151,C20)</f>
        <v>132</v>
      </c>
      <c r="RX20" s="65" t="b">
        <f>IF(COUNTIF(Sales!C$1:C$153,C20)=1,TRUE,FALSE)</f>
        <v>1</v>
      </c>
      <c r="RY20" t="b">
        <f>IF(SUM(BW20:JV20)=SUM(BW169:JV169),IF(SUM(BW20:JV20)=0,TRUE,FALSE),TRUE)</f>
        <v>1</v>
      </c>
    </row>
    <row r="21" spans="1:493" x14ac:dyDescent="0.35">
      <c r="A21" s="7">
        <f t="shared" ca="1" si="546"/>
        <v>21</v>
      </c>
      <c r="B21" s="126" t="str">
        <f t="shared" si="547"/>
        <v>GC-Hand Bags</v>
      </c>
      <c r="C21" s="20" t="s">
        <v>204</v>
      </c>
      <c r="D21" s="20" t="s">
        <v>448</v>
      </c>
      <c r="E21" s="155">
        <f>IF(LEFT(C21,5)="Total",0,SUMIFS(Costing!E$1:E$79,Costing!C$1:C$79,B21,Costing!D$1:D$79,C21))</f>
        <v>2</v>
      </c>
      <c r="F21" s="60">
        <f>SUMIFS(Costing!G$1:G$79,Costing!C$1:C$79,B21,Costing!D$1:D$79,C21)</f>
        <v>176.07499999999999</v>
      </c>
      <c r="G21" s="92"/>
      <c r="H21" s="220"/>
      <c r="I21" s="67">
        <f t="shared" si="548"/>
        <v>0</v>
      </c>
      <c r="J21" s="92"/>
      <c r="K21" s="220"/>
      <c r="L21" s="67">
        <f t="shared" si="549"/>
        <v>0</v>
      </c>
      <c r="M21" s="92"/>
      <c r="N21" s="220"/>
      <c r="O21" s="67">
        <f t="shared" si="550"/>
        <v>0</v>
      </c>
      <c r="P21" s="92">
        <v>1</v>
      </c>
      <c r="Q21" s="220">
        <v>400</v>
      </c>
      <c r="R21" s="67">
        <f t="shared" si="551"/>
        <v>223.92500000000001</v>
      </c>
      <c r="S21" s="92"/>
      <c r="T21" s="220"/>
      <c r="U21" s="67">
        <f t="shared" si="552"/>
        <v>0</v>
      </c>
      <c r="V21" s="92"/>
      <c r="W21" s="220"/>
      <c r="X21" s="67">
        <f t="shared" si="553"/>
        <v>0</v>
      </c>
      <c r="Y21" s="92"/>
      <c r="Z21" s="220"/>
      <c r="AA21" s="67">
        <f t="shared" si="554"/>
        <v>0</v>
      </c>
      <c r="AB21" s="92"/>
      <c r="AC21" s="220"/>
      <c r="AD21" s="67">
        <f t="shared" si="555"/>
        <v>0</v>
      </c>
      <c r="AE21" s="92"/>
      <c r="AF21" s="220"/>
      <c r="AG21" s="67">
        <f t="shared" si="556"/>
        <v>0</v>
      </c>
      <c r="AH21" s="92"/>
      <c r="AI21" s="220"/>
      <c r="AJ21" s="67">
        <f t="shared" si="557"/>
        <v>0</v>
      </c>
      <c r="AK21" s="92"/>
      <c r="AL21" s="220"/>
      <c r="AM21" s="67">
        <f t="shared" si="558"/>
        <v>0</v>
      </c>
      <c r="AN21" s="92"/>
      <c r="AO21" s="220"/>
      <c r="AP21" s="67">
        <f t="shared" si="559"/>
        <v>0</v>
      </c>
      <c r="AQ21" s="92"/>
      <c r="AR21" s="220"/>
      <c r="AS21" s="67">
        <f t="shared" si="560"/>
        <v>0</v>
      </c>
      <c r="AT21" s="92"/>
      <c r="AU21" s="220"/>
      <c r="AV21" s="67">
        <f t="shared" si="561"/>
        <v>0</v>
      </c>
      <c r="AW21" s="92"/>
      <c r="AX21" s="220"/>
      <c r="AY21" s="67">
        <f t="shared" si="562"/>
        <v>0</v>
      </c>
      <c r="AZ21" s="92"/>
      <c r="BA21" s="220"/>
      <c r="BB21" s="67">
        <f t="shared" si="563"/>
        <v>0</v>
      </c>
      <c r="BC21" s="92"/>
      <c r="BD21" s="220"/>
      <c r="BE21" s="67">
        <f t="shared" si="564"/>
        <v>0</v>
      </c>
      <c r="BF21" s="92"/>
      <c r="BG21" s="220"/>
      <c r="BH21" s="67">
        <f t="shared" si="565"/>
        <v>0</v>
      </c>
      <c r="BI21" s="68"/>
      <c r="BJ21" s="154">
        <f t="shared" si="566"/>
        <v>1</v>
      </c>
      <c r="BK21" s="116">
        <f t="shared" si="567"/>
        <v>176.07499999999999</v>
      </c>
      <c r="BL21" s="50"/>
      <c r="BM21" s="5">
        <f ca="1">SUMIFS(INDIRECT("Sales!"&amp;RW21&amp;":"&amp;RW21),Sales!$1:$1,"&gt;"&amp;$BN$2,Sales!$1:$1,"&lt;="&amp;$C$2)/$BM$2*30</f>
        <v>2</v>
      </c>
      <c r="BN21" s="72"/>
      <c r="BO21" s="5">
        <f>SUMIF($DB$2:$RV$2,"&lt;"&amp;BO$2,$DB21:$RV21)-SUM($BN21:BN21)</f>
        <v>0</v>
      </c>
      <c r="BP21" s="5">
        <f>SUMIF($DB$2:$RV$2,"&lt;"&amp;BP$2,$DB21:$RV21)-SUM($BN21:BO21)</f>
        <v>0</v>
      </c>
      <c r="BQ21" s="5">
        <f>SUMIF($DB$2:$RV$2,"&lt;"&amp;BQ$2,$DB21:$RV21)-SUM($BN21:BP21)</f>
        <v>0</v>
      </c>
      <c r="BR21" s="5">
        <f>SUMIF($DB$2:$RV$2,"&lt;"&amp;BR$2,$DB21:$RV21)-SUM($BN21:BQ21)</f>
        <v>0</v>
      </c>
      <c r="BS21" s="5">
        <f>SUMIF($DB$2:$RV$2,"&lt;"&amp;BS$2,$DB21:$RV21)-SUM($BN21:BR21)</f>
        <v>0</v>
      </c>
      <c r="BT21" s="5">
        <f>SUMIF($DB$2:$RV$2,"&lt;"&amp;BT$2,$DB21:$RV21)-SUM($BN21:BS21)</f>
        <v>1</v>
      </c>
      <c r="BU21" s="5">
        <f t="shared" si="571"/>
        <v>381</v>
      </c>
      <c r="BV21" s="10"/>
      <c r="BW21" s="95"/>
      <c r="BX21" s="95">
        <v>0</v>
      </c>
      <c r="BY21" s="95">
        <v>0</v>
      </c>
      <c r="BZ21" s="95"/>
      <c r="CA21" s="95"/>
      <c r="CB21" s="95"/>
      <c r="CC21" s="79">
        <v>0</v>
      </c>
      <c r="CD21" s="79">
        <v>0</v>
      </c>
      <c r="CE21" s="79">
        <v>0</v>
      </c>
      <c r="CF21" s="79">
        <v>0</v>
      </c>
      <c r="CG21" s="79">
        <v>0</v>
      </c>
      <c r="CH21" s="79">
        <v>0</v>
      </c>
      <c r="CI21" s="79">
        <v>0</v>
      </c>
      <c r="CJ21" s="79">
        <v>0</v>
      </c>
      <c r="CK21" s="79">
        <v>0</v>
      </c>
      <c r="CL21" s="79">
        <v>0</v>
      </c>
      <c r="CM21" s="79">
        <v>0</v>
      </c>
      <c r="CN21" s="79">
        <v>0</v>
      </c>
      <c r="CO21" s="79">
        <v>0</v>
      </c>
      <c r="CP21" s="79">
        <v>3</v>
      </c>
      <c r="CQ21" s="79">
        <v>0</v>
      </c>
      <c r="CR21" s="79">
        <v>0</v>
      </c>
      <c r="CS21" s="79">
        <v>0</v>
      </c>
      <c r="CT21" s="79">
        <v>0</v>
      </c>
      <c r="CU21" s="79">
        <v>0</v>
      </c>
      <c r="CV21" s="79">
        <v>0</v>
      </c>
      <c r="CW21" s="79">
        <v>0</v>
      </c>
      <c r="CX21" s="95">
        <v>0</v>
      </c>
      <c r="CY21" s="79">
        <v>0</v>
      </c>
      <c r="CZ21" s="79">
        <v>0</v>
      </c>
      <c r="DA21" s="79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9</v>
      </c>
      <c r="DI21" s="5">
        <v>4</v>
      </c>
      <c r="DJ21" s="5">
        <v>6</v>
      </c>
      <c r="DK21" s="5">
        <v>0</v>
      </c>
      <c r="DL21" s="5">
        <v>3</v>
      </c>
      <c r="DM21" s="5">
        <v>3</v>
      </c>
      <c r="DN21" s="5">
        <v>0</v>
      </c>
      <c r="DO21" s="5">
        <v>0</v>
      </c>
      <c r="DP21" s="5">
        <v>1</v>
      </c>
      <c r="DQ21" s="5">
        <v>4</v>
      </c>
      <c r="DR21" s="5">
        <v>1</v>
      </c>
      <c r="DS21" s="5">
        <v>0</v>
      </c>
      <c r="DT21" s="5">
        <v>0</v>
      </c>
      <c r="DU21" s="5">
        <v>5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3</v>
      </c>
      <c r="EL21" s="5">
        <v>0</v>
      </c>
      <c r="EM21" s="5">
        <v>0</v>
      </c>
      <c r="EN21" s="5">
        <v>0</v>
      </c>
      <c r="EO21" s="5">
        <v>3</v>
      </c>
      <c r="EP21" s="5">
        <v>2</v>
      </c>
      <c r="EQ21" s="5">
        <v>3</v>
      </c>
      <c r="ER21" s="5">
        <v>3</v>
      </c>
      <c r="ES21" s="5">
        <v>3</v>
      </c>
      <c r="ET21" s="5">
        <v>1</v>
      </c>
      <c r="EU21" s="5">
        <v>2</v>
      </c>
      <c r="EV21" s="5">
        <v>1</v>
      </c>
      <c r="EW21" s="5">
        <v>1</v>
      </c>
      <c r="EX21" s="5">
        <v>1</v>
      </c>
      <c r="EY21" s="5">
        <v>1</v>
      </c>
      <c r="EZ21" s="5">
        <v>0</v>
      </c>
      <c r="FA21" s="5">
        <v>0</v>
      </c>
      <c r="FB21" s="5">
        <v>1</v>
      </c>
      <c r="FC21" s="5">
        <v>2</v>
      </c>
      <c r="FD21" s="5">
        <v>1</v>
      </c>
      <c r="FE21" s="5">
        <v>0</v>
      </c>
      <c r="FF21" s="5">
        <v>1</v>
      </c>
      <c r="FG21" s="5">
        <v>0</v>
      </c>
      <c r="FH21" s="5">
        <v>0</v>
      </c>
      <c r="FI21" s="5">
        <v>0</v>
      </c>
      <c r="FJ21" s="5">
        <v>2</v>
      </c>
      <c r="FK21" s="5">
        <v>1</v>
      </c>
      <c r="FL21" s="5">
        <v>2</v>
      </c>
      <c r="FM21" s="5">
        <v>1</v>
      </c>
      <c r="FN21" s="5">
        <v>0</v>
      </c>
      <c r="FO21" s="5">
        <v>2</v>
      </c>
      <c r="FP21" s="5">
        <v>0</v>
      </c>
      <c r="FQ21" s="5">
        <v>2</v>
      </c>
      <c r="FR21" s="5">
        <v>1</v>
      </c>
      <c r="FS21" s="5">
        <v>0</v>
      </c>
      <c r="FT21" s="5">
        <v>2</v>
      </c>
      <c r="FU21" s="5">
        <v>2</v>
      </c>
      <c r="FV21" s="5">
        <v>0</v>
      </c>
      <c r="FW21" s="5">
        <v>1</v>
      </c>
      <c r="FX21" s="5">
        <v>2</v>
      </c>
      <c r="FY21" s="5">
        <v>2</v>
      </c>
      <c r="FZ21" s="5">
        <v>2</v>
      </c>
      <c r="GA21" s="5">
        <v>0</v>
      </c>
      <c r="GB21" s="5">
        <v>2</v>
      </c>
      <c r="GC21" s="5">
        <v>2</v>
      </c>
      <c r="GD21" s="5">
        <v>0</v>
      </c>
      <c r="GE21" s="5">
        <v>2</v>
      </c>
      <c r="GF21" s="5">
        <v>0</v>
      </c>
      <c r="GG21" s="5">
        <v>0</v>
      </c>
      <c r="GH21" s="5">
        <v>0</v>
      </c>
      <c r="GI21" s="5">
        <v>1</v>
      </c>
      <c r="GJ21" s="5">
        <v>1</v>
      </c>
      <c r="GK21" s="5">
        <v>2</v>
      </c>
      <c r="GL21" s="5">
        <v>2</v>
      </c>
      <c r="GM21" s="5">
        <v>2</v>
      </c>
      <c r="GN21" s="5">
        <v>2</v>
      </c>
      <c r="GO21" s="5">
        <v>1</v>
      </c>
      <c r="GP21" s="5">
        <v>1</v>
      </c>
      <c r="GQ21" s="5">
        <v>1</v>
      </c>
      <c r="GR21" s="5">
        <v>1</v>
      </c>
      <c r="GS21" s="5">
        <v>0</v>
      </c>
      <c r="GT21" s="5">
        <v>1</v>
      </c>
      <c r="GU21" s="5">
        <v>2</v>
      </c>
      <c r="GV21" s="5">
        <v>0</v>
      </c>
      <c r="GW21" s="5">
        <v>1</v>
      </c>
      <c r="GX21" s="5">
        <v>0</v>
      </c>
      <c r="GY21" s="5">
        <v>1</v>
      </c>
      <c r="GZ21" s="5">
        <v>1</v>
      </c>
      <c r="HA21" s="5">
        <v>1</v>
      </c>
      <c r="HB21" s="5">
        <v>2</v>
      </c>
      <c r="HC21" s="5">
        <v>2</v>
      </c>
      <c r="HD21" s="5">
        <v>2</v>
      </c>
      <c r="HE21" s="5">
        <v>2</v>
      </c>
      <c r="HF21" s="5">
        <v>2</v>
      </c>
      <c r="HG21" s="5">
        <v>1</v>
      </c>
      <c r="HH21" s="5">
        <v>1</v>
      </c>
      <c r="HI21" s="5">
        <v>0</v>
      </c>
      <c r="HJ21" s="5">
        <v>1</v>
      </c>
      <c r="HK21" s="5">
        <v>1</v>
      </c>
      <c r="HL21" s="5">
        <v>0</v>
      </c>
      <c r="HM21" s="5">
        <v>1</v>
      </c>
      <c r="HN21" s="5">
        <v>1</v>
      </c>
      <c r="HO21" s="5">
        <v>1</v>
      </c>
      <c r="HP21" s="5">
        <v>1</v>
      </c>
      <c r="HQ21" s="5">
        <v>1</v>
      </c>
      <c r="HR21" s="5">
        <v>1</v>
      </c>
      <c r="HS21" s="5">
        <v>1</v>
      </c>
      <c r="HT21" s="5">
        <v>1</v>
      </c>
      <c r="HU21" s="5">
        <v>1</v>
      </c>
      <c r="HV21" s="5">
        <v>2</v>
      </c>
      <c r="HW21" s="5">
        <v>2</v>
      </c>
      <c r="HX21" s="5">
        <v>2</v>
      </c>
      <c r="HY21" s="5">
        <v>1</v>
      </c>
      <c r="HZ21" s="5">
        <v>1</v>
      </c>
      <c r="IA21" s="5">
        <v>2</v>
      </c>
      <c r="IB21" s="5">
        <v>2</v>
      </c>
      <c r="IC21" s="5">
        <v>2</v>
      </c>
      <c r="ID21" s="5">
        <v>2</v>
      </c>
      <c r="IE21" s="5">
        <v>1</v>
      </c>
      <c r="IF21" s="5"/>
      <c r="IG21" s="5">
        <v>1</v>
      </c>
      <c r="IH21" s="5">
        <v>1</v>
      </c>
      <c r="II21" s="5">
        <v>2</v>
      </c>
      <c r="IJ21" s="5">
        <v>2</v>
      </c>
      <c r="IK21" s="5">
        <v>0</v>
      </c>
      <c r="IL21" s="5">
        <v>2</v>
      </c>
      <c r="IM21" s="5">
        <v>2</v>
      </c>
      <c r="IN21" s="5">
        <v>2</v>
      </c>
      <c r="IO21" s="5">
        <v>2</v>
      </c>
      <c r="IP21" s="5">
        <v>2</v>
      </c>
      <c r="IQ21" s="5">
        <v>2</v>
      </c>
      <c r="IR21" s="5">
        <v>2</v>
      </c>
      <c r="IS21" s="5">
        <v>2</v>
      </c>
      <c r="IT21" s="5">
        <v>2</v>
      </c>
      <c r="IU21" s="5">
        <v>2</v>
      </c>
      <c r="IV21" s="5">
        <v>2</v>
      </c>
      <c r="IW21" s="5">
        <v>1</v>
      </c>
      <c r="IX21" s="5">
        <v>1</v>
      </c>
      <c r="IY21" s="5">
        <v>1</v>
      </c>
      <c r="IZ21" s="5">
        <v>1</v>
      </c>
      <c r="JA21" s="5">
        <v>1</v>
      </c>
      <c r="JB21" s="5">
        <v>2</v>
      </c>
      <c r="JC21" s="5">
        <v>1</v>
      </c>
      <c r="JD21" s="5">
        <v>1</v>
      </c>
      <c r="JE21" s="5">
        <v>0</v>
      </c>
      <c r="JF21" s="5">
        <v>1</v>
      </c>
      <c r="JG21" s="5">
        <v>1</v>
      </c>
      <c r="JH21" s="5">
        <v>1</v>
      </c>
      <c r="JI21" s="5">
        <v>0</v>
      </c>
      <c r="JJ21">
        <v>1</v>
      </c>
      <c r="JK21" s="5">
        <v>1</v>
      </c>
      <c r="JL21" s="5">
        <v>1</v>
      </c>
      <c r="JM21" s="5">
        <v>2</v>
      </c>
      <c r="JN21" s="5">
        <v>2</v>
      </c>
      <c r="JO21" s="5">
        <v>1</v>
      </c>
      <c r="JP21" s="5">
        <v>1</v>
      </c>
      <c r="JQ21" s="5">
        <v>1</v>
      </c>
      <c r="JR21" s="5">
        <v>2</v>
      </c>
      <c r="JS21" s="5">
        <v>2</v>
      </c>
      <c r="JT21" s="5">
        <v>2</v>
      </c>
      <c r="JU21" s="5">
        <v>1</v>
      </c>
      <c r="JV21" s="54"/>
      <c r="JW21" s="5">
        <f>IF(BW21=0,0,IF($BJ21&gt;SUM(BX21:$JV21),IF(BW21+SUM(BX21:$JV21)&gt;$BJ21,$BJ21-SUM(JX21:$RV21),BW21),0))</f>
        <v>0</v>
      </c>
      <c r="JX21" s="5">
        <f>IF(BX21=0,0,IF($BJ21&gt;SUM(BY21:$JV21),IF(BX21+SUM(BY21:$JV21)&gt;$BJ21,$BJ21-SUM(JY21:$RV21),BX21),0))</f>
        <v>0</v>
      </c>
      <c r="JY21" s="5">
        <f>IF(BY21=0,0,IF($BJ21&gt;SUM(BZ21:$JV21),IF(BY21+SUM(BZ21:$JV21)&gt;$BJ21,$BJ21-SUM(JZ21:$RV21),BY21),0))</f>
        <v>0</v>
      </c>
      <c r="JZ21" s="5">
        <f>IF(BZ21=0,0,IF($BJ21&gt;SUM(CA21:$JV21),IF(BZ21+SUM(CA21:$JV21)&gt;$BJ21,$BJ21-SUM(KA21:$RV21),BZ21),0))</f>
        <v>0</v>
      </c>
      <c r="KA21" s="5">
        <f>IF(CA21=0,0,IF($BJ21&gt;SUM(CB21:$JV21),IF(CA21+SUM(CB21:$JV21)&gt;$BJ21,$BJ21-SUM(KB21:$RV21),CA21),0))</f>
        <v>0</v>
      </c>
      <c r="KB21" s="5">
        <f>IF(CB21=0,0,IF($BJ21&gt;SUM(CC21:$JV21),IF(CB21+SUM(CC21:$JV21)&gt;$BJ21,$BJ21-SUM(KC21:$RV21),CB21),0))</f>
        <v>0</v>
      </c>
      <c r="KC21" s="5">
        <f>IF(CC21=0,0,IF($BJ21&gt;SUM(CD21:$JV21),IF(CC21+SUM(CD21:$JV21)&gt;$BJ21,$BJ21-SUM(KD21:$RV21),CC21),0))</f>
        <v>0</v>
      </c>
      <c r="KD21" s="5">
        <f>IF(CD21=0,0,IF($BJ21&gt;SUM(CE21:$JV21),IF(CD21+SUM(CE21:$JV21)&gt;$BJ21,$BJ21-SUM(KE21:$RV21),CD21),0))</f>
        <v>0</v>
      </c>
      <c r="KE21" s="5">
        <f>IF(CE21=0,0,IF($BJ21&gt;SUM(CF21:$JV21),IF(CE21+SUM(CF21:$JV21)&gt;$BJ21,$BJ21-SUM(KF21:$RV21),CE21),0))</f>
        <v>0</v>
      </c>
      <c r="KF21" s="5">
        <f>IF(CF21=0,0,IF($BJ21&gt;SUM(CG21:$JV21),IF(CF21+SUM(CG21:$JV21)&gt;$BJ21,$BJ21-SUM(KG21:$RV21),CF21),0))</f>
        <v>0</v>
      </c>
      <c r="KG21" s="5">
        <f>IF(CG21=0,0,IF($BJ21&gt;SUM(CH21:$JV21),IF(CG21+SUM(CH21:$JV21)&gt;$BJ21,$BJ21-SUM(KH21:$RV21),CG21),0))</f>
        <v>0</v>
      </c>
      <c r="KH21" s="5">
        <f>IF(CH21=0,0,IF($BJ21&gt;SUM(CI21:$JV21),IF(CH21+SUM(CI21:$JV21)&gt;$BJ21,$BJ21-SUM(KI21:$RV21),CH21),0))</f>
        <v>0</v>
      </c>
      <c r="KI21" s="5">
        <f>IF(CI21=0,0,IF($BJ21&gt;SUM(CJ21:$JV21),IF(CI21+SUM(CJ21:$JV21)&gt;$BJ21,$BJ21-SUM(KJ21:$RV21),CI21),0))</f>
        <v>0</v>
      </c>
      <c r="KJ21" s="5">
        <f>IF(CJ21=0,0,IF($BJ21&gt;SUM(CK21:$JV21),IF(CJ21+SUM(CK21:$JV21)&gt;$BJ21,$BJ21-SUM(KK21:$RV21),CJ21),0))</f>
        <v>0</v>
      </c>
      <c r="KK21" s="5">
        <f>IF(CK21=0,0,IF($BJ21&gt;SUM(CL21:$JV21),IF(CK21+SUM(CL21:$JV21)&gt;$BJ21,$BJ21-SUM(KL21:$RV21),CK21),0))</f>
        <v>0</v>
      </c>
      <c r="KL21" s="5">
        <f>IF(CL21=0,0,IF($BJ21&gt;SUM(CM21:$JV21),IF(CL21+SUM(CM21:$JV21)&gt;$BJ21,$BJ21-SUM(KM21:$RV21),CL21),0))</f>
        <v>0</v>
      </c>
      <c r="KM21" s="5">
        <f>IF(CM21=0,0,IF($BJ21&gt;SUM(CN21:$JV21),IF(CM21+SUM(CN21:$JV21)&gt;$BJ21,$BJ21-SUM(KN21:$RV21),CM21),0))</f>
        <v>0</v>
      </c>
      <c r="KN21" s="5">
        <f>IF(CN21=0,0,IF($BJ21&gt;SUM(CO21:$JV21),IF(CN21+SUM(CO21:$JV21)&gt;$BJ21,$BJ21-SUM(KO21:$RV21),CN21),0))</f>
        <v>0</v>
      </c>
      <c r="KO21" s="5">
        <f>IF(CO21=0,0,IF($BJ21&gt;SUM(CP21:$JV21),IF(CO21+SUM(CP21:$JV21)&gt;$BJ21,$BJ21-SUM(KP21:$RV21),CO21),0))</f>
        <v>0</v>
      </c>
      <c r="KP21" s="5">
        <f>IF(CP21=0,0,IF($BJ21&gt;SUM(CQ21:$JV21),IF(CP21+SUM(CQ21:$JV21)&gt;$BJ21,$BJ21-SUM(KQ21:$RV21),CP21),0))</f>
        <v>0</v>
      </c>
      <c r="KQ21" s="5">
        <f>IF(CQ21=0,0,IF($BJ21&gt;SUM(CR21:$JV21),IF(CQ21+SUM(CR21:$JV21)&gt;$BJ21,$BJ21-SUM(KR21:$RV21),CQ21),0))</f>
        <v>0</v>
      </c>
      <c r="KR21" s="5">
        <f>IF(CR21=0,0,IF($BJ21&gt;SUM(CS21:$JV21),IF(CR21+SUM(CS21:$JV21)&gt;$BJ21,$BJ21-SUM(KS21:$RV21),CR21),0))</f>
        <v>0</v>
      </c>
      <c r="KS21" s="5">
        <f>IF(CS21=0,0,IF($BJ21&gt;SUM(CT21:$JV21),IF(CS21+SUM(CT21:$JV21)&gt;$BJ21,$BJ21-SUM(KT21:$RV21),CS21),0))</f>
        <v>0</v>
      </c>
      <c r="KT21" s="5">
        <f>IF(CT21=0,0,IF($BJ21&gt;SUM(CU21:$JV21),IF(CT21+SUM(CU21:$JV21)&gt;$BJ21,$BJ21-SUM(KU21:$RV21),CT21),0))</f>
        <v>0</v>
      </c>
      <c r="KU21" s="5">
        <f>IF(CU21=0,0,IF($BJ21&gt;SUM(CV21:$JV21),IF(CU21+SUM(CV21:$JV21)&gt;$BJ21,$BJ21-SUM(KV21:$RV21),CU21),0))</f>
        <v>0</v>
      </c>
      <c r="KV21" s="5">
        <f>IF(CV21=0,0,IF($BJ21&gt;SUM(CW21:$JV21),IF(CV21+SUM(CW21:$JV21)&gt;$BJ21,$BJ21-SUM(KW21:$RV21),CV21),0))</f>
        <v>0</v>
      </c>
      <c r="KW21" s="5">
        <f>IF(CW21=0,0,IF($BJ21&gt;SUM(CX21:$JV21),IF(CW21+SUM(CX21:$JV21)&gt;$BJ21,$BJ21-SUM(KX21:$RV21),CW21),0))</f>
        <v>0</v>
      </c>
      <c r="KX21" s="5">
        <f>IF(CX21=0,0,IF($BJ21&gt;SUM(CY21:$JV21),IF(CX21+SUM(CY21:$JV21)&gt;$BJ21,$BJ21-SUM(KY21:$RV21),CX21),0))</f>
        <v>0</v>
      </c>
      <c r="KY21" s="5">
        <f>IF(CY21=0,0,IF($BJ21&gt;SUM(CZ21:$JV21),IF(CY21+SUM(CZ21:$JV21)&gt;$BJ21,$BJ21-SUM(KZ21:$RV21),CY21),0))</f>
        <v>0</v>
      </c>
      <c r="KZ21" s="5">
        <f>IF(CZ21=0,0,IF($BJ21&gt;SUM(DA21:$JV21),IF(CZ21+SUM(DA21:$JV21)&gt;$BJ21,$BJ21-SUM(LA21:$RV21),CZ21),0))</f>
        <v>0</v>
      </c>
      <c r="LA21" s="5">
        <f>IF(DA21=0,0,IF($BJ21&gt;SUM(DB21:$JV21),IF(DA21+SUM(DB21:$JV21)&gt;$BJ21,$BJ21-SUM(LB21:$RV21),DA21),0))</f>
        <v>0</v>
      </c>
      <c r="LB21" s="5">
        <f>IF(DB21=0,0,IF($BJ21&gt;SUM(DC21:$JV21),IF(DB21+SUM(DC21:$JV21)&gt;$BJ21,$BJ21-SUM(LC21:$RV21),DB21),0))</f>
        <v>0</v>
      </c>
      <c r="LC21" s="5">
        <f>IF(DC21=0,0,IF($BJ21&gt;SUM(DD21:$JV21),IF(DC21+SUM(DD21:$JV21)&gt;$BJ21,$BJ21-SUM(LD21:$RV21),DC21),0))</f>
        <v>0</v>
      </c>
      <c r="LD21" s="5">
        <f>IF(DD21=0,0,IF($BJ21&gt;SUM(DE21:$JV21),IF(DD21+SUM(DE21:$JV21)&gt;$BJ21,$BJ21-SUM(LE21:$RV21),DD21),0))</f>
        <v>0</v>
      </c>
      <c r="LE21" s="5">
        <f>IF(DE21=0,0,IF($BJ21&gt;SUM(DF21:$JV21),IF(DE21+SUM(DF21:$JV21)&gt;$BJ21,$BJ21-SUM(LF21:$RV21),DE21),0))</f>
        <v>0</v>
      </c>
      <c r="LF21" s="5">
        <f>IF(DF21=0,0,IF($BJ21&gt;SUM(DG21:$JV21),IF(DF21+SUM(DG21:$JV21)&gt;$BJ21,$BJ21-SUM(LG21:$RV21),DF21),0))</f>
        <v>0</v>
      </c>
      <c r="LG21" s="5">
        <f>IF(DG21=0,0,IF($BJ21&gt;SUM(DH21:$JV21),IF(DG21+SUM(DH21:$JV21)&gt;$BJ21,$BJ21-SUM(LH21:$RV21),DG21),0))</f>
        <v>0</v>
      </c>
      <c r="LH21" s="5">
        <f>IF(DH21=0,0,IF($BJ21&gt;SUM(DI21:$JV21),IF(DH21+SUM(DI21:$JV21)&gt;$BJ21,$BJ21-SUM(LI21:$RV21),DH21),0))</f>
        <v>0</v>
      </c>
      <c r="LI21" s="5">
        <f>IF(DI21=0,0,IF($BJ21&gt;SUM(DJ21:$JV21),IF(DI21+SUM(DJ21:$JV21)&gt;$BJ21,$BJ21-SUM(LJ21:$RV21),DI21),0))</f>
        <v>0</v>
      </c>
      <c r="LJ21" s="5">
        <f>IF(DJ21=0,0,IF($BJ21&gt;SUM(DK21:$JV21),IF(DJ21+SUM(DK21:$JV21)&gt;$BJ21,$BJ21-SUM(LK21:$RV21),DJ21),0))</f>
        <v>0</v>
      </c>
      <c r="LK21" s="5">
        <f>IF(DK21=0,0,IF($BJ21&gt;SUM(DL21:$JV21),IF(DK21+SUM(DL21:$JV21)&gt;$BJ21,$BJ21-SUM(LL21:$RV21),DK21),0))</f>
        <v>0</v>
      </c>
      <c r="LL21" s="5">
        <f>IF(DL21=0,0,IF($BJ21&gt;SUM(DM21:$JV21),IF(DL21+SUM(DM21:$JV21)&gt;$BJ21,$BJ21-SUM(LM21:$RV21),DL21),0))</f>
        <v>0</v>
      </c>
      <c r="LM21" s="5">
        <f>IF(DM21=0,0,IF($BJ21&gt;SUM(DN21:$JV21),IF(DM21+SUM(DN21:$JV21)&gt;$BJ21,$BJ21-SUM(LN21:$RV21),DM21),0))</f>
        <v>0</v>
      </c>
      <c r="LN21" s="5">
        <f>IF(DN21=0,0,IF($BJ21&gt;SUM(DO21:$JV21),IF(DN21+SUM(DO21:$JV21)&gt;$BJ21,$BJ21-SUM(LO21:$RV21),DN21),0))</f>
        <v>0</v>
      </c>
      <c r="LO21" s="5">
        <f>IF(DO21=0,0,IF($BJ21&gt;SUM(DP21:$JV21),IF(DO21+SUM(DP21:$JV21)&gt;$BJ21,$BJ21-SUM(LP21:$RV21),DO21),0))</f>
        <v>0</v>
      </c>
      <c r="LP21" s="5">
        <f>IF(DP21=0,0,IF($BJ21&gt;SUM(DQ21:$JV21),IF(DP21+SUM(DQ21:$JV21)&gt;$BJ21,$BJ21-SUM(LQ21:$RV21),DP21),0))</f>
        <v>0</v>
      </c>
      <c r="LQ21" s="5">
        <f>IF(DQ21=0,0,IF($BJ21&gt;SUM(DR21:$JV21),IF(DQ21+SUM(DR21:$JV21)&gt;$BJ21,$BJ21-SUM(LR21:$RV21),DQ21),0))</f>
        <v>0</v>
      </c>
      <c r="LR21" s="5">
        <f>IF(DR21=0,0,IF($BJ21&gt;SUM(DS21:$JV21),IF(DR21+SUM(DS21:$JV21)&gt;$BJ21,$BJ21-SUM(LS21:$RV21),DR21),0))</f>
        <v>0</v>
      </c>
      <c r="LS21" s="5">
        <f>IF(DS21=0,0,IF($BJ21&gt;SUM(DT21:$JV21),IF(DS21+SUM(DT21:$JV21)&gt;$BJ21,$BJ21-SUM(LT21:$RV21),DS21),0))</f>
        <v>0</v>
      </c>
      <c r="LT21" s="5">
        <f>IF(DT21=0,0,IF($BJ21&gt;SUM(DU21:$JV21),IF(DT21+SUM(DU21:$JV21)&gt;$BJ21,$BJ21-SUM(LU21:$RV21),DT21),0))</f>
        <v>0</v>
      </c>
      <c r="LU21" s="5">
        <f>IF(DU21=0,0,IF($BJ21&gt;SUM(DV21:$JV21),IF(DU21+SUM(DV21:$JV21)&gt;$BJ21,$BJ21-SUM(LV21:$RV21),DU21),0))</f>
        <v>0</v>
      </c>
      <c r="LV21" s="5">
        <f>IF(DV21=0,0,IF($BJ21&gt;SUM(DW21:$JV21),IF(DV21+SUM(DW21:$JV21)&gt;$BJ21,$BJ21-SUM(LW21:$RV21),DV21),0))</f>
        <v>0</v>
      </c>
      <c r="LW21" s="5">
        <f>IF(DW21=0,0,IF($BJ21&gt;SUM(DX21:$JV21),IF(DW21+SUM(DX21:$JV21)&gt;$BJ21,$BJ21-SUM(LX21:$RV21),DW21),0))</f>
        <v>0</v>
      </c>
      <c r="LX21" s="5">
        <f>IF(DX21=0,0,IF($BJ21&gt;SUM(DY21:$JV21),IF(DX21+SUM(DY21:$JV21)&gt;$BJ21,$BJ21-SUM(LY21:$RV21),DX21),0))</f>
        <v>0</v>
      </c>
      <c r="LY21" s="5">
        <f>IF(DY21=0,0,IF($BJ21&gt;SUM(DZ21:$JV21),IF(DY21+SUM(DZ21:$JV21)&gt;$BJ21,$BJ21-SUM(LZ21:$RV21),DY21),0))</f>
        <v>0</v>
      </c>
      <c r="LZ21" s="5">
        <f>IF(DZ21=0,0,IF($BJ21&gt;SUM(EA21:$JV21),IF(DZ21+SUM(EA21:$JV21)&gt;$BJ21,$BJ21-SUM(MA21:$RV21),DZ21),0))</f>
        <v>0</v>
      </c>
      <c r="MA21" s="5">
        <f>IF(EA21=0,0,IF($BJ21&gt;SUM(EB21:$JV21),IF(EA21+SUM(EB21:$JV21)&gt;$BJ21,$BJ21-SUM(MB21:$RV21),EA21),0))</f>
        <v>0</v>
      </c>
      <c r="MB21" s="5">
        <f>IF(EB21=0,0,IF($BJ21&gt;SUM(EC21:$JV21),IF(EB21+SUM(EC21:$JV21)&gt;$BJ21,$BJ21-SUM(MC21:$RV21),EB21),0))</f>
        <v>0</v>
      </c>
      <c r="MC21" s="5">
        <f>IF(EC21=0,0,IF($BJ21&gt;SUM(ED21:$JV21),IF(EC21+SUM(ED21:$JV21)&gt;$BJ21,$BJ21-SUM(MD21:$RV21),EC21),0))</f>
        <v>0</v>
      </c>
      <c r="MD21" s="5">
        <f>IF(ED21=0,0,IF($BJ21&gt;SUM(EE21:$JV21),IF(ED21+SUM(EE21:$JV21)&gt;$BJ21,$BJ21-SUM(ME21:$RV21),ED21),0))</f>
        <v>0</v>
      </c>
      <c r="ME21" s="5">
        <f>IF(EE21=0,0,IF($BJ21&gt;SUM(EF21:$JV21),IF(EE21+SUM(EF21:$JV21)&gt;$BJ21,$BJ21-SUM(MF21:$RV21),EE21),0))</f>
        <v>0</v>
      </c>
      <c r="MF21" s="5">
        <f>IF(EF21=0,0,IF($BJ21&gt;SUM(EG21:$JV21),IF(EF21+SUM(EG21:$JV21)&gt;$BJ21,$BJ21-SUM(MG21:$RV21),EF21),0))</f>
        <v>0</v>
      </c>
      <c r="MG21" s="5">
        <f>IF(EG21=0,0,IF($BJ21&gt;SUM(EH21:$JV21),IF(EG21+SUM(EH21:$JV21)&gt;$BJ21,$BJ21-SUM(MH21:$RV21),EG21),0))</f>
        <v>0</v>
      </c>
      <c r="MH21" s="5">
        <f>IF(EH21=0,0,IF($BJ21&gt;SUM(EI21:$JV21),IF(EH21+SUM(EI21:$JV21)&gt;$BJ21,$BJ21-SUM(MI21:$RV21),EH21),0))</f>
        <v>0</v>
      </c>
      <c r="MI21" s="5">
        <f>IF(EI21=0,0,IF($BJ21&gt;SUM(EJ21:$JV21),IF(EI21+SUM(EJ21:$JV21)&gt;$BJ21,$BJ21-SUM(MJ21:$RV21),EI21),0))</f>
        <v>0</v>
      </c>
      <c r="MJ21" s="5">
        <f>IF(EJ21=0,0,IF($BJ21&gt;SUM(EK21:$JV21),IF(EJ21+SUM(EK21:$JV21)&gt;$BJ21,$BJ21-SUM(MK21:$RV21),EJ21),0))</f>
        <v>0</v>
      </c>
      <c r="MK21" s="5">
        <f>IF(EK21=0,0,IF($BJ21&gt;SUM(EL21:$JV21),IF(EK21+SUM(EL21:$JV21)&gt;$BJ21,$BJ21-SUM(ML21:$RV21),EK21),0))</f>
        <v>0</v>
      </c>
      <c r="ML21" s="5">
        <f>IF(EL21=0,0,IF($BJ21&gt;SUM(EM21:$JV21),IF(EL21+SUM(EM21:$JV21)&gt;$BJ21,$BJ21-SUM(MM21:$RV21),EL21),0))</f>
        <v>0</v>
      </c>
      <c r="MM21" s="5">
        <f>IF(EM21=0,0,IF($BJ21&gt;SUM(EN21:$JV21),IF(EM21+SUM(EN21:$JV21)&gt;$BJ21,$BJ21-SUM(MN21:$RV21),EM21),0))</f>
        <v>0</v>
      </c>
      <c r="MN21" s="5">
        <f>IF(EN21=0,0,IF($BJ21&gt;SUM(EO21:$JV21),IF(EN21+SUM(EO21:$JV21)&gt;$BJ21,$BJ21-SUM(MO21:$RV21),EN21),0))</f>
        <v>0</v>
      </c>
      <c r="MO21" s="5">
        <f>IF(EO21=0,0,IF($BJ21&gt;SUM(EP21:$JV21),IF(EO21+SUM(EP21:$JV21)&gt;$BJ21,$BJ21-SUM(MP21:$RV21),EO21),0))</f>
        <v>0</v>
      </c>
      <c r="MP21" s="5">
        <f>IF(EP21=0,0,IF($BJ21&gt;SUM(EQ21:$JV21),IF(EP21+SUM(EQ21:$JV21)&gt;$BJ21,$BJ21-SUM(MQ21:$RV21),EP21),0))</f>
        <v>0</v>
      </c>
      <c r="MQ21" s="5">
        <f>IF(EQ21=0,0,IF($BJ21&gt;SUM(ER21:$JV21),IF(EQ21+SUM(ER21:$JV21)&gt;$BJ21,$BJ21-SUM(MR21:$RV21),EQ21),0))</f>
        <v>0</v>
      </c>
      <c r="MR21" s="5">
        <f>IF(ER21=0,0,IF($BJ21&gt;SUM(ES21:$JV21),IF(ER21+SUM(ES21:$JV21)&gt;$BJ21,$BJ21-SUM(MS21:$RV21),ER21),0))</f>
        <v>0</v>
      </c>
      <c r="MS21" s="5">
        <f>IF(ES21=0,0,IF($BJ21&gt;SUM(ET21:$JV21),IF(ES21+SUM(ET21:$JV21)&gt;$BJ21,$BJ21-SUM(MT21:$RV21),ES21),0))</f>
        <v>0</v>
      </c>
      <c r="MT21" s="5">
        <f>IF(ET21=0,0,IF($BJ21&gt;SUM(EU21:$JV21),IF(ET21+SUM(EU21:$JV21)&gt;$BJ21,$BJ21-SUM(MU21:$RV21),ET21),0))</f>
        <v>0</v>
      </c>
      <c r="MU21" s="5">
        <f>IF(EU21=0,0,IF($BJ21&gt;SUM(EV21:$JV21),IF(EU21+SUM(EV21:$JV21)&gt;$BJ21,$BJ21-SUM(MV21:$RV21),EU21),0))</f>
        <v>0</v>
      </c>
      <c r="MV21" s="5">
        <f>IF(EV21=0,0,IF($BJ21&gt;SUM(EW21:$JV21),IF(EV21+SUM(EW21:$JV21)&gt;$BJ21,$BJ21-SUM(MW21:$RV21),EV21),0))</f>
        <v>0</v>
      </c>
      <c r="MW21" s="5">
        <f>IF(EW21=0,0,IF($BJ21&gt;SUM(EX21:$JV21),IF(EW21+SUM(EX21:$JV21)&gt;$BJ21,$BJ21-SUM(MX21:$RV21),EW21),0))</f>
        <v>0</v>
      </c>
      <c r="MX21" s="5">
        <f>IF(EX21=0,0,IF($BJ21&gt;SUM(EY21:$JV21),IF(EX21+SUM(EY21:$JV21)&gt;$BJ21,$BJ21-SUM(MY21:$RV21),EX21),0))</f>
        <v>0</v>
      </c>
      <c r="MY21" s="5">
        <f>IF(EY21=0,0,IF($BJ21&gt;SUM(EZ21:$JV21),IF(EY21+SUM(EZ21:$JV21)&gt;$BJ21,$BJ21-SUM(MZ21:$RV21),EY21),0))</f>
        <v>0</v>
      </c>
      <c r="MZ21" s="5">
        <f>IF(EZ21=0,0,IF($BJ21&gt;SUM(FA21:$JV21),IF(EZ21+SUM(FA21:$JV21)&gt;$BJ21,$BJ21-SUM(NA21:$RV21),EZ21),0))</f>
        <v>0</v>
      </c>
      <c r="NA21" s="5">
        <f>IF(FA21=0,0,IF($BJ21&gt;SUM(FB21:$JV21),IF(FA21+SUM(FB21:$JV21)&gt;$BJ21,$BJ21-SUM(NB21:$RV21),FA21),0))</f>
        <v>0</v>
      </c>
      <c r="NB21" s="5">
        <f>IF(FB21=0,0,IF($BJ21&gt;SUM(FC21:$JV21),IF(FB21+SUM(FC21:$JV21)&gt;$BJ21,$BJ21-SUM(NC21:$RV21),FB21),0))</f>
        <v>0</v>
      </c>
      <c r="NC21" s="5">
        <f>IF(FC21=0,0,IF($BJ21&gt;SUM(FD21:$JV21),IF(FC21+SUM(FD21:$JV21)&gt;$BJ21,$BJ21-SUM(ND21:$RV21),FC21),0))</f>
        <v>0</v>
      </c>
      <c r="ND21" s="5">
        <f>IF(FD21=0,0,IF($BJ21&gt;SUM(FE21:$JV21),IF(FD21+SUM(FE21:$JV21)&gt;$BJ21,$BJ21-SUM(NE21:$RV21),FD21),0))</f>
        <v>0</v>
      </c>
      <c r="NE21" s="5">
        <f>IF(FE21=0,0,IF($BJ21&gt;SUM(FF21:$JV21),IF(FE21+SUM(FF21:$JV21)&gt;$BJ21,$BJ21-SUM(NF21:$RV21),FE21),0))</f>
        <v>0</v>
      </c>
      <c r="NF21" s="5">
        <f>IF(FF21=0,0,IF($BJ21&gt;SUM(FG21:$JV21),IF(FF21+SUM(FG21:$JV21)&gt;$BJ21,$BJ21-SUM(NG21:$RV21),FF21),0))</f>
        <v>0</v>
      </c>
      <c r="NG21" s="5">
        <f>IF(FG21=0,0,IF($BJ21&gt;SUM(FH21:$JV21),IF(FG21+SUM(FH21:$JV21)&gt;$BJ21,$BJ21-SUM(NH21:$RV21),FG21),0))</f>
        <v>0</v>
      </c>
      <c r="NH21" s="5">
        <f>IF(FH21=0,0,IF($BJ21&gt;SUM(FI21:$JV21),IF(FH21+SUM(FI21:$JV21)&gt;$BJ21,$BJ21-SUM(NI21:$RV21),FH21),0))</f>
        <v>0</v>
      </c>
      <c r="NI21" s="5">
        <f>IF(FI21=0,0,IF($BJ21&gt;SUM(FJ21:$JV21),IF(FI21+SUM(FJ21:$JV21)&gt;$BJ21,$BJ21-SUM(NJ21:$RV21),FI21),0))</f>
        <v>0</v>
      </c>
      <c r="NJ21" s="5">
        <f>IF(FJ21=0,0,IF($BJ21&gt;SUM(FK21:$JV21),IF(FJ21+SUM(FK21:$JV21)&gt;$BJ21,$BJ21-SUM(NK21:$RV21),FJ21),0))</f>
        <v>0</v>
      </c>
      <c r="NK21" s="5">
        <f>IF(FK21=0,0,IF($BJ21&gt;SUM(FL21:$JV21),IF(FK21+SUM(FL21:$JV21)&gt;$BJ21,$BJ21-SUM(NL21:$RV21),FK21),0))</f>
        <v>0</v>
      </c>
      <c r="NL21" s="5">
        <f>IF(FL21=0,0,IF($BJ21&gt;SUM(FM21:$JV21),IF(FL21+SUM(FM21:$JV21)&gt;$BJ21,$BJ21-SUM(NM21:$RV21),FL21),0))</f>
        <v>0</v>
      </c>
      <c r="NM21" s="5">
        <f>IF(FM21=0,0,IF($BJ21&gt;SUM(FN21:$JV21),IF(FM21+SUM(FN21:$JV21)&gt;$BJ21,$BJ21-SUM(NN21:$RV21),FM21),0))</f>
        <v>0</v>
      </c>
      <c r="NN21" s="5">
        <f>IF(FN21=0,0,IF($BJ21&gt;SUM(FO21:$JV21),IF(FN21+SUM(FO21:$JV21)&gt;$BJ21,$BJ21-SUM(NO21:$RV21),FN21),0))</f>
        <v>0</v>
      </c>
      <c r="NO21" s="5">
        <f>IF(FO21=0,0,IF($BJ21&gt;SUM(FP21:$JV21),IF(FO21+SUM(FP21:$JV21)&gt;$BJ21,$BJ21-SUM(NP21:$RV21),FO21),0))</f>
        <v>0</v>
      </c>
      <c r="NP21" s="5">
        <f>IF(FP21=0,0,IF($BJ21&gt;SUM(FQ21:$JV21),IF(FP21+SUM(FQ21:$JV21)&gt;$BJ21,$BJ21-SUM(NQ21:$RV21),FP21),0))</f>
        <v>0</v>
      </c>
      <c r="NQ21" s="5">
        <f>IF(FQ21=0,0,IF($BJ21&gt;SUM(FR21:$JV21),IF(FQ21+SUM(FR21:$JV21)&gt;$BJ21,$BJ21-SUM(NR21:$RV21),FQ21),0))</f>
        <v>0</v>
      </c>
      <c r="NR21" s="5">
        <f>IF(FR21=0,0,IF($BJ21&gt;SUM(FS21:$JV21),IF(FR21+SUM(FS21:$JV21)&gt;$BJ21,$BJ21-SUM(NS21:$RV21),FR21),0))</f>
        <v>0</v>
      </c>
      <c r="NS21" s="5">
        <f>IF(FS21=0,0,IF($BJ21&gt;SUM(FT21:$JV21),IF(FS21+SUM(FT21:$JV21)&gt;$BJ21,$BJ21-SUM(NT21:$RV21),FS21),0))</f>
        <v>0</v>
      </c>
      <c r="NT21" s="5">
        <f>IF(FT21=0,0,IF($BJ21&gt;SUM(FU21:$JV21),IF(FT21+SUM(FU21:$JV21)&gt;$BJ21,$BJ21-SUM(NU21:$RV21),FT21),0))</f>
        <v>0</v>
      </c>
      <c r="NU21" s="5">
        <f>IF(FU21=0,0,IF($BJ21&gt;SUM(FV21:$JV21),IF(FU21+SUM(FV21:$JV21)&gt;$BJ21,$BJ21-SUM(NV21:$RV21),FU21),0))</f>
        <v>0</v>
      </c>
      <c r="NV21" s="5">
        <f>IF(FV21=0,0,IF($BJ21&gt;SUM(FW21:$JV21),IF(FV21+SUM(FW21:$JV21)&gt;$BJ21,$BJ21-SUM(NW21:$RV21),FV21),0))</f>
        <v>0</v>
      </c>
      <c r="NW21" s="5">
        <f>IF(FW21=0,0,IF($BJ21&gt;SUM(FX21:$JV21),IF(FW21+SUM(FX21:$JV21)&gt;$BJ21,$BJ21-SUM(NX21:$RV21),FW21),0))</f>
        <v>0</v>
      </c>
      <c r="NX21" s="5">
        <f>IF(FX21=0,0,IF($BJ21&gt;SUM(FY21:$JV21),IF(FX21+SUM(FY21:$JV21)&gt;$BJ21,$BJ21-SUM(NY21:$RV21),FX21),0))</f>
        <v>0</v>
      </c>
      <c r="NY21" s="5">
        <f>IF(FY21=0,0,IF($BJ21&gt;SUM(FZ21:$JV21),IF(FY21+SUM(FZ21:$JV21)&gt;$BJ21,$BJ21-SUM(NZ21:$RV21),FY21),0))</f>
        <v>0</v>
      </c>
      <c r="NZ21" s="5">
        <f>IF(FZ21=0,0,IF($BJ21&gt;SUM(GA21:$JV21),IF(FZ21+SUM(GA21:$JV21)&gt;$BJ21,$BJ21-SUM(OA21:$RV21),FZ21),0))</f>
        <v>0</v>
      </c>
      <c r="OA21" s="5">
        <f>IF(GA21=0,0,IF($BJ21&gt;SUM(GB21:$JV21),IF(GA21+SUM(GB21:$JV21)&gt;$BJ21,$BJ21-SUM(OB21:$RV21),GA21),0))</f>
        <v>0</v>
      </c>
      <c r="OB21" s="5">
        <f>IF(GB21=0,0,IF($BJ21&gt;SUM(GC21:$JV21),IF(GB21+SUM(GC21:$JV21)&gt;$BJ21,$BJ21-SUM(OC21:$RV21),GB21),0))</f>
        <v>0</v>
      </c>
      <c r="OC21" s="5">
        <f>IF(GC21=0,0,IF($BJ21&gt;SUM(GD21:$JV21),IF(GC21+SUM(GD21:$JV21)&gt;$BJ21,$BJ21-SUM(OD21:$RV21),GC21),0))</f>
        <v>0</v>
      </c>
      <c r="OD21" s="5">
        <f>IF(GD21=0,0,IF($BJ21&gt;SUM(GE21:$JV21),IF(GD21+SUM(GE21:$JV21)&gt;$BJ21,$BJ21-SUM(OE21:$RV21),GD21),0))</f>
        <v>0</v>
      </c>
      <c r="OE21" s="5">
        <f>IF(GE21=0,0,IF($BJ21&gt;SUM(GF21:$JV21),IF(GE21+SUM(GF21:$JV21)&gt;$BJ21,$BJ21-SUM(OF21:$RV21),GE21),0))</f>
        <v>0</v>
      </c>
      <c r="OF21" s="5">
        <f>IF(GF21=0,0,IF($BJ21&gt;SUM(GG21:$JV21),IF(GF21+SUM(GG21:$JV21)&gt;$BJ21,$BJ21-SUM(OG21:$RV21),GF21),0))</f>
        <v>0</v>
      </c>
      <c r="OG21" s="5">
        <f>IF(GG21=0,0,IF($BJ21&gt;SUM(GH21:$JV21),IF(GG21+SUM(GH21:$JV21)&gt;$BJ21,$BJ21-SUM(OH21:$RV21),GG21),0))</f>
        <v>0</v>
      </c>
      <c r="OH21" s="5">
        <f>IF(GH21=0,0,IF($BJ21&gt;SUM(GI21:$JV21),IF(GH21+SUM(GI21:$JV21)&gt;$BJ21,$BJ21-SUM(OI21:$RV21),GH21),0))</f>
        <v>0</v>
      </c>
      <c r="OI21" s="5">
        <f>IF(GI21=0,0,IF($BJ21&gt;SUM(GJ21:$JV21),IF(GI21+SUM(GJ21:$JV21)&gt;$BJ21,$BJ21-SUM(OJ21:$RV21),GI21),0))</f>
        <v>0</v>
      </c>
      <c r="OJ21" s="5">
        <f>IF(GJ21=0,0,IF($BJ21&gt;SUM(GK21:$JV21),IF(GJ21+SUM(GK21:$JV21)&gt;$BJ21,$BJ21-SUM(OK21:$RV21),GJ21),0))</f>
        <v>0</v>
      </c>
      <c r="OK21" s="5">
        <f>IF(GK21=0,0,IF($BJ21&gt;SUM(GL21:$JV21),IF(GK21+SUM(GL21:$JV21)&gt;$BJ21,$BJ21-SUM(OL21:$RV21),GK21),0))</f>
        <v>0</v>
      </c>
      <c r="OL21" s="5">
        <f>IF(GL21=0,0,IF($BJ21&gt;SUM(GM21:$JV21),IF(GL21+SUM(GM21:$JV21)&gt;$BJ21,$BJ21-SUM(OM21:$RV21),GL21),0))</f>
        <v>0</v>
      </c>
      <c r="OM21" s="5">
        <f>IF(GM21=0,0,IF($BJ21&gt;SUM(GN21:$JV21),IF(GM21+SUM(GN21:$JV21)&gt;$BJ21,$BJ21-SUM(ON21:$RV21),GM21),0))</f>
        <v>0</v>
      </c>
      <c r="ON21" s="5">
        <f>IF(GN21=0,0,IF($BJ21&gt;SUM(GO21:$JV21),IF(GN21+SUM(GO21:$JV21)&gt;$BJ21,$BJ21-SUM(OO21:$RV21),GN21),0))</f>
        <v>0</v>
      </c>
      <c r="OO21" s="5">
        <f>IF(GO21=0,0,IF($BJ21&gt;SUM(GP21:$JV21),IF(GO21+SUM(GP21:$JV21)&gt;$BJ21,$BJ21-SUM(OP21:$RV21),GO21),0))</f>
        <v>0</v>
      </c>
      <c r="OP21" s="5">
        <f>IF(GP21=0,0,IF($BJ21&gt;SUM(GQ21:$JV21),IF(GP21+SUM(GQ21:$JV21)&gt;$BJ21,$BJ21-SUM(OQ21:$RV21),GP21),0))</f>
        <v>0</v>
      </c>
      <c r="OQ21" s="5">
        <f>IF(GQ21=0,0,IF($BJ21&gt;SUM(GR21:$JV21),IF(GQ21+SUM(GR21:$JV21)&gt;$BJ21,$BJ21-SUM(OR21:$RV21),GQ21),0))</f>
        <v>0</v>
      </c>
      <c r="OR21" s="5">
        <f>IF(GR21=0,0,IF($BJ21&gt;SUM(GS21:$JV21),IF(GR21+SUM(GS21:$JV21)&gt;$BJ21,$BJ21-SUM(OS21:$RV21),GR21),0))</f>
        <v>0</v>
      </c>
      <c r="OS21" s="5">
        <f>IF(GS21=0,0,IF($BJ21&gt;SUM(GT21:$JV21),IF(GS21+SUM(GT21:$JV21)&gt;$BJ21,$BJ21-SUM(OT21:$RV21),GS21),0))</f>
        <v>0</v>
      </c>
      <c r="OT21" s="5">
        <f>IF(GT21=0,0,IF($BJ21&gt;SUM(GU21:$JV21),IF(GT21+SUM(GU21:$JV21)&gt;$BJ21,$BJ21-SUM(OU21:$RV21),GT21),0))</f>
        <v>0</v>
      </c>
      <c r="OU21" s="5">
        <f>IF(GU21=0,0,IF($BJ21&gt;SUM(GV21:$JV21),IF(GU21+SUM(GV21:$JV21)&gt;$BJ21,$BJ21-SUM(OV21:$RV21),GU21),0))</f>
        <v>0</v>
      </c>
      <c r="OV21" s="5">
        <f>IF(GV21=0,0,IF($BJ21&gt;SUM(GW21:$JV21),IF(GV21+SUM(GW21:$JV21)&gt;$BJ21,$BJ21-SUM(OW21:$RV21),GV21),0))</f>
        <v>0</v>
      </c>
      <c r="OW21" s="5">
        <f>IF(GW21=0,0,IF($BJ21&gt;SUM(GX21:$JV21),IF(GW21+SUM(GX21:$JV21)&gt;$BJ21,$BJ21-SUM(OX21:$RV21),GW21),0))</f>
        <v>0</v>
      </c>
      <c r="OX21" s="5">
        <f>IF(GX21=0,0,IF($BJ21&gt;SUM(GY21:$JV21),IF(GX21+SUM(GY21:$JV21)&gt;$BJ21,$BJ21-SUM(OY21:$RV21),GX21),0))</f>
        <v>0</v>
      </c>
      <c r="OY21" s="5">
        <f>IF(GY21=0,0,IF($BJ21&gt;SUM(GZ21:$JV21),IF(GY21+SUM(GZ21:$JV21)&gt;$BJ21,$BJ21-SUM(OZ21:$RV21),GY21),0))</f>
        <v>0</v>
      </c>
      <c r="OZ21" s="5">
        <f>IF(GZ21=0,0,IF($BJ21&gt;SUM(HA21:$JV21),IF(GZ21+SUM(HA21:$JV21)&gt;$BJ21,$BJ21-SUM(PA21:$RV21),GZ21),0))</f>
        <v>0</v>
      </c>
      <c r="PA21" s="5">
        <f>IF(HA21=0,0,IF($BJ21&gt;SUM(HB21:$JV21),IF(HA21+SUM(HB21:$JV21)&gt;$BJ21,$BJ21-SUM(PB21:$RV21),HA21),0))</f>
        <v>0</v>
      </c>
      <c r="PB21" s="5">
        <f>IF(HB21=0,0,IF($BJ21&gt;SUM(HC21:$JV21),IF(HB21+SUM(HC21:$JV21)&gt;$BJ21,$BJ21-SUM(PC21:$RV21),HB21),0))</f>
        <v>0</v>
      </c>
      <c r="PC21" s="5">
        <f>IF(HC21=0,0,IF($BJ21&gt;SUM(HD21:$JV21),IF(HC21+SUM(HD21:$JV21)&gt;$BJ21,$BJ21-SUM(PD21:$RV21),HC21),0))</f>
        <v>0</v>
      </c>
      <c r="PD21" s="5">
        <f>IF(HD21=0,0,IF($BJ21&gt;SUM(HE21:$JV21),IF(HD21+SUM(HE21:$JV21)&gt;$BJ21,$BJ21-SUM(PE21:$RV21),HD21),0))</f>
        <v>0</v>
      </c>
      <c r="PE21" s="5">
        <f>IF(HE21=0,0,IF($BJ21&gt;SUM(HF21:$JV21),IF(HE21+SUM(HF21:$JV21)&gt;$BJ21,$BJ21-SUM(PF21:$RV21),HE21),0))</f>
        <v>0</v>
      </c>
      <c r="PF21" s="5">
        <f>IF(HF21=0,0,IF($BJ21&gt;SUM(HG21:$JV21),IF(HF21+SUM(HG21:$JV21)&gt;$BJ21,$BJ21-SUM(PG21:$RV21),HF21),0))</f>
        <v>0</v>
      </c>
      <c r="PG21" s="5">
        <f>IF(HG21=0,0,IF($BJ21&gt;SUM(HH21:$JV21),IF(HG21+SUM(HH21:$JV21)&gt;$BJ21,$BJ21-SUM(PH21:$RV21),HG21),0))</f>
        <v>0</v>
      </c>
      <c r="PH21" s="5">
        <f>IF(HH21=0,0,IF($BJ21&gt;SUM(HI21:$JV21),IF(HH21+SUM(HI21:$JV21)&gt;$BJ21,$BJ21-SUM(PI21:$RV21),HH21),0))</f>
        <v>0</v>
      </c>
      <c r="PI21" s="5">
        <f>IF(HI21=0,0,IF($BJ21&gt;SUM(HJ21:$JV21),IF(HI21+SUM(HJ21:$JV21)&gt;$BJ21,$BJ21-SUM(PJ21:$RV21),HI21),0))</f>
        <v>0</v>
      </c>
      <c r="PJ21" s="5">
        <f>IF(HJ21=0,0,IF($BJ21&gt;SUM(HK21:$JV21),IF(HJ21+SUM(HK21:$JV21)&gt;$BJ21,$BJ21-SUM(PK21:$RV21),HJ21),0))</f>
        <v>0</v>
      </c>
      <c r="PK21" s="5">
        <f>IF(HK21=0,0,IF($BJ21&gt;SUM(HL21:$JV21),IF(HK21+SUM(HL21:$JV21)&gt;$BJ21,$BJ21-SUM(PL21:$RV21),HK21),0))</f>
        <v>0</v>
      </c>
      <c r="PL21" s="5">
        <f>IF(HL21=0,0,IF($BJ21&gt;SUM(HM21:$JV21),IF(HL21+SUM(HM21:$JV21)&gt;$BJ21,$BJ21-SUM(PM21:$RV21),HL21),0))</f>
        <v>0</v>
      </c>
      <c r="PM21" s="5">
        <f>IF(HM21=0,0,IF($BJ21&gt;SUM(HN21:$JV21),IF(HM21+SUM(HN21:$JV21)&gt;$BJ21,$BJ21-SUM(PN21:$RV21),HM21),0))</f>
        <v>0</v>
      </c>
      <c r="PN21" s="5">
        <f>IF(HN21=0,0,IF($BJ21&gt;SUM(HO21:$JV21),IF(HN21+SUM(HO21:$JV21)&gt;$BJ21,$BJ21-SUM(PO21:$RV21),HN21),0))</f>
        <v>0</v>
      </c>
      <c r="PO21" s="5">
        <f>IF(HO21=0,0,IF($BJ21&gt;SUM(HP21:$JV21),IF(HO21+SUM(HP21:$JV21)&gt;$BJ21,$BJ21-SUM(PP21:$RV21),HO21),0))</f>
        <v>0</v>
      </c>
      <c r="PP21" s="5">
        <f>IF(HP21=0,0,IF($BJ21&gt;SUM(HQ21:$JV21),IF(HP21+SUM(HQ21:$JV21)&gt;$BJ21,$BJ21-SUM(PQ21:$RV21),HP21),0))</f>
        <v>0</v>
      </c>
      <c r="PQ21" s="5">
        <f>IF(HQ21=0,0,IF($BJ21&gt;SUM(HR21:$JV21),IF(HQ21+SUM(HR21:$JV21)&gt;$BJ21,$BJ21-SUM(PR21:$RV21),HQ21),0))</f>
        <v>0</v>
      </c>
      <c r="PR21" s="5">
        <f>IF(HR21=0,0,IF($BJ21&gt;SUM(HS21:$JV21),IF(HR21+SUM(HS21:$JV21)&gt;$BJ21,$BJ21-SUM(PS21:$RV21),HR21),0))</f>
        <v>0</v>
      </c>
      <c r="PS21" s="5">
        <f>IF(HS21=0,0,IF($BJ21&gt;SUM(HT21:$JV21),IF(HS21+SUM(HT21:$JV21)&gt;$BJ21,$BJ21-SUM(PT21:$RV21),HS21),0))</f>
        <v>0</v>
      </c>
      <c r="PT21" s="5">
        <f>IF(HT21=0,0,IF($BJ21&gt;SUM(HU21:$JV21),IF(HT21+SUM(HU21:$JV21)&gt;$BJ21,$BJ21-SUM(PU21:$RV21),HT21),0))</f>
        <v>0</v>
      </c>
      <c r="PU21" s="5">
        <f>IF(HU21=0,0,IF($BJ21&gt;SUM(HV21:$JV21),IF(HU21+SUM(HV21:$JV21)&gt;$BJ21,$BJ21-SUM(PV21:$RV21),HU21),0))</f>
        <v>0</v>
      </c>
      <c r="PV21" s="5">
        <f>IF(HV21=0,0,IF($BJ21&gt;SUM(HW21:$JV21),IF(HV21+SUM(HW21:$JV21)&gt;$BJ21,$BJ21-SUM(PW21:$RV21),HV21),0))</f>
        <v>0</v>
      </c>
      <c r="PW21" s="5">
        <f>IF(HW21=0,0,IF($BJ21&gt;SUM(HX21:$JV21),IF(HW21+SUM(HX21:$JV21)&gt;$BJ21,$BJ21-SUM(PX21:$RV21),HW21),0))</f>
        <v>0</v>
      </c>
      <c r="PX21" s="5">
        <f>IF(HX21=0,0,IF($BJ21&gt;SUM(HY21:$JV21),IF(HX21+SUM(HY21:$JV21)&gt;$BJ21,$BJ21-SUM(PY21:$RV21),HX21),0))</f>
        <v>0</v>
      </c>
      <c r="PY21" s="5">
        <f>IF(HY21=0,0,IF($BJ21&gt;SUM(HZ21:$JV21),IF(HY21+SUM(HZ21:$JV21)&gt;$BJ21,$BJ21-SUM(PZ21:$RV21),HY21),0))</f>
        <v>0</v>
      </c>
      <c r="PZ21" s="5">
        <f>IF(HZ21=0,0,IF($BJ21&gt;SUM(IA21:$JV21),IF(HZ21+SUM(IA21:$JV21)&gt;$BJ21,$BJ21-SUM(QA21:$RV21),HZ21),0))</f>
        <v>0</v>
      </c>
      <c r="QA21" s="5">
        <f>IF(IA21=0,0,IF($BJ21&gt;SUM(IB21:$JV21),IF(IA21+SUM(IB21:$JV21)&gt;$BJ21,$BJ21-SUM(QB21:$RV21),IA21),0))</f>
        <v>0</v>
      </c>
      <c r="QB21" s="5">
        <f>IF(IB21=0,0,IF($BJ21&gt;SUM(IC21:$JV21),IF(IB21+SUM(IC21:$JV21)&gt;$BJ21,$BJ21-SUM(QC21:$RV21),IB21),0))</f>
        <v>0</v>
      </c>
      <c r="QC21" s="5">
        <f>IF(IC21=0,0,IF($BJ21&gt;SUM(ID21:$JV21),IF(IC21+SUM(ID21:$JV21)&gt;$BJ21,$BJ21-SUM(QD21:$RV21),IC21),0))</f>
        <v>0</v>
      </c>
      <c r="QD21" s="5">
        <f>IF(ID21=0,0,IF($BJ21&gt;SUM(IE21:$JV21),IF(ID21+SUM(IE21:$JV21)&gt;$BJ21,$BJ21-SUM(QE21:$RV21),ID21),0))</f>
        <v>0</v>
      </c>
      <c r="QE21" s="5">
        <f>IF(IE21=0,0,IF($BJ21&gt;SUM(IF21:$JV21),IF(IE21+SUM(IF21:$JV21)&gt;$BJ21,$BJ21-SUM(QF21:$RV21),IE21),0))</f>
        <v>0</v>
      </c>
      <c r="QF21" s="5">
        <f>IF(IF21=0,0,IF($BJ21&gt;SUM(IG21:$JV21),IF(IF21+SUM(IG21:$JV21)&gt;$BJ21,$BJ21-SUM(QG21:$RV21),IF21),0))</f>
        <v>0</v>
      </c>
      <c r="QG21" s="5">
        <f>IF(IG21=0,0,IF($BJ21&gt;SUM(IH21:$JV21),IF(IG21+SUM(IH21:$JV21)&gt;$BJ21,$BJ21-SUM(QH21:$RV21),IG21),0))</f>
        <v>0</v>
      </c>
      <c r="QH21" s="5">
        <f>IF(IH21=0,0,IF($BJ21&gt;SUM(II21:$JV21),IF(IH21+SUM(II21:$JV21)&gt;$BJ21,$BJ21-SUM(QI21:$RV21),IH21),0))</f>
        <v>0</v>
      </c>
      <c r="QI21" s="5">
        <f>IF(II21=0,0,IF($BJ21&gt;SUM(IJ21:$JV21),IF(II21+SUM(IJ21:$JV21)&gt;$BJ21,$BJ21-SUM(QJ21:$RV21),II21),0))</f>
        <v>0</v>
      </c>
      <c r="QJ21" s="5">
        <f>IF(IJ21=0,0,IF($BJ21&gt;SUM(IK21:$JV21),IF(IJ21+SUM(IK21:$JV21)&gt;$BJ21,$BJ21-SUM(QK21:$RV21),IJ21),0))</f>
        <v>0</v>
      </c>
      <c r="QK21" s="5">
        <f>IF(IK21=0,0,IF($BJ21&gt;SUM(IL21:$JV21),IF(IK21+SUM(IL21:$JV21)&gt;$BJ21,$BJ21-SUM(QL21:$RV21),IK21),0))</f>
        <v>0</v>
      </c>
      <c r="QL21" s="5">
        <f>IF(IL21=0,0,IF($BJ21&gt;SUM(IM21:$JV21),IF(IL21+SUM(IM21:$JV21)&gt;$BJ21,$BJ21-SUM(QM21:$RV21),IL21),0))</f>
        <v>0</v>
      </c>
      <c r="QM21" s="5">
        <f>IF(IM21=0,0,IF($BJ21&gt;SUM(IN21:$JV21),IF(IM21+SUM(IN21:$JV21)&gt;$BJ21,$BJ21-SUM(QN21:$RV21),IM21),0))</f>
        <v>0</v>
      </c>
      <c r="QN21" s="5">
        <f>IF(IN21=0,0,IF($BJ21&gt;SUM(IO21:$JV21),IF(IN21+SUM(IO21:$JV21)&gt;$BJ21,$BJ21-SUM(QO21:$RV21),IN21),0))</f>
        <v>0</v>
      </c>
      <c r="QO21" s="5">
        <f>IF(IO21=0,0,IF($BJ21&gt;SUM(IP21:$JV21),IF(IO21+SUM(IP21:$JV21)&gt;$BJ21,$BJ21-SUM(QP21:$RV21),IO21),0))</f>
        <v>0</v>
      </c>
      <c r="QP21" s="5">
        <f>IF(IP21=0,0,IF($BJ21&gt;SUM(IQ21:$JV21),IF(IP21+SUM(IQ21:$JV21)&gt;$BJ21,$BJ21-SUM(QQ21:$RV21),IP21),0))</f>
        <v>0</v>
      </c>
      <c r="QQ21" s="5">
        <f>IF(IQ21=0,0,IF($BJ21&gt;SUM(IR21:$JV21),IF(IQ21+SUM(IR21:$JV21)&gt;$BJ21,$BJ21-SUM(QR21:$RV21),IQ21),0))</f>
        <v>0</v>
      </c>
      <c r="QR21" s="5">
        <f>IF(IR21=0,0,IF($BJ21&gt;SUM(IS21:$JV21),IF(IR21+SUM(IS21:$JV21)&gt;$BJ21,$BJ21-SUM(QS21:$RV21),IR21),0))</f>
        <v>0</v>
      </c>
      <c r="QS21" s="5">
        <f>IF(IS21=0,0,IF($BJ21&gt;SUM(IT21:$JV21),IF(IS21+SUM(IT21:$JV21)&gt;$BJ21,$BJ21-SUM(QT21:$RV21),IS21),0))</f>
        <v>0</v>
      </c>
      <c r="QT21" s="5">
        <f>IF(IT21=0,0,IF($BJ21&gt;SUM(IU21:$JV21),IF(IT21+SUM(IU21:$JV21)&gt;$BJ21,$BJ21-SUM(QU21:$RV21),IT21),0))</f>
        <v>0</v>
      </c>
      <c r="QU21" s="5">
        <f>IF(IU21=0,0,IF($BJ21&gt;SUM(IV21:$JV21),IF(IU21+SUM(IV21:$JV21)&gt;$BJ21,$BJ21-SUM(QV21:$RV21),IU21),0))</f>
        <v>0</v>
      </c>
      <c r="QV21" s="5">
        <f>IF(IV21=0,0,IF($BJ21&gt;SUM(IW21:$JV21),IF(IV21+SUM(IW21:$JV21)&gt;$BJ21,$BJ21-SUM(QW21:$RV21),IV21),0))</f>
        <v>0</v>
      </c>
      <c r="QW21" s="5">
        <f>IF(IW21=0,0,IF($BJ21&gt;SUM(IX21:$JV21),IF(IW21+SUM(IX21:$JV21)&gt;$BJ21,$BJ21-SUM(QX21:$RV21),IW21),0))</f>
        <v>0</v>
      </c>
      <c r="QX21" s="5">
        <f>IF(IX21=0,0,IF($BJ21&gt;SUM(IY21:$JV21),IF(IX21+SUM(IY21:$JV21)&gt;$BJ21,$BJ21-SUM(QY21:$RV21),IX21),0))</f>
        <v>0</v>
      </c>
      <c r="QY21" s="5">
        <f>IF(IY21=0,0,IF($BJ21&gt;SUM(IZ21:$JV21),IF(IY21+SUM(IZ21:$JV21)&gt;$BJ21,$BJ21-SUM(QZ21:$RV21),IY21),0))</f>
        <v>0</v>
      </c>
      <c r="QZ21" s="5">
        <f>IF(IZ21=0,0,IF($BJ21&gt;SUM(JA21:$JV21),IF(IZ21+SUM(JA21:$JV21)&gt;$BJ21,$BJ21-SUM(RA21:$RV21),IZ21),0))</f>
        <v>0</v>
      </c>
      <c r="RA21" s="5">
        <f>IF(JA21=0,0,IF($BJ21&gt;SUM(JB21:$JV21),IF(JA21+SUM(JB21:$JV21)&gt;$BJ21,$BJ21-SUM(RB21:$RV21),JA21),0))</f>
        <v>0</v>
      </c>
      <c r="RB21" s="5">
        <f>IF(JB21=0,0,IF($BJ21&gt;SUM(JC21:$JV21),IF(JB21+SUM(JC21:$JV21)&gt;$BJ21,$BJ21-SUM(RC21:$RV21),JB21),0))</f>
        <v>0</v>
      </c>
      <c r="RC21" s="5">
        <f>IF(JC21=0,0,IF($BJ21&gt;SUM(JD21:$JV21),IF(JC21+SUM(JD21:$JV21)&gt;$BJ21,$BJ21-SUM(RD21:$RV21),JC21),0))</f>
        <v>0</v>
      </c>
      <c r="RD21" s="5">
        <f>IF(JD21=0,0,IF($BJ21&gt;SUM(JE21:$JV21),IF(JD21+SUM(JE21:$JV21)&gt;$BJ21,$BJ21-SUM(RE21:$RV21),JD21),0))</f>
        <v>0</v>
      </c>
      <c r="RE21" s="5">
        <f>IF(JE21=0,0,IF($BJ21&gt;SUM(JF21:$JV21),IF(JE21+SUM(JF21:$JV21)&gt;$BJ21,$BJ21-SUM(RF21:$RV21),JE21),0))</f>
        <v>0</v>
      </c>
      <c r="RF21" s="5">
        <f>IF(JF21=0,0,IF($BJ21&gt;SUM(JG21:$JV21),IF(JF21+SUM(JG21:$JV21)&gt;$BJ21,$BJ21-SUM(RG21:$RV21),JF21),0))</f>
        <v>0</v>
      </c>
      <c r="RG21" s="5">
        <f>IF(JG21=0,0,IF($BJ21&gt;SUM(JH21:$JV21),IF(JG21+SUM(JH21:$JV21)&gt;$BJ21,$BJ21-SUM(RH21:$RV21),JG21),0))</f>
        <v>0</v>
      </c>
      <c r="RH21" s="5">
        <f>IF(JH21=0,0,IF($BJ21&gt;SUM(JI21:$JV21),IF(JH21+SUM(JI21:$JV21)&gt;$BJ21,$BJ21-SUM(RI21:$RV21),JH21),0))</f>
        <v>0</v>
      </c>
      <c r="RI21" s="5">
        <f>IF(JI21=0,0,IF($BJ21&gt;SUM(JJ21:$JV21),IF(JI21+SUM(JJ21:$JV21)&gt;$BJ21,$BJ21-SUM(RJ21:$RV21),JI21),0))</f>
        <v>0</v>
      </c>
      <c r="RJ21" s="5">
        <f>IF(JJ21=0,0,IF($BJ21&gt;SUM(JK21:$JV21),IF(JJ21+SUM(JK21:$JV21)&gt;$BJ21,$BJ21-SUM(RK21:$RV21),JJ21),0))</f>
        <v>0</v>
      </c>
      <c r="RK21" s="5">
        <f>IF(JK21=0,0,IF($BJ21&gt;SUM(JL21:$JV21),IF(JK21+SUM(JL21:$JV21)&gt;$BJ21,$BJ21-SUM(RL21:$RV21),JK21),0))</f>
        <v>0</v>
      </c>
      <c r="RL21" s="5">
        <f>IF(JL21=0,0,IF($BJ21&gt;SUM(JM21:$JV21),IF(JL21+SUM(JM21:$JV21)&gt;$BJ21,$BJ21-SUM(RM21:$RV21),JL21),0))</f>
        <v>0</v>
      </c>
      <c r="RM21" s="5">
        <f>IF(JM21=0,0,IF($BJ21&gt;SUM(JN21:$JV21),IF(JM21+SUM(JN21:$JV21)&gt;$BJ21,$BJ21-SUM(RN21:$RV21),JM21),0))</f>
        <v>0</v>
      </c>
      <c r="RN21" s="5">
        <f>IF(JN21=0,0,IF($BJ21&gt;SUM(JO21:$JV21),IF(JN21+SUM(JO21:$JV21)&gt;$BJ21,$BJ21-SUM(RO21:$RV21),JN21),0))</f>
        <v>0</v>
      </c>
      <c r="RO21" s="5">
        <f>IF(JO21=0,0,IF($BJ21&gt;SUM(JP21:$JV21),IF(JO21+SUM(JP21:$JV21)&gt;$BJ21,$BJ21-SUM(RP21:$RV21),JO21),0))</f>
        <v>0</v>
      </c>
      <c r="RP21" s="5">
        <f>IF(JP21=0,0,IF($BJ21&gt;SUM(JQ21:$JV21),IF(JP21+SUM(JQ21:$JV21)&gt;$BJ21,$BJ21-SUM(RQ21:$RV21),JP21),0))</f>
        <v>0</v>
      </c>
      <c r="RQ21" s="5">
        <f>IF(JQ21=0,0,IF($BJ21&gt;SUM(JR21:$JV21),IF(JQ21+SUM(JR21:$JV21)&gt;$BJ21,$BJ21-SUM(RR21:$RV21),JQ21),0))</f>
        <v>0</v>
      </c>
      <c r="RR21" s="5">
        <f>IF(JR21=0,0,IF($BJ21&gt;SUM(JS21:$JV21),IF(JR21+SUM(JS21:$JV21)&gt;$BJ21,$BJ21-SUM(RS21:$RV21),JR21),0))</f>
        <v>0</v>
      </c>
      <c r="RS21" s="5">
        <f>IF(JS21=0,0,IF($BJ21&gt;SUM(JT21:$JV21),IF(JS21+SUM(JT21:$JV21)&gt;$BJ21,$BJ21-SUM(RT21:$RV21),JS21),0))</f>
        <v>0</v>
      </c>
      <c r="RT21" s="5">
        <f>IF(JT21=0,0,IF($BJ21&gt;SUM(JU21:$JV21),IF(JT21+SUM(JU21:$JV21)&gt;$BJ21,$BJ21-SUM(RU21:$RV21),JT21),0))</f>
        <v>0</v>
      </c>
      <c r="RU21" s="5">
        <f>IF(JU21=0,0,IF($BJ21&gt;SUM(JV21:$JV21),IF(JU21+SUM(JV21:$JV21)&gt;$BJ21,$BJ21-SUM(RV21:$RV21),JU21),0))</f>
        <v>1</v>
      </c>
      <c r="RV21" s="54"/>
      <c r="RW21" s="12">
        <f ca="1">SUMIFS(Sales!D$1:D$151,Sales!B$1:B$151,B21,Sales!C$1:C$151,C21)</f>
        <v>12</v>
      </c>
      <c r="RX21" s="65" t="b">
        <f>IF(COUNTIF(Sales!C$1:C$153,C21)=1,TRUE,FALSE)</f>
        <v>1</v>
      </c>
      <c r="RY21" t="b">
        <f>IF(SUM(BW21:JV21)=SUM(BW171:JV171),IF(SUM(BW21:JV21)=0,TRUE,FALSE),TRUE)</f>
        <v>1</v>
      </c>
    </row>
    <row r="22" spans="1:493" hidden="1" x14ac:dyDescent="0.35">
      <c r="A22" s="7">
        <f t="shared" ca="1" si="546"/>
        <v>22</v>
      </c>
      <c r="B22" s="126" t="str">
        <f t="shared" si="547"/>
        <v>GC-Hand Bags</v>
      </c>
      <c r="C22" s="20" t="s">
        <v>118</v>
      </c>
      <c r="D22" s="20" t="s">
        <v>449</v>
      </c>
      <c r="E22" s="155">
        <f>IF(LEFT(C22,5)="Total",0,SUMIFS(Costing!E$1:E$79,Costing!C$1:C$79,B22,Costing!D$1:D$79,C22))</f>
        <v>0</v>
      </c>
      <c r="F22" s="60">
        <f>SUMIFS(Costing!G$1:G$79,Costing!C$1:C$79,B22,Costing!D$1:D$79,C22)</f>
        <v>0</v>
      </c>
      <c r="G22" s="92"/>
      <c r="H22" s="220"/>
      <c r="I22" s="67">
        <f t="shared" si="548"/>
        <v>0</v>
      </c>
      <c r="J22" s="92"/>
      <c r="K22" s="220"/>
      <c r="L22" s="67">
        <f t="shared" si="549"/>
        <v>0</v>
      </c>
      <c r="M22" s="92"/>
      <c r="N22" s="220"/>
      <c r="O22" s="67">
        <f t="shared" si="550"/>
        <v>0</v>
      </c>
      <c r="P22" s="92"/>
      <c r="Q22" s="220"/>
      <c r="R22" s="67">
        <f t="shared" si="551"/>
        <v>0</v>
      </c>
      <c r="S22" s="92"/>
      <c r="T22" s="220"/>
      <c r="U22" s="67">
        <f t="shared" si="552"/>
        <v>0</v>
      </c>
      <c r="V22" s="92"/>
      <c r="W22" s="220"/>
      <c r="X22" s="67">
        <f t="shared" si="553"/>
        <v>0</v>
      </c>
      <c r="Y22" s="92"/>
      <c r="Z22" s="220"/>
      <c r="AA22" s="67">
        <f t="shared" si="554"/>
        <v>0</v>
      </c>
      <c r="AB22" s="92"/>
      <c r="AC22" s="220"/>
      <c r="AD22" s="67">
        <f t="shared" si="555"/>
        <v>0</v>
      </c>
      <c r="AE22" s="92"/>
      <c r="AF22" s="220"/>
      <c r="AG22" s="67">
        <f t="shared" si="556"/>
        <v>0</v>
      </c>
      <c r="AH22" s="92"/>
      <c r="AI22" s="220"/>
      <c r="AJ22" s="67">
        <f t="shared" si="557"/>
        <v>0</v>
      </c>
      <c r="AK22" s="92"/>
      <c r="AL22" s="220"/>
      <c r="AM22" s="67">
        <f t="shared" si="558"/>
        <v>0</v>
      </c>
      <c r="AN22" s="92"/>
      <c r="AO22" s="220"/>
      <c r="AP22" s="67">
        <f t="shared" si="559"/>
        <v>0</v>
      </c>
      <c r="AQ22" s="92"/>
      <c r="AR22" s="220"/>
      <c r="AS22" s="67">
        <f t="shared" si="560"/>
        <v>0</v>
      </c>
      <c r="AT22" s="92"/>
      <c r="AU22" s="220"/>
      <c r="AV22" s="67">
        <f t="shared" si="561"/>
        <v>0</v>
      </c>
      <c r="AW22" s="92"/>
      <c r="AX22" s="220"/>
      <c r="AY22" s="67">
        <f t="shared" si="562"/>
        <v>0</v>
      </c>
      <c r="AZ22" s="92"/>
      <c r="BA22" s="220"/>
      <c r="BB22" s="67">
        <f t="shared" si="563"/>
        <v>0</v>
      </c>
      <c r="BC22" s="92"/>
      <c r="BD22" s="220"/>
      <c r="BE22" s="67">
        <f t="shared" si="564"/>
        <v>0</v>
      </c>
      <c r="BF22" s="92"/>
      <c r="BG22" s="220"/>
      <c r="BH22" s="67">
        <f t="shared" si="565"/>
        <v>0</v>
      </c>
      <c r="BI22" s="68"/>
      <c r="BJ22" s="154">
        <f t="shared" si="566"/>
        <v>0</v>
      </c>
      <c r="BK22" s="116">
        <f t="shared" si="567"/>
        <v>0</v>
      </c>
      <c r="BL22" s="50"/>
      <c r="BM22" s="5">
        <f ca="1">SUMIFS(INDIRECT("Sales!"&amp;RW22&amp;":"&amp;RW22),Sales!$1:$1,"&gt;"&amp;$BN$2,Sales!$1:$1,"&lt;="&amp;$C$2)/$BM$2*30</f>
        <v>5.3333333333333339</v>
      </c>
      <c r="BN22" s="72"/>
      <c r="BO22" s="5">
        <f>SUMIF($DB$2:$RV$2,"&lt;"&amp;BO$2,$DB22:$RV22)-SUM($BN22:BN22)</f>
        <v>0</v>
      </c>
      <c r="BP22" s="5">
        <f>SUMIF($DB$2:$RV$2,"&lt;"&amp;BP$2,$DB22:$RV22)-SUM($BN22:BO22)</f>
        <v>0</v>
      </c>
      <c r="BQ22" s="5">
        <f>SUMIF($DB$2:$RV$2,"&lt;"&amp;BQ$2,$DB22:$RV22)-SUM($BN22:BP22)</f>
        <v>0</v>
      </c>
      <c r="BR22" s="5">
        <f>SUMIF($DB$2:$RV$2,"&lt;"&amp;BR$2,$DB22:$RV22)-SUM($BN22:BQ22)</f>
        <v>0</v>
      </c>
      <c r="BS22" s="5">
        <f>SUMIF($DB$2:$RV$2,"&lt;"&amp;BS$2,$DB22:$RV22)-SUM($BN22:BR22)</f>
        <v>0</v>
      </c>
      <c r="BT22" s="5">
        <f>SUMIF($DB$2:$RV$2,"&lt;"&amp;BT$2,$DB22:$RV22)-SUM($BN22:BS22)</f>
        <v>0</v>
      </c>
      <c r="BU22" s="5">
        <f t="shared" si="571"/>
        <v>0</v>
      </c>
      <c r="BV22" s="10"/>
      <c r="BW22" s="95"/>
      <c r="BX22" s="95">
        <v>0</v>
      </c>
      <c r="BY22" s="95">
        <v>0</v>
      </c>
      <c r="BZ22" s="95"/>
      <c r="CA22" s="95"/>
      <c r="CB22" s="95"/>
      <c r="CC22" s="79">
        <v>0</v>
      </c>
      <c r="CD22" s="79">
        <v>0</v>
      </c>
      <c r="CE22" s="79">
        <v>0</v>
      </c>
      <c r="CF22" s="79">
        <v>0</v>
      </c>
      <c r="CG22" s="79">
        <v>0</v>
      </c>
      <c r="CH22" s="79">
        <v>0</v>
      </c>
      <c r="CI22" s="79">
        <v>0</v>
      </c>
      <c r="CJ22" s="79">
        <v>0</v>
      </c>
      <c r="CK22" s="79">
        <v>0</v>
      </c>
      <c r="CL22" s="79">
        <v>0</v>
      </c>
      <c r="CM22" s="79">
        <v>0</v>
      </c>
      <c r="CN22" s="79">
        <v>0</v>
      </c>
      <c r="CO22" s="79">
        <v>0</v>
      </c>
      <c r="CP22" s="79">
        <v>9</v>
      </c>
      <c r="CQ22" s="79">
        <v>0</v>
      </c>
      <c r="CR22" s="79">
        <v>0</v>
      </c>
      <c r="CS22" s="79">
        <v>12</v>
      </c>
      <c r="CT22" s="79">
        <v>10</v>
      </c>
      <c r="CU22" s="79">
        <v>10</v>
      </c>
      <c r="CV22" s="79">
        <v>4</v>
      </c>
      <c r="CW22" s="79">
        <v>5</v>
      </c>
      <c r="CX22" s="95">
        <v>8</v>
      </c>
      <c r="CY22" s="79">
        <v>10</v>
      </c>
      <c r="CZ22" s="79">
        <v>1</v>
      </c>
      <c r="DA22" s="79">
        <v>6</v>
      </c>
      <c r="DB22" s="5">
        <v>2</v>
      </c>
      <c r="DC22" s="5">
        <v>10</v>
      </c>
      <c r="DD22" s="5">
        <v>5</v>
      </c>
      <c r="DE22" s="5">
        <v>10</v>
      </c>
      <c r="DF22" s="5">
        <v>2</v>
      </c>
      <c r="DG22" s="5">
        <v>7</v>
      </c>
      <c r="DH22" s="5">
        <v>0</v>
      </c>
      <c r="DI22" s="5">
        <v>5</v>
      </c>
      <c r="DJ22" s="5">
        <v>0</v>
      </c>
      <c r="DK22" s="5">
        <v>4</v>
      </c>
      <c r="DL22" s="5">
        <v>5</v>
      </c>
      <c r="DM22" s="5">
        <v>5</v>
      </c>
      <c r="DN22" s="5">
        <v>0</v>
      </c>
      <c r="DO22" s="5">
        <v>0</v>
      </c>
      <c r="DP22" s="5">
        <v>13</v>
      </c>
      <c r="DQ22" s="5">
        <v>15</v>
      </c>
      <c r="DR22" s="5">
        <v>0</v>
      </c>
      <c r="DS22" s="5">
        <v>5</v>
      </c>
      <c r="DT22" s="5">
        <v>0</v>
      </c>
      <c r="DU22" s="5">
        <v>5</v>
      </c>
      <c r="DV22" s="5">
        <v>15</v>
      </c>
      <c r="DW22" s="5">
        <v>20</v>
      </c>
      <c r="DX22" s="5">
        <v>20</v>
      </c>
      <c r="DY22" s="5">
        <v>30</v>
      </c>
      <c r="DZ22" s="5">
        <v>20</v>
      </c>
      <c r="EA22" s="5">
        <v>6</v>
      </c>
      <c r="EB22" s="5">
        <v>27</v>
      </c>
      <c r="EC22" s="5">
        <v>8</v>
      </c>
      <c r="ED22" s="5">
        <v>0</v>
      </c>
      <c r="EE22" s="5">
        <v>16</v>
      </c>
      <c r="EF22" s="5">
        <v>0</v>
      </c>
      <c r="EG22" s="5">
        <v>7</v>
      </c>
      <c r="EH22" s="5">
        <v>20</v>
      </c>
      <c r="EI22" s="5">
        <v>13</v>
      </c>
      <c r="EJ22" s="5">
        <v>5</v>
      </c>
      <c r="EK22" s="5">
        <v>10</v>
      </c>
      <c r="EL22" s="5">
        <v>12</v>
      </c>
      <c r="EM22" s="5">
        <v>0</v>
      </c>
      <c r="EN22" s="5">
        <v>5</v>
      </c>
      <c r="EO22" s="5">
        <v>8</v>
      </c>
      <c r="EP22" s="5">
        <v>8</v>
      </c>
      <c r="EQ22" s="5">
        <v>10</v>
      </c>
      <c r="ER22" s="5">
        <v>8</v>
      </c>
      <c r="ES22" s="5">
        <v>8</v>
      </c>
      <c r="ET22" s="5">
        <v>8</v>
      </c>
      <c r="EU22" s="5">
        <v>2</v>
      </c>
      <c r="EV22" s="5">
        <v>4</v>
      </c>
      <c r="EW22" s="5">
        <v>4</v>
      </c>
      <c r="EX22" s="5">
        <v>8</v>
      </c>
      <c r="EY22" s="5">
        <v>10</v>
      </c>
      <c r="EZ22" s="5">
        <v>0</v>
      </c>
      <c r="FA22" s="5">
        <v>0</v>
      </c>
      <c r="FB22" s="5">
        <v>8</v>
      </c>
      <c r="FC22" s="5">
        <v>8</v>
      </c>
      <c r="FD22" s="5">
        <v>8</v>
      </c>
      <c r="FE22" s="5">
        <v>0</v>
      </c>
      <c r="FF22" s="5">
        <v>8</v>
      </c>
      <c r="FG22" s="5">
        <v>8</v>
      </c>
      <c r="FH22" s="5">
        <v>0</v>
      </c>
      <c r="FI22" s="5">
        <v>0</v>
      </c>
      <c r="FJ22" s="5">
        <v>8</v>
      </c>
      <c r="FK22" s="5">
        <v>6</v>
      </c>
      <c r="FL22" s="5">
        <v>8</v>
      </c>
      <c r="FM22" s="5">
        <v>10</v>
      </c>
      <c r="FN22" s="5">
        <v>0</v>
      </c>
      <c r="FO22" s="5">
        <v>8</v>
      </c>
      <c r="FP22" s="5">
        <v>0</v>
      </c>
      <c r="FQ22" s="5">
        <v>8</v>
      </c>
      <c r="FR22" s="5">
        <v>7</v>
      </c>
      <c r="FS22" s="5">
        <v>0</v>
      </c>
      <c r="FT22" s="5">
        <v>8</v>
      </c>
      <c r="FU22" s="5">
        <v>8</v>
      </c>
      <c r="FV22" s="5">
        <v>0</v>
      </c>
      <c r="FW22" s="5">
        <v>8</v>
      </c>
      <c r="FX22" s="5">
        <v>8</v>
      </c>
      <c r="FY22" s="5">
        <v>8</v>
      </c>
      <c r="FZ22" s="5">
        <v>8</v>
      </c>
      <c r="GA22" s="5">
        <v>2</v>
      </c>
      <c r="GB22" s="5">
        <v>8</v>
      </c>
      <c r="GC22" s="5">
        <v>18</v>
      </c>
      <c r="GD22" s="5">
        <v>0</v>
      </c>
      <c r="GE22" s="5">
        <v>11</v>
      </c>
      <c r="GF22" s="5">
        <v>3</v>
      </c>
      <c r="GG22" s="5">
        <v>0</v>
      </c>
      <c r="GH22" s="5">
        <v>2</v>
      </c>
      <c r="GI22" s="5">
        <v>3</v>
      </c>
      <c r="GJ22" s="5">
        <v>6</v>
      </c>
      <c r="GK22" s="5">
        <v>6</v>
      </c>
      <c r="GL22" s="5">
        <v>2</v>
      </c>
      <c r="GM22" s="5">
        <v>8</v>
      </c>
      <c r="GN22" s="5">
        <v>8</v>
      </c>
      <c r="GO22" s="5">
        <v>8</v>
      </c>
      <c r="GP22" s="5">
        <v>5</v>
      </c>
      <c r="GQ22" s="5">
        <v>6</v>
      </c>
      <c r="GR22" s="5">
        <v>0</v>
      </c>
      <c r="GS22" s="5">
        <v>6</v>
      </c>
      <c r="GT22" s="5">
        <v>8</v>
      </c>
      <c r="GU22" s="5">
        <v>8</v>
      </c>
      <c r="GV22" s="5">
        <v>0</v>
      </c>
      <c r="GW22" s="5">
        <v>8</v>
      </c>
      <c r="GX22" s="5">
        <v>0</v>
      </c>
      <c r="GY22" s="5">
        <v>8</v>
      </c>
      <c r="GZ22" s="5">
        <v>3</v>
      </c>
      <c r="HA22" s="5">
        <v>8</v>
      </c>
      <c r="HB22" s="5">
        <v>8</v>
      </c>
      <c r="HC22" s="5">
        <v>8</v>
      </c>
      <c r="HD22" s="5">
        <v>8</v>
      </c>
      <c r="HE22" s="5">
        <v>8</v>
      </c>
      <c r="HF22" s="5">
        <v>8</v>
      </c>
      <c r="HG22" s="5">
        <v>4</v>
      </c>
      <c r="HH22" s="5">
        <v>8</v>
      </c>
      <c r="HI22" s="5">
        <v>4</v>
      </c>
      <c r="HJ22" s="5">
        <v>3</v>
      </c>
      <c r="HK22" s="5">
        <v>5</v>
      </c>
      <c r="HL22" s="5">
        <v>7</v>
      </c>
      <c r="HM22" s="5">
        <v>8</v>
      </c>
      <c r="HN22" s="5">
        <v>8</v>
      </c>
      <c r="HO22" s="5">
        <v>8</v>
      </c>
      <c r="HP22" s="5">
        <v>4</v>
      </c>
      <c r="HQ22" s="5">
        <v>4</v>
      </c>
      <c r="HR22" s="5">
        <v>8</v>
      </c>
      <c r="HS22" s="5">
        <v>8</v>
      </c>
      <c r="HT22" s="5">
        <v>5</v>
      </c>
      <c r="HU22" s="5">
        <v>4</v>
      </c>
      <c r="HV22" s="5">
        <v>8</v>
      </c>
      <c r="HW22" s="5">
        <v>8</v>
      </c>
      <c r="HX22" s="5">
        <v>10</v>
      </c>
      <c r="HY22" s="5">
        <v>10</v>
      </c>
      <c r="HZ22" s="5">
        <v>12</v>
      </c>
      <c r="IA22" s="5">
        <v>0</v>
      </c>
      <c r="IB22" s="5">
        <v>1</v>
      </c>
      <c r="IC22" s="5">
        <v>8</v>
      </c>
      <c r="ID22" s="5">
        <v>0</v>
      </c>
      <c r="IE22" s="5">
        <v>5</v>
      </c>
      <c r="IF22" s="5"/>
      <c r="IG22" s="5">
        <v>4</v>
      </c>
      <c r="IH22" s="5">
        <v>3</v>
      </c>
      <c r="II22" s="5">
        <v>5</v>
      </c>
      <c r="IJ22" s="5">
        <v>12</v>
      </c>
      <c r="IK22" s="5">
        <v>0</v>
      </c>
      <c r="IL22" s="5">
        <v>5</v>
      </c>
      <c r="IM22" s="5">
        <v>6</v>
      </c>
      <c r="IN22" s="5">
        <v>6</v>
      </c>
      <c r="IO22" s="5">
        <v>4</v>
      </c>
      <c r="IP22" s="5">
        <v>6</v>
      </c>
      <c r="IQ22" s="5">
        <v>0</v>
      </c>
      <c r="IR22" s="5">
        <v>0</v>
      </c>
      <c r="IS22" s="5">
        <v>2</v>
      </c>
      <c r="IT22" s="5">
        <v>6</v>
      </c>
      <c r="IU22" s="5">
        <v>6</v>
      </c>
      <c r="IV22" s="5">
        <v>5</v>
      </c>
      <c r="IW22" s="5">
        <v>2</v>
      </c>
      <c r="IX22" s="5">
        <v>2</v>
      </c>
      <c r="IY22" s="5">
        <v>2</v>
      </c>
      <c r="IZ22" s="5">
        <v>2</v>
      </c>
      <c r="JA22" s="5">
        <v>2</v>
      </c>
      <c r="JB22" s="5">
        <v>8</v>
      </c>
      <c r="JC22" s="5">
        <v>2</v>
      </c>
      <c r="JD22" s="5">
        <v>0</v>
      </c>
      <c r="JE22" s="5">
        <v>0</v>
      </c>
      <c r="JF22" s="5">
        <v>5</v>
      </c>
      <c r="JG22" s="5">
        <v>5</v>
      </c>
      <c r="JH22" s="5">
        <v>5</v>
      </c>
      <c r="JI22" s="5">
        <v>3</v>
      </c>
      <c r="JJ22">
        <v>7</v>
      </c>
      <c r="JK22" s="5">
        <v>5</v>
      </c>
      <c r="JL22" s="5">
        <v>5</v>
      </c>
      <c r="JM22" s="5">
        <v>5</v>
      </c>
      <c r="JN22" s="5">
        <v>5</v>
      </c>
      <c r="JO22" s="5">
        <v>4</v>
      </c>
      <c r="JP22" s="5">
        <v>5</v>
      </c>
      <c r="JQ22" s="5">
        <v>5</v>
      </c>
      <c r="JR22" s="5">
        <v>4</v>
      </c>
      <c r="JS22" s="5">
        <v>3</v>
      </c>
      <c r="JT22" s="5">
        <v>0</v>
      </c>
      <c r="JU22" s="5">
        <v>1</v>
      </c>
      <c r="JV22" s="54"/>
      <c r="JW22" s="5">
        <f>IF(BW22=0,0,IF($BJ22&gt;SUM(BX22:$JV22),IF(BW22+SUM(BX22:$JV22)&gt;$BJ22,$BJ22-SUM(JX22:$RV22),BW22),0))</f>
        <v>0</v>
      </c>
      <c r="JX22" s="5">
        <f>IF(BX22=0,0,IF($BJ22&gt;SUM(BY22:$JV22),IF(BX22+SUM(BY22:$JV22)&gt;$BJ22,$BJ22-SUM(JY22:$RV22),BX22),0))</f>
        <v>0</v>
      </c>
      <c r="JY22" s="5">
        <f>IF(BY22=0,0,IF($BJ22&gt;SUM(BZ22:$JV22),IF(BY22+SUM(BZ22:$JV22)&gt;$BJ22,$BJ22-SUM(JZ22:$RV22),BY22),0))</f>
        <v>0</v>
      </c>
      <c r="JZ22" s="5">
        <f>IF(BZ22=0,0,IF($BJ22&gt;SUM(CA22:$JV22),IF(BZ22+SUM(CA22:$JV22)&gt;$BJ22,$BJ22-SUM(KA22:$RV22),BZ22),0))</f>
        <v>0</v>
      </c>
      <c r="KA22" s="5">
        <f>IF(CA22=0,0,IF($BJ22&gt;SUM(CB22:$JV22),IF(CA22+SUM(CB22:$JV22)&gt;$BJ22,$BJ22-SUM(KB22:$RV22),CA22),0))</f>
        <v>0</v>
      </c>
      <c r="KB22" s="5">
        <f>IF(CB22=0,0,IF($BJ22&gt;SUM(CC22:$JV22),IF(CB22+SUM(CC22:$JV22)&gt;$BJ22,$BJ22-SUM(KC22:$RV22),CB22),0))</f>
        <v>0</v>
      </c>
      <c r="KC22" s="5">
        <f>IF(CC22=0,0,IF($BJ22&gt;SUM(CD22:$JV22),IF(CC22+SUM(CD22:$JV22)&gt;$BJ22,$BJ22-SUM(KD22:$RV22),CC22),0))</f>
        <v>0</v>
      </c>
      <c r="KD22" s="5">
        <f>IF(CD22=0,0,IF($BJ22&gt;SUM(CE22:$JV22),IF(CD22+SUM(CE22:$JV22)&gt;$BJ22,$BJ22-SUM(KE22:$RV22),CD22),0))</f>
        <v>0</v>
      </c>
      <c r="KE22" s="5">
        <f>IF(CE22=0,0,IF($BJ22&gt;SUM(CF22:$JV22),IF(CE22+SUM(CF22:$JV22)&gt;$BJ22,$BJ22-SUM(KF22:$RV22),CE22),0))</f>
        <v>0</v>
      </c>
      <c r="KF22" s="5">
        <f>IF(CF22=0,0,IF($BJ22&gt;SUM(CG22:$JV22),IF(CF22+SUM(CG22:$JV22)&gt;$BJ22,$BJ22-SUM(KG22:$RV22),CF22),0))</f>
        <v>0</v>
      </c>
      <c r="KG22" s="5">
        <f>IF(CG22=0,0,IF($BJ22&gt;SUM(CH22:$JV22),IF(CG22+SUM(CH22:$JV22)&gt;$BJ22,$BJ22-SUM(KH22:$RV22),CG22),0))</f>
        <v>0</v>
      </c>
      <c r="KH22" s="5">
        <f>IF(CH22=0,0,IF($BJ22&gt;SUM(CI22:$JV22),IF(CH22+SUM(CI22:$JV22)&gt;$BJ22,$BJ22-SUM(KI22:$RV22),CH22),0))</f>
        <v>0</v>
      </c>
      <c r="KI22" s="5">
        <f>IF(CI22=0,0,IF($BJ22&gt;SUM(CJ22:$JV22),IF(CI22+SUM(CJ22:$JV22)&gt;$BJ22,$BJ22-SUM(KJ22:$RV22),CI22),0))</f>
        <v>0</v>
      </c>
      <c r="KJ22" s="5">
        <f>IF(CJ22=0,0,IF($BJ22&gt;SUM(CK22:$JV22),IF(CJ22+SUM(CK22:$JV22)&gt;$BJ22,$BJ22-SUM(KK22:$RV22),CJ22),0))</f>
        <v>0</v>
      </c>
      <c r="KK22" s="5">
        <f>IF(CK22=0,0,IF($BJ22&gt;SUM(CL22:$JV22),IF(CK22+SUM(CL22:$JV22)&gt;$BJ22,$BJ22-SUM(KL22:$RV22),CK22),0))</f>
        <v>0</v>
      </c>
      <c r="KL22" s="5">
        <f>IF(CL22=0,0,IF($BJ22&gt;SUM(CM22:$JV22),IF(CL22+SUM(CM22:$JV22)&gt;$BJ22,$BJ22-SUM(KM22:$RV22),CL22),0))</f>
        <v>0</v>
      </c>
      <c r="KM22" s="5">
        <f>IF(CM22=0,0,IF($BJ22&gt;SUM(CN22:$JV22),IF(CM22+SUM(CN22:$JV22)&gt;$BJ22,$BJ22-SUM(KN22:$RV22),CM22),0))</f>
        <v>0</v>
      </c>
      <c r="KN22" s="5">
        <f>IF(CN22=0,0,IF($BJ22&gt;SUM(CO22:$JV22),IF(CN22+SUM(CO22:$JV22)&gt;$BJ22,$BJ22-SUM(KO22:$RV22),CN22),0))</f>
        <v>0</v>
      </c>
      <c r="KO22" s="5">
        <f>IF(CO22=0,0,IF($BJ22&gt;SUM(CP22:$JV22),IF(CO22+SUM(CP22:$JV22)&gt;$BJ22,$BJ22-SUM(KP22:$RV22),CO22),0))</f>
        <v>0</v>
      </c>
      <c r="KP22" s="5">
        <f>IF(CP22=0,0,IF($BJ22&gt;SUM(CQ22:$JV22),IF(CP22+SUM(CQ22:$JV22)&gt;$BJ22,$BJ22-SUM(KQ22:$RV22),CP22),0))</f>
        <v>0</v>
      </c>
      <c r="KQ22" s="5">
        <f>IF(CQ22=0,0,IF($BJ22&gt;SUM(CR22:$JV22),IF(CQ22+SUM(CR22:$JV22)&gt;$BJ22,$BJ22-SUM(KR22:$RV22),CQ22),0))</f>
        <v>0</v>
      </c>
      <c r="KR22" s="5">
        <f>IF(CR22=0,0,IF($BJ22&gt;SUM(CS22:$JV22),IF(CR22+SUM(CS22:$JV22)&gt;$BJ22,$BJ22-SUM(KS22:$RV22),CR22),0))</f>
        <v>0</v>
      </c>
      <c r="KS22" s="5">
        <f>IF(CS22=0,0,IF($BJ22&gt;SUM(CT22:$JV22),IF(CS22+SUM(CT22:$JV22)&gt;$BJ22,$BJ22-SUM(KT22:$RV22),CS22),0))</f>
        <v>0</v>
      </c>
      <c r="KT22" s="5">
        <f>IF(CT22=0,0,IF($BJ22&gt;SUM(CU22:$JV22),IF(CT22+SUM(CU22:$JV22)&gt;$BJ22,$BJ22-SUM(KU22:$RV22),CT22),0))</f>
        <v>0</v>
      </c>
      <c r="KU22" s="5">
        <f>IF(CU22=0,0,IF($BJ22&gt;SUM(CV22:$JV22),IF(CU22+SUM(CV22:$JV22)&gt;$BJ22,$BJ22-SUM(KV22:$RV22),CU22),0))</f>
        <v>0</v>
      </c>
      <c r="KV22" s="5">
        <f>IF(CV22=0,0,IF($BJ22&gt;SUM(CW22:$JV22),IF(CV22+SUM(CW22:$JV22)&gt;$BJ22,$BJ22-SUM(KW22:$RV22),CV22),0))</f>
        <v>0</v>
      </c>
      <c r="KW22" s="5">
        <f>IF(CW22=0,0,IF($BJ22&gt;SUM(CX22:$JV22),IF(CW22+SUM(CX22:$JV22)&gt;$BJ22,$BJ22-SUM(KX22:$RV22),CW22),0))</f>
        <v>0</v>
      </c>
      <c r="KX22" s="5">
        <f>IF(CX22=0,0,IF($BJ22&gt;SUM(CY22:$JV22),IF(CX22+SUM(CY22:$JV22)&gt;$BJ22,$BJ22-SUM(KY22:$RV22),CX22),0))</f>
        <v>0</v>
      </c>
      <c r="KY22" s="5">
        <f>IF(CY22=0,0,IF($BJ22&gt;SUM(CZ22:$JV22),IF(CY22+SUM(CZ22:$JV22)&gt;$BJ22,$BJ22-SUM(KZ22:$RV22),CY22),0))</f>
        <v>0</v>
      </c>
      <c r="KZ22" s="5">
        <f>IF(CZ22=0,0,IF($BJ22&gt;SUM(DA22:$JV22),IF(CZ22+SUM(DA22:$JV22)&gt;$BJ22,$BJ22-SUM(LA22:$RV22),CZ22),0))</f>
        <v>0</v>
      </c>
      <c r="LA22" s="5">
        <f>IF(DA22=0,0,IF($BJ22&gt;SUM(DB22:$JV22),IF(DA22+SUM(DB22:$JV22)&gt;$BJ22,$BJ22-SUM(LB22:$RV22),DA22),0))</f>
        <v>0</v>
      </c>
      <c r="LB22" s="5">
        <f>IF(DB22=0,0,IF($BJ22&gt;SUM(DC22:$JV22),IF(DB22+SUM(DC22:$JV22)&gt;$BJ22,$BJ22-SUM(LC22:$RV22),DB22),0))</f>
        <v>0</v>
      </c>
      <c r="LC22" s="5">
        <f>IF(DC22=0,0,IF($BJ22&gt;SUM(DD22:$JV22),IF(DC22+SUM(DD22:$JV22)&gt;$BJ22,$BJ22-SUM(LD22:$RV22),DC22),0))</f>
        <v>0</v>
      </c>
      <c r="LD22" s="5">
        <f>IF(DD22=0,0,IF($BJ22&gt;SUM(DE22:$JV22),IF(DD22+SUM(DE22:$JV22)&gt;$BJ22,$BJ22-SUM(LE22:$RV22),DD22),0))</f>
        <v>0</v>
      </c>
      <c r="LE22" s="5">
        <f>IF(DE22=0,0,IF($BJ22&gt;SUM(DF22:$JV22),IF(DE22+SUM(DF22:$JV22)&gt;$BJ22,$BJ22-SUM(LF22:$RV22),DE22),0))</f>
        <v>0</v>
      </c>
      <c r="LF22" s="5">
        <f>IF(DF22=0,0,IF($BJ22&gt;SUM(DG22:$JV22),IF(DF22+SUM(DG22:$JV22)&gt;$BJ22,$BJ22-SUM(LG22:$RV22),DF22),0))</f>
        <v>0</v>
      </c>
      <c r="LG22" s="5">
        <f>IF(DG22=0,0,IF($BJ22&gt;SUM(DH22:$JV22),IF(DG22+SUM(DH22:$JV22)&gt;$BJ22,$BJ22-SUM(LH22:$RV22),DG22),0))</f>
        <v>0</v>
      </c>
      <c r="LH22" s="5">
        <f>IF(DH22=0,0,IF($BJ22&gt;SUM(DI22:$JV22),IF(DH22+SUM(DI22:$JV22)&gt;$BJ22,$BJ22-SUM(LI22:$RV22),DH22),0))</f>
        <v>0</v>
      </c>
      <c r="LI22" s="5">
        <f>IF(DI22=0,0,IF($BJ22&gt;SUM(DJ22:$JV22),IF(DI22+SUM(DJ22:$JV22)&gt;$BJ22,$BJ22-SUM(LJ22:$RV22),DI22),0))</f>
        <v>0</v>
      </c>
      <c r="LJ22" s="5">
        <f>IF(DJ22=0,0,IF($BJ22&gt;SUM(DK22:$JV22),IF(DJ22+SUM(DK22:$JV22)&gt;$BJ22,$BJ22-SUM(LK22:$RV22),DJ22),0))</f>
        <v>0</v>
      </c>
      <c r="LK22" s="5">
        <f>IF(DK22=0,0,IF($BJ22&gt;SUM(DL22:$JV22),IF(DK22+SUM(DL22:$JV22)&gt;$BJ22,$BJ22-SUM(LL22:$RV22),DK22),0))</f>
        <v>0</v>
      </c>
      <c r="LL22" s="5">
        <f>IF(DL22=0,0,IF($BJ22&gt;SUM(DM22:$JV22),IF(DL22+SUM(DM22:$JV22)&gt;$BJ22,$BJ22-SUM(LM22:$RV22),DL22),0))</f>
        <v>0</v>
      </c>
      <c r="LM22" s="5">
        <f>IF(DM22=0,0,IF($BJ22&gt;SUM(DN22:$JV22),IF(DM22+SUM(DN22:$JV22)&gt;$BJ22,$BJ22-SUM(LN22:$RV22),DM22),0))</f>
        <v>0</v>
      </c>
      <c r="LN22" s="5">
        <f>IF(DN22=0,0,IF($BJ22&gt;SUM(DO22:$JV22),IF(DN22+SUM(DO22:$JV22)&gt;$BJ22,$BJ22-SUM(LO22:$RV22),DN22),0))</f>
        <v>0</v>
      </c>
      <c r="LO22" s="5">
        <f>IF(DO22=0,0,IF($BJ22&gt;SUM(DP22:$JV22),IF(DO22+SUM(DP22:$JV22)&gt;$BJ22,$BJ22-SUM(LP22:$RV22),DO22),0))</f>
        <v>0</v>
      </c>
      <c r="LP22" s="5">
        <f>IF(DP22=0,0,IF($BJ22&gt;SUM(DQ22:$JV22),IF(DP22+SUM(DQ22:$JV22)&gt;$BJ22,$BJ22-SUM(LQ22:$RV22),DP22),0))</f>
        <v>0</v>
      </c>
      <c r="LQ22" s="5">
        <f>IF(DQ22=0,0,IF($BJ22&gt;SUM(DR22:$JV22),IF(DQ22+SUM(DR22:$JV22)&gt;$BJ22,$BJ22-SUM(LR22:$RV22),DQ22),0))</f>
        <v>0</v>
      </c>
      <c r="LR22" s="5">
        <f>IF(DR22=0,0,IF($BJ22&gt;SUM(DS22:$JV22),IF(DR22+SUM(DS22:$JV22)&gt;$BJ22,$BJ22-SUM(LS22:$RV22),DR22),0))</f>
        <v>0</v>
      </c>
      <c r="LS22" s="5">
        <f>IF(DS22=0,0,IF($BJ22&gt;SUM(DT22:$JV22),IF(DS22+SUM(DT22:$JV22)&gt;$BJ22,$BJ22-SUM(LT22:$RV22),DS22),0))</f>
        <v>0</v>
      </c>
      <c r="LT22" s="5">
        <f>IF(DT22=0,0,IF($BJ22&gt;SUM(DU22:$JV22),IF(DT22+SUM(DU22:$JV22)&gt;$BJ22,$BJ22-SUM(LU22:$RV22),DT22),0))</f>
        <v>0</v>
      </c>
      <c r="LU22" s="5">
        <f>IF(DU22=0,0,IF($BJ22&gt;SUM(DV22:$JV22),IF(DU22+SUM(DV22:$JV22)&gt;$BJ22,$BJ22-SUM(LV22:$RV22),DU22),0))</f>
        <v>0</v>
      </c>
      <c r="LV22" s="5">
        <f>IF(DV22=0,0,IF($BJ22&gt;SUM(DW22:$JV22),IF(DV22+SUM(DW22:$JV22)&gt;$BJ22,$BJ22-SUM(LW22:$RV22),DV22),0))</f>
        <v>0</v>
      </c>
      <c r="LW22" s="5">
        <f>IF(DW22=0,0,IF($BJ22&gt;SUM(DX22:$JV22),IF(DW22+SUM(DX22:$JV22)&gt;$BJ22,$BJ22-SUM(LX22:$RV22),DW22),0))</f>
        <v>0</v>
      </c>
      <c r="LX22" s="5">
        <f>IF(DX22=0,0,IF($BJ22&gt;SUM(DY22:$JV22),IF(DX22+SUM(DY22:$JV22)&gt;$BJ22,$BJ22-SUM(LY22:$RV22),DX22),0))</f>
        <v>0</v>
      </c>
      <c r="LY22" s="5">
        <f>IF(DY22=0,0,IF($BJ22&gt;SUM(DZ22:$JV22),IF(DY22+SUM(DZ22:$JV22)&gt;$BJ22,$BJ22-SUM(LZ22:$RV22),DY22),0))</f>
        <v>0</v>
      </c>
      <c r="LZ22" s="5">
        <f>IF(DZ22=0,0,IF($BJ22&gt;SUM(EA22:$JV22),IF(DZ22+SUM(EA22:$JV22)&gt;$BJ22,$BJ22-SUM(MA22:$RV22),DZ22),0))</f>
        <v>0</v>
      </c>
      <c r="MA22" s="5">
        <f>IF(EA22=0,0,IF($BJ22&gt;SUM(EB22:$JV22),IF(EA22+SUM(EB22:$JV22)&gt;$BJ22,$BJ22-SUM(MB22:$RV22),EA22),0))</f>
        <v>0</v>
      </c>
      <c r="MB22" s="5">
        <f>IF(EB22=0,0,IF($BJ22&gt;SUM(EC22:$JV22),IF(EB22+SUM(EC22:$JV22)&gt;$BJ22,$BJ22-SUM(MC22:$RV22),EB22),0))</f>
        <v>0</v>
      </c>
      <c r="MC22" s="5">
        <f>IF(EC22=0,0,IF($BJ22&gt;SUM(ED22:$JV22),IF(EC22+SUM(ED22:$JV22)&gt;$BJ22,$BJ22-SUM(MD22:$RV22),EC22),0))</f>
        <v>0</v>
      </c>
      <c r="MD22" s="5">
        <f>IF(ED22=0,0,IF($BJ22&gt;SUM(EE22:$JV22),IF(ED22+SUM(EE22:$JV22)&gt;$BJ22,$BJ22-SUM(ME22:$RV22),ED22),0))</f>
        <v>0</v>
      </c>
      <c r="ME22" s="5">
        <f>IF(EE22=0,0,IF($BJ22&gt;SUM(EF22:$JV22),IF(EE22+SUM(EF22:$JV22)&gt;$BJ22,$BJ22-SUM(MF22:$RV22),EE22),0))</f>
        <v>0</v>
      </c>
      <c r="MF22" s="5">
        <f>IF(EF22=0,0,IF($BJ22&gt;SUM(EG22:$JV22),IF(EF22+SUM(EG22:$JV22)&gt;$BJ22,$BJ22-SUM(MG22:$RV22),EF22),0))</f>
        <v>0</v>
      </c>
      <c r="MG22" s="5">
        <f>IF(EG22=0,0,IF($BJ22&gt;SUM(EH22:$JV22),IF(EG22+SUM(EH22:$JV22)&gt;$BJ22,$BJ22-SUM(MH22:$RV22),EG22),0))</f>
        <v>0</v>
      </c>
      <c r="MH22" s="5">
        <f>IF(EH22=0,0,IF($BJ22&gt;SUM(EI22:$JV22),IF(EH22+SUM(EI22:$JV22)&gt;$BJ22,$BJ22-SUM(MI22:$RV22),EH22),0))</f>
        <v>0</v>
      </c>
      <c r="MI22" s="5">
        <f>IF(EI22=0,0,IF($BJ22&gt;SUM(EJ22:$JV22),IF(EI22+SUM(EJ22:$JV22)&gt;$BJ22,$BJ22-SUM(MJ22:$RV22),EI22),0))</f>
        <v>0</v>
      </c>
      <c r="MJ22" s="5">
        <f>IF(EJ22=0,0,IF($BJ22&gt;SUM(EK22:$JV22),IF(EJ22+SUM(EK22:$JV22)&gt;$BJ22,$BJ22-SUM(MK22:$RV22),EJ22),0))</f>
        <v>0</v>
      </c>
      <c r="MK22" s="5">
        <f>IF(EK22=0,0,IF($BJ22&gt;SUM(EL22:$JV22),IF(EK22+SUM(EL22:$JV22)&gt;$BJ22,$BJ22-SUM(ML22:$RV22),EK22),0))</f>
        <v>0</v>
      </c>
      <c r="ML22" s="5">
        <f>IF(EL22=0,0,IF($BJ22&gt;SUM(EM22:$JV22),IF(EL22+SUM(EM22:$JV22)&gt;$BJ22,$BJ22-SUM(MM22:$RV22),EL22),0))</f>
        <v>0</v>
      </c>
      <c r="MM22" s="5">
        <f>IF(EM22=0,0,IF($BJ22&gt;SUM(EN22:$JV22),IF(EM22+SUM(EN22:$JV22)&gt;$BJ22,$BJ22-SUM(MN22:$RV22),EM22),0))</f>
        <v>0</v>
      </c>
      <c r="MN22" s="5">
        <f>IF(EN22=0,0,IF($BJ22&gt;SUM(EO22:$JV22),IF(EN22+SUM(EO22:$JV22)&gt;$BJ22,$BJ22-SUM(MO22:$RV22),EN22),0))</f>
        <v>0</v>
      </c>
      <c r="MO22" s="5">
        <f>IF(EO22=0,0,IF($BJ22&gt;SUM(EP22:$JV22),IF(EO22+SUM(EP22:$JV22)&gt;$BJ22,$BJ22-SUM(MP22:$RV22),EO22),0))</f>
        <v>0</v>
      </c>
      <c r="MP22" s="5">
        <f>IF(EP22=0,0,IF($BJ22&gt;SUM(EQ22:$JV22),IF(EP22+SUM(EQ22:$JV22)&gt;$BJ22,$BJ22-SUM(MQ22:$RV22),EP22),0))</f>
        <v>0</v>
      </c>
      <c r="MQ22" s="5">
        <f>IF(EQ22=0,0,IF($BJ22&gt;SUM(ER22:$JV22),IF(EQ22+SUM(ER22:$JV22)&gt;$BJ22,$BJ22-SUM(MR22:$RV22),EQ22),0))</f>
        <v>0</v>
      </c>
      <c r="MR22" s="5">
        <f>IF(ER22=0,0,IF($BJ22&gt;SUM(ES22:$JV22),IF(ER22+SUM(ES22:$JV22)&gt;$BJ22,$BJ22-SUM(MS22:$RV22),ER22),0))</f>
        <v>0</v>
      </c>
      <c r="MS22" s="5">
        <f>IF(ES22=0,0,IF($BJ22&gt;SUM(ET22:$JV22),IF(ES22+SUM(ET22:$JV22)&gt;$BJ22,$BJ22-SUM(MT22:$RV22),ES22),0))</f>
        <v>0</v>
      </c>
      <c r="MT22" s="5">
        <f>IF(ET22=0,0,IF($BJ22&gt;SUM(EU22:$JV22),IF(ET22+SUM(EU22:$JV22)&gt;$BJ22,$BJ22-SUM(MU22:$RV22),ET22),0))</f>
        <v>0</v>
      </c>
      <c r="MU22" s="5">
        <f>IF(EU22=0,0,IF($BJ22&gt;SUM(EV22:$JV22),IF(EU22+SUM(EV22:$JV22)&gt;$BJ22,$BJ22-SUM(MV22:$RV22),EU22),0))</f>
        <v>0</v>
      </c>
      <c r="MV22" s="5">
        <f>IF(EV22=0,0,IF($BJ22&gt;SUM(EW22:$JV22),IF(EV22+SUM(EW22:$JV22)&gt;$BJ22,$BJ22-SUM(MW22:$RV22),EV22),0))</f>
        <v>0</v>
      </c>
      <c r="MW22" s="5">
        <f>IF(EW22=0,0,IF($BJ22&gt;SUM(EX22:$JV22),IF(EW22+SUM(EX22:$JV22)&gt;$BJ22,$BJ22-SUM(MX22:$RV22),EW22),0))</f>
        <v>0</v>
      </c>
      <c r="MX22" s="5">
        <f>IF(EX22=0,0,IF($BJ22&gt;SUM(EY22:$JV22),IF(EX22+SUM(EY22:$JV22)&gt;$BJ22,$BJ22-SUM(MY22:$RV22),EX22),0))</f>
        <v>0</v>
      </c>
      <c r="MY22" s="5">
        <f>IF(EY22=0,0,IF($BJ22&gt;SUM(EZ22:$JV22),IF(EY22+SUM(EZ22:$JV22)&gt;$BJ22,$BJ22-SUM(MZ22:$RV22),EY22),0))</f>
        <v>0</v>
      </c>
      <c r="MZ22" s="5">
        <f>IF(EZ22=0,0,IF($BJ22&gt;SUM(FA22:$JV22),IF(EZ22+SUM(FA22:$JV22)&gt;$BJ22,$BJ22-SUM(NA22:$RV22),EZ22),0))</f>
        <v>0</v>
      </c>
      <c r="NA22" s="5">
        <f>IF(FA22=0,0,IF($BJ22&gt;SUM(FB22:$JV22),IF(FA22+SUM(FB22:$JV22)&gt;$BJ22,$BJ22-SUM(NB22:$RV22),FA22),0))</f>
        <v>0</v>
      </c>
      <c r="NB22" s="5">
        <f>IF(FB22=0,0,IF($BJ22&gt;SUM(FC22:$JV22),IF(FB22+SUM(FC22:$JV22)&gt;$BJ22,$BJ22-SUM(NC22:$RV22),FB22),0))</f>
        <v>0</v>
      </c>
      <c r="NC22" s="5">
        <f>IF(FC22=0,0,IF($BJ22&gt;SUM(FD22:$JV22),IF(FC22+SUM(FD22:$JV22)&gt;$BJ22,$BJ22-SUM(ND22:$RV22),FC22),0))</f>
        <v>0</v>
      </c>
      <c r="ND22" s="5">
        <f>IF(FD22=0,0,IF($BJ22&gt;SUM(FE22:$JV22),IF(FD22+SUM(FE22:$JV22)&gt;$BJ22,$BJ22-SUM(NE22:$RV22),FD22),0))</f>
        <v>0</v>
      </c>
      <c r="NE22" s="5">
        <f>IF(FE22=0,0,IF($BJ22&gt;SUM(FF22:$JV22),IF(FE22+SUM(FF22:$JV22)&gt;$BJ22,$BJ22-SUM(NF22:$RV22),FE22),0))</f>
        <v>0</v>
      </c>
      <c r="NF22" s="5">
        <f>IF(FF22=0,0,IF($BJ22&gt;SUM(FG22:$JV22),IF(FF22+SUM(FG22:$JV22)&gt;$BJ22,$BJ22-SUM(NG22:$RV22),FF22),0))</f>
        <v>0</v>
      </c>
      <c r="NG22" s="5">
        <f>IF(FG22=0,0,IF($BJ22&gt;SUM(FH22:$JV22),IF(FG22+SUM(FH22:$JV22)&gt;$BJ22,$BJ22-SUM(NH22:$RV22),FG22),0))</f>
        <v>0</v>
      </c>
      <c r="NH22" s="5">
        <f>IF(FH22=0,0,IF($BJ22&gt;SUM(FI22:$JV22),IF(FH22+SUM(FI22:$JV22)&gt;$BJ22,$BJ22-SUM(NI22:$RV22),FH22),0))</f>
        <v>0</v>
      </c>
      <c r="NI22" s="5">
        <f>IF(FI22=0,0,IF($BJ22&gt;SUM(FJ22:$JV22),IF(FI22+SUM(FJ22:$JV22)&gt;$BJ22,$BJ22-SUM(NJ22:$RV22),FI22),0))</f>
        <v>0</v>
      </c>
      <c r="NJ22" s="5">
        <f>IF(FJ22=0,0,IF($BJ22&gt;SUM(FK22:$JV22),IF(FJ22+SUM(FK22:$JV22)&gt;$BJ22,$BJ22-SUM(NK22:$RV22),FJ22),0))</f>
        <v>0</v>
      </c>
      <c r="NK22" s="5">
        <f>IF(FK22=0,0,IF($BJ22&gt;SUM(FL22:$JV22),IF(FK22+SUM(FL22:$JV22)&gt;$BJ22,$BJ22-SUM(NL22:$RV22),FK22),0))</f>
        <v>0</v>
      </c>
      <c r="NL22" s="5">
        <f>IF(FL22=0,0,IF($BJ22&gt;SUM(FM22:$JV22),IF(FL22+SUM(FM22:$JV22)&gt;$BJ22,$BJ22-SUM(NM22:$RV22),FL22),0))</f>
        <v>0</v>
      </c>
      <c r="NM22" s="5">
        <f>IF(FM22=0,0,IF($BJ22&gt;SUM(FN22:$JV22),IF(FM22+SUM(FN22:$JV22)&gt;$BJ22,$BJ22-SUM(NN22:$RV22),FM22),0))</f>
        <v>0</v>
      </c>
      <c r="NN22" s="5">
        <f>IF(FN22=0,0,IF($BJ22&gt;SUM(FO22:$JV22),IF(FN22+SUM(FO22:$JV22)&gt;$BJ22,$BJ22-SUM(NO22:$RV22),FN22),0))</f>
        <v>0</v>
      </c>
      <c r="NO22" s="5">
        <f>IF(FO22=0,0,IF($BJ22&gt;SUM(FP22:$JV22),IF(FO22+SUM(FP22:$JV22)&gt;$BJ22,$BJ22-SUM(NP22:$RV22),FO22),0))</f>
        <v>0</v>
      </c>
      <c r="NP22" s="5">
        <f>IF(FP22=0,0,IF($BJ22&gt;SUM(FQ22:$JV22),IF(FP22+SUM(FQ22:$JV22)&gt;$BJ22,$BJ22-SUM(NQ22:$RV22),FP22),0))</f>
        <v>0</v>
      </c>
      <c r="NQ22" s="5">
        <f>IF(FQ22=0,0,IF($BJ22&gt;SUM(FR22:$JV22),IF(FQ22+SUM(FR22:$JV22)&gt;$BJ22,$BJ22-SUM(NR22:$RV22),FQ22),0))</f>
        <v>0</v>
      </c>
      <c r="NR22" s="5">
        <f>IF(FR22=0,0,IF($BJ22&gt;SUM(FS22:$JV22),IF(FR22+SUM(FS22:$JV22)&gt;$BJ22,$BJ22-SUM(NS22:$RV22),FR22),0))</f>
        <v>0</v>
      </c>
      <c r="NS22" s="5">
        <f>IF(FS22=0,0,IF($BJ22&gt;SUM(FT22:$JV22),IF(FS22+SUM(FT22:$JV22)&gt;$BJ22,$BJ22-SUM(NT22:$RV22),FS22),0))</f>
        <v>0</v>
      </c>
      <c r="NT22" s="5">
        <f>IF(FT22=0,0,IF($BJ22&gt;SUM(FU22:$JV22),IF(FT22+SUM(FU22:$JV22)&gt;$BJ22,$BJ22-SUM(NU22:$RV22),FT22),0))</f>
        <v>0</v>
      </c>
      <c r="NU22" s="5">
        <f>IF(FU22=0,0,IF($BJ22&gt;SUM(FV22:$JV22),IF(FU22+SUM(FV22:$JV22)&gt;$BJ22,$BJ22-SUM(NV22:$RV22),FU22),0))</f>
        <v>0</v>
      </c>
      <c r="NV22" s="5">
        <f>IF(FV22=0,0,IF($BJ22&gt;SUM(FW22:$JV22),IF(FV22+SUM(FW22:$JV22)&gt;$BJ22,$BJ22-SUM(NW22:$RV22),FV22),0))</f>
        <v>0</v>
      </c>
      <c r="NW22" s="5">
        <f>IF(FW22=0,0,IF($BJ22&gt;SUM(FX22:$JV22),IF(FW22+SUM(FX22:$JV22)&gt;$BJ22,$BJ22-SUM(NX22:$RV22),FW22),0))</f>
        <v>0</v>
      </c>
      <c r="NX22" s="5">
        <f>IF(FX22=0,0,IF($BJ22&gt;SUM(FY22:$JV22),IF(FX22+SUM(FY22:$JV22)&gt;$BJ22,$BJ22-SUM(NY22:$RV22),FX22),0))</f>
        <v>0</v>
      </c>
      <c r="NY22" s="5">
        <f>IF(FY22=0,0,IF($BJ22&gt;SUM(FZ22:$JV22),IF(FY22+SUM(FZ22:$JV22)&gt;$BJ22,$BJ22-SUM(NZ22:$RV22),FY22),0))</f>
        <v>0</v>
      </c>
      <c r="NZ22" s="5">
        <f>IF(FZ22=0,0,IF($BJ22&gt;SUM(GA22:$JV22),IF(FZ22+SUM(GA22:$JV22)&gt;$BJ22,$BJ22-SUM(OA22:$RV22),FZ22),0))</f>
        <v>0</v>
      </c>
      <c r="OA22" s="5">
        <f>IF(GA22=0,0,IF($BJ22&gt;SUM(GB22:$JV22),IF(GA22+SUM(GB22:$JV22)&gt;$BJ22,$BJ22-SUM(OB22:$RV22),GA22),0))</f>
        <v>0</v>
      </c>
      <c r="OB22" s="5">
        <f>IF(GB22=0,0,IF($BJ22&gt;SUM(GC22:$JV22),IF(GB22+SUM(GC22:$JV22)&gt;$BJ22,$BJ22-SUM(OC22:$RV22),GB22),0))</f>
        <v>0</v>
      </c>
      <c r="OC22" s="5">
        <f>IF(GC22=0,0,IF($BJ22&gt;SUM(GD22:$JV22),IF(GC22+SUM(GD22:$JV22)&gt;$BJ22,$BJ22-SUM(OD22:$RV22),GC22),0))</f>
        <v>0</v>
      </c>
      <c r="OD22" s="5">
        <f>IF(GD22=0,0,IF($BJ22&gt;SUM(GE22:$JV22),IF(GD22+SUM(GE22:$JV22)&gt;$BJ22,$BJ22-SUM(OE22:$RV22),GD22),0))</f>
        <v>0</v>
      </c>
      <c r="OE22" s="5">
        <f>IF(GE22=0,0,IF($BJ22&gt;SUM(GF22:$JV22),IF(GE22+SUM(GF22:$JV22)&gt;$BJ22,$BJ22-SUM(OF22:$RV22),GE22),0))</f>
        <v>0</v>
      </c>
      <c r="OF22" s="5">
        <f>IF(GF22=0,0,IF($BJ22&gt;SUM(GG22:$JV22),IF(GF22+SUM(GG22:$JV22)&gt;$BJ22,$BJ22-SUM(OG22:$RV22),GF22),0))</f>
        <v>0</v>
      </c>
      <c r="OG22" s="5">
        <f>IF(GG22=0,0,IF($BJ22&gt;SUM(GH22:$JV22),IF(GG22+SUM(GH22:$JV22)&gt;$BJ22,$BJ22-SUM(OH22:$RV22),GG22),0))</f>
        <v>0</v>
      </c>
      <c r="OH22" s="5">
        <f>IF(GH22=0,0,IF($BJ22&gt;SUM(GI22:$JV22),IF(GH22+SUM(GI22:$JV22)&gt;$BJ22,$BJ22-SUM(OI22:$RV22),GH22),0))</f>
        <v>0</v>
      </c>
      <c r="OI22" s="5">
        <f>IF(GI22=0,0,IF($BJ22&gt;SUM(GJ22:$JV22),IF(GI22+SUM(GJ22:$JV22)&gt;$BJ22,$BJ22-SUM(OJ22:$RV22),GI22),0))</f>
        <v>0</v>
      </c>
      <c r="OJ22" s="5">
        <f>IF(GJ22=0,0,IF($BJ22&gt;SUM(GK22:$JV22),IF(GJ22+SUM(GK22:$JV22)&gt;$BJ22,$BJ22-SUM(OK22:$RV22),GJ22),0))</f>
        <v>0</v>
      </c>
      <c r="OK22" s="5">
        <f>IF(GK22=0,0,IF($BJ22&gt;SUM(GL22:$JV22),IF(GK22+SUM(GL22:$JV22)&gt;$BJ22,$BJ22-SUM(OL22:$RV22),GK22),0))</f>
        <v>0</v>
      </c>
      <c r="OL22" s="5">
        <f>IF(GL22=0,0,IF($BJ22&gt;SUM(GM22:$JV22),IF(GL22+SUM(GM22:$JV22)&gt;$BJ22,$BJ22-SUM(OM22:$RV22),GL22),0))</f>
        <v>0</v>
      </c>
      <c r="OM22" s="5">
        <f>IF(GM22=0,0,IF($BJ22&gt;SUM(GN22:$JV22),IF(GM22+SUM(GN22:$JV22)&gt;$BJ22,$BJ22-SUM(ON22:$RV22),GM22),0))</f>
        <v>0</v>
      </c>
      <c r="ON22" s="5">
        <f>IF(GN22=0,0,IF($BJ22&gt;SUM(GO22:$JV22),IF(GN22+SUM(GO22:$JV22)&gt;$BJ22,$BJ22-SUM(OO22:$RV22),GN22),0))</f>
        <v>0</v>
      </c>
      <c r="OO22" s="5">
        <f>IF(GO22=0,0,IF($BJ22&gt;SUM(GP22:$JV22),IF(GO22+SUM(GP22:$JV22)&gt;$BJ22,$BJ22-SUM(OP22:$RV22),GO22),0))</f>
        <v>0</v>
      </c>
      <c r="OP22" s="5">
        <f>IF(GP22=0,0,IF($BJ22&gt;SUM(GQ22:$JV22),IF(GP22+SUM(GQ22:$JV22)&gt;$BJ22,$BJ22-SUM(OQ22:$RV22),GP22),0))</f>
        <v>0</v>
      </c>
      <c r="OQ22" s="5">
        <f>IF(GQ22=0,0,IF($BJ22&gt;SUM(GR22:$JV22),IF(GQ22+SUM(GR22:$JV22)&gt;$BJ22,$BJ22-SUM(OR22:$RV22),GQ22),0))</f>
        <v>0</v>
      </c>
      <c r="OR22" s="5">
        <f>IF(GR22=0,0,IF($BJ22&gt;SUM(GS22:$JV22),IF(GR22+SUM(GS22:$JV22)&gt;$BJ22,$BJ22-SUM(OS22:$RV22),GR22),0))</f>
        <v>0</v>
      </c>
      <c r="OS22" s="5">
        <f>IF(GS22=0,0,IF($BJ22&gt;SUM(GT22:$JV22),IF(GS22+SUM(GT22:$JV22)&gt;$BJ22,$BJ22-SUM(OT22:$RV22),GS22),0))</f>
        <v>0</v>
      </c>
      <c r="OT22" s="5">
        <f>IF(GT22=0,0,IF($BJ22&gt;SUM(GU22:$JV22),IF(GT22+SUM(GU22:$JV22)&gt;$BJ22,$BJ22-SUM(OU22:$RV22),GT22),0))</f>
        <v>0</v>
      </c>
      <c r="OU22" s="5">
        <f>IF(GU22=0,0,IF($BJ22&gt;SUM(GV22:$JV22),IF(GU22+SUM(GV22:$JV22)&gt;$BJ22,$BJ22-SUM(OV22:$RV22),GU22),0))</f>
        <v>0</v>
      </c>
      <c r="OV22" s="5">
        <f>IF(GV22=0,0,IF($BJ22&gt;SUM(GW22:$JV22),IF(GV22+SUM(GW22:$JV22)&gt;$BJ22,$BJ22-SUM(OW22:$RV22),GV22),0))</f>
        <v>0</v>
      </c>
      <c r="OW22" s="5">
        <f>IF(GW22=0,0,IF($BJ22&gt;SUM(GX22:$JV22),IF(GW22+SUM(GX22:$JV22)&gt;$BJ22,$BJ22-SUM(OX22:$RV22),GW22),0))</f>
        <v>0</v>
      </c>
      <c r="OX22" s="5">
        <f>IF(GX22=0,0,IF($BJ22&gt;SUM(GY22:$JV22),IF(GX22+SUM(GY22:$JV22)&gt;$BJ22,$BJ22-SUM(OY22:$RV22),GX22),0))</f>
        <v>0</v>
      </c>
      <c r="OY22" s="5">
        <f>IF(GY22=0,0,IF($BJ22&gt;SUM(GZ22:$JV22),IF(GY22+SUM(GZ22:$JV22)&gt;$BJ22,$BJ22-SUM(OZ22:$RV22),GY22),0))</f>
        <v>0</v>
      </c>
      <c r="OZ22" s="5">
        <f>IF(GZ22=0,0,IF($BJ22&gt;SUM(HA22:$JV22),IF(GZ22+SUM(HA22:$JV22)&gt;$BJ22,$BJ22-SUM(PA22:$RV22),GZ22),0))</f>
        <v>0</v>
      </c>
      <c r="PA22" s="5">
        <f>IF(HA22=0,0,IF($BJ22&gt;SUM(HB22:$JV22),IF(HA22+SUM(HB22:$JV22)&gt;$BJ22,$BJ22-SUM(PB22:$RV22),HA22),0))</f>
        <v>0</v>
      </c>
      <c r="PB22" s="5">
        <f>IF(HB22=0,0,IF($BJ22&gt;SUM(HC22:$JV22),IF(HB22+SUM(HC22:$JV22)&gt;$BJ22,$BJ22-SUM(PC22:$RV22),HB22),0))</f>
        <v>0</v>
      </c>
      <c r="PC22" s="5">
        <f>IF(HC22=0,0,IF($BJ22&gt;SUM(HD22:$JV22),IF(HC22+SUM(HD22:$JV22)&gt;$BJ22,$BJ22-SUM(PD22:$RV22),HC22),0))</f>
        <v>0</v>
      </c>
      <c r="PD22" s="5">
        <f>IF(HD22=0,0,IF($BJ22&gt;SUM(HE22:$JV22),IF(HD22+SUM(HE22:$JV22)&gt;$BJ22,$BJ22-SUM(PE22:$RV22),HD22),0))</f>
        <v>0</v>
      </c>
      <c r="PE22" s="5">
        <f>IF(HE22=0,0,IF($BJ22&gt;SUM(HF22:$JV22),IF(HE22+SUM(HF22:$JV22)&gt;$BJ22,$BJ22-SUM(PF22:$RV22),HE22),0))</f>
        <v>0</v>
      </c>
      <c r="PF22" s="5">
        <f>IF(HF22=0,0,IF($BJ22&gt;SUM(HG22:$JV22),IF(HF22+SUM(HG22:$JV22)&gt;$BJ22,$BJ22-SUM(PG22:$RV22),HF22),0))</f>
        <v>0</v>
      </c>
      <c r="PG22" s="5">
        <f>IF(HG22=0,0,IF($BJ22&gt;SUM(HH22:$JV22),IF(HG22+SUM(HH22:$JV22)&gt;$BJ22,$BJ22-SUM(PH22:$RV22),HG22),0))</f>
        <v>0</v>
      </c>
      <c r="PH22" s="5">
        <f>IF(HH22=0,0,IF($BJ22&gt;SUM(HI22:$JV22),IF(HH22+SUM(HI22:$JV22)&gt;$BJ22,$BJ22-SUM(PI22:$RV22),HH22),0))</f>
        <v>0</v>
      </c>
      <c r="PI22" s="5">
        <f>IF(HI22=0,0,IF($BJ22&gt;SUM(HJ22:$JV22),IF(HI22+SUM(HJ22:$JV22)&gt;$BJ22,$BJ22-SUM(PJ22:$RV22),HI22),0))</f>
        <v>0</v>
      </c>
      <c r="PJ22" s="5">
        <f>IF(HJ22=0,0,IF($BJ22&gt;SUM(HK22:$JV22),IF(HJ22+SUM(HK22:$JV22)&gt;$BJ22,$BJ22-SUM(PK22:$RV22),HJ22),0))</f>
        <v>0</v>
      </c>
      <c r="PK22" s="5">
        <f>IF(HK22=0,0,IF($BJ22&gt;SUM(HL22:$JV22),IF(HK22+SUM(HL22:$JV22)&gt;$BJ22,$BJ22-SUM(PL22:$RV22),HK22),0))</f>
        <v>0</v>
      </c>
      <c r="PL22" s="5">
        <f>IF(HL22=0,0,IF($BJ22&gt;SUM(HM22:$JV22),IF(HL22+SUM(HM22:$JV22)&gt;$BJ22,$BJ22-SUM(PM22:$RV22),HL22),0))</f>
        <v>0</v>
      </c>
      <c r="PM22" s="5">
        <f>IF(HM22=0,0,IF($BJ22&gt;SUM(HN22:$JV22),IF(HM22+SUM(HN22:$JV22)&gt;$BJ22,$BJ22-SUM(PN22:$RV22),HM22),0))</f>
        <v>0</v>
      </c>
      <c r="PN22" s="5">
        <f>IF(HN22=0,0,IF($BJ22&gt;SUM(HO22:$JV22),IF(HN22+SUM(HO22:$JV22)&gt;$BJ22,$BJ22-SUM(PO22:$RV22),HN22),0))</f>
        <v>0</v>
      </c>
      <c r="PO22" s="5">
        <f>IF(HO22=0,0,IF($BJ22&gt;SUM(HP22:$JV22),IF(HO22+SUM(HP22:$JV22)&gt;$BJ22,$BJ22-SUM(PP22:$RV22),HO22),0))</f>
        <v>0</v>
      </c>
      <c r="PP22" s="5">
        <f>IF(HP22=0,0,IF($BJ22&gt;SUM(HQ22:$JV22),IF(HP22+SUM(HQ22:$JV22)&gt;$BJ22,$BJ22-SUM(PQ22:$RV22),HP22),0))</f>
        <v>0</v>
      </c>
      <c r="PQ22" s="5">
        <f>IF(HQ22=0,0,IF($BJ22&gt;SUM(HR22:$JV22),IF(HQ22+SUM(HR22:$JV22)&gt;$BJ22,$BJ22-SUM(PR22:$RV22),HQ22),0))</f>
        <v>0</v>
      </c>
      <c r="PR22" s="5">
        <f>IF(HR22=0,0,IF($BJ22&gt;SUM(HS22:$JV22),IF(HR22+SUM(HS22:$JV22)&gt;$BJ22,$BJ22-SUM(PS22:$RV22),HR22),0))</f>
        <v>0</v>
      </c>
      <c r="PS22" s="5">
        <f>IF(HS22=0,0,IF($BJ22&gt;SUM(HT22:$JV22),IF(HS22+SUM(HT22:$JV22)&gt;$BJ22,$BJ22-SUM(PT22:$RV22),HS22),0))</f>
        <v>0</v>
      </c>
      <c r="PT22" s="5">
        <f>IF(HT22=0,0,IF($BJ22&gt;SUM(HU22:$JV22),IF(HT22+SUM(HU22:$JV22)&gt;$BJ22,$BJ22-SUM(PU22:$RV22),HT22),0))</f>
        <v>0</v>
      </c>
      <c r="PU22" s="5">
        <f>IF(HU22=0,0,IF($BJ22&gt;SUM(HV22:$JV22),IF(HU22+SUM(HV22:$JV22)&gt;$BJ22,$BJ22-SUM(PV22:$RV22),HU22),0))</f>
        <v>0</v>
      </c>
      <c r="PV22" s="5">
        <f>IF(HV22=0,0,IF($BJ22&gt;SUM(HW22:$JV22),IF(HV22+SUM(HW22:$JV22)&gt;$BJ22,$BJ22-SUM(PW22:$RV22),HV22),0))</f>
        <v>0</v>
      </c>
      <c r="PW22" s="5">
        <f>IF(HW22=0,0,IF($BJ22&gt;SUM(HX22:$JV22),IF(HW22+SUM(HX22:$JV22)&gt;$BJ22,$BJ22-SUM(PX22:$RV22),HW22),0))</f>
        <v>0</v>
      </c>
      <c r="PX22" s="5">
        <f>IF(HX22=0,0,IF($BJ22&gt;SUM(HY22:$JV22),IF(HX22+SUM(HY22:$JV22)&gt;$BJ22,$BJ22-SUM(PY22:$RV22),HX22),0))</f>
        <v>0</v>
      </c>
      <c r="PY22" s="5">
        <f>IF(HY22=0,0,IF($BJ22&gt;SUM(HZ22:$JV22),IF(HY22+SUM(HZ22:$JV22)&gt;$BJ22,$BJ22-SUM(PZ22:$RV22),HY22),0))</f>
        <v>0</v>
      </c>
      <c r="PZ22" s="5">
        <f>IF(HZ22=0,0,IF($BJ22&gt;SUM(IA22:$JV22),IF(HZ22+SUM(IA22:$JV22)&gt;$BJ22,$BJ22-SUM(QA22:$RV22),HZ22),0))</f>
        <v>0</v>
      </c>
      <c r="QA22" s="5">
        <f>IF(IA22=0,0,IF($BJ22&gt;SUM(IB22:$JV22),IF(IA22+SUM(IB22:$JV22)&gt;$BJ22,$BJ22-SUM(QB22:$RV22),IA22),0))</f>
        <v>0</v>
      </c>
      <c r="QB22" s="5">
        <f>IF(IB22=0,0,IF($BJ22&gt;SUM(IC22:$JV22),IF(IB22+SUM(IC22:$JV22)&gt;$BJ22,$BJ22-SUM(QC22:$RV22),IB22),0))</f>
        <v>0</v>
      </c>
      <c r="QC22" s="5">
        <f>IF(IC22=0,0,IF($BJ22&gt;SUM(ID22:$JV22),IF(IC22+SUM(ID22:$JV22)&gt;$BJ22,$BJ22-SUM(QD22:$RV22),IC22),0))</f>
        <v>0</v>
      </c>
      <c r="QD22" s="5">
        <f>IF(ID22=0,0,IF($BJ22&gt;SUM(IE22:$JV22),IF(ID22+SUM(IE22:$JV22)&gt;$BJ22,$BJ22-SUM(QE22:$RV22),ID22),0))</f>
        <v>0</v>
      </c>
      <c r="QE22" s="5">
        <f>IF(IE22=0,0,IF($BJ22&gt;SUM(IF22:$JV22),IF(IE22+SUM(IF22:$JV22)&gt;$BJ22,$BJ22-SUM(QF22:$RV22),IE22),0))</f>
        <v>0</v>
      </c>
      <c r="QF22" s="5">
        <f>IF(IF22=0,0,IF($BJ22&gt;SUM(IG22:$JV22),IF(IF22+SUM(IG22:$JV22)&gt;$BJ22,$BJ22-SUM(QG22:$RV22),IF22),0))</f>
        <v>0</v>
      </c>
      <c r="QG22" s="5">
        <f>IF(IG22=0,0,IF($BJ22&gt;SUM(IH22:$JV22),IF(IG22+SUM(IH22:$JV22)&gt;$BJ22,$BJ22-SUM(QH22:$RV22),IG22),0))</f>
        <v>0</v>
      </c>
      <c r="QH22" s="5">
        <f>IF(IH22=0,0,IF($BJ22&gt;SUM(II22:$JV22),IF(IH22+SUM(II22:$JV22)&gt;$BJ22,$BJ22-SUM(QI22:$RV22),IH22),0))</f>
        <v>0</v>
      </c>
      <c r="QI22" s="5">
        <f>IF(II22=0,0,IF($BJ22&gt;SUM(IJ22:$JV22),IF(II22+SUM(IJ22:$JV22)&gt;$BJ22,$BJ22-SUM(QJ22:$RV22),II22),0))</f>
        <v>0</v>
      </c>
      <c r="QJ22" s="5">
        <f>IF(IJ22=0,0,IF($BJ22&gt;SUM(IK22:$JV22),IF(IJ22+SUM(IK22:$JV22)&gt;$BJ22,$BJ22-SUM(QK22:$RV22),IJ22),0))</f>
        <v>0</v>
      </c>
      <c r="QK22" s="5">
        <f>IF(IK22=0,0,IF($BJ22&gt;SUM(IL22:$JV22),IF(IK22+SUM(IL22:$JV22)&gt;$BJ22,$BJ22-SUM(QL22:$RV22),IK22),0))</f>
        <v>0</v>
      </c>
      <c r="QL22" s="5">
        <f>IF(IL22=0,0,IF($BJ22&gt;SUM(IM22:$JV22),IF(IL22+SUM(IM22:$JV22)&gt;$BJ22,$BJ22-SUM(QM22:$RV22),IL22),0))</f>
        <v>0</v>
      </c>
      <c r="QM22" s="5">
        <f>IF(IM22=0,0,IF($BJ22&gt;SUM(IN22:$JV22),IF(IM22+SUM(IN22:$JV22)&gt;$BJ22,$BJ22-SUM(QN22:$RV22),IM22),0))</f>
        <v>0</v>
      </c>
      <c r="QN22" s="5">
        <f>IF(IN22=0,0,IF($BJ22&gt;SUM(IO22:$JV22),IF(IN22+SUM(IO22:$JV22)&gt;$BJ22,$BJ22-SUM(QO22:$RV22),IN22),0))</f>
        <v>0</v>
      </c>
      <c r="QO22" s="5">
        <f>IF(IO22=0,0,IF($BJ22&gt;SUM(IP22:$JV22),IF(IO22+SUM(IP22:$JV22)&gt;$BJ22,$BJ22-SUM(QP22:$RV22),IO22),0))</f>
        <v>0</v>
      </c>
      <c r="QP22" s="5">
        <f>IF(IP22=0,0,IF($BJ22&gt;SUM(IQ22:$JV22),IF(IP22+SUM(IQ22:$JV22)&gt;$BJ22,$BJ22-SUM(QQ22:$RV22),IP22),0))</f>
        <v>0</v>
      </c>
      <c r="QQ22" s="5">
        <f>IF(IQ22=0,0,IF($BJ22&gt;SUM(IR22:$JV22),IF(IQ22+SUM(IR22:$JV22)&gt;$BJ22,$BJ22-SUM(QR22:$RV22),IQ22),0))</f>
        <v>0</v>
      </c>
      <c r="QR22" s="5">
        <f>IF(IR22=0,0,IF($BJ22&gt;SUM(IS22:$JV22),IF(IR22+SUM(IS22:$JV22)&gt;$BJ22,$BJ22-SUM(QS22:$RV22),IR22),0))</f>
        <v>0</v>
      </c>
      <c r="QS22" s="5">
        <f>IF(IS22=0,0,IF($BJ22&gt;SUM(IT22:$JV22),IF(IS22+SUM(IT22:$JV22)&gt;$BJ22,$BJ22-SUM(QT22:$RV22),IS22),0))</f>
        <v>0</v>
      </c>
      <c r="QT22" s="5">
        <f>IF(IT22=0,0,IF($BJ22&gt;SUM(IU22:$JV22),IF(IT22+SUM(IU22:$JV22)&gt;$BJ22,$BJ22-SUM(QU22:$RV22),IT22),0))</f>
        <v>0</v>
      </c>
      <c r="QU22" s="5">
        <f>IF(IU22=0,0,IF($BJ22&gt;SUM(IV22:$JV22),IF(IU22+SUM(IV22:$JV22)&gt;$BJ22,$BJ22-SUM(QV22:$RV22),IU22),0))</f>
        <v>0</v>
      </c>
      <c r="QV22" s="5">
        <f>IF(IV22=0,0,IF($BJ22&gt;SUM(IW22:$JV22),IF(IV22+SUM(IW22:$JV22)&gt;$BJ22,$BJ22-SUM(QW22:$RV22),IV22),0))</f>
        <v>0</v>
      </c>
      <c r="QW22" s="5">
        <f>IF(IW22=0,0,IF($BJ22&gt;SUM(IX22:$JV22),IF(IW22+SUM(IX22:$JV22)&gt;$BJ22,$BJ22-SUM(QX22:$RV22),IW22),0))</f>
        <v>0</v>
      </c>
      <c r="QX22" s="5">
        <f>IF(IX22=0,0,IF($BJ22&gt;SUM(IY22:$JV22),IF(IX22+SUM(IY22:$JV22)&gt;$BJ22,$BJ22-SUM(QY22:$RV22),IX22),0))</f>
        <v>0</v>
      </c>
      <c r="QY22" s="5">
        <f>IF(IY22=0,0,IF($BJ22&gt;SUM(IZ22:$JV22),IF(IY22+SUM(IZ22:$JV22)&gt;$BJ22,$BJ22-SUM(QZ22:$RV22),IY22),0))</f>
        <v>0</v>
      </c>
      <c r="QZ22" s="5">
        <f>IF(IZ22=0,0,IF($BJ22&gt;SUM(JA22:$JV22),IF(IZ22+SUM(JA22:$JV22)&gt;$BJ22,$BJ22-SUM(RA22:$RV22),IZ22),0))</f>
        <v>0</v>
      </c>
      <c r="RA22" s="5">
        <f>IF(JA22=0,0,IF($BJ22&gt;SUM(JB22:$JV22),IF(JA22+SUM(JB22:$JV22)&gt;$BJ22,$BJ22-SUM(RB22:$RV22),JA22),0))</f>
        <v>0</v>
      </c>
      <c r="RB22" s="5">
        <f>IF(JB22=0,0,IF($BJ22&gt;SUM(JC22:$JV22),IF(JB22+SUM(JC22:$JV22)&gt;$BJ22,$BJ22-SUM(RC22:$RV22),JB22),0))</f>
        <v>0</v>
      </c>
      <c r="RC22" s="5">
        <f>IF(JC22=0,0,IF($BJ22&gt;SUM(JD22:$JV22),IF(JC22+SUM(JD22:$JV22)&gt;$BJ22,$BJ22-SUM(RD22:$RV22),JC22),0))</f>
        <v>0</v>
      </c>
      <c r="RD22" s="5">
        <f>IF(JD22=0,0,IF($BJ22&gt;SUM(JE22:$JV22),IF(JD22+SUM(JE22:$JV22)&gt;$BJ22,$BJ22-SUM(RE22:$RV22),JD22),0))</f>
        <v>0</v>
      </c>
      <c r="RE22" s="5">
        <f>IF(JE22=0,0,IF($BJ22&gt;SUM(JF22:$JV22),IF(JE22+SUM(JF22:$JV22)&gt;$BJ22,$BJ22-SUM(RF22:$RV22),JE22),0))</f>
        <v>0</v>
      </c>
      <c r="RF22" s="5">
        <f>IF(JF22=0,0,IF($BJ22&gt;SUM(JG22:$JV22),IF(JF22+SUM(JG22:$JV22)&gt;$BJ22,$BJ22-SUM(RG22:$RV22),JF22),0))</f>
        <v>0</v>
      </c>
      <c r="RG22" s="5">
        <f>IF(JG22=0,0,IF($BJ22&gt;SUM(JH22:$JV22),IF(JG22+SUM(JH22:$JV22)&gt;$BJ22,$BJ22-SUM(RH22:$RV22),JG22),0))</f>
        <v>0</v>
      </c>
      <c r="RH22" s="5">
        <f>IF(JH22=0,0,IF($BJ22&gt;SUM(JI22:$JV22),IF(JH22+SUM(JI22:$JV22)&gt;$BJ22,$BJ22-SUM(RI22:$RV22),JH22),0))</f>
        <v>0</v>
      </c>
      <c r="RI22" s="5">
        <f>IF(JI22=0,0,IF($BJ22&gt;SUM(JJ22:$JV22),IF(JI22+SUM(JJ22:$JV22)&gt;$BJ22,$BJ22-SUM(RJ22:$RV22),JI22),0))</f>
        <v>0</v>
      </c>
      <c r="RJ22" s="5">
        <f>IF(JJ22=0,0,IF($BJ22&gt;SUM(JK22:$JV22),IF(JJ22+SUM(JK22:$JV22)&gt;$BJ22,$BJ22-SUM(RK22:$RV22),JJ22),0))</f>
        <v>0</v>
      </c>
      <c r="RK22" s="5">
        <f>IF(JK22=0,0,IF($BJ22&gt;SUM(JL22:$JV22),IF(JK22+SUM(JL22:$JV22)&gt;$BJ22,$BJ22-SUM(RL22:$RV22),JK22),0))</f>
        <v>0</v>
      </c>
      <c r="RL22" s="5">
        <f>IF(JL22=0,0,IF($BJ22&gt;SUM(JM22:$JV22),IF(JL22+SUM(JM22:$JV22)&gt;$BJ22,$BJ22-SUM(RM22:$RV22),JL22),0))</f>
        <v>0</v>
      </c>
      <c r="RM22" s="5">
        <f>IF(JM22=0,0,IF($BJ22&gt;SUM(JN22:$JV22),IF(JM22+SUM(JN22:$JV22)&gt;$BJ22,$BJ22-SUM(RN22:$RV22),JM22),0))</f>
        <v>0</v>
      </c>
      <c r="RN22" s="5">
        <f>IF(JN22=0,0,IF($BJ22&gt;SUM(JO22:$JV22),IF(JN22+SUM(JO22:$JV22)&gt;$BJ22,$BJ22-SUM(RO22:$RV22),JN22),0))</f>
        <v>0</v>
      </c>
      <c r="RO22" s="5">
        <f>IF(JO22=0,0,IF($BJ22&gt;SUM(JP22:$JV22),IF(JO22+SUM(JP22:$JV22)&gt;$BJ22,$BJ22-SUM(RP22:$RV22),JO22),0))</f>
        <v>0</v>
      </c>
      <c r="RP22" s="5">
        <f>IF(JP22=0,0,IF($BJ22&gt;SUM(JQ22:$JV22),IF(JP22+SUM(JQ22:$JV22)&gt;$BJ22,$BJ22-SUM(RQ22:$RV22),JP22),0))</f>
        <v>0</v>
      </c>
      <c r="RQ22" s="5">
        <f>IF(JQ22=0,0,IF($BJ22&gt;SUM(JR22:$JV22),IF(JQ22+SUM(JR22:$JV22)&gt;$BJ22,$BJ22-SUM(RR22:$RV22),JQ22),0))</f>
        <v>0</v>
      </c>
      <c r="RR22" s="5">
        <f>IF(JR22=0,0,IF($BJ22&gt;SUM(JS22:$JV22),IF(JR22+SUM(JS22:$JV22)&gt;$BJ22,$BJ22-SUM(RS22:$RV22),JR22),0))</f>
        <v>0</v>
      </c>
      <c r="RS22" s="5">
        <f>IF(JS22=0,0,IF($BJ22&gt;SUM(JT22:$JV22),IF(JS22+SUM(JT22:$JV22)&gt;$BJ22,$BJ22-SUM(RT22:$RV22),JS22),0))</f>
        <v>0</v>
      </c>
      <c r="RT22" s="5">
        <f>IF(JT22=0,0,IF($BJ22&gt;SUM(JU22:$JV22),IF(JT22+SUM(JU22:$JV22)&gt;$BJ22,$BJ22-SUM(RU22:$RV22),JT22),0))</f>
        <v>0</v>
      </c>
      <c r="RU22" s="5">
        <f>IF(JU22=0,0,IF($BJ22&gt;SUM(JV22:$JV22),IF(JU22+SUM(JV22:$JV22)&gt;$BJ22,$BJ22-SUM(RV22:$RV22),JU22),0))</f>
        <v>0</v>
      </c>
      <c r="RV22" s="54"/>
      <c r="RW22" s="12">
        <f ca="1">SUMIFS(Sales!D$1:D$151,Sales!B$1:B$151,B22,Sales!C$1:C$151,C22)</f>
        <v>20</v>
      </c>
      <c r="RX22" s="65" t="b">
        <f>IF(COUNTIF(Sales!C$1:C$153,C22)=1,TRUE,FALSE)</f>
        <v>1</v>
      </c>
      <c r="RY22" t="b">
        <f>IF(SUM(BW22:JV22)=SUM(BW173:JV173),IF(SUM(BW22:JV22)=0,TRUE,FALSE),TRUE)</f>
        <v>1</v>
      </c>
    </row>
    <row r="23" spans="1:493" hidden="1" x14ac:dyDescent="0.35">
      <c r="A23" s="7">
        <f t="shared" ca="1" si="546"/>
        <v>23</v>
      </c>
      <c r="B23" s="126" t="str">
        <f t="shared" si="547"/>
        <v>GC-Hand Bags</v>
      </c>
      <c r="C23" s="20" t="s">
        <v>296</v>
      </c>
      <c r="D23" s="20"/>
      <c r="E23" s="155">
        <f>IF(LEFT(C23,5)="Total",0,SUMIFS(Costing!E$1:E$79,Costing!C$1:C$79,B23,Costing!D$1:D$79,C23))</f>
        <v>0</v>
      </c>
      <c r="F23" s="60">
        <f>SUMIFS(Costing!G$1:G$79,Costing!C$1:C$79,B23,Costing!D$1:D$79,C23)</f>
        <v>0</v>
      </c>
      <c r="G23" s="92"/>
      <c r="H23" s="220"/>
      <c r="I23" s="67">
        <f t="shared" si="548"/>
        <v>0</v>
      </c>
      <c r="J23" s="92"/>
      <c r="K23" s="220"/>
      <c r="L23" s="67">
        <f t="shared" si="549"/>
        <v>0</v>
      </c>
      <c r="M23" s="92"/>
      <c r="N23" s="220"/>
      <c r="O23" s="67">
        <f t="shared" si="550"/>
        <v>0</v>
      </c>
      <c r="P23" s="92"/>
      <c r="Q23" s="220"/>
      <c r="R23" s="67">
        <f t="shared" si="551"/>
        <v>0</v>
      </c>
      <c r="S23" s="92"/>
      <c r="T23" s="220"/>
      <c r="U23" s="67">
        <f t="shared" si="552"/>
        <v>0</v>
      </c>
      <c r="V23" s="92"/>
      <c r="W23" s="220"/>
      <c r="X23" s="67">
        <f t="shared" si="553"/>
        <v>0</v>
      </c>
      <c r="Y23" s="92"/>
      <c r="Z23" s="220"/>
      <c r="AA23" s="67">
        <f t="shared" si="554"/>
        <v>0</v>
      </c>
      <c r="AB23" s="92"/>
      <c r="AC23" s="220"/>
      <c r="AD23" s="67">
        <f t="shared" si="555"/>
        <v>0</v>
      </c>
      <c r="AE23" s="92"/>
      <c r="AF23" s="220"/>
      <c r="AG23" s="67">
        <f t="shared" si="556"/>
        <v>0</v>
      </c>
      <c r="AH23" s="92"/>
      <c r="AI23" s="220"/>
      <c r="AJ23" s="67">
        <f t="shared" si="557"/>
        <v>0</v>
      </c>
      <c r="AK23" s="92"/>
      <c r="AL23" s="220"/>
      <c r="AM23" s="67">
        <f t="shared" si="558"/>
        <v>0</v>
      </c>
      <c r="AN23" s="92"/>
      <c r="AO23" s="220"/>
      <c r="AP23" s="67">
        <f t="shared" si="559"/>
        <v>0</v>
      </c>
      <c r="AQ23" s="92"/>
      <c r="AR23" s="220"/>
      <c r="AS23" s="67">
        <f t="shared" si="560"/>
        <v>0</v>
      </c>
      <c r="AT23" s="92"/>
      <c r="AU23" s="220"/>
      <c r="AV23" s="67">
        <f t="shared" si="561"/>
        <v>0</v>
      </c>
      <c r="AW23" s="92"/>
      <c r="AX23" s="220"/>
      <c r="AY23" s="67">
        <f t="shared" si="562"/>
        <v>0</v>
      </c>
      <c r="AZ23" s="92"/>
      <c r="BA23" s="220"/>
      <c r="BB23" s="67">
        <f t="shared" si="563"/>
        <v>0</v>
      </c>
      <c r="BC23" s="92"/>
      <c r="BD23" s="220"/>
      <c r="BE23" s="67">
        <f t="shared" si="564"/>
        <v>0</v>
      </c>
      <c r="BF23" s="92"/>
      <c r="BG23" s="220"/>
      <c r="BH23" s="67">
        <f t="shared" si="565"/>
        <v>0</v>
      </c>
      <c r="BI23" s="68"/>
      <c r="BJ23" s="154">
        <f t="shared" si="566"/>
        <v>0</v>
      </c>
      <c r="BK23" s="116">
        <f t="shared" si="567"/>
        <v>0</v>
      </c>
      <c r="BL23" s="50"/>
      <c r="BM23" s="5">
        <f ca="1">SUMIFS(INDIRECT("Sales!"&amp;RW23&amp;":"&amp;RW23),Sales!$1:$1,"&gt;"&amp;$BN$2,Sales!$1:$1,"&lt;="&amp;$C$2)/$BM$2*30</f>
        <v>0.33333333333333337</v>
      </c>
      <c r="BN23" s="72"/>
      <c r="BO23" s="5">
        <f>SUMIF($DB$2:$RV$2,"&lt;"&amp;BO$2,$DB23:$RV23)-SUM($BN23:BN23)</f>
        <v>0</v>
      </c>
      <c r="BP23" s="5">
        <f>SUMIF($DB$2:$RV$2,"&lt;"&amp;BP$2,$DB23:$RV23)-SUM($BN23:BO23)</f>
        <v>0</v>
      </c>
      <c r="BQ23" s="5">
        <f>SUMIF($DB$2:$RV$2,"&lt;"&amp;BQ$2,$DB23:$RV23)-SUM($BN23:BP23)</f>
        <v>0</v>
      </c>
      <c r="BR23" s="5">
        <f>SUMIF($DB$2:$RV$2,"&lt;"&amp;BR$2,$DB23:$RV23)-SUM($BN23:BQ23)</f>
        <v>0</v>
      </c>
      <c r="BS23" s="5">
        <f>SUMIF($DB$2:$RV$2,"&lt;"&amp;BS$2,$DB23:$RV23)-SUM($BN23:BR23)</f>
        <v>0</v>
      </c>
      <c r="BT23" s="5">
        <f>SUMIF($DB$2:$RV$2,"&lt;"&amp;BT$2,$DB23:$RV23)-SUM($BN23:BS23)</f>
        <v>0</v>
      </c>
      <c r="BU23" s="5">
        <f t="shared" si="571"/>
        <v>0</v>
      </c>
      <c r="BV23" s="10"/>
      <c r="BW23" s="95"/>
      <c r="BX23" s="95">
        <v>0</v>
      </c>
      <c r="BY23" s="95">
        <v>0</v>
      </c>
      <c r="BZ23" s="95"/>
      <c r="CA23" s="95"/>
      <c r="CB23" s="95"/>
      <c r="CC23" s="79">
        <v>0</v>
      </c>
      <c r="CD23" s="79">
        <v>0</v>
      </c>
      <c r="CE23" s="79">
        <v>0</v>
      </c>
      <c r="CF23" s="79">
        <v>0</v>
      </c>
      <c r="CG23" s="79">
        <v>0</v>
      </c>
      <c r="CH23" s="79">
        <v>0</v>
      </c>
      <c r="CI23" s="79">
        <v>0</v>
      </c>
      <c r="CJ23" s="79">
        <v>0</v>
      </c>
      <c r="CK23" s="79">
        <v>0</v>
      </c>
      <c r="CL23" s="79">
        <v>0</v>
      </c>
      <c r="CM23" s="79">
        <v>0</v>
      </c>
      <c r="CN23" s="79">
        <v>0</v>
      </c>
      <c r="CO23" s="79">
        <v>0</v>
      </c>
      <c r="CP23" s="79">
        <v>0</v>
      </c>
      <c r="CQ23" s="79">
        <v>0</v>
      </c>
      <c r="CR23" s="79">
        <v>0</v>
      </c>
      <c r="CS23" s="79">
        <v>0</v>
      </c>
      <c r="CT23" s="79">
        <v>0</v>
      </c>
      <c r="CU23" s="79">
        <v>0</v>
      </c>
      <c r="CV23" s="79">
        <v>0</v>
      </c>
      <c r="CW23" s="79">
        <v>0</v>
      </c>
      <c r="CX23" s="95">
        <v>0</v>
      </c>
      <c r="CY23" s="79">
        <v>0</v>
      </c>
      <c r="CZ23" s="79">
        <v>0</v>
      </c>
      <c r="DA23" s="79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15</v>
      </c>
      <c r="FV23" s="5">
        <v>0</v>
      </c>
      <c r="FW23" s="5">
        <v>0</v>
      </c>
      <c r="FX23" s="5">
        <v>15</v>
      </c>
      <c r="FY23" s="5">
        <v>5</v>
      </c>
      <c r="FZ23" s="5">
        <v>5</v>
      </c>
      <c r="GA23" s="5">
        <v>4</v>
      </c>
      <c r="GB23" s="5">
        <v>5</v>
      </c>
      <c r="GC23" s="5">
        <v>6</v>
      </c>
      <c r="GD23" s="5">
        <v>0</v>
      </c>
      <c r="GE23" s="5">
        <v>5</v>
      </c>
      <c r="GF23" s="5">
        <v>4</v>
      </c>
      <c r="GG23" s="5">
        <v>0</v>
      </c>
      <c r="GH23" s="5">
        <v>4</v>
      </c>
      <c r="GI23" s="5">
        <v>4</v>
      </c>
      <c r="GJ23" s="5">
        <v>4</v>
      </c>
      <c r="GK23" s="5">
        <v>4</v>
      </c>
      <c r="GL23" s="5">
        <v>7</v>
      </c>
      <c r="GM23" s="5">
        <v>2</v>
      </c>
      <c r="GN23" s="5">
        <v>4</v>
      </c>
      <c r="GO23" s="5">
        <v>6</v>
      </c>
      <c r="GP23" s="5">
        <v>6</v>
      </c>
      <c r="GQ23" s="5">
        <v>6</v>
      </c>
      <c r="GR23" s="5">
        <v>1</v>
      </c>
      <c r="GS23" s="5">
        <v>5</v>
      </c>
      <c r="GT23" s="5">
        <v>1</v>
      </c>
      <c r="GU23" s="5">
        <v>1</v>
      </c>
      <c r="GV23" s="5">
        <v>2</v>
      </c>
      <c r="GW23" s="5">
        <v>2</v>
      </c>
      <c r="GX23" s="5">
        <v>0</v>
      </c>
      <c r="GY23" s="5">
        <v>2</v>
      </c>
      <c r="GZ23" s="5">
        <v>2</v>
      </c>
      <c r="HA23" s="5">
        <v>2</v>
      </c>
      <c r="HB23" s="5">
        <v>4</v>
      </c>
      <c r="HC23" s="5">
        <v>4</v>
      </c>
      <c r="HD23" s="5">
        <v>2</v>
      </c>
      <c r="HE23" s="5">
        <v>4</v>
      </c>
      <c r="HF23" s="5">
        <v>4</v>
      </c>
      <c r="HG23" s="5">
        <v>2</v>
      </c>
      <c r="HH23" s="5">
        <v>2</v>
      </c>
      <c r="HI23" s="5">
        <v>2</v>
      </c>
      <c r="HJ23" s="5">
        <v>2</v>
      </c>
      <c r="HK23" s="5">
        <v>2</v>
      </c>
      <c r="HL23" s="5">
        <v>2</v>
      </c>
      <c r="HM23" s="5">
        <v>0</v>
      </c>
      <c r="HN23" s="5">
        <v>0</v>
      </c>
      <c r="HO23" s="5">
        <v>2</v>
      </c>
      <c r="HP23" s="5">
        <v>0</v>
      </c>
      <c r="HQ23" s="5">
        <v>0</v>
      </c>
      <c r="HR23" s="5">
        <v>0</v>
      </c>
      <c r="HS23" s="5">
        <v>2</v>
      </c>
      <c r="HT23" s="5">
        <v>2</v>
      </c>
      <c r="HU23" s="5">
        <v>6</v>
      </c>
      <c r="HV23" s="5">
        <v>5</v>
      </c>
      <c r="HW23" s="5">
        <v>3</v>
      </c>
      <c r="HX23" s="5">
        <v>3</v>
      </c>
      <c r="HY23" s="5">
        <v>0</v>
      </c>
      <c r="HZ23" s="5">
        <v>3</v>
      </c>
      <c r="IA23" s="5">
        <v>0</v>
      </c>
      <c r="IB23" s="5">
        <v>1</v>
      </c>
      <c r="IC23" s="5">
        <v>3</v>
      </c>
      <c r="ID23" s="5">
        <v>3</v>
      </c>
      <c r="IE23" s="5">
        <v>3</v>
      </c>
      <c r="IF23" s="5">
        <v>12</v>
      </c>
      <c r="IG23" s="5">
        <v>2</v>
      </c>
      <c r="IH23" s="5">
        <v>6</v>
      </c>
      <c r="II23" s="5">
        <v>3</v>
      </c>
      <c r="IJ23" s="5">
        <v>5</v>
      </c>
      <c r="IK23" s="5">
        <v>2</v>
      </c>
      <c r="IL23" s="5">
        <v>3</v>
      </c>
      <c r="IM23" s="5">
        <v>1</v>
      </c>
      <c r="IN23" s="5">
        <v>2</v>
      </c>
      <c r="IO23" s="5">
        <v>1</v>
      </c>
      <c r="IP23" s="5">
        <v>2</v>
      </c>
      <c r="IQ23" s="5">
        <v>0</v>
      </c>
      <c r="IR23" s="5">
        <v>3</v>
      </c>
      <c r="IS23" s="5">
        <v>1</v>
      </c>
      <c r="IT23" s="5">
        <v>1</v>
      </c>
      <c r="IU23" s="5">
        <v>3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2</v>
      </c>
      <c r="JG23" s="5">
        <v>2</v>
      </c>
      <c r="JH23" s="5">
        <v>2</v>
      </c>
      <c r="JI23" s="5">
        <v>2</v>
      </c>
      <c r="JJ23">
        <v>2</v>
      </c>
      <c r="JK23" s="5">
        <v>2</v>
      </c>
      <c r="JL23" s="5">
        <v>2</v>
      </c>
      <c r="JM23" s="5">
        <v>2</v>
      </c>
      <c r="JN23" s="5">
        <v>2</v>
      </c>
      <c r="JO23" s="5">
        <v>2</v>
      </c>
      <c r="JP23" s="5">
        <v>2</v>
      </c>
      <c r="JQ23" s="5">
        <v>1</v>
      </c>
      <c r="JR23" s="5">
        <v>0</v>
      </c>
      <c r="JS23" s="5">
        <v>3</v>
      </c>
      <c r="JT23" s="5">
        <v>2</v>
      </c>
      <c r="JU23" s="5">
        <v>1</v>
      </c>
      <c r="JV23" s="54"/>
      <c r="JW23" s="5">
        <f>IF(BW23=0,0,IF($BJ23&gt;SUM(BX23:$JV23),IF(BW23+SUM(BX23:$JV23)&gt;$BJ23,$BJ23-SUM(JX23:$RV23),BW23),0))</f>
        <v>0</v>
      </c>
      <c r="JX23" s="5">
        <f>IF(BX23=0,0,IF($BJ23&gt;SUM(BY23:$JV23),IF(BX23+SUM(BY23:$JV23)&gt;$BJ23,$BJ23-SUM(JY23:$RV23),BX23),0))</f>
        <v>0</v>
      </c>
      <c r="JY23" s="5">
        <f>IF(BY23=0,0,IF($BJ23&gt;SUM(BZ23:$JV23),IF(BY23+SUM(BZ23:$JV23)&gt;$BJ23,$BJ23-SUM(JZ23:$RV23),BY23),0))</f>
        <v>0</v>
      </c>
      <c r="JZ23" s="5">
        <f>IF(BZ23=0,0,IF($BJ23&gt;SUM(CA23:$JV23),IF(BZ23+SUM(CA23:$JV23)&gt;$BJ23,$BJ23-SUM(KA23:$RV23),BZ23),0))</f>
        <v>0</v>
      </c>
      <c r="KA23" s="5">
        <f>IF(CA23=0,0,IF($BJ23&gt;SUM(CB23:$JV23),IF(CA23+SUM(CB23:$JV23)&gt;$BJ23,$BJ23-SUM(KB23:$RV23),CA23),0))</f>
        <v>0</v>
      </c>
      <c r="KB23" s="5">
        <f>IF(CB23=0,0,IF($BJ23&gt;SUM(CC23:$JV23),IF(CB23+SUM(CC23:$JV23)&gt;$BJ23,$BJ23-SUM(KC23:$RV23),CB23),0))</f>
        <v>0</v>
      </c>
      <c r="KC23" s="5">
        <f>IF(CC23=0,0,IF($BJ23&gt;SUM(CD23:$JV23),IF(CC23+SUM(CD23:$JV23)&gt;$BJ23,$BJ23-SUM(KD23:$RV23),CC23),0))</f>
        <v>0</v>
      </c>
      <c r="KD23" s="5">
        <f>IF(CD23=0,0,IF($BJ23&gt;SUM(CE23:$JV23),IF(CD23+SUM(CE23:$JV23)&gt;$BJ23,$BJ23-SUM(KE23:$RV23),CD23),0))</f>
        <v>0</v>
      </c>
      <c r="KE23" s="5">
        <f>IF(CE23=0,0,IF($BJ23&gt;SUM(CF23:$JV23),IF(CE23+SUM(CF23:$JV23)&gt;$BJ23,$BJ23-SUM(KF23:$RV23),CE23),0))</f>
        <v>0</v>
      </c>
      <c r="KF23" s="5">
        <f>IF(CF23=0,0,IF($BJ23&gt;SUM(CG23:$JV23),IF(CF23+SUM(CG23:$JV23)&gt;$BJ23,$BJ23-SUM(KG23:$RV23),CF23),0))</f>
        <v>0</v>
      </c>
      <c r="KG23" s="5">
        <f>IF(CG23=0,0,IF($BJ23&gt;SUM(CH23:$JV23),IF(CG23+SUM(CH23:$JV23)&gt;$BJ23,$BJ23-SUM(KH23:$RV23),CG23),0))</f>
        <v>0</v>
      </c>
      <c r="KH23" s="5">
        <f>IF(CH23=0,0,IF($BJ23&gt;SUM(CI23:$JV23),IF(CH23+SUM(CI23:$JV23)&gt;$BJ23,$BJ23-SUM(KI23:$RV23),CH23),0))</f>
        <v>0</v>
      </c>
      <c r="KI23" s="5">
        <f>IF(CI23=0,0,IF($BJ23&gt;SUM(CJ23:$JV23),IF(CI23+SUM(CJ23:$JV23)&gt;$BJ23,$BJ23-SUM(KJ23:$RV23),CI23),0))</f>
        <v>0</v>
      </c>
      <c r="KJ23" s="5">
        <f>IF(CJ23=0,0,IF($BJ23&gt;SUM(CK23:$JV23),IF(CJ23+SUM(CK23:$JV23)&gt;$BJ23,$BJ23-SUM(KK23:$RV23),CJ23),0))</f>
        <v>0</v>
      </c>
      <c r="KK23" s="5">
        <f>IF(CK23=0,0,IF($BJ23&gt;SUM(CL23:$JV23),IF(CK23+SUM(CL23:$JV23)&gt;$BJ23,$BJ23-SUM(KL23:$RV23),CK23),0))</f>
        <v>0</v>
      </c>
      <c r="KL23" s="5">
        <f>IF(CL23=0,0,IF($BJ23&gt;SUM(CM23:$JV23),IF(CL23+SUM(CM23:$JV23)&gt;$BJ23,$BJ23-SUM(KM23:$RV23),CL23),0))</f>
        <v>0</v>
      </c>
      <c r="KM23" s="5">
        <f>IF(CM23=0,0,IF($BJ23&gt;SUM(CN23:$JV23),IF(CM23+SUM(CN23:$JV23)&gt;$BJ23,$BJ23-SUM(KN23:$RV23),CM23),0))</f>
        <v>0</v>
      </c>
      <c r="KN23" s="5">
        <f>IF(CN23=0,0,IF($BJ23&gt;SUM(CO23:$JV23),IF(CN23+SUM(CO23:$JV23)&gt;$BJ23,$BJ23-SUM(KO23:$RV23),CN23),0))</f>
        <v>0</v>
      </c>
      <c r="KO23" s="5">
        <f>IF(CO23=0,0,IF($BJ23&gt;SUM(CP23:$JV23),IF(CO23+SUM(CP23:$JV23)&gt;$BJ23,$BJ23-SUM(KP23:$RV23),CO23),0))</f>
        <v>0</v>
      </c>
      <c r="KP23" s="5">
        <f>IF(CP23=0,0,IF($BJ23&gt;SUM(CQ23:$JV23),IF(CP23+SUM(CQ23:$JV23)&gt;$BJ23,$BJ23-SUM(KQ23:$RV23),CP23),0))</f>
        <v>0</v>
      </c>
      <c r="KQ23" s="5">
        <f>IF(CQ23=0,0,IF($BJ23&gt;SUM(CR23:$JV23),IF(CQ23+SUM(CR23:$JV23)&gt;$BJ23,$BJ23-SUM(KR23:$RV23),CQ23),0))</f>
        <v>0</v>
      </c>
      <c r="KR23" s="5">
        <f>IF(CR23=0,0,IF($BJ23&gt;SUM(CS23:$JV23),IF(CR23+SUM(CS23:$JV23)&gt;$BJ23,$BJ23-SUM(KS23:$RV23),CR23),0))</f>
        <v>0</v>
      </c>
      <c r="KS23" s="5">
        <f>IF(CS23=0,0,IF($BJ23&gt;SUM(CT23:$JV23),IF(CS23+SUM(CT23:$JV23)&gt;$BJ23,$BJ23-SUM(KT23:$RV23),CS23),0))</f>
        <v>0</v>
      </c>
      <c r="KT23" s="5">
        <f>IF(CT23=0,0,IF($BJ23&gt;SUM(CU23:$JV23),IF(CT23+SUM(CU23:$JV23)&gt;$BJ23,$BJ23-SUM(KU23:$RV23),CT23),0))</f>
        <v>0</v>
      </c>
      <c r="KU23" s="5">
        <f>IF(CU23=0,0,IF($BJ23&gt;SUM(CV23:$JV23),IF(CU23+SUM(CV23:$JV23)&gt;$BJ23,$BJ23-SUM(KV23:$RV23),CU23),0))</f>
        <v>0</v>
      </c>
      <c r="KV23" s="5">
        <f>IF(CV23=0,0,IF($BJ23&gt;SUM(CW23:$JV23),IF(CV23+SUM(CW23:$JV23)&gt;$BJ23,$BJ23-SUM(KW23:$RV23),CV23),0))</f>
        <v>0</v>
      </c>
      <c r="KW23" s="5">
        <f>IF(CW23=0,0,IF($BJ23&gt;SUM(CX23:$JV23),IF(CW23+SUM(CX23:$JV23)&gt;$BJ23,$BJ23-SUM(KX23:$RV23),CW23),0))</f>
        <v>0</v>
      </c>
      <c r="KX23" s="5">
        <f>IF(CX23=0,0,IF($BJ23&gt;SUM(CY23:$JV23),IF(CX23+SUM(CY23:$JV23)&gt;$BJ23,$BJ23-SUM(KY23:$RV23),CX23),0))</f>
        <v>0</v>
      </c>
      <c r="KY23" s="5">
        <f>IF(CY23=0,0,IF($BJ23&gt;SUM(CZ23:$JV23),IF(CY23+SUM(CZ23:$JV23)&gt;$BJ23,$BJ23-SUM(KZ23:$RV23),CY23),0))</f>
        <v>0</v>
      </c>
      <c r="KZ23" s="5">
        <f>IF(CZ23=0,0,IF($BJ23&gt;SUM(DA23:$JV23),IF(CZ23+SUM(DA23:$JV23)&gt;$BJ23,$BJ23-SUM(LA23:$RV23),CZ23),0))</f>
        <v>0</v>
      </c>
      <c r="LA23" s="5">
        <f>IF(DA23=0,0,IF($BJ23&gt;SUM(DB23:$JV23),IF(DA23+SUM(DB23:$JV23)&gt;$BJ23,$BJ23-SUM(LB23:$RV23),DA23),0))</f>
        <v>0</v>
      </c>
      <c r="LB23" s="5">
        <f>IF(DB23=0,0,IF($BJ23&gt;SUM(DC23:$JV23),IF(DB23+SUM(DC23:$JV23)&gt;$BJ23,$BJ23-SUM(LC23:$RV23),DB23),0))</f>
        <v>0</v>
      </c>
      <c r="LC23" s="5">
        <f>IF(DC23=0,0,IF($BJ23&gt;SUM(DD23:$JV23),IF(DC23+SUM(DD23:$JV23)&gt;$BJ23,$BJ23-SUM(LD23:$RV23),DC23),0))</f>
        <v>0</v>
      </c>
      <c r="LD23" s="5">
        <f>IF(DD23=0,0,IF($BJ23&gt;SUM(DE23:$JV23),IF(DD23+SUM(DE23:$JV23)&gt;$BJ23,$BJ23-SUM(LE23:$RV23),DD23),0))</f>
        <v>0</v>
      </c>
      <c r="LE23" s="5">
        <f>IF(DE23=0,0,IF($BJ23&gt;SUM(DF23:$JV23),IF(DE23+SUM(DF23:$JV23)&gt;$BJ23,$BJ23-SUM(LF23:$RV23),DE23),0))</f>
        <v>0</v>
      </c>
      <c r="LF23" s="5">
        <f>IF(DF23=0,0,IF($BJ23&gt;SUM(DG23:$JV23),IF(DF23+SUM(DG23:$JV23)&gt;$BJ23,$BJ23-SUM(LG23:$RV23),DF23),0))</f>
        <v>0</v>
      </c>
      <c r="LG23" s="5">
        <f>IF(DG23=0,0,IF($BJ23&gt;SUM(DH23:$JV23),IF(DG23+SUM(DH23:$JV23)&gt;$BJ23,$BJ23-SUM(LH23:$RV23),DG23),0))</f>
        <v>0</v>
      </c>
      <c r="LH23" s="5">
        <f>IF(DH23=0,0,IF($BJ23&gt;SUM(DI23:$JV23),IF(DH23+SUM(DI23:$JV23)&gt;$BJ23,$BJ23-SUM(LI23:$RV23),DH23),0))</f>
        <v>0</v>
      </c>
      <c r="LI23" s="5">
        <f>IF(DI23=0,0,IF($BJ23&gt;SUM(DJ23:$JV23),IF(DI23+SUM(DJ23:$JV23)&gt;$BJ23,$BJ23-SUM(LJ23:$RV23),DI23),0))</f>
        <v>0</v>
      </c>
      <c r="LJ23" s="5">
        <f>IF(DJ23=0,0,IF($BJ23&gt;SUM(DK23:$JV23),IF(DJ23+SUM(DK23:$JV23)&gt;$BJ23,$BJ23-SUM(LK23:$RV23),DJ23),0))</f>
        <v>0</v>
      </c>
      <c r="LK23" s="5">
        <f>IF(DK23=0,0,IF($BJ23&gt;SUM(DL23:$JV23),IF(DK23+SUM(DL23:$JV23)&gt;$BJ23,$BJ23-SUM(LL23:$RV23),DK23),0))</f>
        <v>0</v>
      </c>
      <c r="LL23" s="5">
        <f>IF(DL23=0,0,IF($BJ23&gt;SUM(DM23:$JV23),IF(DL23+SUM(DM23:$JV23)&gt;$BJ23,$BJ23-SUM(LM23:$RV23),DL23),0))</f>
        <v>0</v>
      </c>
      <c r="LM23" s="5">
        <f>IF(DM23=0,0,IF($BJ23&gt;SUM(DN23:$JV23),IF(DM23+SUM(DN23:$JV23)&gt;$BJ23,$BJ23-SUM(LN23:$RV23),DM23),0))</f>
        <v>0</v>
      </c>
      <c r="LN23" s="5">
        <f>IF(DN23=0,0,IF($BJ23&gt;SUM(DO23:$JV23),IF(DN23+SUM(DO23:$JV23)&gt;$BJ23,$BJ23-SUM(LO23:$RV23),DN23),0))</f>
        <v>0</v>
      </c>
      <c r="LO23" s="5">
        <f>IF(DO23=0,0,IF($BJ23&gt;SUM(DP23:$JV23),IF(DO23+SUM(DP23:$JV23)&gt;$BJ23,$BJ23-SUM(LP23:$RV23),DO23),0))</f>
        <v>0</v>
      </c>
      <c r="LP23" s="5">
        <f>IF(DP23=0,0,IF($BJ23&gt;SUM(DQ23:$JV23),IF(DP23+SUM(DQ23:$JV23)&gt;$BJ23,$BJ23-SUM(LQ23:$RV23),DP23),0))</f>
        <v>0</v>
      </c>
      <c r="LQ23" s="5">
        <f>IF(DQ23=0,0,IF($BJ23&gt;SUM(DR23:$JV23),IF(DQ23+SUM(DR23:$JV23)&gt;$BJ23,$BJ23-SUM(LR23:$RV23),DQ23),0))</f>
        <v>0</v>
      </c>
      <c r="LR23" s="5">
        <f>IF(DR23=0,0,IF($BJ23&gt;SUM(DS23:$JV23),IF(DR23+SUM(DS23:$JV23)&gt;$BJ23,$BJ23-SUM(LS23:$RV23),DR23),0))</f>
        <v>0</v>
      </c>
      <c r="LS23" s="5">
        <f>IF(DS23=0,0,IF($BJ23&gt;SUM(DT23:$JV23),IF(DS23+SUM(DT23:$JV23)&gt;$BJ23,$BJ23-SUM(LT23:$RV23),DS23),0))</f>
        <v>0</v>
      </c>
      <c r="LT23" s="5">
        <f>IF(DT23=0,0,IF($BJ23&gt;SUM(DU23:$JV23),IF(DT23+SUM(DU23:$JV23)&gt;$BJ23,$BJ23-SUM(LU23:$RV23),DT23),0))</f>
        <v>0</v>
      </c>
      <c r="LU23" s="5">
        <f>IF(DU23=0,0,IF($BJ23&gt;SUM(DV23:$JV23),IF(DU23+SUM(DV23:$JV23)&gt;$BJ23,$BJ23-SUM(LV23:$RV23),DU23),0))</f>
        <v>0</v>
      </c>
      <c r="LV23" s="5">
        <f>IF(DV23=0,0,IF($BJ23&gt;SUM(DW23:$JV23),IF(DV23+SUM(DW23:$JV23)&gt;$BJ23,$BJ23-SUM(LW23:$RV23),DV23),0))</f>
        <v>0</v>
      </c>
      <c r="LW23" s="5">
        <f>IF(DW23=0,0,IF($BJ23&gt;SUM(DX23:$JV23),IF(DW23+SUM(DX23:$JV23)&gt;$BJ23,$BJ23-SUM(LX23:$RV23),DW23),0))</f>
        <v>0</v>
      </c>
      <c r="LX23" s="5">
        <f>IF(DX23=0,0,IF($BJ23&gt;SUM(DY23:$JV23),IF(DX23+SUM(DY23:$JV23)&gt;$BJ23,$BJ23-SUM(LY23:$RV23),DX23),0))</f>
        <v>0</v>
      </c>
      <c r="LY23" s="5">
        <f>IF(DY23=0,0,IF($BJ23&gt;SUM(DZ23:$JV23),IF(DY23+SUM(DZ23:$JV23)&gt;$BJ23,$BJ23-SUM(LZ23:$RV23),DY23),0))</f>
        <v>0</v>
      </c>
      <c r="LZ23" s="5">
        <f>IF(DZ23=0,0,IF($BJ23&gt;SUM(EA23:$JV23),IF(DZ23+SUM(EA23:$JV23)&gt;$BJ23,$BJ23-SUM(MA23:$RV23),DZ23),0))</f>
        <v>0</v>
      </c>
      <c r="MA23" s="5">
        <f>IF(EA23=0,0,IF($BJ23&gt;SUM(EB23:$JV23),IF(EA23+SUM(EB23:$JV23)&gt;$BJ23,$BJ23-SUM(MB23:$RV23),EA23),0))</f>
        <v>0</v>
      </c>
      <c r="MB23" s="5">
        <f>IF(EB23=0,0,IF($BJ23&gt;SUM(EC23:$JV23),IF(EB23+SUM(EC23:$JV23)&gt;$BJ23,$BJ23-SUM(MC23:$RV23),EB23),0))</f>
        <v>0</v>
      </c>
      <c r="MC23" s="5">
        <f>IF(EC23=0,0,IF($BJ23&gt;SUM(ED23:$JV23),IF(EC23+SUM(ED23:$JV23)&gt;$BJ23,$BJ23-SUM(MD23:$RV23),EC23),0))</f>
        <v>0</v>
      </c>
      <c r="MD23" s="5">
        <f>IF(ED23=0,0,IF($BJ23&gt;SUM(EE23:$JV23),IF(ED23+SUM(EE23:$JV23)&gt;$BJ23,$BJ23-SUM(ME23:$RV23),ED23),0))</f>
        <v>0</v>
      </c>
      <c r="ME23" s="5">
        <f>IF(EE23=0,0,IF($BJ23&gt;SUM(EF23:$JV23),IF(EE23+SUM(EF23:$JV23)&gt;$BJ23,$BJ23-SUM(MF23:$RV23),EE23),0))</f>
        <v>0</v>
      </c>
      <c r="MF23" s="5">
        <f>IF(EF23=0,0,IF($BJ23&gt;SUM(EG23:$JV23),IF(EF23+SUM(EG23:$JV23)&gt;$BJ23,$BJ23-SUM(MG23:$RV23),EF23),0))</f>
        <v>0</v>
      </c>
      <c r="MG23" s="5">
        <f>IF(EG23=0,0,IF($BJ23&gt;SUM(EH23:$JV23),IF(EG23+SUM(EH23:$JV23)&gt;$BJ23,$BJ23-SUM(MH23:$RV23),EG23),0))</f>
        <v>0</v>
      </c>
      <c r="MH23" s="5">
        <f>IF(EH23=0,0,IF($BJ23&gt;SUM(EI23:$JV23),IF(EH23+SUM(EI23:$JV23)&gt;$BJ23,$BJ23-SUM(MI23:$RV23),EH23),0))</f>
        <v>0</v>
      </c>
      <c r="MI23" s="5">
        <f>IF(EI23=0,0,IF($BJ23&gt;SUM(EJ23:$JV23),IF(EI23+SUM(EJ23:$JV23)&gt;$BJ23,$BJ23-SUM(MJ23:$RV23),EI23),0))</f>
        <v>0</v>
      </c>
      <c r="MJ23" s="5">
        <f>IF(EJ23=0,0,IF($BJ23&gt;SUM(EK23:$JV23),IF(EJ23+SUM(EK23:$JV23)&gt;$BJ23,$BJ23-SUM(MK23:$RV23),EJ23),0))</f>
        <v>0</v>
      </c>
      <c r="MK23" s="5">
        <f>IF(EK23=0,0,IF($BJ23&gt;SUM(EL23:$JV23),IF(EK23+SUM(EL23:$JV23)&gt;$BJ23,$BJ23-SUM(ML23:$RV23),EK23),0))</f>
        <v>0</v>
      </c>
      <c r="ML23" s="5">
        <f>IF(EL23=0,0,IF($BJ23&gt;SUM(EM23:$JV23),IF(EL23+SUM(EM23:$JV23)&gt;$BJ23,$BJ23-SUM(MM23:$RV23),EL23),0))</f>
        <v>0</v>
      </c>
      <c r="MM23" s="5">
        <f>IF(EM23=0,0,IF($BJ23&gt;SUM(EN23:$JV23),IF(EM23+SUM(EN23:$JV23)&gt;$BJ23,$BJ23-SUM(MN23:$RV23),EM23),0))</f>
        <v>0</v>
      </c>
      <c r="MN23" s="5">
        <f>IF(EN23=0,0,IF($BJ23&gt;SUM(EO23:$JV23),IF(EN23+SUM(EO23:$JV23)&gt;$BJ23,$BJ23-SUM(MO23:$RV23),EN23),0))</f>
        <v>0</v>
      </c>
      <c r="MO23" s="5">
        <f>IF(EO23=0,0,IF($BJ23&gt;SUM(EP23:$JV23),IF(EO23+SUM(EP23:$JV23)&gt;$BJ23,$BJ23-SUM(MP23:$RV23),EO23),0))</f>
        <v>0</v>
      </c>
      <c r="MP23" s="5">
        <f>IF(EP23=0,0,IF($BJ23&gt;SUM(EQ23:$JV23),IF(EP23+SUM(EQ23:$JV23)&gt;$BJ23,$BJ23-SUM(MQ23:$RV23),EP23),0))</f>
        <v>0</v>
      </c>
      <c r="MQ23" s="5">
        <f>IF(EQ23=0,0,IF($BJ23&gt;SUM(ER23:$JV23),IF(EQ23+SUM(ER23:$JV23)&gt;$BJ23,$BJ23-SUM(MR23:$RV23),EQ23),0))</f>
        <v>0</v>
      </c>
      <c r="MR23" s="5">
        <f>IF(ER23=0,0,IF($BJ23&gt;SUM(ES23:$JV23),IF(ER23+SUM(ES23:$JV23)&gt;$BJ23,$BJ23-SUM(MS23:$RV23),ER23),0))</f>
        <v>0</v>
      </c>
      <c r="MS23" s="5">
        <f>IF(ES23=0,0,IF($BJ23&gt;SUM(ET23:$JV23),IF(ES23+SUM(ET23:$JV23)&gt;$BJ23,$BJ23-SUM(MT23:$RV23),ES23),0))</f>
        <v>0</v>
      </c>
      <c r="MT23" s="5">
        <f>IF(ET23=0,0,IF($BJ23&gt;SUM(EU23:$JV23),IF(ET23+SUM(EU23:$JV23)&gt;$BJ23,$BJ23-SUM(MU23:$RV23),ET23),0))</f>
        <v>0</v>
      </c>
      <c r="MU23" s="5">
        <f>IF(EU23=0,0,IF($BJ23&gt;SUM(EV23:$JV23),IF(EU23+SUM(EV23:$JV23)&gt;$BJ23,$BJ23-SUM(MV23:$RV23),EU23),0))</f>
        <v>0</v>
      </c>
      <c r="MV23" s="5">
        <f>IF(EV23=0,0,IF($BJ23&gt;SUM(EW23:$JV23),IF(EV23+SUM(EW23:$JV23)&gt;$BJ23,$BJ23-SUM(MW23:$RV23),EV23),0))</f>
        <v>0</v>
      </c>
      <c r="MW23" s="5">
        <f>IF(EW23=0,0,IF($BJ23&gt;SUM(EX23:$JV23),IF(EW23+SUM(EX23:$JV23)&gt;$BJ23,$BJ23-SUM(MX23:$RV23),EW23),0))</f>
        <v>0</v>
      </c>
      <c r="MX23" s="5">
        <f>IF(EX23=0,0,IF($BJ23&gt;SUM(EY23:$JV23),IF(EX23+SUM(EY23:$JV23)&gt;$BJ23,$BJ23-SUM(MY23:$RV23),EX23),0))</f>
        <v>0</v>
      </c>
      <c r="MY23" s="5">
        <f>IF(EY23=0,0,IF($BJ23&gt;SUM(EZ23:$JV23),IF(EY23+SUM(EZ23:$JV23)&gt;$BJ23,$BJ23-SUM(MZ23:$RV23),EY23),0))</f>
        <v>0</v>
      </c>
      <c r="MZ23" s="5">
        <f>IF(EZ23=0,0,IF($BJ23&gt;SUM(FA23:$JV23),IF(EZ23+SUM(FA23:$JV23)&gt;$BJ23,$BJ23-SUM(NA23:$RV23),EZ23),0))</f>
        <v>0</v>
      </c>
      <c r="NA23" s="5">
        <f>IF(FA23=0,0,IF($BJ23&gt;SUM(FB23:$JV23),IF(FA23+SUM(FB23:$JV23)&gt;$BJ23,$BJ23-SUM(NB23:$RV23),FA23),0))</f>
        <v>0</v>
      </c>
      <c r="NB23" s="5">
        <f>IF(FB23=0,0,IF($BJ23&gt;SUM(FC23:$JV23),IF(FB23+SUM(FC23:$JV23)&gt;$BJ23,$BJ23-SUM(NC23:$RV23),FB23),0))</f>
        <v>0</v>
      </c>
      <c r="NC23" s="5">
        <f>IF(FC23=0,0,IF($BJ23&gt;SUM(FD23:$JV23),IF(FC23+SUM(FD23:$JV23)&gt;$BJ23,$BJ23-SUM(ND23:$RV23),FC23),0))</f>
        <v>0</v>
      </c>
      <c r="ND23" s="5">
        <f>IF(FD23=0,0,IF($BJ23&gt;SUM(FE23:$JV23),IF(FD23+SUM(FE23:$JV23)&gt;$BJ23,$BJ23-SUM(NE23:$RV23),FD23),0))</f>
        <v>0</v>
      </c>
      <c r="NE23" s="5">
        <f>IF(FE23=0,0,IF($BJ23&gt;SUM(FF23:$JV23),IF(FE23+SUM(FF23:$JV23)&gt;$BJ23,$BJ23-SUM(NF23:$RV23),FE23),0))</f>
        <v>0</v>
      </c>
      <c r="NF23" s="5">
        <f>IF(FF23=0,0,IF($BJ23&gt;SUM(FG23:$JV23),IF(FF23+SUM(FG23:$JV23)&gt;$BJ23,$BJ23-SUM(NG23:$RV23),FF23),0))</f>
        <v>0</v>
      </c>
      <c r="NG23" s="5">
        <f>IF(FG23=0,0,IF($BJ23&gt;SUM(FH23:$JV23),IF(FG23+SUM(FH23:$JV23)&gt;$BJ23,$BJ23-SUM(NH23:$RV23),FG23),0))</f>
        <v>0</v>
      </c>
      <c r="NH23" s="5">
        <f>IF(FH23=0,0,IF($BJ23&gt;SUM(FI23:$JV23),IF(FH23+SUM(FI23:$JV23)&gt;$BJ23,$BJ23-SUM(NI23:$RV23),FH23),0))</f>
        <v>0</v>
      </c>
      <c r="NI23" s="5">
        <f>IF(FI23=0,0,IF($BJ23&gt;SUM(FJ23:$JV23),IF(FI23+SUM(FJ23:$JV23)&gt;$BJ23,$BJ23-SUM(NJ23:$RV23),FI23),0))</f>
        <v>0</v>
      </c>
      <c r="NJ23" s="5">
        <f>IF(FJ23=0,0,IF($BJ23&gt;SUM(FK23:$JV23),IF(FJ23+SUM(FK23:$JV23)&gt;$BJ23,$BJ23-SUM(NK23:$RV23),FJ23),0))</f>
        <v>0</v>
      </c>
      <c r="NK23" s="5">
        <f>IF(FK23=0,0,IF($BJ23&gt;SUM(FL23:$JV23),IF(FK23+SUM(FL23:$JV23)&gt;$BJ23,$BJ23-SUM(NL23:$RV23),FK23),0))</f>
        <v>0</v>
      </c>
      <c r="NL23" s="5">
        <f>IF(FL23=0,0,IF($BJ23&gt;SUM(FM23:$JV23),IF(FL23+SUM(FM23:$JV23)&gt;$BJ23,$BJ23-SUM(NM23:$RV23),FL23),0))</f>
        <v>0</v>
      </c>
      <c r="NM23" s="5">
        <f>IF(FM23=0,0,IF($BJ23&gt;SUM(FN23:$JV23),IF(FM23+SUM(FN23:$JV23)&gt;$BJ23,$BJ23-SUM(NN23:$RV23),FM23),0))</f>
        <v>0</v>
      </c>
      <c r="NN23" s="5">
        <f>IF(FN23=0,0,IF($BJ23&gt;SUM(FO23:$JV23),IF(FN23+SUM(FO23:$JV23)&gt;$BJ23,$BJ23-SUM(NO23:$RV23),FN23),0))</f>
        <v>0</v>
      </c>
      <c r="NO23" s="5">
        <f>IF(FO23=0,0,IF($BJ23&gt;SUM(FP23:$JV23),IF(FO23+SUM(FP23:$JV23)&gt;$BJ23,$BJ23-SUM(NP23:$RV23),FO23),0))</f>
        <v>0</v>
      </c>
      <c r="NP23" s="5">
        <f>IF(FP23=0,0,IF($BJ23&gt;SUM(FQ23:$JV23),IF(FP23+SUM(FQ23:$JV23)&gt;$BJ23,$BJ23-SUM(NQ23:$RV23),FP23),0))</f>
        <v>0</v>
      </c>
      <c r="NQ23" s="5">
        <f>IF(FQ23=0,0,IF($BJ23&gt;SUM(FR23:$JV23),IF(FQ23+SUM(FR23:$JV23)&gt;$BJ23,$BJ23-SUM(NR23:$RV23),FQ23),0))</f>
        <v>0</v>
      </c>
      <c r="NR23" s="5">
        <f>IF(FR23=0,0,IF($BJ23&gt;SUM(FS23:$JV23),IF(FR23+SUM(FS23:$JV23)&gt;$BJ23,$BJ23-SUM(NS23:$RV23),FR23),0))</f>
        <v>0</v>
      </c>
      <c r="NS23" s="5">
        <f>IF(FS23=0,0,IF($BJ23&gt;SUM(FT23:$JV23),IF(FS23+SUM(FT23:$JV23)&gt;$BJ23,$BJ23-SUM(NT23:$RV23),FS23),0))</f>
        <v>0</v>
      </c>
      <c r="NT23" s="5">
        <f>IF(FT23=0,0,IF($BJ23&gt;SUM(FU23:$JV23),IF(FT23+SUM(FU23:$JV23)&gt;$BJ23,$BJ23-SUM(NU23:$RV23),FT23),0))</f>
        <v>0</v>
      </c>
      <c r="NU23" s="5">
        <f>IF(FU23=0,0,IF($BJ23&gt;SUM(FV23:$JV23),IF(FU23+SUM(FV23:$JV23)&gt;$BJ23,$BJ23-SUM(NV23:$RV23),FU23),0))</f>
        <v>0</v>
      </c>
      <c r="NV23" s="5">
        <f>IF(FV23=0,0,IF($BJ23&gt;SUM(FW23:$JV23),IF(FV23+SUM(FW23:$JV23)&gt;$BJ23,$BJ23-SUM(NW23:$RV23),FV23),0))</f>
        <v>0</v>
      </c>
      <c r="NW23" s="5">
        <f>IF(FW23=0,0,IF($BJ23&gt;SUM(FX23:$JV23),IF(FW23+SUM(FX23:$JV23)&gt;$BJ23,$BJ23-SUM(NX23:$RV23),FW23),0))</f>
        <v>0</v>
      </c>
      <c r="NX23" s="5">
        <f>IF(FX23=0,0,IF($BJ23&gt;SUM(FY23:$JV23),IF(FX23+SUM(FY23:$JV23)&gt;$BJ23,$BJ23-SUM(NY23:$RV23),FX23),0))</f>
        <v>0</v>
      </c>
      <c r="NY23" s="5">
        <f>IF(FY23=0,0,IF($BJ23&gt;SUM(FZ23:$JV23),IF(FY23+SUM(FZ23:$JV23)&gt;$BJ23,$BJ23-SUM(NZ23:$RV23),FY23),0))</f>
        <v>0</v>
      </c>
      <c r="NZ23" s="5">
        <f>IF(FZ23=0,0,IF($BJ23&gt;SUM(GA23:$JV23),IF(FZ23+SUM(GA23:$JV23)&gt;$BJ23,$BJ23-SUM(OA23:$RV23),FZ23),0))</f>
        <v>0</v>
      </c>
      <c r="OA23" s="5">
        <f>IF(GA23=0,0,IF($BJ23&gt;SUM(GB23:$JV23),IF(GA23+SUM(GB23:$JV23)&gt;$BJ23,$BJ23-SUM(OB23:$RV23),GA23),0))</f>
        <v>0</v>
      </c>
      <c r="OB23" s="5">
        <f>IF(GB23=0,0,IF($BJ23&gt;SUM(GC23:$JV23),IF(GB23+SUM(GC23:$JV23)&gt;$BJ23,$BJ23-SUM(OC23:$RV23),GB23),0))</f>
        <v>0</v>
      </c>
      <c r="OC23" s="5">
        <f>IF(GC23=0,0,IF($BJ23&gt;SUM(GD23:$JV23),IF(GC23+SUM(GD23:$JV23)&gt;$BJ23,$BJ23-SUM(OD23:$RV23),GC23),0))</f>
        <v>0</v>
      </c>
      <c r="OD23" s="5">
        <f>IF(GD23=0,0,IF($BJ23&gt;SUM(GE23:$JV23),IF(GD23+SUM(GE23:$JV23)&gt;$BJ23,$BJ23-SUM(OE23:$RV23),GD23),0))</f>
        <v>0</v>
      </c>
      <c r="OE23" s="5">
        <f>IF(GE23=0,0,IF($BJ23&gt;SUM(GF23:$JV23),IF(GE23+SUM(GF23:$JV23)&gt;$BJ23,$BJ23-SUM(OF23:$RV23),GE23),0))</f>
        <v>0</v>
      </c>
      <c r="OF23" s="5">
        <f>IF(GF23=0,0,IF($BJ23&gt;SUM(GG23:$JV23),IF(GF23+SUM(GG23:$JV23)&gt;$BJ23,$BJ23-SUM(OG23:$RV23),GF23),0))</f>
        <v>0</v>
      </c>
      <c r="OG23" s="5">
        <f>IF(GG23=0,0,IF($BJ23&gt;SUM(GH23:$JV23),IF(GG23+SUM(GH23:$JV23)&gt;$BJ23,$BJ23-SUM(OH23:$RV23),GG23),0))</f>
        <v>0</v>
      </c>
      <c r="OH23" s="5">
        <f>IF(GH23=0,0,IF($BJ23&gt;SUM(GI23:$JV23),IF(GH23+SUM(GI23:$JV23)&gt;$BJ23,$BJ23-SUM(OI23:$RV23),GH23),0))</f>
        <v>0</v>
      </c>
      <c r="OI23" s="5">
        <f>IF(GI23=0,0,IF($BJ23&gt;SUM(GJ23:$JV23),IF(GI23+SUM(GJ23:$JV23)&gt;$BJ23,$BJ23-SUM(OJ23:$RV23),GI23),0))</f>
        <v>0</v>
      </c>
      <c r="OJ23" s="5">
        <f>IF(GJ23=0,0,IF($BJ23&gt;SUM(GK23:$JV23),IF(GJ23+SUM(GK23:$JV23)&gt;$BJ23,$BJ23-SUM(OK23:$RV23),GJ23),0))</f>
        <v>0</v>
      </c>
      <c r="OK23" s="5">
        <f>IF(GK23=0,0,IF($BJ23&gt;SUM(GL23:$JV23),IF(GK23+SUM(GL23:$JV23)&gt;$BJ23,$BJ23-SUM(OL23:$RV23),GK23),0))</f>
        <v>0</v>
      </c>
      <c r="OL23" s="5">
        <f>IF(GL23=0,0,IF($BJ23&gt;SUM(GM23:$JV23),IF(GL23+SUM(GM23:$JV23)&gt;$BJ23,$BJ23-SUM(OM23:$RV23),GL23),0))</f>
        <v>0</v>
      </c>
      <c r="OM23" s="5">
        <f>IF(GM23=0,0,IF($BJ23&gt;SUM(GN23:$JV23),IF(GM23+SUM(GN23:$JV23)&gt;$BJ23,$BJ23-SUM(ON23:$RV23),GM23),0))</f>
        <v>0</v>
      </c>
      <c r="ON23" s="5">
        <f>IF(GN23=0,0,IF($BJ23&gt;SUM(GO23:$JV23),IF(GN23+SUM(GO23:$JV23)&gt;$BJ23,$BJ23-SUM(OO23:$RV23),GN23),0))</f>
        <v>0</v>
      </c>
      <c r="OO23" s="5">
        <f>IF(GO23=0,0,IF($BJ23&gt;SUM(GP23:$JV23),IF(GO23+SUM(GP23:$JV23)&gt;$BJ23,$BJ23-SUM(OP23:$RV23),GO23),0))</f>
        <v>0</v>
      </c>
      <c r="OP23" s="5">
        <f>IF(GP23=0,0,IF($BJ23&gt;SUM(GQ23:$JV23),IF(GP23+SUM(GQ23:$JV23)&gt;$BJ23,$BJ23-SUM(OQ23:$RV23),GP23),0))</f>
        <v>0</v>
      </c>
      <c r="OQ23" s="5">
        <f>IF(GQ23=0,0,IF($BJ23&gt;SUM(GR23:$JV23),IF(GQ23+SUM(GR23:$JV23)&gt;$BJ23,$BJ23-SUM(OR23:$RV23),GQ23),0))</f>
        <v>0</v>
      </c>
      <c r="OR23" s="5">
        <f>IF(GR23=0,0,IF($BJ23&gt;SUM(GS23:$JV23),IF(GR23+SUM(GS23:$JV23)&gt;$BJ23,$BJ23-SUM(OS23:$RV23),GR23),0))</f>
        <v>0</v>
      </c>
      <c r="OS23" s="5">
        <f>IF(GS23=0,0,IF($BJ23&gt;SUM(GT23:$JV23),IF(GS23+SUM(GT23:$JV23)&gt;$BJ23,$BJ23-SUM(OT23:$RV23),GS23),0))</f>
        <v>0</v>
      </c>
      <c r="OT23" s="5">
        <f>IF(GT23=0,0,IF($BJ23&gt;SUM(GU23:$JV23),IF(GT23+SUM(GU23:$JV23)&gt;$BJ23,$BJ23-SUM(OU23:$RV23),GT23),0))</f>
        <v>0</v>
      </c>
      <c r="OU23" s="5">
        <f>IF(GU23=0,0,IF($BJ23&gt;SUM(GV23:$JV23),IF(GU23+SUM(GV23:$JV23)&gt;$BJ23,$BJ23-SUM(OV23:$RV23),GU23),0))</f>
        <v>0</v>
      </c>
      <c r="OV23" s="5">
        <f>IF(GV23=0,0,IF($BJ23&gt;SUM(GW23:$JV23),IF(GV23+SUM(GW23:$JV23)&gt;$BJ23,$BJ23-SUM(OW23:$RV23),GV23),0))</f>
        <v>0</v>
      </c>
      <c r="OW23" s="5">
        <f>IF(GW23=0,0,IF($BJ23&gt;SUM(GX23:$JV23),IF(GW23+SUM(GX23:$JV23)&gt;$BJ23,$BJ23-SUM(OX23:$RV23),GW23),0))</f>
        <v>0</v>
      </c>
      <c r="OX23" s="5">
        <f>IF(GX23=0,0,IF($BJ23&gt;SUM(GY23:$JV23),IF(GX23+SUM(GY23:$JV23)&gt;$BJ23,$BJ23-SUM(OY23:$RV23),GX23),0))</f>
        <v>0</v>
      </c>
      <c r="OY23" s="5">
        <f>IF(GY23=0,0,IF($BJ23&gt;SUM(GZ23:$JV23),IF(GY23+SUM(GZ23:$JV23)&gt;$BJ23,$BJ23-SUM(OZ23:$RV23),GY23),0))</f>
        <v>0</v>
      </c>
      <c r="OZ23" s="5">
        <f>IF(GZ23=0,0,IF($BJ23&gt;SUM(HA23:$JV23),IF(GZ23+SUM(HA23:$JV23)&gt;$BJ23,$BJ23-SUM(PA23:$RV23),GZ23),0))</f>
        <v>0</v>
      </c>
      <c r="PA23" s="5">
        <f>IF(HA23=0,0,IF($BJ23&gt;SUM(HB23:$JV23),IF(HA23+SUM(HB23:$JV23)&gt;$BJ23,$BJ23-SUM(PB23:$RV23),HA23),0))</f>
        <v>0</v>
      </c>
      <c r="PB23" s="5">
        <f>IF(HB23=0,0,IF($BJ23&gt;SUM(HC23:$JV23),IF(HB23+SUM(HC23:$JV23)&gt;$BJ23,$BJ23-SUM(PC23:$RV23),HB23),0))</f>
        <v>0</v>
      </c>
      <c r="PC23" s="5">
        <f>IF(HC23=0,0,IF($BJ23&gt;SUM(HD23:$JV23),IF(HC23+SUM(HD23:$JV23)&gt;$BJ23,$BJ23-SUM(PD23:$RV23),HC23),0))</f>
        <v>0</v>
      </c>
      <c r="PD23" s="5">
        <f>IF(HD23=0,0,IF($BJ23&gt;SUM(HE23:$JV23),IF(HD23+SUM(HE23:$JV23)&gt;$BJ23,$BJ23-SUM(PE23:$RV23),HD23),0))</f>
        <v>0</v>
      </c>
      <c r="PE23" s="5">
        <f>IF(HE23=0,0,IF($BJ23&gt;SUM(HF23:$JV23),IF(HE23+SUM(HF23:$JV23)&gt;$BJ23,$BJ23-SUM(PF23:$RV23),HE23),0))</f>
        <v>0</v>
      </c>
      <c r="PF23" s="5">
        <f>IF(HF23=0,0,IF($BJ23&gt;SUM(HG23:$JV23),IF(HF23+SUM(HG23:$JV23)&gt;$BJ23,$BJ23-SUM(PG23:$RV23),HF23),0))</f>
        <v>0</v>
      </c>
      <c r="PG23" s="5">
        <f>IF(HG23=0,0,IF($BJ23&gt;SUM(HH23:$JV23),IF(HG23+SUM(HH23:$JV23)&gt;$BJ23,$BJ23-SUM(PH23:$RV23),HG23),0))</f>
        <v>0</v>
      </c>
      <c r="PH23" s="5">
        <f>IF(HH23=0,0,IF($BJ23&gt;SUM(HI23:$JV23),IF(HH23+SUM(HI23:$JV23)&gt;$BJ23,$BJ23-SUM(PI23:$RV23),HH23),0))</f>
        <v>0</v>
      </c>
      <c r="PI23" s="5">
        <f>IF(HI23=0,0,IF($BJ23&gt;SUM(HJ23:$JV23),IF(HI23+SUM(HJ23:$JV23)&gt;$BJ23,$BJ23-SUM(PJ23:$RV23),HI23),0))</f>
        <v>0</v>
      </c>
      <c r="PJ23" s="5">
        <f>IF(HJ23=0,0,IF($BJ23&gt;SUM(HK23:$JV23),IF(HJ23+SUM(HK23:$JV23)&gt;$BJ23,$BJ23-SUM(PK23:$RV23),HJ23),0))</f>
        <v>0</v>
      </c>
      <c r="PK23" s="5">
        <f>IF(HK23=0,0,IF($BJ23&gt;SUM(HL23:$JV23),IF(HK23+SUM(HL23:$JV23)&gt;$BJ23,$BJ23-SUM(PL23:$RV23),HK23),0))</f>
        <v>0</v>
      </c>
      <c r="PL23" s="5">
        <f>IF(HL23=0,0,IF($BJ23&gt;SUM(HM23:$JV23),IF(HL23+SUM(HM23:$JV23)&gt;$BJ23,$BJ23-SUM(PM23:$RV23),HL23),0))</f>
        <v>0</v>
      </c>
      <c r="PM23" s="5">
        <f>IF(HM23=0,0,IF($BJ23&gt;SUM(HN23:$JV23),IF(HM23+SUM(HN23:$JV23)&gt;$BJ23,$BJ23-SUM(PN23:$RV23),HM23),0))</f>
        <v>0</v>
      </c>
      <c r="PN23" s="5">
        <f>IF(HN23=0,0,IF($BJ23&gt;SUM(HO23:$JV23),IF(HN23+SUM(HO23:$JV23)&gt;$BJ23,$BJ23-SUM(PO23:$RV23),HN23),0))</f>
        <v>0</v>
      </c>
      <c r="PO23" s="5">
        <f>IF(HO23=0,0,IF($BJ23&gt;SUM(HP23:$JV23),IF(HO23+SUM(HP23:$JV23)&gt;$BJ23,$BJ23-SUM(PP23:$RV23),HO23),0))</f>
        <v>0</v>
      </c>
      <c r="PP23" s="5">
        <f>IF(HP23=0,0,IF($BJ23&gt;SUM(HQ23:$JV23),IF(HP23+SUM(HQ23:$JV23)&gt;$BJ23,$BJ23-SUM(PQ23:$RV23),HP23),0))</f>
        <v>0</v>
      </c>
      <c r="PQ23" s="5">
        <f>IF(HQ23=0,0,IF($BJ23&gt;SUM(HR23:$JV23),IF(HQ23+SUM(HR23:$JV23)&gt;$BJ23,$BJ23-SUM(PR23:$RV23),HQ23),0))</f>
        <v>0</v>
      </c>
      <c r="PR23" s="5">
        <f>IF(HR23=0,0,IF($BJ23&gt;SUM(HS23:$JV23),IF(HR23+SUM(HS23:$JV23)&gt;$BJ23,$BJ23-SUM(PS23:$RV23),HR23),0))</f>
        <v>0</v>
      </c>
      <c r="PS23" s="5">
        <f>IF(HS23=0,0,IF($BJ23&gt;SUM(HT23:$JV23),IF(HS23+SUM(HT23:$JV23)&gt;$BJ23,$BJ23-SUM(PT23:$RV23),HS23),0))</f>
        <v>0</v>
      </c>
      <c r="PT23" s="5">
        <f>IF(HT23=0,0,IF($BJ23&gt;SUM(HU23:$JV23),IF(HT23+SUM(HU23:$JV23)&gt;$BJ23,$BJ23-SUM(PU23:$RV23),HT23),0))</f>
        <v>0</v>
      </c>
      <c r="PU23" s="5">
        <f>IF(HU23=0,0,IF($BJ23&gt;SUM(HV23:$JV23),IF(HU23+SUM(HV23:$JV23)&gt;$BJ23,$BJ23-SUM(PV23:$RV23),HU23),0))</f>
        <v>0</v>
      </c>
      <c r="PV23" s="5">
        <f>IF(HV23=0,0,IF($BJ23&gt;SUM(HW23:$JV23),IF(HV23+SUM(HW23:$JV23)&gt;$BJ23,$BJ23-SUM(PW23:$RV23),HV23),0))</f>
        <v>0</v>
      </c>
      <c r="PW23" s="5">
        <f>IF(HW23=0,0,IF($BJ23&gt;SUM(HX23:$JV23),IF(HW23+SUM(HX23:$JV23)&gt;$BJ23,$BJ23-SUM(PX23:$RV23),HW23),0))</f>
        <v>0</v>
      </c>
      <c r="PX23" s="5">
        <f>IF(HX23=0,0,IF($BJ23&gt;SUM(HY23:$JV23),IF(HX23+SUM(HY23:$JV23)&gt;$BJ23,$BJ23-SUM(PY23:$RV23),HX23),0))</f>
        <v>0</v>
      </c>
      <c r="PY23" s="5">
        <f>IF(HY23=0,0,IF($BJ23&gt;SUM(HZ23:$JV23),IF(HY23+SUM(HZ23:$JV23)&gt;$BJ23,$BJ23-SUM(PZ23:$RV23),HY23),0))</f>
        <v>0</v>
      </c>
      <c r="PZ23" s="5">
        <f>IF(HZ23=0,0,IF($BJ23&gt;SUM(IA23:$JV23),IF(HZ23+SUM(IA23:$JV23)&gt;$BJ23,$BJ23-SUM(QA23:$RV23),HZ23),0))</f>
        <v>0</v>
      </c>
      <c r="QA23" s="5">
        <f>IF(IA23=0,0,IF($BJ23&gt;SUM(IB23:$JV23),IF(IA23+SUM(IB23:$JV23)&gt;$BJ23,$BJ23-SUM(QB23:$RV23),IA23),0))</f>
        <v>0</v>
      </c>
      <c r="QB23" s="5">
        <f>IF(IB23=0,0,IF($BJ23&gt;SUM(IC23:$JV23),IF(IB23+SUM(IC23:$JV23)&gt;$BJ23,$BJ23-SUM(QC23:$RV23),IB23),0))</f>
        <v>0</v>
      </c>
      <c r="QC23" s="5">
        <f>IF(IC23=0,0,IF($BJ23&gt;SUM(ID23:$JV23),IF(IC23+SUM(ID23:$JV23)&gt;$BJ23,$BJ23-SUM(QD23:$RV23),IC23),0))</f>
        <v>0</v>
      </c>
      <c r="QD23" s="5">
        <f>IF(ID23=0,0,IF($BJ23&gt;SUM(IE23:$JV23),IF(ID23+SUM(IE23:$JV23)&gt;$BJ23,$BJ23-SUM(QE23:$RV23),ID23),0))</f>
        <v>0</v>
      </c>
      <c r="QE23" s="5">
        <f>IF(IE23=0,0,IF($BJ23&gt;SUM(IF23:$JV23),IF(IE23+SUM(IF23:$JV23)&gt;$BJ23,$BJ23-SUM(QF23:$RV23),IE23),0))</f>
        <v>0</v>
      </c>
      <c r="QF23" s="5">
        <f>IF(IF23=0,0,IF($BJ23&gt;SUM(IG23:$JV23),IF(IF23+SUM(IG23:$JV23)&gt;$BJ23,$BJ23-SUM(QG23:$RV23),IF23),0))</f>
        <v>0</v>
      </c>
      <c r="QG23" s="5">
        <f>IF(IG23=0,0,IF($BJ23&gt;SUM(IH23:$JV23),IF(IG23+SUM(IH23:$JV23)&gt;$BJ23,$BJ23-SUM(QH23:$RV23),IG23),0))</f>
        <v>0</v>
      </c>
      <c r="QH23" s="5">
        <f>IF(IH23=0,0,IF($BJ23&gt;SUM(II23:$JV23),IF(IH23+SUM(II23:$JV23)&gt;$BJ23,$BJ23-SUM(QI23:$RV23),IH23),0))</f>
        <v>0</v>
      </c>
      <c r="QI23" s="5">
        <f>IF(II23=0,0,IF($BJ23&gt;SUM(IJ23:$JV23),IF(II23+SUM(IJ23:$JV23)&gt;$BJ23,$BJ23-SUM(QJ23:$RV23),II23),0))</f>
        <v>0</v>
      </c>
      <c r="QJ23" s="5">
        <f>IF(IJ23=0,0,IF($BJ23&gt;SUM(IK23:$JV23),IF(IJ23+SUM(IK23:$JV23)&gt;$BJ23,$BJ23-SUM(QK23:$RV23),IJ23),0))</f>
        <v>0</v>
      </c>
      <c r="QK23" s="5">
        <f>IF(IK23=0,0,IF($BJ23&gt;SUM(IL23:$JV23),IF(IK23+SUM(IL23:$JV23)&gt;$BJ23,$BJ23-SUM(QL23:$RV23),IK23),0))</f>
        <v>0</v>
      </c>
      <c r="QL23" s="5">
        <f>IF(IL23=0,0,IF($BJ23&gt;SUM(IM23:$JV23),IF(IL23+SUM(IM23:$JV23)&gt;$BJ23,$BJ23-SUM(QM23:$RV23),IL23),0))</f>
        <v>0</v>
      </c>
      <c r="QM23" s="5">
        <f>IF(IM23=0,0,IF($BJ23&gt;SUM(IN23:$JV23),IF(IM23+SUM(IN23:$JV23)&gt;$BJ23,$BJ23-SUM(QN23:$RV23),IM23),0))</f>
        <v>0</v>
      </c>
      <c r="QN23" s="5">
        <f>IF(IN23=0,0,IF($BJ23&gt;SUM(IO23:$JV23),IF(IN23+SUM(IO23:$JV23)&gt;$BJ23,$BJ23-SUM(QO23:$RV23),IN23),0))</f>
        <v>0</v>
      </c>
      <c r="QO23" s="5">
        <f>IF(IO23=0,0,IF($BJ23&gt;SUM(IP23:$JV23),IF(IO23+SUM(IP23:$JV23)&gt;$BJ23,$BJ23-SUM(QP23:$RV23),IO23),0))</f>
        <v>0</v>
      </c>
      <c r="QP23" s="5">
        <f>IF(IP23=0,0,IF($BJ23&gt;SUM(IQ23:$JV23),IF(IP23+SUM(IQ23:$JV23)&gt;$BJ23,$BJ23-SUM(QQ23:$RV23),IP23),0))</f>
        <v>0</v>
      </c>
      <c r="QQ23" s="5">
        <f>IF(IQ23=0,0,IF($BJ23&gt;SUM(IR23:$JV23),IF(IQ23+SUM(IR23:$JV23)&gt;$BJ23,$BJ23-SUM(QR23:$RV23),IQ23),0))</f>
        <v>0</v>
      </c>
      <c r="QR23" s="5">
        <f>IF(IR23=0,0,IF($BJ23&gt;SUM(IS23:$JV23),IF(IR23+SUM(IS23:$JV23)&gt;$BJ23,$BJ23-SUM(QS23:$RV23),IR23),0))</f>
        <v>0</v>
      </c>
      <c r="QS23" s="5">
        <f>IF(IS23=0,0,IF($BJ23&gt;SUM(IT23:$JV23),IF(IS23+SUM(IT23:$JV23)&gt;$BJ23,$BJ23-SUM(QT23:$RV23),IS23),0))</f>
        <v>0</v>
      </c>
      <c r="QT23" s="5">
        <f>IF(IT23=0,0,IF($BJ23&gt;SUM(IU23:$JV23),IF(IT23+SUM(IU23:$JV23)&gt;$BJ23,$BJ23-SUM(QU23:$RV23),IT23),0))</f>
        <v>0</v>
      </c>
      <c r="QU23" s="5">
        <f>IF(IU23=0,0,IF($BJ23&gt;SUM(IV23:$JV23),IF(IU23+SUM(IV23:$JV23)&gt;$BJ23,$BJ23-SUM(QV23:$RV23),IU23),0))</f>
        <v>0</v>
      </c>
      <c r="QV23" s="5">
        <f>IF(IV23=0,0,IF($BJ23&gt;SUM(IW23:$JV23),IF(IV23+SUM(IW23:$JV23)&gt;$BJ23,$BJ23-SUM(QW23:$RV23),IV23),0))</f>
        <v>0</v>
      </c>
      <c r="QW23" s="5">
        <f>IF(IW23=0,0,IF($BJ23&gt;SUM(IX23:$JV23),IF(IW23+SUM(IX23:$JV23)&gt;$BJ23,$BJ23-SUM(QX23:$RV23),IW23),0))</f>
        <v>0</v>
      </c>
      <c r="QX23" s="5">
        <f>IF(IX23=0,0,IF($BJ23&gt;SUM(IY23:$JV23),IF(IX23+SUM(IY23:$JV23)&gt;$BJ23,$BJ23-SUM(QY23:$RV23),IX23),0))</f>
        <v>0</v>
      </c>
      <c r="QY23" s="5">
        <f>IF(IY23=0,0,IF($BJ23&gt;SUM(IZ23:$JV23),IF(IY23+SUM(IZ23:$JV23)&gt;$BJ23,$BJ23-SUM(QZ23:$RV23),IY23),0))</f>
        <v>0</v>
      </c>
      <c r="QZ23" s="5">
        <f>IF(IZ23=0,0,IF($BJ23&gt;SUM(JA23:$JV23),IF(IZ23+SUM(JA23:$JV23)&gt;$BJ23,$BJ23-SUM(RA23:$RV23),IZ23),0))</f>
        <v>0</v>
      </c>
      <c r="RA23" s="5">
        <f>IF(JA23=0,0,IF($BJ23&gt;SUM(JB23:$JV23),IF(JA23+SUM(JB23:$JV23)&gt;$BJ23,$BJ23-SUM(RB23:$RV23),JA23),0))</f>
        <v>0</v>
      </c>
      <c r="RB23" s="5">
        <f>IF(JB23=0,0,IF($BJ23&gt;SUM(JC23:$JV23),IF(JB23+SUM(JC23:$JV23)&gt;$BJ23,$BJ23-SUM(RC23:$RV23),JB23),0))</f>
        <v>0</v>
      </c>
      <c r="RC23" s="5">
        <f>IF(JC23=0,0,IF($BJ23&gt;SUM(JD23:$JV23),IF(JC23+SUM(JD23:$JV23)&gt;$BJ23,$BJ23-SUM(RD23:$RV23),JC23),0))</f>
        <v>0</v>
      </c>
      <c r="RD23" s="5">
        <f>IF(JD23=0,0,IF($BJ23&gt;SUM(JE23:$JV23),IF(JD23+SUM(JE23:$JV23)&gt;$BJ23,$BJ23-SUM(RE23:$RV23),JD23),0))</f>
        <v>0</v>
      </c>
      <c r="RE23" s="5">
        <f>IF(JE23=0,0,IF($BJ23&gt;SUM(JF23:$JV23),IF(JE23+SUM(JF23:$JV23)&gt;$BJ23,$BJ23-SUM(RF23:$RV23),JE23),0))</f>
        <v>0</v>
      </c>
      <c r="RF23" s="5">
        <f>IF(JF23=0,0,IF($BJ23&gt;SUM(JG23:$JV23),IF(JF23+SUM(JG23:$JV23)&gt;$BJ23,$BJ23-SUM(RG23:$RV23),JF23),0))</f>
        <v>0</v>
      </c>
      <c r="RG23" s="5">
        <f>IF(JG23=0,0,IF($BJ23&gt;SUM(JH23:$JV23),IF(JG23+SUM(JH23:$JV23)&gt;$BJ23,$BJ23-SUM(RH23:$RV23),JG23),0))</f>
        <v>0</v>
      </c>
      <c r="RH23" s="5">
        <f>IF(JH23=0,0,IF($BJ23&gt;SUM(JI23:$JV23),IF(JH23+SUM(JI23:$JV23)&gt;$BJ23,$BJ23-SUM(RI23:$RV23),JH23),0))</f>
        <v>0</v>
      </c>
      <c r="RI23" s="5">
        <f>IF(JI23=0,0,IF($BJ23&gt;SUM(JJ23:$JV23),IF(JI23+SUM(JJ23:$JV23)&gt;$BJ23,$BJ23-SUM(RJ23:$RV23),JI23),0))</f>
        <v>0</v>
      </c>
      <c r="RJ23" s="5">
        <f>IF(JJ23=0,0,IF($BJ23&gt;SUM(JK23:$JV23),IF(JJ23+SUM(JK23:$JV23)&gt;$BJ23,$BJ23-SUM(RK23:$RV23),JJ23),0))</f>
        <v>0</v>
      </c>
      <c r="RK23" s="5">
        <f>IF(JK23=0,0,IF($BJ23&gt;SUM(JL23:$JV23),IF(JK23+SUM(JL23:$JV23)&gt;$BJ23,$BJ23-SUM(RL23:$RV23),JK23),0))</f>
        <v>0</v>
      </c>
      <c r="RL23" s="5">
        <f>IF(JL23=0,0,IF($BJ23&gt;SUM(JM23:$JV23),IF(JL23+SUM(JM23:$JV23)&gt;$BJ23,$BJ23-SUM(RM23:$RV23),JL23),0))</f>
        <v>0</v>
      </c>
      <c r="RM23" s="5">
        <f>IF(JM23=0,0,IF($BJ23&gt;SUM(JN23:$JV23),IF(JM23+SUM(JN23:$JV23)&gt;$BJ23,$BJ23-SUM(RN23:$RV23),JM23),0))</f>
        <v>0</v>
      </c>
      <c r="RN23" s="5">
        <f>IF(JN23=0,0,IF($BJ23&gt;SUM(JO23:$JV23),IF(JN23+SUM(JO23:$JV23)&gt;$BJ23,$BJ23-SUM(RO23:$RV23),JN23),0))</f>
        <v>0</v>
      </c>
      <c r="RO23" s="5">
        <f>IF(JO23=0,0,IF($BJ23&gt;SUM(JP23:$JV23),IF(JO23+SUM(JP23:$JV23)&gt;$BJ23,$BJ23-SUM(RP23:$RV23),JO23),0))</f>
        <v>0</v>
      </c>
      <c r="RP23" s="5">
        <f>IF(JP23=0,0,IF($BJ23&gt;SUM(JQ23:$JV23),IF(JP23+SUM(JQ23:$JV23)&gt;$BJ23,$BJ23-SUM(RQ23:$RV23),JP23),0))</f>
        <v>0</v>
      </c>
      <c r="RQ23" s="5">
        <f>IF(JQ23=0,0,IF($BJ23&gt;SUM(JR23:$JV23),IF(JQ23+SUM(JR23:$JV23)&gt;$BJ23,$BJ23-SUM(RR23:$RV23),JQ23),0))</f>
        <v>0</v>
      </c>
      <c r="RR23" s="5">
        <f>IF(JR23=0,0,IF($BJ23&gt;SUM(JS23:$JV23),IF(JR23+SUM(JS23:$JV23)&gt;$BJ23,$BJ23-SUM(RS23:$RV23),JR23),0))</f>
        <v>0</v>
      </c>
      <c r="RS23" s="5">
        <f>IF(JS23=0,0,IF($BJ23&gt;SUM(JT23:$JV23),IF(JS23+SUM(JT23:$JV23)&gt;$BJ23,$BJ23-SUM(RT23:$RV23),JS23),0))</f>
        <v>0</v>
      </c>
      <c r="RT23" s="5">
        <f>IF(JT23=0,0,IF($BJ23&gt;SUM(JU23:$JV23),IF(JT23+SUM(JU23:$JV23)&gt;$BJ23,$BJ23-SUM(RU23:$RV23),JT23),0))</f>
        <v>0</v>
      </c>
      <c r="RU23" s="5">
        <f>IF(JU23=0,0,IF($BJ23&gt;SUM(JV23:$JV23),IF(JU23+SUM(JV23:$JV23)&gt;$BJ23,$BJ23-SUM(RV23:$RV23),JU23),0))</f>
        <v>0</v>
      </c>
      <c r="RV23" s="54"/>
      <c r="RW23" s="12">
        <f ca="1">SUMIFS(Sales!D$1:D$151,Sales!B$1:B$151,B23,Sales!C$1:C$151,C23)</f>
        <v>21</v>
      </c>
      <c r="RX23" s="65" t="b">
        <f>IF(COUNTIF(Sales!C$1:C$153,C23)=1,TRUE,FALSE)</f>
        <v>1</v>
      </c>
      <c r="RY23" t="b">
        <f>IF(SUM(BW23:JV23)=SUM(BW175:JV175),IF(SUM(BW23:JV23)=0,TRUE,FALSE),TRUE)</f>
        <v>1</v>
      </c>
    </row>
    <row r="24" spans="1:493" hidden="1" x14ac:dyDescent="0.35">
      <c r="A24" s="7">
        <f t="shared" ca="1" si="546"/>
        <v>24</v>
      </c>
      <c r="B24" s="126" t="str">
        <f t="shared" si="547"/>
        <v>GC-Hand Bags</v>
      </c>
      <c r="C24" s="20" t="s">
        <v>303</v>
      </c>
      <c r="D24" s="20"/>
      <c r="E24" s="155">
        <f>IF(LEFT(C24,5)="Total",0,SUMIFS(Costing!E$1:E$79,Costing!C$1:C$79,B24,Costing!D$1:D$79,C24))</f>
        <v>0</v>
      </c>
      <c r="F24" s="60">
        <f>SUMIFS(Costing!G$1:G$79,Costing!C$1:C$79,B24,Costing!D$1:D$79,C24)</f>
        <v>0</v>
      </c>
      <c r="G24" s="92"/>
      <c r="H24" s="220"/>
      <c r="I24" s="67">
        <f t="shared" si="548"/>
        <v>0</v>
      </c>
      <c r="J24" s="92"/>
      <c r="K24" s="220"/>
      <c r="L24" s="67">
        <f t="shared" si="549"/>
        <v>0</v>
      </c>
      <c r="M24" s="92"/>
      <c r="N24" s="220"/>
      <c r="O24" s="67">
        <f t="shared" si="550"/>
        <v>0</v>
      </c>
      <c r="P24" s="92"/>
      <c r="Q24" s="220"/>
      <c r="R24" s="67">
        <f t="shared" si="551"/>
        <v>0</v>
      </c>
      <c r="S24" s="92"/>
      <c r="T24" s="220"/>
      <c r="U24" s="67">
        <f t="shared" si="552"/>
        <v>0</v>
      </c>
      <c r="V24" s="92"/>
      <c r="W24" s="220"/>
      <c r="X24" s="67">
        <f t="shared" si="553"/>
        <v>0</v>
      </c>
      <c r="Y24" s="92"/>
      <c r="Z24" s="220"/>
      <c r="AA24" s="67">
        <f t="shared" si="554"/>
        <v>0</v>
      </c>
      <c r="AB24" s="92"/>
      <c r="AC24" s="220"/>
      <c r="AD24" s="67">
        <f t="shared" si="555"/>
        <v>0</v>
      </c>
      <c r="AE24" s="92"/>
      <c r="AF24" s="220"/>
      <c r="AG24" s="67">
        <f t="shared" si="556"/>
        <v>0</v>
      </c>
      <c r="AH24" s="92"/>
      <c r="AI24" s="220"/>
      <c r="AJ24" s="67">
        <f t="shared" si="557"/>
        <v>0</v>
      </c>
      <c r="AK24" s="92"/>
      <c r="AL24" s="220"/>
      <c r="AM24" s="67">
        <f t="shared" si="558"/>
        <v>0</v>
      </c>
      <c r="AN24" s="92"/>
      <c r="AO24" s="220"/>
      <c r="AP24" s="67">
        <f t="shared" si="559"/>
        <v>0</v>
      </c>
      <c r="AQ24" s="92"/>
      <c r="AR24" s="220"/>
      <c r="AS24" s="67">
        <f t="shared" si="560"/>
        <v>0</v>
      </c>
      <c r="AT24" s="92"/>
      <c r="AU24" s="220"/>
      <c r="AV24" s="67">
        <f t="shared" si="561"/>
        <v>0</v>
      </c>
      <c r="AW24" s="92"/>
      <c r="AX24" s="220"/>
      <c r="AY24" s="67">
        <f t="shared" si="562"/>
        <v>0</v>
      </c>
      <c r="AZ24" s="92"/>
      <c r="BA24" s="220"/>
      <c r="BB24" s="67">
        <f t="shared" si="563"/>
        <v>0</v>
      </c>
      <c r="BC24" s="92"/>
      <c r="BD24" s="220"/>
      <c r="BE24" s="67">
        <f t="shared" si="564"/>
        <v>0</v>
      </c>
      <c r="BF24" s="92"/>
      <c r="BG24" s="220"/>
      <c r="BH24" s="67">
        <f t="shared" si="565"/>
        <v>0</v>
      </c>
      <c r="BI24" s="68"/>
      <c r="BJ24" s="154">
        <f t="shared" si="566"/>
        <v>0</v>
      </c>
      <c r="BK24" s="116">
        <f t="shared" si="567"/>
        <v>0</v>
      </c>
      <c r="BL24" s="50"/>
      <c r="BM24" s="5">
        <f ca="1">SUMIFS(INDIRECT("Sales!"&amp;RW24&amp;":"&amp;RW24),Sales!$1:$1,"&gt;"&amp;$BN$2,Sales!$1:$1,"&lt;="&amp;$C$2)/$BM$2*30</f>
        <v>0</v>
      </c>
      <c r="BN24" s="72"/>
      <c r="BO24" s="5">
        <f>SUMIF($DB$2:$RV$2,"&lt;"&amp;BO$2,$DB24:$RV24)-SUM($BN24:BN24)</f>
        <v>0</v>
      </c>
      <c r="BP24" s="5">
        <f>SUMIF($DB$2:$RV$2,"&lt;"&amp;BP$2,$DB24:$RV24)-SUM($BN24:BO24)</f>
        <v>0</v>
      </c>
      <c r="BQ24" s="5">
        <f>SUMIF($DB$2:$RV$2,"&lt;"&amp;BQ$2,$DB24:$RV24)-SUM($BN24:BP24)</f>
        <v>0</v>
      </c>
      <c r="BR24" s="5">
        <f>SUMIF($DB$2:$RV$2,"&lt;"&amp;BR$2,$DB24:$RV24)-SUM($BN24:BQ24)</f>
        <v>0</v>
      </c>
      <c r="BS24" s="5">
        <f>SUMIF($DB$2:$RV$2,"&lt;"&amp;BS$2,$DB24:$RV24)-SUM($BN24:BR24)</f>
        <v>0</v>
      </c>
      <c r="BT24" s="5">
        <f>SUMIF($DB$2:$RV$2,"&lt;"&amp;BT$2,$DB24:$RV24)-SUM($BN24:BS24)</f>
        <v>0</v>
      </c>
      <c r="BU24" s="5">
        <f t="shared" si="571"/>
        <v>0</v>
      </c>
      <c r="BV24" s="10"/>
      <c r="BW24" s="95"/>
      <c r="BX24" s="95">
        <v>0</v>
      </c>
      <c r="BY24" s="95">
        <v>0</v>
      </c>
      <c r="BZ24" s="95"/>
      <c r="CA24" s="95"/>
      <c r="CB24" s="95"/>
      <c r="CC24" s="79">
        <v>0</v>
      </c>
      <c r="CD24" s="79">
        <v>0</v>
      </c>
      <c r="CE24" s="79">
        <v>0</v>
      </c>
      <c r="CF24" s="79">
        <v>0</v>
      </c>
      <c r="CG24" s="79">
        <v>0</v>
      </c>
      <c r="CH24" s="79">
        <v>0</v>
      </c>
      <c r="CI24" s="79">
        <v>0</v>
      </c>
      <c r="CJ24" s="79">
        <v>0</v>
      </c>
      <c r="CK24" s="79">
        <v>0</v>
      </c>
      <c r="CL24" s="79">
        <v>0</v>
      </c>
      <c r="CM24" s="79">
        <v>0</v>
      </c>
      <c r="CN24" s="79">
        <v>0</v>
      </c>
      <c r="CO24" s="79">
        <v>0</v>
      </c>
      <c r="CP24" s="79">
        <v>0</v>
      </c>
      <c r="CQ24" s="79">
        <v>0</v>
      </c>
      <c r="CR24" s="79">
        <v>0</v>
      </c>
      <c r="CS24" s="79">
        <v>0</v>
      </c>
      <c r="CT24" s="79">
        <v>0</v>
      </c>
      <c r="CU24" s="79">
        <v>0</v>
      </c>
      <c r="CV24" s="79">
        <v>0</v>
      </c>
      <c r="CW24" s="79">
        <v>0</v>
      </c>
      <c r="CX24" s="95">
        <v>0</v>
      </c>
      <c r="CY24" s="79">
        <v>0</v>
      </c>
      <c r="CZ24" s="79">
        <v>0</v>
      </c>
      <c r="DA24" s="79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2</v>
      </c>
      <c r="GB24" s="5">
        <v>0</v>
      </c>
      <c r="GC24" s="5">
        <v>10</v>
      </c>
      <c r="GD24" s="5">
        <v>0</v>
      </c>
      <c r="GE24" s="5">
        <v>0</v>
      </c>
      <c r="GF24" s="5">
        <v>2</v>
      </c>
      <c r="GG24" s="5">
        <v>0</v>
      </c>
      <c r="GH24" s="5">
        <v>2</v>
      </c>
      <c r="GI24" s="5">
        <v>2</v>
      </c>
      <c r="GJ24" s="5">
        <v>2</v>
      </c>
      <c r="GK24" s="5">
        <v>1</v>
      </c>
      <c r="GL24" s="5">
        <v>1</v>
      </c>
      <c r="GM24" s="5">
        <v>1</v>
      </c>
      <c r="GN24" s="5">
        <v>2</v>
      </c>
      <c r="GO24" s="5">
        <v>1</v>
      </c>
      <c r="GP24" s="5">
        <v>1</v>
      </c>
      <c r="GQ24" s="5">
        <v>1</v>
      </c>
      <c r="GR24" s="5">
        <v>0</v>
      </c>
      <c r="GS24" s="5">
        <v>1</v>
      </c>
      <c r="GT24" s="5">
        <v>1</v>
      </c>
      <c r="GU24" s="5">
        <v>1</v>
      </c>
      <c r="GV24" s="5">
        <v>1</v>
      </c>
      <c r="GW24" s="5">
        <v>1</v>
      </c>
      <c r="GX24" s="5">
        <v>0</v>
      </c>
      <c r="GY24" s="5">
        <v>1</v>
      </c>
      <c r="GZ24" s="5">
        <v>1</v>
      </c>
      <c r="HA24" s="5">
        <v>1</v>
      </c>
      <c r="HB24" s="5">
        <v>0</v>
      </c>
      <c r="HC24" s="5">
        <v>1</v>
      </c>
      <c r="HD24" s="5">
        <v>0</v>
      </c>
      <c r="HE24" s="5">
        <v>1</v>
      </c>
      <c r="HF24" s="5">
        <v>0</v>
      </c>
      <c r="HG24" s="5">
        <v>1</v>
      </c>
      <c r="HH24" s="5">
        <v>1</v>
      </c>
      <c r="HI24" s="5">
        <v>1</v>
      </c>
      <c r="HJ24" s="5">
        <v>0</v>
      </c>
      <c r="HK24" s="5">
        <v>1</v>
      </c>
      <c r="HL24" s="5">
        <v>1</v>
      </c>
      <c r="HM24" s="5">
        <v>1</v>
      </c>
      <c r="HN24" s="5">
        <v>1</v>
      </c>
      <c r="HO24" s="5">
        <v>1</v>
      </c>
      <c r="HP24" s="5">
        <v>1</v>
      </c>
      <c r="HQ24" s="5">
        <v>1</v>
      </c>
      <c r="HR24" s="5">
        <v>0</v>
      </c>
      <c r="HS24" s="5">
        <v>0</v>
      </c>
      <c r="HT24" s="5">
        <v>0</v>
      </c>
      <c r="HU24" s="5">
        <v>1</v>
      </c>
      <c r="HV24" s="5">
        <v>1</v>
      </c>
      <c r="HW24" s="5">
        <v>1</v>
      </c>
      <c r="HX24" s="5">
        <v>1</v>
      </c>
      <c r="HY24" s="5">
        <v>1</v>
      </c>
      <c r="HZ24" s="5">
        <v>1</v>
      </c>
      <c r="IA24" s="5">
        <v>1</v>
      </c>
      <c r="IB24" s="5">
        <v>1</v>
      </c>
      <c r="IC24" s="5">
        <v>0</v>
      </c>
      <c r="ID24" s="5">
        <v>1</v>
      </c>
      <c r="IE24" s="5">
        <v>1</v>
      </c>
      <c r="IF24" s="5"/>
      <c r="IG24" s="5">
        <v>0</v>
      </c>
      <c r="IH24" s="5">
        <v>0</v>
      </c>
      <c r="II24" s="5">
        <v>0</v>
      </c>
      <c r="IJ24" s="5">
        <v>1</v>
      </c>
      <c r="IK24" s="5">
        <v>0</v>
      </c>
      <c r="IL24" s="5">
        <v>1</v>
      </c>
      <c r="IM24" s="5">
        <v>0</v>
      </c>
      <c r="IN24" s="5">
        <v>1</v>
      </c>
      <c r="IO24" s="5">
        <v>0</v>
      </c>
      <c r="IP24" s="5">
        <v>1</v>
      </c>
      <c r="IQ24" s="5">
        <v>0</v>
      </c>
      <c r="IR24" s="5">
        <v>1</v>
      </c>
      <c r="IS24" s="5">
        <v>1</v>
      </c>
      <c r="IT24" s="5">
        <v>1</v>
      </c>
      <c r="IU24" s="5">
        <v>1</v>
      </c>
      <c r="IV24" s="5">
        <v>0</v>
      </c>
      <c r="IW24" s="5">
        <v>0</v>
      </c>
      <c r="IX24" s="5">
        <v>1</v>
      </c>
      <c r="IY24" s="5">
        <v>1</v>
      </c>
      <c r="IZ24" s="5">
        <v>1</v>
      </c>
      <c r="JA24" s="5">
        <v>1</v>
      </c>
      <c r="JB24" s="5">
        <v>0</v>
      </c>
      <c r="JC24" s="5">
        <v>1</v>
      </c>
      <c r="JD24" s="5">
        <v>0</v>
      </c>
      <c r="JE24" s="5">
        <v>0</v>
      </c>
      <c r="JF24" s="5">
        <v>1</v>
      </c>
      <c r="JG24" s="5">
        <v>1</v>
      </c>
      <c r="JH24" s="5">
        <v>1</v>
      </c>
      <c r="JI24" s="5">
        <v>0</v>
      </c>
      <c r="JJ24">
        <v>1</v>
      </c>
      <c r="JK24" s="5">
        <v>0</v>
      </c>
      <c r="JL24" s="5">
        <v>0</v>
      </c>
      <c r="JM24" s="5">
        <v>1</v>
      </c>
      <c r="JN24" s="5">
        <v>1</v>
      </c>
      <c r="JO24" s="5">
        <v>1</v>
      </c>
      <c r="JP24" s="5">
        <v>1</v>
      </c>
      <c r="JQ24" s="5">
        <v>1</v>
      </c>
      <c r="JR24" s="5">
        <v>1</v>
      </c>
      <c r="JS24" s="5">
        <v>1</v>
      </c>
      <c r="JT24" s="5">
        <v>1</v>
      </c>
      <c r="JU24" s="5"/>
      <c r="JV24" s="54"/>
      <c r="JW24" s="5">
        <f>IF(BW24=0,0,IF($BJ24&gt;SUM(BX24:$JV24),IF(BW24+SUM(BX24:$JV24)&gt;$BJ24,$BJ24-SUM(JX24:$RV24),BW24),0))</f>
        <v>0</v>
      </c>
      <c r="JX24" s="5">
        <f>IF(BX24=0,0,IF($BJ24&gt;SUM(BY24:$JV24),IF(BX24+SUM(BY24:$JV24)&gt;$BJ24,$BJ24-SUM(JY24:$RV24),BX24),0))</f>
        <v>0</v>
      </c>
      <c r="JY24" s="5">
        <f>IF(BY24=0,0,IF($BJ24&gt;SUM(BZ24:$JV24),IF(BY24+SUM(BZ24:$JV24)&gt;$BJ24,$BJ24-SUM(JZ24:$RV24),BY24),0))</f>
        <v>0</v>
      </c>
      <c r="JZ24" s="5">
        <f>IF(BZ24=0,0,IF($BJ24&gt;SUM(CA24:$JV24),IF(BZ24+SUM(CA24:$JV24)&gt;$BJ24,$BJ24-SUM(KA24:$RV24),BZ24),0))</f>
        <v>0</v>
      </c>
      <c r="KA24" s="5">
        <f>IF(CA24=0,0,IF($BJ24&gt;SUM(CB24:$JV24),IF(CA24+SUM(CB24:$JV24)&gt;$BJ24,$BJ24-SUM(KB24:$RV24),CA24),0))</f>
        <v>0</v>
      </c>
      <c r="KB24" s="5">
        <f>IF(CB24=0,0,IF($BJ24&gt;SUM(CC24:$JV24),IF(CB24+SUM(CC24:$JV24)&gt;$BJ24,$BJ24-SUM(KC24:$RV24),CB24),0))</f>
        <v>0</v>
      </c>
      <c r="KC24" s="5">
        <f>IF(CC24=0,0,IF($BJ24&gt;SUM(CD24:$JV24),IF(CC24+SUM(CD24:$JV24)&gt;$BJ24,$BJ24-SUM(KD24:$RV24),CC24),0))</f>
        <v>0</v>
      </c>
      <c r="KD24" s="5">
        <f>IF(CD24=0,0,IF($BJ24&gt;SUM(CE24:$JV24),IF(CD24+SUM(CE24:$JV24)&gt;$BJ24,$BJ24-SUM(KE24:$RV24),CD24),0))</f>
        <v>0</v>
      </c>
      <c r="KE24" s="5">
        <f>IF(CE24=0,0,IF($BJ24&gt;SUM(CF24:$JV24),IF(CE24+SUM(CF24:$JV24)&gt;$BJ24,$BJ24-SUM(KF24:$RV24),CE24),0))</f>
        <v>0</v>
      </c>
      <c r="KF24" s="5">
        <f>IF(CF24=0,0,IF($BJ24&gt;SUM(CG24:$JV24),IF(CF24+SUM(CG24:$JV24)&gt;$BJ24,$BJ24-SUM(KG24:$RV24),CF24),0))</f>
        <v>0</v>
      </c>
      <c r="KG24" s="5">
        <f>IF(CG24=0,0,IF($BJ24&gt;SUM(CH24:$JV24),IF(CG24+SUM(CH24:$JV24)&gt;$BJ24,$BJ24-SUM(KH24:$RV24),CG24),0))</f>
        <v>0</v>
      </c>
      <c r="KH24" s="5">
        <f>IF(CH24=0,0,IF($BJ24&gt;SUM(CI24:$JV24),IF(CH24+SUM(CI24:$JV24)&gt;$BJ24,$BJ24-SUM(KI24:$RV24),CH24),0))</f>
        <v>0</v>
      </c>
      <c r="KI24" s="5">
        <f>IF(CI24=0,0,IF($BJ24&gt;SUM(CJ24:$JV24),IF(CI24+SUM(CJ24:$JV24)&gt;$BJ24,$BJ24-SUM(KJ24:$RV24),CI24),0))</f>
        <v>0</v>
      </c>
      <c r="KJ24" s="5">
        <f>IF(CJ24=0,0,IF($BJ24&gt;SUM(CK24:$JV24),IF(CJ24+SUM(CK24:$JV24)&gt;$BJ24,$BJ24-SUM(KK24:$RV24),CJ24),0))</f>
        <v>0</v>
      </c>
      <c r="KK24" s="5">
        <f>IF(CK24=0,0,IF($BJ24&gt;SUM(CL24:$JV24),IF(CK24+SUM(CL24:$JV24)&gt;$BJ24,$BJ24-SUM(KL24:$RV24),CK24),0))</f>
        <v>0</v>
      </c>
      <c r="KL24" s="5">
        <f>IF(CL24=0,0,IF($BJ24&gt;SUM(CM24:$JV24),IF(CL24+SUM(CM24:$JV24)&gt;$BJ24,$BJ24-SUM(KM24:$RV24),CL24),0))</f>
        <v>0</v>
      </c>
      <c r="KM24" s="5">
        <f>IF(CM24=0,0,IF($BJ24&gt;SUM(CN24:$JV24),IF(CM24+SUM(CN24:$JV24)&gt;$BJ24,$BJ24-SUM(KN24:$RV24),CM24),0))</f>
        <v>0</v>
      </c>
      <c r="KN24" s="5">
        <f>IF(CN24=0,0,IF($BJ24&gt;SUM(CO24:$JV24),IF(CN24+SUM(CO24:$JV24)&gt;$BJ24,$BJ24-SUM(KO24:$RV24),CN24),0))</f>
        <v>0</v>
      </c>
      <c r="KO24" s="5">
        <f>IF(CO24=0,0,IF($BJ24&gt;SUM(CP24:$JV24),IF(CO24+SUM(CP24:$JV24)&gt;$BJ24,$BJ24-SUM(KP24:$RV24),CO24),0))</f>
        <v>0</v>
      </c>
      <c r="KP24" s="5">
        <f>IF(CP24=0,0,IF($BJ24&gt;SUM(CQ24:$JV24),IF(CP24+SUM(CQ24:$JV24)&gt;$BJ24,$BJ24-SUM(KQ24:$RV24),CP24),0))</f>
        <v>0</v>
      </c>
      <c r="KQ24" s="5">
        <f>IF(CQ24=0,0,IF($BJ24&gt;SUM(CR24:$JV24),IF(CQ24+SUM(CR24:$JV24)&gt;$BJ24,$BJ24-SUM(KR24:$RV24),CQ24),0))</f>
        <v>0</v>
      </c>
      <c r="KR24" s="5">
        <f>IF(CR24=0,0,IF($BJ24&gt;SUM(CS24:$JV24),IF(CR24+SUM(CS24:$JV24)&gt;$BJ24,$BJ24-SUM(KS24:$RV24),CR24),0))</f>
        <v>0</v>
      </c>
      <c r="KS24" s="5">
        <f>IF(CS24=0,0,IF($BJ24&gt;SUM(CT24:$JV24),IF(CS24+SUM(CT24:$JV24)&gt;$BJ24,$BJ24-SUM(KT24:$RV24),CS24),0))</f>
        <v>0</v>
      </c>
      <c r="KT24" s="5">
        <f>IF(CT24=0,0,IF($BJ24&gt;SUM(CU24:$JV24),IF(CT24+SUM(CU24:$JV24)&gt;$BJ24,$BJ24-SUM(KU24:$RV24),CT24),0))</f>
        <v>0</v>
      </c>
      <c r="KU24" s="5">
        <f>IF(CU24=0,0,IF($BJ24&gt;SUM(CV24:$JV24),IF(CU24+SUM(CV24:$JV24)&gt;$BJ24,$BJ24-SUM(KV24:$RV24),CU24),0))</f>
        <v>0</v>
      </c>
      <c r="KV24" s="5">
        <f>IF(CV24=0,0,IF($BJ24&gt;SUM(CW24:$JV24),IF(CV24+SUM(CW24:$JV24)&gt;$BJ24,$BJ24-SUM(KW24:$RV24),CV24),0))</f>
        <v>0</v>
      </c>
      <c r="KW24" s="5">
        <f>IF(CW24=0,0,IF($BJ24&gt;SUM(CX24:$JV24),IF(CW24+SUM(CX24:$JV24)&gt;$BJ24,$BJ24-SUM(KX24:$RV24),CW24),0))</f>
        <v>0</v>
      </c>
      <c r="KX24" s="5">
        <f>IF(CX24=0,0,IF($BJ24&gt;SUM(CY24:$JV24),IF(CX24+SUM(CY24:$JV24)&gt;$BJ24,$BJ24-SUM(KY24:$RV24),CX24),0))</f>
        <v>0</v>
      </c>
      <c r="KY24" s="5">
        <f>IF(CY24=0,0,IF($BJ24&gt;SUM(CZ24:$JV24),IF(CY24+SUM(CZ24:$JV24)&gt;$BJ24,$BJ24-SUM(KZ24:$RV24),CY24),0))</f>
        <v>0</v>
      </c>
      <c r="KZ24" s="5">
        <f>IF(CZ24=0,0,IF($BJ24&gt;SUM(DA24:$JV24),IF(CZ24+SUM(DA24:$JV24)&gt;$BJ24,$BJ24-SUM(LA24:$RV24),CZ24),0))</f>
        <v>0</v>
      </c>
      <c r="LA24" s="5">
        <f>IF(DA24=0,0,IF($BJ24&gt;SUM(DB24:$JV24),IF(DA24+SUM(DB24:$JV24)&gt;$BJ24,$BJ24-SUM(LB24:$RV24),DA24),0))</f>
        <v>0</v>
      </c>
      <c r="LB24" s="5">
        <f>IF(DB24=0,0,IF($BJ24&gt;SUM(DC24:$JV24),IF(DB24+SUM(DC24:$JV24)&gt;$BJ24,$BJ24-SUM(LC24:$RV24),DB24),0))</f>
        <v>0</v>
      </c>
      <c r="LC24" s="5">
        <f>IF(DC24=0,0,IF($BJ24&gt;SUM(DD24:$JV24),IF(DC24+SUM(DD24:$JV24)&gt;$BJ24,$BJ24-SUM(LD24:$RV24),DC24),0))</f>
        <v>0</v>
      </c>
      <c r="LD24" s="5">
        <f>IF(DD24=0,0,IF($BJ24&gt;SUM(DE24:$JV24),IF(DD24+SUM(DE24:$JV24)&gt;$BJ24,$BJ24-SUM(LE24:$RV24),DD24),0))</f>
        <v>0</v>
      </c>
      <c r="LE24" s="5">
        <f>IF(DE24=0,0,IF($BJ24&gt;SUM(DF24:$JV24),IF(DE24+SUM(DF24:$JV24)&gt;$BJ24,$BJ24-SUM(LF24:$RV24),DE24),0))</f>
        <v>0</v>
      </c>
      <c r="LF24" s="5">
        <f>IF(DF24=0,0,IF($BJ24&gt;SUM(DG24:$JV24),IF(DF24+SUM(DG24:$JV24)&gt;$BJ24,$BJ24-SUM(LG24:$RV24),DF24),0))</f>
        <v>0</v>
      </c>
      <c r="LG24" s="5">
        <f>IF(DG24=0,0,IF($BJ24&gt;SUM(DH24:$JV24),IF(DG24+SUM(DH24:$JV24)&gt;$BJ24,$BJ24-SUM(LH24:$RV24),DG24),0))</f>
        <v>0</v>
      </c>
      <c r="LH24" s="5">
        <f>IF(DH24=0,0,IF($BJ24&gt;SUM(DI24:$JV24),IF(DH24+SUM(DI24:$JV24)&gt;$BJ24,$BJ24-SUM(LI24:$RV24),DH24),0))</f>
        <v>0</v>
      </c>
      <c r="LI24" s="5">
        <f>IF(DI24=0,0,IF($BJ24&gt;SUM(DJ24:$JV24),IF(DI24+SUM(DJ24:$JV24)&gt;$BJ24,$BJ24-SUM(LJ24:$RV24),DI24),0))</f>
        <v>0</v>
      </c>
      <c r="LJ24" s="5">
        <f>IF(DJ24=0,0,IF($BJ24&gt;SUM(DK24:$JV24),IF(DJ24+SUM(DK24:$JV24)&gt;$BJ24,$BJ24-SUM(LK24:$RV24),DJ24),0))</f>
        <v>0</v>
      </c>
      <c r="LK24" s="5">
        <f>IF(DK24=0,0,IF($BJ24&gt;SUM(DL24:$JV24),IF(DK24+SUM(DL24:$JV24)&gt;$BJ24,$BJ24-SUM(LL24:$RV24),DK24),0))</f>
        <v>0</v>
      </c>
      <c r="LL24" s="5">
        <f>IF(DL24=0,0,IF($BJ24&gt;SUM(DM24:$JV24),IF(DL24+SUM(DM24:$JV24)&gt;$BJ24,$BJ24-SUM(LM24:$RV24),DL24),0))</f>
        <v>0</v>
      </c>
      <c r="LM24" s="5">
        <f>IF(DM24=0,0,IF($BJ24&gt;SUM(DN24:$JV24),IF(DM24+SUM(DN24:$JV24)&gt;$BJ24,$BJ24-SUM(LN24:$RV24),DM24),0))</f>
        <v>0</v>
      </c>
      <c r="LN24" s="5">
        <f>IF(DN24=0,0,IF($BJ24&gt;SUM(DO24:$JV24),IF(DN24+SUM(DO24:$JV24)&gt;$BJ24,$BJ24-SUM(LO24:$RV24),DN24),0))</f>
        <v>0</v>
      </c>
      <c r="LO24" s="5">
        <f>IF(DO24=0,0,IF($BJ24&gt;SUM(DP24:$JV24),IF(DO24+SUM(DP24:$JV24)&gt;$BJ24,$BJ24-SUM(LP24:$RV24),DO24),0))</f>
        <v>0</v>
      </c>
      <c r="LP24" s="5">
        <f>IF(DP24=0,0,IF($BJ24&gt;SUM(DQ24:$JV24),IF(DP24+SUM(DQ24:$JV24)&gt;$BJ24,$BJ24-SUM(LQ24:$RV24),DP24),0))</f>
        <v>0</v>
      </c>
      <c r="LQ24" s="5">
        <f>IF(DQ24=0,0,IF($BJ24&gt;SUM(DR24:$JV24),IF(DQ24+SUM(DR24:$JV24)&gt;$BJ24,$BJ24-SUM(LR24:$RV24),DQ24),0))</f>
        <v>0</v>
      </c>
      <c r="LR24" s="5">
        <f>IF(DR24=0,0,IF($BJ24&gt;SUM(DS24:$JV24),IF(DR24+SUM(DS24:$JV24)&gt;$BJ24,$BJ24-SUM(LS24:$RV24),DR24),0))</f>
        <v>0</v>
      </c>
      <c r="LS24" s="5">
        <f>IF(DS24=0,0,IF($BJ24&gt;SUM(DT24:$JV24),IF(DS24+SUM(DT24:$JV24)&gt;$BJ24,$BJ24-SUM(LT24:$RV24),DS24),0))</f>
        <v>0</v>
      </c>
      <c r="LT24" s="5">
        <f>IF(DT24=0,0,IF($BJ24&gt;SUM(DU24:$JV24),IF(DT24+SUM(DU24:$JV24)&gt;$BJ24,$BJ24-SUM(LU24:$RV24),DT24),0))</f>
        <v>0</v>
      </c>
      <c r="LU24" s="5">
        <f>IF(DU24=0,0,IF($BJ24&gt;SUM(DV24:$JV24),IF(DU24+SUM(DV24:$JV24)&gt;$BJ24,$BJ24-SUM(LV24:$RV24),DU24),0))</f>
        <v>0</v>
      </c>
      <c r="LV24" s="5">
        <f>IF(DV24=0,0,IF($BJ24&gt;SUM(DW24:$JV24),IF(DV24+SUM(DW24:$JV24)&gt;$BJ24,$BJ24-SUM(LW24:$RV24),DV24),0))</f>
        <v>0</v>
      </c>
      <c r="LW24" s="5">
        <f>IF(DW24=0,0,IF($BJ24&gt;SUM(DX24:$JV24),IF(DW24+SUM(DX24:$JV24)&gt;$BJ24,$BJ24-SUM(LX24:$RV24),DW24),0))</f>
        <v>0</v>
      </c>
      <c r="LX24" s="5">
        <f>IF(DX24=0,0,IF($BJ24&gt;SUM(DY24:$JV24),IF(DX24+SUM(DY24:$JV24)&gt;$BJ24,$BJ24-SUM(LY24:$RV24),DX24),0))</f>
        <v>0</v>
      </c>
      <c r="LY24" s="5">
        <f>IF(DY24=0,0,IF($BJ24&gt;SUM(DZ24:$JV24),IF(DY24+SUM(DZ24:$JV24)&gt;$BJ24,$BJ24-SUM(LZ24:$RV24),DY24),0))</f>
        <v>0</v>
      </c>
      <c r="LZ24" s="5">
        <f>IF(DZ24=0,0,IF($BJ24&gt;SUM(EA24:$JV24),IF(DZ24+SUM(EA24:$JV24)&gt;$BJ24,$BJ24-SUM(MA24:$RV24),DZ24),0))</f>
        <v>0</v>
      </c>
      <c r="MA24" s="5">
        <f>IF(EA24=0,0,IF($BJ24&gt;SUM(EB24:$JV24),IF(EA24+SUM(EB24:$JV24)&gt;$BJ24,$BJ24-SUM(MB24:$RV24),EA24),0))</f>
        <v>0</v>
      </c>
      <c r="MB24" s="5">
        <f>IF(EB24=0,0,IF($BJ24&gt;SUM(EC24:$JV24),IF(EB24+SUM(EC24:$JV24)&gt;$BJ24,$BJ24-SUM(MC24:$RV24),EB24),0))</f>
        <v>0</v>
      </c>
      <c r="MC24" s="5">
        <f>IF(EC24=0,0,IF($BJ24&gt;SUM(ED24:$JV24),IF(EC24+SUM(ED24:$JV24)&gt;$BJ24,$BJ24-SUM(MD24:$RV24),EC24),0))</f>
        <v>0</v>
      </c>
      <c r="MD24" s="5">
        <f>IF(ED24=0,0,IF($BJ24&gt;SUM(EE24:$JV24),IF(ED24+SUM(EE24:$JV24)&gt;$BJ24,$BJ24-SUM(ME24:$RV24),ED24),0))</f>
        <v>0</v>
      </c>
      <c r="ME24" s="5">
        <f>IF(EE24=0,0,IF($BJ24&gt;SUM(EF24:$JV24),IF(EE24+SUM(EF24:$JV24)&gt;$BJ24,$BJ24-SUM(MF24:$RV24),EE24),0))</f>
        <v>0</v>
      </c>
      <c r="MF24" s="5">
        <f>IF(EF24=0,0,IF($BJ24&gt;SUM(EG24:$JV24),IF(EF24+SUM(EG24:$JV24)&gt;$BJ24,$BJ24-SUM(MG24:$RV24),EF24),0))</f>
        <v>0</v>
      </c>
      <c r="MG24" s="5">
        <f>IF(EG24=0,0,IF($BJ24&gt;SUM(EH24:$JV24),IF(EG24+SUM(EH24:$JV24)&gt;$BJ24,$BJ24-SUM(MH24:$RV24),EG24),0))</f>
        <v>0</v>
      </c>
      <c r="MH24" s="5">
        <f>IF(EH24=0,0,IF($BJ24&gt;SUM(EI24:$JV24),IF(EH24+SUM(EI24:$JV24)&gt;$BJ24,$BJ24-SUM(MI24:$RV24),EH24),0))</f>
        <v>0</v>
      </c>
      <c r="MI24" s="5">
        <f>IF(EI24=0,0,IF($BJ24&gt;SUM(EJ24:$JV24),IF(EI24+SUM(EJ24:$JV24)&gt;$BJ24,$BJ24-SUM(MJ24:$RV24),EI24),0))</f>
        <v>0</v>
      </c>
      <c r="MJ24" s="5">
        <f>IF(EJ24=0,0,IF($BJ24&gt;SUM(EK24:$JV24),IF(EJ24+SUM(EK24:$JV24)&gt;$BJ24,$BJ24-SUM(MK24:$RV24),EJ24),0))</f>
        <v>0</v>
      </c>
      <c r="MK24" s="5">
        <f>IF(EK24=0,0,IF($BJ24&gt;SUM(EL24:$JV24),IF(EK24+SUM(EL24:$JV24)&gt;$BJ24,$BJ24-SUM(ML24:$RV24),EK24),0))</f>
        <v>0</v>
      </c>
      <c r="ML24" s="5">
        <f>IF(EL24=0,0,IF($BJ24&gt;SUM(EM24:$JV24),IF(EL24+SUM(EM24:$JV24)&gt;$BJ24,$BJ24-SUM(MM24:$RV24),EL24),0))</f>
        <v>0</v>
      </c>
      <c r="MM24" s="5">
        <f>IF(EM24=0,0,IF($BJ24&gt;SUM(EN24:$JV24),IF(EM24+SUM(EN24:$JV24)&gt;$BJ24,$BJ24-SUM(MN24:$RV24),EM24),0))</f>
        <v>0</v>
      </c>
      <c r="MN24" s="5">
        <f>IF(EN24=0,0,IF($BJ24&gt;SUM(EO24:$JV24),IF(EN24+SUM(EO24:$JV24)&gt;$BJ24,$BJ24-SUM(MO24:$RV24),EN24),0))</f>
        <v>0</v>
      </c>
      <c r="MO24" s="5">
        <f>IF(EO24=0,0,IF($BJ24&gt;SUM(EP24:$JV24),IF(EO24+SUM(EP24:$JV24)&gt;$BJ24,$BJ24-SUM(MP24:$RV24),EO24),0))</f>
        <v>0</v>
      </c>
      <c r="MP24" s="5">
        <f>IF(EP24=0,0,IF($BJ24&gt;SUM(EQ24:$JV24),IF(EP24+SUM(EQ24:$JV24)&gt;$BJ24,$BJ24-SUM(MQ24:$RV24),EP24),0))</f>
        <v>0</v>
      </c>
      <c r="MQ24" s="5">
        <f>IF(EQ24=0,0,IF($BJ24&gt;SUM(ER24:$JV24),IF(EQ24+SUM(ER24:$JV24)&gt;$BJ24,$BJ24-SUM(MR24:$RV24),EQ24),0))</f>
        <v>0</v>
      </c>
      <c r="MR24" s="5">
        <f>IF(ER24=0,0,IF($BJ24&gt;SUM(ES24:$JV24),IF(ER24+SUM(ES24:$JV24)&gt;$BJ24,$BJ24-SUM(MS24:$RV24),ER24),0))</f>
        <v>0</v>
      </c>
      <c r="MS24" s="5">
        <f>IF(ES24=0,0,IF($BJ24&gt;SUM(ET24:$JV24),IF(ES24+SUM(ET24:$JV24)&gt;$BJ24,$BJ24-SUM(MT24:$RV24),ES24),0))</f>
        <v>0</v>
      </c>
      <c r="MT24" s="5">
        <f>IF(ET24=0,0,IF($BJ24&gt;SUM(EU24:$JV24),IF(ET24+SUM(EU24:$JV24)&gt;$BJ24,$BJ24-SUM(MU24:$RV24),ET24),0))</f>
        <v>0</v>
      </c>
      <c r="MU24" s="5">
        <f>IF(EU24=0,0,IF($BJ24&gt;SUM(EV24:$JV24),IF(EU24+SUM(EV24:$JV24)&gt;$BJ24,$BJ24-SUM(MV24:$RV24),EU24),0))</f>
        <v>0</v>
      </c>
      <c r="MV24" s="5">
        <f>IF(EV24=0,0,IF($BJ24&gt;SUM(EW24:$JV24),IF(EV24+SUM(EW24:$JV24)&gt;$BJ24,$BJ24-SUM(MW24:$RV24),EV24),0))</f>
        <v>0</v>
      </c>
      <c r="MW24" s="5">
        <f>IF(EW24=0,0,IF($BJ24&gt;SUM(EX24:$JV24),IF(EW24+SUM(EX24:$JV24)&gt;$BJ24,$BJ24-SUM(MX24:$RV24),EW24),0))</f>
        <v>0</v>
      </c>
      <c r="MX24" s="5">
        <f>IF(EX24=0,0,IF($BJ24&gt;SUM(EY24:$JV24),IF(EX24+SUM(EY24:$JV24)&gt;$BJ24,$BJ24-SUM(MY24:$RV24),EX24),0))</f>
        <v>0</v>
      </c>
      <c r="MY24" s="5">
        <f>IF(EY24=0,0,IF($BJ24&gt;SUM(EZ24:$JV24),IF(EY24+SUM(EZ24:$JV24)&gt;$BJ24,$BJ24-SUM(MZ24:$RV24),EY24),0))</f>
        <v>0</v>
      </c>
      <c r="MZ24" s="5">
        <f>IF(EZ24=0,0,IF($BJ24&gt;SUM(FA24:$JV24),IF(EZ24+SUM(FA24:$JV24)&gt;$BJ24,$BJ24-SUM(NA24:$RV24),EZ24),0))</f>
        <v>0</v>
      </c>
      <c r="NA24" s="5">
        <f>IF(FA24=0,0,IF($BJ24&gt;SUM(FB24:$JV24),IF(FA24+SUM(FB24:$JV24)&gt;$BJ24,$BJ24-SUM(NB24:$RV24),FA24),0))</f>
        <v>0</v>
      </c>
      <c r="NB24" s="5">
        <f>IF(FB24=0,0,IF($BJ24&gt;SUM(FC24:$JV24),IF(FB24+SUM(FC24:$JV24)&gt;$BJ24,$BJ24-SUM(NC24:$RV24),FB24),0))</f>
        <v>0</v>
      </c>
      <c r="NC24" s="5">
        <f>IF(FC24=0,0,IF($BJ24&gt;SUM(FD24:$JV24),IF(FC24+SUM(FD24:$JV24)&gt;$BJ24,$BJ24-SUM(ND24:$RV24),FC24),0))</f>
        <v>0</v>
      </c>
      <c r="ND24" s="5">
        <f>IF(FD24=0,0,IF($BJ24&gt;SUM(FE24:$JV24),IF(FD24+SUM(FE24:$JV24)&gt;$BJ24,$BJ24-SUM(NE24:$RV24),FD24),0))</f>
        <v>0</v>
      </c>
      <c r="NE24" s="5">
        <f>IF(FE24=0,0,IF($BJ24&gt;SUM(FF24:$JV24),IF(FE24+SUM(FF24:$JV24)&gt;$BJ24,$BJ24-SUM(NF24:$RV24),FE24),0))</f>
        <v>0</v>
      </c>
      <c r="NF24" s="5">
        <f>IF(FF24=0,0,IF($BJ24&gt;SUM(FG24:$JV24),IF(FF24+SUM(FG24:$JV24)&gt;$BJ24,$BJ24-SUM(NG24:$RV24),FF24),0))</f>
        <v>0</v>
      </c>
      <c r="NG24" s="5">
        <f>IF(FG24=0,0,IF($BJ24&gt;SUM(FH24:$JV24),IF(FG24+SUM(FH24:$JV24)&gt;$BJ24,$BJ24-SUM(NH24:$RV24),FG24),0))</f>
        <v>0</v>
      </c>
      <c r="NH24" s="5">
        <f>IF(FH24=0,0,IF($BJ24&gt;SUM(FI24:$JV24),IF(FH24+SUM(FI24:$JV24)&gt;$BJ24,$BJ24-SUM(NI24:$RV24),FH24),0))</f>
        <v>0</v>
      </c>
      <c r="NI24" s="5">
        <f>IF(FI24=0,0,IF($BJ24&gt;SUM(FJ24:$JV24),IF(FI24+SUM(FJ24:$JV24)&gt;$BJ24,$BJ24-SUM(NJ24:$RV24),FI24),0))</f>
        <v>0</v>
      </c>
      <c r="NJ24" s="5">
        <f>IF(FJ24=0,0,IF($BJ24&gt;SUM(FK24:$JV24),IF(FJ24+SUM(FK24:$JV24)&gt;$BJ24,$BJ24-SUM(NK24:$RV24),FJ24),0))</f>
        <v>0</v>
      </c>
      <c r="NK24" s="5">
        <f>IF(FK24=0,0,IF($BJ24&gt;SUM(FL24:$JV24),IF(FK24+SUM(FL24:$JV24)&gt;$BJ24,$BJ24-SUM(NL24:$RV24),FK24),0))</f>
        <v>0</v>
      </c>
      <c r="NL24" s="5">
        <f>IF(FL24=0,0,IF($BJ24&gt;SUM(FM24:$JV24),IF(FL24+SUM(FM24:$JV24)&gt;$BJ24,$BJ24-SUM(NM24:$RV24),FL24),0))</f>
        <v>0</v>
      </c>
      <c r="NM24" s="5">
        <f>IF(FM24=0,0,IF($BJ24&gt;SUM(FN24:$JV24),IF(FM24+SUM(FN24:$JV24)&gt;$BJ24,$BJ24-SUM(NN24:$RV24),FM24),0))</f>
        <v>0</v>
      </c>
      <c r="NN24" s="5">
        <f>IF(FN24=0,0,IF($BJ24&gt;SUM(FO24:$JV24),IF(FN24+SUM(FO24:$JV24)&gt;$BJ24,$BJ24-SUM(NO24:$RV24),FN24),0))</f>
        <v>0</v>
      </c>
      <c r="NO24" s="5">
        <f>IF(FO24=0,0,IF($BJ24&gt;SUM(FP24:$JV24),IF(FO24+SUM(FP24:$JV24)&gt;$BJ24,$BJ24-SUM(NP24:$RV24),FO24),0))</f>
        <v>0</v>
      </c>
      <c r="NP24" s="5">
        <f>IF(FP24=0,0,IF($BJ24&gt;SUM(FQ24:$JV24),IF(FP24+SUM(FQ24:$JV24)&gt;$BJ24,$BJ24-SUM(NQ24:$RV24),FP24),0))</f>
        <v>0</v>
      </c>
      <c r="NQ24" s="5">
        <f>IF(FQ24=0,0,IF($BJ24&gt;SUM(FR24:$JV24),IF(FQ24+SUM(FR24:$JV24)&gt;$BJ24,$BJ24-SUM(NR24:$RV24),FQ24),0))</f>
        <v>0</v>
      </c>
      <c r="NR24" s="5">
        <f>IF(FR24=0,0,IF($BJ24&gt;SUM(FS24:$JV24),IF(FR24+SUM(FS24:$JV24)&gt;$BJ24,$BJ24-SUM(NS24:$RV24),FR24),0))</f>
        <v>0</v>
      </c>
      <c r="NS24" s="5">
        <f>IF(FS24=0,0,IF($BJ24&gt;SUM(FT24:$JV24),IF(FS24+SUM(FT24:$JV24)&gt;$BJ24,$BJ24-SUM(NT24:$RV24),FS24),0))</f>
        <v>0</v>
      </c>
      <c r="NT24" s="5">
        <f>IF(FT24=0,0,IF($BJ24&gt;SUM(FU24:$JV24),IF(FT24+SUM(FU24:$JV24)&gt;$BJ24,$BJ24-SUM(NU24:$RV24),FT24),0))</f>
        <v>0</v>
      </c>
      <c r="NU24" s="5">
        <f>IF(FU24=0,0,IF($BJ24&gt;SUM(FV24:$JV24),IF(FU24+SUM(FV24:$JV24)&gt;$BJ24,$BJ24-SUM(NV24:$RV24),FU24),0))</f>
        <v>0</v>
      </c>
      <c r="NV24" s="5">
        <f>IF(FV24=0,0,IF($BJ24&gt;SUM(FW24:$JV24),IF(FV24+SUM(FW24:$JV24)&gt;$BJ24,$BJ24-SUM(NW24:$RV24),FV24),0))</f>
        <v>0</v>
      </c>
      <c r="NW24" s="5">
        <f>IF(FW24=0,0,IF($BJ24&gt;SUM(FX24:$JV24),IF(FW24+SUM(FX24:$JV24)&gt;$BJ24,$BJ24-SUM(NX24:$RV24),FW24),0))</f>
        <v>0</v>
      </c>
      <c r="NX24" s="5">
        <f>IF(FX24=0,0,IF($BJ24&gt;SUM(FY24:$JV24),IF(FX24+SUM(FY24:$JV24)&gt;$BJ24,$BJ24-SUM(NY24:$RV24),FX24),0))</f>
        <v>0</v>
      </c>
      <c r="NY24" s="5">
        <f>IF(FY24=0,0,IF($BJ24&gt;SUM(FZ24:$JV24),IF(FY24+SUM(FZ24:$JV24)&gt;$BJ24,$BJ24-SUM(NZ24:$RV24),FY24),0))</f>
        <v>0</v>
      </c>
      <c r="NZ24" s="5">
        <f>IF(FZ24=0,0,IF($BJ24&gt;SUM(GA24:$JV24),IF(FZ24+SUM(GA24:$JV24)&gt;$BJ24,$BJ24-SUM(OA24:$RV24),FZ24),0))</f>
        <v>0</v>
      </c>
      <c r="OA24" s="5">
        <f>IF(GA24=0,0,IF($BJ24&gt;SUM(GB24:$JV24),IF(GA24+SUM(GB24:$JV24)&gt;$BJ24,$BJ24-SUM(OB24:$RV24),GA24),0))</f>
        <v>0</v>
      </c>
      <c r="OB24" s="5">
        <f>IF(GB24=0,0,IF($BJ24&gt;SUM(GC24:$JV24),IF(GB24+SUM(GC24:$JV24)&gt;$BJ24,$BJ24-SUM(OC24:$RV24),GB24),0))</f>
        <v>0</v>
      </c>
      <c r="OC24" s="5">
        <f>IF(GC24=0,0,IF($BJ24&gt;SUM(GD24:$JV24),IF(GC24+SUM(GD24:$JV24)&gt;$BJ24,$BJ24-SUM(OD24:$RV24),GC24),0))</f>
        <v>0</v>
      </c>
      <c r="OD24" s="5">
        <f>IF(GD24=0,0,IF($BJ24&gt;SUM(GE24:$JV24),IF(GD24+SUM(GE24:$JV24)&gt;$BJ24,$BJ24-SUM(OE24:$RV24),GD24),0))</f>
        <v>0</v>
      </c>
      <c r="OE24" s="5">
        <f>IF(GE24=0,0,IF($BJ24&gt;SUM(GF24:$JV24),IF(GE24+SUM(GF24:$JV24)&gt;$BJ24,$BJ24-SUM(OF24:$RV24),GE24),0))</f>
        <v>0</v>
      </c>
      <c r="OF24" s="5">
        <f>IF(GF24=0,0,IF($BJ24&gt;SUM(GG24:$JV24),IF(GF24+SUM(GG24:$JV24)&gt;$BJ24,$BJ24-SUM(OG24:$RV24),GF24),0))</f>
        <v>0</v>
      </c>
      <c r="OG24" s="5">
        <f>IF(GG24=0,0,IF($BJ24&gt;SUM(GH24:$JV24),IF(GG24+SUM(GH24:$JV24)&gt;$BJ24,$BJ24-SUM(OH24:$RV24),GG24),0))</f>
        <v>0</v>
      </c>
      <c r="OH24" s="5">
        <f>IF(GH24=0,0,IF($BJ24&gt;SUM(GI24:$JV24),IF(GH24+SUM(GI24:$JV24)&gt;$BJ24,$BJ24-SUM(OI24:$RV24),GH24),0))</f>
        <v>0</v>
      </c>
      <c r="OI24" s="5">
        <f>IF(GI24=0,0,IF($BJ24&gt;SUM(GJ24:$JV24),IF(GI24+SUM(GJ24:$JV24)&gt;$BJ24,$BJ24-SUM(OJ24:$RV24),GI24),0))</f>
        <v>0</v>
      </c>
      <c r="OJ24" s="5">
        <f>IF(GJ24=0,0,IF($BJ24&gt;SUM(GK24:$JV24),IF(GJ24+SUM(GK24:$JV24)&gt;$BJ24,$BJ24-SUM(OK24:$RV24),GJ24),0))</f>
        <v>0</v>
      </c>
      <c r="OK24" s="5">
        <f>IF(GK24=0,0,IF($BJ24&gt;SUM(GL24:$JV24),IF(GK24+SUM(GL24:$JV24)&gt;$BJ24,$BJ24-SUM(OL24:$RV24),GK24),0))</f>
        <v>0</v>
      </c>
      <c r="OL24" s="5">
        <f>IF(GL24=0,0,IF($BJ24&gt;SUM(GM24:$JV24),IF(GL24+SUM(GM24:$JV24)&gt;$BJ24,$BJ24-SUM(OM24:$RV24),GL24),0))</f>
        <v>0</v>
      </c>
      <c r="OM24" s="5">
        <f>IF(GM24=0,0,IF($BJ24&gt;SUM(GN24:$JV24),IF(GM24+SUM(GN24:$JV24)&gt;$BJ24,$BJ24-SUM(ON24:$RV24),GM24),0))</f>
        <v>0</v>
      </c>
      <c r="ON24" s="5">
        <f>IF(GN24=0,0,IF($BJ24&gt;SUM(GO24:$JV24),IF(GN24+SUM(GO24:$JV24)&gt;$BJ24,$BJ24-SUM(OO24:$RV24),GN24),0))</f>
        <v>0</v>
      </c>
      <c r="OO24" s="5">
        <f>IF(GO24=0,0,IF($BJ24&gt;SUM(GP24:$JV24),IF(GO24+SUM(GP24:$JV24)&gt;$BJ24,$BJ24-SUM(OP24:$RV24),GO24),0))</f>
        <v>0</v>
      </c>
      <c r="OP24" s="5">
        <f>IF(GP24=0,0,IF($BJ24&gt;SUM(GQ24:$JV24),IF(GP24+SUM(GQ24:$JV24)&gt;$BJ24,$BJ24-SUM(OQ24:$RV24),GP24),0))</f>
        <v>0</v>
      </c>
      <c r="OQ24" s="5">
        <f>IF(GQ24=0,0,IF($BJ24&gt;SUM(GR24:$JV24),IF(GQ24+SUM(GR24:$JV24)&gt;$BJ24,$BJ24-SUM(OR24:$RV24),GQ24),0))</f>
        <v>0</v>
      </c>
      <c r="OR24" s="5">
        <f>IF(GR24=0,0,IF($BJ24&gt;SUM(GS24:$JV24),IF(GR24+SUM(GS24:$JV24)&gt;$BJ24,$BJ24-SUM(OS24:$RV24),GR24),0))</f>
        <v>0</v>
      </c>
      <c r="OS24" s="5">
        <f>IF(GS24=0,0,IF($BJ24&gt;SUM(GT24:$JV24),IF(GS24+SUM(GT24:$JV24)&gt;$BJ24,$BJ24-SUM(OT24:$RV24),GS24),0))</f>
        <v>0</v>
      </c>
      <c r="OT24" s="5">
        <f>IF(GT24=0,0,IF($BJ24&gt;SUM(GU24:$JV24),IF(GT24+SUM(GU24:$JV24)&gt;$BJ24,$BJ24-SUM(OU24:$RV24),GT24),0))</f>
        <v>0</v>
      </c>
      <c r="OU24" s="5">
        <f>IF(GU24=0,0,IF($BJ24&gt;SUM(GV24:$JV24),IF(GU24+SUM(GV24:$JV24)&gt;$BJ24,$BJ24-SUM(OV24:$RV24),GU24),0))</f>
        <v>0</v>
      </c>
      <c r="OV24" s="5">
        <f>IF(GV24=0,0,IF($BJ24&gt;SUM(GW24:$JV24),IF(GV24+SUM(GW24:$JV24)&gt;$BJ24,$BJ24-SUM(OW24:$RV24),GV24),0))</f>
        <v>0</v>
      </c>
      <c r="OW24" s="5">
        <f>IF(GW24=0,0,IF($BJ24&gt;SUM(GX24:$JV24),IF(GW24+SUM(GX24:$JV24)&gt;$BJ24,$BJ24-SUM(OX24:$RV24),GW24),0))</f>
        <v>0</v>
      </c>
      <c r="OX24" s="5">
        <f>IF(GX24=0,0,IF($BJ24&gt;SUM(GY24:$JV24),IF(GX24+SUM(GY24:$JV24)&gt;$BJ24,$BJ24-SUM(OY24:$RV24),GX24),0))</f>
        <v>0</v>
      </c>
      <c r="OY24" s="5">
        <f>IF(GY24=0,0,IF($BJ24&gt;SUM(GZ24:$JV24),IF(GY24+SUM(GZ24:$JV24)&gt;$BJ24,$BJ24-SUM(OZ24:$RV24),GY24),0))</f>
        <v>0</v>
      </c>
      <c r="OZ24" s="5">
        <f>IF(GZ24=0,0,IF($BJ24&gt;SUM(HA24:$JV24),IF(GZ24+SUM(HA24:$JV24)&gt;$BJ24,$BJ24-SUM(PA24:$RV24),GZ24),0))</f>
        <v>0</v>
      </c>
      <c r="PA24" s="5">
        <f>IF(HA24=0,0,IF($BJ24&gt;SUM(HB24:$JV24),IF(HA24+SUM(HB24:$JV24)&gt;$BJ24,$BJ24-SUM(PB24:$RV24),HA24),0))</f>
        <v>0</v>
      </c>
      <c r="PB24" s="5">
        <f>IF(HB24=0,0,IF($BJ24&gt;SUM(HC24:$JV24),IF(HB24+SUM(HC24:$JV24)&gt;$BJ24,$BJ24-SUM(PC24:$RV24),HB24),0))</f>
        <v>0</v>
      </c>
      <c r="PC24" s="5">
        <f>IF(HC24=0,0,IF($BJ24&gt;SUM(HD24:$JV24),IF(HC24+SUM(HD24:$JV24)&gt;$BJ24,$BJ24-SUM(PD24:$RV24),HC24),0))</f>
        <v>0</v>
      </c>
      <c r="PD24" s="5">
        <f>IF(HD24=0,0,IF($BJ24&gt;SUM(HE24:$JV24),IF(HD24+SUM(HE24:$JV24)&gt;$BJ24,$BJ24-SUM(PE24:$RV24),HD24),0))</f>
        <v>0</v>
      </c>
      <c r="PE24" s="5">
        <f>IF(HE24=0,0,IF($BJ24&gt;SUM(HF24:$JV24),IF(HE24+SUM(HF24:$JV24)&gt;$BJ24,$BJ24-SUM(PF24:$RV24),HE24),0))</f>
        <v>0</v>
      </c>
      <c r="PF24" s="5">
        <f>IF(HF24=0,0,IF($BJ24&gt;SUM(HG24:$JV24),IF(HF24+SUM(HG24:$JV24)&gt;$BJ24,$BJ24-SUM(PG24:$RV24),HF24),0))</f>
        <v>0</v>
      </c>
      <c r="PG24" s="5">
        <f>IF(HG24=0,0,IF($BJ24&gt;SUM(HH24:$JV24),IF(HG24+SUM(HH24:$JV24)&gt;$BJ24,$BJ24-SUM(PH24:$RV24),HG24),0))</f>
        <v>0</v>
      </c>
      <c r="PH24" s="5">
        <f>IF(HH24=0,0,IF($BJ24&gt;SUM(HI24:$JV24),IF(HH24+SUM(HI24:$JV24)&gt;$BJ24,$BJ24-SUM(PI24:$RV24),HH24),0))</f>
        <v>0</v>
      </c>
      <c r="PI24" s="5">
        <f>IF(HI24=0,0,IF($BJ24&gt;SUM(HJ24:$JV24),IF(HI24+SUM(HJ24:$JV24)&gt;$BJ24,$BJ24-SUM(PJ24:$RV24),HI24),0))</f>
        <v>0</v>
      </c>
      <c r="PJ24" s="5">
        <f>IF(HJ24=0,0,IF($BJ24&gt;SUM(HK24:$JV24),IF(HJ24+SUM(HK24:$JV24)&gt;$BJ24,$BJ24-SUM(PK24:$RV24),HJ24),0))</f>
        <v>0</v>
      </c>
      <c r="PK24" s="5">
        <f>IF(HK24=0,0,IF($BJ24&gt;SUM(HL24:$JV24),IF(HK24+SUM(HL24:$JV24)&gt;$BJ24,$BJ24-SUM(PL24:$RV24),HK24),0))</f>
        <v>0</v>
      </c>
      <c r="PL24" s="5">
        <f>IF(HL24=0,0,IF($BJ24&gt;SUM(HM24:$JV24),IF(HL24+SUM(HM24:$JV24)&gt;$BJ24,$BJ24-SUM(PM24:$RV24),HL24),0))</f>
        <v>0</v>
      </c>
      <c r="PM24" s="5">
        <f>IF(HM24=0,0,IF($BJ24&gt;SUM(HN24:$JV24),IF(HM24+SUM(HN24:$JV24)&gt;$BJ24,$BJ24-SUM(PN24:$RV24),HM24),0))</f>
        <v>0</v>
      </c>
      <c r="PN24" s="5">
        <f>IF(HN24=0,0,IF($BJ24&gt;SUM(HO24:$JV24),IF(HN24+SUM(HO24:$JV24)&gt;$BJ24,$BJ24-SUM(PO24:$RV24),HN24),0))</f>
        <v>0</v>
      </c>
      <c r="PO24" s="5">
        <f>IF(HO24=0,0,IF($BJ24&gt;SUM(HP24:$JV24),IF(HO24+SUM(HP24:$JV24)&gt;$BJ24,$BJ24-SUM(PP24:$RV24),HO24),0))</f>
        <v>0</v>
      </c>
      <c r="PP24" s="5">
        <f>IF(HP24=0,0,IF($BJ24&gt;SUM(HQ24:$JV24),IF(HP24+SUM(HQ24:$JV24)&gt;$BJ24,$BJ24-SUM(PQ24:$RV24),HP24),0))</f>
        <v>0</v>
      </c>
      <c r="PQ24" s="5">
        <f>IF(HQ24=0,0,IF($BJ24&gt;SUM(HR24:$JV24),IF(HQ24+SUM(HR24:$JV24)&gt;$BJ24,$BJ24-SUM(PR24:$RV24),HQ24),0))</f>
        <v>0</v>
      </c>
      <c r="PR24" s="5">
        <f>IF(HR24=0,0,IF($BJ24&gt;SUM(HS24:$JV24),IF(HR24+SUM(HS24:$JV24)&gt;$BJ24,$BJ24-SUM(PS24:$RV24),HR24),0))</f>
        <v>0</v>
      </c>
      <c r="PS24" s="5">
        <f>IF(HS24=0,0,IF($BJ24&gt;SUM(HT24:$JV24),IF(HS24+SUM(HT24:$JV24)&gt;$BJ24,$BJ24-SUM(PT24:$RV24),HS24),0))</f>
        <v>0</v>
      </c>
      <c r="PT24" s="5">
        <f>IF(HT24=0,0,IF($BJ24&gt;SUM(HU24:$JV24),IF(HT24+SUM(HU24:$JV24)&gt;$BJ24,$BJ24-SUM(PU24:$RV24),HT24),0))</f>
        <v>0</v>
      </c>
      <c r="PU24" s="5">
        <f>IF(HU24=0,0,IF($BJ24&gt;SUM(HV24:$JV24),IF(HU24+SUM(HV24:$JV24)&gt;$BJ24,$BJ24-SUM(PV24:$RV24),HU24),0))</f>
        <v>0</v>
      </c>
      <c r="PV24" s="5">
        <f>IF(HV24=0,0,IF($BJ24&gt;SUM(HW24:$JV24),IF(HV24+SUM(HW24:$JV24)&gt;$BJ24,$BJ24-SUM(PW24:$RV24),HV24),0))</f>
        <v>0</v>
      </c>
      <c r="PW24" s="5">
        <f>IF(HW24=0,0,IF($BJ24&gt;SUM(HX24:$JV24),IF(HW24+SUM(HX24:$JV24)&gt;$BJ24,$BJ24-SUM(PX24:$RV24),HW24),0))</f>
        <v>0</v>
      </c>
      <c r="PX24" s="5">
        <f>IF(HX24=0,0,IF($BJ24&gt;SUM(HY24:$JV24),IF(HX24+SUM(HY24:$JV24)&gt;$BJ24,$BJ24-SUM(PY24:$RV24),HX24),0))</f>
        <v>0</v>
      </c>
      <c r="PY24" s="5">
        <f>IF(HY24=0,0,IF($BJ24&gt;SUM(HZ24:$JV24),IF(HY24+SUM(HZ24:$JV24)&gt;$BJ24,$BJ24-SUM(PZ24:$RV24),HY24),0))</f>
        <v>0</v>
      </c>
      <c r="PZ24" s="5">
        <f>IF(HZ24=0,0,IF($BJ24&gt;SUM(IA24:$JV24),IF(HZ24+SUM(IA24:$JV24)&gt;$BJ24,$BJ24-SUM(QA24:$RV24),HZ24),0))</f>
        <v>0</v>
      </c>
      <c r="QA24" s="5">
        <f>IF(IA24=0,0,IF($BJ24&gt;SUM(IB24:$JV24),IF(IA24+SUM(IB24:$JV24)&gt;$BJ24,$BJ24-SUM(QB24:$RV24),IA24),0))</f>
        <v>0</v>
      </c>
      <c r="QB24" s="5">
        <f>IF(IB24=0,0,IF($BJ24&gt;SUM(IC24:$JV24),IF(IB24+SUM(IC24:$JV24)&gt;$BJ24,$BJ24-SUM(QC24:$RV24),IB24),0))</f>
        <v>0</v>
      </c>
      <c r="QC24" s="5">
        <f>IF(IC24=0,0,IF($BJ24&gt;SUM(ID24:$JV24),IF(IC24+SUM(ID24:$JV24)&gt;$BJ24,$BJ24-SUM(QD24:$RV24),IC24),0))</f>
        <v>0</v>
      </c>
      <c r="QD24" s="5">
        <f>IF(ID24=0,0,IF($BJ24&gt;SUM(IE24:$JV24),IF(ID24+SUM(IE24:$JV24)&gt;$BJ24,$BJ24-SUM(QE24:$RV24),ID24),0))</f>
        <v>0</v>
      </c>
      <c r="QE24" s="5">
        <f>IF(IE24=0,0,IF($BJ24&gt;SUM(IF24:$JV24),IF(IE24+SUM(IF24:$JV24)&gt;$BJ24,$BJ24-SUM(QF24:$RV24),IE24),0))</f>
        <v>0</v>
      </c>
      <c r="QF24" s="5">
        <f>IF(IF24=0,0,IF($BJ24&gt;SUM(IG24:$JV24),IF(IF24+SUM(IG24:$JV24)&gt;$BJ24,$BJ24-SUM(QG24:$RV24),IF24),0))</f>
        <v>0</v>
      </c>
      <c r="QG24" s="5">
        <f>IF(IG24=0,0,IF($BJ24&gt;SUM(IH24:$JV24),IF(IG24+SUM(IH24:$JV24)&gt;$BJ24,$BJ24-SUM(QH24:$RV24),IG24),0))</f>
        <v>0</v>
      </c>
      <c r="QH24" s="5">
        <f>IF(IH24=0,0,IF($BJ24&gt;SUM(II24:$JV24),IF(IH24+SUM(II24:$JV24)&gt;$BJ24,$BJ24-SUM(QI24:$RV24),IH24),0))</f>
        <v>0</v>
      </c>
      <c r="QI24" s="5">
        <f>IF(II24=0,0,IF($BJ24&gt;SUM(IJ24:$JV24),IF(II24+SUM(IJ24:$JV24)&gt;$BJ24,$BJ24-SUM(QJ24:$RV24),II24),0))</f>
        <v>0</v>
      </c>
      <c r="QJ24" s="5">
        <f>IF(IJ24=0,0,IF($BJ24&gt;SUM(IK24:$JV24),IF(IJ24+SUM(IK24:$JV24)&gt;$BJ24,$BJ24-SUM(QK24:$RV24),IJ24),0))</f>
        <v>0</v>
      </c>
      <c r="QK24" s="5">
        <f>IF(IK24=0,0,IF($BJ24&gt;SUM(IL24:$JV24),IF(IK24+SUM(IL24:$JV24)&gt;$BJ24,$BJ24-SUM(QL24:$RV24),IK24),0))</f>
        <v>0</v>
      </c>
      <c r="QL24" s="5">
        <f>IF(IL24=0,0,IF($BJ24&gt;SUM(IM24:$JV24),IF(IL24+SUM(IM24:$JV24)&gt;$BJ24,$BJ24-SUM(QM24:$RV24),IL24),0))</f>
        <v>0</v>
      </c>
      <c r="QM24" s="5">
        <f>IF(IM24=0,0,IF($BJ24&gt;SUM(IN24:$JV24),IF(IM24+SUM(IN24:$JV24)&gt;$BJ24,$BJ24-SUM(QN24:$RV24),IM24),0))</f>
        <v>0</v>
      </c>
      <c r="QN24" s="5">
        <f>IF(IN24=0,0,IF($BJ24&gt;SUM(IO24:$JV24),IF(IN24+SUM(IO24:$JV24)&gt;$BJ24,$BJ24-SUM(QO24:$RV24),IN24),0))</f>
        <v>0</v>
      </c>
      <c r="QO24" s="5">
        <f>IF(IO24=0,0,IF($BJ24&gt;SUM(IP24:$JV24),IF(IO24+SUM(IP24:$JV24)&gt;$BJ24,$BJ24-SUM(QP24:$RV24),IO24),0))</f>
        <v>0</v>
      </c>
      <c r="QP24" s="5">
        <f>IF(IP24=0,0,IF($BJ24&gt;SUM(IQ24:$JV24),IF(IP24+SUM(IQ24:$JV24)&gt;$BJ24,$BJ24-SUM(QQ24:$RV24),IP24),0))</f>
        <v>0</v>
      </c>
      <c r="QQ24" s="5">
        <f>IF(IQ24=0,0,IF($BJ24&gt;SUM(IR24:$JV24),IF(IQ24+SUM(IR24:$JV24)&gt;$BJ24,$BJ24-SUM(QR24:$RV24),IQ24),0))</f>
        <v>0</v>
      </c>
      <c r="QR24" s="5">
        <f>IF(IR24=0,0,IF($BJ24&gt;SUM(IS24:$JV24),IF(IR24+SUM(IS24:$JV24)&gt;$BJ24,$BJ24-SUM(QS24:$RV24),IR24),0))</f>
        <v>0</v>
      </c>
      <c r="QS24" s="5">
        <f>IF(IS24=0,0,IF($BJ24&gt;SUM(IT24:$JV24),IF(IS24+SUM(IT24:$JV24)&gt;$BJ24,$BJ24-SUM(QT24:$RV24),IS24),0))</f>
        <v>0</v>
      </c>
      <c r="QT24" s="5">
        <f>IF(IT24=0,0,IF($BJ24&gt;SUM(IU24:$JV24),IF(IT24+SUM(IU24:$JV24)&gt;$BJ24,$BJ24-SUM(QU24:$RV24),IT24),0))</f>
        <v>0</v>
      </c>
      <c r="QU24" s="5">
        <f>IF(IU24=0,0,IF($BJ24&gt;SUM(IV24:$JV24),IF(IU24+SUM(IV24:$JV24)&gt;$BJ24,$BJ24-SUM(QV24:$RV24),IU24),0))</f>
        <v>0</v>
      </c>
      <c r="QV24" s="5">
        <f>IF(IV24=0,0,IF($BJ24&gt;SUM(IW24:$JV24),IF(IV24+SUM(IW24:$JV24)&gt;$BJ24,$BJ24-SUM(QW24:$RV24),IV24),0))</f>
        <v>0</v>
      </c>
      <c r="QW24" s="5">
        <f>IF(IW24=0,0,IF($BJ24&gt;SUM(IX24:$JV24),IF(IW24+SUM(IX24:$JV24)&gt;$BJ24,$BJ24-SUM(QX24:$RV24),IW24),0))</f>
        <v>0</v>
      </c>
      <c r="QX24" s="5">
        <f>IF(IX24=0,0,IF($BJ24&gt;SUM(IY24:$JV24),IF(IX24+SUM(IY24:$JV24)&gt;$BJ24,$BJ24-SUM(QY24:$RV24),IX24),0))</f>
        <v>0</v>
      </c>
      <c r="QY24" s="5">
        <f>IF(IY24=0,0,IF($BJ24&gt;SUM(IZ24:$JV24),IF(IY24+SUM(IZ24:$JV24)&gt;$BJ24,$BJ24-SUM(QZ24:$RV24),IY24),0))</f>
        <v>0</v>
      </c>
      <c r="QZ24" s="5">
        <f>IF(IZ24=0,0,IF($BJ24&gt;SUM(JA24:$JV24),IF(IZ24+SUM(JA24:$JV24)&gt;$BJ24,$BJ24-SUM(RA24:$RV24),IZ24),0))</f>
        <v>0</v>
      </c>
      <c r="RA24" s="5">
        <f>IF(JA24=0,0,IF($BJ24&gt;SUM(JB24:$JV24),IF(JA24+SUM(JB24:$JV24)&gt;$BJ24,$BJ24-SUM(RB24:$RV24),JA24),0))</f>
        <v>0</v>
      </c>
      <c r="RB24" s="5">
        <f>IF(JB24=0,0,IF($BJ24&gt;SUM(JC24:$JV24),IF(JB24+SUM(JC24:$JV24)&gt;$BJ24,$BJ24-SUM(RC24:$RV24),JB24),0))</f>
        <v>0</v>
      </c>
      <c r="RC24" s="5">
        <f>IF(JC24=0,0,IF($BJ24&gt;SUM(JD24:$JV24),IF(JC24+SUM(JD24:$JV24)&gt;$BJ24,$BJ24-SUM(RD24:$RV24),JC24),0))</f>
        <v>0</v>
      </c>
      <c r="RD24" s="5">
        <f>IF(JD24=0,0,IF($BJ24&gt;SUM(JE24:$JV24),IF(JD24+SUM(JE24:$JV24)&gt;$BJ24,$BJ24-SUM(RE24:$RV24),JD24),0))</f>
        <v>0</v>
      </c>
      <c r="RE24" s="5">
        <f>IF(JE24=0,0,IF($BJ24&gt;SUM(JF24:$JV24),IF(JE24+SUM(JF24:$JV24)&gt;$BJ24,$BJ24-SUM(RF24:$RV24),JE24),0))</f>
        <v>0</v>
      </c>
      <c r="RF24" s="5">
        <f>IF(JF24=0,0,IF($BJ24&gt;SUM(JG24:$JV24),IF(JF24+SUM(JG24:$JV24)&gt;$BJ24,$BJ24-SUM(RG24:$RV24),JF24),0))</f>
        <v>0</v>
      </c>
      <c r="RG24" s="5">
        <f>IF(JG24=0,0,IF($BJ24&gt;SUM(JH24:$JV24),IF(JG24+SUM(JH24:$JV24)&gt;$BJ24,$BJ24-SUM(RH24:$RV24),JG24),0))</f>
        <v>0</v>
      </c>
      <c r="RH24" s="5">
        <f>IF(JH24=0,0,IF($BJ24&gt;SUM(JI24:$JV24),IF(JH24+SUM(JI24:$JV24)&gt;$BJ24,$BJ24-SUM(RI24:$RV24),JH24),0))</f>
        <v>0</v>
      </c>
      <c r="RI24" s="5">
        <f>IF(JI24=0,0,IF($BJ24&gt;SUM(JJ24:$JV24),IF(JI24+SUM(JJ24:$JV24)&gt;$BJ24,$BJ24-SUM(RJ24:$RV24),JI24),0))</f>
        <v>0</v>
      </c>
      <c r="RJ24" s="5">
        <f>IF(JJ24=0,0,IF($BJ24&gt;SUM(JK24:$JV24),IF(JJ24+SUM(JK24:$JV24)&gt;$BJ24,$BJ24-SUM(RK24:$RV24),JJ24),0))</f>
        <v>0</v>
      </c>
      <c r="RK24" s="5">
        <f>IF(JK24=0,0,IF($BJ24&gt;SUM(JL24:$JV24),IF(JK24+SUM(JL24:$JV24)&gt;$BJ24,$BJ24-SUM(RL24:$RV24),JK24),0))</f>
        <v>0</v>
      </c>
      <c r="RL24" s="5">
        <f>IF(JL24=0,0,IF($BJ24&gt;SUM(JM24:$JV24),IF(JL24+SUM(JM24:$JV24)&gt;$BJ24,$BJ24-SUM(RM24:$RV24),JL24),0))</f>
        <v>0</v>
      </c>
      <c r="RM24" s="5">
        <f>IF(JM24=0,0,IF($BJ24&gt;SUM(JN24:$JV24),IF(JM24+SUM(JN24:$JV24)&gt;$BJ24,$BJ24-SUM(RN24:$RV24),JM24),0))</f>
        <v>0</v>
      </c>
      <c r="RN24" s="5">
        <f>IF(JN24=0,0,IF($BJ24&gt;SUM(JO24:$JV24),IF(JN24+SUM(JO24:$JV24)&gt;$BJ24,$BJ24-SUM(RO24:$RV24),JN24),0))</f>
        <v>0</v>
      </c>
      <c r="RO24" s="5">
        <f>IF(JO24=0,0,IF($BJ24&gt;SUM(JP24:$JV24),IF(JO24+SUM(JP24:$JV24)&gt;$BJ24,$BJ24-SUM(RP24:$RV24),JO24),0))</f>
        <v>0</v>
      </c>
      <c r="RP24" s="5">
        <f>IF(JP24=0,0,IF($BJ24&gt;SUM(JQ24:$JV24),IF(JP24+SUM(JQ24:$JV24)&gt;$BJ24,$BJ24-SUM(RQ24:$RV24),JP24),0))</f>
        <v>0</v>
      </c>
      <c r="RQ24" s="5">
        <f>IF(JQ24=0,0,IF($BJ24&gt;SUM(JR24:$JV24),IF(JQ24+SUM(JR24:$JV24)&gt;$BJ24,$BJ24-SUM(RR24:$RV24),JQ24),0))</f>
        <v>0</v>
      </c>
      <c r="RR24" s="5">
        <f>IF(JR24=0,0,IF($BJ24&gt;SUM(JS24:$JV24),IF(JR24+SUM(JS24:$JV24)&gt;$BJ24,$BJ24-SUM(RS24:$RV24),JR24),0))</f>
        <v>0</v>
      </c>
      <c r="RS24" s="5">
        <f>IF(JS24=0,0,IF($BJ24&gt;SUM(JT24:$JV24),IF(JS24+SUM(JT24:$JV24)&gt;$BJ24,$BJ24-SUM(RT24:$RV24),JS24),0))</f>
        <v>0</v>
      </c>
      <c r="RT24" s="5">
        <f>IF(JT24=0,0,IF($BJ24&gt;SUM(JU24:$JV24),IF(JT24+SUM(JU24:$JV24)&gt;$BJ24,$BJ24-SUM(RU24:$RV24),JT24),0))</f>
        <v>0</v>
      </c>
      <c r="RU24" s="5">
        <f>IF(JU24=0,0,IF($BJ24&gt;SUM(JV24:$JV24),IF(JU24+SUM(JV24:$JV24)&gt;$BJ24,$BJ24-SUM(RV24:$RV24),JU24),0))</f>
        <v>0</v>
      </c>
      <c r="RV24" s="54"/>
      <c r="RW24" s="12">
        <f ca="1">SUMIFS(Sales!D$1:D$151,Sales!B$1:B$151,B24,Sales!C$1:C$151,C24)</f>
        <v>22</v>
      </c>
      <c r="RX24" s="65" t="b">
        <f>IF(COUNTIF(Sales!C$1:C$153,C24)=1,TRUE,FALSE)</f>
        <v>1</v>
      </c>
      <c r="RY24" t="b">
        <f>IF(SUM(BW24:JV24)=SUM(BW176:JV176),IF(SUM(BW24:JV24)=0,TRUE,FALSE),TRUE)</f>
        <v>1</v>
      </c>
    </row>
    <row r="25" spans="1:493" hidden="1" x14ac:dyDescent="0.35">
      <c r="A25" s="7">
        <f t="shared" ca="1" si="546"/>
        <v>25</v>
      </c>
      <c r="B25" s="126" t="str">
        <f t="shared" si="547"/>
        <v>GC-Hand Bags</v>
      </c>
      <c r="C25" s="20" t="s">
        <v>123</v>
      </c>
      <c r="D25" s="20"/>
      <c r="E25" s="155">
        <f>IF(LEFT(C25,5)="Total",0,SUMIFS(Costing!E$1:E$79,Costing!C$1:C$79,B25,Costing!D$1:D$79,C25))</f>
        <v>0</v>
      </c>
      <c r="F25" s="60">
        <f>SUMIFS(Costing!G$1:G$79,Costing!C$1:C$79,B25,Costing!D$1:D$79,C25)</f>
        <v>0</v>
      </c>
      <c r="G25" s="92"/>
      <c r="H25" s="220"/>
      <c r="I25" s="67">
        <f t="shared" si="548"/>
        <v>0</v>
      </c>
      <c r="J25" s="92"/>
      <c r="K25" s="220"/>
      <c r="L25" s="67">
        <f t="shared" si="549"/>
        <v>0</v>
      </c>
      <c r="M25" s="92"/>
      <c r="N25" s="220"/>
      <c r="O25" s="67">
        <f t="shared" si="550"/>
        <v>0</v>
      </c>
      <c r="P25" s="92"/>
      <c r="Q25" s="220"/>
      <c r="R25" s="67">
        <f t="shared" si="551"/>
        <v>0</v>
      </c>
      <c r="S25" s="92"/>
      <c r="T25" s="220"/>
      <c r="U25" s="67">
        <f t="shared" si="552"/>
        <v>0</v>
      </c>
      <c r="V25" s="92"/>
      <c r="W25" s="220"/>
      <c r="X25" s="67">
        <f t="shared" si="553"/>
        <v>0</v>
      </c>
      <c r="Y25" s="92"/>
      <c r="Z25" s="220"/>
      <c r="AA25" s="67">
        <f t="shared" si="554"/>
        <v>0</v>
      </c>
      <c r="AB25" s="92"/>
      <c r="AC25" s="220"/>
      <c r="AD25" s="67">
        <f t="shared" si="555"/>
        <v>0</v>
      </c>
      <c r="AE25" s="92"/>
      <c r="AF25" s="220"/>
      <c r="AG25" s="67">
        <f t="shared" si="556"/>
        <v>0</v>
      </c>
      <c r="AH25" s="92"/>
      <c r="AI25" s="220"/>
      <c r="AJ25" s="67">
        <f t="shared" si="557"/>
        <v>0</v>
      </c>
      <c r="AK25" s="92"/>
      <c r="AL25" s="220"/>
      <c r="AM25" s="67">
        <f t="shared" si="558"/>
        <v>0</v>
      </c>
      <c r="AN25" s="92"/>
      <c r="AO25" s="220"/>
      <c r="AP25" s="67">
        <f t="shared" si="559"/>
        <v>0</v>
      </c>
      <c r="AQ25" s="92"/>
      <c r="AR25" s="220"/>
      <c r="AS25" s="67">
        <f t="shared" si="560"/>
        <v>0</v>
      </c>
      <c r="AT25" s="92"/>
      <c r="AU25" s="220"/>
      <c r="AV25" s="67">
        <f t="shared" si="561"/>
        <v>0</v>
      </c>
      <c r="AW25" s="92"/>
      <c r="AX25" s="220"/>
      <c r="AY25" s="67">
        <f t="shared" si="562"/>
        <v>0</v>
      </c>
      <c r="AZ25" s="92"/>
      <c r="BA25" s="220"/>
      <c r="BB25" s="67">
        <f t="shared" si="563"/>
        <v>0</v>
      </c>
      <c r="BC25" s="92"/>
      <c r="BD25" s="220"/>
      <c r="BE25" s="67">
        <f t="shared" si="564"/>
        <v>0</v>
      </c>
      <c r="BF25" s="92"/>
      <c r="BG25" s="220"/>
      <c r="BH25" s="67">
        <f t="shared" si="565"/>
        <v>0</v>
      </c>
      <c r="BI25" s="68"/>
      <c r="BJ25" s="154">
        <f t="shared" si="566"/>
        <v>0</v>
      </c>
      <c r="BK25" s="116">
        <f t="shared" si="567"/>
        <v>0</v>
      </c>
      <c r="BL25" s="50"/>
      <c r="BM25" s="5">
        <f ca="1">SUMIFS(INDIRECT("Sales!"&amp;RW25&amp;":"&amp;RW25),Sales!$1:$1,"&gt;"&amp;$BN$2,Sales!$1:$1,"&lt;="&amp;$C$2)/$BM$2*30</f>
        <v>0</v>
      </c>
      <c r="BN25" s="72"/>
      <c r="BO25" s="5">
        <f>SUMIF($DB$2:$RV$2,"&lt;"&amp;BO$2,$DB25:$RV25)-SUM($BN25:BN25)</f>
        <v>0</v>
      </c>
      <c r="BP25" s="5">
        <f>SUMIF($DB$2:$RV$2,"&lt;"&amp;BP$2,$DB25:$RV25)-SUM($BN25:BO25)</f>
        <v>0</v>
      </c>
      <c r="BQ25" s="5">
        <f>SUMIF($DB$2:$RV$2,"&lt;"&amp;BQ$2,$DB25:$RV25)-SUM($BN25:BP25)</f>
        <v>0</v>
      </c>
      <c r="BR25" s="5">
        <f>SUMIF($DB$2:$RV$2,"&lt;"&amp;BR$2,$DB25:$RV25)-SUM($BN25:BQ25)</f>
        <v>0</v>
      </c>
      <c r="BS25" s="5">
        <f>SUMIF($DB$2:$RV$2,"&lt;"&amp;BS$2,$DB25:$RV25)-SUM($BN25:BR25)</f>
        <v>0</v>
      </c>
      <c r="BT25" s="5">
        <f>SUMIF($DB$2:$RV$2,"&lt;"&amp;BT$2,$DB25:$RV25)-SUM($BN25:BS25)</f>
        <v>0</v>
      </c>
      <c r="BU25" s="5">
        <f t="shared" si="571"/>
        <v>0</v>
      </c>
      <c r="BV25" s="10"/>
      <c r="BW25" s="95"/>
      <c r="BX25" s="95">
        <v>0</v>
      </c>
      <c r="BY25" s="95">
        <v>0</v>
      </c>
      <c r="BZ25" s="95"/>
      <c r="CA25" s="95"/>
      <c r="CB25" s="95"/>
      <c r="CC25" s="79">
        <v>0</v>
      </c>
      <c r="CD25" s="79">
        <v>0</v>
      </c>
      <c r="CE25" s="79">
        <v>0</v>
      </c>
      <c r="CF25" s="79">
        <v>0</v>
      </c>
      <c r="CG25" s="79">
        <v>0</v>
      </c>
      <c r="CH25" s="79">
        <v>0</v>
      </c>
      <c r="CI25" s="79">
        <v>0</v>
      </c>
      <c r="CJ25" s="79">
        <v>0</v>
      </c>
      <c r="CK25" s="79">
        <v>0</v>
      </c>
      <c r="CL25" s="79">
        <v>0</v>
      </c>
      <c r="CM25" s="79">
        <v>0</v>
      </c>
      <c r="CN25" s="79">
        <v>0</v>
      </c>
      <c r="CO25" s="79">
        <v>0</v>
      </c>
      <c r="CP25" s="79">
        <v>0</v>
      </c>
      <c r="CQ25" s="79">
        <v>0</v>
      </c>
      <c r="CR25" s="79">
        <v>0</v>
      </c>
      <c r="CS25" s="79">
        <v>0</v>
      </c>
      <c r="CT25" s="79">
        <v>0</v>
      </c>
      <c r="CU25" s="79">
        <v>0</v>
      </c>
      <c r="CV25" s="79">
        <v>0</v>
      </c>
      <c r="CW25" s="79">
        <v>0</v>
      </c>
      <c r="CX25" s="95">
        <v>0</v>
      </c>
      <c r="CY25" s="79">
        <v>0</v>
      </c>
      <c r="CZ25" s="79">
        <v>0</v>
      </c>
      <c r="DA25" s="79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/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/>
      <c r="JV25" s="54"/>
      <c r="JW25" s="5">
        <f>IF(BW25=0,0,IF($BJ25&gt;SUM(BX25:$JV25),IF(BW25+SUM(BX25:$JV25)&gt;$BJ25,$BJ25-SUM(JX25:$RV25),BW25),0))</f>
        <v>0</v>
      </c>
      <c r="JX25" s="5">
        <f>IF(BX25=0,0,IF($BJ25&gt;SUM(BY25:$JV25),IF(BX25+SUM(BY25:$JV25)&gt;$BJ25,$BJ25-SUM(JY25:$RV25),BX25),0))</f>
        <v>0</v>
      </c>
      <c r="JY25" s="5">
        <f>IF(BY25=0,0,IF($BJ25&gt;SUM(BZ25:$JV25),IF(BY25+SUM(BZ25:$JV25)&gt;$BJ25,$BJ25-SUM(JZ25:$RV25),BY25),0))</f>
        <v>0</v>
      </c>
      <c r="JZ25" s="5">
        <f>IF(BZ25=0,0,IF($BJ25&gt;SUM(CA25:$JV25),IF(BZ25+SUM(CA25:$JV25)&gt;$BJ25,$BJ25-SUM(KA25:$RV25),BZ25),0))</f>
        <v>0</v>
      </c>
      <c r="KA25" s="5">
        <f>IF(CA25=0,0,IF($BJ25&gt;SUM(CB25:$JV25),IF(CA25+SUM(CB25:$JV25)&gt;$BJ25,$BJ25-SUM(KB25:$RV25),CA25),0))</f>
        <v>0</v>
      </c>
      <c r="KB25" s="5">
        <f>IF(CB25=0,0,IF($BJ25&gt;SUM(CC25:$JV25),IF(CB25+SUM(CC25:$JV25)&gt;$BJ25,$BJ25-SUM(KC25:$RV25),CB25),0))</f>
        <v>0</v>
      </c>
      <c r="KC25" s="5">
        <f>IF(CC25=0,0,IF($BJ25&gt;SUM(CD25:$JV25),IF(CC25+SUM(CD25:$JV25)&gt;$BJ25,$BJ25-SUM(KD25:$RV25),CC25),0))</f>
        <v>0</v>
      </c>
      <c r="KD25" s="5">
        <f>IF(CD25=0,0,IF($BJ25&gt;SUM(CE25:$JV25),IF(CD25+SUM(CE25:$JV25)&gt;$BJ25,$BJ25-SUM(KE25:$RV25),CD25),0))</f>
        <v>0</v>
      </c>
      <c r="KE25" s="5">
        <f>IF(CE25=0,0,IF($BJ25&gt;SUM(CF25:$JV25),IF(CE25+SUM(CF25:$JV25)&gt;$BJ25,$BJ25-SUM(KF25:$RV25),CE25),0))</f>
        <v>0</v>
      </c>
      <c r="KF25" s="5">
        <f>IF(CF25=0,0,IF($BJ25&gt;SUM(CG25:$JV25),IF(CF25+SUM(CG25:$JV25)&gt;$BJ25,$BJ25-SUM(KG25:$RV25),CF25),0))</f>
        <v>0</v>
      </c>
      <c r="KG25" s="5">
        <f>IF(CG25=0,0,IF($BJ25&gt;SUM(CH25:$JV25),IF(CG25+SUM(CH25:$JV25)&gt;$BJ25,$BJ25-SUM(KH25:$RV25),CG25),0))</f>
        <v>0</v>
      </c>
      <c r="KH25" s="5">
        <f>IF(CH25=0,0,IF($BJ25&gt;SUM(CI25:$JV25),IF(CH25+SUM(CI25:$JV25)&gt;$BJ25,$BJ25-SUM(KI25:$RV25),CH25),0))</f>
        <v>0</v>
      </c>
      <c r="KI25" s="5">
        <f>IF(CI25=0,0,IF($BJ25&gt;SUM(CJ25:$JV25),IF(CI25+SUM(CJ25:$JV25)&gt;$BJ25,$BJ25-SUM(KJ25:$RV25),CI25),0))</f>
        <v>0</v>
      </c>
      <c r="KJ25" s="5">
        <f>IF(CJ25=0,0,IF($BJ25&gt;SUM(CK25:$JV25),IF(CJ25+SUM(CK25:$JV25)&gt;$BJ25,$BJ25-SUM(KK25:$RV25),CJ25),0))</f>
        <v>0</v>
      </c>
      <c r="KK25" s="5">
        <f>IF(CK25=0,0,IF($BJ25&gt;SUM(CL25:$JV25),IF(CK25+SUM(CL25:$JV25)&gt;$BJ25,$BJ25-SUM(KL25:$RV25),CK25),0))</f>
        <v>0</v>
      </c>
      <c r="KL25" s="5">
        <f>IF(CL25=0,0,IF($BJ25&gt;SUM(CM25:$JV25),IF(CL25+SUM(CM25:$JV25)&gt;$BJ25,$BJ25-SUM(KM25:$RV25),CL25),0))</f>
        <v>0</v>
      </c>
      <c r="KM25" s="5">
        <f>IF(CM25=0,0,IF($BJ25&gt;SUM(CN25:$JV25),IF(CM25+SUM(CN25:$JV25)&gt;$BJ25,$BJ25-SUM(KN25:$RV25),CM25),0))</f>
        <v>0</v>
      </c>
      <c r="KN25" s="5">
        <f>IF(CN25=0,0,IF($BJ25&gt;SUM(CO25:$JV25),IF(CN25+SUM(CO25:$JV25)&gt;$BJ25,$BJ25-SUM(KO25:$RV25),CN25),0))</f>
        <v>0</v>
      </c>
      <c r="KO25" s="5">
        <f>IF(CO25=0,0,IF($BJ25&gt;SUM(CP25:$JV25),IF(CO25+SUM(CP25:$JV25)&gt;$BJ25,$BJ25-SUM(KP25:$RV25),CO25),0))</f>
        <v>0</v>
      </c>
      <c r="KP25" s="5">
        <f>IF(CP25=0,0,IF($BJ25&gt;SUM(CQ25:$JV25),IF(CP25+SUM(CQ25:$JV25)&gt;$BJ25,$BJ25-SUM(KQ25:$RV25),CP25),0))</f>
        <v>0</v>
      </c>
      <c r="KQ25" s="5">
        <f>IF(CQ25=0,0,IF($BJ25&gt;SUM(CR25:$JV25),IF(CQ25+SUM(CR25:$JV25)&gt;$BJ25,$BJ25-SUM(KR25:$RV25),CQ25),0))</f>
        <v>0</v>
      </c>
      <c r="KR25" s="5">
        <f>IF(CR25=0,0,IF($BJ25&gt;SUM(CS25:$JV25),IF(CR25+SUM(CS25:$JV25)&gt;$BJ25,$BJ25-SUM(KS25:$RV25),CR25),0))</f>
        <v>0</v>
      </c>
      <c r="KS25" s="5">
        <f>IF(CS25=0,0,IF($BJ25&gt;SUM(CT25:$JV25),IF(CS25+SUM(CT25:$JV25)&gt;$BJ25,$BJ25-SUM(KT25:$RV25),CS25),0))</f>
        <v>0</v>
      </c>
      <c r="KT25" s="5">
        <f>IF(CT25=0,0,IF($BJ25&gt;SUM(CU25:$JV25),IF(CT25+SUM(CU25:$JV25)&gt;$BJ25,$BJ25-SUM(KU25:$RV25),CT25),0))</f>
        <v>0</v>
      </c>
      <c r="KU25" s="5">
        <f>IF(CU25=0,0,IF($BJ25&gt;SUM(CV25:$JV25),IF(CU25+SUM(CV25:$JV25)&gt;$BJ25,$BJ25-SUM(KV25:$RV25),CU25),0))</f>
        <v>0</v>
      </c>
      <c r="KV25" s="5">
        <f>IF(CV25=0,0,IF($BJ25&gt;SUM(CW25:$JV25),IF(CV25+SUM(CW25:$JV25)&gt;$BJ25,$BJ25-SUM(KW25:$RV25),CV25),0))</f>
        <v>0</v>
      </c>
      <c r="KW25" s="5">
        <f>IF(CW25=0,0,IF($BJ25&gt;SUM(CX25:$JV25),IF(CW25+SUM(CX25:$JV25)&gt;$BJ25,$BJ25-SUM(KX25:$RV25),CW25),0))</f>
        <v>0</v>
      </c>
      <c r="KX25" s="5">
        <f>IF(CX25=0,0,IF($BJ25&gt;SUM(CY25:$JV25),IF(CX25+SUM(CY25:$JV25)&gt;$BJ25,$BJ25-SUM(KY25:$RV25),CX25),0))</f>
        <v>0</v>
      </c>
      <c r="KY25" s="5">
        <f>IF(CY25=0,0,IF($BJ25&gt;SUM(CZ25:$JV25),IF(CY25+SUM(CZ25:$JV25)&gt;$BJ25,$BJ25-SUM(KZ25:$RV25),CY25),0))</f>
        <v>0</v>
      </c>
      <c r="KZ25" s="5">
        <f>IF(CZ25=0,0,IF($BJ25&gt;SUM(DA25:$JV25),IF(CZ25+SUM(DA25:$JV25)&gt;$BJ25,$BJ25-SUM(LA25:$RV25),CZ25),0))</f>
        <v>0</v>
      </c>
      <c r="LA25" s="5">
        <f>IF(DA25=0,0,IF($BJ25&gt;SUM(DB25:$JV25),IF(DA25+SUM(DB25:$JV25)&gt;$BJ25,$BJ25-SUM(LB25:$RV25),DA25),0))</f>
        <v>0</v>
      </c>
      <c r="LB25" s="5">
        <f>IF(DB25=0,0,IF($BJ25&gt;SUM(DC25:$JV25),IF(DB25+SUM(DC25:$JV25)&gt;$BJ25,$BJ25-SUM(LC25:$RV25),DB25),0))</f>
        <v>0</v>
      </c>
      <c r="LC25" s="5">
        <f>IF(DC25=0,0,IF($BJ25&gt;SUM(DD25:$JV25),IF(DC25+SUM(DD25:$JV25)&gt;$BJ25,$BJ25-SUM(LD25:$RV25),DC25),0))</f>
        <v>0</v>
      </c>
      <c r="LD25" s="5">
        <f>IF(DD25=0,0,IF($BJ25&gt;SUM(DE25:$JV25),IF(DD25+SUM(DE25:$JV25)&gt;$BJ25,$BJ25-SUM(LE25:$RV25),DD25),0))</f>
        <v>0</v>
      </c>
      <c r="LE25" s="5">
        <f>IF(DE25=0,0,IF($BJ25&gt;SUM(DF25:$JV25),IF(DE25+SUM(DF25:$JV25)&gt;$BJ25,$BJ25-SUM(LF25:$RV25),DE25),0))</f>
        <v>0</v>
      </c>
      <c r="LF25" s="5">
        <f>IF(DF25=0,0,IF($BJ25&gt;SUM(DG25:$JV25),IF(DF25+SUM(DG25:$JV25)&gt;$BJ25,$BJ25-SUM(LG25:$RV25),DF25),0))</f>
        <v>0</v>
      </c>
      <c r="LG25" s="5">
        <f>IF(DG25=0,0,IF($BJ25&gt;SUM(DH25:$JV25),IF(DG25+SUM(DH25:$JV25)&gt;$BJ25,$BJ25-SUM(LH25:$RV25),DG25),0))</f>
        <v>0</v>
      </c>
      <c r="LH25" s="5">
        <f>IF(DH25=0,0,IF($BJ25&gt;SUM(DI25:$JV25),IF(DH25+SUM(DI25:$JV25)&gt;$BJ25,$BJ25-SUM(LI25:$RV25),DH25),0))</f>
        <v>0</v>
      </c>
      <c r="LI25" s="5">
        <f>IF(DI25=0,0,IF($BJ25&gt;SUM(DJ25:$JV25),IF(DI25+SUM(DJ25:$JV25)&gt;$BJ25,$BJ25-SUM(LJ25:$RV25),DI25),0))</f>
        <v>0</v>
      </c>
      <c r="LJ25" s="5">
        <f>IF(DJ25=0,0,IF($BJ25&gt;SUM(DK25:$JV25),IF(DJ25+SUM(DK25:$JV25)&gt;$BJ25,$BJ25-SUM(LK25:$RV25),DJ25),0))</f>
        <v>0</v>
      </c>
      <c r="LK25" s="5">
        <f>IF(DK25=0,0,IF($BJ25&gt;SUM(DL25:$JV25),IF(DK25+SUM(DL25:$JV25)&gt;$BJ25,$BJ25-SUM(LL25:$RV25),DK25),0))</f>
        <v>0</v>
      </c>
      <c r="LL25" s="5">
        <f>IF(DL25=0,0,IF($BJ25&gt;SUM(DM25:$JV25),IF(DL25+SUM(DM25:$JV25)&gt;$BJ25,$BJ25-SUM(LM25:$RV25),DL25),0))</f>
        <v>0</v>
      </c>
      <c r="LM25" s="5">
        <f>IF(DM25=0,0,IF($BJ25&gt;SUM(DN25:$JV25),IF(DM25+SUM(DN25:$JV25)&gt;$BJ25,$BJ25-SUM(LN25:$RV25),DM25),0))</f>
        <v>0</v>
      </c>
      <c r="LN25" s="5">
        <f>IF(DN25=0,0,IF($BJ25&gt;SUM(DO25:$JV25),IF(DN25+SUM(DO25:$JV25)&gt;$BJ25,$BJ25-SUM(LO25:$RV25),DN25),0))</f>
        <v>0</v>
      </c>
      <c r="LO25" s="5">
        <f>IF(DO25=0,0,IF($BJ25&gt;SUM(DP25:$JV25),IF(DO25+SUM(DP25:$JV25)&gt;$BJ25,$BJ25-SUM(LP25:$RV25),DO25),0))</f>
        <v>0</v>
      </c>
      <c r="LP25" s="5">
        <f>IF(DP25=0,0,IF($BJ25&gt;SUM(DQ25:$JV25),IF(DP25+SUM(DQ25:$JV25)&gt;$BJ25,$BJ25-SUM(LQ25:$RV25),DP25),0))</f>
        <v>0</v>
      </c>
      <c r="LQ25" s="5">
        <f>IF(DQ25=0,0,IF($BJ25&gt;SUM(DR25:$JV25),IF(DQ25+SUM(DR25:$JV25)&gt;$BJ25,$BJ25-SUM(LR25:$RV25),DQ25),0))</f>
        <v>0</v>
      </c>
      <c r="LR25" s="5">
        <f>IF(DR25=0,0,IF($BJ25&gt;SUM(DS25:$JV25),IF(DR25+SUM(DS25:$JV25)&gt;$BJ25,$BJ25-SUM(LS25:$RV25),DR25),0))</f>
        <v>0</v>
      </c>
      <c r="LS25" s="5">
        <f>IF(DS25=0,0,IF($BJ25&gt;SUM(DT25:$JV25),IF(DS25+SUM(DT25:$JV25)&gt;$BJ25,$BJ25-SUM(LT25:$RV25),DS25),0))</f>
        <v>0</v>
      </c>
      <c r="LT25" s="5">
        <f>IF(DT25=0,0,IF($BJ25&gt;SUM(DU25:$JV25),IF(DT25+SUM(DU25:$JV25)&gt;$BJ25,$BJ25-SUM(LU25:$RV25),DT25),0))</f>
        <v>0</v>
      </c>
      <c r="LU25" s="5">
        <f>IF(DU25=0,0,IF($BJ25&gt;SUM(DV25:$JV25),IF(DU25+SUM(DV25:$JV25)&gt;$BJ25,$BJ25-SUM(LV25:$RV25),DU25),0))</f>
        <v>0</v>
      </c>
      <c r="LV25" s="5">
        <f>IF(DV25=0,0,IF($BJ25&gt;SUM(DW25:$JV25),IF(DV25+SUM(DW25:$JV25)&gt;$BJ25,$BJ25-SUM(LW25:$RV25),DV25),0))</f>
        <v>0</v>
      </c>
      <c r="LW25" s="5">
        <f>IF(DW25=0,0,IF($BJ25&gt;SUM(DX25:$JV25),IF(DW25+SUM(DX25:$JV25)&gt;$BJ25,$BJ25-SUM(LX25:$RV25),DW25),0))</f>
        <v>0</v>
      </c>
      <c r="LX25" s="5">
        <f>IF(DX25=0,0,IF($BJ25&gt;SUM(DY25:$JV25),IF(DX25+SUM(DY25:$JV25)&gt;$BJ25,$BJ25-SUM(LY25:$RV25),DX25),0))</f>
        <v>0</v>
      </c>
      <c r="LY25" s="5">
        <f>IF(DY25=0,0,IF($BJ25&gt;SUM(DZ25:$JV25),IF(DY25+SUM(DZ25:$JV25)&gt;$BJ25,$BJ25-SUM(LZ25:$RV25),DY25),0))</f>
        <v>0</v>
      </c>
      <c r="LZ25" s="5">
        <f>IF(DZ25=0,0,IF($BJ25&gt;SUM(EA25:$JV25),IF(DZ25+SUM(EA25:$JV25)&gt;$BJ25,$BJ25-SUM(MA25:$RV25),DZ25),0))</f>
        <v>0</v>
      </c>
      <c r="MA25" s="5">
        <f>IF(EA25=0,0,IF($BJ25&gt;SUM(EB25:$JV25),IF(EA25+SUM(EB25:$JV25)&gt;$BJ25,$BJ25-SUM(MB25:$RV25),EA25),0))</f>
        <v>0</v>
      </c>
      <c r="MB25" s="5">
        <f>IF(EB25=0,0,IF($BJ25&gt;SUM(EC25:$JV25),IF(EB25+SUM(EC25:$JV25)&gt;$BJ25,$BJ25-SUM(MC25:$RV25),EB25),0))</f>
        <v>0</v>
      </c>
      <c r="MC25" s="5">
        <f>IF(EC25=0,0,IF($BJ25&gt;SUM(ED25:$JV25),IF(EC25+SUM(ED25:$JV25)&gt;$BJ25,$BJ25-SUM(MD25:$RV25),EC25),0))</f>
        <v>0</v>
      </c>
      <c r="MD25" s="5">
        <f>IF(ED25=0,0,IF($BJ25&gt;SUM(EE25:$JV25),IF(ED25+SUM(EE25:$JV25)&gt;$BJ25,$BJ25-SUM(ME25:$RV25),ED25),0))</f>
        <v>0</v>
      </c>
      <c r="ME25" s="5">
        <f>IF(EE25=0,0,IF($BJ25&gt;SUM(EF25:$JV25),IF(EE25+SUM(EF25:$JV25)&gt;$BJ25,$BJ25-SUM(MF25:$RV25),EE25),0))</f>
        <v>0</v>
      </c>
      <c r="MF25" s="5">
        <f>IF(EF25=0,0,IF($BJ25&gt;SUM(EG25:$JV25),IF(EF25+SUM(EG25:$JV25)&gt;$BJ25,$BJ25-SUM(MG25:$RV25),EF25),0))</f>
        <v>0</v>
      </c>
      <c r="MG25" s="5">
        <f>IF(EG25=0,0,IF($BJ25&gt;SUM(EH25:$JV25),IF(EG25+SUM(EH25:$JV25)&gt;$BJ25,$BJ25-SUM(MH25:$RV25),EG25),0))</f>
        <v>0</v>
      </c>
      <c r="MH25" s="5">
        <f>IF(EH25=0,0,IF($BJ25&gt;SUM(EI25:$JV25),IF(EH25+SUM(EI25:$JV25)&gt;$BJ25,$BJ25-SUM(MI25:$RV25),EH25),0))</f>
        <v>0</v>
      </c>
      <c r="MI25" s="5">
        <f>IF(EI25=0,0,IF($BJ25&gt;SUM(EJ25:$JV25),IF(EI25+SUM(EJ25:$JV25)&gt;$BJ25,$BJ25-SUM(MJ25:$RV25),EI25),0))</f>
        <v>0</v>
      </c>
      <c r="MJ25" s="5">
        <f>IF(EJ25=0,0,IF($BJ25&gt;SUM(EK25:$JV25),IF(EJ25+SUM(EK25:$JV25)&gt;$BJ25,$BJ25-SUM(MK25:$RV25),EJ25),0))</f>
        <v>0</v>
      </c>
      <c r="MK25" s="5">
        <f>IF(EK25=0,0,IF($BJ25&gt;SUM(EL25:$JV25),IF(EK25+SUM(EL25:$JV25)&gt;$BJ25,$BJ25-SUM(ML25:$RV25),EK25),0))</f>
        <v>0</v>
      </c>
      <c r="ML25" s="5">
        <f>IF(EL25=0,0,IF($BJ25&gt;SUM(EM25:$JV25),IF(EL25+SUM(EM25:$JV25)&gt;$BJ25,$BJ25-SUM(MM25:$RV25),EL25),0))</f>
        <v>0</v>
      </c>
      <c r="MM25" s="5">
        <f>IF(EM25=0,0,IF($BJ25&gt;SUM(EN25:$JV25),IF(EM25+SUM(EN25:$JV25)&gt;$BJ25,$BJ25-SUM(MN25:$RV25),EM25),0))</f>
        <v>0</v>
      </c>
      <c r="MN25" s="5">
        <f>IF(EN25=0,0,IF($BJ25&gt;SUM(EO25:$JV25),IF(EN25+SUM(EO25:$JV25)&gt;$BJ25,$BJ25-SUM(MO25:$RV25),EN25),0))</f>
        <v>0</v>
      </c>
      <c r="MO25" s="5">
        <f>IF(EO25=0,0,IF($BJ25&gt;SUM(EP25:$JV25),IF(EO25+SUM(EP25:$JV25)&gt;$BJ25,$BJ25-SUM(MP25:$RV25),EO25),0))</f>
        <v>0</v>
      </c>
      <c r="MP25" s="5">
        <f>IF(EP25=0,0,IF($BJ25&gt;SUM(EQ25:$JV25),IF(EP25+SUM(EQ25:$JV25)&gt;$BJ25,$BJ25-SUM(MQ25:$RV25),EP25),0))</f>
        <v>0</v>
      </c>
      <c r="MQ25" s="5">
        <f>IF(EQ25=0,0,IF($BJ25&gt;SUM(ER25:$JV25),IF(EQ25+SUM(ER25:$JV25)&gt;$BJ25,$BJ25-SUM(MR25:$RV25),EQ25),0))</f>
        <v>0</v>
      </c>
      <c r="MR25" s="5">
        <f>IF(ER25=0,0,IF($BJ25&gt;SUM(ES25:$JV25),IF(ER25+SUM(ES25:$JV25)&gt;$BJ25,$BJ25-SUM(MS25:$RV25),ER25),0))</f>
        <v>0</v>
      </c>
      <c r="MS25" s="5">
        <f>IF(ES25=0,0,IF($BJ25&gt;SUM(ET25:$JV25),IF(ES25+SUM(ET25:$JV25)&gt;$BJ25,$BJ25-SUM(MT25:$RV25),ES25),0))</f>
        <v>0</v>
      </c>
      <c r="MT25" s="5">
        <f>IF(ET25=0,0,IF($BJ25&gt;SUM(EU25:$JV25),IF(ET25+SUM(EU25:$JV25)&gt;$BJ25,$BJ25-SUM(MU25:$RV25),ET25),0))</f>
        <v>0</v>
      </c>
      <c r="MU25" s="5">
        <f>IF(EU25=0,0,IF($BJ25&gt;SUM(EV25:$JV25),IF(EU25+SUM(EV25:$JV25)&gt;$BJ25,$BJ25-SUM(MV25:$RV25),EU25),0))</f>
        <v>0</v>
      </c>
      <c r="MV25" s="5">
        <f>IF(EV25=0,0,IF($BJ25&gt;SUM(EW25:$JV25),IF(EV25+SUM(EW25:$JV25)&gt;$BJ25,$BJ25-SUM(MW25:$RV25),EV25),0))</f>
        <v>0</v>
      </c>
      <c r="MW25" s="5">
        <f>IF(EW25=0,0,IF($BJ25&gt;SUM(EX25:$JV25),IF(EW25+SUM(EX25:$JV25)&gt;$BJ25,$BJ25-SUM(MX25:$RV25),EW25),0))</f>
        <v>0</v>
      </c>
      <c r="MX25" s="5">
        <f>IF(EX25=0,0,IF($BJ25&gt;SUM(EY25:$JV25),IF(EX25+SUM(EY25:$JV25)&gt;$BJ25,$BJ25-SUM(MY25:$RV25),EX25),0))</f>
        <v>0</v>
      </c>
      <c r="MY25" s="5">
        <f>IF(EY25=0,0,IF($BJ25&gt;SUM(EZ25:$JV25),IF(EY25+SUM(EZ25:$JV25)&gt;$BJ25,$BJ25-SUM(MZ25:$RV25),EY25),0))</f>
        <v>0</v>
      </c>
      <c r="MZ25" s="5">
        <f>IF(EZ25=0,0,IF($BJ25&gt;SUM(FA25:$JV25),IF(EZ25+SUM(FA25:$JV25)&gt;$BJ25,$BJ25-SUM(NA25:$RV25),EZ25),0))</f>
        <v>0</v>
      </c>
      <c r="NA25" s="5">
        <f>IF(FA25=0,0,IF($BJ25&gt;SUM(FB25:$JV25),IF(FA25+SUM(FB25:$JV25)&gt;$BJ25,$BJ25-SUM(NB25:$RV25),FA25),0))</f>
        <v>0</v>
      </c>
      <c r="NB25" s="5">
        <f>IF(FB25=0,0,IF($BJ25&gt;SUM(FC25:$JV25),IF(FB25+SUM(FC25:$JV25)&gt;$BJ25,$BJ25-SUM(NC25:$RV25),FB25),0))</f>
        <v>0</v>
      </c>
      <c r="NC25" s="5">
        <f>IF(FC25=0,0,IF($BJ25&gt;SUM(FD25:$JV25),IF(FC25+SUM(FD25:$JV25)&gt;$BJ25,$BJ25-SUM(ND25:$RV25),FC25),0))</f>
        <v>0</v>
      </c>
      <c r="ND25" s="5">
        <f>IF(FD25=0,0,IF($BJ25&gt;SUM(FE25:$JV25),IF(FD25+SUM(FE25:$JV25)&gt;$BJ25,$BJ25-SUM(NE25:$RV25),FD25),0))</f>
        <v>0</v>
      </c>
      <c r="NE25" s="5">
        <f>IF(FE25=0,0,IF($BJ25&gt;SUM(FF25:$JV25),IF(FE25+SUM(FF25:$JV25)&gt;$BJ25,$BJ25-SUM(NF25:$RV25),FE25),0))</f>
        <v>0</v>
      </c>
      <c r="NF25" s="5">
        <f>IF(FF25=0,0,IF($BJ25&gt;SUM(FG25:$JV25),IF(FF25+SUM(FG25:$JV25)&gt;$BJ25,$BJ25-SUM(NG25:$RV25),FF25),0))</f>
        <v>0</v>
      </c>
      <c r="NG25" s="5">
        <f>IF(FG25=0,0,IF($BJ25&gt;SUM(FH25:$JV25),IF(FG25+SUM(FH25:$JV25)&gt;$BJ25,$BJ25-SUM(NH25:$RV25),FG25),0))</f>
        <v>0</v>
      </c>
      <c r="NH25" s="5">
        <f>IF(FH25=0,0,IF($BJ25&gt;SUM(FI25:$JV25),IF(FH25+SUM(FI25:$JV25)&gt;$BJ25,$BJ25-SUM(NI25:$RV25),FH25),0))</f>
        <v>0</v>
      </c>
      <c r="NI25" s="5">
        <f>IF(FI25=0,0,IF($BJ25&gt;SUM(FJ25:$JV25),IF(FI25+SUM(FJ25:$JV25)&gt;$BJ25,$BJ25-SUM(NJ25:$RV25),FI25),0))</f>
        <v>0</v>
      </c>
      <c r="NJ25" s="5">
        <f>IF(FJ25=0,0,IF($BJ25&gt;SUM(FK25:$JV25),IF(FJ25+SUM(FK25:$JV25)&gt;$BJ25,$BJ25-SUM(NK25:$RV25),FJ25),0))</f>
        <v>0</v>
      </c>
      <c r="NK25" s="5">
        <f>IF(FK25=0,0,IF($BJ25&gt;SUM(FL25:$JV25),IF(FK25+SUM(FL25:$JV25)&gt;$BJ25,$BJ25-SUM(NL25:$RV25),FK25),0))</f>
        <v>0</v>
      </c>
      <c r="NL25" s="5">
        <f>IF(FL25=0,0,IF($BJ25&gt;SUM(FM25:$JV25),IF(FL25+SUM(FM25:$JV25)&gt;$BJ25,$BJ25-SUM(NM25:$RV25),FL25),0))</f>
        <v>0</v>
      </c>
      <c r="NM25" s="5">
        <f>IF(FM25=0,0,IF($BJ25&gt;SUM(FN25:$JV25),IF(FM25+SUM(FN25:$JV25)&gt;$BJ25,$BJ25-SUM(NN25:$RV25),FM25),0))</f>
        <v>0</v>
      </c>
      <c r="NN25" s="5">
        <f>IF(FN25=0,0,IF($BJ25&gt;SUM(FO25:$JV25),IF(FN25+SUM(FO25:$JV25)&gt;$BJ25,$BJ25-SUM(NO25:$RV25),FN25),0))</f>
        <v>0</v>
      </c>
      <c r="NO25" s="5">
        <f>IF(FO25=0,0,IF($BJ25&gt;SUM(FP25:$JV25),IF(FO25+SUM(FP25:$JV25)&gt;$BJ25,$BJ25-SUM(NP25:$RV25),FO25),0))</f>
        <v>0</v>
      </c>
      <c r="NP25" s="5">
        <f>IF(FP25=0,0,IF($BJ25&gt;SUM(FQ25:$JV25),IF(FP25+SUM(FQ25:$JV25)&gt;$BJ25,$BJ25-SUM(NQ25:$RV25),FP25),0))</f>
        <v>0</v>
      </c>
      <c r="NQ25" s="5">
        <f>IF(FQ25=0,0,IF($BJ25&gt;SUM(FR25:$JV25),IF(FQ25+SUM(FR25:$JV25)&gt;$BJ25,$BJ25-SUM(NR25:$RV25),FQ25),0))</f>
        <v>0</v>
      </c>
      <c r="NR25" s="5">
        <f>IF(FR25=0,0,IF($BJ25&gt;SUM(FS25:$JV25),IF(FR25+SUM(FS25:$JV25)&gt;$BJ25,$BJ25-SUM(NS25:$RV25),FR25),0))</f>
        <v>0</v>
      </c>
      <c r="NS25" s="5">
        <f>IF(FS25=0,0,IF($BJ25&gt;SUM(FT25:$JV25),IF(FS25+SUM(FT25:$JV25)&gt;$BJ25,$BJ25-SUM(NT25:$RV25),FS25),0))</f>
        <v>0</v>
      </c>
      <c r="NT25" s="5">
        <f>IF(FT25=0,0,IF($BJ25&gt;SUM(FU25:$JV25),IF(FT25+SUM(FU25:$JV25)&gt;$BJ25,$BJ25-SUM(NU25:$RV25),FT25),0))</f>
        <v>0</v>
      </c>
      <c r="NU25" s="5">
        <f>IF(FU25=0,0,IF($BJ25&gt;SUM(FV25:$JV25),IF(FU25+SUM(FV25:$JV25)&gt;$BJ25,$BJ25-SUM(NV25:$RV25),FU25),0))</f>
        <v>0</v>
      </c>
      <c r="NV25" s="5">
        <f>IF(FV25=0,0,IF($BJ25&gt;SUM(FW25:$JV25),IF(FV25+SUM(FW25:$JV25)&gt;$BJ25,$BJ25-SUM(NW25:$RV25),FV25),0))</f>
        <v>0</v>
      </c>
      <c r="NW25" s="5">
        <f>IF(FW25=0,0,IF($BJ25&gt;SUM(FX25:$JV25),IF(FW25+SUM(FX25:$JV25)&gt;$BJ25,$BJ25-SUM(NX25:$RV25),FW25),0))</f>
        <v>0</v>
      </c>
      <c r="NX25" s="5">
        <f>IF(FX25=0,0,IF($BJ25&gt;SUM(FY25:$JV25),IF(FX25+SUM(FY25:$JV25)&gt;$BJ25,$BJ25-SUM(NY25:$RV25),FX25),0))</f>
        <v>0</v>
      </c>
      <c r="NY25" s="5">
        <f>IF(FY25=0,0,IF($BJ25&gt;SUM(FZ25:$JV25),IF(FY25+SUM(FZ25:$JV25)&gt;$BJ25,$BJ25-SUM(NZ25:$RV25),FY25),0))</f>
        <v>0</v>
      </c>
      <c r="NZ25" s="5">
        <f>IF(FZ25=0,0,IF($BJ25&gt;SUM(GA25:$JV25),IF(FZ25+SUM(GA25:$JV25)&gt;$BJ25,$BJ25-SUM(OA25:$RV25),FZ25),0))</f>
        <v>0</v>
      </c>
      <c r="OA25" s="5">
        <f>IF(GA25=0,0,IF($BJ25&gt;SUM(GB25:$JV25),IF(GA25+SUM(GB25:$JV25)&gt;$BJ25,$BJ25-SUM(OB25:$RV25),GA25),0))</f>
        <v>0</v>
      </c>
      <c r="OB25" s="5">
        <f>IF(GB25=0,0,IF($BJ25&gt;SUM(GC25:$JV25),IF(GB25+SUM(GC25:$JV25)&gt;$BJ25,$BJ25-SUM(OC25:$RV25),GB25),0))</f>
        <v>0</v>
      </c>
      <c r="OC25" s="5">
        <f>IF(GC25=0,0,IF($BJ25&gt;SUM(GD25:$JV25),IF(GC25+SUM(GD25:$JV25)&gt;$BJ25,$BJ25-SUM(OD25:$RV25),GC25),0))</f>
        <v>0</v>
      </c>
      <c r="OD25" s="5">
        <f>IF(GD25=0,0,IF($BJ25&gt;SUM(GE25:$JV25),IF(GD25+SUM(GE25:$JV25)&gt;$BJ25,$BJ25-SUM(OE25:$RV25),GD25),0))</f>
        <v>0</v>
      </c>
      <c r="OE25" s="5">
        <f>IF(GE25=0,0,IF($BJ25&gt;SUM(GF25:$JV25),IF(GE25+SUM(GF25:$JV25)&gt;$BJ25,$BJ25-SUM(OF25:$RV25),GE25),0))</f>
        <v>0</v>
      </c>
      <c r="OF25" s="5">
        <f>IF(GF25=0,0,IF($BJ25&gt;SUM(GG25:$JV25),IF(GF25+SUM(GG25:$JV25)&gt;$BJ25,$BJ25-SUM(OG25:$RV25),GF25),0))</f>
        <v>0</v>
      </c>
      <c r="OG25" s="5">
        <f>IF(GG25=0,0,IF($BJ25&gt;SUM(GH25:$JV25),IF(GG25+SUM(GH25:$JV25)&gt;$BJ25,$BJ25-SUM(OH25:$RV25),GG25),0))</f>
        <v>0</v>
      </c>
      <c r="OH25" s="5">
        <f>IF(GH25=0,0,IF($BJ25&gt;SUM(GI25:$JV25),IF(GH25+SUM(GI25:$JV25)&gt;$BJ25,$BJ25-SUM(OI25:$RV25),GH25),0))</f>
        <v>0</v>
      </c>
      <c r="OI25" s="5">
        <f>IF(GI25=0,0,IF($BJ25&gt;SUM(GJ25:$JV25),IF(GI25+SUM(GJ25:$JV25)&gt;$BJ25,$BJ25-SUM(OJ25:$RV25),GI25),0))</f>
        <v>0</v>
      </c>
      <c r="OJ25" s="5">
        <f>IF(GJ25=0,0,IF($BJ25&gt;SUM(GK25:$JV25),IF(GJ25+SUM(GK25:$JV25)&gt;$BJ25,$BJ25-SUM(OK25:$RV25),GJ25),0))</f>
        <v>0</v>
      </c>
      <c r="OK25" s="5">
        <f>IF(GK25=0,0,IF($BJ25&gt;SUM(GL25:$JV25),IF(GK25+SUM(GL25:$JV25)&gt;$BJ25,$BJ25-SUM(OL25:$RV25),GK25),0))</f>
        <v>0</v>
      </c>
      <c r="OL25" s="5">
        <f>IF(GL25=0,0,IF($BJ25&gt;SUM(GM25:$JV25),IF(GL25+SUM(GM25:$JV25)&gt;$BJ25,$BJ25-SUM(OM25:$RV25),GL25),0))</f>
        <v>0</v>
      </c>
      <c r="OM25" s="5">
        <f>IF(GM25=0,0,IF($BJ25&gt;SUM(GN25:$JV25),IF(GM25+SUM(GN25:$JV25)&gt;$BJ25,$BJ25-SUM(ON25:$RV25),GM25),0))</f>
        <v>0</v>
      </c>
      <c r="ON25" s="5">
        <f>IF(GN25=0,0,IF($BJ25&gt;SUM(GO25:$JV25),IF(GN25+SUM(GO25:$JV25)&gt;$BJ25,$BJ25-SUM(OO25:$RV25),GN25),0))</f>
        <v>0</v>
      </c>
      <c r="OO25" s="5">
        <f>IF(GO25=0,0,IF($BJ25&gt;SUM(GP25:$JV25),IF(GO25+SUM(GP25:$JV25)&gt;$BJ25,$BJ25-SUM(OP25:$RV25),GO25),0))</f>
        <v>0</v>
      </c>
      <c r="OP25" s="5">
        <f>IF(GP25=0,0,IF($BJ25&gt;SUM(GQ25:$JV25),IF(GP25+SUM(GQ25:$JV25)&gt;$BJ25,$BJ25-SUM(OQ25:$RV25),GP25),0))</f>
        <v>0</v>
      </c>
      <c r="OQ25" s="5">
        <f>IF(GQ25=0,0,IF($BJ25&gt;SUM(GR25:$JV25),IF(GQ25+SUM(GR25:$JV25)&gt;$BJ25,$BJ25-SUM(OR25:$RV25),GQ25),0))</f>
        <v>0</v>
      </c>
      <c r="OR25" s="5">
        <f>IF(GR25=0,0,IF($BJ25&gt;SUM(GS25:$JV25),IF(GR25+SUM(GS25:$JV25)&gt;$BJ25,$BJ25-SUM(OS25:$RV25),GR25),0))</f>
        <v>0</v>
      </c>
      <c r="OS25" s="5">
        <f>IF(GS25=0,0,IF($BJ25&gt;SUM(GT25:$JV25),IF(GS25+SUM(GT25:$JV25)&gt;$BJ25,$BJ25-SUM(OT25:$RV25),GS25),0))</f>
        <v>0</v>
      </c>
      <c r="OT25" s="5">
        <f>IF(GT25=0,0,IF($BJ25&gt;SUM(GU25:$JV25),IF(GT25+SUM(GU25:$JV25)&gt;$BJ25,$BJ25-SUM(OU25:$RV25),GT25),0))</f>
        <v>0</v>
      </c>
      <c r="OU25" s="5">
        <f>IF(GU25=0,0,IF($BJ25&gt;SUM(GV25:$JV25),IF(GU25+SUM(GV25:$JV25)&gt;$BJ25,$BJ25-SUM(OV25:$RV25),GU25),0))</f>
        <v>0</v>
      </c>
      <c r="OV25" s="5">
        <f>IF(GV25=0,0,IF($BJ25&gt;SUM(GW25:$JV25),IF(GV25+SUM(GW25:$JV25)&gt;$BJ25,$BJ25-SUM(OW25:$RV25),GV25),0))</f>
        <v>0</v>
      </c>
      <c r="OW25" s="5">
        <f>IF(GW25=0,0,IF($BJ25&gt;SUM(GX25:$JV25),IF(GW25+SUM(GX25:$JV25)&gt;$BJ25,$BJ25-SUM(OX25:$RV25),GW25),0))</f>
        <v>0</v>
      </c>
      <c r="OX25" s="5">
        <f>IF(GX25=0,0,IF($BJ25&gt;SUM(GY25:$JV25),IF(GX25+SUM(GY25:$JV25)&gt;$BJ25,$BJ25-SUM(OY25:$RV25),GX25),0))</f>
        <v>0</v>
      </c>
      <c r="OY25" s="5">
        <f>IF(GY25=0,0,IF($BJ25&gt;SUM(GZ25:$JV25),IF(GY25+SUM(GZ25:$JV25)&gt;$BJ25,$BJ25-SUM(OZ25:$RV25),GY25),0))</f>
        <v>0</v>
      </c>
      <c r="OZ25" s="5">
        <f>IF(GZ25=0,0,IF($BJ25&gt;SUM(HA25:$JV25),IF(GZ25+SUM(HA25:$JV25)&gt;$BJ25,$BJ25-SUM(PA25:$RV25),GZ25),0))</f>
        <v>0</v>
      </c>
      <c r="PA25" s="5">
        <f>IF(HA25=0,0,IF($BJ25&gt;SUM(HB25:$JV25),IF(HA25+SUM(HB25:$JV25)&gt;$BJ25,$BJ25-SUM(PB25:$RV25),HA25),0))</f>
        <v>0</v>
      </c>
      <c r="PB25" s="5">
        <f>IF(HB25=0,0,IF($BJ25&gt;SUM(HC25:$JV25),IF(HB25+SUM(HC25:$JV25)&gt;$BJ25,$BJ25-SUM(PC25:$RV25),HB25),0))</f>
        <v>0</v>
      </c>
      <c r="PC25" s="5">
        <f>IF(HC25=0,0,IF($BJ25&gt;SUM(HD25:$JV25),IF(HC25+SUM(HD25:$JV25)&gt;$BJ25,$BJ25-SUM(PD25:$RV25),HC25),0))</f>
        <v>0</v>
      </c>
      <c r="PD25" s="5">
        <f>IF(HD25=0,0,IF($BJ25&gt;SUM(HE25:$JV25),IF(HD25+SUM(HE25:$JV25)&gt;$BJ25,$BJ25-SUM(PE25:$RV25),HD25),0))</f>
        <v>0</v>
      </c>
      <c r="PE25" s="5">
        <f>IF(HE25=0,0,IF($BJ25&gt;SUM(HF25:$JV25),IF(HE25+SUM(HF25:$JV25)&gt;$BJ25,$BJ25-SUM(PF25:$RV25),HE25),0))</f>
        <v>0</v>
      </c>
      <c r="PF25" s="5">
        <f>IF(HF25=0,0,IF($BJ25&gt;SUM(HG25:$JV25),IF(HF25+SUM(HG25:$JV25)&gt;$BJ25,$BJ25-SUM(PG25:$RV25),HF25),0))</f>
        <v>0</v>
      </c>
      <c r="PG25" s="5">
        <f>IF(HG25=0,0,IF($BJ25&gt;SUM(HH25:$JV25),IF(HG25+SUM(HH25:$JV25)&gt;$BJ25,$BJ25-SUM(PH25:$RV25),HG25),0))</f>
        <v>0</v>
      </c>
      <c r="PH25" s="5">
        <f>IF(HH25=0,0,IF($BJ25&gt;SUM(HI25:$JV25),IF(HH25+SUM(HI25:$JV25)&gt;$BJ25,$BJ25-SUM(PI25:$RV25),HH25),0))</f>
        <v>0</v>
      </c>
      <c r="PI25" s="5">
        <f>IF(HI25=0,0,IF($BJ25&gt;SUM(HJ25:$JV25),IF(HI25+SUM(HJ25:$JV25)&gt;$BJ25,$BJ25-SUM(PJ25:$RV25),HI25),0))</f>
        <v>0</v>
      </c>
      <c r="PJ25" s="5">
        <f>IF(HJ25=0,0,IF($BJ25&gt;SUM(HK25:$JV25),IF(HJ25+SUM(HK25:$JV25)&gt;$BJ25,$BJ25-SUM(PK25:$RV25),HJ25),0))</f>
        <v>0</v>
      </c>
      <c r="PK25" s="5">
        <f>IF(HK25=0,0,IF($BJ25&gt;SUM(HL25:$JV25),IF(HK25+SUM(HL25:$JV25)&gt;$BJ25,$BJ25-SUM(PL25:$RV25),HK25),0))</f>
        <v>0</v>
      </c>
      <c r="PL25" s="5">
        <f>IF(HL25=0,0,IF($BJ25&gt;SUM(HM25:$JV25),IF(HL25+SUM(HM25:$JV25)&gt;$BJ25,$BJ25-SUM(PM25:$RV25),HL25),0))</f>
        <v>0</v>
      </c>
      <c r="PM25" s="5">
        <f>IF(HM25=0,0,IF($BJ25&gt;SUM(HN25:$JV25),IF(HM25+SUM(HN25:$JV25)&gt;$BJ25,$BJ25-SUM(PN25:$RV25),HM25),0))</f>
        <v>0</v>
      </c>
      <c r="PN25" s="5">
        <f>IF(HN25=0,0,IF($BJ25&gt;SUM(HO25:$JV25),IF(HN25+SUM(HO25:$JV25)&gt;$BJ25,$BJ25-SUM(PO25:$RV25),HN25),0))</f>
        <v>0</v>
      </c>
      <c r="PO25" s="5">
        <f>IF(HO25=0,0,IF($BJ25&gt;SUM(HP25:$JV25),IF(HO25+SUM(HP25:$JV25)&gt;$BJ25,$BJ25-SUM(PP25:$RV25),HO25),0))</f>
        <v>0</v>
      </c>
      <c r="PP25" s="5">
        <f>IF(HP25=0,0,IF($BJ25&gt;SUM(HQ25:$JV25),IF(HP25+SUM(HQ25:$JV25)&gt;$BJ25,$BJ25-SUM(PQ25:$RV25),HP25),0))</f>
        <v>0</v>
      </c>
      <c r="PQ25" s="5">
        <f>IF(HQ25=0,0,IF($BJ25&gt;SUM(HR25:$JV25),IF(HQ25+SUM(HR25:$JV25)&gt;$BJ25,$BJ25-SUM(PR25:$RV25),HQ25),0))</f>
        <v>0</v>
      </c>
      <c r="PR25" s="5">
        <f>IF(HR25=0,0,IF($BJ25&gt;SUM(HS25:$JV25),IF(HR25+SUM(HS25:$JV25)&gt;$BJ25,$BJ25-SUM(PS25:$RV25),HR25),0))</f>
        <v>0</v>
      </c>
      <c r="PS25" s="5">
        <f>IF(HS25=0,0,IF($BJ25&gt;SUM(HT25:$JV25),IF(HS25+SUM(HT25:$JV25)&gt;$BJ25,$BJ25-SUM(PT25:$RV25),HS25),0))</f>
        <v>0</v>
      </c>
      <c r="PT25" s="5">
        <f>IF(HT25=0,0,IF($BJ25&gt;SUM(HU25:$JV25),IF(HT25+SUM(HU25:$JV25)&gt;$BJ25,$BJ25-SUM(PU25:$RV25),HT25),0))</f>
        <v>0</v>
      </c>
      <c r="PU25" s="5">
        <f>IF(HU25=0,0,IF($BJ25&gt;SUM(HV25:$JV25),IF(HU25+SUM(HV25:$JV25)&gt;$BJ25,$BJ25-SUM(PV25:$RV25),HU25),0))</f>
        <v>0</v>
      </c>
      <c r="PV25" s="5">
        <f>IF(HV25=0,0,IF($BJ25&gt;SUM(HW25:$JV25),IF(HV25+SUM(HW25:$JV25)&gt;$BJ25,$BJ25-SUM(PW25:$RV25),HV25),0))</f>
        <v>0</v>
      </c>
      <c r="PW25" s="5">
        <f>IF(HW25=0,0,IF($BJ25&gt;SUM(HX25:$JV25),IF(HW25+SUM(HX25:$JV25)&gt;$BJ25,$BJ25-SUM(PX25:$RV25),HW25),0))</f>
        <v>0</v>
      </c>
      <c r="PX25" s="5">
        <f>IF(HX25=0,0,IF($BJ25&gt;SUM(HY25:$JV25),IF(HX25+SUM(HY25:$JV25)&gt;$BJ25,$BJ25-SUM(PY25:$RV25),HX25),0))</f>
        <v>0</v>
      </c>
      <c r="PY25" s="5">
        <f>IF(HY25=0,0,IF($BJ25&gt;SUM(HZ25:$JV25),IF(HY25+SUM(HZ25:$JV25)&gt;$BJ25,$BJ25-SUM(PZ25:$RV25),HY25),0))</f>
        <v>0</v>
      </c>
      <c r="PZ25" s="5">
        <f>IF(HZ25=0,0,IF($BJ25&gt;SUM(IA25:$JV25),IF(HZ25+SUM(IA25:$JV25)&gt;$BJ25,$BJ25-SUM(QA25:$RV25),HZ25),0))</f>
        <v>0</v>
      </c>
      <c r="QA25" s="5">
        <f>IF(IA25=0,0,IF($BJ25&gt;SUM(IB25:$JV25),IF(IA25+SUM(IB25:$JV25)&gt;$BJ25,$BJ25-SUM(QB25:$RV25),IA25),0))</f>
        <v>0</v>
      </c>
      <c r="QB25" s="5">
        <f>IF(IB25=0,0,IF($BJ25&gt;SUM(IC25:$JV25),IF(IB25+SUM(IC25:$JV25)&gt;$BJ25,$BJ25-SUM(QC25:$RV25),IB25),0))</f>
        <v>0</v>
      </c>
      <c r="QC25" s="5">
        <f>IF(IC25=0,0,IF($BJ25&gt;SUM(ID25:$JV25),IF(IC25+SUM(ID25:$JV25)&gt;$BJ25,$BJ25-SUM(QD25:$RV25),IC25),0))</f>
        <v>0</v>
      </c>
      <c r="QD25" s="5">
        <f>IF(ID25=0,0,IF($BJ25&gt;SUM(IE25:$JV25),IF(ID25+SUM(IE25:$JV25)&gt;$BJ25,$BJ25-SUM(QE25:$RV25),ID25),0))</f>
        <v>0</v>
      </c>
      <c r="QE25" s="5">
        <f>IF(IE25=0,0,IF($BJ25&gt;SUM(IF25:$JV25),IF(IE25+SUM(IF25:$JV25)&gt;$BJ25,$BJ25-SUM(QF25:$RV25),IE25),0))</f>
        <v>0</v>
      </c>
      <c r="QF25" s="5">
        <f>IF(IF25=0,0,IF($BJ25&gt;SUM(IG25:$JV25),IF(IF25+SUM(IG25:$JV25)&gt;$BJ25,$BJ25-SUM(QG25:$RV25),IF25),0))</f>
        <v>0</v>
      </c>
      <c r="QG25" s="5">
        <f>IF(IG25=0,0,IF($BJ25&gt;SUM(IH25:$JV25),IF(IG25+SUM(IH25:$JV25)&gt;$BJ25,$BJ25-SUM(QH25:$RV25),IG25),0))</f>
        <v>0</v>
      </c>
      <c r="QH25" s="5">
        <f>IF(IH25=0,0,IF($BJ25&gt;SUM(II25:$JV25),IF(IH25+SUM(II25:$JV25)&gt;$BJ25,$BJ25-SUM(QI25:$RV25),IH25),0))</f>
        <v>0</v>
      </c>
      <c r="QI25" s="5">
        <f>IF(II25=0,0,IF($BJ25&gt;SUM(IJ25:$JV25),IF(II25+SUM(IJ25:$JV25)&gt;$BJ25,$BJ25-SUM(QJ25:$RV25),II25),0))</f>
        <v>0</v>
      </c>
      <c r="QJ25" s="5">
        <f>IF(IJ25=0,0,IF($BJ25&gt;SUM(IK25:$JV25),IF(IJ25+SUM(IK25:$JV25)&gt;$BJ25,$BJ25-SUM(QK25:$RV25),IJ25),0))</f>
        <v>0</v>
      </c>
      <c r="QK25" s="5">
        <f>IF(IK25=0,0,IF($BJ25&gt;SUM(IL25:$JV25),IF(IK25+SUM(IL25:$JV25)&gt;$BJ25,$BJ25-SUM(QL25:$RV25),IK25),0))</f>
        <v>0</v>
      </c>
      <c r="QL25" s="5">
        <f>IF(IL25=0,0,IF($BJ25&gt;SUM(IM25:$JV25),IF(IL25+SUM(IM25:$JV25)&gt;$BJ25,$BJ25-SUM(QM25:$RV25),IL25),0))</f>
        <v>0</v>
      </c>
      <c r="QM25" s="5">
        <f>IF(IM25=0,0,IF($BJ25&gt;SUM(IN25:$JV25),IF(IM25+SUM(IN25:$JV25)&gt;$BJ25,$BJ25-SUM(QN25:$RV25),IM25),0))</f>
        <v>0</v>
      </c>
      <c r="QN25" s="5">
        <f>IF(IN25=0,0,IF($BJ25&gt;SUM(IO25:$JV25),IF(IN25+SUM(IO25:$JV25)&gt;$BJ25,$BJ25-SUM(QO25:$RV25),IN25),0))</f>
        <v>0</v>
      </c>
      <c r="QO25" s="5">
        <f>IF(IO25=0,0,IF($BJ25&gt;SUM(IP25:$JV25),IF(IO25+SUM(IP25:$JV25)&gt;$BJ25,$BJ25-SUM(QP25:$RV25),IO25),0))</f>
        <v>0</v>
      </c>
      <c r="QP25" s="5">
        <f>IF(IP25=0,0,IF($BJ25&gt;SUM(IQ25:$JV25),IF(IP25+SUM(IQ25:$JV25)&gt;$BJ25,$BJ25-SUM(QQ25:$RV25),IP25),0))</f>
        <v>0</v>
      </c>
      <c r="QQ25" s="5">
        <f>IF(IQ25=0,0,IF($BJ25&gt;SUM(IR25:$JV25),IF(IQ25+SUM(IR25:$JV25)&gt;$BJ25,$BJ25-SUM(QR25:$RV25),IQ25),0))</f>
        <v>0</v>
      </c>
      <c r="QR25" s="5">
        <f>IF(IR25=0,0,IF($BJ25&gt;SUM(IS25:$JV25),IF(IR25+SUM(IS25:$JV25)&gt;$BJ25,$BJ25-SUM(QS25:$RV25),IR25),0))</f>
        <v>0</v>
      </c>
      <c r="QS25" s="5">
        <f>IF(IS25=0,0,IF($BJ25&gt;SUM(IT25:$JV25),IF(IS25+SUM(IT25:$JV25)&gt;$BJ25,$BJ25-SUM(QT25:$RV25),IS25),0))</f>
        <v>0</v>
      </c>
      <c r="QT25" s="5">
        <f>IF(IT25=0,0,IF($BJ25&gt;SUM(IU25:$JV25),IF(IT25+SUM(IU25:$JV25)&gt;$BJ25,$BJ25-SUM(QU25:$RV25),IT25),0))</f>
        <v>0</v>
      </c>
      <c r="QU25" s="5">
        <f>IF(IU25=0,0,IF($BJ25&gt;SUM(IV25:$JV25),IF(IU25+SUM(IV25:$JV25)&gt;$BJ25,$BJ25-SUM(QV25:$RV25),IU25),0))</f>
        <v>0</v>
      </c>
      <c r="QV25" s="5">
        <f>IF(IV25=0,0,IF($BJ25&gt;SUM(IW25:$JV25),IF(IV25+SUM(IW25:$JV25)&gt;$BJ25,$BJ25-SUM(QW25:$RV25),IV25),0))</f>
        <v>0</v>
      </c>
      <c r="QW25" s="5">
        <f>IF(IW25=0,0,IF($BJ25&gt;SUM(IX25:$JV25),IF(IW25+SUM(IX25:$JV25)&gt;$BJ25,$BJ25-SUM(QX25:$RV25),IW25),0))</f>
        <v>0</v>
      </c>
      <c r="QX25" s="5">
        <f>IF(IX25=0,0,IF($BJ25&gt;SUM(IY25:$JV25),IF(IX25+SUM(IY25:$JV25)&gt;$BJ25,$BJ25-SUM(QY25:$RV25),IX25),0))</f>
        <v>0</v>
      </c>
      <c r="QY25" s="5">
        <f>IF(IY25=0,0,IF($BJ25&gt;SUM(IZ25:$JV25),IF(IY25+SUM(IZ25:$JV25)&gt;$BJ25,$BJ25-SUM(QZ25:$RV25),IY25),0))</f>
        <v>0</v>
      </c>
      <c r="QZ25" s="5">
        <f>IF(IZ25=0,0,IF($BJ25&gt;SUM(JA25:$JV25),IF(IZ25+SUM(JA25:$JV25)&gt;$BJ25,$BJ25-SUM(RA25:$RV25),IZ25),0))</f>
        <v>0</v>
      </c>
      <c r="RA25" s="5">
        <f>IF(JA25=0,0,IF($BJ25&gt;SUM(JB25:$JV25),IF(JA25+SUM(JB25:$JV25)&gt;$BJ25,$BJ25-SUM(RB25:$RV25),JA25),0))</f>
        <v>0</v>
      </c>
      <c r="RB25" s="5">
        <f>IF(JB25=0,0,IF($BJ25&gt;SUM(JC25:$JV25),IF(JB25+SUM(JC25:$JV25)&gt;$BJ25,$BJ25-SUM(RC25:$RV25),JB25),0))</f>
        <v>0</v>
      </c>
      <c r="RC25" s="5">
        <f>IF(JC25=0,0,IF($BJ25&gt;SUM(JD25:$JV25),IF(JC25+SUM(JD25:$JV25)&gt;$BJ25,$BJ25-SUM(RD25:$RV25),JC25),0))</f>
        <v>0</v>
      </c>
      <c r="RD25" s="5">
        <f>IF(JD25=0,0,IF($BJ25&gt;SUM(JE25:$JV25),IF(JD25+SUM(JE25:$JV25)&gt;$BJ25,$BJ25-SUM(RE25:$RV25),JD25),0))</f>
        <v>0</v>
      </c>
      <c r="RE25" s="5">
        <f>IF(JE25=0,0,IF($BJ25&gt;SUM(JF25:$JV25),IF(JE25+SUM(JF25:$JV25)&gt;$BJ25,$BJ25-SUM(RF25:$RV25),JE25),0))</f>
        <v>0</v>
      </c>
      <c r="RF25" s="5">
        <f>IF(JF25=0,0,IF($BJ25&gt;SUM(JG25:$JV25),IF(JF25+SUM(JG25:$JV25)&gt;$BJ25,$BJ25-SUM(RG25:$RV25),JF25),0))</f>
        <v>0</v>
      </c>
      <c r="RG25" s="5">
        <f>IF(JG25=0,0,IF($BJ25&gt;SUM(JH25:$JV25),IF(JG25+SUM(JH25:$JV25)&gt;$BJ25,$BJ25-SUM(RH25:$RV25),JG25),0))</f>
        <v>0</v>
      </c>
      <c r="RH25" s="5">
        <f>IF(JH25=0,0,IF($BJ25&gt;SUM(JI25:$JV25),IF(JH25+SUM(JI25:$JV25)&gt;$BJ25,$BJ25-SUM(RI25:$RV25),JH25),0))</f>
        <v>0</v>
      </c>
      <c r="RI25" s="5">
        <f>IF(JI25=0,0,IF($BJ25&gt;SUM(JJ25:$JV25),IF(JI25+SUM(JJ25:$JV25)&gt;$BJ25,$BJ25-SUM(RJ25:$RV25),JI25),0))</f>
        <v>0</v>
      </c>
      <c r="RJ25" s="5">
        <f>IF(JJ25=0,0,IF($BJ25&gt;SUM(JK25:$JV25),IF(JJ25+SUM(JK25:$JV25)&gt;$BJ25,$BJ25-SUM(RK25:$RV25),JJ25),0))</f>
        <v>0</v>
      </c>
      <c r="RK25" s="5">
        <f>IF(JK25=0,0,IF($BJ25&gt;SUM(JL25:$JV25),IF(JK25+SUM(JL25:$JV25)&gt;$BJ25,$BJ25-SUM(RL25:$RV25),JK25),0))</f>
        <v>0</v>
      </c>
      <c r="RL25" s="5">
        <f>IF(JL25=0,0,IF($BJ25&gt;SUM(JM25:$JV25),IF(JL25+SUM(JM25:$JV25)&gt;$BJ25,$BJ25-SUM(RM25:$RV25),JL25),0))</f>
        <v>0</v>
      </c>
      <c r="RM25" s="5">
        <f>IF(JM25=0,0,IF($BJ25&gt;SUM(JN25:$JV25),IF(JM25+SUM(JN25:$JV25)&gt;$BJ25,$BJ25-SUM(RN25:$RV25),JM25),0))</f>
        <v>0</v>
      </c>
      <c r="RN25" s="5">
        <f>IF(JN25=0,0,IF($BJ25&gt;SUM(JO25:$JV25),IF(JN25+SUM(JO25:$JV25)&gt;$BJ25,$BJ25-SUM(RO25:$RV25),JN25),0))</f>
        <v>0</v>
      </c>
      <c r="RO25" s="5">
        <f>IF(JO25=0,0,IF($BJ25&gt;SUM(JP25:$JV25),IF(JO25+SUM(JP25:$JV25)&gt;$BJ25,$BJ25-SUM(RP25:$RV25),JO25),0))</f>
        <v>0</v>
      </c>
      <c r="RP25" s="5">
        <f>IF(JP25=0,0,IF($BJ25&gt;SUM(JQ25:$JV25),IF(JP25+SUM(JQ25:$JV25)&gt;$BJ25,$BJ25-SUM(RQ25:$RV25),JP25),0))</f>
        <v>0</v>
      </c>
      <c r="RQ25" s="5">
        <f>IF(JQ25=0,0,IF($BJ25&gt;SUM(JR25:$JV25),IF(JQ25+SUM(JR25:$JV25)&gt;$BJ25,$BJ25-SUM(RR25:$RV25),JQ25),0))</f>
        <v>0</v>
      </c>
      <c r="RR25" s="5">
        <f>IF(JR25=0,0,IF($BJ25&gt;SUM(JS25:$JV25),IF(JR25+SUM(JS25:$JV25)&gt;$BJ25,$BJ25-SUM(RS25:$RV25),JR25),0))</f>
        <v>0</v>
      </c>
      <c r="RS25" s="5">
        <f>IF(JS25=0,0,IF($BJ25&gt;SUM(JT25:$JV25),IF(JS25+SUM(JT25:$JV25)&gt;$BJ25,$BJ25-SUM(RT25:$RV25),JS25),0))</f>
        <v>0</v>
      </c>
      <c r="RT25" s="5">
        <f>IF(JT25=0,0,IF($BJ25&gt;SUM(JU25:$JV25),IF(JT25+SUM(JU25:$JV25)&gt;$BJ25,$BJ25-SUM(RU25:$RV25),JT25),0))</f>
        <v>0</v>
      </c>
      <c r="RU25" s="5">
        <f>IF(JU25=0,0,IF($BJ25&gt;SUM(JV25:$JV25),IF(JU25+SUM(JV25:$JV25)&gt;$BJ25,$BJ25-SUM(RV25:$RV25),JU25),0))</f>
        <v>0</v>
      </c>
      <c r="RV25" s="54"/>
      <c r="RW25" s="12">
        <f ca="1">SUMIFS(Sales!D$1:D$151,Sales!B$1:B$151,B25,Sales!C$1:C$151,C25)</f>
        <v>24</v>
      </c>
      <c r="RX25" s="65" t="b">
        <f>IF(COUNTIF(Sales!C$1:C$153,C25)=1,TRUE,FALSE)</f>
        <v>1</v>
      </c>
      <c r="RY25" t="b">
        <f>IF(SUM(BW25:JV25)=SUM(BW177:JV177),IF(SUM(BW25:JV25)=0,TRUE,FALSE),TRUE)</f>
        <v>1</v>
      </c>
    </row>
    <row r="26" spans="1:493" hidden="1" x14ac:dyDescent="0.35">
      <c r="A26" s="7">
        <f t="shared" ca="1" si="546"/>
        <v>26</v>
      </c>
      <c r="B26" s="126" t="str">
        <f t="shared" si="547"/>
        <v>GC-Shoes</v>
      </c>
      <c r="C26" s="156" t="s">
        <v>27</v>
      </c>
      <c r="D26" s="20"/>
      <c r="E26" s="155">
        <f>IF(LEFT(C26,5)="Total",0,SUMIFS(Costing!E$1:E$79,Costing!C$1:C$79,B26,Costing!D$1:D$79,C26))</f>
        <v>0</v>
      </c>
      <c r="F26" s="60">
        <f>SUMIFS(Costing!G$1:G$79,Costing!C$1:C$79,B26,Costing!D$1:D$79,C26)</f>
        <v>0</v>
      </c>
      <c r="G26" s="92"/>
      <c r="H26" s="220"/>
      <c r="I26" s="67">
        <f t="shared" si="548"/>
        <v>0</v>
      </c>
      <c r="J26" s="92"/>
      <c r="K26" s="220"/>
      <c r="L26" s="67">
        <f t="shared" si="549"/>
        <v>0</v>
      </c>
      <c r="M26" s="92"/>
      <c r="N26" s="220"/>
      <c r="O26" s="67">
        <f t="shared" si="550"/>
        <v>0</v>
      </c>
      <c r="P26" s="92"/>
      <c r="Q26" s="220"/>
      <c r="R26" s="67">
        <f t="shared" si="551"/>
        <v>0</v>
      </c>
      <c r="S26" s="92"/>
      <c r="T26" s="220"/>
      <c r="U26" s="67">
        <f t="shared" si="552"/>
        <v>0</v>
      </c>
      <c r="V26" s="92"/>
      <c r="W26" s="220"/>
      <c r="X26" s="67">
        <f t="shared" si="553"/>
        <v>0</v>
      </c>
      <c r="Y26" s="92"/>
      <c r="Z26" s="220"/>
      <c r="AA26" s="67">
        <f t="shared" si="554"/>
        <v>0</v>
      </c>
      <c r="AB26" s="92"/>
      <c r="AC26" s="220"/>
      <c r="AD26" s="67">
        <f t="shared" si="555"/>
        <v>0</v>
      </c>
      <c r="AE26" s="92"/>
      <c r="AF26" s="220"/>
      <c r="AG26" s="67">
        <f t="shared" si="556"/>
        <v>0</v>
      </c>
      <c r="AH26" s="92"/>
      <c r="AI26" s="220"/>
      <c r="AJ26" s="67">
        <f t="shared" si="557"/>
        <v>0</v>
      </c>
      <c r="AK26" s="92"/>
      <c r="AL26" s="220"/>
      <c r="AM26" s="67">
        <f t="shared" si="558"/>
        <v>0</v>
      </c>
      <c r="AN26" s="92"/>
      <c r="AO26" s="220"/>
      <c r="AP26" s="67">
        <f t="shared" si="559"/>
        <v>0</v>
      </c>
      <c r="AQ26" s="92"/>
      <c r="AR26" s="220"/>
      <c r="AS26" s="67">
        <f t="shared" si="560"/>
        <v>0</v>
      </c>
      <c r="AT26" s="92"/>
      <c r="AU26" s="220"/>
      <c r="AV26" s="67">
        <f t="shared" si="561"/>
        <v>0</v>
      </c>
      <c r="AW26" s="92"/>
      <c r="AX26" s="220"/>
      <c r="AY26" s="67">
        <f t="shared" si="562"/>
        <v>0</v>
      </c>
      <c r="AZ26" s="92"/>
      <c r="BA26" s="220"/>
      <c r="BB26" s="67">
        <f t="shared" si="563"/>
        <v>0</v>
      </c>
      <c r="BC26" s="92"/>
      <c r="BD26" s="220"/>
      <c r="BE26" s="67">
        <f t="shared" si="564"/>
        <v>0</v>
      </c>
      <c r="BF26" s="92"/>
      <c r="BG26" s="220"/>
      <c r="BH26" s="67">
        <f t="shared" si="565"/>
        <v>0</v>
      </c>
      <c r="BI26" s="68"/>
      <c r="BJ26" s="154">
        <f t="shared" si="566"/>
        <v>0</v>
      </c>
      <c r="BK26" s="116">
        <f t="shared" si="567"/>
        <v>0</v>
      </c>
      <c r="BL26" s="50"/>
      <c r="BM26" s="5">
        <f ca="1">SUMIFS(INDIRECT("Sales!"&amp;RW26&amp;":"&amp;RW26),Sales!$1:$1,"&gt;"&amp;$BN$2,Sales!$1:$1,"&lt;="&amp;$C$2)/$BM$2*30</f>
        <v>0</v>
      </c>
      <c r="BN26" s="72"/>
      <c r="BO26" s="5">
        <f>SUMIF($DB$2:$RV$2,"&lt;"&amp;BO$2,$DB26:$RV26)-SUM($BN26:BN26)</f>
        <v>0</v>
      </c>
      <c r="BP26" s="5">
        <f>SUMIF($DB$2:$RV$2,"&lt;"&amp;BP$2,$DB26:$RV26)-SUM($BN26:BO26)</f>
        <v>0</v>
      </c>
      <c r="BQ26" s="5">
        <f>SUMIF($DB$2:$RV$2,"&lt;"&amp;BQ$2,$DB26:$RV26)-SUM($BN26:BP26)</f>
        <v>0</v>
      </c>
      <c r="BR26" s="5">
        <f>SUMIF($DB$2:$RV$2,"&lt;"&amp;BR$2,$DB26:$RV26)-SUM($BN26:BQ26)</f>
        <v>0</v>
      </c>
      <c r="BS26" s="5">
        <f>SUMIF($DB$2:$RV$2,"&lt;"&amp;BS$2,$DB26:$RV26)-SUM($BN26:BR26)</f>
        <v>0</v>
      </c>
      <c r="BT26" s="5">
        <f>SUMIF($DB$2:$RV$2,"&lt;"&amp;BT$2,$DB26:$RV26)-SUM($BN26:BS26)</f>
        <v>0</v>
      </c>
      <c r="BU26" s="5">
        <f t="shared" si="571"/>
        <v>0</v>
      </c>
      <c r="BV26" s="10"/>
      <c r="BW26" s="95"/>
      <c r="BX26" s="95">
        <v>0</v>
      </c>
      <c r="BY26" s="95">
        <v>0</v>
      </c>
      <c r="BZ26" s="95"/>
      <c r="CA26" s="95"/>
      <c r="CB26" s="95"/>
      <c r="CC26" s="79">
        <v>0</v>
      </c>
      <c r="CD26" s="79">
        <v>0</v>
      </c>
      <c r="CE26" s="79">
        <v>0</v>
      </c>
      <c r="CF26" s="79">
        <v>0</v>
      </c>
      <c r="CG26" s="79">
        <v>0</v>
      </c>
      <c r="CH26" s="79">
        <v>0</v>
      </c>
      <c r="CI26" s="79">
        <v>0</v>
      </c>
      <c r="CJ26" s="79">
        <v>0</v>
      </c>
      <c r="CK26" s="79">
        <v>0</v>
      </c>
      <c r="CL26" s="79">
        <v>0</v>
      </c>
      <c r="CM26" s="79">
        <v>0</v>
      </c>
      <c r="CN26" s="79">
        <v>0</v>
      </c>
      <c r="CO26" s="79">
        <v>0</v>
      </c>
      <c r="CP26" s="79">
        <v>0</v>
      </c>
      <c r="CQ26" s="79">
        <v>0</v>
      </c>
      <c r="CR26" s="79">
        <v>0</v>
      </c>
      <c r="CS26" s="79">
        <v>0</v>
      </c>
      <c r="CT26" s="79">
        <v>0</v>
      </c>
      <c r="CU26" s="79">
        <v>0</v>
      </c>
      <c r="CV26" s="79">
        <v>0</v>
      </c>
      <c r="CW26" s="79">
        <v>0</v>
      </c>
      <c r="CX26" s="95">
        <v>0</v>
      </c>
      <c r="CY26" s="79">
        <v>0</v>
      </c>
      <c r="CZ26" s="79">
        <v>0</v>
      </c>
      <c r="DA26" s="79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/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/>
      <c r="JV26" s="54"/>
      <c r="JW26" s="5">
        <f>IF(BW26=0,0,IF($BJ26&gt;SUM(BX26:$JV26),IF(BW26+SUM(BX26:$JV26)&gt;$BJ26,$BJ26-SUM(JX26:$RV26),BW26),0))</f>
        <v>0</v>
      </c>
      <c r="JX26" s="5">
        <f>IF(BX26=0,0,IF($BJ26&gt;SUM(BY26:$JV26),IF(BX26+SUM(BY26:$JV26)&gt;$BJ26,$BJ26-SUM(JY26:$RV26),BX26),0))</f>
        <v>0</v>
      </c>
      <c r="JY26" s="5">
        <f>IF(BY26=0,0,IF($BJ26&gt;SUM(BZ26:$JV26),IF(BY26+SUM(BZ26:$JV26)&gt;$BJ26,$BJ26-SUM(JZ26:$RV26),BY26),0))</f>
        <v>0</v>
      </c>
      <c r="JZ26" s="5">
        <f>IF(BZ26=0,0,IF($BJ26&gt;SUM(CA26:$JV26),IF(BZ26+SUM(CA26:$JV26)&gt;$BJ26,$BJ26-SUM(KA26:$RV26),BZ26),0))</f>
        <v>0</v>
      </c>
      <c r="KA26" s="5">
        <f>IF(CA26=0,0,IF($BJ26&gt;SUM(CB26:$JV26),IF(CA26+SUM(CB26:$JV26)&gt;$BJ26,$BJ26-SUM(KB26:$RV26),CA26),0))</f>
        <v>0</v>
      </c>
      <c r="KB26" s="5">
        <f>IF(CB26=0,0,IF($BJ26&gt;SUM(CC26:$JV26),IF(CB26+SUM(CC26:$JV26)&gt;$BJ26,$BJ26-SUM(KC26:$RV26),CB26),0))</f>
        <v>0</v>
      </c>
      <c r="KC26" s="5">
        <f>IF(CC26=0,0,IF($BJ26&gt;SUM(CD26:$JV26),IF(CC26+SUM(CD26:$JV26)&gt;$BJ26,$BJ26-SUM(KD26:$RV26),CC26),0))</f>
        <v>0</v>
      </c>
      <c r="KD26" s="5">
        <f>IF(CD26=0,0,IF($BJ26&gt;SUM(CE26:$JV26),IF(CD26+SUM(CE26:$JV26)&gt;$BJ26,$BJ26-SUM(KE26:$RV26),CD26),0))</f>
        <v>0</v>
      </c>
      <c r="KE26" s="5">
        <f>IF(CE26=0,0,IF($BJ26&gt;SUM(CF26:$JV26),IF(CE26+SUM(CF26:$JV26)&gt;$BJ26,$BJ26-SUM(KF26:$RV26),CE26),0))</f>
        <v>0</v>
      </c>
      <c r="KF26" s="5">
        <f>IF(CF26=0,0,IF($BJ26&gt;SUM(CG26:$JV26),IF(CF26+SUM(CG26:$JV26)&gt;$BJ26,$BJ26-SUM(KG26:$RV26),CF26),0))</f>
        <v>0</v>
      </c>
      <c r="KG26" s="5">
        <f>IF(CG26=0,0,IF($BJ26&gt;SUM(CH26:$JV26),IF(CG26+SUM(CH26:$JV26)&gt;$BJ26,$BJ26-SUM(KH26:$RV26),CG26),0))</f>
        <v>0</v>
      </c>
      <c r="KH26" s="5">
        <f>IF(CH26=0,0,IF($BJ26&gt;SUM(CI26:$JV26),IF(CH26+SUM(CI26:$JV26)&gt;$BJ26,$BJ26-SUM(KI26:$RV26),CH26),0))</f>
        <v>0</v>
      </c>
      <c r="KI26" s="5">
        <f>IF(CI26=0,0,IF($BJ26&gt;SUM(CJ26:$JV26),IF(CI26+SUM(CJ26:$JV26)&gt;$BJ26,$BJ26-SUM(KJ26:$RV26),CI26),0))</f>
        <v>0</v>
      </c>
      <c r="KJ26" s="5">
        <f>IF(CJ26=0,0,IF($BJ26&gt;SUM(CK26:$JV26),IF(CJ26+SUM(CK26:$JV26)&gt;$BJ26,$BJ26-SUM(KK26:$RV26),CJ26),0))</f>
        <v>0</v>
      </c>
      <c r="KK26" s="5">
        <f>IF(CK26=0,0,IF($BJ26&gt;SUM(CL26:$JV26),IF(CK26+SUM(CL26:$JV26)&gt;$BJ26,$BJ26-SUM(KL26:$RV26),CK26),0))</f>
        <v>0</v>
      </c>
      <c r="KL26" s="5">
        <f>IF(CL26=0,0,IF($BJ26&gt;SUM(CM26:$JV26),IF(CL26+SUM(CM26:$JV26)&gt;$BJ26,$BJ26-SUM(KM26:$RV26),CL26),0))</f>
        <v>0</v>
      </c>
      <c r="KM26" s="5">
        <f>IF(CM26=0,0,IF($BJ26&gt;SUM(CN26:$JV26),IF(CM26+SUM(CN26:$JV26)&gt;$BJ26,$BJ26-SUM(KN26:$RV26),CM26),0))</f>
        <v>0</v>
      </c>
      <c r="KN26" s="5">
        <f>IF(CN26=0,0,IF($BJ26&gt;SUM(CO26:$JV26),IF(CN26+SUM(CO26:$JV26)&gt;$BJ26,$BJ26-SUM(KO26:$RV26),CN26),0))</f>
        <v>0</v>
      </c>
      <c r="KO26" s="5">
        <f>IF(CO26=0,0,IF($BJ26&gt;SUM(CP26:$JV26),IF(CO26+SUM(CP26:$JV26)&gt;$BJ26,$BJ26-SUM(KP26:$RV26),CO26),0))</f>
        <v>0</v>
      </c>
      <c r="KP26" s="5">
        <f>IF(CP26=0,0,IF($BJ26&gt;SUM(CQ26:$JV26),IF(CP26+SUM(CQ26:$JV26)&gt;$BJ26,$BJ26-SUM(KQ26:$RV26),CP26),0))</f>
        <v>0</v>
      </c>
      <c r="KQ26" s="5">
        <f>IF(CQ26=0,0,IF($BJ26&gt;SUM(CR26:$JV26),IF(CQ26+SUM(CR26:$JV26)&gt;$BJ26,$BJ26-SUM(KR26:$RV26),CQ26),0))</f>
        <v>0</v>
      </c>
      <c r="KR26" s="5">
        <f>IF(CR26=0,0,IF($BJ26&gt;SUM(CS26:$JV26),IF(CR26+SUM(CS26:$JV26)&gt;$BJ26,$BJ26-SUM(KS26:$RV26),CR26),0))</f>
        <v>0</v>
      </c>
      <c r="KS26" s="5">
        <f>IF(CS26=0,0,IF($BJ26&gt;SUM(CT26:$JV26),IF(CS26+SUM(CT26:$JV26)&gt;$BJ26,$BJ26-SUM(KT26:$RV26),CS26),0))</f>
        <v>0</v>
      </c>
      <c r="KT26" s="5">
        <f>IF(CT26=0,0,IF($BJ26&gt;SUM(CU26:$JV26),IF(CT26+SUM(CU26:$JV26)&gt;$BJ26,$BJ26-SUM(KU26:$RV26),CT26),0))</f>
        <v>0</v>
      </c>
      <c r="KU26" s="5">
        <f>IF(CU26=0,0,IF($BJ26&gt;SUM(CV26:$JV26),IF(CU26+SUM(CV26:$JV26)&gt;$BJ26,$BJ26-SUM(KV26:$RV26),CU26),0))</f>
        <v>0</v>
      </c>
      <c r="KV26" s="5">
        <f>IF(CV26=0,0,IF($BJ26&gt;SUM(CW26:$JV26),IF(CV26+SUM(CW26:$JV26)&gt;$BJ26,$BJ26-SUM(KW26:$RV26),CV26),0))</f>
        <v>0</v>
      </c>
      <c r="KW26" s="5">
        <f>IF(CW26=0,0,IF($BJ26&gt;SUM(CX26:$JV26),IF(CW26+SUM(CX26:$JV26)&gt;$BJ26,$BJ26-SUM(KX26:$RV26),CW26),0))</f>
        <v>0</v>
      </c>
      <c r="KX26" s="5">
        <f>IF(CX26=0,0,IF($BJ26&gt;SUM(CY26:$JV26),IF(CX26+SUM(CY26:$JV26)&gt;$BJ26,$BJ26-SUM(KY26:$RV26),CX26),0))</f>
        <v>0</v>
      </c>
      <c r="KY26" s="5">
        <f>IF(CY26=0,0,IF($BJ26&gt;SUM(CZ26:$JV26),IF(CY26+SUM(CZ26:$JV26)&gt;$BJ26,$BJ26-SUM(KZ26:$RV26),CY26),0))</f>
        <v>0</v>
      </c>
      <c r="KZ26" s="5">
        <f>IF(CZ26=0,0,IF($BJ26&gt;SUM(DA26:$JV26),IF(CZ26+SUM(DA26:$JV26)&gt;$BJ26,$BJ26-SUM(LA26:$RV26),CZ26),0))</f>
        <v>0</v>
      </c>
      <c r="LA26" s="5">
        <f>IF(DA26=0,0,IF($BJ26&gt;SUM(DB26:$JV26),IF(DA26+SUM(DB26:$JV26)&gt;$BJ26,$BJ26-SUM(LB26:$RV26),DA26),0))</f>
        <v>0</v>
      </c>
      <c r="LB26" s="5">
        <f>IF(DB26=0,0,IF($BJ26&gt;SUM(DC26:$JV26),IF(DB26+SUM(DC26:$JV26)&gt;$BJ26,$BJ26-SUM(LC26:$RV26),DB26),0))</f>
        <v>0</v>
      </c>
      <c r="LC26" s="5">
        <f>IF(DC26=0,0,IF($BJ26&gt;SUM(DD26:$JV26),IF(DC26+SUM(DD26:$JV26)&gt;$BJ26,$BJ26-SUM(LD26:$RV26),DC26),0))</f>
        <v>0</v>
      </c>
      <c r="LD26" s="5">
        <f>IF(DD26=0,0,IF($BJ26&gt;SUM(DE26:$JV26),IF(DD26+SUM(DE26:$JV26)&gt;$BJ26,$BJ26-SUM(LE26:$RV26),DD26),0))</f>
        <v>0</v>
      </c>
      <c r="LE26" s="5">
        <f>IF(DE26=0,0,IF($BJ26&gt;SUM(DF26:$JV26),IF(DE26+SUM(DF26:$JV26)&gt;$BJ26,$BJ26-SUM(LF26:$RV26),DE26),0))</f>
        <v>0</v>
      </c>
      <c r="LF26" s="5">
        <f>IF(DF26=0,0,IF($BJ26&gt;SUM(DG26:$JV26),IF(DF26+SUM(DG26:$JV26)&gt;$BJ26,$BJ26-SUM(LG26:$RV26),DF26),0))</f>
        <v>0</v>
      </c>
      <c r="LG26" s="5">
        <f>IF(DG26=0,0,IF($BJ26&gt;SUM(DH26:$JV26),IF(DG26+SUM(DH26:$JV26)&gt;$BJ26,$BJ26-SUM(LH26:$RV26),DG26),0))</f>
        <v>0</v>
      </c>
      <c r="LH26" s="5">
        <f>IF(DH26=0,0,IF($BJ26&gt;SUM(DI26:$JV26),IF(DH26+SUM(DI26:$JV26)&gt;$BJ26,$BJ26-SUM(LI26:$RV26),DH26),0))</f>
        <v>0</v>
      </c>
      <c r="LI26" s="5">
        <f>IF(DI26=0,0,IF($BJ26&gt;SUM(DJ26:$JV26),IF(DI26+SUM(DJ26:$JV26)&gt;$BJ26,$BJ26-SUM(LJ26:$RV26),DI26),0))</f>
        <v>0</v>
      </c>
      <c r="LJ26" s="5">
        <f>IF(DJ26=0,0,IF($BJ26&gt;SUM(DK26:$JV26),IF(DJ26+SUM(DK26:$JV26)&gt;$BJ26,$BJ26-SUM(LK26:$RV26),DJ26),0))</f>
        <v>0</v>
      </c>
      <c r="LK26" s="5">
        <f>IF(DK26=0,0,IF($BJ26&gt;SUM(DL26:$JV26),IF(DK26+SUM(DL26:$JV26)&gt;$BJ26,$BJ26-SUM(LL26:$RV26),DK26),0))</f>
        <v>0</v>
      </c>
      <c r="LL26" s="5">
        <f>IF(DL26=0,0,IF($BJ26&gt;SUM(DM26:$JV26),IF(DL26+SUM(DM26:$JV26)&gt;$BJ26,$BJ26-SUM(LM26:$RV26),DL26),0))</f>
        <v>0</v>
      </c>
      <c r="LM26" s="5">
        <f>IF(DM26=0,0,IF($BJ26&gt;SUM(DN26:$JV26),IF(DM26+SUM(DN26:$JV26)&gt;$BJ26,$BJ26-SUM(LN26:$RV26),DM26),0))</f>
        <v>0</v>
      </c>
      <c r="LN26" s="5">
        <f>IF(DN26=0,0,IF($BJ26&gt;SUM(DO26:$JV26),IF(DN26+SUM(DO26:$JV26)&gt;$BJ26,$BJ26-SUM(LO26:$RV26),DN26),0))</f>
        <v>0</v>
      </c>
      <c r="LO26" s="5">
        <f>IF(DO26=0,0,IF($BJ26&gt;SUM(DP26:$JV26),IF(DO26+SUM(DP26:$JV26)&gt;$BJ26,$BJ26-SUM(LP26:$RV26),DO26),0))</f>
        <v>0</v>
      </c>
      <c r="LP26" s="5">
        <f>IF(DP26=0,0,IF($BJ26&gt;SUM(DQ26:$JV26),IF(DP26+SUM(DQ26:$JV26)&gt;$BJ26,$BJ26-SUM(LQ26:$RV26),DP26),0))</f>
        <v>0</v>
      </c>
      <c r="LQ26" s="5">
        <f>IF(DQ26=0,0,IF($BJ26&gt;SUM(DR26:$JV26),IF(DQ26+SUM(DR26:$JV26)&gt;$BJ26,$BJ26-SUM(LR26:$RV26),DQ26),0))</f>
        <v>0</v>
      </c>
      <c r="LR26" s="5">
        <f>IF(DR26=0,0,IF($BJ26&gt;SUM(DS26:$JV26),IF(DR26+SUM(DS26:$JV26)&gt;$BJ26,$BJ26-SUM(LS26:$RV26),DR26),0))</f>
        <v>0</v>
      </c>
      <c r="LS26" s="5">
        <f>IF(DS26=0,0,IF($BJ26&gt;SUM(DT26:$JV26),IF(DS26+SUM(DT26:$JV26)&gt;$BJ26,$BJ26-SUM(LT26:$RV26),DS26),0))</f>
        <v>0</v>
      </c>
      <c r="LT26" s="5">
        <f>IF(DT26=0,0,IF($BJ26&gt;SUM(DU26:$JV26),IF(DT26+SUM(DU26:$JV26)&gt;$BJ26,$BJ26-SUM(LU26:$RV26),DT26),0))</f>
        <v>0</v>
      </c>
      <c r="LU26" s="5">
        <f>IF(DU26=0,0,IF($BJ26&gt;SUM(DV26:$JV26),IF(DU26+SUM(DV26:$JV26)&gt;$BJ26,$BJ26-SUM(LV26:$RV26),DU26),0))</f>
        <v>0</v>
      </c>
      <c r="LV26" s="5">
        <f>IF(DV26=0,0,IF($BJ26&gt;SUM(DW26:$JV26),IF(DV26+SUM(DW26:$JV26)&gt;$BJ26,$BJ26-SUM(LW26:$RV26),DV26),0))</f>
        <v>0</v>
      </c>
      <c r="LW26" s="5">
        <f>IF(DW26=0,0,IF($BJ26&gt;SUM(DX26:$JV26),IF(DW26+SUM(DX26:$JV26)&gt;$BJ26,$BJ26-SUM(LX26:$RV26),DW26),0))</f>
        <v>0</v>
      </c>
      <c r="LX26" s="5">
        <f>IF(DX26=0,0,IF($BJ26&gt;SUM(DY26:$JV26),IF(DX26+SUM(DY26:$JV26)&gt;$BJ26,$BJ26-SUM(LY26:$RV26),DX26),0))</f>
        <v>0</v>
      </c>
      <c r="LY26" s="5">
        <f>IF(DY26=0,0,IF($BJ26&gt;SUM(DZ26:$JV26),IF(DY26+SUM(DZ26:$JV26)&gt;$BJ26,$BJ26-SUM(LZ26:$RV26),DY26),0))</f>
        <v>0</v>
      </c>
      <c r="LZ26" s="5">
        <f>IF(DZ26=0,0,IF($BJ26&gt;SUM(EA26:$JV26),IF(DZ26+SUM(EA26:$JV26)&gt;$BJ26,$BJ26-SUM(MA26:$RV26),DZ26),0))</f>
        <v>0</v>
      </c>
      <c r="MA26" s="5">
        <f>IF(EA26=0,0,IF($BJ26&gt;SUM(EB26:$JV26),IF(EA26+SUM(EB26:$JV26)&gt;$BJ26,$BJ26-SUM(MB26:$RV26),EA26),0))</f>
        <v>0</v>
      </c>
      <c r="MB26" s="5">
        <f>IF(EB26=0,0,IF($BJ26&gt;SUM(EC26:$JV26),IF(EB26+SUM(EC26:$JV26)&gt;$BJ26,$BJ26-SUM(MC26:$RV26),EB26),0))</f>
        <v>0</v>
      </c>
      <c r="MC26" s="5">
        <f>IF(EC26=0,0,IF($BJ26&gt;SUM(ED26:$JV26),IF(EC26+SUM(ED26:$JV26)&gt;$BJ26,$BJ26-SUM(MD26:$RV26),EC26),0))</f>
        <v>0</v>
      </c>
      <c r="MD26" s="5">
        <f>IF(ED26=0,0,IF($BJ26&gt;SUM(EE26:$JV26),IF(ED26+SUM(EE26:$JV26)&gt;$BJ26,$BJ26-SUM(ME26:$RV26),ED26),0))</f>
        <v>0</v>
      </c>
      <c r="ME26" s="5">
        <f>IF(EE26=0,0,IF($BJ26&gt;SUM(EF26:$JV26),IF(EE26+SUM(EF26:$JV26)&gt;$BJ26,$BJ26-SUM(MF26:$RV26),EE26),0))</f>
        <v>0</v>
      </c>
      <c r="MF26" s="5">
        <f>IF(EF26=0,0,IF($BJ26&gt;SUM(EG26:$JV26),IF(EF26+SUM(EG26:$JV26)&gt;$BJ26,$BJ26-SUM(MG26:$RV26),EF26),0))</f>
        <v>0</v>
      </c>
      <c r="MG26" s="5">
        <f>IF(EG26=0,0,IF($BJ26&gt;SUM(EH26:$JV26),IF(EG26+SUM(EH26:$JV26)&gt;$BJ26,$BJ26-SUM(MH26:$RV26),EG26),0))</f>
        <v>0</v>
      </c>
      <c r="MH26" s="5">
        <f>IF(EH26=0,0,IF($BJ26&gt;SUM(EI26:$JV26),IF(EH26+SUM(EI26:$JV26)&gt;$BJ26,$BJ26-SUM(MI26:$RV26),EH26),0))</f>
        <v>0</v>
      </c>
      <c r="MI26" s="5">
        <f>IF(EI26=0,0,IF($BJ26&gt;SUM(EJ26:$JV26),IF(EI26+SUM(EJ26:$JV26)&gt;$BJ26,$BJ26-SUM(MJ26:$RV26),EI26),0))</f>
        <v>0</v>
      </c>
      <c r="MJ26" s="5">
        <f>IF(EJ26=0,0,IF($BJ26&gt;SUM(EK26:$JV26),IF(EJ26+SUM(EK26:$JV26)&gt;$BJ26,$BJ26-SUM(MK26:$RV26),EJ26),0))</f>
        <v>0</v>
      </c>
      <c r="MK26" s="5">
        <f>IF(EK26=0,0,IF($BJ26&gt;SUM(EL26:$JV26),IF(EK26+SUM(EL26:$JV26)&gt;$BJ26,$BJ26-SUM(ML26:$RV26),EK26),0))</f>
        <v>0</v>
      </c>
      <c r="ML26" s="5">
        <f>IF(EL26=0,0,IF($BJ26&gt;SUM(EM26:$JV26),IF(EL26+SUM(EM26:$JV26)&gt;$BJ26,$BJ26-SUM(MM26:$RV26),EL26),0))</f>
        <v>0</v>
      </c>
      <c r="MM26" s="5">
        <f>IF(EM26=0,0,IF($BJ26&gt;SUM(EN26:$JV26),IF(EM26+SUM(EN26:$JV26)&gt;$BJ26,$BJ26-SUM(MN26:$RV26),EM26),0))</f>
        <v>0</v>
      </c>
      <c r="MN26" s="5">
        <f>IF(EN26=0,0,IF($BJ26&gt;SUM(EO26:$JV26),IF(EN26+SUM(EO26:$JV26)&gt;$BJ26,$BJ26-SUM(MO26:$RV26),EN26),0))</f>
        <v>0</v>
      </c>
      <c r="MO26" s="5">
        <f>IF(EO26=0,0,IF($BJ26&gt;SUM(EP26:$JV26),IF(EO26+SUM(EP26:$JV26)&gt;$BJ26,$BJ26-SUM(MP26:$RV26),EO26),0))</f>
        <v>0</v>
      </c>
      <c r="MP26" s="5">
        <f>IF(EP26=0,0,IF($BJ26&gt;SUM(EQ26:$JV26),IF(EP26+SUM(EQ26:$JV26)&gt;$BJ26,$BJ26-SUM(MQ26:$RV26),EP26),0))</f>
        <v>0</v>
      </c>
      <c r="MQ26" s="5">
        <f>IF(EQ26=0,0,IF($BJ26&gt;SUM(ER26:$JV26),IF(EQ26+SUM(ER26:$JV26)&gt;$BJ26,$BJ26-SUM(MR26:$RV26),EQ26),0))</f>
        <v>0</v>
      </c>
      <c r="MR26" s="5">
        <f>IF(ER26=0,0,IF($BJ26&gt;SUM(ES26:$JV26),IF(ER26+SUM(ES26:$JV26)&gt;$BJ26,$BJ26-SUM(MS26:$RV26),ER26),0))</f>
        <v>0</v>
      </c>
      <c r="MS26" s="5">
        <f>IF(ES26=0,0,IF($BJ26&gt;SUM(ET26:$JV26),IF(ES26+SUM(ET26:$JV26)&gt;$BJ26,$BJ26-SUM(MT26:$RV26),ES26),0))</f>
        <v>0</v>
      </c>
      <c r="MT26" s="5">
        <f>IF(ET26=0,0,IF($BJ26&gt;SUM(EU26:$JV26),IF(ET26+SUM(EU26:$JV26)&gt;$BJ26,$BJ26-SUM(MU26:$RV26),ET26),0))</f>
        <v>0</v>
      </c>
      <c r="MU26" s="5">
        <f>IF(EU26=0,0,IF($BJ26&gt;SUM(EV26:$JV26),IF(EU26+SUM(EV26:$JV26)&gt;$BJ26,$BJ26-SUM(MV26:$RV26),EU26),0))</f>
        <v>0</v>
      </c>
      <c r="MV26" s="5">
        <f>IF(EV26=0,0,IF($BJ26&gt;SUM(EW26:$JV26),IF(EV26+SUM(EW26:$JV26)&gt;$BJ26,$BJ26-SUM(MW26:$RV26),EV26),0))</f>
        <v>0</v>
      </c>
      <c r="MW26" s="5">
        <f>IF(EW26=0,0,IF($BJ26&gt;SUM(EX26:$JV26),IF(EW26+SUM(EX26:$JV26)&gt;$BJ26,$BJ26-SUM(MX26:$RV26),EW26),0))</f>
        <v>0</v>
      </c>
      <c r="MX26" s="5">
        <f>IF(EX26=0,0,IF($BJ26&gt;SUM(EY26:$JV26),IF(EX26+SUM(EY26:$JV26)&gt;$BJ26,$BJ26-SUM(MY26:$RV26),EX26),0))</f>
        <v>0</v>
      </c>
      <c r="MY26" s="5">
        <f>IF(EY26=0,0,IF($BJ26&gt;SUM(EZ26:$JV26),IF(EY26+SUM(EZ26:$JV26)&gt;$BJ26,$BJ26-SUM(MZ26:$RV26),EY26),0))</f>
        <v>0</v>
      </c>
      <c r="MZ26" s="5">
        <f>IF(EZ26=0,0,IF($BJ26&gt;SUM(FA26:$JV26),IF(EZ26+SUM(FA26:$JV26)&gt;$BJ26,$BJ26-SUM(NA26:$RV26),EZ26),0))</f>
        <v>0</v>
      </c>
      <c r="NA26" s="5">
        <f>IF(FA26=0,0,IF($BJ26&gt;SUM(FB26:$JV26),IF(FA26+SUM(FB26:$JV26)&gt;$BJ26,$BJ26-SUM(NB26:$RV26),FA26),0))</f>
        <v>0</v>
      </c>
      <c r="NB26" s="5">
        <f>IF(FB26=0,0,IF($BJ26&gt;SUM(FC26:$JV26),IF(FB26+SUM(FC26:$JV26)&gt;$BJ26,$BJ26-SUM(NC26:$RV26),FB26),0))</f>
        <v>0</v>
      </c>
      <c r="NC26" s="5">
        <f>IF(FC26=0,0,IF($BJ26&gt;SUM(FD26:$JV26),IF(FC26+SUM(FD26:$JV26)&gt;$BJ26,$BJ26-SUM(ND26:$RV26),FC26),0))</f>
        <v>0</v>
      </c>
      <c r="ND26" s="5">
        <f>IF(FD26=0,0,IF($BJ26&gt;SUM(FE26:$JV26),IF(FD26+SUM(FE26:$JV26)&gt;$BJ26,$BJ26-SUM(NE26:$RV26),FD26),0))</f>
        <v>0</v>
      </c>
      <c r="NE26" s="5">
        <f>IF(FE26=0,0,IF($BJ26&gt;SUM(FF26:$JV26),IF(FE26+SUM(FF26:$JV26)&gt;$BJ26,$BJ26-SUM(NF26:$RV26),FE26),0))</f>
        <v>0</v>
      </c>
      <c r="NF26" s="5">
        <f>IF(FF26=0,0,IF($BJ26&gt;SUM(FG26:$JV26),IF(FF26+SUM(FG26:$JV26)&gt;$BJ26,$BJ26-SUM(NG26:$RV26),FF26),0))</f>
        <v>0</v>
      </c>
      <c r="NG26" s="5">
        <f>IF(FG26=0,0,IF($BJ26&gt;SUM(FH26:$JV26),IF(FG26+SUM(FH26:$JV26)&gt;$BJ26,$BJ26-SUM(NH26:$RV26),FG26),0))</f>
        <v>0</v>
      </c>
      <c r="NH26" s="5">
        <f>IF(FH26=0,0,IF($BJ26&gt;SUM(FI26:$JV26),IF(FH26+SUM(FI26:$JV26)&gt;$BJ26,$BJ26-SUM(NI26:$RV26),FH26),0))</f>
        <v>0</v>
      </c>
      <c r="NI26" s="5">
        <f>IF(FI26=0,0,IF($BJ26&gt;SUM(FJ26:$JV26),IF(FI26+SUM(FJ26:$JV26)&gt;$BJ26,$BJ26-SUM(NJ26:$RV26),FI26),0))</f>
        <v>0</v>
      </c>
      <c r="NJ26" s="5">
        <f>IF(FJ26=0,0,IF($BJ26&gt;SUM(FK26:$JV26),IF(FJ26+SUM(FK26:$JV26)&gt;$BJ26,$BJ26-SUM(NK26:$RV26),FJ26),0))</f>
        <v>0</v>
      </c>
      <c r="NK26" s="5">
        <f>IF(FK26=0,0,IF($BJ26&gt;SUM(FL26:$JV26),IF(FK26+SUM(FL26:$JV26)&gt;$BJ26,$BJ26-SUM(NL26:$RV26),FK26),0))</f>
        <v>0</v>
      </c>
      <c r="NL26" s="5">
        <f>IF(FL26=0,0,IF($BJ26&gt;SUM(FM26:$JV26),IF(FL26+SUM(FM26:$JV26)&gt;$BJ26,$BJ26-SUM(NM26:$RV26),FL26),0))</f>
        <v>0</v>
      </c>
      <c r="NM26" s="5">
        <f>IF(FM26=0,0,IF($BJ26&gt;SUM(FN26:$JV26),IF(FM26+SUM(FN26:$JV26)&gt;$BJ26,$BJ26-SUM(NN26:$RV26),FM26),0))</f>
        <v>0</v>
      </c>
      <c r="NN26" s="5">
        <f>IF(FN26=0,0,IF($BJ26&gt;SUM(FO26:$JV26),IF(FN26+SUM(FO26:$JV26)&gt;$BJ26,$BJ26-SUM(NO26:$RV26),FN26),0))</f>
        <v>0</v>
      </c>
      <c r="NO26" s="5">
        <f>IF(FO26=0,0,IF($BJ26&gt;SUM(FP26:$JV26),IF(FO26+SUM(FP26:$JV26)&gt;$BJ26,$BJ26-SUM(NP26:$RV26),FO26),0))</f>
        <v>0</v>
      </c>
      <c r="NP26" s="5">
        <f>IF(FP26=0,0,IF($BJ26&gt;SUM(FQ26:$JV26),IF(FP26+SUM(FQ26:$JV26)&gt;$BJ26,$BJ26-SUM(NQ26:$RV26),FP26),0))</f>
        <v>0</v>
      </c>
      <c r="NQ26" s="5">
        <f>IF(FQ26=0,0,IF($BJ26&gt;SUM(FR26:$JV26),IF(FQ26+SUM(FR26:$JV26)&gt;$BJ26,$BJ26-SUM(NR26:$RV26),FQ26),0))</f>
        <v>0</v>
      </c>
      <c r="NR26" s="5">
        <f>IF(FR26=0,0,IF($BJ26&gt;SUM(FS26:$JV26),IF(FR26+SUM(FS26:$JV26)&gt;$BJ26,$BJ26-SUM(NS26:$RV26),FR26),0))</f>
        <v>0</v>
      </c>
      <c r="NS26" s="5">
        <f>IF(FS26=0,0,IF($BJ26&gt;SUM(FT26:$JV26),IF(FS26+SUM(FT26:$JV26)&gt;$BJ26,$BJ26-SUM(NT26:$RV26),FS26),0))</f>
        <v>0</v>
      </c>
      <c r="NT26" s="5">
        <f>IF(FT26=0,0,IF($BJ26&gt;SUM(FU26:$JV26),IF(FT26+SUM(FU26:$JV26)&gt;$BJ26,$BJ26-SUM(NU26:$RV26),FT26),0))</f>
        <v>0</v>
      </c>
      <c r="NU26" s="5">
        <f>IF(FU26=0,0,IF($BJ26&gt;SUM(FV26:$JV26),IF(FU26+SUM(FV26:$JV26)&gt;$BJ26,$BJ26-SUM(NV26:$RV26),FU26),0))</f>
        <v>0</v>
      </c>
      <c r="NV26" s="5">
        <f>IF(FV26=0,0,IF($BJ26&gt;SUM(FW26:$JV26),IF(FV26+SUM(FW26:$JV26)&gt;$BJ26,$BJ26-SUM(NW26:$RV26),FV26),0))</f>
        <v>0</v>
      </c>
      <c r="NW26" s="5">
        <f>IF(FW26=0,0,IF($BJ26&gt;SUM(FX26:$JV26),IF(FW26+SUM(FX26:$JV26)&gt;$BJ26,$BJ26-SUM(NX26:$RV26),FW26),0))</f>
        <v>0</v>
      </c>
      <c r="NX26" s="5">
        <f>IF(FX26=0,0,IF($BJ26&gt;SUM(FY26:$JV26),IF(FX26+SUM(FY26:$JV26)&gt;$BJ26,$BJ26-SUM(NY26:$RV26),FX26),0))</f>
        <v>0</v>
      </c>
      <c r="NY26" s="5">
        <f>IF(FY26=0,0,IF($BJ26&gt;SUM(FZ26:$JV26),IF(FY26+SUM(FZ26:$JV26)&gt;$BJ26,$BJ26-SUM(NZ26:$RV26),FY26),0))</f>
        <v>0</v>
      </c>
      <c r="NZ26" s="5">
        <f>IF(FZ26=0,0,IF($BJ26&gt;SUM(GA26:$JV26),IF(FZ26+SUM(GA26:$JV26)&gt;$BJ26,$BJ26-SUM(OA26:$RV26),FZ26),0))</f>
        <v>0</v>
      </c>
      <c r="OA26" s="5">
        <f>IF(GA26=0,0,IF($BJ26&gt;SUM(GB26:$JV26),IF(GA26+SUM(GB26:$JV26)&gt;$BJ26,$BJ26-SUM(OB26:$RV26),GA26),0))</f>
        <v>0</v>
      </c>
      <c r="OB26" s="5">
        <f>IF(GB26=0,0,IF($BJ26&gt;SUM(GC26:$JV26),IF(GB26+SUM(GC26:$JV26)&gt;$BJ26,$BJ26-SUM(OC26:$RV26),GB26),0))</f>
        <v>0</v>
      </c>
      <c r="OC26" s="5">
        <f>IF(GC26=0,0,IF($BJ26&gt;SUM(GD26:$JV26),IF(GC26+SUM(GD26:$JV26)&gt;$BJ26,$BJ26-SUM(OD26:$RV26),GC26),0))</f>
        <v>0</v>
      </c>
      <c r="OD26" s="5">
        <f>IF(GD26=0,0,IF($BJ26&gt;SUM(GE26:$JV26),IF(GD26+SUM(GE26:$JV26)&gt;$BJ26,$BJ26-SUM(OE26:$RV26),GD26),0))</f>
        <v>0</v>
      </c>
      <c r="OE26" s="5">
        <f>IF(GE26=0,0,IF($BJ26&gt;SUM(GF26:$JV26),IF(GE26+SUM(GF26:$JV26)&gt;$BJ26,$BJ26-SUM(OF26:$RV26),GE26),0))</f>
        <v>0</v>
      </c>
      <c r="OF26" s="5">
        <f>IF(GF26=0,0,IF($BJ26&gt;SUM(GG26:$JV26),IF(GF26+SUM(GG26:$JV26)&gt;$BJ26,$BJ26-SUM(OG26:$RV26),GF26),0))</f>
        <v>0</v>
      </c>
      <c r="OG26" s="5">
        <f>IF(GG26=0,0,IF($BJ26&gt;SUM(GH26:$JV26),IF(GG26+SUM(GH26:$JV26)&gt;$BJ26,$BJ26-SUM(OH26:$RV26),GG26),0))</f>
        <v>0</v>
      </c>
      <c r="OH26" s="5">
        <f>IF(GH26=0,0,IF($BJ26&gt;SUM(GI26:$JV26),IF(GH26+SUM(GI26:$JV26)&gt;$BJ26,$BJ26-SUM(OI26:$RV26),GH26),0))</f>
        <v>0</v>
      </c>
      <c r="OI26" s="5">
        <f>IF(GI26=0,0,IF($BJ26&gt;SUM(GJ26:$JV26),IF(GI26+SUM(GJ26:$JV26)&gt;$BJ26,$BJ26-SUM(OJ26:$RV26),GI26),0))</f>
        <v>0</v>
      </c>
      <c r="OJ26" s="5">
        <f>IF(GJ26=0,0,IF($BJ26&gt;SUM(GK26:$JV26),IF(GJ26+SUM(GK26:$JV26)&gt;$BJ26,$BJ26-SUM(OK26:$RV26),GJ26),0))</f>
        <v>0</v>
      </c>
      <c r="OK26" s="5">
        <f>IF(GK26=0,0,IF($BJ26&gt;SUM(GL26:$JV26),IF(GK26+SUM(GL26:$JV26)&gt;$BJ26,$BJ26-SUM(OL26:$RV26),GK26),0))</f>
        <v>0</v>
      </c>
      <c r="OL26" s="5">
        <f>IF(GL26=0,0,IF($BJ26&gt;SUM(GM26:$JV26),IF(GL26+SUM(GM26:$JV26)&gt;$BJ26,$BJ26-SUM(OM26:$RV26),GL26),0))</f>
        <v>0</v>
      </c>
      <c r="OM26" s="5">
        <f>IF(GM26=0,0,IF($BJ26&gt;SUM(GN26:$JV26),IF(GM26+SUM(GN26:$JV26)&gt;$BJ26,$BJ26-SUM(ON26:$RV26),GM26),0))</f>
        <v>0</v>
      </c>
      <c r="ON26" s="5">
        <f>IF(GN26=0,0,IF($BJ26&gt;SUM(GO26:$JV26),IF(GN26+SUM(GO26:$JV26)&gt;$BJ26,$BJ26-SUM(OO26:$RV26),GN26),0))</f>
        <v>0</v>
      </c>
      <c r="OO26" s="5">
        <f>IF(GO26=0,0,IF($BJ26&gt;SUM(GP26:$JV26),IF(GO26+SUM(GP26:$JV26)&gt;$BJ26,$BJ26-SUM(OP26:$RV26),GO26),0))</f>
        <v>0</v>
      </c>
      <c r="OP26" s="5">
        <f>IF(GP26=0,0,IF($BJ26&gt;SUM(GQ26:$JV26),IF(GP26+SUM(GQ26:$JV26)&gt;$BJ26,$BJ26-SUM(OQ26:$RV26),GP26),0))</f>
        <v>0</v>
      </c>
      <c r="OQ26" s="5">
        <f>IF(GQ26=0,0,IF($BJ26&gt;SUM(GR26:$JV26),IF(GQ26+SUM(GR26:$JV26)&gt;$BJ26,$BJ26-SUM(OR26:$RV26),GQ26),0))</f>
        <v>0</v>
      </c>
      <c r="OR26" s="5">
        <f>IF(GR26=0,0,IF($BJ26&gt;SUM(GS26:$JV26),IF(GR26+SUM(GS26:$JV26)&gt;$BJ26,$BJ26-SUM(OS26:$RV26),GR26),0))</f>
        <v>0</v>
      </c>
      <c r="OS26" s="5">
        <f>IF(GS26=0,0,IF($BJ26&gt;SUM(GT26:$JV26),IF(GS26+SUM(GT26:$JV26)&gt;$BJ26,$BJ26-SUM(OT26:$RV26),GS26),0))</f>
        <v>0</v>
      </c>
      <c r="OT26" s="5">
        <f>IF(GT26=0,0,IF($BJ26&gt;SUM(GU26:$JV26),IF(GT26+SUM(GU26:$JV26)&gt;$BJ26,$BJ26-SUM(OU26:$RV26),GT26),0))</f>
        <v>0</v>
      </c>
      <c r="OU26" s="5">
        <f>IF(GU26=0,0,IF($BJ26&gt;SUM(GV26:$JV26),IF(GU26+SUM(GV26:$JV26)&gt;$BJ26,$BJ26-SUM(OV26:$RV26),GU26),0))</f>
        <v>0</v>
      </c>
      <c r="OV26" s="5">
        <f>IF(GV26=0,0,IF($BJ26&gt;SUM(GW26:$JV26),IF(GV26+SUM(GW26:$JV26)&gt;$BJ26,$BJ26-SUM(OW26:$RV26),GV26),0))</f>
        <v>0</v>
      </c>
      <c r="OW26" s="5">
        <f>IF(GW26=0,0,IF($BJ26&gt;SUM(GX26:$JV26),IF(GW26+SUM(GX26:$JV26)&gt;$BJ26,$BJ26-SUM(OX26:$RV26),GW26),0))</f>
        <v>0</v>
      </c>
      <c r="OX26" s="5">
        <f>IF(GX26=0,0,IF($BJ26&gt;SUM(GY26:$JV26),IF(GX26+SUM(GY26:$JV26)&gt;$BJ26,$BJ26-SUM(OY26:$RV26),GX26),0))</f>
        <v>0</v>
      </c>
      <c r="OY26" s="5">
        <f>IF(GY26=0,0,IF($BJ26&gt;SUM(GZ26:$JV26),IF(GY26+SUM(GZ26:$JV26)&gt;$BJ26,$BJ26-SUM(OZ26:$RV26),GY26),0))</f>
        <v>0</v>
      </c>
      <c r="OZ26" s="5">
        <f>IF(GZ26=0,0,IF($BJ26&gt;SUM(HA26:$JV26),IF(GZ26+SUM(HA26:$JV26)&gt;$BJ26,$BJ26-SUM(PA26:$RV26),GZ26),0))</f>
        <v>0</v>
      </c>
      <c r="PA26" s="5">
        <f>IF(HA26=0,0,IF($BJ26&gt;SUM(HB26:$JV26),IF(HA26+SUM(HB26:$JV26)&gt;$BJ26,$BJ26-SUM(PB26:$RV26),HA26),0))</f>
        <v>0</v>
      </c>
      <c r="PB26" s="5">
        <f>IF(HB26=0,0,IF($BJ26&gt;SUM(HC26:$JV26),IF(HB26+SUM(HC26:$JV26)&gt;$BJ26,$BJ26-SUM(PC26:$RV26),HB26),0))</f>
        <v>0</v>
      </c>
      <c r="PC26" s="5">
        <f>IF(HC26=0,0,IF($BJ26&gt;SUM(HD26:$JV26),IF(HC26+SUM(HD26:$JV26)&gt;$BJ26,$BJ26-SUM(PD26:$RV26),HC26),0))</f>
        <v>0</v>
      </c>
      <c r="PD26" s="5">
        <f>IF(HD26=0,0,IF($BJ26&gt;SUM(HE26:$JV26),IF(HD26+SUM(HE26:$JV26)&gt;$BJ26,$BJ26-SUM(PE26:$RV26),HD26),0))</f>
        <v>0</v>
      </c>
      <c r="PE26" s="5">
        <f>IF(HE26=0,0,IF($BJ26&gt;SUM(HF26:$JV26),IF(HE26+SUM(HF26:$JV26)&gt;$BJ26,$BJ26-SUM(PF26:$RV26),HE26),0))</f>
        <v>0</v>
      </c>
      <c r="PF26" s="5">
        <f>IF(HF26=0,0,IF($BJ26&gt;SUM(HG26:$JV26),IF(HF26+SUM(HG26:$JV26)&gt;$BJ26,$BJ26-SUM(PG26:$RV26),HF26),0))</f>
        <v>0</v>
      </c>
      <c r="PG26" s="5">
        <f>IF(HG26=0,0,IF($BJ26&gt;SUM(HH26:$JV26),IF(HG26+SUM(HH26:$JV26)&gt;$BJ26,$BJ26-SUM(PH26:$RV26),HG26),0))</f>
        <v>0</v>
      </c>
      <c r="PH26" s="5">
        <f>IF(HH26=0,0,IF($BJ26&gt;SUM(HI26:$JV26),IF(HH26+SUM(HI26:$JV26)&gt;$BJ26,$BJ26-SUM(PI26:$RV26),HH26),0))</f>
        <v>0</v>
      </c>
      <c r="PI26" s="5">
        <f>IF(HI26=0,0,IF($BJ26&gt;SUM(HJ26:$JV26),IF(HI26+SUM(HJ26:$JV26)&gt;$BJ26,$BJ26-SUM(PJ26:$RV26),HI26),0))</f>
        <v>0</v>
      </c>
      <c r="PJ26" s="5">
        <f>IF(HJ26=0,0,IF($BJ26&gt;SUM(HK26:$JV26),IF(HJ26+SUM(HK26:$JV26)&gt;$BJ26,$BJ26-SUM(PK26:$RV26),HJ26),0))</f>
        <v>0</v>
      </c>
      <c r="PK26" s="5">
        <f>IF(HK26=0,0,IF($BJ26&gt;SUM(HL26:$JV26),IF(HK26+SUM(HL26:$JV26)&gt;$BJ26,$BJ26-SUM(PL26:$RV26),HK26),0))</f>
        <v>0</v>
      </c>
      <c r="PL26" s="5">
        <f>IF(HL26=0,0,IF($BJ26&gt;SUM(HM26:$JV26),IF(HL26+SUM(HM26:$JV26)&gt;$BJ26,$BJ26-SUM(PM26:$RV26),HL26),0))</f>
        <v>0</v>
      </c>
      <c r="PM26" s="5">
        <f>IF(HM26=0,0,IF($BJ26&gt;SUM(HN26:$JV26),IF(HM26+SUM(HN26:$JV26)&gt;$BJ26,$BJ26-SUM(PN26:$RV26),HM26),0))</f>
        <v>0</v>
      </c>
      <c r="PN26" s="5">
        <f>IF(HN26=0,0,IF($BJ26&gt;SUM(HO26:$JV26),IF(HN26+SUM(HO26:$JV26)&gt;$BJ26,$BJ26-SUM(PO26:$RV26),HN26),0))</f>
        <v>0</v>
      </c>
      <c r="PO26" s="5">
        <f>IF(HO26=0,0,IF($BJ26&gt;SUM(HP26:$JV26),IF(HO26+SUM(HP26:$JV26)&gt;$BJ26,$BJ26-SUM(PP26:$RV26),HO26),0))</f>
        <v>0</v>
      </c>
      <c r="PP26" s="5">
        <f>IF(HP26=0,0,IF($BJ26&gt;SUM(HQ26:$JV26),IF(HP26+SUM(HQ26:$JV26)&gt;$BJ26,$BJ26-SUM(PQ26:$RV26),HP26),0))</f>
        <v>0</v>
      </c>
      <c r="PQ26" s="5">
        <f>IF(HQ26=0,0,IF($BJ26&gt;SUM(HR26:$JV26),IF(HQ26+SUM(HR26:$JV26)&gt;$BJ26,$BJ26-SUM(PR26:$RV26),HQ26),0))</f>
        <v>0</v>
      </c>
      <c r="PR26" s="5">
        <f>IF(HR26=0,0,IF($BJ26&gt;SUM(HS26:$JV26),IF(HR26+SUM(HS26:$JV26)&gt;$BJ26,$BJ26-SUM(PS26:$RV26),HR26),0))</f>
        <v>0</v>
      </c>
      <c r="PS26" s="5">
        <f>IF(HS26=0,0,IF($BJ26&gt;SUM(HT26:$JV26),IF(HS26+SUM(HT26:$JV26)&gt;$BJ26,$BJ26-SUM(PT26:$RV26),HS26),0))</f>
        <v>0</v>
      </c>
      <c r="PT26" s="5">
        <f>IF(HT26=0,0,IF($BJ26&gt;SUM(HU26:$JV26),IF(HT26+SUM(HU26:$JV26)&gt;$BJ26,$BJ26-SUM(PU26:$RV26),HT26),0))</f>
        <v>0</v>
      </c>
      <c r="PU26" s="5">
        <f>IF(HU26=0,0,IF($BJ26&gt;SUM(HV26:$JV26),IF(HU26+SUM(HV26:$JV26)&gt;$BJ26,$BJ26-SUM(PV26:$RV26),HU26),0))</f>
        <v>0</v>
      </c>
      <c r="PV26" s="5">
        <f>IF(HV26=0,0,IF($BJ26&gt;SUM(HW26:$JV26),IF(HV26+SUM(HW26:$JV26)&gt;$BJ26,$BJ26-SUM(PW26:$RV26),HV26),0))</f>
        <v>0</v>
      </c>
      <c r="PW26" s="5">
        <f>IF(HW26=0,0,IF($BJ26&gt;SUM(HX26:$JV26),IF(HW26+SUM(HX26:$JV26)&gt;$BJ26,$BJ26-SUM(PX26:$RV26),HW26),0))</f>
        <v>0</v>
      </c>
      <c r="PX26" s="5">
        <f>IF(HX26=0,0,IF($BJ26&gt;SUM(HY26:$JV26),IF(HX26+SUM(HY26:$JV26)&gt;$BJ26,$BJ26-SUM(PY26:$RV26),HX26),0))</f>
        <v>0</v>
      </c>
      <c r="PY26" s="5">
        <f>IF(HY26=0,0,IF($BJ26&gt;SUM(HZ26:$JV26),IF(HY26+SUM(HZ26:$JV26)&gt;$BJ26,$BJ26-SUM(PZ26:$RV26),HY26),0))</f>
        <v>0</v>
      </c>
      <c r="PZ26" s="5">
        <f>IF(HZ26=0,0,IF($BJ26&gt;SUM(IA26:$JV26),IF(HZ26+SUM(IA26:$JV26)&gt;$BJ26,$BJ26-SUM(QA26:$RV26),HZ26),0))</f>
        <v>0</v>
      </c>
      <c r="QA26" s="5">
        <f>IF(IA26=0,0,IF($BJ26&gt;SUM(IB26:$JV26),IF(IA26+SUM(IB26:$JV26)&gt;$BJ26,$BJ26-SUM(QB26:$RV26),IA26),0))</f>
        <v>0</v>
      </c>
      <c r="QB26" s="5">
        <f>IF(IB26=0,0,IF($BJ26&gt;SUM(IC26:$JV26),IF(IB26+SUM(IC26:$JV26)&gt;$BJ26,$BJ26-SUM(QC26:$RV26),IB26),0))</f>
        <v>0</v>
      </c>
      <c r="QC26" s="5">
        <f>IF(IC26=0,0,IF($BJ26&gt;SUM(ID26:$JV26),IF(IC26+SUM(ID26:$JV26)&gt;$BJ26,$BJ26-SUM(QD26:$RV26),IC26),0))</f>
        <v>0</v>
      </c>
      <c r="QD26" s="5">
        <f>IF(ID26=0,0,IF($BJ26&gt;SUM(IE26:$JV26),IF(ID26+SUM(IE26:$JV26)&gt;$BJ26,$BJ26-SUM(QE26:$RV26),ID26),0))</f>
        <v>0</v>
      </c>
      <c r="QE26" s="5">
        <f>IF(IE26=0,0,IF($BJ26&gt;SUM(IF26:$JV26),IF(IE26+SUM(IF26:$JV26)&gt;$BJ26,$BJ26-SUM(QF26:$RV26),IE26),0))</f>
        <v>0</v>
      </c>
      <c r="QF26" s="5">
        <f>IF(IF26=0,0,IF($BJ26&gt;SUM(IG26:$JV26),IF(IF26+SUM(IG26:$JV26)&gt;$BJ26,$BJ26-SUM(QG26:$RV26),IF26),0))</f>
        <v>0</v>
      </c>
      <c r="QG26" s="5">
        <f>IF(IG26=0,0,IF($BJ26&gt;SUM(IH26:$JV26),IF(IG26+SUM(IH26:$JV26)&gt;$BJ26,$BJ26-SUM(QH26:$RV26),IG26),0))</f>
        <v>0</v>
      </c>
      <c r="QH26" s="5">
        <f>IF(IH26=0,0,IF($BJ26&gt;SUM(II26:$JV26),IF(IH26+SUM(II26:$JV26)&gt;$BJ26,$BJ26-SUM(QI26:$RV26),IH26),0))</f>
        <v>0</v>
      </c>
      <c r="QI26" s="5">
        <f>IF(II26=0,0,IF($BJ26&gt;SUM(IJ26:$JV26),IF(II26+SUM(IJ26:$JV26)&gt;$BJ26,$BJ26-SUM(QJ26:$RV26),II26),0))</f>
        <v>0</v>
      </c>
      <c r="QJ26" s="5">
        <f>IF(IJ26=0,0,IF($BJ26&gt;SUM(IK26:$JV26),IF(IJ26+SUM(IK26:$JV26)&gt;$BJ26,$BJ26-SUM(QK26:$RV26),IJ26),0))</f>
        <v>0</v>
      </c>
      <c r="QK26" s="5">
        <f>IF(IK26=0,0,IF($BJ26&gt;SUM(IL26:$JV26),IF(IK26+SUM(IL26:$JV26)&gt;$BJ26,$BJ26-SUM(QL26:$RV26),IK26),0))</f>
        <v>0</v>
      </c>
      <c r="QL26" s="5">
        <f>IF(IL26=0,0,IF($BJ26&gt;SUM(IM26:$JV26),IF(IL26+SUM(IM26:$JV26)&gt;$BJ26,$BJ26-SUM(QM26:$RV26),IL26),0))</f>
        <v>0</v>
      </c>
      <c r="QM26" s="5">
        <f>IF(IM26=0,0,IF($BJ26&gt;SUM(IN26:$JV26),IF(IM26+SUM(IN26:$JV26)&gt;$BJ26,$BJ26-SUM(QN26:$RV26),IM26),0))</f>
        <v>0</v>
      </c>
      <c r="QN26" s="5">
        <f>IF(IN26=0,0,IF($BJ26&gt;SUM(IO26:$JV26),IF(IN26+SUM(IO26:$JV26)&gt;$BJ26,$BJ26-SUM(QO26:$RV26),IN26),0))</f>
        <v>0</v>
      </c>
      <c r="QO26" s="5">
        <f>IF(IO26=0,0,IF($BJ26&gt;SUM(IP26:$JV26),IF(IO26+SUM(IP26:$JV26)&gt;$BJ26,$BJ26-SUM(QP26:$RV26),IO26),0))</f>
        <v>0</v>
      </c>
      <c r="QP26" s="5">
        <f>IF(IP26=0,0,IF($BJ26&gt;SUM(IQ26:$JV26),IF(IP26+SUM(IQ26:$JV26)&gt;$BJ26,$BJ26-SUM(QQ26:$RV26),IP26),0))</f>
        <v>0</v>
      </c>
      <c r="QQ26" s="5">
        <f>IF(IQ26=0,0,IF($BJ26&gt;SUM(IR26:$JV26),IF(IQ26+SUM(IR26:$JV26)&gt;$BJ26,$BJ26-SUM(QR26:$RV26),IQ26),0))</f>
        <v>0</v>
      </c>
      <c r="QR26" s="5">
        <f>IF(IR26=0,0,IF($BJ26&gt;SUM(IS26:$JV26),IF(IR26+SUM(IS26:$JV26)&gt;$BJ26,$BJ26-SUM(QS26:$RV26),IR26),0))</f>
        <v>0</v>
      </c>
      <c r="QS26" s="5">
        <f>IF(IS26=0,0,IF($BJ26&gt;SUM(IT26:$JV26),IF(IS26+SUM(IT26:$JV26)&gt;$BJ26,$BJ26-SUM(QT26:$RV26),IS26),0))</f>
        <v>0</v>
      </c>
      <c r="QT26" s="5">
        <f>IF(IT26=0,0,IF($BJ26&gt;SUM(IU26:$JV26),IF(IT26+SUM(IU26:$JV26)&gt;$BJ26,$BJ26-SUM(QU26:$RV26),IT26),0))</f>
        <v>0</v>
      </c>
      <c r="QU26" s="5">
        <f>IF(IU26=0,0,IF($BJ26&gt;SUM(IV26:$JV26),IF(IU26+SUM(IV26:$JV26)&gt;$BJ26,$BJ26-SUM(QV26:$RV26),IU26),0))</f>
        <v>0</v>
      </c>
      <c r="QV26" s="5">
        <f>IF(IV26=0,0,IF($BJ26&gt;SUM(IW26:$JV26),IF(IV26+SUM(IW26:$JV26)&gt;$BJ26,$BJ26-SUM(QW26:$RV26),IV26),0))</f>
        <v>0</v>
      </c>
      <c r="QW26" s="5">
        <f>IF(IW26=0,0,IF($BJ26&gt;SUM(IX26:$JV26),IF(IW26+SUM(IX26:$JV26)&gt;$BJ26,$BJ26-SUM(QX26:$RV26),IW26),0))</f>
        <v>0</v>
      </c>
      <c r="QX26" s="5">
        <f>IF(IX26=0,0,IF($BJ26&gt;SUM(IY26:$JV26),IF(IX26+SUM(IY26:$JV26)&gt;$BJ26,$BJ26-SUM(QY26:$RV26),IX26),0))</f>
        <v>0</v>
      </c>
      <c r="QY26" s="5">
        <f>IF(IY26=0,0,IF($BJ26&gt;SUM(IZ26:$JV26),IF(IY26+SUM(IZ26:$JV26)&gt;$BJ26,$BJ26-SUM(QZ26:$RV26),IY26),0))</f>
        <v>0</v>
      </c>
      <c r="QZ26" s="5">
        <f>IF(IZ26=0,0,IF($BJ26&gt;SUM(JA26:$JV26),IF(IZ26+SUM(JA26:$JV26)&gt;$BJ26,$BJ26-SUM(RA26:$RV26),IZ26),0))</f>
        <v>0</v>
      </c>
      <c r="RA26" s="5">
        <f>IF(JA26=0,0,IF($BJ26&gt;SUM(JB26:$JV26),IF(JA26+SUM(JB26:$JV26)&gt;$BJ26,$BJ26-SUM(RB26:$RV26),JA26),0))</f>
        <v>0</v>
      </c>
      <c r="RB26" s="5">
        <f>IF(JB26=0,0,IF($BJ26&gt;SUM(JC26:$JV26),IF(JB26+SUM(JC26:$JV26)&gt;$BJ26,$BJ26-SUM(RC26:$RV26),JB26),0))</f>
        <v>0</v>
      </c>
      <c r="RC26" s="5">
        <f>IF(JC26=0,0,IF($BJ26&gt;SUM(JD26:$JV26),IF(JC26+SUM(JD26:$JV26)&gt;$BJ26,$BJ26-SUM(RD26:$RV26),JC26),0))</f>
        <v>0</v>
      </c>
      <c r="RD26" s="5">
        <f>IF(JD26=0,0,IF($BJ26&gt;SUM(JE26:$JV26),IF(JD26+SUM(JE26:$JV26)&gt;$BJ26,$BJ26-SUM(RE26:$RV26),JD26),0))</f>
        <v>0</v>
      </c>
      <c r="RE26" s="5">
        <f>IF(JE26=0,0,IF($BJ26&gt;SUM(JF26:$JV26),IF(JE26+SUM(JF26:$JV26)&gt;$BJ26,$BJ26-SUM(RF26:$RV26),JE26),0))</f>
        <v>0</v>
      </c>
      <c r="RF26" s="5">
        <f>IF(JF26=0,0,IF($BJ26&gt;SUM(JG26:$JV26),IF(JF26+SUM(JG26:$JV26)&gt;$BJ26,$BJ26-SUM(RG26:$RV26),JF26),0))</f>
        <v>0</v>
      </c>
      <c r="RG26" s="5">
        <f>IF(JG26=0,0,IF($BJ26&gt;SUM(JH26:$JV26),IF(JG26+SUM(JH26:$JV26)&gt;$BJ26,$BJ26-SUM(RH26:$RV26),JG26),0))</f>
        <v>0</v>
      </c>
      <c r="RH26" s="5">
        <f>IF(JH26=0,0,IF($BJ26&gt;SUM(JI26:$JV26),IF(JH26+SUM(JI26:$JV26)&gt;$BJ26,$BJ26-SUM(RI26:$RV26),JH26),0))</f>
        <v>0</v>
      </c>
      <c r="RI26" s="5">
        <f>IF(JI26=0,0,IF($BJ26&gt;SUM(JJ26:$JV26),IF(JI26+SUM(JJ26:$JV26)&gt;$BJ26,$BJ26-SUM(RJ26:$RV26),JI26),0))</f>
        <v>0</v>
      </c>
      <c r="RJ26" s="5">
        <f>IF(JJ26=0,0,IF($BJ26&gt;SUM(JK26:$JV26),IF(JJ26+SUM(JK26:$JV26)&gt;$BJ26,$BJ26-SUM(RK26:$RV26),JJ26),0))</f>
        <v>0</v>
      </c>
      <c r="RK26" s="5">
        <f>IF(JK26=0,0,IF($BJ26&gt;SUM(JL26:$JV26),IF(JK26+SUM(JL26:$JV26)&gt;$BJ26,$BJ26-SUM(RL26:$RV26),JK26),0))</f>
        <v>0</v>
      </c>
      <c r="RL26" s="5">
        <f>IF(JL26=0,0,IF($BJ26&gt;SUM(JM26:$JV26),IF(JL26+SUM(JM26:$JV26)&gt;$BJ26,$BJ26-SUM(RM26:$RV26),JL26),0))</f>
        <v>0</v>
      </c>
      <c r="RM26" s="5">
        <f>IF(JM26=0,0,IF($BJ26&gt;SUM(JN26:$JV26),IF(JM26+SUM(JN26:$JV26)&gt;$BJ26,$BJ26-SUM(RN26:$RV26),JM26),0))</f>
        <v>0</v>
      </c>
      <c r="RN26" s="5">
        <f>IF(JN26=0,0,IF($BJ26&gt;SUM(JO26:$JV26),IF(JN26+SUM(JO26:$JV26)&gt;$BJ26,$BJ26-SUM(RO26:$RV26),JN26),0))</f>
        <v>0</v>
      </c>
      <c r="RO26" s="5">
        <f>IF(JO26=0,0,IF($BJ26&gt;SUM(JP26:$JV26),IF(JO26+SUM(JP26:$JV26)&gt;$BJ26,$BJ26-SUM(RP26:$RV26),JO26),0))</f>
        <v>0</v>
      </c>
      <c r="RP26" s="5">
        <f>IF(JP26=0,0,IF($BJ26&gt;SUM(JQ26:$JV26),IF(JP26+SUM(JQ26:$JV26)&gt;$BJ26,$BJ26-SUM(RQ26:$RV26),JP26),0))</f>
        <v>0</v>
      </c>
      <c r="RQ26" s="5">
        <f>IF(JQ26=0,0,IF($BJ26&gt;SUM(JR26:$JV26),IF(JQ26+SUM(JR26:$JV26)&gt;$BJ26,$BJ26-SUM(RR26:$RV26),JQ26),0))</f>
        <v>0</v>
      </c>
      <c r="RR26" s="5">
        <f>IF(JR26=0,0,IF($BJ26&gt;SUM(JS26:$JV26),IF(JR26+SUM(JS26:$JV26)&gt;$BJ26,$BJ26-SUM(RS26:$RV26),JR26),0))</f>
        <v>0</v>
      </c>
      <c r="RS26" s="5">
        <f>IF(JS26=0,0,IF($BJ26&gt;SUM(JT26:$JV26),IF(JS26+SUM(JT26:$JV26)&gt;$BJ26,$BJ26-SUM(RT26:$RV26),JS26),0))</f>
        <v>0</v>
      </c>
      <c r="RT26" s="5">
        <f>IF(JT26=0,0,IF($BJ26&gt;SUM(JU26:$JV26),IF(JT26+SUM(JU26:$JV26)&gt;$BJ26,$BJ26-SUM(RU26:$RV26),JT26),0))</f>
        <v>0</v>
      </c>
      <c r="RU26" s="5">
        <f>IF(JU26=0,0,IF($BJ26&gt;SUM(JV26:$JV26),IF(JU26+SUM(JV26:$JV26)&gt;$BJ26,$BJ26-SUM(RV26:$RV26),JU26),0))</f>
        <v>0</v>
      </c>
      <c r="RV26" s="54"/>
      <c r="RW26" s="12">
        <f ca="1">SUMIFS(Sales!D$1:D$151,Sales!B$1:B$151,B26,Sales!C$1:C$151,C26)</f>
        <v>25</v>
      </c>
      <c r="RX26" s="65" t="b">
        <f>IF(COUNTIF(Sales!C$1:C$153,C26)=1,TRUE,FALSE)</f>
        <v>1</v>
      </c>
      <c r="RY26" t="b">
        <f>IF(SUM(BW26:JV26)=SUM(BW178:JV178),IF(SUM(BW26:JV26)=0,TRUE,FALSE),TRUE)</f>
        <v>1</v>
      </c>
    </row>
    <row r="27" spans="1:493" hidden="1" x14ac:dyDescent="0.35">
      <c r="A27" s="7">
        <f t="shared" ca="1" si="546"/>
        <v>27</v>
      </c>
      <c r="B27" s="126" t="str">
        <f t="shared" si="547"/>
        <v>GC-Shoes</v>
      </c>
      <c r="C27" s="20" t="s">
        <v>267</v>
      </c>
      <c r="D27" s="20"/>
      <c r="E27" s="155">
        <f>IF(LEFT(C27,5)="Total",0,SUMIFS(Costing!E$1:E$79,Costing!C$1:C$79,B27,Costing!D$1:D$79,C27))</f>
        <v>0</v>
      </c>
      <c r="F27" s="60">
        <f>SUMIFS(Costing!G$1:G$79,Costing!C$1:C$79,B27,Costing!D$1:D$79,C27)</f>
        <v>0</v>
      </c>
      <c r="G27" s="92"/>
      <c r="H27" s="220"/>
      <c r="I27" s="67">
        <f t="shared" si="548"/>
        <v>0</v>
      </c>
      <c r="J27" s="92"/>
      <c r="K27" s="220"/>
      <c r="L27" s="67">
        <f t="shared" si="549"/>
        <v>0</v>
      </c>
      <c r="M27" s="92"/>
      <c r="N27" s="220"/>
      <c r="O27" s="67">
        <f t="shared" si="550"/>
        <v>0</v>
      </c>
      <c r="P27" s="92"/>
      <c r="Q27" s="220"/>
      <c r="R27" s="67">
        <f t="shared" si="551"/>
        <v>0</v>
      </c>
      <c r="S27" s="92"/>
      <c r="T27" s="220"/>
      <c r="U27" s="67">
        <f t="shared" si="552"/>
        <v>0</v>
      </c>
      <c r="V27" s="92"/>
      <c r="W27" s="220"/>
      <c r="X27" s="67">
        <f t="shared" si="553"/>
        <v>0</v>
      </c>
      <c r="Y27" s="92"/>
      <c r="Z27" s="220"/>
      <c r="AA27" s="67">
        <f t="shared" si="554"/>
        <v>0</v>
      </c>
      <c r="AB27" s="92"/>
      <c r="AC27" s="220"/>
      <c r="AD27" s="67">
        <f t="shared" si="555"/>
        <v>0</v>
      </c>
      <c r="AE27" s="92"/>
      <c r="AF27" s="220"/>
      <c r="AG27" s="67">
        <f t="shared" si="556"/>
        <v>0</v>
      </c>
      <c r="AH27" s="92"/>
      <c r="AI27" s="220"/>
      <c r="AJ27" s="67">
        <f t="shared" si="557"/>
        <v>0</v>
      </c>
      <c r="AK27" s="92"/>
      <c r="AL27" s="220"/>
      <c r="AM27" s="67">
        <f t="shared" si="558"/>
        <v>0</v>
      </c>
      <c r="AN27" s="92"/>
      <c r="AO27" s="220"/>
      <c r="AP27" s="67">
        <f t="shared" si="559"/>
        <v>0</v>
      </c>
      <c r="AQ27" s="92"/>
      <c r="AR27" s="220"/>
      <c r="AS27" s="67">
        <f t="shared" si="560"/>
        <v>0</v>
      </c>
      <c r="AT27" s="92"/>
      <c r="AU27" s="220"/>
      <c r="AV27" s="67">
        <f t="shared" si="561"/>
        <v>0</v>
      </c>
      <c r="AW27" s="92"/>
      <c r="AX27" s="220"/>
      <c r="AY27" s="67">
        <f t="shared" si="562"/>
        <v>0</v>
      </c>
      <c r="AZ27" s="92"/>
      <c r="BA27" s="220"/>
      <c r="BB27" s="67">
        <f t="shared" si="563"/>
        <v>0</v>
      </c>
      <c r="BC27" s="92"/>
      <c r="BD27" s="220"/>
      <c r="BE27" s="67">
        <f t="shared" si="564"/>
        <v>0</v>
      </c>
      <c r="BF27" s="92"/>
      <c r="BG27" s="220"/>
      <c r="BH27" s="67">
        <f t="shared" si="565"/>
        <v>0</v>
      </c>
      <c r="BI27" s="68"/>
      <c r="BJ27" s="154">
        <f t="shared" si="566"/>
        <v>0</v>
      </c>
      <c r="BK27" s="116">
        <f t="shared" si="567"/>
        <v>0</v>
      </c>
      <c r="BL27" s="50"/>
      <c r="BM27" s="5">
        <f ca="1">SUMIFS(INDIRECT("Sales!"&amp;RW27&amp;":"&amp;RW27),Sales!$1:$1,"&gt;"&amp;$BN$2,Sales!$1:$1,"&lt;="&amp;$C$2)/$BM$2*30</f>
        <v>2</v>
      </c>
      <c r="BN27" s="72"/>
      <c r="BO27" s="5">
        <f>SUMIF($DB$2:$RV$2,"&lt;"&amp;BO$2,$DB27:$RV27)-SUM($BN27:BN27)</f>
        <v>0</v>
      </c>
      <c r="BP27" s="5">
        <f>SUMIF($DB$2:$RV$2,"&lt;"&amp;BP$2,$DB27:$RV27)-SUM($BN27:BO27)</f>
        <v>0</v>
      </c>
      <c r="BQ27" s="5">
        <f>SUMIF($DB$2:$RV$2,"&lt;"&amp;BQ$2,$DB27:$RV27)-SUM($BN27:BP27)</f>
        <v>0</v>
      </c>
      <c r="BR27" s="5">
        <f>SUMIF($DB$2:$RV$2,"&lt;"&amp;BR$2,$DB27:$RV27)-SUM($BN27:BQ27)</f>
        <v>0</v>
      </c>
      <c r="BS27" s="5">
        <f>SUMIF($DB$2:$RV$2,"&lt;"&amp;BS$2,$DB27:$RV27)-SUM($BN27:BR27)</f>
        <v>0</v>
      </c>
      <c r="BT27" s="5">
        <f>SUMIF($DB$2:$RV$2,"&lt;"&amp;BT$2,$DB27:$RV27)-SUM($BN27:BS27)</f>
        <v>0</v>
      </c>
      <c r="BU27" s="5">
        <f t="shared" si="571"/>
        <v>0</v>
      </c>
      <c r="BV27" s="10"/>
      <c r="BW27" s="79">
        <v>0</v>
      </c>
      <c r="BX27" s="79">
        <v>0</v>
      </c>
      <c r="BY27" s="79">
        <v>0</v>
      </c>
      <c r="BZ27" s="79"/>
      <c r="CA27" s="79"/>
      <c r="CB27" s="79"/>
      <c r="CC27" s="79">
        <v>0</v>
      </c>
      <c r="CD27" s="79">
        <v>0</v>
      </c>
      <c r="CE27" s="79">
        <v>0</v>
      </c>
      <c r="CF27" s="79">
        <v>0</v>
      </c>
      <c r="CG27" s="79">
        <v>0</v>
      </c>
      <c r="CH27" s="79">
        <v>0</v>
      </c>
      <c r="CI27" s="79">
        <v>0</v>
      </c>
      <c r="CJ27" s="79">
        <v>0</v>
      </c>
      <c r="CK27" s="79">
        <v>0</v>
      </c>
      <c r="CL27" s="79">
        <v>0</v>
      </c>
      <c r="CM27" s="79">
        <v>0</v>
      </c>
      <c r="CN27" s="79">
        <v>0</v>
      </c>
      <c r="CO27" s="79">
        <v>0</v>
      </c>
      <c r="CP27" s="79">
        <v>0</v>
      </c>
      <c r="CQ27" s="79">
        <v>0</v>
      </c>
      <c r="CR27" s="79">
        <v>0</v>
      </c>
      <c r="CS27" s="79">
        <v>0</v>
      </c>
      <c r="CT27" s="79">
        <v>0</v>
      </c>
      <c r="CU27" s="79">
        <v>0</v>
      </c>
      <c r="CV27" s="79">
        <v>0</v>
      </c>
      <c r="CW27" s="79">
        <v>0</v>
      </c>
      <c r="CX27" s="95">
        <v>0</v>
      </c>
      <c r="CY27" s="79">
        <v>0</v>
      </c>
      <c r="CZ27" s="79">
        <v>0</v>
      </c>
      <c r="DA27" s="79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</v>
      </c>
      <c r="EY27" s="5">
        <v>0</v>
      </c>
      <c r="EZ27" s="5">
        <v>3</v>
      </c>
      <c r="FA27" s="5">
        <v>0</v>
      </c>
      <c r="FB27" s="5">
        <v>0</v>
      </c>
      <c r="FC27" s="5">
        <v>2</v>
      </c>
      <c r="FD27" s="5">
        <v>2</v>
      </c>
      <c r="FE27" s="5">
        <v>0</v>
      </c>
      <c r="FF27" s="5">
        <v>3</v>
      </c>
      <c r="FG27" s="5">
        <v>2</v>
      </c>
      <c r="FH27" s="5">
        <v>0</v>
      </c>
      <c r="FI27" s="5">
        <v>0</v>
      </c>
      <c r="FJ27" s="5">
        <v>3</v>
      </c>
      <c r="FK27" s="5">
        <v>0</v>
      </c>
      <c r="FL27" s="5">
        <v>2</v>
      </c>
      <c r="FM27" s="5">
        <v>2</v>
      </c>
      <c r="FN27" s="5">
        <v>0</v>
      </c>
      <c r="FO27" s="5">
        <v>2</v>
      </c>
      <c r="FP27" s="5">
        <v>0</v>
      </c>
      <c r="FQ27" s="5">
        <v>2</v>
      </c>
      <c r="FR27" s="5">
        <v>5</v>
      </c>
      <c r="FS27" s="5">
        <v>0</v>
      </c>
      <c r="FT27" s="5">
        <v>2</v>
      </c>
      <c r="FU27" s="5">
        <v>3</v>
      </c>
      <c r="FV27" s="5">
        <v>0</v>
      </c>
      <c r="FW27" s="5">
        <v>7</v>
      </c>
      <c r="FX27" s="5">
        <v>4</v>
      </c>
      <c r="FY27" s="5">
        <v>2</v>
      </c>
      <c r="FZ27" s="5">
        <v>5</v>
      </c>
      <c r="GA27" s="5">
        <v>4</v>
      </c>
      <c r="GB27" s="5">
        <v>5</v>
      </c>
      <c r="GC27" s="5">
        <v>5</v>
      </c>
      <c r="GD27" s="5">
        <v>0</v>
      </c>
      <c r="GE27" s="5">
        <v>10</v>
      </c>
      <c r="GF27" s="5">
        <v>3</v>
      </c>
      <c r="GG27" s="5">
        <v>0</v>
      </c>
      <c r="GH27" s="5">
        <v>6</v>
      </c>
      <c r="GI27" s="5">
        <v>4</v>
      </c>
      <c r="GJ27" s="5">
        <v>5</v>
      </c>
      <c r="GK27" s="5">
        <v>4</v>
      </c>
      <c r="GL27" s="5">
        <v>5</v>
      </c>
      <c r="GM27" s="5">
        <v>3</v>
      </c>
      <c r="GN27" s="5">
        <v>1</v>
      </c>
      <c r="GO27" s="5">
        <v>5</v>
      </c>
      <c r="GP27" s="5">
        <v>2</v>
      </c>
      <c r="GQ27" s="5">
        <v>3</v>
      </c>
      <c r="GR27" s="5">
        <v>2</v>
      </c>
      <c r="GS27" s="5">
        <v>3</v>
      </c>
      <c r="GT27" s="5">
        <v>2</v>
      </c>
      <c r="GU27" s="5">
        <v>2</v>
      </c>
      <c r="GV27" s="5">
        <v>5</v>
      </c>
      <c r="GW27" s="5">
        <v>5</v>
      </c>
      <c r="GX27" s="5">
        <v>0</v>
      </c>
      <c r="GY27" s="5">
        <v>5</v>
      </c>
      <c r="GZ27" s="5">
        <v>10</v>
      </c>
      <c r="HA27" s="5">
        <v>7</v>
      </c>
      <c r="HB27" s="5">
        <v>3</v>
      </c>
      <c r="HC27" s="5">
        <v>3</v>
      </c>
      <c r="HD27" s="5">
        <v>5</v>
      </c>
      <c r="HE27" s="5">
        <v>4</v>
      </c>
      <c r="HF27" s="5">
        <v>1</v>
      </c>
      <c r="HG27" s="5">
        <v>5</v>
      </c>
      <c r="HH27" s="5">
        <v>5</v>
      </c>
      <c r="HI27" s="5">
        <v>5</v>
      </c>
      <c r="HJ27" s="5">
        <v>5</v>
      </c>
      <c r="HK27" s="5">
        <v>0</v>
      </c>
      <c r="HL27" s="5">
        <v>4</v>
      </c>
      <c r="HM27" s="5">
        <v>3</v>
      </c>
      <c r="HN27" s="5">
        <v>3</v>
      </c>
      <c r="HO27" s="5">
        <v>4</v>
      </c>
      <c r="HP27" s="5">
        <v>3</v>
      </c>
      <c r="HQ27" s="5">
        <v>3</v>
      </c>
      <c r="HR27" s="5">
        <v>1</v>
      </c>
      <c r="HS27" s="5">
        <v>2</v>
      </c>
      <c r="HT27" s="5">
        <v>2</v>
      </c>
      <c r="HU27" s="5">
        <v>0</v>
      </c>
      <c r="HV27" s="5">
        <v>6</v>
      </c>
      <c r="HW27" s="5">
        <v>2</v>
      </c>
      <c r="HX27" s="5">
        <v>4</v>
      </c>
      <c r="HY27" s="5">
        <v>6</v>
      </c>
      <c r="HZ27" s="5">
        <v>5</v>
      </c>
      <c r="IA27" s="5">
        <v>6</v>
      </c>
      <c r="IB27" s="5">
        <v>6</v>
      </c>
      <c r="IC27" s="5">
        <v>3</v>
      </c>
      <c r="ID27" s="5">
        <v>5</v>
      </c>
      <c r="IE27" s="5">
        <v>2</v>
      </c>
      <c r="IF27" s="5"/>
      <c r="IG27" s="5">
        <v>3</v>
      </c>
      <c r="IH27" s="5">
        <v>0</v>
      </c>
      <c r="II27" s="5">
        <v>1</v>
      </c>
      <c r="IJ27" s="5">
        <v>5</v>
      </c>
      <c r="IK27" s="5">
        <v>1</v>
      </c>
      <c r="IL27" s="5">
        <v>3</v>
      </c>
      <c r="IM27" s="5">
        <v>2</v>
      </c>
      <c r="IN27" s="5">
        <v>5</v>
      </c>
      <c r="IO27" s="5">
        <v>1</v>
      </c>
      <c r="IP27" s="5">
        <v>3</v>
      </c>
      <c r="IQ27" s="5">
        <v>1</v>
      </c>
      <c r="IR27" s="5">
        <v>1</v>
      </c>
      <c r="IS27" s="5">
        <v>1</v>
      </c>
      <c r="IT27" s="5">
        <v>3</v>
      </c>
      <c r="IU27" s="5">
        <v>2</v>
      </c>
      <c r="IV27" s="5">
        <v>3</v>
      </c>
      <c r="IW27" s="5">
        <v>1</v>
      </c>
      <c r="IX27" s="5">
        <v>3</v>
      </c>
      <c r="IY27" s="5">
        <v>3</v>
      </c>
      <c r="IZ27" s="5">
        <v>3</v>
      </c>
      <c r="JA27" s="5">
        <v>3</v>
      </c>
      <c r="JB27" s="5">
        <v>0</v>
      </c>
      <c r="JC27" s="5">
        <v>3</v>
      </c>
      <c r="JD27" s="5">
        <v>0</v>
      </c>
      <c r="JE27" s="5">
        <v>0</v>
      </c>
      <c r="JF27" s="5">
        <v>2</v>
      </c>
      <c r="JG27" s="5">
        <v>2</v>
      </c>
      <c r="JH27" s="5">
        <v>2</v>
      </c>
      <c r="JI27" s="5">
        <v>2</v>
      </c>
      <c r="JJ27">
        <v>2</v>
      </c>
      <c r="JK27" s="5">
        <v>1</v>
      </c>
      <c r="JL27" s="5">
        <v>1</v>
      </c>
      <c r="JM27" s="5">
        <v>1</v>
      </c>
      <c r="JN27" s="5">
        <v>0</v>
      </c>
      <c r="JO27" s="5">
        <v>1</v>
      </c>
      <c r="JP27" s="5">
        <v>2</v>
      </c>
      <c r="JQ27" s="5">
        <v>1</v>
      </c>
      <c r="JR27" s="5">
        <v>1</v>
      </c>
      <c r="JS27" s="5">
        <v>2</v>
      </c>
      <c r="JT27" s="5">
        <v>2</v>
      </c>
      <c r="JU27" s="5">
        <v>3</v>
      </c>
      <c r="JV27" s="54"/>
      <c r="JW27" s="5">
        <f>IF(BW27=0,0,IF($BJ27&gt;SUM(BX27:$JV27),IF(BW27+SUM(BX27:$JV27)&gt;$BJ27,$BJ27-SUM(JX27:$RV27),BW27),0))</f>
        <v>0</v>
      </c>
      <c r="JX27" s="5">
        <f>IF(BX27=0,0,IF($BJ27&gt;SUM(BY27:$JV27),IF(BX27+SUM(BY27:$JV27)&gt;$BJ27,$BJ27-SUM(JY27:$RV27),BX27),0))</f>
        <v>0</v>
      </c>
      <c r="JY27" s="5">
        <f>IF(BY27=0,0,IF($BJ27&gt;SUM(BZ27:$JV27),IF(BY27+SUM(BZ27:$JV27)&gt;$BJ27,$BJ27-SUM(JZ27:$RV27),BY27),0))</f>
        <v>0</v>
      </c>
      <c r="JZ27" s="5">
        <f>IF(BZ27=0,0,IF($BJ27&gt;SUM(CA27:$JV27),IF(BZ27+SUM(CA27:$JV27)&gt;$BJ27,$BJ27-SUM(KA27:$RV27),BZ27),0))</f>
        <v>0</v>
      </c>
      <c r="KA27" s="5">
        <f>IF(CA27=0,0,IF($BJ27&gt;SUM(CB27:$JV27),IF(CA27+SUM(CB27:$JV27)&gt;$BJ27,$BJ27-SUM(KB27:$RV27),CA27),0))</f>
        <v>0</v>
      </c>
      <c r="KB27" s="5">
        <f>IF(CB27=0,0,IF($BJ27&gt;SUM(CC27:$JV27),IF(CB27+SUM(CC27:$JV27)&gt;$BJ27,$BJ27-SUM(KC27:$RV27),CB27),0))</f>
        <v>0</v>
      </c>
      <c r="KC27" s="5">
        <f>IF(CC27=0,0,IF($BJ27&gt;SUM(CD27:$JV27),IF(CC27+SUM(CD27:$JV27)&gt;$BJ27,$BJ27-SUM(KD27:$RV27),CC27),0))</f>
        <v>0</v>
      </c>
      <c r="KD27" s="5">
        <f>IF(CD27=0,0,IF($BJ27&gt;SUM(CE27:$JV27),IF(CD27+SUM(CE27:$JV27)&gt;$BJ27,$BJ27-SUM(KE27:$RV27),CD27),0))</f>
        <v>0</v>
      </c>
      <c r="KE27" s="5">
        <f>IF(CE27=0,0,IF($BJ27&gt;SUM(CF27:$JV27),IF(CE27+SUM(CF27:$JV27)&gt;$BJ27,$BJ27-SUM(KF27:$RV27),CE27),0))</f>
        <v>0</v>
      </c>
      <c r="KF27" s="5">
        <f>IF(CF27=0,0,IF($BJ27&gt;SUM(CG27:$JV27),IF(CF27+SUM(CG27:$JV27)&gt;$BJ27,$BJ27-SUM(KG27:$RV27),CF27),0))</f>
        <v>0</v>
      </c>
      <c r="KG27" s="5">
        <f>IF(CG27=0,0,IF($BJ27&gt;SUM(CH27:$JV27),IF(CG27+SUM(CH27:$JV27)&gt;$BJ27,$BJ27-SUM(KH27:$RV27),CG27),0))</f>
        <v>0</v>
      </c>
      <c r="KH27" s="5">
        <f>IF(CH27=0,0,IF($BJ27&gt;SUM(CI27:$JV27),IF(CH27+SUM(CI27:$JV27)&gt;$BJ27,$BJ27-SUM(KI27:$RV27),CH27),0))</f>
        <v>0</v>
      </c>
      <c r="KI27" s="5">
        <f>IF(CI27=0,0,IF($BJ27&gt;SUM(CJ27:$JV27),IF(CI27+SUM(CJ27:$JV27)&gt;$BJ27,$BJ27-SUM(KJ27:$RV27),CI27),0))</f>
        <v>0</v>
      </c>
      <c r="KJ27" s="5">
        <f>IF(CJ27=0,0,IF($BJ27&gt;SUM(CK27:$JV27),IF(CJ27+SUM(CK27:$JV27)&gt;$BJ27,$BJ27-SUM(KK27:$RV27),CJ27),0))</f>
        <v>0</v>
      </c>
      <c r="KK27" s="5">
        <f>IF(CK27=0,0,IF($BJ27&gt;SUM(CL27:$JV27),IF(CK27+SUM(CL27:$JV27)&gt;$BJ27,$BJ27-SUM(KL27:$RV27),CK27),0))</f>
        <v>0</v>
      </c>
      <c r="KL27" s="5">
        <f>IF(CL27=0,0,IF($BJ27&gt;SUM(CM27:$JV27),IF(CL27+SUM(CM27:$JV27)&gt;$BJ27,$BJ27-SUM(KM27:$RV27),CL27),0))</f>
        <v>0</v>
      </c>
      <c r="KM27" s="5">
        <f>IF(CM27=0,0,IF($BJ27&gt;SUM(CN27:$JV27),IF(CM27+SUM(CN27:$JV27)&gt;$BJ27,$BJ27-SUM(KN27:$RV27),CM27),0))</f>
        <v>0</v>
      </c>
      <c r="KN27" s="5">
        <f>IF(CN27=0,0,IF($BJ27&gt;SUM(CO27:$JV27),IF(CN27+SUM(CO27:$JV27)&gt;$BJ27,$BJ27-SUM(KO27:$RV27),CN27),0))</f>
        <v>0</v>
      </c>
      <c r="KO27" s="5">
        <f>IF(CO27=0,0,IF($BJ27&gt;SUM(CP27:$JV27),IF(CO27+SUM(CP27:$JV27)&gt;$BJ27,$BJ27-SUM(KP27:$RV27),CO27),0))</f>
        <v>0</v>
      </c>
      <c r="KP27" s="5">
        <f>IF(CP27=0,0,IF($BJ27&gt;SUM(CQ27:$JV27),IF(CP27+SUM(CQ27:$JV27)&gt;$BJ27,$BJ27-SUM(KQ27:$RV27),CP27),0))</f>
        <v>0</v>
      </c>
      <c r="KQ27" s="5">
        <f>IF(CQ27=0,0,IF($BJ27&gt;SUM(CR27:$JV27),IF(CQ27+SUM(CR27:$JV27)&gt;$BJ27,$BJ27-SUM(KR27:$RV27),CQ27),0))</f>
        <v>0</v>
      </c>
      <c r="KR27" s="5">
        <f>IF(CR27=0,0,IF($BJ27&gt;SUM(CS27:$JV27),IF(CR27+SUM(CS27:$JV27)&gt;$BJ27,$BJ27-SUM(KS27:$RV27),CR27),0))</f>
        <v>0</v>
      </c>
      <c r="KS27" s="5">
        <f>IF(CS27=0,0,IF($BJ27&gt;SUM(CT27:$JV27),IF(CS27+SUM(CT27:$JV27)&gt;$BJ27,$BJ27-SUM(KT27:$RV27),CS27),0))</f>
        <v>0</v>
      </c>
      <c r="KT27" s="5">
        <f>IF(CT27=0,0,IF($BJ27&gt;SUM(CU27:$JV27),IF(CT27+SUM(CU27:$JV27)&gt;$BJ27,$BJ27-SUM(KU27:$RV27),CT27),0))</f>
        <v>0</v>
      </c>
      <c r="KU27" s="5">
        <f>IF(CU27=0,0,IF($BJ27&gt;SUM(CV27:$JV27),IF(CU27+SUM(CV27:$JV27)&gt;$BJ27,$BJ27-SUM(KV27:$RV27),CU27),0))</f>
        <v>0</v>
      </c>
      <c r="KV27" s="5">
        <f>IF(CV27=0,0,IF($BJ27&gt;SUM(CW27:$JV27),IF(CV27+SUM(CW27:$JV27)&gt;$BJ27,$BJ27-SUM(KW27:$RV27),CV27),0))</f>
        <v>0</v>
      </c>
      <c r="KW27" s="5">
        <f>IF(CW27=0,0,IF($BJ27&gt;SUM(CX27:$JV27),IF(CW27+SUM(CX27:$JV27)&gt;$BJ27,$BJ27-SUM(KX27:$RV27),CW27),0))</f>
        <v>0</v>
      </c>
      <c r="KX27" s="5">
        <f>IF(CX27=0,0,IF($BJ27&gt;SUM(CY27:$JV27),IF(CX27+SUM(CY27:$JV27)&gt;$BJ27,$BJ27-SUM(KY27:$RV27),CX27),0))</f>
        <v>0</v>
      </c>
      <c r="KY27" s="5">
        <f>IF(CY27=0,0,IF($BJ27&gt;SUM(CZ27:$JV27),IF(CY27+SUM(CZ27:$JV27)&gt;$BJ27,$BJ27-SUM(KZ27:$RV27),CY27),0))</f>
        <v>0</v>
      </c>
      <c r="KZ27" s="5">
        <f>IF(CZ27=0,0,IF($BJ27&gt;SUM(DA27:$JV27),IF(CZ27+SUM(DA27:$JV27)&gt;$BJ27,$BJ27-SUM(LA27:$RV27),CZ27),0))</f>
        <v>0</v>
      </c>
      <c r="LA27" s="5">
        <f>IF(DA27=0,0,IF($BJ27&gt;SUM(DB27:$JV27),IF(DA27+SUM(DB27:$JV27)&gt;$BJ27,$BJ27-SUM(LB27:$RV27),DA27),0))</f>
        <v>0</v>
      </c>
      <c r="LB27" s="5">
        <f>IF(DB27=0,0,IF($BJ27&gt;SUM(DC27:$JV27),IF(DB27+SUM(DC27:$JV27)&gt;$BJ27,$BJ27-SUM(LC27:$RV27),DB27),0))</f>
        <v>0</v>
      </c>
      <c r="LC27" s="5">
        <f>IF(DC27=0,0,IF($BJ27&gt;SUM(DD27:$JV27),IF(DC27+SUM(DD27:$JV27)&gt;$BJ27,$BJ27-SUM(LD27:$RV27),DC27),0))</f>
        <v>0</v>
      </c>
      <c r="LD27" s="5">
        <f>IF(DD27=0,0,IF($BJ27&gt;SUM(DE27:$JV27),IF(DD27+SUM(DE27:$JV27)&gt;$BJ27,$BJ27-SUM(LE27:$RV27),DD27),0))</f>
        <v>0</v>
      </c>
      <c r="LE27" s="5">
        <f>IF(DE27=0,0,IF($BJ27&gt;SUM(DF27:$JV27),IF(DE27+SUM(DF27:$JV27)&gt;$BJ27,$BJ27-SUM(LF27:$RV27),DE27),0))</f>
        <v>0</v>
      </c>
      <c r="LF27" s="5">
        <f>IF(DF27=0,0,IF($BJ27&gt;SUM(DG27:$JV27),IF(DF27+SUM(DG27:$JV27)&gt;$BJ27,$BJ27-SUM(LG27:$RV27),DF27),0))</f>
        <v>0</v>
      </c>
      <c r="LG27" s="5">
        <f>IF(DG27=0,0,IF($BJ27&gt;SUM(DH27:$JV27),IF(DG27+SUM(DH27:$JV27)&gt;$BJ27,$BJ27-SUM(LH27:$RV27),DG27),0))</f>
        <v>0</v>
      </c>
      <c r="LH27" s="5">
        <f>IF(DH27=0,0,IF($BJ27&gt;SUM(DI27:$JV27),IF(DH27+SUM(DI27:$JV27)&gt;$BJ27,$BJ27-SUM(LI27:$RV27),DH27),0))</f>
        <v>0</v>
      </c>
      <c r="LI27" s="5">
        <f>IF(DI27=0,0,IF($BJ27&gt;SUM(DJ27:$JV27),IF(DI27+SUM(DJ27:$JV27)&gt;$BJ27,$BJ27-SUM(LJ27:$RV27),DI27),0))</f>
        <v>0</v>
      </c>
      <c r="LJ27" s="5">
        <f>IF(DJ27=0,0,IF($BJ27&gt;SUM(DK27:$JV27),IF(DJ27+SUM(DK27:$JV27)&gt;$BJ27,$BJ27-SUM(LK27:$RV27),DJ27),0))</f>
        <v>0</v>
      </c>
      <c r="LK27" s="5">
        <f>IF(DK27=0,0,IF($BJ27&gt;SUM(DL27:$JV27),IF(DK27+SUM(DL27:$JV27)&gt;$BJ27,$BJ27-SUM(LL27:$RV27),DK27),0))</f>
        <v>0</v>
      </c>
      <c r="LL27" s="5">
        <f>IF(DL27=0,0,IF($BJ27&gt;SUM(DM27:$JV27),IF(DL27+SUM(DM27:$JV27)&gt;$BJ27,$BJ27-SUM(LM27:$RV27),DL27),0))</f>
        <v>0</v>
      </c>
      <c r="LM27" s="5">
        <f>IF(DM27=0,0,IF($BJ27&gt;SUM(DN27:$JV27),IF(DM27+SUM(DN27:$JV27)&gt;$BJ27,$BJ27-SUM(LN27:$RV27),DM27),0))</f>
        <v>0</v>
      </c>
      <c r="LN27" s="5">
        <f>IF(DN27=0,0,IF($BJ27&gt;SUM(DO27:$JV27),IF(DN27+SUM(DO27:$JV27)&gt;$BJ27,$BJ27-SUM(LO27:$RV27),DN27),0))</f>
        <v>0</v>
      </c>
      <c r="LO27" s="5">
        <f>IF(DO27=0,0,IF($BJ27&gt;SUM(DP27:$JV27),IF(DO27+SUM(DP27:$JV27)&gt;$BJ27,$BJ27-SUM(LP27:$RV27),DO27),0))</f>
        <v>0</v>
      </c>
      <c r="LP27" s="5">
        <f>IF(DP27=0,0,IF($BJ27&gt;SUM(DQ27:$JV27),IF(DP27+SUM(DQ27:$JV27)&gt;$BJ27,$BJ27-SUM(LQ27:$RV27),DP27),0))</f>
        <v>0</v>
      </c>
      <c r="LQ27" s="5">
        <f>IF(DQ27=0,0,IF($BJ27&gt;SUM(DR27:$JV27),IF(DQ27+SUM(DR27:$JV27)&gt;$BJ27,$BJ27-SUM(LR27:$RV27),DQ27),0))</f>
        <v>0</v>
      </c>
      <c r="LR27" s="5">
        <f>IF(DR27=0,0,IF($BJ27&gt;SUM(DS27:$JV27),IF(DR27+SUM(DS27:$JV27)&gt;$BJ27,$BJ27-SUM(LS27:$RV27),DR27),0))</f>
        <v>0</v>
      </c>
      <c r="LS27" s="5">
        <f>IF(DS27=0,0,IF($BJ27&gt;SUM(DT27:$JV27),IF(DS27+SUM(DT27:$JV27)&gt;$BJ27,$BJ27-SUM(LT27:$RV27),DS27),0))</f>
        <v>0</v>
      </c>
      <c r="LT27" s="5">
        <f>IF(DT27=0,0,IF($BJ27&gt;SUM(DU27:$JV27),IF(DT27+SUM(DU27:$JV27)&gt;$BJ27,$BJ27-SUM(LU27:$RV27),DT27),0))</f>
        <v>0</v>
      </c>
      <c r="LU27" s="5">
        <f>IF(DU27=0,0,IF($BJ27&gt;SUM(DV27:$JV27),IF(DU27+SUM(DV27:$JV27)&gt;$BJ27,$BJ27-SUM(LV27:$RV27),DU27),0))</f>
        <v>0</v>
      </c>
      <c r="LV27" s="5">
        <f>IF(DV27=0,0,IF($BJ27&gt;SUM(DW27:$JV27),IF(DV27+SUM(DW27:$JV27)&gt;$BJ27,$BJ27-SUM(LW27:$RV27),DV27),0))</f>
        <v>0</v>
      </c>
      <c r="LW27" s="5">
        <f>IF(DW27=0,0,IF($BJ27&gt;SUM(DX27:$JV27),IF(DW27+SUM(DX27:$JV27)&gt;$BJ27,$BJ27-SUM(LX27:$RV27),DW27),0))</f>
        <v>0</v>
      </c>
      <c r="LX27" s="5">
        <f>IF(DX27=0,0,IF($BJ27&gt;SUM(DY27:$JV27),IF(DX27+SUM(DY27:$JV27)&gt;$BJ27,$BJ27-SUM(LY27:$RV27),DX27),0))</f>
        <v>0</v>
      </c>
      <c r="LY27" s="5">
        <f>IF(DY27=0,0,IF($BJ27&gt;SUM(DZ27:$JV27),IF(DY27+SUM(DZ27:$JV27)&gt;$BJ27,$BJ27-SUM(LZ27:$RV27),DY27),0))</f>
        <v>0</v>
      </c>
      <c r="LZ27" s="5">
        <f>IF(DZ27=0,0,IF($BJ27&gt;SUM(EA27:$JV27),IF(DZ27+SUM(EA27:$JV27)&gt;$BJ27,$BJ27-SUM(MA27:$RV27),DZ27),0))</f>
        <v>0</v>
      </c>
      <c r="MA27" s="5">
        <f>IF(EA27=0,0,IF($BJ27&gt;SUM(EB27:$JV27),IF(EA27+SUM(EB27:$JV27)&gt;$BJ27,$BJ27-SUM(MB27:$RV27),EA27),0))</f>
        <v>0</v>
      </c>
      <c r="MB27" s="5">
        <f>IF(EB27=0,0,IF($BJ27&gt;SUM(EC27:$JV27),IF(EB27+SUM(EC27:$JV27)&gt;$BJ27,$BJ27-SUM(MC27:$RV27),EB27),0))</f>
        <v>0</v>
      </c>
      <c r="MC27" s="5">
        <f>IF(EC27=0,0,IF($BJ27&gt;SUM(ED27:$JV27),IF(EC27+SUM(ED27:$JV27)&gt;$BJ27,$BJ27-SUM(MD27:$RV27),EC27),0))</f>
        <v>0</v>
      </c>
      <c r="MD27" s="5">
        <f>IF(ED27=0,0,IF($BJ27&gt;SUM(EE27:$JV27),IF(ED27+SUM(EE27:$JV27)&gt;$BJ27,$BJ27-SUM(ME27:$RV27),ED27),0))</f>
        <v>0</v>
      </c>
      <c r="ME27" s="5">
        <f>IF(EE27=0,0,IF($BJ27&gt;SUM(EF27:$JV27),IF(EE27+SUM(EF27:$JV27)&gt;$BJ27,$BJ27-SUM(MF27:$RV27),EE27),0))</f>
        <v>0</v>
      </c>
      <c r="MF27" s="5">
        <f>IF(EF27=0,0,IF($BJ27&gt;SUM(EG27:$JV27),IF(EF27+SUM(EG27:$JV27)&gt;$BJ27,$BJ27-SUM(MG27:$RV27),EF27),0))</f>
        <v>0</v>
      </c>
      <c r="MG27" s="5">
        <f>IF(EG27=0,0,IF($BJ27&gt;SUM(EH27:$JV27),IF(EG27+SUM(EH27:$JV27)&gt;$BJ27,$BJ27-SUM(MH27:$RV27),EG27),0))</f>
        <v>0</v>
      </c>
      <c r="MH27" s="5">
        <f>IF(EH27=0,0,IF($BJ27&gt;SUM(EI27:$JV27),IF(EH27+SUM(EI27:$JV27)&gt;$BJ27,$BJ27-SUM(MI27:$RV27),EH27),0))</f>
        <v>0</v>
      </c>
      <c r="MI27" s="5">
        <f>IF(EI27=0,0,IF($BJ27&gt;SUM(EJ27:$JV27),IF(EI27+SUM(EJ27:$JV27)&gt;$BJ27,$BJ27-SUM(MJ27:$RV27),EI27),0))</f>
        <v>0</v>
      </c>
      <c r="MJ27" s="5">
        <f>IF(EJ27=0,0,IF($BJ27&gt;SUM(EK27:$JV27),IF(EJ27+SUM(EK27:$JV27)&gt;$BJ27,$BJ27-SUM(MK27:$RV27),EJ27),0))</f>
        <v>0</v>
      </c>
      <c r="MK27" s="5">
        <f>IF(EK27=0,0,IF($BJ27&gt;SUM(EL27:$JV27),IF(EK27+SUM(EL27:$JV27)&gt;$BJ27,$BJ27-SUM(ML27:$RV27),EK27),0))</f>
        <v>0</v>
      </c>
      <c r="ML27" s="5">
        <f>IF(EL27=0,0,IF($BJ27&gt;SUM(EM27:$JV27),IF(EL27+SUM(EM27:$JV27)&gt;$BJ27,$BJ27-SUM(MM27:$RV27),EL27),0))</f>
        <v>0</v>
      </c>
      <c r="MM27" s="5">
        <f>IF(EM27=0,0,IF($BJ27&gt;SUM(EN27:$JV27),IF(EM27+SUM(EN27:$JV27)&gt;$BJ27,$BJ27-SUM(MN27:$RV27),EM27),0))</f>
        <v>0</v>
      </c>
      <c r="MN27" s="5">
        <f>IF(EN27=0,0,IF($BJ27&gt;SUM(EO27:$JV27),IF(EN27+SUM(EO27:$JV27)&gt;$BJ27,$BJ27-SUM(MO27:$RV27),EN27),0))</f>
        <v>0</v>
      </c>
      <c r="MO27" s="5">
        <f>IF(EO27=0,0,IF($BJ27&gt;SUM(EP27:$JV27),IF(EO27+SUM(EP27:$JV27)&gt;$BJ27,$BJ27-SUM(MP27:$RV27),EO27),0))</f>
        <v>0</v>
      </c>
      <c r="MP27" s="5">
        <f>IF(EP27=0,0,IF($BJ27&gt;SUM(EQ27:$JV27),IF(EP27+SUM(EQ27:$JV27)&gt;$BJ27,$BJ27-SUM(MQ27:$RV27),EP27),0))</f>
        <v>0</v>
      </c>
      <c r="MQ27" s="5">
        <f>IF(EQ27=0,0,IF($BJ27&gt;SUM(ER27:$JV27),IF(EQ27+SUM(ER27:$JV27)&gt;$BJ27,$BJ27-SUM(MR27:$RV27),EQ27),0))</f>
        <v>0</v>
      </c>
      <c r="MR27" s="5">
        <f>IF(ER27=0,0,IF($BJ27&gt;SUM(ES27:$JV27),IF(ER27+SUM(ES27:$JV27)&gt;$BJ27,$BJ27-SUM(MS27:$RV27),ER27),0))</f>
        <v>0</v>
      </c>
      <c r="MS27" s="5">
        <f>IF(ES27=0,0,IF($BJ27&gt;SUM(ET27:$JV27),IF(ES27+SUM(ET27:$JV27)&gt;$BJ27,$BJ27-SUM(MT27:$RV27),ES27),0))</f>
        <v>0</v>
      </c>
      <c r="MT27" s="5">
        <f>IF(ET27=0,0,IF($BJ27&gt;SUM(EU27:$JV27),IF(ET27+SUM(EU27:$JV27)&gt;$BJ27,$BJ27-SUM(MU27:$RV27),ET27),0))</f>
        <v>0</v>
      </c>
      <c r="MU27" s="5">
        <f>IF(EU27=0,0,IF($BJ27&gt;SUM(EV27:$JV27),IF(EU27+SUM(EV27:$JV27)&gt;$BJ27,$BJ27-SUM(MV27:$RV27),EU27),0))</f>
        <v>0</v>
      </c>
      <c r="MV27" s="5">
        <f>IF(EV27=0,0,IF($BJ27&gt;SUM(EW27:$JV27),IF(EV27+SUM(EW27:$JV27)&gt;$BJ27,$BJ27-SUM(MW27:$RV27),EV27),0))</f>
        <v>0</v>
      </c>
      <c r="MW27" s="5">
        <f>IF(EW27=0,0,IF($BJ27&gt;SUM(EX27:$JV27),IF(EW27+SUM(EX27:$JV27)&gt;$BJ27,$BJ27-SUM(MX27:$RV27),EW27),0))</f>
        <v>0</v>
      </c>
      <c r="MX27" s="5">
        <f>IF(EX27=0,0,IF($BJ27&gt;SUM(EY27:$JV27),IF(EX27+SUM(EY27:$JV27)&gt;$BJ27,$BJ27-SUM(MY27:$RV27),EX27),0))</f>
        <v>0</v>
      </c>
      <c r="MY27" s="5">
        <f>IF(EY27=0,0,IF($BJ27&gt;SUM(EZ27:$JV27),IF(EY27+SUM(EZ27:$JV27)&gt;$BJ27,$BJ27-SUM(MZ27:$RV27),EY27),0))</f>
        <v>0</v>
      </c>
      <c r="MZ27" s="5">
        <f>IF(EZ27=0,0,IF($BJ27&gt;SUM(FA27:$JV27),IF(EZ27+SUM(FA27:$JV27)&gt;$BJ27,$BJ27-SUM(NA27:$RV27),EZ27),0))</f>
        <v>0</v>
      </c>
      <c r="NA27" s="5">
        <f>IF(FA27=0,0,IF($BJ27&gt;SUM(FB27:$JV27),IF(FA27+SUM(FB27:$JV27)&gt;$BJ27,$BJ27-SUM(NB27:$RV27),FA27),0))</f>
        <v>0</v>
      </c>
      <c r="NB27" s="5">
        <f>IF(FB27=0,0,IF($BJ27&gt;SUM(FC27:$JV27),IF(FB27+SUM(FC27:$JV27)&gt;$BJ27,$BJ27-SUM(NC27:$RV27),FB27),0))</f>
        <v>0</v>
      </c>
      <c r="NC27" s="5">
        <f>IF(FC27=0,0,IF($BJ27&gt;SUM(FD27:$JV27),IF(FC27+SUM(FD27:$JV27)&gt;$BJ27,$BJ27-SUM(ND27:$RV27),FC27),0))</f>
        <v>0</v>
      </c>
      <c r="ND27" s="5">
        <f>IF(FD27=0,0,IF($BJ27&gt;SUM(FE27:$JV27),IF(FD27+SUM(FE27:$JV27)&gt;$BJ27,$BJ27-SUM(NE27:$RV27),FD27),0))</f>
        <v>0</v>
      </c>
      <c r="NE27" s="5">
        <f>IF(FE27=0,0,IF($BJ27&gt;SUM(FF27:$JV27),IF(FE27+SUM(FF27:$JV27)&gt;$BJ27,$BJ27-SUM(NF27:$RV27),FE27),0))</f>
        <v>0</v>
      </c>
      <c r="NF27" s="5">
        <f>IF(FF27=0,0,IF($BJ27&gt;SUM(FG27:$JV27),IF(FF27+SUM(FG27:$JV27)&gt;$BJ27,$BJ27-SUM(NG27:$RV27),FF27),0))</f>
        <v>0</v>
      </c>
      <c r="NG27" s="5">
        <f>IF(FG27=0,0,IF($BJ27&gt;SUM(FH27:$JV27),IF(FG27+SUM(FH27:$JV27)&gt;$BJ27,$BJ27-SUM(NH27:$RV27),FG27),0))</f>
        <v>0</v>
      </c>
      <c r="NH27" s="5">
        <f>IF(FH27=0,0,IF($BJ27&gt;SUM(FI27:$JV27),IF(FH27+SUM(FI27:$JV27)&gt;$BJ27,$BJ27-SUM(NI27:$RV27),FH27),0))</f>
        <v>0</v>
      </c>
      <c r="NI27" s="5">
        <f>IF(FI27=0,0,IF($BJ27&gt;SUM(FJ27:$JV27),IF(FI27+SUM(FJ27:$JV27)&gt;$BJ27,$BJ27-SUM(NJ27:$RV27),FI27),0))</f>
        <v>0</v>
      </c>
      <c r="NJ27" s="5">
        <f>IF(FJ27=0,0,IF($BJ27&gt;SUM(FK27:$JV27),IF(FJ27+SUM(FK27:$JV27)&gt;$BJ27,$BJ27-SUM(NK27:$RV27),FJ27),0))</f>
        <v>0</v>
      </c>
      <c r="NK27" s="5">
        <f>IF(FK27=0,0,IF($BJ27&gt;SUM(FL27:$JV27),IF(FK27+SUM(FL27:$JV27)&gt;$BJ27,$BJ27-SUM(NL27:$RV27),FK27),0))</f>
        <v>0</v>
      </c>
      <c r="NL27" s="5">
        <f>IF(FL27=0,0,IF($BJ27&gt;SUM(FM27:$JV27),IF(FL27+SUM(FM27:$JV27)&gt;$BJ27,$BJ27-SUM(NM27:$RV27),FL27),0))</f>
        <v>0</v>
      </c>
      <c r="NM27" s="5">
        <f>IF(FM27=0,0,IF($BJ27&gt;SUM(FN27:$JV27),IF(FM27+SUM(FN27:$JV27)&gt;$BJ27,$BJ27-SUM(NN27:$RV27),FM27),0))</f>
        <v>0</v>
      </c>
      <c r="NN27" s="5">
        <f>IF(FN27=0,0,IF($BJ27&gt;SUM(FO27:$JV27),IF(FN27+SUM(FO27:$JV27)&gt;$BJ27,$BJ27-SUM(NO27:$RV27),FN27),0))</f>
        <v>0</v>
      </c>
      <c r="NO27" s="5">
        <f>IF(FO27=0,0,IF($BJ27&gt;SUM(FP27:$JV27),IF(FO27+SUM(FP27:$JV27)&gt;$BJ27,$BJ27-SUM(NP27:$RV27),FO27),0))</f>
        <v>0</v>
      </c>
      <c r="NP27" s="5">
        <f>IF(FP27=0,0,IF($BJ27&gt;SUM(FQ27:$JV27),IF(FP27+SUM(FQ27:$JV27)&gt;$BJ27,$BJ27-SUM(NQ27:$RV27),FP27),0))</f>
        <v>0</v>
      </c>
      <c r="NQ27" s="5">
        <f>IF(FQ27=0,0,IF($BJ27&gt;SUM(FR27:$JV27),IF(FQ27+SUM(FR27:$JV27)&gt;$BJ27,$BJ27-SUM(NR27:$RV27),FQ27),0))</f>
        <v>0</v>
      </c>
      <c r="NR27" s="5">
        <f>IF(FR27=0,0,IF($BJ27&gt;SUM(FS27:$JV27),IF(FR27+SUM(FS27:$JV27)&gt;$BJ27,$BJ27-SUM(NS27:$RV27),FR27),0))</f>
        <v>0</v>
      </c>
      <c r="NS27" s="5">
        <f>IF(FS27=0,0,IF($BJ27&gt;SUM(FT27:$JV27),IF(FS27+SUM(FT27:$JV27)&gt;$BJ27,$BJ27-SUM(NT27:$RV27),FS27),0))</f>
        <v>0</v>
      </c>
      <c r="NT27" s="5">
        <f>IF(FT27=0,0,IF($BJ27&gt;SUM(FU27:$JV27),IF(FT27+SUM(FU27:$JV27)&gt;$BJ27,$BJ27-SUM(NU27:$RV27),FT27),0))</f>
        <v>0</v>
      </c>
      <c r="NU27" s="5">
        <f>IF(FU27=0,0,IF($BJ27&gt;SUM(FV27:$JV27),IF(FU27+SUM(FV27:$JV27)&gt;$BJ27,$BJ27-SUM(NV27:$RV27),FU27),0))</f>
        <v>0</v>
      </c>
      <c r="NV27" s="5">
        <f>IF(FV27=0,0,IF($BJ27&gt;SUM(FW27:$JV27),IF(FV27+SUM(FW27:$JV27)&gt;$BJ27,$BJ27-SUM(NW27:$RV27),FV27),0))</f>
        <v>0</v>
      </c>
      <c r="NW27" s="5">
        <f>IF(FW27=0,0,IF($BJ27&gt;SUM(FX27:$JV27),IF(FW27+SUM(FX27:$JV27)&gt;$BJ27,$BJ27-SUM(NX27:$RV27),FW27),0))</f>
        <v>0</v>
      </c>
      <c r="NX27" s="5">
        <f>IF(FX27=0,0,IF($BJ27&gt;SUM(FY27:$JV27),IF(FX27+SUM(FY27:$JV27)&gt;$BJ27,$BJ27-SUM(NY27:$RV27),FX27),0))</f>
        <v>0</v>
      </c>
      <c r="NY27" s="5">
        <f>IF(FY27=0,0,IF($BJ27&gt;SUM(FZ27:$JV27),IF(FY27+SUM(FZ27:$JV27)&gt;$BJ27,$BJ27-SUM(NZ27:$RV27),FY27),0))</f>
        <v>0</v>
      </c>
      <c r="NZ27" s="5">
        <f>IF(FZ27=0,0,IF($BJ27&gt;SUM(GA27:$JV27),IF(FZ27+SUM(GA27:$JV27)&gt;$BJ27,$BJ27-SUM(OA27:$RV27),FZ27),0))</f>
        <v>0</v>
      </c>
      <c r="OA27" s="5">
        <f>IF(GA27=0,0,IF($BJ27&gt;SUM(GB27:$JV27),IF(GA27+SUM(GB27:$JV27)&gt;$BJ27,$BJ27-SUM(OB27:$RV27),GA27),0))</f>
        <v>0</v>
      </c>
      <c r="OB27" s="5">
        <f>IF(GB27=0,0,IF($BJ27&gt;SUM(GC27:$JV27),IF(GB27+SUM(GC27:$JV27)&gt;$BJ27,$BJ27-SUM(OC27:$RV27),GB27),0))</f>
        <v>0</v>
      </c>
      <c r="OC27" s="5">
        <f>IF(GC27=0,0,IF($BJ27&gt;SUM(GD27:$JV27),IF(GC27+SUM(GD27:$JV27)&gt;$BJ27,$BJ27-SUM(OD27:$RV27),GC27),0))</f>
        <v>0</v>
      </c>
      <c r="OD27" s="5">
        <f>IF(GD27=0,0,IF($BJ27&gt;SUM(GE27:$JV27),IF(GD27+SUM(GE27:$JV27)&gt;$BJ27,$BJ27-SUM(OE27:$RV27),GD27),0))</f>
        <v>0</v>
      </c>
      <c r="OE27" s="5">
        <f>IF(GE27=0,0,IF($BJ27&gt;SUM(GF27:$JV27),IF(GE27+SUM(GF27:$JV27)&gt;$BJ27,$BJ27-SUM(OF27:$RV27),GE27),0))</f>
        <v>0</v>
      </c>
      <c r="OF27" s="5">
        <f>IF(GF27=0,0,IF($BJ27&gt;SUM(GG27:$JV27),IF(GF27+SUM(GG27:$JV27)&gt;$BJ27,$BJ27-SUM(OG27:$RV27),GF27),0))</f>
        <v>0</v>
      </c>
      <c r="OG27" s="5">
        <f>IF(GG27=0,0,IF($BJ27&gt;SUM(GH27:$JV27),IF(GG27+SUM(GH27:$JV27)&gt;$BJ27,$BJ27-SUM(OH27:$RV27),GG27),0))</f>
        <v>0</v>
      </c>
      <c r="OH27" s="5">
        <f>IF(GH27=0,0,IF($BJ27&gt;SUM(GI27:$JV27),IF(GH27+SUM(GI27:$JV27)&gt;$BJ27,$BJ27-SUM(OI27:$RV27),GH27),0))</f>
        <v>0</v>
      </c>
      <c r="OI27" s="5">
        <f>IF(GI27=0,0,IF($BJ27&gt;SUM(GJ27:$JV27),IF(GI27+SUM(GJ27:$JV27)&gt;$BJ27,$BJ27-SUM(OJ27:$RV27),GI27),0))</f>
        <v>0</v>
      </c>
      <c r="OJ27" s="5">
        <f>IF(GJ27=0,0,IF($BJ27&gt;SUM(GK27:$JV27),IF(GJ27+SUM(GK27:$JV27)&gt;$BJ27,$BJ27-SUM(OK27:$RV27),GJ27),0))</f>
        <v>0</v>
      </c>
      <c r="OK27" s="5">
        <f>IF(GK27=0,0,IF($BJ27&gt;SUM(GL27:$JV27),IF(GK27+SUM(GL27:$JV27)&gt;$BJ27,$BJ27-SUM(OL27:$RV27),GK27),0))</f>
        <v>0</v>
      </c>
      <c r="OL27" s="5">
        <f>IF(GL27=0,0,IF($BJ27&gt;SUM(GM27:$JV27),IF(GL27+SUM(GM27:$JV27)&gt;$BJ27,$BJ27-SUM(OM27:$RV27),GL27),0))</f>
        <v>0</v>
      </c>
      <c r="OM27" s="5">
        <f>IF(GM27=0,0,IF($BJ27&gt;SUM(GN27:$JV27),IF(GM27+SUM(GN27:$JV27)&gt;$BJ27,$BJ27-SUM(ON27:$RV27),GM27),0))</f>
        <v>0</v>
      </c>
      <c r="ON27" s="5">
        <f>IF(GN27=0,0,IF($BJ27&gt;SUM(GO27:$JV27),IF(GN27+SUM(GO27:$JV27)&gt;$BJ27,$BJ27-SUM(OO27:$RV27),GN27),0))</f>
        <v>0</v>
      </c>
      <c r="OO27" s="5">
        <f>IF(GO27=0,0,IF($BJ27&gt;SUM(GP27:$JV27),IF(GO27+SUM(GP27:$JV27)&gt;$BJ27,$BJ27-SUM(OP27:$RV27),GO27),0))</f>
        <v>0</v>
      </c>
      <c r="OP27" s="5">
        <f>IF(GP27=0,0,IF($BJ27&gt;SUM(GQ27:$JV27),IF(GP27+SUM(GQ27:$JV27)&gt;$BJ27,$BJ27-SUM(OQ27:$RV27),GP27),0))</f>
        <v>0</v>
      </c>
      <c r="OQ27" s="5">
        <f>IF(GQ27=0,0,IF($BJ27&gt;SUM(GR27:$JV27),IF(GQ27+SUM(GR27:$JV27)&gt;$BJ27,$BJ27-SUM(OR27:$RV27),GQ27),0))</f>
        <v>0</v>
      </c>
      <c r="OR27" s="5">
        <f>IF(GR27=0,0,IF($BJ27&gt;SUM(GS27:$JV27),IF(GR27+SUM(GS27:$JV27)&gt;$BJ27,$BJ27-SUM(OS27:$RV27),GR27),0))</f>
        <v>0</v>
      </c>
      <c r="OS27" s="5">
        <f>IF(GS27=0,0,IF($BJ27&gt;SUM(GT27:$JV27),IF(GS27+SUM(GT27:$JV27)&gt;$BJ27,$BJ27-SUM(OT27:$RV27),GS27),0))</f>
        <v>0</v>
      </c>
      <c r="OT27" s="5">
        <f>IF(GT27=0,0,IF($BJ27&gt;SUM(GU27:$JV27),IF(GT27+SUM(GU27:$JV27)&gt;$BJ27,$BJ27-SUM(OU27:$RV27),GT27),0))</f>
        <v>0</v>
      </c>
      <c r="OU27" s="5">
        <f>IF(GU27=0,0,IF($BJ27&gt;SUM(GV27:$JV27),IF(GU27+SUM(GV27:$JV27)&gt;$BJ27,$BJ27-SUM(OV27:$RV27),GU27),0))</f>
        <v>0</v>
      </c>
      <c r="OV27" s="5">
        <f>IF(GV27=0,0,IF($BJ27&gt;SUM(GW27:$JV27),IF(GV27+SUM(GW27:$JV27)&gt;$BJ27,$BJ27-SUM(OW27:$RV27),GV27),0))</f>
        <v>0</v>
      </c>
      <c r="OW27" s="5">
        <f>IF(GW27=0,0,IF($BJ27&gt;SUM(GX27:$JV27),IF(GW27+SUM(GX27:$JV27)&gt;$BJ27,$BJ27-SUM(OX27:$RV27),GW27),0))</f>
        <v>0</v>
      </c>
      <c r="OX27" s="5">
        <f>IF(GX27=0,0,IF($BJ27&gt;SUM(GY27:$JV27),IF(GX27+SUM(GY27:$JV27)&gt;$BJ27,$BJ27-SUM(OY27:$RV27),GX27),0))</f>
        <v>0</v>
      </c>
      <c r="OY27" s="5">
        <f>IF(GY27=0,0,IF($BJ27&gt;SUM(GZ27:$JV27),IF(GY27+SUM(GZ27:$JV27)&gt;$BJ27,$BJ27-SUM(OZ27:$RV27),GY27),0))</f>
        <v>0</v>
      </c>
      <c r="OZ27" s="5">
        <f>IF(GZ27=0,0,IF($BJ27&gt;SUM(HA27:$JV27),IF(GZ27+SUM(HA27:$JV27)&gt;$BJ27,$BJ27-SUM(PA27:$RV27),GZ27),0))</f>
        <v>0</v>
      </c>
      <c r="PA27" s="5">
        <f>IF(HA27=0,0,IF($BJ27&gt;SUM(HB27:$JV27),IF(HA27+SUM(HB27:$JV27)&gt;$BJ27,$BJ27-SUM(PB27:$RV27),HA27),0))</f>
        <v>0</v>
      </c>
      <c r="PB27" s="5">
        <f>IF(HB27=0,0,IF($BJ27&gt;SUM(HC27:$JV27),IF(HB27+SUM(HC27:$JV27)&gt;$BJ27,$BJ27-SUM(PC27:$RV27),HB27),0))</f>
        <v>0</v>
      </c>
      <c r="PC27" s="5">
        <f>IF(HC27=0,0,IF($BJ27&gt;SUM(HD27:$JV27),IF(HC27+SUM(HD27:$JV27)&gt;$BJ27,$BJ27-SUM(PD27:$RV27),HC27),0))</f>
        <v>0</v>
      </c>
      <c r="PD27" s="5">
        <f>IF(HD27=0,0,IF($BJ27&gt;SUM(HE27:$JV27),IF(HD27+SUM(HE27:$JV27)&gt;$BJ27,$BJ27-SUM(PE27:$RV27),HD27),0))</f>
        <v>0</v>
      </c>
      <c r="PE27" s="5">
        <f>IF(HE27=0,0,IF($BJ27&gt;SUM(HF27:$JV27),IF(HE27+SUM(HF27:$JV27)&gt;$BJ27,$BJ27-SUM(PF27:$RV27),HE27),0))</f>
        <v>0</v>
      </c>
      <c r="PF27" s="5">
        <f>IF(HF27=0,0,IF($BJ27&gt;SUM(HG27:$JV27),IF(HF27+SUM(HG27:$JV27)&gt;$BJ27,$BJ27-SUM(PG27:$RV27),HF27),0))</f>
        <v>0</v>
      </c>
      <c r="PG27" s="5">
        <f>IF(HG27=0,0,IF($BJ27&gt;SUM(HH27:$JV27),IF(HG27+SUM(HH27:$JV27)&gt;$BJ27,$BJ27-SUM(PH27:$RV27),HG27),0))</f>
        <v>0</v>
      </c>
      <c r="PH27" s="5">
        <f>IF(HH27=0,0,IF($BJ27&gt;SUM(HI27:$JV27),IF(HH27+SUM(HI27:$JV27)&gt;$BJ27,$BJ27-SUM(PI27:$RV27),HH27),0))</f>
        <v>0</v>
      </c>
      <c r="PI27" s="5">
        <f>IF(HI27=0,0,IF($BJ27&gt;SUM(HJ27:$JV27),IF(HI27+SUM(HJ27:$JV27)&gt;$BJ27,$BJ27-SUM(PJ27:$RV27),HI27),0))</f>
        <v>0</v>
      </c>
      <c r="PJ27" s="5">
        <f>IF(HJ27=0,0,IF($BJ27&gt;SUM(HK27:$JV27),IF(HJ27+SUM(HK27:$JV27)&gt;$BJ27,$BJ27-SUM(PK27:$RV27),HJ27),0))</f>
        <v>0</v>
      </c>
      <c r="PK27" s="5">
        <f>IF(HK27=0,0,IF($BJ27&gt;SUM(HL27:$JV27),IF(HK27+SUM(HL27:$JV27)&gt;$BJ27,$BJ27-SUM(PL27:$RV27),HK27),0))</f>
        <v>0</v>
      </c>
      <c r="PL27" s="5">
        <f>IF(HL27=0,0,IF($BJ27&gt;SUM(HM27:$JV27),IF(HL27+SUM(HM27:$JV27)&gt;$BJ27,$BJ27-SUM(PM27:$RV27),HL27),0))</f>
        <v>0</v>
      </c>
      <c r="PM27" s="5">
        <f>IF(HM27=0,0,IF($BJ27&gt;SUM(HN27:$JV27),IF(HM27+SUM(HN27:$JV27)&gt;$BJ27,$BJ27-SUM(PN27:$RV27),HM27),0))</f>
        <v>0</v>
      </c>
      <c r="PN27" s="5">
        <f>IF(HN27=0,0,IF($BJ27&gt;SUM(HO27:$JV27),IF(HN27+SUM(HO27:$JV27)&gt;$BJ27,$BJ27-SUM(PO27:$RV27),HN27),0))</f>
        <v>0</v>
      </c>
      <c r="PO27" s="5">
        <f>IF(HO27=0,0,IF($BJ27&gt;SUM(HP27:$JV27),IF(HO27+SUM(HP27:$JV27)&gt;$BJ27,$BJ27-SUM(PP27:$RV27),HO27),0))</f>
        <v>0</v>
      </c>
      <c r="PP27" s="5">
        <f>IF(HP27=0,0,IF($BJ27&gt;SUM(HQ27:$JV27),IF(HP27+SUM(HQ27:$JV27)&gt;$BJ27,$BJ27-SUM(PQ27:$RV27),HP27),0))</f>
        <v>0</v>
      </c>
      <c r="PQ27" s="5">
        <f>IF(HQ27=0,0,IF($BJ27&gt;SUM(HR27:$JV27),IF(HQ27+SUM(HR27:$JV27)&gt;$BJ27,$BJ27-SUM(PR27:$RV27),HQ27),0))</f>
        <v>0</v>
      </c>
      <c r="PR27" s="5">
        <f>IF(HR27=0,0,IF($BJ27&gt;SUM(HS27:$JV27),IF(HR27+SUM(HS27:$JV27)&gt;$BJ27,$BJ27-SUM(PS27:$RV27),HR27),0))</f>
        <v>0</v>
      </c>
      <c r="PS27" s="5">
        <f>IF(HS27=0,0,IF($BJ27&gt;SUM(HT27:$JV27),IF(HS27+SUM(HT27:$JV27)&gt;$BJ27,$BJ27-SUM(PT27:$RV27),HS27),0))</f>
        <v>0</v>
      </c>
      <c r="PT27" s="5">
        <f>IF(HT27=0,0,IF($BJ27&gt;SUM(HU27:$JV27),IF(HT27+SUM(HU27:$JV27)&gt;$BJ27,$BJ27-SUM(PU27:$RV27),HT27),0))</f>
        <v>0</v>
      </c>
      <c r="PU27" s="5">
        <f>IF(HU27=0,0,IF($BJ27&gt;SUM(HV27:$JV27),IF(HU27+SUM(HV27:$JV27)&gt;$BJ27,$BJ27-SUM(PV27:$RV27),HU27),0))</f>
        <v>0</v>
      </c>
      <c r="PV27" s="5">
        <f>IF(HV27=0,0,IF($BJ27&gt;SUM(HW27:$JV27),IF(HV27+SUM(HW27:$JV27)&gt;$BJ27,$BJ27-SUM(PW27:$RV27),HV27),0))</f>
        <v>0</v>
      </c>
      <c r="PW27" s="5">
        <f>IF(HW27=0,0,IF($BJ27&gt;SUM(HX27:$JV27),IF(HW27+SUM(HX27:$JV27)&gt;$BJ27,$BJ27-SUM(PX27:$RV27),HW27),0))</f>
        <v>0</v>
      </c>
      <c r="PX27" s="5">
        <f>IF(HX27=0,0,IF($BJ27&gt;SUM(HY27:$JV27),IF(HX27+SUM(HY27:$JV27)&gt;$BJ27,$BJ27-SUM(PY27:$RV27),HX27),0))</f>
        <v>0</v>
      </c>
      <c r="PY27" s="5">
        <f>IF(HY27=0,0,IF($BJ27&gt;SUM(HZ27:$JV27),IF(HY27+SUM(HZ27:$JV27)&gt;$BJ27,$BJ27-SUM(PZ27:$RV27),HY27),0))</f>
        <v>0</v>
      </c>
      <c r="PZ27" s="5">
        <f>IF(HZ27=0,0,IF($BJ27&gt;SUM(IA27:$JV27),IF(HZ27+SUM(IA27:$JV27)&gt;$BJ27,$BJ27-SUM(QA27:$RV27),HZ27),0))</f>
        <v>0</v>
      </c>
      <c r="QA27" s="5">
        <f>IF(IA27=0,0,IF($BJ27&gt;SUM(IB27:$JV27),IF(IA27+SUM(IB27:$JV27)&gt;$BJ27,$BJ27-SUM(QB27:$RV27),IA27),0))</f>
        <v>0</v>
      </c>
      <c r="QB27" s="5">
        <f>IF(IB27=0,0,IF($BJ27&gt;SUM(IC27:$JV27),IF(IB27+SUM(IC27:$JV27)&gt;$BJ27,$BJ27-SUM(QC27:$RV27),IB27),0))</f>
        <v>0</v>
      </c>
      <c r="QC27" s="5">
        <f>IF(IC27=0,0,IF($BJ27&gt;SUM(ID27:$JV27),IF(IC27+SUM(ID27:$JV27)&gt;$BJ27,$BJ27-SUM(QD27:$RV27),IC27),0))</f>
        <v>0</v>
      </c>
      <c r="QD27" s="5">
        <f>IF(ID27=0,0,IF($BJ27&gt;SUM(IE27:$JV27),IF(ID27+SUM(IE27:$JV27)&gt;$BJ27,$BJ27-SUM(QE27:$RV27),ID27),0))</f>
        <v>0</v>
      </c>
      <c r="QE27" s="5">
        <f>IF(IE27=0,0,IF($BJ27&gt;SUM(IF27:$JV27),IF(IE27+SUM(IF27:$JV27)&gt;$BJ27,$BJ27-SUM(QF27:$RV27),IE27),0))</f>
        <v>0</v>
      </c>
      <c r="QF27" s="5">
        <f>IF(IF27=0,0,IF($BJ27&gt;SUM(IG27:$JV27),IF(IF27+SUM(IG27:$JV27)&gt;$BJ27,$BJ27-SUM(QG27:$RV27),IF27),0))</f>
        <v>0</v>
      </c>
      <c r="QG27" s="5">
        <f>IF(IG27=0,0,IF($BJ27&gt;SUM(IH27:$JV27),IF(IG27+SUM(IH27:$JV27)&gt;$BJ27,$BJ27-SUM(QH27:$RV27),IG27),0))</f>
        <v>0</v>
      </c>
      <c r="QH27" s="5">
        <f>IF(IH27=0,0,IF($BJ27&gt;SUM(II27:$JV27),IF(IH27+SUM(II27:$JV27)&gt;$BJ27,$BJ27-SUM(QI27:$RV27),IH27),0))</f>
        <v>0</v>
      </c>
      <c r="QI27" s="5">
        <f>IF(II27=0,0,IF($BJ27&gt;SUM(IJ27:$JV27),IF(II27+SUM(IJ27:$JV27)&gt;$BJ27,$BJ27-SUM(QJ27:$RV27),II27),0))</f>
        <v>0</v>
      </c>
      <c r="QJ27" s="5">
        <f>IF(IJ27=0,0,IF($BJ27&gt;SUM(IK27:$JV27),IF(IJ27+SUM(IK27:$JV27)&gt;$BJ27,$BJ27-SUM(QK27:$RV27),IJ27),0))</f>
        <v>0</v>
      </c>
      <c r="QK27" s="5">
        <f>IF(IK27=0,0,IF($BJ27&gt;SUM(IL27:$JV27),IF(IK27+SUM(IL27:$JV27)&gt;$BJ27,$BJ27-SUM(QL27:$RV27),IK27),0))</f>
        <v>0</v>
      </c>
      <c r="QL27" s="5">
        <f>IF(IL27=0,0,IF($BJ27&gt;SUM(IM27:$JV27),IF(IL27+SUM(IM27:$JV27)&gt;$BJ27,$BJ27-SUM(QM27:$RV27),IL27),0))</f>
        <v>0</v>
      </c>
      <c r="QM27" s="5">
        <f>IF(IM27=0,0,IF($BJ27&gt;SUM(IN27:$JV27),IF(IM27+SUM(IN27:$JV27)&gt;$BJ27,$BJ27-SUM(QN27:$RV27),IM27),0))</f>
        <v>0</v>
      </c>
      <c r="QN27" s="5">
        <f>IF(IN27=0,0,IF($BJ27&gt;SUM(IO27:$JV27),IF(IN27+SUM(IO27:$JV27)&gt;$BJ27,$BJ27-SUM(QO27:$RV27),IN27),0))</f>
        <v>0</v>
      </c>
      <c r="QO27" s="5">
        <f>IF(IO27=0,0,IF($BJ27&gt;SUM(IP27:$JV27),IF(IO27+SUM(IP27:$JV27)&gt;$BJ27,$BJ27-SUM(QP27:$RV27),IO27),0))</f>
        <v>0</v>
      </c>
      <c r="QP27" s="5">
        <f>IF(IP27=0,0,IF($BJ27&gt;SUM(IQ27:$JV27),IF(IP27+SUM(IQ27:$JV27)&gt;$BJ27,$BJ27-SUM(QQ27:$RV27),IP27),0))</f>
        <v>0</v>
      </c>
      <c r="QQ27" s="5">
        <f>IF(IQ27=0,0,IF($BJ27&gt;SUM(IR27:$JV27),IF(IQ27+SUM(IR27:$JV27)&gt;$BJ27,$BJ27-SUM(QR27:$RV27),IQ27),0))</f>
        <v>0</v>
      </c>
      <c r="QR27" s="5">
        <f>IF(IR27=0,0,IF($BJ27&gt;SUM(IS27:$JV27),IF(IR27+SUM(IS27:$JV27)&gt;$BJ27,$BJ27-SUM(QS27:$RV27),IR27),0))</f>
        <v>0</v>
      </c>
      <c r="QS27" s="5">
        <f>IF(IS27=0,0,IF($BJ27&gt;SUM(IT27:$JV27),IF(IS27+SUM(IT27:$JV27)&gt;$BJ27,$BJ27-SUM(QT27:$RV27),IS27),0))</f>
        <v>0</v>
      </c>
      <c r="QT27" s="5">
        <f>IF(IT27=0,0,IF($BJ27&gt;SUM(IU27:$JV27),IF(IT27+SUM(IU27:$JV27)&gt;$BJ27,$BJ27-SUM(QU27:$RV27),IT27),0))</f>
        <v>0</v>
      </c>
      <c r="QU27" s="5">
        <f>IF(IU27=0,0,IF($BJ27&gt;SUM(IV27:$JV27),IF(IU27+SUM(IV27:$JV27)&gt;$BJ27,$BJ27-SUM(QV27:$RV27),IU27),0))</f>
        <v>0</v>
      </c>
      <c r="QV27" s="5">
        <f>IF(IV27=0,0,IF($BJ27&gt;SUM(IW27:$JV27),IF(IV27+SUM(IW27:$JV27)&gt;$BJ27,$BJ27-SUM(QW27:$RV27),IV27),0))</f>
        <v>0</v>
      </c>
      <c r="QW27" s="5">
        <f>IF(IW27=0,0,IF($BJ27&gt;SUM(IX27:$JV27),IF(IW27+SUM(IX27:$JV27)&gt;$BJ27,$BJ27-SUM(QX27:$RV27),IW27),0))</f>
        <v>0</v>
      </c>
      <c r="QX27" s="5">
        <f>IF(IX27=0,0,IF($BJ27&gt;SUM(IY27:$JV27),IF(IX27+SUM(IY27:$JV27)&gt;$BJ27,$BJ27-SUM(QY27:$RV27),IX27),0))</f>
        <v>0</v>
      </c>
      <c r="QY27" s="5">
        <f>IF(IY27=0,0,IF($BJ27&gt;SUM(IZ27:$JV27),IF(IY27+SUM(IZ27:$JV27)&gt;$BJ27,$BJ27-SUM(QZ27:$RV27),IY27),0))</f>
        <v>0</v>
      </c>
      <c r="QZ27" s="5">
        <f>IF(IZ27=0,0,IF($BJ27&gt;SUM(JA27:$JV27),IF(IZ27+SUM(JA27:$JV27)&gt;$BJ27,$BJ27-SUM(RA27:$RV27),IZ27),0))</f>
        <v>0</v>
      </c>
      <c r="RA27" s="5">
        <f>IF(JA27=0,0,IF($BJ27&gt;SUM(JB27:$JV27),IF(JA27+SUM(JB27:$JV27)&gt;$BJ27,$BJ27-SUM(RB27:$RV27),JA27),0))</f>
        <v>0</v>
      </c>
      <c r="RB27" s="5">
        <f>IF(JB27=0,0,IF($BJ27&gt;SUM(JC27:$JV27),IF(JB27+SUM(JC27:$JV27)&gt;$BJ27,$BJ27-SUM(RC27:$RV27),JB27),0))</f>
        <v>0</v>
      </c>
      <c r="RC27" s="5">
        <f>IF(JC27=0,0,IF($BJ27&gt;SUM(JD27:$JV27),IF(JC27+SUM(JD27:$JV27)&gt;$BJ27,$BJ27-SUM(RD27:$RV27),JC27),0))</f>
        <v>0</v>
      </c>
      <c r="RD27" s="5">
        <f>IF(JD27=0,0,IF($BJ27&gt;SUM(JE27:$JV27),IF(JD27+SUM(JE27:$JV27)&gt;$BJ27,$BJ27-SUM(RE27:$RV27),JD27),0))</f>
        <v>0</v>
      </c>
      <c r="RE27" s="5">
        <f>IF(JE27=0,0,IF($BJ27&gt;SUM(JF27:$JV27),IF(JE27+SUM(JF27:$JV27)&gt;$BJ27,$BJ27-SUM(RF27:$RV27),JE27),0))</f>
        <v>0</v>
      </c>
      <c r="RF27" s="5">
        <f>IF(JF27=0,0,IF($BJ27&gt;SUM(JG27:$JV27),IF(JF27+SUM(JG27:$JV27)&gt;$BJ27,$BJ27-SUM(RG27:$RV27),JF27),0))</f>
        <v>0</v>
      </c>
      <c r="RG27" s="5">
        <f>IF(JG27=0,0,IF($BJ27&gt;SUM(JH27:$JV27),IF(JG27+SUM(JH27:$JV27)&gt;$BJ27,$BJ27-SUM(RH27:$RV27),JG27),0))</f>
        <v>0</v>
      </c>
      <c r="RH27" s="5">
        <f>IF(JH27=0,0,IF($BJ27&gt;SUM(JI27:$JV27),IF(JH27+SUM(JI27:$JV27)&gt;$BJ27,$BJ27-SUM(RI27:$RV27),JH27),0))</f>
        <v>0</v>
      </c>
      <c r="RI27" s="5">
        <f>IF(JI27=0,0,IF($BJ27&gt;SUM(JJ27:$JV27),IF(JI27+SUM(JJ27:$JV27)&gt;$BJ27,$BJ27-SUM(RJ27:$RV27),JI27),0))</f>
        <v>0</v>
      </c>
      <c r="RJ27" s="5">
        <f>IF(JJ27=0,0,IF($BJ27&gt;SUM(JK27:$JV27),IF(JJ27+SUM(JK27:$JV27)&gt;$BJ27,$BJ27-SUM(RK27:$RV27),JJ27),0))</f>
        <v>0</v>
      </c>
      <c r="RK27" s="5">
        <f>IF(JK27=0,0,IF($BJ27&gt;SUM(JL27:$JV27),IF(JK27+SUM(JL27:$JV27)&gt;$BJ27,$BJ27-SUM(RL27:$RV27),JK27),0))</f>
        <v>0</v>
      </c>
      <c r="RL27" s="5">
        <f>IF(JL27=0,0,IF($BJ27&gt;SUM(JM27:$JV27),IF(JL27+SUM(JM27:$JV27)&gt;$BJ27,$BJ27-SUM(RM27:$RV27),JL27),0))</f>
        <v>0</v>
      </c>
      <c r="RM27" s="5">
        <f>IF(JM27=0,0,IF($BJ27&gt;SUM(JN27:$JV27),IF(JM27+SUM(JN27:$JV27)&gt;$BJ27,$BJ27-SUM(RN27:$RV27),JM27),0))</f>
        <v>0</v>
      </c>
      <c r="RN27" s="5">
        <f>IF(JN27=0,0,IF($BJ27&gt;SUM(JO27:$JV27),IF(JN27+SUM(JO27:$JV27)&gt;$BJ27,$BJ27-SUM(RO27:$RV27),JN27),0))</f>
        <v>0</v>
      </c>
      <c r="RO27" s="5">
        <f>IF(JO27=0,0,IF($BJ27&gt;SUM(JP27:$JV27),IF(JO27+SUM(JP27:$JV27)&gt;$BJ27,$BJ27-SUM(RP27:$RV27),JO27),0))</f>
        <v>0</v>
      </c>
      <c r="RP27" s="5">
        <f>IF(JP27=0,0,IF($BJ27&gt;SUM(JQ27:$JV27),IF(JP27+SUM(JQ27:$JV27)&gt;$BJ27,$BJ27-SUM(RQ27:$RV27),JP27),0))</f>
        <v>0</v>
      </c>
      <c r="RQ27" s="5">
        <f>IF(JQ27=0,0,IF($BJ27&gt;SUM(JR27:$JV27),IF(JQ27+SUM(JR27:$JV27)&gt;$BJ27,$BJ27-SUM(RR27:$RV27),JQ27),0))</f>
        <v>0</v>
      </c>
      <c r="RR27" s="5">
        <f>IF(JR27=0,0,IF($BJ27&gt;SUM(JS27:$JV27),IF(JR27+SUM(JS27:$JV27)&gt;$BJ27,$BJ27-SUM(RS27:$RV27),JR27),0))</f>
        <v>0</v>
      </c>
      <c r="RS27" s="5">
        <f>IF(JS27=0,0,IF($BJ27&gt;SUM(JT27:$JV27),IF(JS27+SUM(JT27:$JV27)&gt;$BJ27,$BJ27-SUM(RT27:$RV27),JS27),0))</f>
        <v>0</v>
      </c>
      <c r="RT27" s="5">
        <f>IF(JT27=0,0,IF($BJ27&gt;SUM(JU27:$JV27),IF(JT27+SUM(JU27:$JV27)&gt;$BJ27,$BJ27-SUM(RU27:$RV27),JT27),0))</f>
        <v>0</v>
      </c>
      <c r="RU27" s="5">
        <f>IF(JU27=0,0,IF($BJ27&gt;SUM(JV27:$JV27),IF(JU27+SUM(JV27:$JV27)&gt;$BJ27,$BJ27-SUM(RV27:$RV27),JU27),0))</f>
        <v>0</v>
      </c>
      <c r="RV27" s="54"/>
      <c r="RW27" s="12">
        <f ca="1">SUMIFS(Sales!D$1:D$151,Sales!B$1:B$151,B27,Sales!C$1:C$151,C27)</f>
        <v>96</v>
      </c>
      <c r="RX27" s="65" t="b">
        <f>IF(COUNTIF(Sales!C$1:C$153,C27)=1,TRUE,FALSE)</f>
        <v>1</v>
      </c>
      <c r="RY27" t="b">
        <f>IF(SUM(BW27:JV27)=SUM(BW179:JV179),IF(SUM(BW27:JV27)=0,TRUE,FALSE),TRUE)</f>
        <v>1</v>
      </c>
    </row>
    <row r="28" spans="1:493" hidden="1" x14ac:dyDescent="0.35">
      <c r="A28" s="7">
        <f t="shared" ref="A28" ca="1" si="573">CELL("row",A28)</f>
        <v>28</v>
      </c>
      <c r="B28" s="126" t="str">
        <f t="shared" si="547"/>
        <v>GC-Shoes</v>
      </c>
      <c r="C28" s="20" t="s">
        <v>315</v>
      </c>
      <c r="D28" s="20"/>
      <c r="E28" s="155">
        <f>IF(LEFT(C28,5)="Total",0,SUMIFS(Costing!E$1:E$79,Costing!C$1:C$79,B28,Costing!D$1:D$79,C28))</f>
        <v>0</v>
      </c>
      <c r="F28" s="60">
        <f>SUMIFS(Costing!G$1:G$79,Costing!C$1:C$79,B28,Costing!D$1:D$79,C28)</f>
        <v>0</v>
      </c>
      <c r="G28" s="92"/>
      <c r="H28" s="220"/>
      <c r="I28" s="67">
        <f t="shared" si="548"/>
        <v>0</v>
      </c>
      <c r="J28" s="92"/>
      <c r="K28" s="220"/>
      <c r="L28" s="67">
        <f t="shared" si="549"/>
        <v>0</v>
      </c>
      <c r="M28" s="92"/>
      <c r="N28" s="220"/>
      <c r="O28" s="67">
        <f t="shared" si="550"/>
        <v>0</v>
      </c>
      <c r="P28" s="92"/>
      <c r="Q28" s="220"/>
      <c r="R28" s="67">
        <f t="shared" si="551"/>
        <v>0</v>
      </c>
      <c r="S28" s="92"/>
      <c r="T28" s="220"/>
      <c r="U28" s="67">
        <f t="shared" si="552"/>
        <v>0</v>
      </c>
      <c r="V28" s="92"/>
      <c r="W28" s="220"/>
      <c r="X28" s="67">
        <f t="shared" si="553"/>
        <v>0</v>
      </c>
      <c r="Y28" s="92"/>
      <c r="Z28" s="220"/>
      <c r="AA28" s="67">
        <f t="shared" si="554"/>
        <v>0</v>
      </c>
      <c r="AB28" s="92"/>
      <c r="AC28" s="220"/>
      <c r="AD28" s="67">
        <f t="shared" si="555"/>
        <v>0</v>
      </c>
      <c r="AE28" s="92"/>
      <c r="AF28" s="220"/>
      <c r="AG28" s="67">
        <f t="shared" si="556"/>
        <v>0</v>
      </c>
      <c r="AH28" s="92"/>
      <c r="AI28" s="220"/>
      <c r="AJ28" s="67">
        <f t="shared" si="557"/>
        <v>0</v>
      </c>
      <c r="AK28" s="92"/>
      <c r="AL28" s="220"/>
      <c r="AM28" s="67">
        <f t="shared" si="558"/>
        <v>0</v>
      </c>
      <c r="AN28" s="92"/>
      <c r="AO28" s="220"/>
      <c r="AP28" s="67">
        <f t="shared" si="559"/>
        <v>0</v>
      </c>
      <c r="AQ28" s="92"/>
      <c r="AR28" s="220"/>
      <c r="AS28" s="67">
        <f t="shared" si="560"/>
        <v>0</v>
      </c>
      <c r="AT28" s="92"/>
      <c r="AU28" s="220"/>
      <c r="AV28" s="67">
        <f t="shared" si="561"/>
        <v>0</v>
      </c>
      <c r="AW28" s="92"/>
      <c r="AX28" s="220"/>
      <c r="AY28" s="67">
        <f t="shared" si="562"/>
        <v>0</v>
      </c>
      <c r="AZ28" s="92"/>
      <c r="BA28" s="220"/>
      <c r="BB28" s="67">
        <f t="shared" si="563"/>
        <v>0</v>
      </c>
      <c r="BC28" s="92"/>
      <c r="BD28" s="220"/>
      <c r="BE28" s="67">
        <f t="shared" si="564"/>
        <v>0</v>
      </c>
      <c r="BF28" s="92"/>
      <c r="BG28" s="220"/>
      <c r="BH28" s="67">
        <f t="shared" si="565"/>
        <v>0</v>
      </c>
      <c r="BI28" s="68"/>
      <c r="BJ28" s="154">
        <f t="shared" si="566"/>
        <v>0</v>
      </c>
      <c r="BK28" s="116">
        <f t="shared" si="567"/>
        <v>0</v>
      </c>
      <c r="BL28" s="50"/>
      <c r="BM28" s="5">
        <f ca="1">SUMIFS(INDIRECT("Sales!"&amp;RW28&amp;":"&amp;RW28),Sales!$1:$1,"&gt;"&amp;$BN$2,Sales!$1:$1,"&lt;="&amp;$C$2)/$BM$2*30</f>
        <v>2</v>
      </c>
      <c r="BN28" s="72"/>
      <c r="BO28" s="5">
        <f>SUMIF($DB$2:$RV$2,"&lt;"&amp;BO$2,$DB28:$RV28)-SUM($BN28:BN28)</f>
        <v>0</v>
      </c>
      <c r="BP28" s="5">
        <f>SUMIF($DB$2:$RV$2,"&lt;"&amp;BP$2,$DB28:$RV28)-SUM($BN28:BO28)</f>
        <v>0</v>
      </c>
      <c r="BQ28" s="5">
        <f>SUMIF($DB$2:$RV$2,"&lt;"&amp;BQ$2,$DB28:$RV28)-SUM($BN28:BP28)</f>
        <v>0</v>
      </c>
      <c r="BR28" s="5">
        <f>SUMIF($DB$2:$RV$2,"&lt;"&amp;BR$2,$DB28:$RV28)-SUM($BN28:BQ28)</f>
        <v>0</v>
      </c>
      <c r="BS28" s="5">
        <f>SUMIF($DB$2:$RV$2,"&lt;"&amp;BS$2,$DB28:$RV28)-SUM($BN28:BR28)</f>
        <v>0</v>
      </c>
      <c r="BT28" s="5">
        <f>SUMIF($DB$2:$RV$2,"&lt;"&amp;BT$2,$DB28:$RV28)-SUM($BN28:BS28)</f>
        <v>0</v>
      </c>
      <c r="BU28" s="5">
        <f t="shared" si="571"/>
        <v>0</v>
      </c>
      <c r="BV28" s="10"/>
      <c r="BW28" s="79">
        <v>0</v>
      </c>
      <c r="BX28" s="79">
        <v>0</v>
      </c>
      <c r="BY28" s="79">
        <v>0</v>
      </c>
      <c r="BZ28" s="79"/>
      <c r="CA28" s="79"/>
      <c r="CB28" s="79"/>
      <c r="CC28" s="79">
        <v>0</v>
      </c>
      <c r="CD28" s="79">
        <v>0</v>
      </c>
      <c r="CE28" s="79">
        <v>0</v>
      </c>
      <c r="CF28" s="79">
        <v>0</v>
      </c>
      <c r="CG28" s="79">
        <v>0</v>
      </c>
      <c r="CH28" s="79">
        <v>0</v>
      </c>
      <c r="CI28" s="79">
        <v>0</v>
      </c>
      <c r="CJ28" s="79">
        <v>0</v>
      </c>
      <c r="CK28" s="79">
        <v>0</v>
      </c>
      <c r="CL28" s="79">
        <v>0</v>
      </c>
      <c r="CM28" s="79">
        <v>0</v>
      </c>
      <c r="CN28" s="79">
        <v>0</v>
      </c>
      <c r="CO28" s="79">
        <v>0</v>
      </c>
      <c r="CP28" s="79">
        <v>0</v>
      </c>
      <c r="CQ28" s="79">
        <v>0</v>
      </c>
      <c r="CR28" s="79">
        <v>0</v>
      </c>
      <c r="CS28" s="79">
        <v>0</v>
      </c>
      <c r="CT28" s="79">
        <v>0</v>
      </c>
      <c r="CU28" s="79">
        <v>0</v>
      </c>
      <c r="CV28" s="79">
        <v>0</v>
      </c>
      <c r="CW28" s="79">
        <v>0</v>
      </c>
      <c r="CX28" s="95">
        <v>0</v>
      </c>
      <c r="CY28" s="79">
        <v>0</v>
      </c>
      <c r="CZ28" s="79">
        <v>0</v>
      </c>
      <c r="DA28" s="79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5</v>
      </c>
      <c r="GI28" s="5">
        <v>0</v>
      </c>
      <c r="GJ28" s="5">
        <v>5</v>
      </c>
      <c r="GK28" s="5">
        <v>1</v>
      </c>
      <c r="GL28" s="5">
        <v>4</v>
      </c>
      <c r="GM28" s="5">
        <v>3</v>
      </c>
      <c r="GN28" s="5">
        <v>3</v>
      </c>
      <c r="GO28" s="5">
        <v>3</v>
      </c>
      <c r="GP28" s="5">
        <v>2</v>
      </c>
      <c r="GQ28" s="5">
        <v>0</v>
      </c>
      <c r="GR28" s="5">
        <v>3</v>
      </c>
      <c r="GS28" s="5">
        <v>2</v>
      </c>
      <c r="GT28" s="5">
        <v>3</v>
      </c>
      <c r="GU28" s="5">
        <v>3</v>
      </c>
      <c r="GV28" s="5">
        <v>2</v>
      </c>
      <c r="GW28" s="5">
        <v>3</v>
      </c>
      <c r="GX28" s="5">
        <v>0</v>
      </c>
      <c r="GY28" s="5">
        <v>2</v>
      </c>
      <c r="GZ28" s="5">
        <v>2</v>
      </c>
      <c r="HA28" s="5">
        <v>3</v>
      </c>
      <c r="HB28" s="5">
        <v>4</v>
      </c>
      <c r="HC28" s="5">
        <v>0</v>
      </c>
      <c r="HD28" s="5">
        <v>1</v>
      </c>
      <c r="HE28" s="5">
        <v>1</v>
      </c>
      <c r="HF28" s="5">
        <v>0</v>
      </c>
      <c r="HG28" s="5">
        <v>3</v>
      </c>
      <c r="HH28" s="5">
        <v>5</v>
      </c>
      <c r="HI28" s="5">
        <v>5</v>
      </c>
      <c r="HJ28" s="5">
        <v>3</v>
      </c>
      <c r="HK28" s="5">
        <v>2</v>
      </c>
      <c r="HL28" s="5">
        <v>0</v>
      </c>
      <c r="HM28" s="5">
        <v>0</v>
      </c>
      <c r="HN28" s="5">
        <v>0</v>
      </c>
      <c r="HO28" s="5">
        <v>2</v>
      </c>
      <c r="HP28" s="5">
        <v>0</v>
      </c>
      <c r="HQ28" s="5">
        <v>0</v>
      </c>
      <c r="HR28" s="5">
        <v>3</v>
      </c>
      <c r="HS28" s="5">
        <v>3</v>
      </c>
      <c r="HT28" s="5">
        <v>5</v>
      </c>
      <c r="HU28" s="5">
        <v>3</v>
      </c>
      <c r="HV28" s="5">
        <v>3</v>
      </c>
      <c r="HW28" s="5">
        <v>1</v>
      </c>
      <c r="HX28" s="5">
        <v>5</v>
      </c>
      <c r="HY28" s="5">
        <v>4</v>
      </c>
      <c r="HZ28" s="5">
        <v>5</v>
      </c>
      <c r="IA28" s="5">
        <v>5</v>
      </c>
      <c r="IB28" s="5">
        <v>5</v>
      </c>
      <c r="IC28" s="5">
        <v>5</v>
      </c>
      <c r="ID28" s="5">
        <v>5</v>
      </c>
      <c r="IE28" s="5">
        <v>5</v>
      </c>
      <c r="IF28" s="5"/>
      <c r="IG28" s="5">
        <v>5</v>
      </c>
      <c r="IH28" s="5">
        <v>5</v>
      </c>
      <c r="II28" s="5">
        <v>2</v>
      </c>
      <c r="IJ28" s="5">
        <v>2</v>
      </c>
      <c r="IK28" s="5">
        <v>5</v>
      </c>
      <c r="IL28" s="5">
        <v>3</v>
      </c>
      <c r="IM28" s="5">
        <v>3</v>
      </c>
      <c r="IN28" s="5">
        <v>6</v>
      </c>
      <c r="IO28" s="5">
        <v>3</v>
      </c>
      <c r="IP28" s="5">
        <v>5</v>
      </c>
      <c r="IQ28" s="5">
        <v>0</v>
      </c>
      <c r="IR28" s="5">
        <v>3</v>
      </c>
      <c r="IS28" s="5">
        <v>2</v>
      </c>
      <c r="IT28" s="5">
        <v>5</v>
      </c>
      <c r="IU28" s="5">
        <v>3</v>
      </c>
      <c r="IV28" s="5">
        <v>1</v>
      </c>
      <c r="IW28" s="5">
        <v>2</v>
      </c>
      <c r="IX28" s="5">
        <v>2</v>
      </c>
      <c r="IY28" s="5">
        <v>2</v>
      </c>
      <c r="IZ28" s="5">
        <v>2</v>
      </c>
      <c r="JA28" s="5">
        <v>2</v>
      </c>
      <c r="JB28" s="5">
        <v>0</v>
      </c>
      <c r="JC28" s="5">
        <v>1</v>
      </c>
      <c r="JD28" s="5">
        <v>2</v>
      </c>
      <c r="JE28" s="5">
        <v>0</v>
      </c>
      <c r="JF28" s="5">
        <v>3</v>
      </c>
      <c r="JG28" s="5">
        <v>3</v>
      </c>
      <c r="JH28" s="5">
        <v>3</v>
      </c>
      <c r="JI28" s="5">
        <v>3</v>
      </c>
      <c r="JJ28">
        <v>2</v>
      </c>
      <c r="JK28" s="5">
        <v>5</v>
      </c>
      <c r="JL28" s="5">
        <v>5</v>
      </c>
      <c r="JM28" s="5">
        <v>2</v>
      </c>
      <c r="JN28" s="5">
        <v>1</v>
      </c>
      <c r="JO28" s="5">
        <v>3</v>
      </c>
      <c r="JP28" s="5">
        <v>5</v>
      </c>
      <c r="JQ28" s="5">
        <v>3</v>
      </c>
      <c r="JR28" s="5">
        <v>4</v>
      </c>
      <c r="JS28" s="5">
        <v>1</v>
      </c>
      <c r="JT28" s="5">
        <v>1</v>
      </c>
      <c r="JU28" s="5"/>
      <c r="JV28" s="54"/>
      <c r="JW28" s="5">
        <f>IF(BW28=0,0,IF($BJ28&gt;SUM(BX28:$JV28),IF(BW28+SUM(BX28:$JV28)&gt;$BJ28,$BJ28-SUM(JX28:$RV28),BW28),0))</f>
        <v>0</v>
      </c>
      <c r="JX28" s="5">
        <f>IF(BX28=0,0,IF($BJ28&gt;SUM(BY28:$JV28),IF(BX28+SUM(BY28:$JV28)&gt;$BJ28,$BJ28-SUM(JY28:$RV28),BX28),0))</f>
        <v>0</v>
      </c>
      <c r="JY28" s="5">
        <f>IF(BY28=0,0,IF($BJ28&gt;SUM(BZ28:$JV28),IF(BY28+SUM(BZ28:$JV28)&gt;$BJ28,$BJ28-SUM(JZ28:$RV28),BY28),0))</f>
        <v>0</v>
      </c>
      <c r="JZ28" s="5">
        <f>IF(BZ28=0,0,IF($BJ28&gt;SUM(CA28:$JV28),IF(BZ28+SUM(CA28:$JV28)&gt;$BJ28,$BJ28-SUM(KA28:$RV28),BZ28),0))</f>
        <v>0</v>
      </c>
      <c r="KA28" s="5">
        <f>IF(CA28=0,0,IF($BJ28&gt;SUM(CB28:$JV28),IF(CA28+SUM(CB28:$JV28)&gt;$BJ28,$BJ28-SUM(KB28:$RV28),CA28),0))</f>
        <v>0</v>
      </c>
      <c r="KB28" s="5">
        <f>IF(CB28=0,0,IF($BJ28&gt;SUM(CC28:$JV28),IF(CB28+SUM(CC28:$JV28)&gt;$BJ28,$BJ28-SUM(KC28:$RV28),CB28),0))</f>
        <v>0</v>
      </c>
      <c r="KC28" s="5">
        <f>IF(CC28=0,0,IF($BJ28&gt;SUM(CD28:$JV28),IF(CC28+SUM(CD28:$JV28)&gt;$BJ28,$BJ28-SUM(KD28:$RV28),CC28),0))</f>
        <v>0</v>
      </c>
      <c r="KD28" s="5">
        <f>IF(CD28=0,0,IF($BJ28&gt;SUM(CE28:$JV28),IF(CD28+SUM(CE28:$JV28)&gt;$BJ28,$BJ28-SUM(KE28:$RV28),CD28),0))</f>
        <v>0</v>
      </c>
      <c r="KE28" s="5">
        <f>IF(CE28=0,0,IF($BJ28&gt;SUM(CF28:$JV28),IF(CE28+SUM(CF28:$JV28)&gt;$BJ28,$BJ28-SUM(KF28:$RV28),CE28),0))</f>
        <v>0</v>
      </c>
      <c r="KF28" s="5">
        <f>IF(CF28=0,0,IF($BJ28&gt;SUM(CG28:$JV28),IF(CF28+SUM(CG28:$JV28)&gt;$BJ28,$BJ28-SUM(KG28:$RV28),CF28),0))</f>
        <v>0</v>
      </c>
      <c r="KG28" s="5">
        <f>IF(CG28=0,0,IF($BJ28&gt;SUM(CH28:$JV28),IF(CG28+SUM(CH28:$JV28)&gt;$BJ28,$BJ28-SUM(KH28:$RV28),CG28),0))</f>
        <v>0</v>
      </c>
      <c r="KH28" s="5">
        <f>IF(CH28=0,0,IF($BJ28&gt;SUM(CI28:$JV28),IF(CH28+SUM(CI28:$JV28)&gt;$BJ28,$BJ28-SUM(KI28:$RV28),CH28),0))</f>
        <v>0</v>
      </c>
      <c r="KI28" s="5">
        <f>IF(CI28=0,0,IF($BJ28&gt;SUM(CJ28:$JV28),IF(CI28+SUM(CJ28:$JV28)&gt;$BJ28,$BJ28-SUM(KJ28:$RV28),CI28),0))</f>
        <v>0</v>
      </c>
      <c r="KJ28" s="5">
        <f>IF(CJ28=0,0,IF($BJ28&gt;SUM(CK28:$JV28),IF(CJ28+SUM(CK28:$JV28)&gt;$BJ28,$BJ28-SUM(KK28:$RV28),CJ28),0))</f>
        <v>0</v>
      </c>
      <c r="KK28" s="5">
        <f>IF(CK28=0,0,IF($BJ28&gt;SUM(CL28:$JV28),IF(CK28+SUM(CL28:$JV28)&gt;$BJ28,$BJ28-SUM(KL28:$RV28),CK28),0))</f>
        <v>0</v>
      </c>
      <c r="KL28" s="5">
        <f>IF(CL28=0,0,IF($BJ28&gt;SUM(CM28:$JV28),IF(CL28+SUM(CM28:$JV28)&gt;$BJ28,$BJ28-SUM(KM28:$RV28),CL28),0))</f>
        <v>0</v>
      </c>
      <c r="KM28" s="5">
        <f>IF(CM28=0,0,IF($BJ28&gt;SUM(CN28:$JV28),IF(CM28+SUM(CN28:$JV28)&gt;$BJ28,$BJ28-SUM(KN28:$RV28),CM28),0))</f>
        <v>0</v>
      </c>
      <c r="KN28" s="5">
        <f>IF(CN28=0,0,IF($BJ28&gt;SUM(CO28:$JV28),IF(CN28+SUM(CO28:$JV28)&gt;$BJ28,$BJ28-SUM(KO28:$RV28),CN28),0))</f>
        <v>0</v>
      </c>
      <c r="KO28" s="5">
        <f>IF(CO28=0,0,IF($BJ28&gt;SUM(CP28:$JV28),IF(CO28+SUM(CP28:$JV28)&gt;$BJ28,$BJ28-SUM(KP28:$RV28),CO28),0))</f>
        <v>0</v>
      </c>
      <c r="KP28" s="5">
        <f>IF(CP28=0,0,IF($BJ28&gt;SUM(CQ28:$JV28),IF(CP28+SUM(CQ28:$JV28)&gt;$BJ28,$BJ28-SUM(KQ28:$RV28),CP28),0))</f>
        <v>0</v>
      </c>
      <c r="KQ28" s="5">
        <f>IF(CQ28=0,0,IF($BJ28&gt;SUM(CR28:$JV28),IF(CQ28+SUM(CR28:$JV28)&gt;$BJ28,$BJ28-SUM(KR28:$RV28),CQ28),0))</f>
        <v>0</v>
      </c>
      <c r="KR28" s="5">
        <f>IF(CR28=0,0,IF($BJ28&gt;SUM(CS28:$JV28),IF(CR28+SUM(CS28:$JV28)&gt;$BJ28,$BJ28-SUM(KS28:$RV28),CR28),0))</f>
        <v>0</v>
      </c>
      <c r="KS28" s="5">
        <f>IF(CS28=0,0,IF($BJ28&gt;SUM(CT28:$JV28),IF(CS28+SUM(CT28:$JV28)&gt;$BJ28,$BJ28-SUM(KT28:$RV28),CS28),0))</f>
        <v>0</v>
      </c>
      <c r="KT28" s="5">
        <f>IF(CT28=0,0,IF($BJ28&gt;SUM(CU28:$JV28),IF(CT28+SUM(CU28:$JV28)&gt;$BJ28,$BJ28-SUM(KU28:$RV28),CT28),0))</f>
        <v>0</v>
      </c>
      <c r="KU28" s="5">
        <f>IF(CU28=0,0,IF($BJ28&gt;SUM(CV28:$JV28),IF(CU28+SUM(CV28:$JV28)&gt;$BJ28,$BJ28-SUM(KV28:$RV28),CU28),0))</f>
        <v>0</v>
      </c>
      <c r="KV28" s="5">
        <f>IF(CV28=0,0,IF($BJ28&gt;SUM(CW28:$JV28),IF(CV28+SUM(CW28:$JV28)&gt;$BJ28,$BJ28-SUM(KW28:$RV28),CV28),0))</f>
        <v>0</v>
      </c>
      <c r="KW28" s="5">
        <f>IF(CW28=0,0,IF($BJ28&gt;SUM(CX28:$JV28),IF(CW28+SUM(CX28:$JV28)&gt;$BJ28,$BJ28-SUM(KX28:$RV28),CW28),0))</f>
        <v>0</v>
      </c>
      <c r="KX28" s="5">
        <f>IF(CX28=0,0,IF($BJ28&gt;SUM(CY28:$JV28),IF(CX28+SUM(CY28:$JV28)&gt;$BJ28,$BJ28-SUM(KY28:$RV28),CX28),0))</f>
        <v>0</v>
      </c>
      <c r="KY28" s="5">
        <f>IF(CY28=0,0,IF($BJ28&gt;SUM(CZ28:$JV28),IF(CY28+SUM(CZ28:$JV28)&gt;$BJ28,$BJ28-SUM(KZ28:$RV28),CY28),0))</f>
        <v>0</v>
      </c>
      <c r="KZ28" s="5">
        <f>IF(CZ28=0,0,IF($BJ28&gt;SUM(DA28:$JV28),IF(CZ28+SUM(DA28:$JV28)&gt;$BJ28,$BJ28-SUM(LA28:$RV28),CZ28),0))</f>
        <v>0</v>
      </c>
      <c r="LA28" s="5">
        <f>IF(DA28=0,0,IF($BJ28&gt;SUM(DB28:$JV28),IF(DA28+SUM(DB28:$JV28)&gt;$BJ28,$BJ28-SUM(LB28:$RV28),DA28),0))</f>
        <v>0</v>
      </c>
      <c r="LB28" s="5">
        <f>IF(DB28=0,0,IF($BJ28&gt;SUM(DC28:$JV28),IF(DB28+SUM(DC28:$JV28)&gt;$BJ28,$BJ28-SUM(LC28:$RV28),DB28),0))</f>
        <v>0</v>
      </c>
      <c r="LC28" s="5">
        <f>IF(DC28=0,0,IF($BJ28&gt;SUM(DD28:$JV28),IF(DC28+SUM(DD28:$JV28)&gt;$BJ28,$BJ28-SUM(LD28:$RV28),DC28),0))</f>
        <v>0</v>
      </c>
      <c r="LD28" s="5">
        <f>IF(DD28=0,0,IF($BJ28&gt;SUM(DE28:$JV28),IF(DD28+SUM(DE28:$JV28)&gt;$BJ28,$BJ28-SUM(LE28:$RV28),DD28),0))</f>
        <v>0</v>
      </c>
      <c r="LE28" s="5">
        <f>IF(DE28=0,0,IF($BJ28&gt;SUM(DF28:$JV28),IF(DE28+SUM(DF28:$JV28)&gt;$BJ28,$BJ28-SUM(LF28:$RV28),DE28),0))</f>
        <v>0</v>
      </c>
      <c r="LF28" s="5">
        <f>IF(DF28=0,0,IF($BJ28&gt;SUM(DG28:$JV28),IF(DF28+SUM(DG28:$JV28)&gt;$BJ28,$BJ28-SUM(LG28:$RV28),DF28),0))</f>
        <v>0</v>
      </c>
      <c r="LG28" s="5">
        <f>IF(DG28=0,0,IF($BJ28&gt;SUM(DH28:$JV28),IF(DG28+SUM(DH28:$JV28)&gt;$BJ28,$BJ28-SUM(LH28:$RV28),DG28),0))</f>
        <v>0</v>
      </c>
      <c r="LH28" s="5">
        <f>IF(DH28=0,0,IF($BJ28&gt;SUM(DI28:$JV28),IF(DH28+SUM(DI28:$JV28)&gt;$BJ28,$BJ28-SUM(LI28:$RV28),DH28),0))</f>
        <v>0</v>
      </c>
      <c r="LI28" s="5">
        <f>IF(DI28=0,0,IF($BJ28&gt;SUM(DJ28:$JV28),IF(DI28+SUM(DJ28:$JV28)&gt;$BJ28,$BJ28-SUM(LJ28:$RV28),DI28),0))</f>
        <v>0</v>
      </c>
      <c r="LJ28" s="5">
        <f>IF(DJ28=0,0,IF($BJ28&gt;SUM(DK28:$JV28),IF(DJ28+SUM(DK28:$JV28)&gt;$BJ28,$BJ28-SUM(LK28:$RV28),DJ28),0))</f>
        <v>0</v>
      </c>
      <c r="LK28" s="5">
        <f>IF(DK28=0,0,IF($BJ28&gt;SUM(DL28:$JV28),IF(DK28+SUM(DL28:$JV28)&gt;$BJ28,$BJ28-SUM(LL28:$RV28),DK28),0))</f>
        <v>0</v>
      </c>
      <c r="LL28" s="5">
        <f>IF(DL28=0,0,IF($BJ28&gt;SUM(DM28:$JV28),IF(DL28+SUM(DM28:$JV28)&gt;$BJ28,$BJ28-SUM(LM28:$RV28),DL28),0))</f>
        <v>0</v>
      </c>
      <c r="LM28" s="5">
        <f>IF(DM28=0,0,IF($BJ28&gt;SUM(DN28:$JV28),IF(DM28+SUM(DN28:$JV28)&gt;$BJ28,$BJ28-SUM(LN28:$RV28),DM28),0))</f>
        <v>0</v>
      </c>
      <c r="LN28" s="5">
        <f>IF(DN28=0,0,IF($BJ28&gt;SUM(DO28:$JV28),IF(DN28+SUM(DO28:$JV28)&gt;$BJ28,$BJ28-SUM(LO28:$RV28),DN28),0))</f>
        <v>0</v>
      </c>
      <c r="LO28" s="5">
        <f>IF(DO28=0,0,IF($BJ28&gt;SUM(DP28:$JV28),IF(DO28+SUM(DP28:$JV28)&gt;$BJ28,$BJ28-SUM(LP28:$RV28),DO28),0))</f>
        <v>0</v>
      </c>
      <c r="LP28" s="5">
        <f>IF(DP28=0,0,IF($BJ28&gt;SUM(DQ28:$JV28),IF(DP28+SUM(DQ28:$JV28)&gt;$BJ28,$BJ28-SUM(LQ28:$RV28),DP28),0))</f>
        <v>0</v>
      </c>
      <c r="LQ28" s="5">
        <f>IF(DQ28=0,0,IF($BJ28&gt;SUM(DR28:$JV28),IF(DQ28+SUM(DR28:$JV28)&gt;$BJ28,$BJ28-SUM(LR28:$RV28),DQ28),0))</f>
        <v>0</v>
      </c>
      <c r="LR28" s="5">
        <f>IF(DR28=0,0,IF($BJ28&gt;SUM(DS28:$JV28),IF(DR28+SUM(DS28:$JV28)&gt;$BJ28,$BJ28-SUM(LS28:$RV28),DR28),0))</f>
        <v>0</v>
      </c>
      <c r="LS28" s="5">
        <f>IF(DS28=0,0,IF($BJ28&gt;SUM(DT28:$JV28),IF(DS28+SUM(DT28:$JV28)&gt;$BJ28,$BJ28-SUM(LT28:$RV28),DS28),0))</f>
        <v>0</v>
      </c>
      <c r="LT28" s="5">
        <f>IF(DT28=0,0,IF($BJ28&gt;SUM(DU28:$JV28),IF(DT28+SUM(DU28:$JV28)&gt;$BJ28,$BJ28-SUM(LU28:$RV28),DT28),0))</f>
        <v>0</v>
      </c>
      <c r="LU28" s="5">
        <f>IF(DU28=0,0,IF($BJ28&gt;SUM(DV28:$JV28),IF(DU28+SUM(DV28:$JV28)&gt;$BJ28,$BJ28-SUM(LV28:$RV28),DU28),0))</f>
        <v>0</v>
      </c>
      <c r="LV28" s="5">
        <f>IF(DV28=0,0,IF($BJ28&gt;SUM(DW28:$JV28),IF(DV28+SUM(DW28:$JV28)&gt;$BJ28,$BJ28-SUM(LW28:$RV28),DV28),0))</f>
        <v>0</v>
      </c>
      <c r="LW28" s="5">
        <f>IF(DW28=0,0,IF($BJ28&gt;SUM(DX28:$JV28),IF(DW28+SUM(DX28:$JV28)&gt;$BJ28,$BJ28-SUM(LX28:$RV28),DW28),0))</f>
        <v>0</v>
      </c>
      <c r="LX28" s="5">
        <f>IF(DX28=0,0,IF($BJ28&gt;SUM(DY28:$JV28),IF(DX28+SUM(DY28:$JV28)&gt;$BJ28,$BJ28-SUM(LY28:$RV28),DX28),0))</f>
        <v>0</v>
      </c>
      <c r="LY28" s="5">
        <f>IF(DY28=0,0,IF($BJ28&gt;SUM(DZ28:$JV28),IF(DY28+SUM(DZ28:$JV28)&gt;$BJ28,$BJ28-SUM(LZ28:$RV28),DY28),0))</f>
        <v>0</v>
      </c>
      <c r="LZ28" s="5">
        <f>IF(DZ28=0,0,IF($BJ28&gt;SUM(EA28:$JV28),IF(DZ28+SUM(EA28:$JV28)&gt;$BJ28,$BJ28-SUM(MA28:$RV28),DZ28),0))</f>
        <v>0</v>
      </c>
      <c r="MA28" s="5">
        <f>IF(EA28=0,0,IF($BJ28&gt;SUM(EB28:$JV28),IF(EA28+SUM(EB28:$JV28)&gt;$BJ28,$BJ28-SUM(MB28:$RV28),EA28),0))</f>
        <v>0</v>
      </c>
      <c r="MB28" s="5">
        <f>IF(EB28=0,0,IF($BJ28&gt;SUM(EC28:$JV28),IF(EB28+SUM(EC28:$JV28)&gt;$BJ28,$BJ28-SUM(MC28:$RV28),EB28),0))</f>
        <v>0</v>
      </c>
      <c r="MC28" s="5">
        <f>IF(EC28=0,0,IF($BJ28&gt;SUM(ED28:$JV28),IF(EC28+SUM(ED28:$JV28)&gt;$BJ28,$BJ28-SUM(MD28:$RV28),EC28),0))</f>
        <v>0</v>
      </c>
      <c r="MD28" s="5">
        <f>IF(ED28=0,0,IF($BJ28&gt;SUM(EE28:$JV28),IF(ED28+SUM(EE28:$JV28)&gt;$BJ28,$BJ28-SUM(ME28:$RV28),ED28),0))</f>
        <v>0</v>
      </c>
      <c r="ME28" s="5">
        <f>IF(EE28=0,0,IF($BJ28&gt;SUM(EF28:$JV28),IF(EE28+SUM(EF28:$JV28)&gt;$BJ28,$BJ28-SUM(MF28:$RV28),EE28),0))</f>
        <v>0</v>
      </c>
      <c r="MF28" s="5">
        <f>IF(EF28=0,0,IF($BJ28&gt;SUM(EG28:$JV28),IF(EF28+SUM(EG28:$JV28)&gt;$BJ28,$BJ28-SUM(MG28:$RV28),EF28),0))</f>
        <v>0</v>
      </c>
      <c r="MG28" s="5">
        <f>IF(EG28=0,0,IF($BJ28&gt;SUM(EH28:$JV28),IF(EG28+SUM(EH28:$JV28)&gt;$BJ28,$BJ28-SUM(MH28:$RV28),EG28),0))</f>
        <v>0</v>
      </c>
      <c r="MH28" s="5">
        <f>IF(EH28=0,0,IF($BJ28&gt;SUM(EI28:$JV28),IF(EH28+SUM(EI28:$JV28)&gt;$BJ28,$BJ28-SUM(MI28:$RV28),EH28),0))</f>
        <v>0</v>
      </c>
      <c r="MI28" s="5">
        <f>IF(EI28=0,0,IF($BJ28&gt;SUM(EJ28:$JV28),IF(EI28+SUM(EJ28:$JV28)&gt;$BJ28,$BJ28-SUM(MJ28:$RV28),EI28),0))</f>
        <v>0</v>
      </c>
      <c r="MJ28" s="5">
        <f>IF(EJ28=0,0,IF($BJ28&gt;SUM(EK28:$JV28),IF(EJ28+SUM(EK28:$JV28)&gt;$BJ28,$BJ28-SUM(MK28:$RV28),EJ28),0))</f>
        <v>0</v>
      </c>
      <c r="MK28" s="5">
        <f>IF(EK28=0,0,IF($BJ28&gt;SUM(EL28:$JV28),IF(EK28+SUM(EL28:$JV28)&gt;$BJ28,$BJ28-SUM(ML28:$RV28),EK28),0))</f>
        <v>0</v>
      </c>
      <c r="ML28" s="5">
        <f>IF(EL28=0,0,IF($BJ28&gt;SUM(EM28:$JV28),IF(EL28+SUM(EM28:$JV28)&gt;$BJ28,$BJ28-SUM(MM28:$RV28),EL28),0))</f>
        <v>0</v>
      </c>
      <c r="MM28" s="5">
        <f>IF(EM28=0,0,IF($BJ28&gt;SUM(EN28:$JV28),IF(EM28+SUM(EN28:$JV28)&gt;$BJ28,$BJ28-SUM(MN28:$RV28),EM28),0))</f>
        <v>0</v>
      </c>
      <c r="MN28" s="5">
        <f>IF(EN28=0,0,IF($BJ28&gt;SUM(EO28:$JV28),IF(EN28+SUM(EO28:$JV28)&gt;$BJ28,$BJ28-SUM(MO28:$RV28),EN28),0))</f>
        <v>0</v>
      </c>
      <c r="MO28" s="5">
        <f>IF(EO28=0,0,IF($BJ28&gt;SUM(EP28:$JV28),IF(EO28+SUM(EP28:$JV28)&gt;$BJ28,$BJ28-SUM(MP28:$RV28),EO28),0))</f>
        <v>0</v>
      </c>
      <c r="MP28" s="5">
        <f>IF(EP28=0,0,IF($BJ28&gt;SUM(EQ28:$JV28),IF(EP28+SUM(EQ28:$JV28)&gt;$BJ28,$BJ28-SUM(MQ28:$RV28),EP28),0))</f>
        <v>0</v>
      </c>
      <c r="MQ28" s="5">
        <f>IF(EQ28=0,0,IF($BJ28&gt;SUM(ER28:$JV28),IF(EQ28+SUM(ER28:$JV28)&gt;$BJ28,$BJ28-SUM(MR28:$RV28),EQ28),0))</f>
        <v>0</v>
      </c>
      <c r="MR28" s="5">
        <f>IF(ER28=0,0,IF($BJ28&gt;SUM(ES28:$JV28),IF(ER28+SUM(ES28:$JV28)&gt;$BJ28,$BJ28-SUM(MS28:$RV28),ER28),0))</f>
        <v>0</v>
      </c>
      <c r="MS28" s="5">
        <f>IF(ES28=0,0,IF($BJ28&gt;SUM(ET28:$JV28),IF(ES28+SUM(ET28:$JV28)&gt;$BJ28,$BJ28-SUM(MT28:$RV28),ES28),0))</f>
        <v>0</v>
      </c>
      <c r="MT28" s="5">
        <f>IF(ET28=0,0,IF($BJ28&gt;SUM(EU28:$JV28),IF(ET28+SUM(EU28:$JV28)&gt;$BJ28,$BJ28-SUM(MU28:$RV28),ET28),0))</f>
        <v>0</v>
      </c>
      <c r="MU28" s="5">
        <f>IF(EU28=0,0,IF($BJ28&gt;SUM(EV28:$JV28),IF(EU28+SUM(EV28:$JV28)&gt;$BJ28,$BJ28-SUM(MV28:$RV28),EU28),0))</f>
        <v>0</v>
      </c>
      <c r="MV28" s="5">
        <f>IF(EV28=0,0,IF($BJ28&gt;SUM(EW28:$JV28),IF(EV28+SUM(EW28:$JV28)&gt;$BJ28,$BJ28-SUM(MW28:$RV28),EV28),0))</f>
        <v>0</v>
      </c>
      <c r="MW28" s="5">
        <f>IF(EW28=0,0,IF($BJ28&gt;SUM(EX28:$JV28),IF(EW28+SUM(EX28:$JV28)&gt;$BJ28,$BJ28-SUM(MX28:$RV28),EW28),0))</f>
        <v>0</v>
      </c>
      <c r="MX28" s="5">
        <f>IF(EX28=0,0,IF($BJ28&gt;SUM(EY28:$JV28),IF(EX28+SUM(EY28:$JV28)&gt;$BJ28,$BJ28-SUM(MY28:$RV28),EX28),0))</f>
        <v>0</v>
      </c>
      <c r="MY28" s="5">
        <f>IF(EY28=0,0,IF($BJ28&gt;SUM(EZ28:$JV28),IF(EY28+SUM(EZ28:$JV28)&gt;$BJ28,$BJ28-SUM(MZ28:$RV28),EY28),0))</f>
        <v>0</v>
      </c>
      <c r="MZ28" s="5">
        <f>IF(EZ28=0,0,IF($BJ28&gt;SUM(FA28:$JV28),IF(EZ28+SUM(FA28:$JV28)&gt;$BJ28,$BJ28-SUM(NA28:$RV28),EZ28),0))</f>
        <v>0</v>
      </c>
      <c r="NA28" s="5">
        <f>IF(FA28=0,0,IF($BJ28&gt;SUM(FB28:$JV28),IF(FA28+SUM(FB28:$JV28)&gt;$BJ28,$BJ28-SUM(NB28:$RV28),FA28),0))</f>
        <v>0</v>
      </c>
      <c r="NB28" s="5">
        <f>IF(FB28=0,0,IF($BJ28&gt;SUM(FC28:$JV28),IF(FB28+SUM(FC28:$JV28)&gt;$BJ28,$BJ28-SUM(NC28:$RV28),FB28),0))</f>
        <v>0</v>
      </c>
      <c r="NC28" s="5">
        <f>IF(FC28=0,0,IF($BJ28&gt;SUM(FD28:$JV28),IF(FC28+SUM(FD28:$JV28)&gt;$BJ28,$BJ28-SUM(ND28:$RV28),FC28),0))</f>
        <v>0</v>
      </c>
      <c r="ND28" s="5">
        <f>IF(FD28=0,0,IF($BJ28&gt;SUM(FE28:$JV28),IF(FD28+SUM(FE28:$JV28)&gt;$BJ28,$BJ28-SUM(NE28:$RV28),FD28),0))</f>
        <v>0</v>
      </c>
      <c r="NE28" s="5">
        <f>IF(FE28=0,0,IF($BJ28&gt;SUM(FF28:$JV28),IF(FE28+SUM(FF28:$JV28)&gt;$BJ28,$BJ28-SUM(NF28:$RV28),FE28),0))</f>
        <v>0</v>
      </c>
      <c r="NF28" s="5">
        <f>IF(FF28=0,0,IF($BJ28&gt;SUM(FG28:$JV28),IF(FF28+SUM(FG28:$JV28)&gt;$BJ28,$BJ28-SUM(NG28:$RV28),FF28),0))</f>
        <v>0</v>
      </c>
      <c r="NG28" s="5">
        <f>IF(FG28=0,0,IF($BJ28&gt;SUM(FH28:$JV28),IF(FG28+SUM(FH28:$JV28)&gt;$BJ28,$BJ28-SUM(NH28:$RV28),FG28),0))</f>
        <v>0</v>
      </c>
      <c r="NH28" s="5">
        <f>IF(FH28=0,0,IF($BJ28&gt;SUM(FI28:$JV28),IF(FH28+SUM(FI28:$JV28)&gt;$BJ28,$BJ28-SUM(NI28:$RV28),FH28),0))</f>
        <v>0</v>
      </c>
      <c r="NI28" s="5">
        <f>IF(FI28=0,0,IF($BJ28&gt;SUM(FJ28:$JV28),IF(FI28+SUM(FJ28:$JV28)&gt;$BJ28,$BJ28-SUM(NJ28:$RV28),FI28),0))</f>
        <v>0</v>
      </c>
      <c r="NJ28" s="5">
        <f>IF(FJ28=0,0,IF($BJ28&gt;SUM(FK28:$JV28),IF(FJ28+SUM(FK28:$JV28)&gt;$BJ28,$BJ28-SUM(NK28:$RV28),FJ28),0))</f>
        <v>0</v>
      </c>
      <c r="NK28" s="5">
        <f>IF(FK28=0,0,IF($BJ28&gt;SUM(FL28:$JV28),IF(FK28+SUM(FL28:$JV28)&gt;$BJ28,$BJ28-SUM(NL28:$RV28),FK28),0))</f>
        <v>0</v>
      </c>
      <c r="NL28" s="5">
        <f>IF(FL28=0,0,IF($BJ28&gt;SUM(FM28:$JV28),IF(FL28+SUM(FM28:$JV28)&gt;$BJ28,$BJ28-SUM(NM28:$RV28),FL28),0))</f>
        <v>0</v>
      </c>
      <c r="NM28" s="5">
        <f>IF(FM28=0,0,IF($BJ28&gt;SUM(FN28:$JV28),IF(FM28+SUM(FN28:$JV28)&gt;$BJ28,$BJ28-SUM(NN28:$RV28),FM28),0))</f>
        <v>0</v>
      </c>
      <c r="NN28" s="5">
        <f>IF(FN28=0,0,IF($BJ28&gt;SUM(FO28:$JV28),IF(FN28+SUM(FO28:$JV28)&gt;$BJ28,$BJ28-SUM(NO28:$RV28),FN28),0))</f>
        <v>0</v>
      </c>
      <c r="NO28" s="5">
        <f>IF(FO28=0,0,IF($BJ28&gt;SUM(FP28:$JV28),IF(FO28+SUM(FP28:$JV28)&gt;$BJ28,$BJ28-SUM(NP28:$RV28),FO28),0))</f>
        <v>0</v>
      </c>
      <c r="NP28" s="5">
        <f>IF(FP28=0,0,IF($BJ28&gt;SUM(FQ28:$JV28),IF(FP28+SUM(FQ28:$JV28)&gt;$BJ28,$BJ28-SUM(NQ28:$RV28),FP28),0))</f>
        <v>0</v>
      </c>
      <c r="NQ28" s="5">
        <f>IF(FQ28=0,0,IF($BJ28&gt;SUM(FR28:$JV28),IF(FQ28+SUM(FR28:$JV28)&gt;$BJ28,$BJ28-SUM(NR28:$RV28),FQ28),0))</f>
        <v>0</v>
      </c>
      <c r="NR28" s="5">
        <f>IF(FR28=0,0,IF($BJ28&gt;SUM(FS28:$JV28),IF(FR28+SUM(FS28:$JV28)&gt;$BJ28,$BJ28-SUM(NS28:$RV28),FR28),0))</f>
        <v>0</v>
      </c>
      <c r="NS28" s="5">
        <f>IF(FS28=0,0,IF($BJ28&gt;SUM(FT28:$JV28),IF(FS28+SUM(FT28:$JV28)&gt;$BJ28,$BJ28-SUM(NT28:$RV28),FS28),0))</f>
        <v>0</v>
      </c>
      <c r="NT28" s="5">
        <f>IF(FT28=0,0,IF($BJ28&gt;SUM(FU28:$JV28),IF(FT28+SUM(FU28:$JV28)&gt;$BJ28,$BJ28-SUM(NU28:$RV28),FT28),0))</f>
        <v>0</v>
      </c>
      <c r="NU28" s="5">
        <f>IF(FU28=0,0,IF($BJ28&gt;SUM(FV28:$JV28),IF(FU28+SUM(FV28:$JV28)&gt;$BJ28,$BJ28-SUM(NV28:$RV28),FU28),0))</f>
        <v>0</v>
      </c>
      <c r="NV28" s="5">
        <f>IF(FV28=0,0,IF($BJ28&gt;SUM(FW28:$JV28),IF(FV28+SUM(FW28:$JV28)&gt;$BJ28,$BJ28-SUM(NW28:$RV28),FV28),0))</f>
        <v>0</v>
      </c>
      <c r="NW28" s="5">
        <f>IF(FW28=0,0,IF($BJ28&gt;SUM(FX28:$JV28),IF(FW28+SUM(FX28:$JV28)&gt;$BJ28,$BJ28-SUM(NX28:$RV28),FW28),0))</f>
        <v>0</v>
      </c>
      <c r="NX28" s="5">
        <f>IF(FX28=0,0,IF($BJ28&gt;SUM(FY28:$JV28),IF(FX28+SUM(FY28:$JV28)&gt;$BJ28,$BJ28-SUM(NY28:$RV28),FX28),0))</f>
        <v>0</v>
      </c>
      <c r="NY28" s="5">
        <f>IF(FY28=0,0,IF($BJ28&gt;SUM(FZ28:$JV28),IF(FY28+SUM(FZ28:$JV28)&gt;$BJ28,$BJ28-SUM(NZ28:$RV28),FY28),0))</f>
        <v>0</v>
      </c>
      <c r="NZ28" s="5">
        <f>IF(FZ28=0,0,IF($BJ28&gt;SUM(GA28:$JV28),IF(FZ28+SUM(GA28:$JV28)&gt;$BJ28,$BJ28-SUM(OA28:$RV28),FZ28),0))</f>
        <v>0</v>
      </c>
      <c r="OA28" s="5">
        <f>IF(GA28=0,0,IF($BJ28&gt;SUM(GB28:$JV28),IF(GA28+SUM(GB28:$JV28)&gt;$BJ28,$BJ28-SUM(OB28:$RV28),GA28),0))</f>
        <v>0</v>
      </c>
      <c r="OB28" s="5">
        <f>IF(GB28=0,0,IF($BJ28&gt;SUM(GC28:$JV28),IF(GB28+SUM(GC28:$JV28)&gt;$BJ28,$BJ28-SUM(OC28:$RV28),GB28),0))</f>
        <v>0</v>
      </c>
      <c r="OC28" s="5">
        <f>IF(GC28=0,0,IF($BJ28&gt;SUM(GD28:$JV28),IF(GC28+SUM(GD28:$JV28)&gt;$BJ28,$BJ28-SUM(OD28:$RV28),GC28),0))</f>
        <v>0</v>
      </c>
      <c r="OD28" s="5">
        <f>IF(GD28=0,0,IF($BJ28&gt;SUM(GE28:$JV28),IF(GD28+SUM(GE28:$JV28)&gt;$BJ28,$BJ28-SUM(OE28:$RV28),GD28),0))</f>
        <v>0</v>
      </c>
      <c r="OE28" s="5">
        <f>IF(GE28=0,0,IF($BJ28&gt;SUM(GF28:$JV28),IF(GE28+SUM(GF28:$JV28)&gt;$BJ28,$BJ28-SUM(OF28:$RV28),GE28),0))</f>
        <v>0</v>
      </c>
      <c r="OF28" s="5">
        <f>IF(GF28=0,0,IF($BJ28&gt;SUM(GG28:$JV28),IF(GF28+SUM(GG28:$JV28)&gt;$BJ28,$BJ28-SUM(OG28:$RV28),GF28),0))</f>
        <v>0</v>
      </c>
      <c r="OG28" s="5">
        <f>IF(GG28=0,0,IF($BJ28&gt;SUM(GH28:$JV28),IF(GG28+SUM(GH28:$JV28)&gt;$BJ28,$BJ28-SUM(OH28:$RV28),GG28),0))</f>
        <v>0</v>
      </c>
      <c r="OH28" s="5">
        <f>IF(GH28=0,0,IF($BJ28&gt;SUM(GI28:$JV28),IF(GH28+SUM(GI28:$JV28)&gt;$BJ28,$BJ28-SUM(OI28:$RV28),GH28),0))</f>
        <v>0</v>
      </c>
      <c r="OI28" s="5">
        <f>IF(GI28=0,0,IF($BJ28&gt;SUM(GJ28:$JV28),IF(GI28+SUM(GJ28:$JV28)&gt;$BJ28,$BJ28-SUM(OJ28:$RV28),GI28),0))</f>
        <v>0</v>
      </c>
      <c r="OJ28" s="5">
        <f>IF(GJ28=0,0,IF($BJ28&gt;SUM(GK28:$JV28),IF(GJ28+SUM(GK28:$JV28)&gt;$BJ28,$BJ28-SUM(OK28:$RV28),GJ28),0))</f>
        <v>0</v>
      </c>
      <c r="OK28" s="5">
        <f>IF(GK28=0,0,IF($BJ28&gt;SUM(GL28:$JV28),IF(GK28+SUM(GL28:$JV28)&gt;$BJ28,$BJ28-SUM(OL28:$RV28),GK28),0))</f>
        <v>0</v>
      </c>
      <c r="OL28" s="5">
        <f>IF(GL28=0,0,IF($BJ28&gt;SUM(GM28:$JV28),IF(GL28+SUM(GM28:$JV28)&gt;$BJ28,$BJ28-SUM(OM28:$RV28),GL28),0))</f>
        <v>0</v>
      </c>
      <c r="OM28" s="5">
        <f>IF(GM28=0,0,IF($BJ28&gt;SUM(GN28:$JV28),IF(GM28+SUM(GN28:$JV28)&gt;$BJ28,$BJ28-SUM(ON28:$RV28),GM28),0))</f>
        <v>0</v>
      </c>
      <c r="ON28" s="5">
        <f>IF(GN28=0,0,IF($BJ28&gt;SUM(GO28:$JV28),IF(GN28+SUM(GO28:$JV28)&gt;$BJ28,$BJ28-SUM(OO28:$RV28),GN28),0))</f>
        <v>0</v>
      </c>
      <c r="OO28" s="5">
        <f>IF(GO28=0,0,IF($BJ28&gt;SUM(GP28:$JV28),IF(GO28+SUM(GP28:$JV28)&gt;$BJ28,$BJ28-SUM(OP28:$RV28),GO28),0))</f>
        <v>0</v>
      </c>
      <c r="OP28" s="5">
        <f>IF(GP28=0,0,IF($BJ28&gt;SUM(GQ28:$JV28),IF(GP28+SUM(GQ28:$JV28)&gt;$BJ28,$BJ28-SUM(OQ28:$RV28),GP28),0))</f>
        <v>0</v>
      </c>
      <c r="OQ28" s="5">
        <f>IF(GQ28=0,0,IF($BJ28&gt;SUM(GR28:$JV28),IF(GQ28+SUM(GR28:$JV28)&gt;$BJ28,$BJ28-SUM(OR28:$RV28),GQ28),0))</f>
        <v>0</v>
      </c>
      <c r="OR28" s="5">
        <f>IF(GR28=0,0,IF($BJ28&gt;SUM(GS28:$JV28),IF(GR28+SUM(GS28:$JV28)&gt;$BJ28,$BJ28-SUM(OS28:$RV28),GR28),0))</f>
        <v>0</v>
      </c>
      <c r="OS28" s="5">
        <f>IF(GS28=0,0,IF($BJ28&gt;SUM(GT28:$JV28),IF(GS28+SUM(GT28:$JV28)&gt;$BJ28,$BJ28-SUM(OT28:$RV28),GS28),0))</f>
        <v>0</v>
      </c>
      <c r="OT28" s="5">
        <f>IF(GT28=0,0,IF($BJ28&gt;SUM(GU28:$JV28),IF(GT28+SUM(GU28:$JV28)&gt;$BJ28,$BJ28-SUM(OU28:$RV28),GT28),0))</f>
        <v>0</v>
      </c>
      <c r="OU28" s="5">
        <f>IF(GU28=0,0,IF($BJ28&gt;SUM(GV28:$JV28),IF(GU28+SUM(GV28:$JV28)&gt;$BJ28,$BJ28-SUM(OV28:$RV28),GU28),0))</f>
        <v>0</v>
      </c>
      <c r="OV28" s="5">
        <f>IF(GV28=0,0,IF($BJ28&gt;SUM(GW28:$JV28),IF(GV28+SUM(GW28:$JV28)&gt;$BJ28,$BJ28-SUM(OW28:$RV28),GV28),0))</f>
        <v>0</v>
      </c>
      <c r="OW28" s="5">
        <f>IF(GW28=0,0,IF($BJ28&gt;SUM(GX28:$JV28),IF(GW28+SUM(GX28:$JV28)&gt;$BJ28,$BJ28-SUM(OX28:$RV28),GW28),0))</f>
        <v>0</v>
      </c>
      <c r="OX28" s="5">
        <f>IF(GX28=0,0,IF($BJ28&gt;SUM(GY28:$JV28),IF(GX28+SUM(GY28:$JV28)&gt;$BJ28,$BJ28-SUM(OY28:$RV28),GX28),0))</f>
        <v>0</v>
      </c>
      <c r="OY28" s="5">
        <f>IF(GY28=0,0,IF($BJ28&gt;SUM(GZ28:$JV28),IF(GY28+SUM(GZ28:$JV28)&gt;$BJ28,$BJ28-SUM(OZ28:$RV28),GY28),0))</f>
        <v>0</v>
      </c>
      <c r="OZ28" s="5">
        <f>IF(GZ28=0,0,IF($BJ28&gt;SUM(HA28:$JV28),IF(GZ28+SUM(HA28:$JV28)&gt;$BJ28,$BJ28-SUM(PA28:$RV28),GZ28),0))</f>
        <v>0</v>
      </c>
      <c r="PA28" s="5">
        <f>IF(HA28=0,0,IF($BJ28&gt;SUM(HB28:$JV28),IF(HA28+SUM(HB28:$JV28)&gt;$BJ28,$BJ28-SUM(PB28:$RV28),HA28),0))</f>
        <v>0</v>
      </c>
      <c r="PB28" s="5">
        <f>IF(HB28=0,0,IF($BJ28&gt;SUM(HC28:$JV28),IF(HB28+SUM(HC28:$JV28)&gt;$BJ28,$BJ28-SUM(PC28:$RV28),HB28),0))</f>
        <v>0</v>
      </c>
      <c r="PC28" s="5">
        <f>IF(HC28=0,0,IF($BJ28&gt;SUM(HD28:$JV28),IF(HC28+SUM(HD28:$JV28)&gt;$BJ28,$BJ28-SUM(PD28:$RV28),HC28),0))</f>
        <v>0</v>
      </c>
      <c r="PD28" s="5">
        <f>IF(HD28=0,0,IF($BJ28&gt;SUM(HE28:$JV28),IF(HD28+SUM(HE28:$JV28)&gt;$BJ28,$BJ28-SUM(PE28:$RV28),HD28),0))</f>
        <v>0</v>
      </c>
      <c r="PE28" s="5">
        <f>IF(HE28=0,0,IF($BJ28&gt;SUM(HF28:$JV28),IF(HE28+SUM(HF28:$JV28)&gt;$BJ28,$BJ28-SUM(PF28:$RV28),HE28),0))</f>
        <v>0</v>
      </c>
      <c r="PF28" s="5">
        <f>IF(HF28=0,0,IF($BJ28&gt;SUM(HG28:$JV28),IF(HF28+SUM(HG28:$JV28)&gt;$BJ28,$BJ28-SUM(PG28:$RV28),HF28),0))</f>
        <v>0</v>
      </c>
      <c r="PG28" s="5">
        <f>IF(HG28=0,0,IF($BJ28&gt;SUM(HH28:$JV28),IF(HG28+SUM(HH28:$JV28)&gt;$BJ28,$BJ28-SUM(PH28:$RV28),HG28),0))</f>
        <v>0</v>
      </c>
      <c r="PH28" s="5">
        <f>IF(HH28=0,0,IF($BJ28&gt;SUM(HI28:$JV28),IF(HH28+SUM(HI28:$JV28)&gt;$BJ28,$BJ28-SUM(PI28:$RV28),HH28),0))</f>
        <v>0</v>
      </c>
      <c r="PI28" s="5">
        <f>IF(HI28=0,0,IF($BJ28&gt;SUM(HJ28:$JV28),IF(HI28+SUM(HJ28:$JV28)&gt;$BJ28,$BJ28-SUM(PJ28:$RV28),HI28),0))</f>
        <v>0</v>
      </c>
      <c r="PJ28" s="5">
        <f>IF(HJ28=0,0,IF($BJ28&gt;SUM(HK28:$JV28),IF(HJ28+SUM(HK28:$JV28)&gt;$BJ28,$BJ28-SUM(PK28:$RV28),HJ28),0))</f>
        <v>0</v>
      </c>
      <c r="PK28" s="5">
        <f>IF(HK28=0,0,IF($BJ28&gt;SUM(HL28:$JV28),IF(HK28+SUM(HL28:$JV28)&gt;$BJ28,$BJ28-SUM(PL28:$RV28),HK28),0))</f>
        <v>0</v>
      </c>
      <c r="PL28" s="5">
        <f>IF(HL28=0,0,IF($BJ28&gt;SUM(HM28:$JV28),IF(HL28+SUM(HM28:$JV28)&gt;$BJ28,$BJ28-SUM(PM28:$RV28),HL28),0))</f>
        <v>0</v>
      </c>
      <c r="PM28" s="5">
        <f>IF(HM28=0,0,IF($BJ28&gt;SUM(HN28:$JV28),IF(HM28+SUM(HN28:$JV28)&gt;$BJ28,$BJ28-SUM(PN28:$RV28),HM28),0))</f>
        <v>0</v>
      </c>
      <c r="PN28" s="5">
        <f>IF(HN28=0,0,IF($BJ28&gt;SUM(HO28:$JV28),IF(HN28+SUM(HO28:$JV28)&gt;$BJ28,$BJ28-SUM(PO28:$RV28),HN28),0))</f>
        <v>0</v>
      </c>
      <c r="PO28" s="5">
        <f>IF(HO28=0,0,IF($BJ28&gt;SUM(HP28:$JV28),IF(HO28+SUM(HP28:$JV28)&gt;$BJ28,$BJ28-SUM(PP28:$RV28),HO28),0))</f>
        <v>0</v>
      </c>
      <c r="PP28" s="5">
        <f>IF(HP28=0,0,IF($BJ28&gt;SUM(HQ28:$JV28),IF(HP28+SUM(HQ28:$JV28)&gt;$BJ28,$BJ28-SUM(PQ28:$RV28),HP28),0))</f>
        <v>0</v>
      </c>
      <c r="PQ28" s="5">
        <f>IF(HQ28=0,0,IF($BJ28&gt;SUM(HR28:$JV28),IF(HQ28+SUM(HR28:$JV28)&gt;$BJ28,$BJ28-SUM(PR28:$RV28),HQ28),0))</f>
        <v>0</v>
      </c>
      <c r="PR28" s="5">
        <f>IF(HR28=0,0,IF($BJ28&gt;SUM(HS28:$JV28),IF(HR28+SUM(HS28:$JV28)&gt;$BJ28,$BJ28-SUM(PS28:$RV28),HR28),0))</f>
        <v>0</v>
      </c>
      <c r="PS28" s="5">
        <f>IF(HS28=0,0,IF($BJ28&gt;SUM(HT28:$JV28),IF(HS28+SUM(HT28:$JV28)&gt;$BJ28,$BJ28-SUM(PT28:$RV28),HS28),0))</f>
        <v>0</v>
      </c>
      <c r="PT28" s="5">
        <f>IF(HT28=0,0,IF($BJ28&gt;SUM(HU28:$JV28),IF(HT28+SUM(HU28:$JV28)&gt;$BJ28,$BJ28-SUM(PU28:$RV28),HT28),0))</f>
        <v>0</v>
      </c>
      <c r="PU28" s="5">
        <f>IF(HU28=0,0,IF($BJ28&gt;SUM(HV28:$JV28),IF(HU28+SUM(HV28:$JV28)&gt;$BJ28,$BJ28-SUM(PV28:$RV28),HU28),0))</f>
        <v>0</v>
      </c>
      <c r="PV28" s="5">
        <f>IF(HV28=0,0,IF($BJ28&gt;SUM(HW28:$JV28),IF(HV28+SUM(HW28:$JV28)&gt;$BJ28,$BJ28-SUM(PW28:$RV28),HV28),0))</f>
        <v>0</v>
      </c>
      <c r="PW28" s="5">
        <f>IF(HW28=0,0,IF($BJ28&gt;SUM(HX28:$JV28),IF(HW28+SUM(HX28:$JV28)&gt;$BJ28,$BJ28-SUM(PX28:$RV28),HW28),0))</f>
        <v>0</v>
      </c>
      <c r="PX28" s="5">
        <f>IF(HX28=0,0,IF($BJ28&gt;SUM(HY28:$JV28),IF(HX28+SUM(HY28:$JV28)&gt;$BJ28,$BJ28-SUM(PY28:$RV28),HX28),0))</f>
        <v>0</v>
      </c>
      <c r="PY28" s="5">
        <f>IF(HY28=0,0,IF($BJ28&gt;SUM(HZ28:$JV28),IF(HY28+SUM(HZ28:$JV28)&gt;$BJ28,$BJ28-SUM(PZ28:$RV28),HY28),0))</f>
        <v>0</v>
      </c>
      <c r="PZ28" s="5">
        <f>IF(HZ28=0,0,IF($BJ28&gt;SUM(IA28:$JV28),IF(HZ28+SUM(IA28:$JV28)&gt;$BJ28,$BJ28-SUM(QA28:$RV28),HZ28),0))</f>
        <v>0</v>
      </c>
      <c r="QA28" s="5">
        <f>IF(IA28=0,0,IF($BJ28&gt;SUM(IB28:$JV28),IF(IA28+SUM(IB28:$JV28)&gt;$BJ28,$BJ28-SUM(QB28:$RV28),IA28),0))</f>
        <v>0</v>
      </c>
      <c r="QB28" s="5">
        <f>IF(IB28=0,0,IF($BJ28&gt;SUM(IC28:$JV28),IF(IB28+SUM(IC28:$JV28)&gt;$BJ28,$BJ28-SUM(QC28:$RV28),IB28),0))</f>
        <v>0</v>
      </c>
      <c r="QC28" s="5">
        <f>IF(IC28=0,0,IF($BJ28&gt;SUM(ID28:$JV28),IF(IC28+SUM(ID28:$JV28)&gt;$BJ28,$BJ28-SUM(QD28:$RV28),IC28),0))</f>
        <v>0</v>
      </c>
      <c r="QD28" s="5">
        <f>IF(ID28=0,0,IF($BJ28&gt;SUM(IE28:$JV28),IF(ID28+SUM(IE28:$JV28)&gt;$BJ28,$BJ28-SUM(QE28:$RV28),ID28),0))</f>
        <v>0</v>
      </c>
      <c r="QE28" s="5">
        <f>IF(IE28=0,0,IF($BJ28&gt;SUM(IF28:$JV28),IF(IE28+SUM(IF28:$JV28)&gt;$BJ28,$BJ28-SUM(QF28:$RV28),IE28),0))</f>
        <v>0</v>
      </c>
      <c r="QF28" s="5">
        <f>IF(IF28=0,0,IF($BJ28&gt;SUM(IG28:$JV28),IF(IF28+SUM(IG28:$JV28)&gt;$BJ28,$BJ28-SUM(QG28:$RV28),IF28),0))</f>
        <v>0</v>
      </c>
      <c r="QG28" s="5">
        <f>IF(IG28=0,0,IF($BJ28&gt;SUM(IH28:$JV28),IF(IG28+SUM(IH28:$JV28)&gt;$BJ28,$BJ28-SUM(QH28:$RV28),IG28),0))</f>
        <v>0</v>
      </c>
      <c r="QH28" s="5">
        <f>IF(IH28=0,0,IF($BJ28&gt;SUM(II28:$JV28),IF(IH28+SUM(II28:$JV28)&gt;$BJ28,$BJ28-SUM(QI28:$RV28),IH28),0))</f>
        <v>0</v>
      </c>
      <c r="QI28" s="5">
        <f>IF(II28=0,0,IF($BJ28&gt;SUM(IJ28:$JV28),IF(II28+SUM(IJ28:$JV28)&gt;$BJ28,$BJ28-SUM(QJ28:$RV28),II28),0))</f>
        <v>0</v>
      </c>
      <c r="QJ28" s="5">
        <f>IF(IJ28=0,0,IF($BJ28&gt;SUM(IK28:$JV28),IF(IJ28+SUM(IK28:$JV28)&gt;$BJ28,$BJ28-SUM(QK28:$RV28),IJ28),0))</f>
        <v>0</v>
      </c>
      <c r="QK28" s="5">
        <f>IF(IK28=0,0,IF($BJ28&gt;SUM(IL28:$JV28),IF(IK28+SUM(IL28:$JV28)&gt;$BJ28,$BJ28-SUM(QL28:$RV28),IK28),0))</f>
        <v>0</v>
      </c>
      <c r="QL28" s="5">
        <f>IF(IL28=0,0,IF($BJ28&gt;SUM(IM28:$JV28),IF(IL28+SUM(IM28:$JV28)&gt;$BJ28,$BJ28-SUM(QM28:$RV28),IL28),0))</f>
        <v>0</v>
      </c>
      <c r="QM28" s="5">
        <f>IF(IM28=0,0,IF($BJ28&gt;SUM(IN28:$JV28),IF(IM28+SUM(IN28:$JV28)&gt;$BJ28,$BJ28-SUM(QN28:$RV28),IM28),0))</f>
        <v>0</v>
      </c>
      <c r="QN28" s="5">
        <f>IF(IN28=0,0,IF($BJ28&gt;SUM(IO28:$JV28),IF(IN28+SUM(IO28:$JV28)&gt;$BJ28,$BJ28-SUM(QO28:$RV28),IN28),0))</f>
        <v>0</v>
      </c>
      <c r="QO28" s="5">
        <f>IF(IO28=0,0,IF($BJ28&gt;SUM(IP28:$JV28),IF(IO28+SUM(IP28:$JV28)&gt;$BJ28,$BJ28-SUM(QP28:$RV28),IO28),0))</f>
        <v>0</v>
      </c>
      <c r="QP28" s="5">
        <f>IF(IP28=0,0,IF($BJ28&gt;SUM(IQ28:$JV28),IF(IP28+SUM(IQ28:$JV28)&gt;$BJ28,$BJ28-SUM(QQ28:$RV28),IP28),0))</f>
        <v>0</v>
      </c>
      <c r="QQ28" s="5">
        <f>IF(IQ28=0,0,IF($BJ28&gt;SUM(IR28:$JV28),IF(IQ28+SUM(IR28:$JV28)&gt;$BJ28,$BJ28-SUM(QR28:$RV28),IQ28),0))</f>
        <v>0</v>
      </c>
      <c r="QR28" s="5">
        <f>IF(IR28=0,0,IF($BJ28&gt;SUM(IS28:$JV28),IF(IR28+SUM(IS28:$JV28)&gt;$BJ28,$BJ28-SUM(QS28:$RV28),IR28),0))</f>
        <v>0</v>
      </c>
      <c r="QS28" s="5">
        <f>IF(IS28=0,0,IF($BJ28&gt;SUM(IT28:$JV28),IF(IS28+SUM(IT28:$JV28)&gt;$BJ28,$BJ28-SUM(QT28:$RV28),IS28),0))</f>
        <v>0</v>
      </c>
      <c r="QT28" s="5">
        <f>IF(IT28=0,0,IF($BJ28&gt;SUM(IU28:$JV28),IF(IT28+SUM(IU28:$JV28)&gt;$BJ28,$BJ28-SUM(QU28:$RV28),IT28),0))</f>
        <v>0</v>
      </c>
      <c r="QU28" s="5">
        <f>IF(IU28=0,0,IF($BJ28&gt;SUM(IV28:$JV28),IF(IU28+SUM(IV28:$JV28)&gt;$BJ28,$BJ28-SUM(QV28:$RV28),IU28),0))</f>
        <v>0</v>
      </c>
      <c r="QV28" s="5">
        <f>IF(IV28=0,0,IF($BJ28&gt;SUM(IW28:$JV28),IF(IV28+SUM(IW28:$JV28)&gt;$BJ28,$BJ28-SUM(QW28:$RV28),IV28),0))</f>
        <v>0</v>
      </c>
      <c r="QW28" s="5">
        <f>IF(IW28=0,0,IF($BJ28&gt;SUM(IX28:$JV28),IF(IW28+SUM(IX28:$JV28)&gt;$BJ28,$BJ28-SUM(QX28:$RV28),IW28),0))</f>
        <v>0</v>
      </c>
      <c r="QX28" s="5">
        <f>IF(IX28=0,0,IF($BJ28&gt;SUM(IY28:$JV28),IF(IX28+SUM(IY28:$JV28)&gt;$BJ28,$BJ28-SUM(QY28:$RV28),IX28),0))</f>
        <v>0</v>
      </c>
      <c r="QY28" s="5">
        <f>IF(IY28=0,0,IF($BJ28&gt;SUM(IZ28:$JV28),IF(IY28+SUM(IZ28:$JV28)&gt;$BJ28,$BJ28-SUM(QZ28:$RV28),IY28),0))</f>
        <v>0</v>
      </c>
      <c r="QZ28" s="5">
        <f>IF(IZ28=0,0,IF($BJ28&gt;SUM(JA28:$JV28),IF(IZ28+SUM(JA28:$JV28)&gt;$BJ28,$BJ28-SUM(RA28:$RV28),IZ28),0))</f>
        <v>0</v>
      </c>
      <c r="RA28" s="5">
        <f>IF(JA28=0,0,IF($BJ28&gt;SUM(JB28:$JV28),IF(JA28+SUM(JB28:$JV28)&gt;$BJ28,$BJ28-SUM(RB28:$RV28),JA28),0))</f>
        <v>0</v>
      </c>
      <c r="RB28" s="5">
        <f>IF(JB28=0,0,IF($BJ28&gt;SUM(JC28:$JV28),IF(JB28+SUM(JC28:$JV28)&gt;$BJ28,$BJ28-SUM(RC28:$RV28),JB28),0))</f>
        <v>0</v>
      </c>
      <c r="RC28" s="5">
        <f>IF(JC28=0,0,IF($BJ28&gt;SUM(JD28:$JV28),IF(JC28+SUM(JD28:$JV28)&gt;$BJ28,$BJ28-SUM(RD28:$RV28),JC28),0))</f>
        <v>0</v>
      </c>
      <c r="RD28" s="5">
        <f>IF(JD28=0,0,IF($BJ28&gt;SUM(JE28:$JV28),IF(JD28+SUM(JE28:$JV28)&gt;$BJ28,$BJ28-SUM(RE28:$RV28),JD28),0))</f>
        <v>0</v>
      </c>
      <c r="RE28" s="5">
        <f>IF(JE28=0,0,IF($BJ28&gt;SUM(JF28:$JV28),IF(JE28+SUM(JF28:$JV28)&gt;$BJ28,$BJ28-SUM(RF28:$RV28),JE28),0))</f>
        <v>0</v>
      </c>
      <c r="RF28" s="5">
        <f>IF(JF28=0,0,IF($BJ28&gt;SUM(JG28:$JV28),IF(JF28+SUM(JG28:$JV28)&gt;$BJ28,$BJ28-SUM(RG28:$RV28),JF28),0))</f>
        <v>0</v>
      </c>
      <c r="RG28" s="5">
        <f>IF(JG28=0,0,IF($BJ28&gt;SUM(JH28:$JV28),IF(JG28+SUM(JH28:$JV28)&gt;$BJ28,$BJ28-SUM(RH28:$RV28),JG28),0))</f>
        <v>0</v>
      </c>
      <c r="RH28" s="5">
        <f>IF(JH28=0,0,IF($BJ28&gt;SUM(JI28:$JV28),IF(JH28+SUM(JI28:$JV28)&gt;$BJ28,$BJ28-SUM(RI28:$RV28),JH28),0))</f>
        <v>0</v>
      </c>
      <c r="RI28" s="5">
        <f>IF(JI28=0,0,IF($BJ28&gt;SUM(JJ28:$JV28),IF(JI28+SUM(JJ28:$JV28)&gt;$BJ28,$BJ28-SUM(RJ28:$RV28),JI28),0))</f>
        <v>0</v>
      </c>
      <c r="RJ28" s="5">
        <f>IF(JJ28=0,0,IF($BJ28&gt;SUM(JK28:$JV28),IF(JJ28+SUM(JK28:$JV28)&gt;$BJ28,$BJ28-SUM(RK28:$RV28),JJ28),0))</f>
        <v>0</v>
      </c>
      <c r="RK28" s="5">
        <f>IF(JK28=0,0,IF($BJ28&gt;SUM(JL28:$JV28),IF(JK28+SUM(JL28:$JV28)&gt;$BJ28,$BJ28-SUM(RL28:$RV28),JK28),0))</f>
        <v>0</v>
      </c>
      <c r="RL28" s="5">
        <f>IF(JL28=0,0,IF($BJ28&gt;SUM(JM28:$JV28),IF(JL28+SUM(JM28:$JV28)&gt;$BJ28,$BJ28-SUM(RM28:$RV28),JL28),0))</f>
        <v>0</v>
      </c>
      <c r="RM28" s="5">
        <f>IF(JM28=0,0,IF($BJ28&gt;SUM(JN28:$JV28),IF(JM28+SUM(JN28:$JV28)&gt;$BJ28,$BJ28-SUM(RN28:$RV28),JM28),0))</f>
        <v>0</v>
      </c>
      <c r="RN28" s="5">
        <f>IF(JN28=0,0,IF($BJ28&gt;SUM(JO28:$JV28),IF(JN28+SUM(JO28:$JV28)&gt;$BJ28,$BJ28-SUM(RO28:$RV28),JN28),0))</f>
        <v>0</v>
      </c>
      <c r="RO28" s="5">
        <f>IF(JO28=0,0,IF($BJ28&gt;SUM(JP28:$JV28),IF(JO28+SUM(JP28:$JV28)&gt;$BJ28,$BJ28-SUM(RP28:$RV28),JO28),0))</f>
        <v>0</v>
      </c>
      <c r="RP28" s="5">
        <f>IF(JP28=0,0,IF($BJ28&gt;SUM(JQ28:$JV28),IF(JP28+SUM(JQ28:$JV28)&gt;$BJ28,$BJ28-SUM(RQ28:$RV28),JP28),0))</f>
        <v>0</v>
      </c>
      <c r="RQ28" s="5">
        <f>IF(JQ28=0,0,IF($BJ28&gt;SUM(JR28:$JV28),IF(JQ28+SUM(JR28:$JV28)&gt;$BJ28,$BJ28-SUM(RR28:$RV28),JQ28),0))</f>
        <v>0</v>
      </c>
      <c r="RR28" s="5">
        <f>IF(JR28=0,0,IF($BJ28&gt;SUM(JS28:$JV28),IF(JR28+SUM(JS28:$JV28)&gt;$BJ28,$BJ28-SUM(RS28:$RV28),JR28),0))</f>
        <v>0</v>
      </c>
      <c r="RS28" s="5">
        <f>IF(JS28=0,0,IF($BJ28&gt;SUM(JT28:$JV28),IF(JS28+SUM(JT28:$JV28)&gt;$BJ28,$BJ28-SUM(RT28:$RV28),JS28),0))</f>
        <v>0</v>
      </c>
      <c r="RT28" s="5">
        <f>IF(JT28=0,0,IF($BJ28&gt;SUM(JU28:$JV28),IF(JT28+SUM(JU28:$JV28)&gt;$BJ28,$BJ28-SUM(RU28:$RV28),JT28),0))</f>
        <v>0</v>
      </c>
      <c r="RU28" s="5">
        <f>IF(JU28=0,0,IF($BJ28&gt;SUM(JV28:$JV28),IF(JU28+SUM(JV28:$JV28)&gt;$BJ28,$BJ28-SUM(RV28:$RV28),JU28),0))</f>
        <v>0</v>
      </c>
      <c r="RV28" s="54"/>
      <c r="RW28" s="12">
        <f ca="1">SUMIFS(Sales!D$1:D$151,Sales!B$1:B$151,B28,Sales!C$1:C$151,C28)</f>
        <v>109</v>
      </c>
      <c r="RX28" s="65" t="b">
        <f>IF(COUNTIF(Sales!C$1:C$153,C28)=1,TRUE,FALSE)</f>
        <v>1</v>
      </c>
      <c r="RY28" t="b">
        <f>IF(SUM(BW28:JV28)=SUM(BW177:JV177),IF(SUM(BW28:JV28)=0,TRUE,FALSE),TRUE)</f>
        <v>1</v>
      </c>
    </row>
    <row r="29" spans="1:493" hidden="1" x14ac:dyDescent="0.35">
      <c r="A29" s="7">
        <f t="shared" ca="1" si="546"/>
        <v>29</v>
      </c>
      <c r="B29" s="126" t="str">
        <f t="shared" si="547"/>
        <v>GC-Shoes</v>
      </c>
      <c r="C29" t="s">
        <v>191</v>
      </c>
      <c r="D29" s="20"/>
      <c r="E29" s="155">
        <f>IF(LEFT(C29,5)="Total",0,SUMIFS(Costing!E$1:E$79,Costing!C$1:C$79,B29,Costing!D$1:D$79,C29))</f>
        <v>0</v>
      </c>
      <c r="F29" s="60">
        <f>SUMIFS(Costing!G$1:G$79,Costing!C$1:C$79,B29,Costing!D$1:D$79,C29)</f>
        <v>0</v>
      </c>
      <c r="G29" s="92"/>
      <c r="H29" s="220"/>
      <c r="I29" s="67">
        <f t="shared" si="548"/>
        <v>0</v>
      </c>
      <c r="J29" s="92"/>
      <c r="K29" s="220"/>
      <c r="L29" s="67">
        <f t="shared" si="549"/>
        <v>0</v>
      </c>
      <c r="M29" s="92"/>
      <c r="N29" s="220"/>
      <c r="O29" s="67">
        <f t="shared" si="550"/>
        <v>0</v>
      </c>
      <c r="P29" s="92"/>
      <c r="Q29" s="220"/>
      <c r="R29" s="67">
        <f t="shared" si="551"/>
        <v>0</v>
      </c>
      <c r="S29" s="92"/>
      <c r="T29" s="220"/>
      <c r="U29" s="67">
        <f t="shared" si="552"/>
        <v>0</v>
      </c>
      <c r="V29" s="92"/>
      <c r="W29" s="220"/>
      <c r="X29" s="67">
        <f t="shared" si="553"/>
        <v>0</v>
      </c>
      <c r="Y29" s="92"/>
      <c r="Z29" s="220"/>
      <c r="AA29" s="67">
        <f t="shared" si="554"/>
        <v>0</v>
      </c>
      <c r="AB29" s="92"/>
      <c r="AC29" s="220"/>
      <c r="AD29" s="67">
        <f t="shared" si="555"/>
        <v>0</v>
      </c>
      <c r="AE29" s="92"/>
      <c r="AF29" s="220"/>
      <c r="AG29" s="67">
        <f t="shared" si="556"/>
        <v>0</v>
      </c>
      <c r="AH29" s="92"/>
      <c r="AI29" s="220"/>
      <c r="AJ29" s="67">
        <f t="shared" si="557"/>
        <v>0</v>
      </c>
      <c r="AK29" s="92"/>
      <c r="AL29" s="220"/>
      <c r="AM29" s="67">
        <f t="shared" si="558"/>
        <v>0</v>
      </c>
      <c r="AN29" s="92"/>
      <c r="AO29" s="220"/>
      <c r="AP29" s="67">
        <f t="shared" si="559"/>
        <v>0</v>
      </c>
      <c r="AQ29" s="92"/>
      <c r="AR29" s="220"/>
      <c r="AS29" s="67">
        <f t="shared" si="560"/>
        <v>0</v>
      </c>
      <c r="AT29" s="92"/>
      <c r="AU29" s="220"/>
      <c r="AV29" s="67">
        <f t="shared" si="561"/>
        <v>0</v>
      </c>
      <c r="AW29" s="92"/>
      <c r="AX29" s="220"/>
      <c r="AY29" s="67">
        <f t="shared" si="562"/>
        <v>0</v>
      </c>
      <c r="AZ29" s="92"/>
      <c r="BA29" s="220"/>
      <c r="BB29" s="67">
        <f t="shared" si="563"/>
        <v>0</v>
      </c>
      <c r="BC29" s="92"/>
      <c r="BD29" s="220"/>
      <c r="BE29" s="67">
        <f t="shared" si="564"/>
        <v>0</v>
      </c>
      <c r="BF29" s="92"/>
      <c r="BG29" s="220"/>
      <c r="BH29" s="67">
        <f t="shared" si="565"/>
        <v>0</v>
      </c>
      <c r="BI29" s="68"/>
      <c r="BJ29" s="154">
        <f t="shared" si="566"/>
        <v>0</v>
      </c>
      <c r="BK29" s="116">
        <f t="shared" si="567"/>
        <v>0</v>
      </c>
      <c r="BL29" s="50"/>
      <c r="BM29" s="5">
        <f ca="1">SUMIFS(INDIRECT("Sales!"&amp;RW29&amp;":"&amp;RW29),Sales!$1:$1,"&gt;"&amp;$BN$2,Sales!$1:$1,"&lt;="&amp;$C$2)/$BM$2*30</f>
        <v>0</v>
      </c>
      <c r="BN29" s="72"/>
      <c r="BO29" s="5">
        <f>SUMIF($DB$2:$RV$2,"&lt;"&amp;BO$2,$DB29:$RV29)-SUM($BN29:BN29)</f>
        <v>0</v>
      </c>
      <c r="BP29" s="5">
        <f>SUMIF($DB$2:$RV$2,"&lt;"&amp;BP$2,$DB29:$RV29)-SUM($BN29:BO29)</f>
        <v>0</v>
      </c>
      <c r="BQ29" s="5">
        <f>SUMIF($DB$2:$RV$2,"&lt;"&amp;BQ$2,$DB29:$RV29)-SUM($BN29:BP29)</f>
        <v>0</v>
      </c>
      <c r="BR29" s="5">
        <f>SUMIF($DB$2:$RV$2,"&lt;"&amp;BR$2,$DB29:$RV29)-SUM($BN29:BQ29)</f>
        <v>0</v>
      </c>
      <c r="BS29" s="5">
        <f>SUMIF($DB$2:$RV$2,"&lt;"&amp;BS$2,$DB29:$RV29)-SUM($BN29:BR29)</f>
        <v>0</v>
      </c>
      <c r="BT29" s="5">
        <f>SUMIF($DB$2:$RV$2,"&lt;"&amp;BT$2,$DB29:$RV29)-SUM($BN29:BS29)</f>
        <v>0</v>
      </c>
      <c r="BU29" s="5">
        <f t="shared" si="571"/>
        <v>0</v>
      </c>
      <c r="BV29" s="10"/>
      <c r="BW29" s="95"/>
      <c r="BX29" s="95">
        <v>0</v>
      </c>
      <c r="BY29" s="95">
        <v>0</v>
      </c>
      <c r="BZ29" s="95"/>
      <c r="CA29" s="95"/>
      <c r="CB29" s="95"/>
      <c r="CC29" s="79">
        <v>0</v>
      </c>
      <c r="CD29" s="79">
        <v>0</v>
      </c>
      <c r="CE29" s="79">
        <v>0</v>
      </c>
      <c r="CF29" s="79">
        <v>0</v>
      </c>
      <c r="CG29" s="79">
        <v>0</v>
      </c>
      <c r="CH29" s="79">
        <v>0</v>
      </c>
      <c r="CI29" s="79">
        <v>0</v>
      </c>
      <c r="CJ29" s="79">
        <v>0</v>
      </c>
      <c r="CK29" s="79">
        <v>0</v>
      </c>
      <c r="CL29" s="79">
        <v>0</v>
      </c>
      <c r="CM29" s="79">
        <v>0</v>
      </c>
      <c r="CN29" s="79">
        <v>0</v>
      </c>
      <c r="CO29" s="79">
        <v>0</v>
      </c>
      <c r="CP29" s="79">
        <v>0</v>
      </c>
      <c r="CQ29" s="79">
        <v>0</v>
      </c>
      <c r="CR29" s="79">
        <v>0</v>
      </c>
      <c r="CS29" s="79">
        <v>0</v>
      </c>
      <c r="CT29" s="79">
        <v>0</v>
      </c>
      <c r="CU29" s="79">
        <v>0</v>
      </c>
      <c r="CV29" s="79">
        <v>0</v>
      </c>
      <c r="CW29" s="79">
        <v>0</v>
      </c>
      <c r="CX29" s="95">
        <v>0</v>
      </c>
      <c r="CY29" s="79">
        <v>0</v>
      </c>
      <c r="CZ29" s="79">
        <v>0</v>
      </c>
      <c r="DA29" s="79">
        <v>7</v>
      </c>
      <c r="DB29" s="5">
        <v>0</v>
      </c>
      <c r="DC29" s="5">
        <v>4</v>
      </c>
      <c r="DD29" s="5">
        <v>0</v>
      </c>
      <c r="DE29" s="5">
        <v>0</v>
      </c>
      <c r="DF29" s="5">
        <v>0</v>
      </c>
      <c r="DG29" s="5">
        <v>0</v>
      </c>
      <c r="DH29" s="5">
        <v>5</v>
      </c>
      <c r="DI29" s="5">
        <v>10</v>
      </c>
      <c r="DJ29" s="5">
        <v>5</v>
      </c>
      <c r="DK29" s="5">
        <v>15</v>
      </c>
      <c r="DL29" s="5">
        <v>10</v>
      </c>
      <c r="DM29" s="5">
        <v>5</v>
      </c>
      <c r="DN29" s="5">
        <v>7</v>
      </c>
      <c r="DO29" s="5">
        <v>10</v>
      </c>
      <c r="DP29" s="5">
        <v>5</v>
      </c>
      <c r="DQ29" s="5">
        <v>5</v>
      </c>
      <c r="DR29" s="5">
        <v>10</v>
      </c>
      <c r="DS29" s="5">
        <v>10</v>
      </c>
      <c r="DT29" s="5">
        <v>0</v>
      </c>
      <c r="DU29" s="5">
        <v>0</v>
      </c>
      <c r="DV29" s="5">
        <v>35</v>
      </c>
      <c r="DW29" s="5">
        <v>5</v>
      </c>
      <c r="DX29" s="5">
        <v>5</v>
      </c>
      <c r="DY29" s="5">
        <v>5</v>
      </c>
      <c r="DZ29" s="5">
        <v>5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5</v>
      </c>
      <c r="EH29" s="5">
        <v>5</v>
      </c>
      <c r="EI29" s="5">
        <v>7</v>
      </c>
      <c r="EJ29" s="5">
        <v>10</v>
      </c>
      <c r="EK29" s="5">
        <v>10</v>
      </c>
      <c r="EL29" s="5">
        <v>15</v>
      </c>
      <c r="EM29" s="5">
        <v>0</v>
      </c>
      <c r="EN29" s="5">
        <v>5</v>
      </c>
      <c r="EO29" s="5">
        <v>10</v>
      </c>
      <c r="EP29" s="5">
        <v>5</v>
      </c>
      <c r="EQ29" s="5">
        <v>10</v>
      </c>
      <c r="ER29" s="5">
        <v>10</v>
      </c>
      <c r="ES29" s="5">
        <v>15</v>
      </c>
      <c r="ET29" s="5">
        <v>10</v>
      </c>
      <c r="EU29" s="5">
        <v>5</v>
      </c>
      <c r="EV29" s="5">
        <v>5</v>
      </c>
      <c r="EW29" s="5">
        <v>5</v>
      </c>
      <c r="EX29" s="5">
        <v>5</v>
      </c>
      <c r="EY29" s="5">
        <v>5</v>
      </c>
      <c r="EZ29" s="5">
        <v>5</v>
      </c>
      <c r="FA29" s="5">
        <v>0</v>
      </c>
      <c r="FB29" s="5">
        <v>5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/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/>
      <c r="JV29" s="54"/>
      <c r="JW29" s="5">
        <f>IF(BW29=0,0,IF($BJ29&gt;SUM(BX29:$JV29),IF(BW29+SUM(BX29:$JV29)&gt;$BJ29,$BJ29-SUM(JX29:$RV29),BW29),0))</f>
        <v>0</v>
      </c>
      <c r="JX29" s="5">
        <f>IF(BX29=0,0,IF($BJ29&gt;SUM(BY29:$JV29),IF(BX29+SUM(BY29:$JV29)&gt;$BJ29,$BJ29-SUM(JY29:$RV29),BX29),0))</f>
        <v>0</v>
      </c>
      <c r="JY29" s="5">
        <f>IF(BY29=0,0,IF($BJ29&gt;SUM(BZ29:$JV29),IF(BY29+SUM(BZ29:$JV29)&gt;$BJ29,$BJ29-SUM(JZ29:$RV29),BY29),0))</f>
        <v>0</v>
      </c>
      <c r="JZ29" s="5">
        <f>IF(BZ29=0,0,IF($BJ29&gt;SUM(CA29:$JV29),IF(BZ29+SUM(CA29:$JV29)&gt;$BJ29,$BJ29-SUM(KA29:$RV29),BZ29),0))</f>
        <v>0</v>
      </c>
      <c r="KA29" s="5">
        <f>IF(CA29=0,0,IF($BJ29&gt;SUM(CB29:$JV29),IF(CA29+SUM(CB29:$JV29)&gt;$BJ29,$BJ29-SUM(KB29:$RV29),CA29),0))</f>
        <v>0</v>
      </c>
      <c r="KB29" s="5">
        <f>IF(CB29=0,0,IF($BJ29&gt;SUM(CC29:$JV29),IF(CB29+SUM(CC29:$JV29)&gt;$BJ29,$BJ29-SUM(KC29:$RV29),CB29),0))</f>
        <v>0</v>
      </c>
      <c r="KC29" s="5">
        <f>IF(CC29=0,0,IF($BJ29&gt;SUM(CD29:$JV29),IF(CC29+SUM(CD29:$JV29)&gt;$BJ29,$BJ29-SUM(KD29:$RV29),CC29),0))</f>
        <v>0</v>
      </c>
      <c r="KD29" s="5">
        <f>IF(CD29=0,0,IF($BJ29&gt;SUM(CE29:$JV29),IF(CD29+SUM(CE29:$JV29)&gt;$BJ29,$BJ29-SUM(KE29:$RV29),CD29),0))</f>
        <v>0</v>
      </c>
      <c r="KE29" s="5">
        <f>IF(CE29=0,0,IF($BJ29&gt;SUM(CF29:$JV29),IF(CE29+SUM(CF29:$JV29)&gt;$BJ29,$BJ29-SUM(KF29:$RV29),CE29),0))</f>
        <v>0</v>
      </c>
      <c r="KF29" s="5">
        <f>IF(CF29=0,0,IF($BJ29&gt;SUM(CG29:$JV29),IF(CF29+SUM(CG29:$JV29)&gt;$BJ29,$BJ29-SUM(KG29:$RV29),CF29),0))</f>
        <v>0</v>
      </c>
      <c r="KG29" s="5">
        <f>IF(CG29=0,0,IF($BJ29&gt;SUM(CH29:$JV29),IF(CG29+SUM(CH29:$JV29)&gt;$BJ29,$BJ29-SUM(KH29:$RV29),CG29),0))</f>
        <v>0</v>
      </c>
      <c r="KH29" s="5">
        <f>IF(CH29=0,0,IF($BJ29&gt;SUM(CI29:$JV29),IF(CH29+SUM(CI29:$JV29)&gt;$BJ29,$BJ29-SUM(KI29:$RV29),CH29),0))</f>
        <v>0</v>
      </c>
      <c r="KI29" s="5">
        <f>IF(CI29=0,0,IF($BJ29&gt;SUM(CJ29:$JV29),IF(CI29+SUM(CJ29:$JV29)&gt;$BJ29,$BJ29-SUM(KJ29:$RV29),CI29),0))</f>
        <v>0</v>
      </c>
      <c r="KJ29" s="5">
        <f>IF(CJ29=0,0,IF($BJ29&gt;SUM(CK29:$JV29),IF(CJ29+SUM(CK29:$JV29)&gt;$BJ29,$BJ29-SUM(KK29:$RV29),CJ29),0))</f>
        <v>0</v>
      </c>
      <c r="KK29" s="5">
        <f>IF(CK29=0,0,IF($BJ29&gt;SUM(CL29:$JV29),IF(CK29+SUM(CL29:$JV29)&gt;$BJ29,$BJ29-SUM(KL29:$RV29),CK29),0))</f>
        <v>0</v>
      </c>
      <c r="KL29" s="5">
        <f>IF(CL29=0,0,IF($BJ29&gt;SUM(CM29:$JV29),IF(CL29+SUM(CM29:$JV29)&gt;$BJ29,$BJ29-SUM(KM29:$RV29),CL29),0))</f>
        <v>0</v>
      </c>
      <c r="KM29" s="5">
        <f>IF(CM29=0,0,IF($BJ29&gt;SUM(CN29:$JV29),IF(CM29+SUM(CN29:$JV29)&gt;$BJ29,$BJ29-SUM(KN29:$RV29),CM29),0))</f>
        <v>0</v>
      </c>
      <c r="KN29" s="5">
        <f>IF(CN29=0,0,IF($BJ29&gt;SUM(CO29:$JV29),IF(CN29+SUM(CO29:$JV29)&gt;$BJ29,$BJ29-SUM(KO29:$RV29),CN29),0))</f>
        <v>0</v>
      </c>
      <c r="KO29" s="5">
        <f>IF(CO29=0,0,IF($BJ29&gt;SUM(CP29:$JV29),IF(CO29+SUM(CP29:$JV29)&gt;$BJ29,$BJ29-SUM(KP29:$RV29),CO29),0))</f>
        <v>0</v>
      </c>
      <c r="KP29" s="5">
        <f>IF(CP29=0,0,IF($BJ29&gt;SUM(CQ29:$JV29),IF(CP29+SUM(CQ29:$JV29)&gt;$BJ29,$BJ29-SUM(KQ29:$RV29),CP29),0))</f>
        <v>0</v>
      </c>
      <c r="KQ29" s="5">
        <f>IF(CQ29=0,0,IF($BJ29&gt;SUM(CR29:$JV29),IF(CQ29+SUM(CR29:$JV29)&gt;$BJ29,$BJ29-SUM(KR29:$RV29),CQ29),0))</f>
        <v>0</v>
      </c>
      <c r="KR29" s="5">
        <f>IF(CR29=0,0,IF($BJ29&gt;SUM(CS29:$JV29),IF(CR29+SUM(CS29:$JV29)&gt;$BJ29,$BJ29-SUM(KS29:$RV29),CR29),0))</f>
        <v>0</v>
      </c>
      <c r="KS29" s="5">
        <f>IF(CS29=0,0,IF($BJ29&gt;SUM(CT29:$JV29),IF(CS29+SUM(CT29:$JV29)&gt;$BJ29,$BJ29-SUM(KT29:$RV29),CS29),0))</f>
        <v>0</v>
      </c>
      <c r="KT29" s="5">
        <f>IF(CT29=0,0,IF($BJ29&gt;SUM(CU29:$JV29),IF(CT29+SUM(CU29:$JV29)&gt;$BJ29,$BJ29-SUM(KU29:$RV29),CT29),0))</f>
        <v>0</v>
      </c>
      <c r="KU29" s="5">
        <f>IF(CU29=0,0,IF($BJ29&gt;SUM(CV29:$JV29),IF(CU29+SUM(CV29:$JV29)&gt;$BJ29,$BJ29-SUM(KV29:$RV29),CU29),0))</f>
        <v>0</v>
      </c>
      <c r="KV29" s="5">
        <f>IF(CV29=0,0,IF($BJ29&gt;SUM(CW29:$JV29),IF(CV29+SUM(CW29:$JV29)&gt;$BJ29,$BJ29-SUM(KW29:$RV29),CV29),0))</f>
        <v>0</v>
      </c>
      <c r="KW29" s="5">
        <f>IF(CW29=0,0,IF($BJ29&gt;SUM(CX29:$JV29),IF(CW29+SUM(CX29:$JV29)&gt;$BJ29,$BJ29-SUM(KX29:$RV29),CW29),0))</f>
        <v>0</v>
      </c>
      <c r="KX29" s="5">
        <f>IF(CX29=0,0,IF($BJ29&gt;SUM(CY29:$JV29),IF(CX29+SUM(CY29:$JV29)&gt;$BJ29,$BJ29-SUM(KY29:$RV29),CX29),0))</f>
        <v>0</v>
      </c>
      <c r="KY29" s="5">
        <f>IF(CY29=0,0,IF($BJ29&gt;SUM(CZ29:$JV29),IF(CY29+SUM(CZ29:$JV29)&gt;$BJ29,$BJ29-SUM(KZ29:$RV29),CY29),0))</f>
        <v>0</v>
      </c>
      <c r="KZ29" s="5">
        <f>IF(CZ29=0,0,IF($BJ29&gt;SUM(DA29:$JV29),IF(CZ29+SUM(DA29:$JV29)&gt;$BJ29,$BJ29-SUM(LA29:$RV29),CZ29),0))</f>
        <v>0</v>
      </c>
      <c r="LA29" s="5">
        <f>IF(DA29=0,0,IF($BJ29&gt;SUM(DB29:$JV29),IF(DA29+SUM(DB29:$JV29)&gt;$BJ29,$BJ29-SUM(LB29:$RV29),DA29),0))</f>
        <v>0</v>
      </c>
      <c r="LB29" s="5">
        <f>IF(DB29=0,0,IF($BJ29&gt;SUM(DC29:$JV29),IF(DB29+SUM(DC29:$JV29)&gt;$BJ29,$BJ29-SUM(LC29:$RV29),DB29),0))</f>
        <v>0</v>
      </c>
      <c r="LC29" s="5">
        <f>IF(DC29=0,0,IF($BJ29&gt;SUM(DD29:$JV29),IF(DC29+SUM(DD29:$JV29)&gt;$BJ29,$BJ29-SUM(LD29:$RV29),DC29),0))</f>
        <v>0</v>
      </c>
      <c r="LD29" s="5">
        <f>IF(DD29=0,0,IF($BJ29&gt;SUM(DE29:$JV29),IF(DD29+SUM(DE29:$JV29)&gt;$BJ29,$BJ29-SUM(LE29:$RV29),DD29),0))</f>
        <v>0</v>
      </c>
      <c r="LE29" s="5">
        <f>IF(DE29=0,0,IF($BJ29&gt;SUM(DF29:$JV29),IF(DE29+SUM(DF29:$JV29)&gt;$BJ29,$BJ29-SUM(LF29:$RV29),DE29),0))</f>
        <v>0</v>
      </c>
      <c r="LF29" s="5">
        <f>IF(DF29=0,0,IF($BJ29&gt;SUM(DG29:$JV29),IF(DF29+SUM(DG29:$JV29)&gt;$BJ29,$BJ29-SUM(LG29:$RV29),DF29),0))</f>
        <v>0</v>
      </c>
      <c r="LG29" s="5">
        <f>IF(DG29=0,0,IF($BJ29&gt;SUM(DH29:$JV29),IF(DG29+SUM(DH29:$JV29)&gt;$BJ29,$BJ29-SUM(LH29:$RV29),DG29),0))</f>
        <v>0</v>
      </c>
      <c r="LH29" s="5">
        <f>IF(DH29=0,0,IF($BJ29&gt;SUM(DI29:$JV29),IF(DH29+SUM(DI29:$JV29)&gt;$BJ29,$BJ29-SUM(LI29:$RV29),DH29),0))</f>
        <v>0</v>
      </c>
      <c r="LI29" s="5">
        <f>IF(DI29=0,0,IF($BJ29&gt;SUM(DJ29:$JV29),IF(DI29+SUM(DJ29:$JV29)&gt;$BJ29,$BJ29-SUM(LJ29:$RV29),DI29),0))</f>
        <v>0</v>
      </c>
      <c r="LJ29" s="5">
        <f>IF(DJ29=0,0,IF($BJ29&gt;SUM(DK29:$JV29),IF(DJ29+SUM(DK29:$JV29)&gt;$BJ29,$BJ29-SUM(LK29:$RV29),DJ29),0))</f>
        <v>0</v>
      </c>
      <c r="LK29" s="5">
        <f>IF(DK29=0,0,IF($BJ29&gt;SUM(DL29:$JV29),IF(DK29+SUM(DL29:$JV29)&gt;$BJ29,$BJ29-SUM(LL29:$RV29),DK29),0))</f>
        <v>0</v>
      </c>
      <c r="LL29" s="5">
        <f>IF(DL29=0,0,IF($BJ29&gt;SUM(DM29:$JV29),IF(DL29+SUM(DM29:$JV29)&gt;$BJ29,$BJ29-SUM(LM29:$RV29),DL29),0))</f>
        <v>0</v>
      </c>
      <c r="LM29" s="5">
        <f>IF(DM29=0,0,IF($BJ29&gt;SUM(DN29:$JV29),IF(DM29+SUM(DN29:$JV29)&gt;$BJ29,$BJ29-SUM(LN29:$RV29),DM29),0))</f>
        <v>0</v>
      </c>
      <c r="LN29" s="5">
        <f>IF(DN29=0,0,IF($BJ29&gt;SUM(DO29:$JV29),IF(DN29+SUM(DO29:$JV29)&gt;$BJ29,$BJ29-SUM(LO29:$RV29),DN29),0))</f>
        <v>0</v>
      </c>
      <c r="LO29" s="5">
        <f>IF(DO29=0,0,IF($BJ29&gt;SUM(DP29:$JV29),IF(DO29+SUM(DP29:$JV29)&gt;$BJ29,$BJ29-SUM(LP29:$RV29),DO29),0))</f>
        <v>0</v>
      </c>
      <c r="LP29" s="5">
        <f>IF(DP29=0,0,IF($BJ29&gt;SUM(DQ29:$JV29),IF(DP29+SUM(DQ29:$JV29)&gt;$BJ29,$BJ29-SUM(LQ29:$RV29),DP29),0))</f>
        <v>0</v>
      </c>
      <c r="LQ29" s="5">
        <f>IF(DQ29=0,0,IF($BJ29&gt;SUM(DR29:$JV29),IF(DQ29+SUM(DR29:$JV29)&gt;$BJ29,$BJ29-SUM(LR29:$RV29),DQ29),0))</f>
        <v>0</v>
      </c>
      <c r="LR29" s="5">
        <f>IF(DR29=0,0,IF($BJ29&gt;SUM(DS29:$JV29),IF(DR29+SUM(DS29:$JV29)&gt;$BJ29,$BJ29-SUM(LS29:$RV29),DR29),0))</f>
        <v>0</v>
      </c>
      <c r="LS29" s="5">
        <f>IF(DS29=0,0,IF($BJ29&gt;SUM(DT29:$JV29),IF(DS29+SUM(DT29:$JV29)&gt;$BJ29,$BJ29-SUM(LT29:$RV29),DS29),0))</f>
        <v>0</v>
      </c>
      <c r="LT29" s="5">
        <f>IF(DT29=0,0,IF($BJ29&gt;SUM(DU29:$JV29),IF(DT29+SUM(DU29:$JV29)&gt;$BJ29,$BJ29-SUM(LU29:$RV29),DT29),0))</f>
        <v>0</v>
      </c>
      <c r="LU29" s="5">
        <f>IF(DU29=0,0,IF($BJ29&gt;SUM(DV29:$JV29),IF(DU29+SUM(DV29:$JV29)&gt;$BJ29,$BJ29-SUM(LV29:$RV29),DU29),0))</f>
        <v>0</v>
      </c>
      <c r="LV29" s="5">
        <f>IF(DV29=0,0,IF($BJ29&gt;SUM(DW29:$JV29),IF(DV29+SUM(DW29:$JV29)&gt;$BJ29,$BJ29-SUM(LW29:$RV29),DV29),0))</f>
        <v>0</v>
      </c>
      <c r="LW29" s="5">
        <f>IF(DW29=0,0,IF($BJ29&gt;SUM(DX29:$JV29),IF(DW29+SUM(DX29:$JV29)&gt;$BJ29,$BJ29-SUM(LX29:$RV29),DW29),0))</f>
        <v>0</v>
      </c>
      <c r="LX29" s="5">
        <f>IF(DX29=0,0,IF($BJ29&gt;SUM(DY29:$JV29),IF(DX29+SUM(DY29:$JV29)&gt;$BJ29,$BJ29-SUM(LY29:$RV29),DX29),0))</f>
        <v>0</v>
      </c>
      <c r="LY29" s="5">
        <f>IF(DY29=0,0,IF($BJ29&gt;SUM(DZ29:$JV29),IF(DY29+SUM(DZ29:$JV29)&gt;$BJ29,$BJ29-SUM(LZ29:$RV29),DY29),0))</f>
        <v>0</v>
      </c>
      <c r="LZ29" s="5">
        <f>IF(DZ29=0,0,IF($BJ29&gt;SUM(EA29:$JV29),IF(DZ29+SUM(EA29:$JV29)&gt;$BJ29,$BJ29-SUM(MA29:$RV29),DZ29),0))</f>
        <v>0</v>
      </c>
      <c r="MA29" s="5">
        <f>IF(EA29=0,0,IF($BJ29&gt;SUM(EB29:$JV29),IF(EA29+SUM(EB29:$JV29)&gt;$BJ29,$BJ29-SUM(MB29:$RV29),EA29),0))</f>
        <v>0</v>
      </c>
      <c r="MB29" s="5">
        <f>IF(EB29=0,0,IF($BJ29&gt;SUM(EC29:$JV29),IF(EB29+SUM(EC29:$JV29)&gt;$BJ29,$BJ29-SUM(MC29:$RV29),EB29),0))</f>
        <v>0</v>
      </c>
      <c r="MC29" s="5">
        <f>IF(EC29=0,0,IF($BJ29&gt;SUM(ED29:$JV29),IF(EC29+SUM(ED29:$JV29)&gt;$BJ29,$BJ29-SUM(MD29:$RV29),EC29),0))</f>
        <v>0</v>
      </c>
      <c r="MD29" s="5">
        <f>IF(ED29=0,0,IF($BJ29&gt;SUM(EE29:$JV29),IF(ED29+SUM(EE29:$JV29)&gt;$BJ29,$BJ29-SUM(ME29:$RV29),ED29),0))</f>
        <v>0</v>
      </c>
      <c r="ME29" s="5">
        <f>IF(EE29=0,0,IF($BJ29&gt;SUM(EF29:$JV29),IF(EE29+SUM(EF29:$JV29)&gt;$BJ29,$BJ29-SUM(MF29:$RV29),EE29),0))</f>
        <v>0</v>
      </c>
      <c r="MF29" s="5">
        <f>IF(EF29=0,0,IF($BJ29&gt;SUM(EG29:$JV29),IF(EF29+SUM(EG29:$JV29)&gt;$BJ29,$BJ29-SUM(MG29:$RV29),EF29),0))</f>
        <v>0</v>
      </c>
      <c r="MG29" s="5">
        <f>IF(EG29=0,0,IF($BJ29&gt;SUM(EH29:$JV29),IF(EG29+SUM(EH29:$JV29)&gt;$BJ29,$BJ29-SUM(MH29:$RV29),EG29),0))</f>
        <v>0</v>
      </c>
      <c r="MH29" s="5">
        <f>IF(EH29=0,0,IF($BJ29&gt;SUM(EI29:$JV29),IF(EH29+SUM(EI29:$JV29)&gt;$BJ29,$BJ29-SUM(MI29:$RV29),EH29),0))</f>
        <v>0</v>
      </c>
      <c r="MI29" s="5">
        <f>IF(EI29=0,0,IF($BJ29&gt;SUM(EJ29:$JV29),IF(EI29+SUM(EJ29:$JV29)&gt;$BJ29,$BJ29-SUM(MJ29:$RV29),EI29),0))</f>
        <v>0</v>
      </c>
      <c r="MJ29" s="5">
        <f>IF(EJ29=0,0,IF($BJ29&gt;SUM(EK29:$JV29),IF(EJ29+SUM(EK29:$JV29)&gt;$BJ29,$BJ29-SUM(MK29:$RV29),EJ29),0))</f>
        <v>0</v>
      </c>
      <c r="MK29" s="5">
        <f>IF(EK29=0,0,IF($BJ29&gt;SUM(EL29:$JV29),IF(EK29+SUM(EL29:$JV29)&gt;$BJ29,$BJ29-SUM(ML29:$RV29),EK29),0))</f>
        <v>0</v>
      </c>
      <c r="ML29" s="5">
        <f>IF(EL29=0,0,IF($BJ29&gt;SUM(EM29:$JV29),IF(EL29+SUM(EM29:$JV29)&gt;$BJ29,$BJ29-SUM(MM29:$RV29),EL29),0))</f>
        <v>0</v>
      </c>
      <c r="MM29" s="5">
        <f>IF(EM29=0,0,IF($BJ29&gt;SUM(EN29:$JV29),IF(EM29+SUM(EN29:$JV29)&gt;$BJ29,$BJ29-SUM(MN29:$RV29),EM29),0))</f>
        <v>0</v>
      </c>
      <c r="MN29" s="5">
        <f>IF(EN29=0,0,IF($BJ29&gt;SUM(EO29:$JV29),IF(EN29+SUM(EO29:$JV29)&gt;$BJ29,$BJ29-SUM(MO29:$RV29),EN29),0))</f>
        <v>0</v>
      </c>
      <c r="MO29" s="5">
        <f>IF(EO29=0,0,IF($BJ29&gt;SUM(EP29:$JV29),IF(EO29+SUM(EP29:$JV29)&gt;$BJ29,$BJ29-SUM(MP29:$RV29),EO29),0))</f>
        <v>0</v>
      </c>
      <c r="MP29" s="5">
        <f>IF(EP29=0,0,IF($BJ29&gt;SUM(EQ29:$JV29),IF(EP29+SUM(EQ29:$JV29)&gt;$BJ29,$BJ29-SUM(MQ29:$RV29),EP29),0))</f>
        <v>0</v>
      </c>
      <c r="MQ29" s="5">
        <f>IF(EQ29=0,0,IF($BJ29&gt;SUM(ER29:$JV29),IF(EQ29+SUM(ER29:$JV29)&gt;$BJ29,$BJ29-SUM(MR29:$RV29),EQ29),0))</f>
        <v>0</v>
      </c>
      <c r="MR29" s="5">
        <f>IF(ER29=0,0,IF($BJ29&gt;SUM(ES29:$JV29),IF(ER29+SUM(ES29:$JV29)&gt;$BJ29,$BJ29-SUM(MS29:$RV29),ER29),0))</f>
        <v>0</v>
      </c>
      <c r="MS29" s="5">
        <f>IF(ES29=0,0,IF($BJ29&gt;SUM(ET29:$JV29),IF(ES29+SUM(ET29:$JV29)&gt;$BJ29,$BJ29-SUM(MT29:$RV29),ES29),0))</f>
        <v>0</v>
      </c>
      <c r="MT29" s="5">
        <f>IF(ET29=0,0,IF($BJ29&gt;SUM(EU29:$JV29),IF(ET29+SUM(EU29:$JV29)&gt;$BJ29,$BJ29-SUM(MU29:$RV29),ET29),0))</f>
        <v>0</v>
      </c>
      <c r="MU29" s="5">
        <f>IF(EU29=0,0,IF($BJ29&gt;SUM(EV29:$JV29),IF(EU29+SUM(EV29:$JV29)&gt;$BJ29,$BJ29-SUM(MV29:$RV29),EU29),0))</f>
        <v>0</v>
      </c>
      <c r="MV29" s="5">
        <f>IF(EV29=0,0,IF($BJ29&gt;SUM(EW29:$JV29),IF(EV29+SUM(EW29:$JV29)&gt;$BJ29,$BJ29-SUM(MW29:$RV29),EV29),0))</f>
        <v>0</v>
      </c>
      <c r="MW29" s="5">
        <f>IF(EW29=0,0,IF($BJ29&gt;SUM(EX29:$JV29),IF(EW29+SUM(EX29:$JV29)&gt;$BJ29,$BJ29-SUM(MX29:$RV29),EW29),0))</f>
        <v>0</v>
      </c>
      <c r="MX29" s="5">
        <f>IF(EX29=0,0,IF($BJ29&gt;SUM(EY29:$JV29),IF(EX29+SUM(EY29:$JV29)&gt;$BJ29,$BJ29-SUM(MY29:$RV29),EX29),0))</f>
        <v>0</v>
      </c>
      <c r="MY29" s="5">
        <f>IF(EY29=0,0,IF($BJ29&gt;SUM(EZ29:$JV29),IF(EY29+SUM(EZ29:$JV29)&gt;$BJ29,$BJ29-SUM(MZ29:$RV29),EY29),0))</f>
        <v>0</v>
      </c>
      <c r="MZ29" s="5">
        <f>IF(EZ29=0,0,IF($BJ29&gt;SUM(FA29:$JV29),IF(EZ29+SUM(FA29:$JV29)&gt;$BJ29,$BJ29-SUM(NA29:$RV29),EZ29),0))</f>
        <v>0</v>
      </c>
      <c r="NA29" s="5">
        <f>IF(FA29=0,0,IF($BJ29&gt;SUM(FB29:$JV29),IF(FA29+SUM(FB29:$JV29)&gt;$BJ29,$BJ29-SUM(NB29:$RV29),FA29),0))</f>
        <v>0</v>
      </c>
      <c r="NB29" s="5">
        <f>IF(FB29=0,0,IF($BJ29&gt;SUM(FC29:$JV29),IF(FB29+SUM(FC29:$JV29)&gt;$BJ29,$BJ29-SUM(NC29:$RV29),FB29),0))</f>
        <v>0</v>
      </c>
      <c r="NC29" s="5">
        <f>IF(FC29=0,0,IF($BJ29&gt;SUM(FD29:$JV29),IF(FC29+SUM(FD29:$JV29)&gt;$BJ29,$BJ29-SUM(ND29:$RV29),FC29),0))</f>
        <v>0</v>
      </c>
      <c r="ND29" s="5">
        <f>IF(FD29=0,0,IF($BJ29&gt;SUM(FE29:$JV29),IF(FD29+SUM(FE29:$JV29)&gt;$BJ29,$BJ29-SUM(NE29:$RV29),FD29),0))</f>
        <v>0</v>
      </c>
      <c r="NE29" s="5">
        <f>IF(FE29=0,0,IF($BJ29&gt;SUM(FF29:$JV29),IF(FE29+SUM(FF29:$JV29)&gt;$BJ29,$BJ29-SUM(NF29:$RV29),FE29),0))</f>
        <v>0</v>
      </c>
      <c r="NF29" s="5">
        <f>IF(FF29=0,0,IF($BJ29&gt;SUM(FG29:$JV29),IF(FF29+SUM(FG29:$JV29)&gt;$BJ29,$BJ29-SUM(NG29:$RV29),FF29),0))</f>
        <v>0</v>
      </c>
      <c r="NG29" s="5">
        <f>IF(FG29=0,0,IF($BJ29&gt;SUM(FH29:$JV29),IF(FG29+SUM(FH29:$JV29)&gt;$BJ29,$BJ29-SUM(NH29:$RV29),FG29),0))</f>
        <v>0</v>
      </c>
      <c r="NH29" s="5">
        <f>IF(FH29=0,0,IF($BJ29&gt;SUM(FI29:$JV29),IF(FH29+SUM(FI29:$JV29)&gt;$BJ29,$BJ29-SUM(NI29:$RV29),FH29),0))</f>
        <v>0</v>
      </c>
      <c r="NI29" s="5">
        <f>IF(FI29=0,0,IF($BJ29&gt;SUM(FJ29:$JV29),IF(FI29+SUM(FJ29:$JV29)&gt;$BJ29,$BJ29-SUM(NJ29:$RV29),FI29),0))</f>
        <v>0</v>
      </c>
      <c r="NJ29" s="5">
        <f>IF(FJ29=0,0,IF($BJ29&gt;SUM(FK29:$JV29),IF(FJ29+SUM(FK29:$JV29)&gt;$BJ29,$BJ29-SUM(NK29:$RV29),FJ29),0))</f>
        <v>0</v>
      </c>
      <c r="NK29" s="5">
        <f>IF(FK29=0,0,IF($BJ29&gt;SUM(FL29:$JV29),IF(FK29+SUM(FL29:$JV29)&gt;$BJ29,$BJ29-SUM(NL29:$RV29),FK29),0))</f>
        <v>0</v>
      </c>
      <c r="NL29" s="5">
        <f>IF(FL29=0,0,IF($BJ29&gt;SUM(FM29:$JV29),IF(FL29+SUM(FM29:$JV29)&gt;$BJ29,$BJ29-SUM(NM29:$RV29),FL29),0))</f>
        <v>0</v>
      </c>
      <c r="NM29" s="5">
        <f>IF(FM29=0,0,IF($BJ29&gt;SUM(FN29:$JV29),IF(FM29+SUM(FN29:$JV29)&gt;$BJ29,$BJ29-SUM(NN29:$RV29),FM29),0))</f>
        <v>0</v>
      </c>
      <c r="NN29" s="5">
        <f>IF(FN29=0,0,IF($BJ29&gt;SUM(FO29:$JV29),IF(FN29+SUM(FO29:$JV29)&gt;$BJ29,$BJ29-SUM(NO29:$RV29),FN29),0))</f>
        <v>0</v>
      </c>
      <c r="NO29" s="5">
        <f>IF(FO29=0,0,IF($BJ29&gt;SUM(FP29:$JV29),IF(FO29+SUM(FP29:$JV29)&gt;$BJ29,$BJ29-SUM(NP29:$RV29),FO29),0))</f>
        <v>0</v>
      </c>
      <c r="NP29" s="5">
        <f>IF(FP29=0,0,IF($BJ29&gt;SUM(FQ29:$JV29),IF(FP29+SUM(FQ29:$JV29)&gt;$BJ29,$BJ29-SUM(NQ29:$RV29),FP29),0))</f>
        <v>0</v>
      </c>
      <c r="NQ29" s="5">
        <f>IF(FQ29=0,0,IF($BJ29&gt;SUM(FR29:$JV29),IF(FQ29+SUM(FR29:$JV29)&gt;$BJ29,$BJ29-SUM(NR29:$RV29),FQ29),0))</f>
        <v>0</v>
      </c>
      <c r="NR29" s="5">
        <f>IF(FR29=0,0,IF($BJ29&gt;SUM(FS29:$JV29),IF(FR29+SUM(FS29:$JV29)&gt;$BJ29,$BJ29-SUM(NS29:$RV29),FR29),0))</f>
        <v>0</v>
      </c>
      <c r="NS29" s="5">
        <f>IF(FS29=0,0,IF($BJ29&gt;SUM(FT29:$JV29),IF(FS29+SUM(FT29:$JV29)&gt;$BJ29,$BJ29-SUM(NT29:$RV29),FS29),0))</f>
        <v>0</v>
      </c>
      <c r="NT29" s="5">
        <f>IF(FT29=0,0,IF($BJ29&gt;SUM(FU29:$JV29),IF(FT29+SUM(FU29:$JV29)&gt;$BJ29,$BJ29-SUM(NU29:$RV29),FT29),0))</f>
        <v>0</v>
      </c>
      <c r="NU29" s="5">
        <f>IF(FU29=0,0,IF($BJ29&gt;SUM(FV29:$JV29),IF(FU29+SUM(FV29:$JV29)&gt;$BJ29,$BJ29-SUM(NV29:$RV29),FU29),0))</f>
        <v>0</v>
      </c>
      <c r="NV29" s="5">
        <f>IF(FV29=0,0,IF($BJ29&gt;SUM(FW29:$JV29),IF(FV29+SUM(FW29:$JV29)&gt;$BJ29,$BJ29-SUM(NW29:$RV29),FV29),0))</f>
        <v>0</v>
      </c>
      <c r="NW29" s="5">
        <f>IF(FW29=0,0,IF($BJ29&gt;SUM(FX29:$JV29),IF(FW29+SUM(FX29:$JV29)&gt;$BJ29,$BJ29-SUM(NX29:$RV29),FW29),0))</f>
        <v>0</v>
      </c>
      <c r="NX29" s="5">
        <f>IF(FX29=0,0,IF($BJ29&gt;SUM(FY29:$JV29),IF(FX29+SUM(FY29:$JV29)&gt;$BJ29,$BJ29-SUM(NY29:$RV29),FX29),0))</f>
        <v>0</v>
      </c>
      <c r="NY29" s="5">
        <f>IF(FY29=0,0,IF($BJ29&gt;SUM(FZ29:$JV29),IF(FY29+SUM(FZ29:$JV29)&gt;$BJ29,$BJ29-SUM(NZ29:$RV29),FY29),0))</f>
        <v>0</v>
      </c>
      <c r="NZ29" s="5">
        <f>IF(FZ29=0,0,IF($BJ29&gt;SUM(GA29:$JV29),IF(FZ29+SUM(GA29:$JV29)&gt;$BJ29,$BJ29-SUM(OA29:$RV29),FZ29),0))</f>
        <v>0</v>
      </c>
      <c r="OA29" s="5">
        <f>IF(GA29=0,0,IF($BJ29&gt;SUM(GB29:$JV29),IF(GA29+SUM(GB29:$JV29)&gt;$BJ29,$BJ29-SUM(OB29:$RV29),GA29),0))</f>
        <v>0</v>
      </c>
      <c r="OB29" s="5">
        <f>IF(GB29=0,0,IF($BJ29&gt;SUM(GC29:$JV29),IF(GB29+SUM(GC29:$JV29)&gt;$BJ29,$BJ29-SUM(OC29:$RV29),GB29),0))</f>
        <v>0</v>
      </c>
      <c r="OC29" s="5">
        <f>IF(GC29=0,0,IF($BJ29&gt;SUM(GD29:$JV29),IF(GC29+SUM(GD29:$JV29)&gt;$BJ29,$BJ29-SUM(OD29:$RV29),GC29),0))</f>
        <v>0</v>
      </c>
      <c r="OD29" s="5">
        <f>IF(GD29=0,0,IF($BJ29&gt;SUM(GE29:$JV29),IF(GD29+SUM(GE29:$JV29)&gt;$BJ29,$BJ29-SUM(OE29:$RV29),GD29),0))</f>
        <v>0</v>
      </c>
      <c r="OE29" s="5">
        <f>IF(GE29=0,0,IF($BJ29&gt;SUM(GF29:$JV29),IF(GE29+SUM(GF29:$JV29)&gt;$BJ29,$BJ29-SUM(OF29:$RV29),GE29),0))</f>
        <v>0</v>
      </c>
      <c r="OF29" s="5">
        <f>IF(GF29=0,0,IF($BJ29&gt;SUM(GG29:$JV29),IF(GF29+SUM(GG29:$JV29)&gt;$BJ29,$BJ29-SUM(OG29:$RV29),GF29),0))</f>
        <v>0</v>
      </c>
      <c r="OG29" s="5">
        <f>IF(GG29=0,0,IF($BJ29&gt;SUM(GH29:$JV29),IF(GG29+SUM(GH29:$JV29)&gt;$BJ29,$BJ29-SUM(OH29:$RV29),GG29),0))</f>
        <v>0</v>
      </c>
      <c r="OH29" s="5">
        <f>IF(GH29=0,0,IF($BJ29&gt;SUM(GI29:$JV29),IF(GH29+SUM(GI29:$JV29)&gt;$BJ29,$BJ29-SUM(OI29:$RV29),GH29),0))</f>
        <v>0</v>
      </c>
      <c r="OI29" s="5">
        <f>IF(GI29=0,0,IF($BJ29&gt;SUM(GJ29:$JV29),IF(GI29+SUM(GJ29:$JV29)&gt;$BJ29,$BJ29-SUM(OJ29:$RV29),GI29),0))</f>
        <v>0</v>
      </c>
      <c r="OJ29" s="5">
        <f>IF(GJ29=0,0,IF($BJ29&gt;SUM(GK29:$JV29),IF(GJ29+SUM(GK29:$JV29)&gt;$BJ29,$BJ29-SUM(OK29:$RV29),GJ29),0))</f>
        <v>0</v>
      </c>
      <c r="OK29" s="5">
        <f>IF(GK29=0,0,IF($BJ29&gt;SUM(GL29:$JV29),IF(GK29+SUM(GL29:$JV29)&gt;$BJ29,$BJ29-SUM(OL29:$RV29),GK29),0))</f>
        <v>0</v>
      </c>
      <c r="OL29" s="5">
        <f>IF(GL29=0,0,IF($BJ29&gt;SUM(GM29:$JV29),IF(GL29+SUM(GM29:$JV29)&gt;$BJ29,$BJ29-SUM(OM29:$RV29),GL29),0))</f>
        <v>0</v>
      </c>
      <c r="OM29" s="5">
        <f>IF(GM29=0,0,IF($BJ29&gt;SUM(GN29:$JV29),IF(GM29+SUM(GN29:$JV29)&gt;$BJ29,$BJ29-SUM(ON29:$RV29),GM29),0))</f>
        <v>0</v>
      </c>
      <c r="ON29" s="5">
        <f>IF(GN29=0,0,IF($BJ29&gt;SUM(GO29:$JV29),IF(GN29+SUM(GO29:$JV29)&gt;$BJ29,$BJ29-SUM(OO29:$RV29),GN29),0))</f>
        <v>0</v>
      </c>
      <c r="OO29" s="5">
        <f>IF(GO29=0,0,IF($BJ29&gt;SUM(GP29:$JV29),IF(GO29+SUM(GP29:$JV29)&gt;$BJ29,$BJ29-SUM(OP29:$RV29),GO29),0))</f>
        <v>0</v>
      </c>
      <c r="OP29" s="5">
        <f>IF(GP29=0,0,IF($BJ29&gt;SUM(GQ29:$JV29),IF(GP29+SUM(GQ29:$JV29)&gt;$BJ29,$BJ29-SUM(OQ29:$RV29),GP29),0))</f>
        <v>0</v>
      </c>
      <c r="OQ29" s="5">
        <f>IF(GQ29=0,0,IF($BJ29&gt;SUM(GR29:$JV29),IF(GQ29+SUM(GR29:$JV29)&gt;$BJ29,$BJ29-SUM(OR29:$RV29),GQ29),0))</f>
        <v>0</v>
      </c>
      <c r="OR29" s="5">
        <f>IF(GR29=0,0,IF($BJ29&gt;SUM(GS29:$JV29),IF(GR29+SUM(GS29:$JV29)&gt;$BJ29,$BJ29-SUM(OS29:$RV29),GR29),0))</f>
        <v>0</v>
      </c>
      <c r="OS29" s="5">
        <f>IF(GS29=0,0,IF($BJ29&gt;SUM(GT29:$JV29),IF(GS29+SUM(GT29:$JV29)&gt;$BJ29,$BJ29-SUM(OT29:$RV29),GS29),0))</f>
        <v>0</v>
      </c>
      <c r="OT29" s="5">
        <f>IF(GT29=0,0,IF($BJ29&gt;SUM(GU29:$JV29),IF(GT29+SUM(GU29:$JV29)&gt;$BJ29,$BJ29-SUM(OU29:$RV29),GT29),0))</f>
        <v>0</v>
      </c>
      <c r="OU29" s="5">
        <f>IF(GU29=0,0,IF($BJ29&gt;SUM(GV29:$JV29),IF(GU29+SUM(GV29:$JV29)&gt;$BJ29,$BJ29-SUM(OV29:$RV29),GU29),0))</f>
        <v>0</v>
      </c>
      <c r="OV29" s="5">
        <f>IF(GV29=0,0,IF($BJ29&gt;SUM(GW29:$JV29),IF(GV29+SUM(GW29:$JV29)&gt;$BJ29,$BJ29-SUM(OW29:$RV29),GV29),0))</f>
        <v>0</v>
      </c>
      <c r="OW29" s="5">
        <f>IF(GW29=0,0,IF($BJ29&gt;SUM(GX29:$JV29),IF(GW29+SUM(GX29:$JV29)&gt;$BJ29,$BJ29-SUM(OX29:$RV29),GW29),0))</f>
        <v>0</v>
      </c>
      <c r="OX29" s="5">
        <f>IF(GX29=0,0,IF($BJ29&gt;SUM(GY29:$JV29),IF(GX29+SUM(GY29:$JV29)&gt;$BJ29,$BJ29-SUM(OY29:$RV29),GX29),0))</f>
        <v>0</v>
      </c>
      <c r="OY29" s="5">
        <f>IF(GY29=0,0,IF($BJ29&gt;SUM(GZ29:$JV29),IF(GY29+SUM(GZ29:$JV29)&gt;$BJ29,$BJ29-SUM(OZ29:$RV29),GY29),0))</f>
        <v>0</v>
      </c>
      <c r="OZ29" s="5">
        <f>IF(GZ29=0,0,IF($BJ29&gt;SUM(HA29:$JV29),IF(GZ29+SUM(HA29:$JV29)&gt;$BJ29,$BJ29-SUM(PA29:$RV29),GZ29),0))</f>
        <v>0</v>
      </c>
      <c r="PA29" s="5">
        <f>IF(HA29=0,0,IF($BJ29&gt;SUM(HB29:$JV29),IF(HA29+SUM(HB29:$JV29)&gt;$BJ29,$BJ29-SUM(PB29:$RV29),HA29),0))</f>
        <v>0</v>
      </c>
      <c r="PB29" s="5">
        <f>IF(HB29=0,0,IF($BJ29&gt;SUM(HC29:$JV29),IF(HB29+SUM(HC29:$JV29)&gt;$BJ29,$BJ29-SUM(PC29:$RV29),HB29),0))</f>
        <v>0</v>
      </c>
      <c r="PC29" s="5">
        <f>IF(HC29=0,0,IF($BJ29&gt;SUM(HD29:$JV29),IF(HC29+SUM(HD29:$JV29)&gt;$BJ29,$BJ29-SUM(PD29:$RV29),HC29),0))</f>
        <v>0</v>
      </c>
      <c r="PD29" s="5">
        <f>IF(HD29=0,0,IF($BJ29&gt;SUM(HE29:$JV29),IF(HD29+SUM(HE29:$JV29)&gt;$BJ29,$BJ29-SUM(PE29:$RV29),HD29),0))</f>
        <v>0</v>
      </c>
      <c r="PE29" s="5">
        <f>IF(HE29=0,0,IF($BJ29&gt;SUM(HF29:$JV29),IF(HE29+SUM(HF29:$JV29)&gt;$BJ29,$BJ29-SUM(PF29:$RV29),HE29),0))</f>
        <v>0</v>
      </c>
      <c r="PF29" s="5">
        <f>IF(HF29=0,0,IF($BJ29&gt;SUM(HG29:$JV29),IF(HF29+SUM(HG29:$JV29)&gt;$BJ29,$BJ29-SUM(PG29:$RV29),HF29),0))</f>
        <v>0</v>
      </c>
      <c r="PG29" s="5">
        <f>IF(HG29=0,0,IF($BJ29&gt;SUM(HH29:$JV29),IF(HG29+SUM(HH29:$JV29)&gt;$BJ29,$BJ29-SUM(PH29:$RV29),HG29),0))</f>
        <v>0</v>
      </c>
      <c r="PH29" s="5">
        <f>IF(HH29=0,0,IF($BJ29&gt;SUM(HI29:$JV29),IF(HH29+SUM(HI29:$JV29)&gt;$BJ29,$BJ29-SUM(PI29:$RV29),HH29),0))</f>
        <v>0</v>
      </c>
      <c r="PI29" s="5">
        <f>IF(HI29=0,0,IF($BJ29&gt;SUM(HJ29:$JV29),IF(HI29+SUM(HJ29:$JV29)&gt;$BJ29,$BJ29-SUM(PJ29:$RV29),HI29),0))</f>
        <v>0</v>
      </c>
      <c r="PJ29" s="5">
        <f>IF(HJ29=0,0,IF($BJ29&gt;SUM(HK29:$JV29),IF(HJ29+SUM(HK29:$JV29)&gt;$BJ29,$BJ29-SUM(PK29:$RV29),HJ29),0))</f>
        <v>0</v>
      </c>
      <c r="PK29" s="5">
        <f>IF(HK29=0,0,IF($BJ29&gt;SUM(HL29:$JV29),IF(HK29+SUM(HL29:$JV29)&gt;$BJ29,$BJ29-SUM(PL29:$RV29),HK29),0))</f>
        <v>0</v>
      </c>
      <c r="PL29" s="5">
        <f>IF(HL29=0,0,IF($BJ29&gt;SUM(HM29:$JV29),IF(HL29+SUM(HM29:$JV29)&gt;$BJ29,$BJ29-SUM(PM29:$RV29),HL29),0))</f>
        <v>0</v>
      </c>
      <c r="PM29" s="5">
        <f>IF(HM29=0,0,IF($BJ29&gt;SUM(HN29:$JV29),IF(HM29+SUM(HN29:$JV29)&gt;$BJ29,$BJ29-SUM(PN29:$RV29),HM29),0))</f>
        <v>0</v>
      </c>
      <c r="PN29" s="5">
        <f>IF(HN29=0,0,IF($BJ29&gt;SUM(HO29:$JV29),IF(HN29+SUM(HO29:$JV29)&gt;$BJ29,$BJ29-SUM(PO29:$RV29),HN29),0))</f>
        <v>0</v>
      </c>
      <c r="PO29" s="5">
        <f>IF(HO29=0,0,IF($BJ29&gt;SUM(HP29:$JV29),IF(HO29+SUM(HP29:$JV29)&gt;$BJ29,$BJ29-SUM(PP29:$RV29),HO29),0))</f>
        <v>0</v>
      </c>
      <c r="PP29" s="5">
        <f>IF(HP29=0,0,IF($BJ29&gt;SUM(HQ29:$JV29),IF(HP29+SUM(HQ29:$JV29)&gt;$BJ29,$BJ29-SUM(PQ29:$RV29),HP29),0))</f>
        <v>0</v>
      </c>
      <c r="PQ29" s="5">
        <f>IF(HQ29=0,0,IF($BJ29&gt;SUM(HR29:$JV29),IF(HQ29+SUM(HR29:$JV29)&gt;$BJ29,$BJ29-SUM(PR29:$RV29),HQ29),0))</f>
        <v>0</v>
      </c>
      <c r="PR29" s="5">
        <f>IF(HR29=0,0,IF($BJ29&gt;SUM(HS29:$JV29),IF(HR29+SUM(HS29:$JV29)&gt;$BJ29,$BJ29-SUM(PS29:$RV29),HR29),0))</f>
        <v>0</v>
      </c>
      <c r="PS29" s="5">
        <f>IF(HS29=0,0,IF($BJ29&gt;SUM(HT29:$JV29),IF(HS29+SUM(HT29:$JV29)&gt;$BJ29,$BJ29-SUM(PT29:$RV29),HS29),0))</f>
        <v>0</v>
      </c>
      <c r="PT29" s="5">
        <f>IF(HT29=0,0,IF($BJ29&gt;SUM(HU29:$JV29),IF(HT29+SUM(HU29:$JV29)&gt;$BJ29,$BJ29-SUM(PU29:$RV29),HT29),0))</f>
        <v>0</v>
      </c>
      <c r="PU29" s="5">
        <f>IF(HU29=0,0,IF($BJ29&gt;SUM(HV29:$JV29),IF(HU29+SUM(HV29:$JV29)&gt;$BJ29,$BJ29-SUM(PV29:$RV29),HU29),0))</f>
        <v>0</v>
      </c>
      <c r="PV29" s="5">
        <f>IF(HV29=0,0,IF($BJ29&gt;SUM(HW29:$JV29),IF(HV29+SUM(HW29:$JV29)&gt;$BJ29,$BJ29-SUM(PW29:$RV29),HV29),0))</f>
        <v>0</v>
      </c>
      <c r="PW29" s="5">
        <f>IF(HW29=0,0,IF($BJ29&gt;SUM(HX29:$JV29),IF(HW29+SUM(HX29:$JV29)&gt;$BJ29,$BJ29-SUM(PX29:$RV29),HW29),0))</f>
        <v>0</v>
      </c>
      <c r="PX29" s="5">
        <f>IF(HX29=0,0,IF($BJ29&gt;SUM(HY29:$JV29),IF(HX29+SUM(HY29:$JV29)&gt;$BJ29,$BJ29-SUM(PY29:$RV29),HX29),0))</f>
        <v>0</v>
      </c>
      <c r="PY29" s="5">
        <f>IF(HY29=0,0,IF($BJ29&gt;SUM(HZ29:$JV29),IF(HY29+SUM(HZ29:$JV29)&gt;$BJ29,$BJ29-SUM(PZ29:$RV29),HY29),0))</f>
        <v>0</v>
      </c>
      <c r="PZ29" s="5">
        <f>IF(HZ29=0,0,IF($BJ29&gt;SUM(IA29:$JV29),IF(HZ29+SUM(IA29:$JV29)&gt;$BJ29,$BJ29-SUM(QA29:$RV29),HZ29),0))</f>
        <v>0</v>
      </c>
      <c r="QA29" s="5">
        <f>IF(IA29=0,0,IF($BJ29&gt;SUM(IB29:$JV29),IF(IA29+SUM(IB29:$JV29)&gt;$BJ29,$BJ29-SUM(QB29:$RV29),IA29),0))</f>
        <v>0</v>
      </c>
      <c r="QB29" s="5">
        <f>IF(IB29=0,0,IF($BJ29&gt;SUM(IC29:$JV29),IF(IB29+SUM(IC29:$JV29)&gt;$BJ29,$BJ29-SUM(QC29:$RV29),IB29),0))</f>
        <v>0</v>
      </c>
      <c r="QC29" s="5">
        <f>IF(IC29=0,0,IF($BJ29&gt;SUM(ID29:$JV29),IF(IC29+SUM(ID29:$JV29)&gt;$BJ29,$BJ29-SUM(QD29:$RV29),IC29),0))</f>
        <v>0</v>
      </c>
      <c r="QD29" s="5">
        <f>IF(ID29=0,0,IF($BJ29&gt;SUM(IE29:$JV29),IF(ID29+SUM(IE29:$JV29)&gt;$BJ29,$BJ29-SUM(QE29:$RV29),ID29),0))</f>
        <v>0</v>
      </c>
      <c r="QE29" s="5">
        <f>IF(IE29=0,0,IF($BJ29&gt;SUM(IF29:$JV29),IF(IE29+SUM(IF29:$JV29)&gt;$BJ29,$BJ29-SUM(QF29:$RV29),IE29),0))</f>
        <v>0</v>
      </c>
      <c r="QF29" s="5">
        <f>IF(IF29=0,0,IF($BJ29&gt;SUM(IG29:$JV29),IF(IF29+SUM(IG29:$JV29)&gt;$BJ29,$BJ29-SUM(QG29:$RV29),IF29),0))</f>
        <v>0</v>
      </c>
      <c r="QG29" s="5">
        <f>IF(IG29=0,0,IF($BJ29&gt;SUM(IH29:$JV29),IF(IG29+SUM(IH29:$JV29)&gt;$BJ29,$BJ29-SUM(QH29:$RV29),IG29),0))</f>
        <v>0</v>
      </c>
      <c r="QH29" s="5">
        <f>IF(IH29=0,0,IF($BJ29&gt;SUM(II29:$JV29),IF(IH29+SUM(II29:$JV29)&gt;$BJ29,$BJ29-SUM(QI29:$RV29),IH29),0))</f>
        <v>0</v>
      </c>
      <c r="QI29" s="5">
        <f>IF(II29=0,0,IF($BJ29&gt;SUM(IJ29:$JV29),IF(II29+SUM(IJ29:$JV29)&gt;$BJ29,$BJ29-SUM(QJ29:$RV29),II29),0))</f>
        <v>0</v>
      </c>
      <c r="QJ29" s="5">
        <f>IF(IJ29=0,0,IF($BJ29&gt;SUM(IK29:$JV29),IF(IJ29+SUM(IK29:$JV29)&gt;$BJ29,$BJ29-SUM(QK29:$RV29),IJ29),0))</f>
        <v>0</v>
      </c>
      <c r="QK29" s="5">
        <f>IF(IK29=0,0,IF($BJ29&gt;SUM(IL29:$JV29),IF(IK29+SUM(IL29:$JV29)&gt;$BJ29,$BJ29-SUM(QL29:$RV29),IK29),0))</f>
        <v>0</v>
      </c>
      <c r="QL29" s="5">
        <f>IF(IL29=0,0,IF($BJ29&gt;SUM(IM29:$JV29),IF(IL29+SUM(IM29:$JV29)&gt;$BJ29,$BJ29-SUM(QM29:$RV29),IL29),0))</f>
        <v>0</v>
      </c>
      <c r="QM29" s="5">
        <f>IF(IM29=0,0,IF($BJ29&gt;SUM(IN29:$JV29),IF(IM29+SUM(IN29:$JV29)&gt;$BJ29,$BJ29-SUM(QN29:$RV29),IM29),0))</f>
        <v>0</v>
      </c>
      <c r="QN29" s="5">
        <f>IF(IN29=0,0,IF($BJ29&gt;SUM(IO29:$JV29),IF(IN29+SUM(IO29:$JV29)&gt;$BJ29,$BJ29-SUM(QO29:$RV29),IN29),0))</f>
        <v>0</v>
      </c>
      <c r="QO29" s="5">
        <f>IF(IO29=0,0,IF($BJ29&gt;SUM(IP29:$JV29),IF(IO29+SUM(IP29:$JV29)&gt;$BJ29,$BJ29-SUM(QP29:$RV29),IO29),0))</f>
        <v>0</v>
      </c>
      <c r="QP29" s="5">
        <f>IF(IP29=0,0,IF($BJ29&gt;SUM(IQ29:$JV29),IF(IP29+SUM(IQ29:$JV29)&gt;$BJ29,$BJ29-SUM(QQ29:$RV29),IP29),0))</f>
        <v>0</v>
      </c>
      <c r="QQ29" s="5">
        <f>IF(IQ29=0,0,IF($BJ29&gt;SUM(IR29:$JV29),IF(IQ29+SUM(IR29:$JV29)&gt;$BJ29,$BJ29-SUM(QR29:$RV29),IQ29),0))</f>
        <v>0</v>
      </c>
      <c r="QR29" s="5">
        <f>IF(IR29=0,0,IF($BJ29&gt;SUM(IS29:$JV29),IF(IR29+SUM(IS29:$JV29)&gt;$BJ29,$BJ29-SUM(QS29:$RV29),IR29),0))</f>
        <v>0</v>
      </c>
      <c r="QS29" s="5">
        <f>IF(IS29=0,0,IF($BJ29&gt;SUM(IT29:$JV29),IF(IS29+SUM(IT29:$JV29)&gt;$BJ29,$BJ29-SUM(QT29:$RV29),IS29),0))</f>
        <v>0</v>
      </c>
      <c r="QT29" s="5">
        <f>IF(IT29=0,0,IF($BJ29&gt;SUM(IU29:$JV29),IF(IT29+SUM(IU29:$JV29)&gt;$BJ29,$BJ29-SUM(QU29:$RV29),IT29),0))</f>
        <v>0</v>
      </c>
      <c r="QU29" s="5">
        <f>IF(IU29=0,0,IF($BJ29&gt;SUM(IV29:$JV29),IF(IU29+SUM(IV29:$JV29)&gt;$BJ29,$BJ29-SUM(QV29:$RV29),IU29),0))</f>
        <v>0</v>
      </c>
      <c r="QV29" s="5">
        <f>IF(IV29=0,0,IF($BJ29&gt;SUM(IW29:$JV29),IF(IV29+SUM(IW29:$JV29)&gt;$BJ29,$BJ29-SUM(QW29:$RV29),IV29),0))</f>
        <v>0</v>
      </c>
      <c r="QW29" s="5">
        <f>IF(IW29=0,0,IF($BJ29&gt;SUM(IX29:$JV29),IF(IW29+SUM(IX29:$JV29)&gt;$BJ29,$BJ29-SUM(QX29:$RV29),IW29),0))</f>
        <v>0</v>
      </c>
      <c r="QX29" s="5">
        <f>IF(IX29=0,0,IF($BJ29&gt;SUM(IY29:$JV29),IF(IX29+SUM(IY29:$JV29)&gt;$BJ29,$BJ29-SUM(QY29:$RV29),IX29),0))</f>
        <v>0</v>
      </c>
      <c r="QY29" s="5">
        <f>IF(IY29=0,0,IF($BJ29&gt;SUM(IZ29:$JV29),IF(IY29+SUM(IZ29:$JV29)&gt;$BJ29,$BJ29-SUM(QZ29:$RV29),IY29),0))</f>
        <v>0</v>
      </c>
      <c r="QZ29" s="5">
        <f>IF(IZ29=0,0,IF($BJ29&gt;SUM(JA29:$JV29),IF(IZ29+SUM(JA29:$JV29)&gt;$BJ29,$BJ29-SUM(RA29:$RV29),IZ29),0))</f>
        <v>0</v>
      </c>
      <c r="RA29" s="5">
        <f>IF(JA29=0,0,IF($BJ29&gt;SUM(JB29:$JV29),IF(JA29+SUM(JB29:$JV29)&gt;$BJ29,$BJ29-SUM(RB29:$RV29),JA29),0))</f>
        <v>0</v>
      </c>
      <c r="RB29" s="5">
        <f>IF(JB29=0,0,IF($BJ29&gt;SUM(JC29:$JV29),IF(JB29+SUM(JC29:$JV29)&gt;$BJ29,$BJ29-SUM(RC29:$RV29),JB29),0))</f>
        <v>0</v>
      </c>
      <c r="RC29" s="5">
        <f>IF(JC29=0,0,IF($BJ29&gt;SUM(JD29:$JV29),IF(JC29+SUM(JD29:$JV29)&gt;$BJ29,$BJ29-SUM(RD29:$RV29),JC29),0))</f>
        <v>0</v>
      </c>
      <c r="RD29" s="5">
        <f>IF(JD29=0,0,IF($BJ29&gt;SUM(JE29:$JV29),IF(JD29+SUM(JE29:$JV29)&gt;$BJ29,$BJ29-SUM(RE29:$RV29),JD29),0))</f>
        <v>0</v>
      </c>
      <c r="RE29" s="5">
        <f>IF(JE29=0,0,IF($BJ29&gt;SUM(JF29:$JV29),IF(JE29+SUM(JF29:$JV29)&gt;$BJ29,$BJ29-SUM(RF29:$RV29),JE29),0))</f>
        <v>0</v>
      </c>
      <c r="RF29" s="5">
        <f>IF(JF29=0,0,IF($BJ29&gt;SUM(JG29:$JV29),IF(JF29+SUM(JG29:$JV29)&gt;$BJ29,$BJ29-SUM(RG29:$RV29),JF29),0))</f>
        <v>0</v>
      </c>
      <c r="RG29" s="5">
        <f>IF(JG29=0,0,IF($BJ29&gt;SUM(JH29:$JV29),IF(JG29+SUM(JH29:$JV29)&gt;$BJ29,$BJ29-SUM(RH29:$RV29),JG29),0))</f>
        <v>0</v>
      </c>
      <c r="RH29" s="5">
        <f>IF(JH29=0,0,IF($BJ29&gt;SUM(JI29:$JV29),IF(JH29+SUM(JI29:$JV29)&gt;$BJ29,$BJ29-SUM(RI29:$RV29),JH29),0))</f>
        <v>0</v>
      </c>
      <c r="RI29" s="5">
        <f>IF(JI29=0,0,IF($BJ29&gt;SUM(JJ29:$JV29),IF(JI29+SUM(JJ29:$JV29)&gt;$BJ29,$BJ29-SUM(RJ29:$RV29),JI29),0))</f>
        <v>0</v>
      </c>
      <c r="RJ29" s="5">
        <f>IF(JJ29=0,0,IF($BJ29&gt;SUM(JK29:$JV29),IF(JJ29+SUM(JK29:$JV29)&gt;$BJ29,$BJ29-SUM(RK29:$RV29),JJ29),0))</f>
        <v>0</v>
      </c>
      <c r="RK29" s="5">
        <f>IF(JK29=0,0,IF($BJ29&gt;SUM(JL29:$JV29),IF(JK29+SUM(JL29:$JV29)&gt;$BJ29,$BJ29-SUM(RL29:$RV29),JK29),0))</f>
        <v>0</v>
      </c>
      <c r="RL29" s="5">
        <f>IF(JL29=0,0,IF($BJ29&gt;SUM(JM29:$JV29),IF(JL29+SUM(JM29:$JV29)&gt;$BJ29,$BJ29-SUM(RM29:$RV29),JL29),0))</f>
        <v>0</v>
      </c>
      <c r="RM29" s="5">
        <f>IF(JM29=0,0,IF($BJ29&gt;SUM(JN29:$JV29),IF(JM29+SUM(JN29:$JV29)&gt;$BJ29,$BJ29-SUM(RN29:$RV29),JM29),0))</f>
        <v>0</v>
      </c>
      <c r="RN29" s="5">
        <f>IF(JN29=0,0,IF($BJ29&gt;SUM(JO29:$JV29),IF(JN29+SUM(JO29:$JV29)&gt;$BJ29,$BJ29-SUM(RO29:$RV29),JN29),0))</f>
        <v>0</v>
      </c>
      <c r="RO29" s="5">
        <f>IF(JO29=0,0,IF($BJ29&gt;SUM(JP29:$JV29),IF(JO29+SUM(JP29:$JV29)&gt;$BJ29,$BJ29-SUM(RP29:$RV29),JO29),0))</f>
        <v>0</v>
      </c>
      <c r="RP29" s="5">
        <f>IF(JP29=0,0,IF($BJ29&gt;SUM(JQ29:$JV29),IF(JP29+SUM(JQ29:$JV29)&gt;$BJ29,$BJ29-SUM(RQ29:$RV29),JP29),0))</f>
        <v>0</v>
      </c>
      <c r="RQ29" s="5">
        <f>IF(JQ29=0,0,IF($BJ29&gt;SUM(JR29:$JV29),IF(JQ29+SUM(JR29:$JV29)&gt;$BJ29,$BJ29-SUM(RR29:$RV29),JQ29),0))</f>
        <v>0</v>
      </c>
      <c r="RR29" s="5">
        <f>IF(JR29=0,0,IF($BJ29&gt;SUM(JS29:$JV29),IF(JR29+SUM(JS29:$JV29)&gt;$BJ29,$BJ29-SUM(RS29:$RV29),JR29),0))</f>
        <v>0</v>
      </c>
      <c r="RS29" s="5">
        <f>IF(JS29=0,0,IF($BJ29&gt;SUM(JT29:$JV29),IF(JS29+SUM(JT29:$JV29)&gt;$BJ29,$BJ29-SUM(RT29:$RV29),JS29),0))</f>
        <v>0</v>
      </c>
      <c r="RT29" s="5">
        <f>IF(JT29=0,0,IF($BJ29&gt;SUM(JU29:$JV29),IF(JT29+SUM(JU29:$JV29)&gt;$BJ29,$BJ29-SUM(RU29:$RV29),JT29),0))</f>
        <v>0</v>
      </c>
      <c r="RU29" s="5">
        <f>IF(JU29=0,0,IF($BJ29&gt;SUM(JV29:$JV29),IF(JU29+SUM(JV29:$JV29)&gt;$BJ29,$BJ29-SUM(RV29:$RV29),JU29),0))</f>
        <v>0</v>
      </c>
      <c r="RV29" s="54"/>
      <c r="RW29" s="12">
        <f ca="1">SUMIFS(Sales!D$1:D$151,Sales!B$1:B$151,B29,Sales!C$1:C$151,C29)</f>
        <v>140</v>
      </c>
      <c r="RX29" s="65" t="b">
        <f>IF(COUNTIF(Sales!C$1:C$153,C29)=1,TRUE,FALSE)</f>
        <v>1</v>
      </c>
      <c r="RY29" t="b">
        <f t="shared" ref="RY29:RY38" si="574">IF(SUM(BW29:JV29)=SUM(BW182:JV182),IF(SUM(BW29:JV29)=0,TRUE,FALSE),TRUE)</f>
        <v>1</v>
      </c>
    </row>
    <row r="30" spans="1:493" x14ac:dyDescent="0.35">
      <c r="A30" s="7">
        <f t="shared" ca="1" si="546"/>
        <v>30</v>
      </c>
      <c r="B30" s="126" t="str">
        <f t="shared" si="547"/>
        <v>GC-Shoes</v>
      </c>
      <c r="C30" s="20" t="s">
        <v>23</v>
      </c>
      <c r="D30" s="20" t="s">
        <v>450</v>
      </c>
      <c r="E30" s="155">
        <f>IF(LEFT(C30,5)="Total",0,SUMIFS(Costing!E$1:E$79,Costing!C$1:C$79,B30,Costing!D$1:D$79,C30))</f>
        <v>112</v>
      </c>
      <c r="F30" s="60">
        <f>SUMIFS(Costing!G$1:G$79,Costing!C$1:C$79,B30,Costing!D$1:D$79,C30)</f>
        <v>150.31580357142857</v>
      </c>
      <c r="G30" s="92"/>
      <c r="H30" s="220"/>
      <c r="I30" s="67">
        <f t="shared" si="548"/>
        <v>0</v>
      </c>
      <c r="J30" s="92"/>
      <c r="K30" s="220"/>
      <c r="L30" s="67">
        <f t="shared" si="549"/>
        <v>0</v>
      </c>
      <c r="M30" s="92"/>
      <c r="N30" s="220"/>
      <c r="O30" s="67">
        <f t="shared" si="550"/>
        <v>0</v>
      </c>
      <c r="P30" s="92"/>
      <c r="Q30" s="220"/>
      <c r="R30" s="67">
        <f t="shared" si="551"/>
        <v>0</v>
      </c>
      <c r="S30" s="92"/>
      <c r="T30" s="220"/>
      <c r="U30" s="67">
        <f t="shared" si="552"/>
        <v>0</v>
      </c>
      <c r="V30" s="92"/>
      <c r="W30" s="220"/>
      <c r="X30" s="67">
        <f t="shared" si="553"/>
        <v>0</v>
      </c>
      <c r="Y30" s="92"/>
      <c r="Z30" s="220"/>
      <c r="AA30" s="67">
        <f t="shared" si="554"/>
        <v>0</v>
      </c>
      <c r="AB30" s="92"/>
      <c r="AC30" s="220"/>
      <c r="AD30" s="67">
        <f t="shared" si="555"/>
        <v>0</v>
      </c>
      <c r="AE30" s="92"/>
      <c r="AF30" s="220"/>
      <c r="AG30" s="67">
        <f t="shared" si="556"/>
        <v>0</v>
      </c>
      <c r="AH30" s="92"/>
      <c r="AI30" s="220"/>
      <c r="AJ30" s="67">
        <f t="shared" si="557"/>
        <v>0</v>
      </c>
      <c r="AK30" s="92"/>
      <c r="AL30" s="220"/>
      <c r="AM30" s="67">
        <f t="shared" si="558"/>
        <v>0</v>
      </c>
      <c r="AN30" s="92"/>
      <c r="AO30" s="220"/>
      <c r="AP30" s="67">
        <f t="shared" si="559"/>
        <v>0</v>
      </c>
      <c r="AQ30" s="92"/>
      <c r="AR30" s="220"/>
      <c r="AS30" s="67">
        <f t="shared" si="560"/>
        <v>0</v>
      </c>
      <c r="AT30" s="92"/>
      <c r="AU30" s="220"/>
      <c r="AV30" s="67">
        <f t="shared" si="561"/>
        <v>0</v>
      </c>
      <c r="AW30" s="92"/>
      <c r="AX30" s="220"/>
      <c r="AY30" s="67">
        <f t="shared" si="562"/>
        <v>0</v>
      </c>
      <c r="AZ30" s="92"/>
      <c r="BA30" s="220"/>
      <c r="BB30" s="67">
        <f t="shared" si="563"/>
        <v>0</v>
      </c>
      <c r="BC30" s="92"/>
      <c r="BD30" s="220"/>
      <c r="BE30" s="67">
        <f t="shared" si="564"/>
        <v>0</v>
      </c>
      <c r="BF30" s="92"/>
      <c r="BG30" s="220"/>
      <c r="BH30" s="67">
        <f t="shared" si="565"/>
        <v>0</v>
      </c>
      <c r="BI30" s="68"/>
      <c r="BJ30" s="154">
        <f t="shared" si="566"/>
        <v>112</v>
      </c>
      <c r="BK30" s="116">
        <f t="shared" si="567"/>
        <v>16835.37</v>
      </c>
      <c r="BL30" s="50"/>
      <c r="BM30" s="5">
        <f ca="1">SUMIFS(INDIRECT("Sales!"&amp;RW30&amp;":"&amp;RW30),Sales!$1:$1,"&gt;"&amp;$BN$2,Sales!$1:$1,"&lt;="&amp;$C$2)/$BM$2*30</f>
        <v>0</v>
      </c>
      <c r="BN30" s="72"/>
      <c r="BO30" s="5">
        <f>SUMIF($DB$2:$RV$2,"&lt;"&amp;BO$2,$DB30:$RV30)-SUM($BN30:BN30)</f>
        <v>0</v>
      </c>
      <c r="BP30" s="5">
        <f>SUMIF($DB$2:$RV$2,"&lt;"&amp;BP$2,$DB30:$RV30)-SUM($BN30:BO30)</f>
        <v>0</v>
      </c>
      <c r="BQ30" s="5">
        <f>SUMIF($DB$2:$RV$2,"&lt;"&amp;BQ$2,$DB30:$RV30)-SUM($BN30:BP30)</f>
        <v>0</v>
      </c>
      <c r="BR30" s="5">
        <f>SUMIF($DB$2:$RV$2,"&lt;"&amp;BR$2,$DB30:$RV30)-SUM($BN30:BQ30)</f>
        <v>0</v>
      </c>
      <c r="BS30" s="5">
        <f>SUMIF($DB$2:$RV$2,"&lt;"&amp;BS$2,$DB30:$RV30)-SUM($BN30:BR30)</f>
        <v>0</v>
      </c>
      <c r="BT30" s="5">
        <f>SUMIF($DB$2:$RV$2,"&lt;"&amp;BT$2,$DB30:$RV30)-SUM($BN30:BS30)</f>
        <v>112</v>
      </c>
      <c r="BU30" s="5">
        <f t="shared" si="571"/>
        <v>1369.9910714285713</v>
      </c>
      <c r="BV30" s="10"/>
      <c r="BW30" s="95">
        <v>0</v>
      </c>
      <c r="BX30" s="95">
        <v>28</v>
      </c>
      <c r="BY30" s="95">
        <v>0</v>
      </c>
      <c r="BZ30" s="95">
        <v>30</v>
      </c>
      <c r="CA30" s="95"/>
      <c r="CB30" s="95">
        <v>10</v>
      </c>
      <c r="CC30" s="79">
        <v>15</v>
      </c>
      <c r="CD30" s="79">
        <v>0</v>
      </c>
      <c r="CE30" s="79">
        <v>0</v>
      </c>
      <c r="CF30" s="79">
        <v>0</v>
      </c>
      <c r="CG30" s="79">
        <v>0</v>
      </c>
      <c r="CH30" s="79">
        <v>0</v>
      </c>
      <c r="CI30" s="79">
        <v>0</v>
      </c>
      <c r="CJ30" s="79">
        <v>40</v>
      </c>
      <c r="CK30" s="79">
        <v>0</v>
      </c>
      <c r="CL30" s="79">
        <v>25</v>
      </c>
      <c r="CM30" s="79">
        <v>0</v>
      </c>
      <c r="CN30" s="79">
        <v>0</v>
      </c>
      <c r="CO30" s="79">
        <v>0</v>
      </c>
      <c r="CP30" s="79">
        <v>0</v>
      </c>
      <c r="CQ30" s="79">
        <v>0</v>
      </c>
      <c r="CR30" s="79">
        <v>0</v>
      </c>
      <c r="CS30" s="79">
        <v>30</v>
      </c>
      <c r="CT30" s="79">
        <v>36</v>
      </c>
      <c r="CU30" s="79">
        <v>49</v>
      </c>
      <c r="CV30" s="79">
        <v>65</v>
      </c>
      <c r="CW30" s="79">
        <v>0</v>
      </c>
      <c r="CX30" s="95">
        <v>35</v>
      </c>
      <c r="CY30" s="79">
        <v>30</v>
      </c>
      <c r="CZ30" s="79">
        <v>70</v>
      </c>
      <c r="DA30" s="79">
        <v>40</v>
      </c>
      <c r="DB30" s="5">
        <v>75</v>
      </c>
      <c r="DC30" s="5">
        <v>30</v>
      </c>
      <c r="DD30" s="5">
        <v>21</v>
      </c>
      <c r="DE30" s="5">
        <v>35</v>
      </c>
      <c r="DF30" s="5">
        <v>60</v>
      </c>
      <c r="DG30" s="5">
        <v>50</v>
      </c>
      <c r="DH30" s="5">
        <v>30</v>
      </c>
      <c r="DI30" s="5">
        <v>20</v>
      </c>
      <c r="DJ30" s="5">
        <v>30</v>
      </c>
      <c r="DK30" s="5">
        <v>50</v>
      </c>
      <c r="DL30" s="5">
        <v>65</v>
      </c>
      <c r="DM30" s="5">
        <v>60</v>
      </c>
      <c r="DN30" s="5">
        <v>50</v>
      </c>
      <c r="DO30" s="5">
        <v>50</v>
      </c>
      <c r="DP30" s="5">
        <v>30</v>
      </c>
      <c r="DQ30" s="5">
        <v>30</v>
      </c>
      <c r="DR30" s="5">
        <v>40</v>
      </c>
      <c r="DS30" s="5">
        <v>30</v>
      </c>
      <c r="DT30" s="5">
        <v>0</v>
      </c>
      <c r="DU30" s="5">
        <v>0</v>
      </c>
      <c r="DV30" s="5">
        <v>0</v>
      </c>
      <c r="DW30" s="5">
        <v>0</v>
      </c>
      <c r="DX30" s="5">
        <v>50</v>
      </c>
      <c r="DY30" s="5">
        <v>0</v>
      </c>
      <c r="DZ30" s="5">
        <v>35</v>
      </c>
      <c r="EA30" s="5">
        <v>50</v>
      </c>
      <c r="EB30" s="5">
        <v>0</v>
      </c>
      <c r="EC30" s="5">
        <v>60</v>
      </c>
      <c r="ED30" s="5">
        <v>0</v>
      </c>
      <c r="EE30" s="5">
        <v>0</v>
      </c>
      <c r="EF30" s="5">
        <v>0</v>
      </c>
      <c r="EG30" s="5">
        <v>0</v>
      </c>
      <c r="EH30" s="5">
        <v>15</v>
      </c>
      <c r="EI30" s="5">
        <v>25</v>
      </c>
      <c r="EJ30" s="5">
        <v>25</v>
      </c>
      <c r="EK30" s="5">
        <v>30</v>
      </c>
      <c r="EL30" s="5">
        <v>25</v>
      </c>
      <c r="EM30" s="5">
        <v>0</v>
      </c>
      <c r="EN30" s="5">
        <v>50</v>
      </c>
      <c r="EO30" s="5">
        <v>50</v>
      </c>
      <c r="EP30" s="5">
        <v>50</v>
      </c>
      <c r="EQ30" s="5">
        <v>50</v>
      </c>
      <c r="ER30" s="5">
        <v>50</v>
      </c>
      <c r="ES30" s="5">
        <v>50</v>
      </c>
      <c r="ET30" s="5">
        <v>20</v>
      </c>
      <c r="EU30" s="5">
        <v>55</v>
      </c>
      <c r="EV30" s="5">
        <v>50</v>
      </c>
      <c r="EW30" s="5">
        <v>25</v>
      </c>
      <c r="EX30" s="5">
        <v>5</v>
      </c>
      <c r="EY30" s="5">
        <v>20</v>
      </c>
      <c r="EZ30" s="5">
        <v>5</v>
      </c>
      <c r="FA30" s="5">
        <v>0</v>
      </c>
      <c r="FB30" s="5">
        <v>5</v>
      </c>
      <c r="FC30" s="5">
        <v>0</v>
      </c>
      <c r="FD30" s="5">
        <v>0</v>
      </c>
      <c r="FE30" s="5">
        <v>0</v>
      </c>
      <c r="FF30" s="5">
        <v>10</v>
      </c>
      <c r="FG30" s="5">
        <v>10</v>
      </c>
      <c r="FH30" s="5">
        <v>0</v>
      </c>
      <c r="FI30" s="5">
        <v>0</v>
      </c>
      <c r="FJ30" s="5">
        <v>5</v>
      </c>
      <c r="FK30" s="5">
        <v>20</v>
      </c>
      <c r="FL30" s="5">
        <v>5</v>
      </c>
      <c r="FM30" s="5">
        <v>10</v>
      </c>
      <c r="FN30" s="5">
        <v>0</v>
      </c>
      <c r="FO30" s="5">
        <v>8</v>
      </c>
      <c r="FP30" s="5">
        <v>0</v>
      </c>
      <c r="FQ30" s="5">
        <v>10</v>
      </c>
      <c r="FR30" s="5">
        <v>10</v>
      </c>
      <c r="FS30" s="5">
        <v>0</v>
      </c>
      <c r="FT30" s="5">
        <v>10</v>
      </c>
      <c r="FU30" s="5">
        <v>10</v>
      </c>
      <c r="FV30" s="5">
        <v>0</v>
      </c>
      <c r="FW30" s="5">
        <v>10</v>
      </c>
      <c r="FX30" s="5">
        <v>10</v>
      </c>
      <c r="FY30" s="5">
        <v>16</v>
      </c>
      <c r="FZ30" s="5">
        <v>15</v>
      </c>
      <c r="GA30" s="5">
        <v>10</v>
      </c>
      <c r="GB30" s="5">
        <v>15</v>
      </c>
      <c r="GC30" s="5">
        <v>5</v>
      </c>
      <c r="GD30" s="5">
        <v>0</v>
      </c>
      <c r="GE30" s="5">
        <v>10</v>
      </c>
      <c r="GF30" s="5">
        <v>15</v>
      </c>
      <c r="GG30" s="5">
        <v>0</v>
      </c>
      <c r="GH30" s="5">
        <v>10</v>
      </c>
      <c r="GI30" s="5">
        <v>15</v>
      </c>
      <c r="GJ30" s="5">
        <v>10</v>
      </c>
      <c r="GK30" s="5">
        <v>10</v>
      </c>
      <c r="GL30" s="5">
        <v>25</v>
      </c>
      <c r="GM30" s="5">
        <v>25</v>
      </c>
      <c r="GN30" s="5">
        <v>35</v>
      </c>
      <c r="GO30" s="5">
        <v>35</v>
      </c>
      <c r="GP30" s="5">
        <v>10</v>
      </c>
      <c r="GQ30" s="5">
        <v>15</v>
      </c>
      <c r="GR30" s="5">
        <v>10</v>
      </c>
      <c r="GS30" s="5">
        <v>20</v>
      </c>
      <c r="GT30" s="5">
        <v>10</v>
      </c>
      <c r="GU30" s="5">
        <v>10</v>
      </c>
      <c r="GV30" s="5">
        <v>40</v>
      </c>
      <c r="GW30" s="5">
        <v>35</v>
      </c>
      <c r="GX30" s="5">
        <v>0</v>
      </c>
      <c r="GY30" s="5">
        <v>10</v>
      </c>
      <c r="GZ30" s="5">
        <v>5</v>
      </c>
      <c r="HA30" s="5">
        <v>5</v>
      </c>
      <c r="HB30" s="5">
        <v>5</v>
      </c>
      <c r="HC30" s="5">
        <v>5</v>
      </c>
      <c r="HD30" s="5">
        <v>0</v>
      </c>
      <c r="HE30" s="5">
        <v>5</v>
      </c>
      <c r="HF30" s="5">
        <v>5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/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/>
      <c r="JV30" s="54"/>
      <c r="JW30" s="5">
        <f>IF(BW30=0,0,IF($BJ30&gt;SUM(BX30:$JV30),IF(BW30+SUM(BX30:$JV30)&gt;$BJ30,$BJ30-SUM(JX30:$RV30),BW30),0))</f>
        <v>0</v>
      </c>
      <c r="JX30" s="5">
        <f>IF(BX30=0,0,IF($BJ30&gt;SUM(BY30:$JV30),IF(BX30+SUM(BY30:$JV30)&gt;$BJ30,$BJ30-SUM(JY30:$RV30),BX30),0))</f>
        <v>0</v>
      </c>
      <c r="JY30" s="5">
        <f>IF(BY30=0,0,IF($BJ30&gt;SUM(BZ30:$JV30),IF(BY30+SUM(BZ30:$JV30)&gt;$BJ30,$BJ30-SUM(JZ30:$RV30),BY30),0))</f>
        <v>0</v>
      </c>
      <c r="JZ30" s="5">
        <f>IF(BZ30=0,0,IF($BJ30&gt;SUM(CA30:$JV30),IF(BZ30+SUM(CA30:$JV30)&gt;$BJ30,$BJ30-SUM(KA30:$RV30),BZ30),0))</f>
        <v>0</v>
      </c>
      <c r="KA30" s="5">
        <f>IF(CA30=0,0,IF($BJ30&gt;SUM(CB30:$JV30),IF(CA30+SUM(CB30:$JV30)&gt;$BJ30,$BJ30-SUM(KB30:$RV30),CA30),0))</f>
        <v>0</v>
      </c>
      <c r="KB30" s="5">
        <f>IF(CB30=0,0,IF($BJ30&gt;SUM(CC30:$JV30),IF(CB30+SUM(CC30:$JV30)&gt;$BJ30,$BJ30-SUM(KC30:$RV30),CB30),0))</f>
        <v>0</v>
      </c>
      <c r="KC30" s="5">
        <f>IF(CC30=0,0,IF($BJ30&gt;SUM(CD30:$JV30),IF(CC30+SUM(CD30:$JV30)&gt;$BJ30,$BJ30-SUM(KD30:$RV30),CC30),0))</f>
        <v>0</v>
      </c>
      <c r="KD30" s="5">
        <f>IF(CD30=0,0,IF($BJ30&gt;SUM(CE30:$JV30),IF(CD30+SUM(CE30:$JV30)&gt;$BJ30,$BJ30-SUM(KE30:$RV30),CD30),0))</f>
        <v>0</v>
      </c>
      <c r="KE30" s="5">
        <f>IF(CE30=0,0,IF($BJ30&gt;SUM(CF30:$JV30),IF(CE30+SUM(CF30:$JV30)&gt;$BJ30,$BJ30-SUM(KF30:$RV30),CE30),0))</f>
        <v>0</v>
      </c>
      <c r="KF30" s="5">
        <f>IF(CF30=0,0,IF($BJ30&gt;SUM(CG30:$JV30),IF(CF30+SUM(CG30:$JV30)&gt;$BJ30,$BJ30-SUM(KG30:$RV30),CF30),0))</f>
        <v>0</v>
      </c>
      <c r="KG30" s="5">
        <f>IF(CG30=0,0,IF($BJ30&gt;SUM(CH30:$JV30),IF(CG30+SUM(CH30:$JV30)&gt;$BJ30,$BJ30-SUM(KH30:$RV30),CG30),0))</f>
        <v>0</v>
      </c>
      <c r="KH30" s="5">
        <f>IF(CH30=0,0,IF($BJ30&gt;SUM(CI30:$JV30),IF(CH30+SUM(CI30:$JV30)&gt;$BJ30,$BJ30-SUM(KI30:$RV30),CH30),0))</f>
        <v>0</v>
      </c>
      <c r="KI30" s="5">
        <f>IF(CI30=0,0,IF($BJ30&gt;SUM(CJ30:$JV30),IF(CI30+SUM(CJ30:$JV30)&gt;$BJ30,$BJ30-SUM(KJ30:$RV30),CI30),0))</f>
        <v>0</v>
      </c>
      <c r="KJ30" s="5">
        <f>IF(CJ30=0,0,IF($BJ30&gt;SUM(CK30:$JV30),IF(CJ30+SUM(CK30:$JV30)&gt;$BJ30,$BJ30-SUM(KK30:$RV30),CJ30),0))</f>
        <v>0</v>
      </c>
      <c r="KK30" s="5">
        <f>IF(CK30=0,0,IF($BJ30&gt;SUM(CL30:$JV30),IF(CK30+SUM(CL30:$JV30)&gt;$BJ30,$BJ30-SUM(KL30:$RV30),CK30),0))</f>
        <v>0</v>
      </c>
      <c r="KL30" s="5">
        <f>IF(CL30=0,0,IF($BJ30&gt;SUM(CM30:$JV30),IF(CL30+SUM(CM30:$JV30)&gt;$BJ30,$BJ30-SUM(KM30:$RV30),CL30),0))</f>
        <v>0</v>
      </c>
      <c r="KM30" s="5">
        <f>IF(CM30=0,0,IF($BJ30&gt;SUM(CN30:$JV30),IF(CM30+SUM(CN30:$JV30)&gt;$BJ30,$BJ30-SUM(KN30:$RV30),CM30),0))</f>
        <v>0</v>
      </c>
      <c r="KN30" s="5">
        <f>IF(CN30=0,0,IF($BJ30&gt;SUM(CO30:$JV30),IF(CN30+SUM(CO30:$JV30)&gt;$BJ30,$BJ30-SUM(KO30:$RV30),CN30),0))</f>
        <v>0</v>
      </c>
      <c r="KO30" s="5">
        <f>IF(CO30=0,0,IF($BJ30&gt;SUM(CP30:$JV30),IF(CO30+SUM(CP30:$JV30)&gt;$BJ30,$BJ30-SUM(KP30:$RV30),CO30),0))</f>
        <v>0</v>
      </c>
      <c r="KP30" s="5">
        <f>IF(CP30=0,0,IF($BJ30&gt;SUM(CQ30:$JV30),IF(CP30+SUM(CQ30:$JV30)&gt;$BJ30,$BJ30-SUM(KQ30:$RV30),CP30),0))</f>
        <v>0</v>
      </c>
      <c r="KQ30" s="5">
        <f>IF(CQ30=0,0,IF($BJ30&gt;SUM(CR30:$JV30),IF(CQ30+SUM(CR30:$JV30)&gt;$BJ30,$BJ30-SUM(KR30:$RV30),CQ30),0))</f>
        <v>0</v>
      </c>
      <c r="KR30" s="5">
        <f>IF(CR30=0,0,IF($BJ30&gt;SUM(CS30:$JV30),IF(CR30+SUM(CS30:$JV30)&gt;$BJ30,$BJ30-SUM(KS30:$RV30),CR30),0))</f>
        <v>0</v>
      </c>
      <c r="KS30" s="5">
        <f>IF(CS30=0,0,IF($BJ30&gt;SUM(CT30:$JV30),IF(CS30+SUM(CT30:$JV30)&gt;$BJ30,$BJ30-SUM(KT30:$RV30),CS30),0))</f>
        <v>0</v>
      </c>
      <c r="KT30" s="5">
        <f>IF(CT30=0,0,IF($BJ30&gt;SUM(CU30:$JV30),IF(CT30+SUM(CU30:$JV30)&gt;$BJ30,$BJ30-SUM(KU30:$RV30),CT30),0))</f>
        <v>0</v>
      </c>
      <c r="KU30" s="5">
        <f>IF(CU30=0,0,IF($BJ30&gt;SUM(CV30:$JV30),IF(CU30+SUM(CV30:$JV30)&gt;$BJ30,$BJ30-SUM(KV30:$RV30),CU30),0))</f>
        <v>0</v>
      </c>
      <c r="KV30" s="5">
        <f>IF(CV30=0,0,IF($BJ30&gt;SUM(CW30:$JV30),IF(CV30+SUM(CW30:$JV30)&gt;$BJ30,$BJ30-SUM(KW30:$RV30),CV30),0))</f>
        <v>0</v>
      </c>
      <c r="KW30" s="5">
        <f>IF(CW30=0,0,IF($BJ30&gt;SUM(CX30:$JV30),IF(CW30+SUM(CX30:$JV30)&gt;$BJ30,$BJ30-SUM(KX30:$RV30),CW30),0))</f>
        <v>0</v>
      </c>
      <c r="KX30" s="5">
        <f>IF(CX30=0,0,IF($BJ30&gt;SUM(CY30:$JV30),IF(CX30+SUM(CY30:$JV30)&gt;$BJ30,$BJ30-SUM(KY30:$RV30),CX30),0))</f>
        <v>0</v>
      </c>
      <c r="KY30" s="5">
        <f>IF(CY30=0,0,IF($BJ30&gt;SUM(CZ30:$JV30),IF(CY30+SUM(CZ30:$JV30)&gt;$BJ30,$BJ30-SUM(KZ30:$RV30),CY30),0))</f>
        <v>0</v>
      </c>
      <c r="KZ30" s="5">
        <f>IF(CZ30=0,0,IF($BJ30&gt;SUM(DA30:$JV30),IF(CZ30+SUM(DA30:$JV30)&gt;$BJ30,$BJ30-SUM(LA30:$RV30),CZ30),0))</f>
        <v>0</v>
      </c>
      <c r="LA30" s="5">
        <f>IF(DA30=0,0,IF($BJ30&gt;SUM(DB30:$JV30),IF(DA30+SUM(DB30:$JV30)&gt;$BJ30,$BJ30-SUM(LB30:$RV30),DA30),0))</f>
        <v>0</v>
      </c>
      <c r="LB30" s="5">
        <f>IF(DB30=0,0,IF($BJ30&gt;SUM(DC30:$JV30),IF(DB30+SUM(DC30:$JV30)&gt;$BJ30,$BJ30-SUM(LC30:$RV30),DB30),0))</f>
        <v>0</v>
      </c>
      <c r="LC30" s="5">
        <f>IF(DC30=0,0,IF($BJ30&gt;SUM(DD30:$JV30),IF(DC30+SUM(DD30:$JV30)&gt;$BJ30,$BJ30-SUM(LD30:$RV30),DC30),0))</f>
        <v>0</v>
      </c>
      <c r="LD30" s="5">
        <f>IF(DD30=0,0,IF($BJ30&gt;SUM(DE30:$JV30),IF(DD30+SUM(DE30:$JV30)&gt;$BJ30,$BJ30-SUM(LE30:$RV30),DD30),0))</f>
        <v>0</v>
      </c>
      <c r="LE30" s="5">
        <f>IF(DE30=0,0,IF($BJ30&gt;SUM(DF30:$JV30),IF(DE30+SUM(DF30:$JV30)&gt;$BJ30,$BJ30-SUM(LF30:$RV30),DE30),0))</f>
        <v>0</v>
      </c>
      <c r="LF30" s="5">
        <f>IF(DF30=0,0,IF($BJ30&gt;SUM(DG30:$JV30),IF(DF30+SUM(DG30:$JV30)&gt;$BJ30,$BJ30-SUM(LG30:$RV30),DF30),0))</f>
        <v>0</v>
      </c>
      <c r="LG30" s="5">
        <f>IF(DG30=0,0,IF($BJ30&gt;SUM(DH30:$JV30),IF(DG30+SUM(DH30:$JV30)&gt;$BJ30,$BJ30-SUM(LH30:$RV30),DG30),0))</f>
        <v>0</v>
      </c>
      <c r="LH30" s="5">
        <f>IF(DH30=0,0,IF($BJ30&gt;SUM(DI30:$JV30),IF(DH30+SUM(DI30:$JV30)&gt;$BJ30,$BJ30-SUM(LI30:$RV30),DH30),0))</f>
        <v>0</v>
      </c>
      <c r="LI30" s="5">
        <f>IF(DI30=0,0,IF($BJ30&gt;SUM(DJ30:$JV30),IF(DI30+SUM(DJ30:$JV30)&gt;$BJ30,$BJ30-SUM(LJ30:$RV30),DI30),0))</f>
        <v>0</v>
      </c>
      <c r="LJ30" s="5">
        <f>IF(DJ30=0,0,IF($BJ30&gt;SUM(DK30:$JV30),IF(DJ30+SUM(DK30:$JV30)&gt;$BJ30,$BJ30-SUM(LK30:$RV30),DJ30),0))</f>
        <v>0</v>
      </c>
      <c r="LK30" s="5">
        <f>IF(DK30=0,0,IF($BJ30&gt;SUM(DL30:$JV30),IF(DK30+SUM(DL30:$JV30)&gt;$BJ30,$BJ30-SUM(LL30:$RV30),DK30),0))</f>
        <v>0</v>
      </c>
      <c r="LL30" s="5">
        <f>IF(DL30=0,0,IF($BJ30&gt;SUM(DM30:$JV30),IF(DL30+SUM(DM30:$JV30)&gt;$BJ30,$BJ30-SUM(LM30:$RV30),DL30),0))</f>
        <v>0</v>
      </c>
      <c r="LM30" s="5">
        <f>IF(DM30=0,0,IF($BJ30&gt;SUM(DN30:$JV30),IF(DM30+SUM(DN30:$JV30)&gt;$BJ30,$BJ30-SUM(LN30:$RV30),DM30),0))</f>
        <v>0</v>
      </c>
      <c r="LN30" s="5">
        <f>IF(DN30=0,0,IF($BJ30&gt;SUM(DO30:$JV30),IF(DN30+SUM(DO30:$JV30)&gt;$BJ30,$BJ30-SUM(LO30:$RV30),DN30),0))</f>
        <v>0</v>
      </c>
      <c r="LO30" s="5">
        <f>IF(DO30=0,0,IF($BJ30&gt;SUM(DP30:$JV30),IF(DO30+SUM(DP30:$JV30)&gt;$BJ30,$BJ30-SUM(LP30:$RV30),DO30),0))</f>
        <v>0</v>
      </c>
      <c r="LP30" s="5">
        <f>IF(DP30=0,0,IF($BJ30&gt;SUM(DQ30:$JV30),IF(DP30+SUM(DQ30:$JV30)&gt;$BJ30,$BJ30-SUM(LQ30:$RV30),DP30),0))</f>
        <v>0</v>
      </c>
      <c r="LQ30" s="5">
        <f>IF(DQ30=0,0,IF($BJ30&gt;SUM(DR30:$JV30),IF(DQ30+SUM(DR30:$JV30)&gt;$BJ30,$BJ30-SUM(LR30:$RV30),DQ30),0))</f>
        <v>0</v>
      </c>
      <c r="LR30" s="5">
        <f>IF(DR30=0,0,IF($BJ30&gt;SUM(DS30:$JV30),IF(DR30+SUM(DS30:$JV30)&gt;$BJ30,$BJ30-SUM(LS30:$RV30),DR30),0))</f>
        <v>0</v>
      </c>
      <c r="LS30" s="5">
        <f>IF(DS30=0,0,IF($BJ30&gt;SUM(DT30:$JV30),IF(DS30+SUM(DT30:$JV30)&gt;$BJ30,$BJ30-SUM(LT30:$RV30),DS30),0))</f>
        <v>0</v>
      </c>
      <c r="LT30" s="5">
        <f>IF(DT30=0,0,IF($BJ30&gt;SUM(DU30:$JV30),IF(DT30+SUM(DU30:$JV30)&gt;$BJ30,$BJ30-SUM(LU30:$RV30),DT30),0))</f>
        <v>0</v>
      </c>
      <c r="LU30" s="5">
        <f>IF(DU30=0,0,IF($BJ30&gt;SUM(DV30:$JV30),IF(DU30+SUM(DV30:$JV30)&gt;$BJ30,$BJ30-SUM(LV30:$RV30),DU30),0))</f>
        <v>0</v>
      </c>
      <c r="LV30" s="5">
        <f>IF(DV30=0,0,IF($BJ30&gt;SUM(DW30:$JV30),IF(DV30+SUM(DW30:$JV30)&gt;$BJ30,$BJ30-SUM(LW30:$RV30),DV30),0))</f>
        <v>0</v>
      </c>
      <c r="LW30" s="5">
        <f>IF(DW30=0,0,IF($BJ30&gt;SUM(DX30:$JV30),IF(DW30+SUM(DX30:$JV30)&gt;$BJ30,$BJ30-SUM(LX30:$RV30),DW30),0))</f>
        <v>0</v>
      </c>
      <c r="LX30" s="5">
        <f>IF(DX30=0,0,IF($BJ30&gt;SUM(DY30:$JV30),IF(DX30+SUM(DY30:$JV30)&gt;$BJ30,$BJ30-SUM(LY30:$RV30),DX30),0))</f>
        <v>0</v>
      </c>
      <c r="LY30" s="5">
        <f>IF(DY30=0,0,IF($BJ30&gt;SUM(DZ30:$JV30),IF(DY30+SUM(DZ30:$JV30)&gt;$BJ30,$BJ30-SUM(LZ30:$RV30),DY30),0))</f>
        <v>0</v>
      </c>
      <c r="LZ30" s="5">
        <f>IF(DZ30=0,0,IF($BJ30&gt;SUM(EA30:$JV30),IF(DZ30+SUM(EA30:$JV30)&gt;$BJ30,$BJ30-SUM(MA30:$RV30),DZ30),0))</f>
        <v>0</v>
      </c>
      <c r="MA30" s="5">
        <f>IF(EA30=0,0,IF($BJ30&gt;SUM(EB30:$JV30),IF(EA30+SUM(EB30:$JV30)&gt;$BJ30,$BJ30-SUM(MB30:$RV30),EA30),0))</f>
        <v>0</v>
      </c>
      <c r="MB30" s="5">
        <f>IF(EB30=0,0,IF($BJ30&gt;SUM(EC30:$JV30),IF(EB30+SUM(EC30:$JV30)&gt;$BJ30,$BJ30-SUM(MC30:$RV30),EB30),0))</f>
        <v>0</v>
      </c>
      <c r="MC30" s="5">
        <f>IF(EC30=0,0,IF($BJ30&gt;SUM(ED30:$JV30),IF(EC30+SUM(ED30:$JV30)&gt;$BJ30,$BJ30-SUM(MD30:$RV30),EC30),0))</f>
        <v>0</v>
      </c>
      <c r="MD30" s="5">
        <f>IF(ED30=0,0,IF($BJ30&gt;SUM(EE30:$JV30),IF(ED30+SUM(EE30:$JV30)&gt;$BJ30,$BJ30-SUM(ME30:$RV30),ED30),0))</f>
        <v>0</v>
      </c>
      <c r="ME30" s="5">
        <f>IF(EE30=0,0,IF($BJ30&gt;SUM(EF30:$JV30),IF(EE30+SUM(EF30:$JV30)&gt;$BJ30,$BJ30-SUM(MF30:$RV30),EE30),0))</f>
        <v>0</v>
      </c>
      <c r="MF30" s="5">
        <f>IF(EF30=0,0,IF($BJ30&gt;SUM(EG30:$JV30),IF(EF30+SUM(EG30:$JV30)&gt;$BJ30,$BJ30-SUM(MG30:$RV30),EF30),0))</f>
        <v>0</v>
      </c>
      <c r="MG30" s="5">
        <f>IF(EG30=0,0,IF($BJ30&gt;SUM(EH30:$JV30),IF(EG30+SUM(EH30:$JV30)&gt;$BJ30,$BJ30-SUM(MH30:$RV30),EG30),0))</f>
        <v>0</v>
      </c>
      <c r="MH30" s="5">
        <f>IF(EH30=0,0,IF($BJ30&gt;SUM(EI30:$JV30),IF(EH30+SUM(EI30:$JV30)&gt;$BJ30,$BJ30-SUM(MI30:$RV30),EH30),0))</f>
        <v>0</v>
      </c>
      <c r="MI30" s="5">
        <f>IF(EI30=0,0,IF($BJ30&gt;SUM(EJ30:$JV30),IF(EI30+SUM(EJ30:$JV30)&gt;$BJ30,$BJ30-SUM(MJ30:$RV30),EI30),0))</f>
        <v>0</v>
      </c>
      <c r="MJ30" s="5">
        <f>IF(EJ30=0,0,IF($BJ30&gt;SUM(EK30:$JV30),IF(EJ30+SUM(EK30:$JV30)&gt;$BJ30,$BJ30-SUM(MK30:$RV30),EJ30),0))</f>
        <v>0</v>
      </c>
      <c r="MK30" s="5">
        <f>IF(EK30=0,0,IF($BJ30&gt;SUM(EL30:$JV30),IF(EK30+SUM(EL30:$JV30)&gt;$BJ30,$BJ30-SUM(ML30:$RV30),EK30),0))</f>
        <v>0</v>
      </c>
      <c r="ML30" s="5">
        <f>IF(EL30=0,0,IF($BJ30&gt;SUM(EM30:$JV30),IF(EL30+SUM(EM30:$JV30)&gt;$BJ30,$BJ30-SUM(MM30:$RV30),EL30),0))</f>
        <v>0</v>
      </c>
      <c r="MM30" s="5">
        <f>IF(EM30=0,0,IF($BJ30&gt;SUM(EN30:$JV30),IF(EM30+SUM(EN30:$JV30)&gt;$BJ30,$BJ30-SUM(MN30:$RV30),EM30),0))</f>
        <v>0</v>
      </c>
      <c r="MN30" s="5">
        <f>IF(EN30=0,0,IF($BJ30&gt;SUM(EO30:$JV30),IF(EN30+SUM(EO30:$JV30)&gt;$BJ30,$BJ30-SUM(MO30:$RV30),EN30),0))</f>
        <v>0</v>
      </c>
      <c r="MO30" s="5">
        <f>IF(EO30=0,0,IF($BJ30&gt;SUM(EP30:$JV30),IF(EO30+SUM(EP30:$JV30)&gt;$BJ30,$BJ30-SUM(MP30:$RV30),EO30),0))</f>
        <v>0</v>
      </c>
      <c r="MP30" s="5">
        <f>IF(EP30=0,0,IF($BJ30&gt;SUM(EQ30:$JV30),IF(EP30+SUM(EQ30:$JV30)&gt;$BJ30,$BJ30-SUM(MQ30:$RV30),EP30),0))</f>
        <v>0</v>
      </c>
      <c r="MQ30" s="5">
        <f>IF(EQ30=0,0,IF($BJ30&gt;SUM(ER30:$JV30),IF(EQ30+SUM(ER30:$JV30)&gt;$BJ30,$BJ30-SUM(MR30:$RV30),EQ30),0))</f>
        <v>0</v>
      </c>
      <c r="MR30" s="5">
        <f>IF(ER30=0,0,IF($BJ30&gt;SUM(ES30:$JV30),IF(ER30+SUM(ES30:$JV30)&gt;$BJ30,$BJ30-SUM(MS30:$RV30),ER30),0))</f>
        <v>0</v>
      </c>
      <c r="MS30" s="5">
        <f>IF(ES30=0,0,IF($BJ30&gt;SUM(ET30:$JV30),IF(ES30+SUM(ET30:$JV30)&gt;$BJ30,$BJ30-SUM(MT30:$RV30),ES30),0))</f>
        <v>0</v>
      </c>
      <c r="MT30" s="5">
        <f>IF(ET30=0,0,IF($BJ30&gt;SUM(EU30:$JV30),IF(ET30+SUM(EU30:$JV30)&gt;$BJ30,$BJ30-SUM(MU30:$RV30),ET30),0))</f>
        <v>0</v>
      </c>
      <c r="MU30" s="5">
        <f>IF(EU30=0,0,IF($BJ30&gt;SUM(EV30:$JV30),IF(EU30+SUM(EV30:$JV30)&gt;$BJ30,$BJ30-SUM(MV30:$RV30),EU30),0))</f>
        <v>0</v>
      </c>
      <c r="MV30" s="5">
        <f>IF(EV30=0,0,IF($BJ30&gt;SUM(EW30:$JV30),IF(EV30+SUM(EW30:$JV30)&gt;$BJ30,$BJ30-SUM(MW30:$RV30),EV30),0))</f>
        <v>0</v>
      </c>
      <c r="MW30" s="5">
        <f>IF(EW30=0,0,IF($BJ30&gt;SUM(EX30:$JV30),IF(EW30+SUM(EX30:$JV30)&gt;$BJ30,$BJ30-SUM(MX30:$RV30),EW30),0))</f>
        <v>0</v>
      </c>
      <c r="MX30" s="5">
        <f>IF(EX30=0,0,IF($BJ30&gt;SUM(EY30:$JV30),IF(EX30+SUM(EY30:$JV30)&gt;$BJ30,$BJ30-SUM(MY30:$RV30),EX30),0))</f>
        <v>0</v>
      </c>
      <c r="MY30" s="5">
        <f>IF(EY30=0,0,IF($BJ30&gt;SUM(EZ30:$JV30),IF(EY30+SUM(EZ30:$JV30)&gt;$BJ30,$BJ30-SUM(MZ30:$RV30),EY30),0))</f>
        <v>0</v>
      </c>
      <c r="MZ30" s="5">
        <f>IF(EZ30=0,0,IF($BJ30&gt;SUM(FA30:$JV30),IF(EZ30+SUM(FA30:$JV30)&gt;$BJ30,$BJ30-SUM(NA30:$RV30),EZ30),0))</f>
        <v>0</v>
      </c>
      <c r="NA30" s="5">
        <f>IF(FA30=0,0,IF($BJ30&gt;SUM(FB30:$JV30),IF(FA30+SUM(FB30:$JV30)&gt;$BJ30,$BJ30-SUM(NB30:$RV30),FA30),0))</f>
        <v>0</v>
      </c>
      <c r="NB30" s="5">
        <f>IF(FB30=0,0,IF($BJ30&gt;SUM(FC30:$JV30),IF(FB30+SUM(FC30:$JV30)&gt;$BJ30,$BJ30-SUM(NC30:$RV30),FB30),0))</f>
        <v>0</v>
      </c>
      <c r="NC30" s="5">
        <f>IF(FC30=0,0,IF($BJ30&gt;SUM(FD30:$JV30),IF(FC30+SUM(FD30:$JV30)&gt;$BJ30,$BJ30-SUM(ND30:$RV30),FC30),0))</f>
        <v>0</v>
      </c>
      <c r="ND30" s="5">
        <f>IF(FD30=0,0,IF($BJ30&gt;SUM(FE30:$JV30),IF(FD30+SUM(FE30:$JV30)&gt;$BJ30,$BJ30-SUM(NE30:$RV30),FD30),0))</f>
        <v>0</v>
      </c>
      <c r="NE30" s="5">
        <f>IF(FE30=0,0,IF($BJ30&gt;SUM(FF30:$JV30),IF(FE30+SUM(FF30:$JV30)&gt;$BJ30,$BJ30-SUM(NF30:$RV30),FE30),0))</f>
        <v>0</v>
      </c>
      <c r="NF30" s="5">
        <f>IF(FF30=0,0,IF($BJ30&gt;SUM(FG30:$JV30),IF(FF30+SUM(FG30:$JV30)&gt;$BJ30,$BJ30-SUM(NG30:$RV30),FF30),0))</f>
        <v>0</v>
      </c>
      <c r="NG30" s="5">
        <f>IF(FG30=0,0,IF($BJ30&gt;SUM(FH30:$JV30),IF(FG30+SUM(FH30:$JV30)&gt;$BJ30,$BJ30-SUM(NH30:$RV30),FG30),0))</f>
        <v>0</v>
      </c>
      <c r="NH30" s="5">
        <f>IF(FH30=0,0,IF($BJ30&gt;SUM(FI30:$JV30),IF(FH30+SUM(FI30:$JV30)&gt;$BJ30,$BJ30-SUM(NI30:$RV30),FH30),0))</f>
        <v>0</v>
      </c>
      <c r="NI30" s="5">
        <f>IF(FI30=0,0,IF($BJ30&gt;SUM(FJ30:$JV30),IF(FI30+SUM(FJ30:$JV30)&gt;$BJ30,$BJ30-SUM(NJ30:$RV30),FI30),0))</f>
        <v>0</v>
      </c>
      <c r="NJ30" s="5">
        <f>IF(FJ30=0,0,IF($BJ30&gt;SUM(FK30:$JV30),IF(FJ30+SUM(FK30:$JV30)&gt;$BJ30,$BJ30-SUM(NK30:$RV30),FJ30),0))</f>
        <v>0</v>
      </c>
      <c r="NK30" s="5">
        <f>IF(FK30=0,0,IF($BJ30&gt;SUM(FL30:$JV30),IF(FK30+SUM(FL30:$JV30)&gt;$BJ30,$BJ30-SUM(NL30:$RV30),FK30),0))</f>
        <v>0</v>
      </c>
      <c r="NL30" s="5">
        <f>IF(FL30=0,0,IF($BJ30&gt;SUM(FM30:$JV30),IF(FL30+SUM(FM30:$JV30)&gt;$BJ30,$BJ30-SUM(NM30:$RV30),FL30),0))</f>
        <v>0</v>
      </c>
      <c r="NM30" s="5">
        <f>IF(FM30=0,0,IF($BJ30&gt;SUM(FN30:$JV30),IF(FM30+SUM(FN30:$JV30)&gt;$BJ30,$BJ30-SUM(NN30:$RV30),FM30),0))</f>
        <v>0</v>
      </c>
      <c r="NN30" s="5">
        <f>IF(FN30=0,0,IF($BJ30&gt;SUM(FO30:$JV30),IF(FN30+SUM(FO30:$JV30)&gt;$BJ30,$BJ30-SUM(NO30:$RV30),FN30),0))</f>
        <v>0</v>
      </c>
      <c r="NO30" s="5">
        <f>IF(FO30=0,0,IF($BJ30&gt;SUM(FP30:$JV30),IF(FO30+SUM(FP30:$JV30)&gt;$BJ30,$BJ30-SUM(NP30:$RV30),FO30),0))</f>
        <v>0</v>
      </c>
      <c r="NP30" s="5">
        <f>IF(FP30=0,0,IF($BJ30&gt;SUM(FQ30:$JV30),IF(FP30+SUM(FQ30:$JV30)&gt;$BJ30,$BJ30-SUM(NQ30:$RV30),FP30),0))</f>
        <v>0</v>
      </c>
      <c r="NQ30" s="5">
        <f>IF(FQ30=0,0,IF($BJ30&gt;SUM(FR30:$JV30),IF(FQ30+SUM(FR30:$JV30)&gt;$BJ30,$BJ30-SUM(NR30:$RV30),FQ30),0))</f>
        <v>0</v>
      </c>
      <c r="NR30" s="5">
        <f>IF(FR30=0,0,IF($BJ30&gt;SUM(FS30:$JV30),IF(FR30+SUM(FS30:$JV30)&gt;$BJ30,$BJ30-SUM(NS30:$RV30),FR30),0))</f>
        <v>0</v>
      </c>
      <c r="NS30" s="5">
        <f>IF(FS30=0,0,IF($BJ30&gt;SUM(FT30:$JV30),IF(FS30+SUM(FT30:$JV30)&gt;$BJ30,$BJ30-SUM(NT30:$RV30),FS30),0))</f>
        <v>0</v>
      </c>
      <c r="NT30" s="5">
        <f>IF(FT30=0,0,IF($BJ30&gt;SUM(FU30:$JV30),IF(FT30+SUM(FU30:$JV30)&gt;$BJ30,$BJ30-SUM(NU30:$RV30),FT30),0))</f>
        <v>0</v>
      </c>
      <c r="NU30" s="5">
        <f>IF(FU30=0,0,IF($BJ30&gt;SUM(FV30:$JV30),IF(FU30+SUM(FV30:$JV30)&gt;$BJ30,$BJ30-SUM(NV30:$RV30),FU30),0))</f>
        <v>0</v>
      </c>
      <c r="NV30" s="5">
        <f>IF(FV30=0,0,IF($BJ30&gt;SUM(FW30:$JV30),IF(FV30+SUM(FW30:$JV30)&gt;$BJ30,$BJ30-SUM(NW30:$RV30),FV30),0))</f>
        <v>0</v>
      </c>
      <c r="NW30" s="5">
        <f>IF(FW30=0,0,IF($BJ30&gt;SUM(FX30:$JV30),IF(FW30+SUM(FX30:$JV30)&gt;$BJ30,$BJ30-SUM(NX30:$RV30),FW30),0))</f>
        <v>0</v>
      </c>
      <c r="NX30" s="5">
        <f>IF(FX30=0,0,IF($BJ30&gt;SUM(FY30:$JV30),IF(FX30+SUM(FY30:$JV30)&gt;$BJ30,$BJ30-SUM(NY30:$RV30),FX30),0))</f>
        <v>0</v>
      </c>
      <c r="NY30" s="5">
        <f>IF(FY30=0,0,IF($BJ30&gt;SUM(FZ30:$JV30),IF(FY30+SUM(FZ30:$JV30)&gt;$BJ30,$BJ30-SUM(NZ30:$RV30),FY30),0))</f>
        <v>0</v>
      </c>
      <c r="NZ30" s="5">
        <f>IF(FZ30=0,0,IF($BJ30&gt;SUM(GA30:$JV30),IF(FZ30+SUM(GA30:$JV30)&gt;$BJ30,$BJ30-SUM(OA30:$RV30),FZ30),0))</f>
        <v>0</v>
      </c>
      <c r="OA30" s="5">
        <f>IF(GA30=0,0,IF($BJ30&gt;SUM(GB30:$JV30),IF(GA30+SUM(GB30:$JV30)&gt;$BJ30,$BJ30-SUM(OB30:$RV30),GA30),0))</f>
        <v>0</v>
      </c>
      <c r="OB30" s="5">
        <f>IF(GB30=0,0,IF($BJ30&gt;SUM(GC30:$JV30),IF(GB30+SUM(GC30:$JV30)&gt;$BJ30,$BJ30-SUM(OC30:$RV30),GB30),0))</f>
        <v>0</v>
      </c>
      <c r="OC30" s="5">
        <f>IF(GC30=0,0,IF($BJ30&gt;SUM(GD30:$JV30),IF(GC30+SUM(GD30:$JV30)&gt;$BJ30,$BJ30-SUM(OD30:$RV30),GC30),0))</f>
        <v>0</v>
      </c>
      <c r="OD30" s="5">
        <f>IF(GD30=0,0,IF($BJ30&gt;SUM(GE30:$JV30),IF(GD30+SUM(GE30:$JV30)&gt;$BJ30,$BJ30-SUM(OE30:$RV30),GD30),0))</f>
        <v>0</v>
      </c>
      <c r="OE30" s="5">
        <f>IF(GE30=0,0,IF($BJ30&gt;SUM(GF30:$JV30),IF(GE30+SUM(GF30:$JV30)&gt;$BJ30,$BJ30-SUM(OF30:$RV30),GE30),0))</f>
        <v>0</v>
      </c>
      <c r="OF30" s="5">
        <f>IF(GF30=0,0,IF($BJ30&gt;SUM(GG30:$JV30),IF(GF30+SUM(GG30:$JV30)&gt;$BJ30,$BJ30-SUM(OG30:$RV30),GF30),0))</f>
        <v>0</v>
      </c>
      <c r="OG30" s="5">
        <f>IF(GG30=0,0,IF($BJ30&gt;SUM(GH30:$JV30),IF(GG30+SUM(GH30:$JV30)&gt;$BJ30,$BJ30-SUM(OH30:$RV30),GG30),0))</f>
        <v>0</v>
      </c>
      <c r="OH30" s="5">
        <f>IF(GH30=0,0,IF($BJ30&gt;SUM(GI30:$JV30),IF(GH30+SUM(GI30:$JV30)&gt;$BJ30,$BJ30-SUM(OI30:$RV30),GH30),0))</f>
        <v>0</v>
      </c>
      <c r="OI30" s="5">
        <f>IF(GI30=0,0,IF($BJ30&gt;SUM(GJ30:$JV30),IF(GI30+SUM(GJ30:$JV30)&gt;$BJ30,$BJ30-SUM(OJ30:$RV30),GI30),0))</f>
        <v>0</v>
      </c>
      <c r="OJ30" s="5">
        <f>IF(GJ30=0,0,IF($BJ30&gt;SUM(GK30:$JV30),IF(GJ30+SUM(GK30:$JV30)&gt;$BJ30,$BJ30-SUM(OK30:$RV30),GJ30),0))</f>
        <v>0</v>
      </c>
      <c r="OK30" s="5">
        <f>IF(GK30=0,0,IF($BJ30&gt;SUM(GL30:$JV30),IF(GK30+SUM(GL30:$JV30)&gt;$BJ30,$BJ30-SUM(OL30:$RV30),GK30),0))</f>
        <v>0</v>
      </c>
      <c r="OL30" s="5">
        <f>IF(GL30=0,0,IF($BJ30&gt;SUM(GM30:$JV30),IF(GL30+SUM(GM30:$JV30)&gt;$BJ30,$BJ30-SUM(OM30:$RV30),GL30),0))</f>
        <v>0</v>
      </c>
      <c r="OM30" s="5">
        <f>IF(GM30=0,0,IF($BJ30&gt;SUM(GN30:$JV30),IF(GM30+SUM(GN30:$JV30)&gt;$BJ30,$BJ30-SUM(ON30:$RV30),GM30),0))</f>
        <v>0</v>
      </c>
      <c r="ON30" s="5">
        <f>IF(GN30=0,0,IF($BJ30&gt;SUM(GO30:$JV30),IF(GN30+SUM(GO30:$JV30)&gt;$BJ30,$BJ30-SUM(OO30:$RV30),GN30),0))</f>
        <v>0</v>
      </c>
      <c r="OO30" s="5">
        <f>IF(GO30=0,0,IF($BJ30&gt;SUM(GP30:$JV30),IF(GO30+SUM(GP30:$JV30)&gt;$BJ30,$BJ30-SUM(OP30:$RV30),GO30),0))</f>
        <v>0</v>
      </c>
      <c r="OP30" s="5">
        <f>IF(GP30=0,0,IF($BJ30&gt;SUM(GQ30:$JV30),IF(GP30+SUM(GQ30:$JV30)&gt;$BJ30,$BJ30-SUM(OQ30:$RV30),GP30),0))</f>
        <v>0</v>
      </c>
      <c r="OQ30" s="5">
        <f>IF(GQ30=0,0,IF($BJ30&gt;SUM(GR30:$JV30),IF(GQ30+SUM(GR30:$JV30)&gt;$BJ30,$BJ30-SUM(OR30:$RV30),GQ30),0))</f>
        <v>0</v>
      </c>
      <c r="OR30" s="5">
        <f>IF(GR30=0,0,IF($BJ30&gt;SUM(GS30:$JV30),IF(GR30+SUM(GS30:$JV30)&gt;$BJ30,$BJ30-SUM(OS30:$RV30),GR30),0))</f>
        <v>0</v>
      </c>
      <c r="OS30" s="5">
        <f>IF(GS30=0,0,IF($BJ30&gt;SUM(GT30:$JV30),IF(GS30+SUM(GT30:$JV30)&gt;$BJ30,$BJ30-SUM(OT30:$RV30),GS30),0))</f>
        <v>0</v>
      </c>
      <c r="OT30" s="5">
        <f>IF(GT30=0,0,IF($BJ30&gt;SUM(GU30:$JV30),IF(GT30+SUM(GU30:$JV30)&gt;$BJ30,$BJ30-SUM(OU30:$RV30),GT30),0))</f>
        <v>0</v>
      </c>
      <c r="OU30" s="5">
        <f>IF(GU30=0,0,IF($BJ30&gt;SUM(GV30:$JV30),IF(GU30+SUM(GV30:$JV30)&gt;$BJ30,$BJ30-SUM(OV30:$RV30),GU30),0))</f>
        <v>0</v>
      </c>
      <c r="OV30" s="5">
        <f>IF(GV30=0,0,IF($BJ30&gt;SUM(GW30:$JV30),IF(GV30+SUM(GW30:$JV30)&gt;$BJ30,$BJ30-SUM(OW30:$RV30),GV30),0))</f>
        <v>37</v>
      </c>
      <c r="OW30" s="5">
        <f>IF(GW30=0,0,IF($BJ30&gt;SUM(GX30:$JV30),IF(GW30+SUM(GX30:$JV30)&gt;$BJ30,$BJ30-SUM(OX30:$RV30),GW30),0))</f>
        <v>35</v>
      </c>
      <c r="OX30" s="5">
        <f>IF(GX30=0,0,IF($BJ30&gt;SUM(GY30:$JV30),IF(GX30+SUM(GY30:$JV30)&gt;$BJ30,$BJ30-SUM(OY30:$RV30),GX30),0))</f>
        <v>0</v>
      </c>
      <c r="OY30" s="5">
        <f>IF(GY30=0,0,IF($BJ30&gt;SUM(GZ30:$JV30),IF(GY30+SUM(GZ30:$JV30)&gt;$BJ30,$BJ30-SUM(OZ30:$RV30),GY30),0))</f>
        <v>10</v>
      </c>
      <c r="OZ30" s="5">
        <f>IF(GZ30=0,0,IF($BJ30&gt;SUM(HA30:$JV30),IF(GZ30+SUM(HA30:$JV30)&gt;$BJ30,$BJ30-SUM(PA30:$RV30),GZ30),0))</f>
        <v>5</v>
      </c>
      <c r="PA30" s="5">
        <f>IF(HA30=0,0,IF($BJ30&gt;SUM(HB30:$JV30),IF(HA30+SUM(HB30:$JV30)&gt;$BJ30,$BJ30-SUM(PB30:$RV30),HA30),0))</f>
        <v>5</v>
      </c>
      <c r="PB30" s="5">
        <f>IF(HB30=0,0,IF($BJ30&gt;SUM(HC30:$JV30),IF(HB30+SUM(HC30:$JV30)&gt;$BJ30,$BJ30-SUM(PC30:$RV30),HB30),0))</f>
        <v>5</v>
      </c>
      <c r="PC30" s="5">
        <f>IF(HC30=0,0,IF($BJ30&gt;SUM(HD30:$JV30),IF(HC30+SUM(HD30:$JV30)&gt;$BJ30,$BJ30-SUM(PD30:$RV30),HC30),0))</f>
        <v>5</v>
      </c>
      <c r="PD30" s="5">
        <f>IF(HD30=0,0,IF($BJ30&gt;SUM(HE30:$JV30),IF(HD30+SUM(HE30:$JV30)&gt;$BJ30,$BJ30-SUM(PE30:$RV30),HD30),0))</f>
        <v>0</v>
      </c>
      <c r="PE30" s="5">
        <f>IF(HE30=0,0,IF($BJ30&gt;SUM(HF30:$JV30),IF(HE30+SUM(HF30:$JV30)&gt;$BJ30,$BJ30-SUM(PF30:$RV30),HE30),0))</f>
        <v>5</v>
      </c>
      <c r="PF30" s="5">
        <f>IF(HF30=0,0,IF($BJ30&gt;SUM(HG30:$JV30),IF(HF30+SUM(HG30:$JV30)&gt;$BJ30,$BJ30-SUM(PG30:$RV30),HF30),0))</f>
        <v>5</v>
      </c>
      <c r="PG30" s="5">
        <f>IF(HG30=0,0,IF($BJ30&gt;SUM(HH30:$JV30),IF(HG30+SUM(HH30:$JV30)&gt;$BJ30,$BJ30-SUM(PH30:$RV30),HG30),0))</f>
        <v>0</v>
      </c>
      <c r="PH30" s="5">
        <f>IF(HH30=0,0,IF($BJ30&gt;SUM(HI30:$JV30),IF(HH30+SUM(HI30:$JV30)&gt;$BJ30,$BJ30-SUM(PI30:$RV30),HH30),0))</f>
        <v>0</v>
      </c>
      <c r="PI30" s="5">
        <f>IF(HI30=0,0,IF($BJ30&gt;SUM(HJ30:$JV30),IF(HI30+SUM(HJ30:$JV30)&gt;$BJ30,$BJ30-SUM(PJ30:$RV30),HI30),0))</f>
        <v>0</v>
      </c>
      <c r="PJ30" s="5">
        <f>IF(HJ30=0,0,IF($BJ30&gt;SUM(HK30:$JV30),IF(HJ30+SUM(HK30:$JV30)&gt;$BJ30,$BJ30-SUM(PK30:$RV30),HJ30),0))</f>
        <v>0</v>
      </c>
      <c r="PK30" s="5">
        <f>IF(HK30=0,0,IF($BJ30&gt;SUM(HL30:$JV30),IF(HK30+SUM(HL30:$JV30)&gt;$BJ30,$BJ30-SUM(PL30:$RV30),HK30),0))</f>
        <v>0</v>
      </c>
      <c r="PL30" s="5">
        <f>IF(HL30=0,0,IF($BJ30&gt;SUM(HM30:$JV30),IF(HL30+SUM(HM30:$JV30)&gt;$BJ30,$BJ30-SUM(PM30:$RV30),HL30),0))</f>
        <v>0</v>
      </c>
      <c r="PM30" s="5">
        <f>IF(HM30=0,0,IF($BJ30&gt;SUM(HN30:$JV30),IF(HM30+SUM(HN30:$JV30)&gt;$BJ30,$BJ30-SUM(PN30:$RV30),HM30),0))</f>
        <v>0</v>
      </c>
      <c r="PN30" s="5">
        <f>IF(HN30=0,0,IF($BJ30&gt;SUM(HO30:$JV30),IF(HN30+SUM(HO30:$JV30)&gt;$BJ30,$BJ30-SUM(PO30:$RV30),HN30),0))</f>
        <v>0</v>
      </c>
      <c r="PO30" s="5">
        <f>IF(HO30=0,0,IF($BJ30&gt;SUM(HP30:$JV30),IF(HO30+SUM(HP30:$JV30)&gt;$BJ30,$BJ30-SUM(PP30:$RV30),HO30),0))</f>
        <v>0</v>
      </c>
      <c r="PP30" s="5">
        <f>IF(HP30=0,0,IF($BJ30&gt;SUM(HQ30:$JV30),IF(HP30+SUM(HQ30:$JV30)&gt;$BJ30,$BJ30-SUM(PQ30:$RV30),HP30),0))</f>
        <v>0</v>
      </c>
      <c r="PQ30" s="5">
        <f>IF(HQ30=0,0,IF($BJ30&gt;SUM(HR30:$JV30),IF(HQ30+SUM(HR30:$JV30)&gt;$BJ30,$BJ30-SUM(PR30:$RV30),HQ30),0))</f>
        <v>0</v>
      </c>
      <c r="PR30" s="5">
        <f>IF(HR30=0,0,IF($BJ30&gt;SUM(HS30:$JV30),IF(HR30+SUM(HS30:$JV30)&gt;$BJ30,$BJ30-SUM(PS30:$RV30),HR30),0))</f>
        <v>0</v>
      </c>
      <c r="PS30" s="5">
        <f>IF(HS30=0,0,IF($BJ30&gt;SUM(HT30:$JV30),IF(HS30+SUM(HT30:$JV30)&gt;$BJ30,$BJ30-SUM(PT30:$RV30),HS30),0))</f>
        <v>0</v>
      </c>
      <c r="PT30" s="5">
        <f>IF(HT30=0,0,IF($BJ30&gt;SUM(HU30:$JV30),IF(HT30+SUM(HU30:$JV30)&gt;$BJ30,$BJ30-SUM(PU30:$RV30),HT30),0))</f>
        <v>0</v>
      </c>
      <c r="PU30" s="5">
        <f>IF(HU30=0,0,IF($BJ30&gt;SUM(HV30:$JV30),IF(HU30+SUM(HV30:$JV30)&gt;$BJ30,$BJ30-SUM(PV30:$RV30),HU30),0))</f>
        <v>0</v>
      </c>
      <c r="PV30" s="5">
        <f>IF(HV30=0,0,IF($BJ30&gt;SUM(HW30:$JV30),IF(HV30+SUM(HW30:$JV30)&gt;$BJ30,$BJ30-SUM(PW30:$RV30),HV30),0))</f>
        <v>0</v>
      </c>
      <c r="PW30" s="5">
        <f>IF(HW30=0,0,IF($BJ30&gt;SUM(HX30:$JV30),IF(HW30+SUM(HX30:$JV30)&gt;$BJ30,$BJ30-SUM(PX30:$RV30),HW30),0))</f>
        <v>0</v>
      </c>
      <c r="PX30" s="5">
        <f>IF(HX30=0,0,IF($BJ30&gt;SUM(HY30:$JV30),IF(HX30+SUM(HY30:$JV30)&gt;$BJ30,$BJ30-SUM(PY30:$RV30),HX30),0))</f>
        <v>0</v>
      </c>
      <c r="PY30" s="5">
        <f>IF(HY30=0,0,IF($BJ30&gt;SUM(HZ30:$JV30),IF(HY30+SUM(HZ30:$JV30)&gt;$BJ30,$BJ30-SUM(PZ30:$RV30),HY30),0))</f>
        <v>0</v>
      </c>
      <c r="PZ30" s="5">
        <f>IF(HZ30=0,0,IF($BJ30&gt;SUM(IA30:$JV30),IF(HZ30+SUM(IA30:$JV30)&gt;$BJ30,$BJ30-SUM(QA30:$RV30),HZ30),0))</f>
        <v>0</v>
      </c>
      <c r="QA30" s="5">
        <f>IF(IA30=0,0,IF($BJ30&gt;SUM(IB30:$JV30),IF(IA30+SUM(IB30:$JV30)&gt;$BJ30,$BJ30-SUM(QB30:$RV30),IA30),0))</f>
        <v>0</v>
      </c>
      <c r="QB30" s="5">
        <f>IF(IB30=0,0,IF($BJ30&gt;SUM(IC30:$JV30),IF(IB30+SUM(IC30:$JV30)&gt;$BJ30,$BJ30-SUM(QC30:$RV30),IB30),0))</f>
        <v>0</v>
      </c>
      <c r="QC30" s="5">
        <f>IF(IC30=0,0,IF($BJ30&gt;SUM(ID30:$JV30),IF(IC30+SUM(ID30:$JV30)&gt;$BJ30,$BJ30-SUM(QD30:$RV30),IC30),0))</f>
        <v>0</v>
      </c>
      <c r="QD30" s="5">
        <f>IF(ID30=0,0,IF($BJ30&gt;SUM(IE30:$JV30),IF(ID30+SUM(IE30:$JV30)&gt;$BJ30,$BJ30-SUM(QE30:$RV30),ID30),0))</f>
        <v>0</v>
      </c>
      <c r="QE30" s="5">
        <f>IF(IE30=0,0,IF($BJ30&gt;SUM(IF30:$JV30),IF(IE30+SUM(IF30:$JV30)&gt;$BJ30,$BJ30-SUM(QF30:$RV30),IE30),0))</f>
        <v>0</v>
      </c>
      <c r="QF30" s="5">
        <f>IF(IF30=0,0,IF($BJ30&gt;SUM(IG30:$JV30),IF(IF30+SUM(IG30:$JV30)&gt;$BJ30,$BJ30-SUM(QG30:$RV30),IF30),0))</f>
        <v>0</v>
      </c>
      <c r="QG30" s="5">
        <f>IF(IG30=0,0,IF($BJ30&gt;SUM(IH30:$JV30),IF(IG30+SUM(IH30:$JV30)&gt;$BJ30,$BJ30-SUM(QH30:$RV30),IG30),0))</f>
        <v>0</v>
      </c>
      <c r="QH30" s="5">
        <f>IF(IH30=0,0,IF($BJ30&gt;SUM(II30:$JV30),IF(IH30+SUM(II30:$JV30)&gt;$BJ30,$BJ30-SUM(QI30:$RV30),IH30),0))</f>
        <v>0</v>
      </c>
      <c r="QI30" s="5">
        <f>IF(II30=0,0,IF($BJ30&gt;SUM(IJ30:$JV30),IF(II30+SUM(IJ30:$JV30)&gt;$BJ30,$BJ30-SUM(QJ30:$RV30),II30),0))</f>
        <v>0</v>
      </c>
      <c r="QJ30" s="5">
        <f>IF(IJ30=0,0,IF($BJ30&gt;SUM(IK30:$JV30),IF(IJ30+SUM(IK30:$JV30)&gt;$BJ30,$BJ30-SUM(QK30:$RV30),IJ30),0))</f>
        <v>0</v>
      </c>
      <c r="QK30" s="5">
        <f>IF(IK30=0,0,IF($BJ30&gt;SUM(IL30:$JV30),IF(IK30+SUM(IL30:$JV30)&gt;$BJ30,$BJ30-SUM(QL30:$RV30),IK30),0))</f>
        <v>0</v>
      </c>
      <c r="QL30" s="5">
        <f>IF(IL30=0,0,IF($BJ30&gt;SUM(IM30:$JV30),IF(IL30+SUM(IM30:$JV30)&gt;$BJ30,$BJ30-SUM(QM30:$RV30),IL30),0))</f>
        <v>0</v>
      </c>
      <c r="QM30" s="5">
        <f>IF(IM30=0,0,IF($BJ30&gt;SUM(IN30:$JV30),IF(IM30+SUM(IN30:$JV30)&gt;$BJ30,$BJ30-SUM(QN30:$RV30),IM30),0))</f>
        <v>0</v>
      </c>
      <c r="QN30" s="5">
        <f>IF(IN30=0,0,IF($BJ30&gt;SUM(IO30:$JV30),IF(IN30+SUM(IO30:$JV30)&gt;$BJ30,$BJ30-SUM(QO30:$RV30),IN30),0))</f>
        <v>0</v>
      </c>
      <c r="QO30" s="5">
        <f>IF(IO30=0,0,IF($BJ30&gt;SUM(IP30:$JV30),IF(IO30+SUM(IP30:$JV30)&gt;$BJ30,$BJ30-SUM(QP30:$RV30),IO30),0))</f>
        <v>0</v>
      </c>
      <c r="QP30" s="5">
        <f>IF(IP30=0,0,IF($BJ30&gt;SUM(IQ30:$JV30),IF(IP30+SUM(IQ30:$JV30)&gt;$BJ30,$BJ30-SUM(QQ30:$RV30),IP30),0))</f>
        <v>0</v>
      </c>
      <c r="QQ30" s="5">
        <f>IF(IQ30=0,0,IF($BJ30&gt;SUM(IR30:$JV30),IF(IQ30+SUM(IR30:$JV30)&gt;$BJ30,$BJ30-SUM(QR30:$RV30),IQ30),0))</f>
        <v>0</v>
      </c>
      <c r="QR30" s="5">
        <f>IF(IR30=0,0,IF($BJ30&gt;SUM(IS30:$JV30),IF(IR30+SUM(IS30:$JV30)&gt;$BJ30,$BJ30-SUM(QS30:$RV30),IR30),0))</f>
        <v>0</v>
      </c>
      <c r="QS30" s="5">
        <f>IF(IS30=0,0,IF($BJ30&gt;SUM(IT30:$JV30),IF(IS30+SUM(IT30:$JV30)&gt;$BJ30,$BJ30-SUM(QT30:$RV30),IS30),0))</f>
        <v>0</v>
      </c>
      <c r="QT30" s="5">
        <f>IF(IT30=0,0,IF($BJ30&gt;SUM(IU30:$JV30),IF(IT30+SUM(IU30:$JV30)&gt;$BJ30,$BJ30-SUM(QU30:$RV30),IT30),0))</f>
        <v>0</v>
      </c>
      <c r="QU30" s="5">
        <f>IF(IU30=0,0,IF($BJ30&gt;SUM(IV30:$JV30),IF(IU30+SUM(IV30:$JV30)&gt;$BJ30,$BJ30-SUM(QV30:$RV30),IU30),0))</f>
        <v>0</v>
      </c>
      <c r="QV30" s="5">
        <f>IF(IV30=0,0,IF($BJ30&gt;SUM(IW30:$JV30),IF(IV30+SUM(IW30:$JV30)&gt;$BJ30,$BJ30-SUM(QW30:$RV30),IV30),0))</f>
        <v>0</v>
      </c>
      <c r="QW30" s="5">
        <f>IF(IW30=0,0,IF($BJ30&gt;SUM(IX30:$JV30),IF(IW30+SUM(IX30:$JV30)&gt;$BJ30,$BJ30-SUM(QX30:$RV30),IW30),0))</f>
        <v>0</v>
      </c>
      <c r="QX30" s="5">
        <f>IF(IX30=0,0,IF($BJ30&gt;SUM(IY30:$JV30),IF(IX30+SUM(IY30:$JV30)&gt;$BJ30,$BJ30-SUM(QY30:$RV30),IX30),0))</f>
        <v>0</v>
      </c>
      <c r="QY30" s="5">
        <f>IF(IY30=0,0,IF($BJ30&gt;SUM(IZ30:$JV30),IF(IY30+SUM(IZ30:$JV30)&gt;$BJ30,$BJ30-SUM(QZ30:$RV30),IY30),0))</f>
        <v>0</v>
      </c>
      <c r="QZ30" s="5">
        <f>IF(IZ30=0,0,IF($BJ30&gt;SUM(JA30:$JV30),IF(IZ30+SUM(JA30:$JV30)&gt;$BJ30,$BJ30-SUM(RA30:$RV30),IZ30),0))</f>
        <v>0</v>
      </c>
      <c r="RA30" s="5">
        <f>IF(JA30=0,0,IF($BJ30&gt;SUM(JB30:$JV30),IF(JA30+SUM(JB30:$JV30)&gt;$BJ30,$BJ30-SUM(RB30:$RV30),JA30),0))</f>
        <v>0</v>
      </c>
      <c r="RB30" s="5">
        <f>IF(JB30=0,0,IF($BJ30&gt;SUM(JC30:$JV30),IF(JB30+SUM(JC30:$JV30)&gt;$BJ30,$BJ30-SUM(RC30:$RV30),JB30),0))</f>
        <v>0</v>
      </c>
      <c r="RC30" s="5">
        <f>IF(JC30=0,0,IF($BJ30&gt;SUM(JD30:$JV30),IF(JC30+SUM(JD30:$JV30)&gt;$BJ30,$BJ30-SUM(RD30:$RV30),JC30),0))</f>
        <v>0</v>
      </c>
      <c r="RD30" s="5">
        <f>IF(JD30=0,0,IF($BJ30&gt;SUM(JE30:$JV30),IF(JD30+SUM(JE30:$JV30)&gt;$BJ30,$BJ30-SUM(RE30:$RV30),JD30),0))</f>
        <v>0</v>
      </c>
      <c r="RE30" s="5">
        <f>IF(JE30=0,0,IF($BJ30&gt;SUM(JF30:$JV30),IF(JE30+SUM(JF30:$JV30)&gt;$BJ30,$BJ30-SUM(RF30:$RV30),JE30),0))</f>
        <v>0</v>
      </c>
      <c r="RF30" s="5">
        <f>IF(JF30=0,0,IF($BJ30&gt;SUM(JG30:$JV30),IF(JF30+SUM(JG30:$JV30)&gt;$BJ30,$BJ30-SUM(RG30:$RV30),JF30),0))</f>
        <v>0</v>
      </c>
      <c r="RG30" s="5">
        <f>IF(JG30=0,0,IF($BJ30&gt;SUM(JH30:$JV30),IF(JG30+SUM(JH30:$JV30)&gt;$BJ30,$BJ30-SUM(RH30:$RV30),JG30),0))</f>
        <v>0</v>
      </c>
      <c r="RH30" s="5">
        <f>IF(JH30=0,0,IF($BJ30&gt;SUM(JI30:$JV30),IF(JH30+SUM(JI30:$JV30)&gt;$BJ30,$BJ30-SUM(RI30:$RV30),JH30),0))</f>
        <v>0</v>
      </c>
      <c r="RI30" s="5">
        <f>IF(JI30=0,0,IF($BJ30&gt;SUM(JJ30:$JV30),IF(JI30+SUM(JJ30:$JV30)&gt;$BJ30,$BJ30-SUM(RJ30:$RV30),JI30),0))</f>
        <v>0</v>
      </c>
      <c r="RJ30" s="5">
        <f>IF(JJ30=0,0,IF($BJ30&gt;SUM(JK30:$JV30),IF(JJ30+SUM(JK30:$JV30)&gt;$BJ30,$BJ30-SUM(RK30:$RV30),JJ30),0))</f>
        <v>0</v>
      </c>
      <c r="RK30" s="5">
        <f>IF(JK30=0,0,IF($BJ30&gt;SUM(JL30:$JV30),IF(JK30+SUM(JL30:$JV30)&gt;$BJ30,$BJ30-SUM(RL30:$RV30),JK30),0))</f>
        <v>0</v>
      </c>
      <c r="RL30" s="5">
        <f>IF(JL30=0,0,IF($BJ30&gt;SUM(JM30:$JV30),IF(JL30+SUM(JM30:$JV30)&gt;$BJ30,$BJ30-SUM(RM30:$RV30),JL30),0))</f>
        <v>0</v>
      </c>
      <c r="RM30" s="5">
        <f>IF(JM30=0,0,IF($BJ30&gt;SUM(JN30:$JV30),IF(JM30+SUM(JN30:$JV30)&gt;$BJ30,$BJ30-SUM(RN30:$RV30),JM30),0))</f>
        <v>0</v>
      </c>
      <c r="RN30" s="5">
        <f>IF(JN30=0,0,IF($BJ30&gt;SUM(JO30:$JV30),IF(JN30+SUM(JO30:$JV30)&gt;$BJ30,$BJ30-SUM(RO30:$RV30),JN30),0))</f>
        <v>0</v>
      </c>
      <c r="RO30" s="5">
        <f>IF(JO30=0,0,IF($BJ30&gt;SUM(JP30:$JV30),IF(JO30+SUM(JP30:$JV30)&gt;$BJ30,$BJ30-SUM(RP30:$RV30),JO30),0))</f>
        <v>0</v>
      </c>
      <c r="RP30" s="5">
        <f>IF(JP30=0,0,IF($BJ30&gt;SUM(JQ30:$JV30),IF(JP30+SUM(JQ30:$JV30)&gt;$BJ30,$BJ30-SUM(RQ30:$RV30),JP30),0))</f>
        <v>0</v>
      </c>
      <c r="RQ30" s="5">
        <f>IF(JQ30=0,0,IF($BJ30&gt;SUM(JR30:$JV30),IF(JQ30+SUM(JR30:$JV30)&gt;$BJ30,$BJ30-SUM(RR30:$RV30),JQ30),0))</f>
        <v>0</v>
      </c>
      <c r="RR30" s="5">
        <f>IF(JR30=0,0,IF($BJ30&gt;SUM(JS30:$JV30),IF(JR30+SUM(JS30:$JV30)&gt;$BJ30,$BJ30-SUM(RS30:$RV30),JR30),0))</f>
        <v>0</v>
      </c>
      <c r="RS30" s="5">
        <f>IF(JS30=0,0,IF($BJ30&gt;SUM(JT30:$JV30),IF(JS30+SUM(JT30:$JV30)&gt;$BJ30,$BJ30-SUM(RT30:$RV30),JS30),0))</f>
        <v>0</v>
      </c>
      <c r="RT30" s="5">
        <f>IF(JT30=0,0,IF($BJ30&gt;SUM(JU30:$JV30),IF(JT30+SUM(JU30:$JV30)&gt;$BJ30,$BJ30-SUM(RU30:$RV30),JT30),0))</f>
        <v>0</v>
      </c>
      <c r="RU30" s="5">
        <f>IF(JU30=0,0,IF($BJ30&gt;SUM(JV30:$JV30),IF(JU30+SUM(JV30:$JV30)&gt;$BJ30,$BJ30-SUM(RV30:$RV30),JU30),0))</f>
        <v>0</v>
      </c>
      <c r="RV30" s="54"/>
      <c r="RW30" s="12">
        <f ca="1">SUMIFS(Sales!D$1:D$151,Sales!B$1:B$151,B30,Sales!C$1:C$151,C30)</f>
        <v>29</v>
      </c>
      <c r="RX30" s="65" t="b">
        <f>IF(COUNTIF(Sales!C$1:C$153,C30)=1,TRUE,FALSE)</f>
        <v>1</v>
      </c>
      <c r="RY30" t="b">
        <f t="shared" si="574"/>
        <v>1</v>
      </c>
    </row>
    <row r="31" spans="1:493" x14ac:dyDescent="0.35">
      <c r="A31" s="7">
        <f t="shared" ca="1" si="546"/>
        <v>31</v>
      </c>
      <c r="B31" s="126" t="str">
        <f t="shared" si="547"/>
        <v>GC-Shoes</v>
      </c>
      <c r="C31" s="20" t="s">
        <v>87</v>
      </c>
      <c r="D31" s="20" t="s">
        <v>451</v>
      </c>
      <c r="E31" s="155">
        <f>IF(LEFT(C31,5)="Total",0,SUMIFS(Costing!E$1:E$79,Costing!C$1:C$79,B31,Costing!D$1:D$79,C31))</f>
        <v>137</v>
      </c>
      <c r="F31" s="60">
        <f>SUMIFS(Costing!G$1:G$79,Costing!C$1:C$79,B31,Costing!D$1:D$79,C31)</f>
        <v>66.209489051094891</v>
      </c>
      <c r="G31" s="92">
        <v>1</v>
      </c>
      <c r="H31" s="220">
        <v>85</v>
      </c>
      <c r="I31" s="67">
        <f t="shared" si="548"/>
        <v>18.790510948905109</v>
      </c>
      <c r="J31" s="92"/>
      <c r="K31" s="220"/>
      <c r="L31" s="67">
        <f t="shared" si="549"/>
        <v>0</v>
      </c>
      <c r="M31" s="92"/>
      <c r="N31" s="220"/>
      <c r="O31" s="67">
        <f t="shared" si="550"/>
        <v>0</v>
      </c>
      <c r="P31" s="92"/>
      <c r="Q31" s="220"/>
      <c r="R31" s="67">
        <f t="shared" si="551"/>
        <v>0</v>
      </c>
      <c r="S31" s="92"/>
      <c r="T31" s="220"/>
      <c r="U31" s="67">
        <f t="shared" si="552"/>
        <v>0</v>
      </c>
      <c r="V31" s="92">
        <v>2</v>
      </c>
      <c r="W31" s="220">
        <v>90</v>
      </c>
      <c r="X31" s="67">
        <f t="shared" si="553"/>
        <v>23.790510948905109</v>
      </c>
      <c r="Y31" s="92"/>
      <c r="Z31" s="220"/>
      <c r="AA31" s="67">
        <f t="shared" si="554"/>
        <v>0</v>
      </c>
      <c r="AB31" s="92">
        <v>3</v>
      </c>
      <c r="AC31" s="220">
        <v>90</v>
      </c>
      <c r="AD31" s="67">
        <f t="shared" si="555"/>
        <v>23.790510948905109</v>
      </c>
      <c r="AE31" s="92">
        <v>1</v>
      </c>
      <c r="AF31" s="220">
        <v>90</v>
      </c>
      <c r="AG31" s="67">
        <f t="shared" si="556"/>
        <v>23.790510948905109</v>
      </c>
      <c r="AH31" s="92"/>
      <c r="AI31" s="220"/>
      <c r="AJ31" s="67">
        <f t="shared" si="557"/>
        <v>0</v>
      </c>
      <c r="AK31" s="92"/>
      <c r="AL31" s="220"/>
      <c r="AM31" s="67">
        <f t="shared" si="558"/>
        <v>0</v>
      </c>
      <c r="AN31" s="92"/>
      <c r="AO31" s="220"/>
      <c r="AP31" s="67">
        <f t="shared" si="559"/>
        <v>0</v>
      </c>
      <c r="AQ31" s="92"/>
      <c r="AR31" s="220"/>
      <c r="AS31" s="67">
        <f t="shared" si="560"/>
        <v>0</v>
      </c>
      <c r="AT31" s="92"/>
      <c r="AU31" s="220"/>
      <c r="AV31" s="67">
        <f t="shared" si="561"/>
        <v>0</v>
      </c>
      <c r="AW31" s="92"/>
      <c r="AX31" s="220"/>
      <c r="AY31" s="67">
        <f t="shared" si="562"/>
        <v>0</v>
      </c>
      <c r="AZ31" s="92"/>
      <c r="BA31" s="220"/>
      <c r="BB31" s="67">
        <f t="shared" si="563"/>
        <v>0</v>
      </c>
      <c r="BC31" s="92"/>
      <c r="BD31" s="220"/>
      <c r="BE31" s="67">
        <f t="shared" si="564"/>
        <v>0</v>
      </c>
      <c r="BF31" s="92"/>
      <c r="BG31" s="220"/>
      <c r="BH31" s="67">
        <f t="shared" si="565"/>
        <v>0</v>
      </c>
      <c r="BI31" s="68"/>
      <c r="BJ31" s="154">
        <f t="shared" si="566"/>
        <v>130</v>
      </c>
      <c r="BK31" s="116">
        <f t="shared" si="567"/>
        <v>8607.2335766423366</v>
      </c>
      <c r="BL31" s="50"/>
      <c r="BM31" s="5">
        <f ca="1">SUMIFS(INDIRECT("Sales!"&amp;RW31&amp;":"&amp;RW31),Sales!$1:$1,"&gt;"&amp;$BN$2,Sales!$1:$1,"&lt;="&amp;$C$2)/$BM$2*30</f>
        <v>23.666666666666664</v>
      </c>
      <c r="BN31" s="72"/>
      <c r="BO31" s="5">
        <f>SUMIF($DB$2:$RV$2,"&lt;"&amp;BO$2,$DB31:$RV31)-SUM($BN31:BN31)</f>
        <v>0</v>
      </c>
      <c r="BP31" s="5">
        <f>SUMIF($DB$2:$RV$2,"&lt;"&amp;BP$2,$DB31:$RV31)-SUM($BN31:BO31)</f>
        <v>0</v>
      </c>
      <c r="BQ31" s="5">
        <f>SUMIF($DB$2:$RV$2,"&lt;"&amp;BQ$2,$DB31:$RV31)-SUM($BN31:BP31)</f>
        <v>0</v>
      </c>
      <c r="BR31" s="5">
        <f>SUMIF($DB$2:$RV$2,"&lt;"&amp;BR$2,$DB31:$RV31)-SUM($BN31:BQ31)</f>
        <v>0</v>
      </c>
      <c r="BS31" s="5">
        <f>SUMIF($DB$2:$RV$2,"&lt;"&amp;BS$2,$DB31:$RV31)-SUM($BN31:BR31)</f>
        <v>0</v>
      </c>
      <c r="BT31" s="5">
        <f>SUMIF($DB$2:$RV$2,"&lt;"&amp;BT$2,$DB31:$RV31)-SUM($BN31:BS31)</f>
        <v>130</v>
      </c>
      <c r="BU31" s="5">
        <f t="shared" si="571"/>
        <v>411.23076923076923</v>
      </c>
      <c r="BV31" s="10"/>
      <c r="BW31" s="95">
        <v>30</v>
      </c>
      <c r="BX31" s="95">
        <v>30</v>
      </c>
      <c r="BY31" s="95">
        <v>0</v>
      </c>
      <c r="BZ31" s="95">
        <v>95</v>
      </c>
      <c r="CA31" s="95"/>
      <c r="CB31" s="95">
        <v>10</v>
      </c>
      <c r="CC31" s="79">
        <v>15</v>
      </c>
      <c r="CD31" s="79">
        <v>0</v>
      </c>
      <c r="CE31" s="79">
        <v>0</v>
      </c>
      <c r="CF31" s="79">
        <v>106</v>
      </c>
      <c r="CG31" s="79">
        <v>0</v>
      </c>
      <c r="CH31" s="79">
        <v>140</v>
      </c>
      <c r="CI31" s="79">
        <v>0</v>
      </c>
      <c r="CJ31" s="79">
        <v>80</v>
      </c>
      <c r="CK31" s="79">
        <v>0</v>
      </c>
      <c r="CL31" s="79">
        <v>53</v>
      </c>
      <c r="CM31" s="79">
        <v>0</v>
      </c>
      <c r="CN31" s="79">
        <v>0</v>
      </c>
      <c r="CO31" s="79">
        <v>0</v>
      </c>
      <c r="CP31" s="79">
        <v>0</v>
      </c>
      <c r="CQ31" s="79">
        <v>0</v>
      </c>
      <c r="CR31" s="79">
        <v>0</v>
      </c>
      <c r="CS31" s="79">
        <v>60</v>
      </c>
      <c r="CT31" s="79">
        <v>85</v>
      </c>
      <c r="CU31" s="79">
        <v>30</v>
      </c>
      <c r="CV31" s="79">
        <v>50</v>
      </c>
      <c r="CW31" s="79">
        <v>45</v>
      </c>
      <c r="CX31" s="95">
        <v>101</v>
      </c>
      <c r="CY31" s="79">
        <v>90</v>
      </c>
      <c r="CZ31" s="79">
        <v>210</v>
      </c>
      <c r="DA31" s="79">
        <v>43</v>
      </c>
      <c r="DB31" s="5">
        <v>50</v>
      </c>
      <c r="DC31" s="5">
        <v>40</v>
      </c>
      <c r="DD31" s="5">
        <v>110</v>
      </c>
      <c r="DE31" s="5">
        <v>100</v>
      </c>
      <c r="DF31" s="5">
        <v>100</v>
      </c>
      <c r="DG31" s="5">
        <v>120</v>
      </c>
      <c r="DH31" s="5">
        <v>100</v>
      </c>
      <c r="DI31" s="5">
        <v>50</v>
      </c>
      <c r="DJ31" s="5">
        <v>20</v>
      </c>
      <c r="DK31" s="5">
        <v>50</v>
      </c>
      <c r="DL31" s="5">
        <v>75</v>
      </c>
      <c r="DM31" s="5">
        <v>65</v>
      </c>
      <c r="DN31" s="5">
        <v>150</v>
      </c>
      <c r="DO31" s="5">
        <v>60</v>
      </c>
      <c r="DP31" s="5">
        <v>80</v>
      </c>
      <c r="DQ31" s="5">
        <v>80</v>
      </c>
      <c r="DR31" s="5">
        <v>70</v>
      </c>
      <c r="DS31" s="5">
        <v>80</v>
      </c>
      <c r="DT31" s="5">
        <v>0</v>
      </c>
      <c r="DU31" s="5">
        <v>0</v>
      </c>
      <c r="DV31" s="5">
        <v>0</v>
      </c>
      <c r="DW31" s="5">
        <v>0</v>
      </c>
      <c r="DX31" s="5">
        <v>110</v>
      </c>
      <c r="DY31" s="5">
        <v>110</v>
      </c>
      <c r="DZ31" s="5">
        <v>55</v>
      </c>
      <c r="EA31" s="5">
        <v>200</v>
      </c>
      <c r="EB31" s="5">
        <v>400</v>
      </c>
      <c r="EC31" s="5">
        <v>210</v>
      </c>
      <c r="ED31" s="5">
        <v>0</v>
      </c>
      <c r="EE31" s="5">
        <v>0</v>
      </c>
      <c r="EF31" s="5">
        <v>0</v>
      </c>
      <c r="EG31" s="5">
        <v>105</v>
      </c>
      <c r="EH31" s="5">
        <v>25</v>
      </c>
      <c r="EI31" s="5">
        <v>95</v>
      </c>
      <c r="EJ31" s="5">
        <v>35</v>
      </c>
      <c r="EK31" s="5">
        <v>60</v>
      </c>
      <c r="EL31" s="5">
        <v>35</v>
      </c>
      <c r="EM31" s="5">
        <v>0</v>
      </c>
      <c r="EN31" s="5">
        <v>150</v>
      </c>
      <c r="EO31" s="5">
        <v>150</v>
      </c>
      <c r="EP31" s="5">
        <v>150</v>
      </c>
      <c r="EQ31" s="5">
        <v>155</v>
      </c>
      <c r="ER31" s="5">
        <v>154</v>
      </c>
      <c r="ES31" s="5">
        <v>157</v>
      </c>
      <c r="ET31" s="5">
        <v>50</v>
      </c>
      <c r="EU31" s="5">
        <v>150</v>
      </c>
      <c r="EV31" s="5">
        <v>156</v>
      </c>
      <c r="EW31" s="5">
        <v>121</v>
      </c>
      <c r="EX31" s="5">
        <v>135</v>
      </c>
      <c r="EY31" s="5">
        <v>110</v>
      </c>
      <c r="EZ31" s="5">
        <v>72</v>
      </c>
      <c r="FA31" s="5">
        <v>0</v>
      </c>
      <c r="FB31" s="5">
        <v>145</v>
      </c>
      <c r="FC31" s="5">
        <v>150</v>
      </c>
      <c r="FD31" s="5">
        <v>250</v>
      </c>
      <c r="FE31" s="5">
        <v>0</v>
      </c>
      <c r="FF31" s="5">
        <v>200</v>
      </c>
      <c r="FG31" s="5">
        <v>91</v>
      </c>
      <c r="FH31" s="5">
        <v>0</v>
      </c>
      <c r="FI31" s="5">
        <v>0</v>
      </c>
      <c r="FJ31" s="5">
        <v>85</v>
      </c>
      <c r="FK31" s="5">
        <v>42</v>
      </c>
      <c r="FL31" s="5">
        <v>60</v>
      </c>
      <c r="FM31" s="5">
        <v>100</v>
      </c>
      <c r="FN31" s="5">
        <v>0</v>
      </c>
      <c r="FO31" s="5">
        <v>58</v>
      </c>
      <c r="FP31" s="5">
        <v>0</v>
      </c>
      <c r="FQ31" s="5">
        <v>65</v>
      </c>
      <c r="FR31" s="5">
        <v>50</v>
      </c>
      <c r="FS31" s="5">
        <v>0</v>
      </c>
      <c r="FT31" s="5">
        <v>55</v>
      </c>
      <c r="FU31" s="5">
        <v>50</v>
      </c>
      <c r="FV31" s="5">
        <v>0</v>
      </c>
      <c r="FW31" s="5">
        <v>50</v>
      </c>
      <c r="FX31" s="5">
        <v>55</v>
      </c>
      <c r="FY31" s="5">
        <v>70</v>
      </c>
      <c r="FZ31" s="5">
        <v>75</v>
      </c>
      <c r="GA31" s="5">
        <v>30</v>
      </c>
      <c r="GB31" s="5">
        <v>69</v>
      </c>
      <c r="GC31" s="5">
        <v>5</v>
      </c>
      <c r="GD31" s="5">
        <v>0</v>
      </c>
      <c r="GE31" s="5">
        <v>35</v>
      </c>
      <c r="GF31" s="5">
        <v>45</v>
      </c>
      <c r="GG31" s="5">
        <v>0</v>
      </c>
      <c r="GH31" s="5">
        <v>65</v>
      </c>
      <c r="GI31" s="5">
        <v>45</v>
      </c>
      <c r="GJ31" s="5">
        <v>60</v>
      </c>
      <c r="GK31" s="5">
        <v>38</v>
      </c>
      <c r="GL31" s="5">
        <v>50</v>
      </c>
      <c r="GM31" s="5">
        <v>55</v>
      </c>
      <c r="GN31" s="5">
        <v>110</v>
      </c>
      <c r="GO31" s="5">
        <v>113</v>
      </c>
      <c r="GP31" s="5">
        <v>120</v>
      </c>
      <c r="GQ31" s="5">
        <v>45</v>
      </c>
      <c r="GR31" s="5">
        <v>195</v>
      </c>
      <c r="GS31" s="5">
        <v>220</v>
      </c>
      <c r="GT31" s="5">
        <v>180</v>
      </c>
      <c r="GU31" s="5">
        <v>204</v>
      </c>
      <c r="GV31" s="5">
        <v>90</v>
      </c>
      <c r="GW31" s="5">
        <v>77</v>
      </c>
      <c r="GX31" s="5">
        <v>16</v>
      </c>
      <c r="GY31" s="5">
        <v>49</v>
      </c>
      <c r="GZ31" s="5">
        <v>35</v>
      </c>
      <c r="HA31" s="5">
        <v>40</v>
      </c>
      <c r="HB31" s="5">
        <v>45</v>
      </c>
      <c r="HC31" s="5">
        <v>40</v>
      </c>
      <c r="HD31" s="5">
        <v>40</v>
      </c>
      <c r="HE31" s="5">
        <v>40</v>
      </c>
      <c r="HF31" s="5">
        <v>36</v>
      </c>
      <c r="HG31" s="5">
        <v>45</v>
      </c>
      <c r="HH31" s="5">
        <v>40</v>
      </c>
      <c r="HI31" s="5">
        <v>35</v>
      </c>
      <c r="HJ31" s="5">
        <v>35</v>
      </c>
      <c r="HK31" s="5">
        <v>40</v>
      </c>
      <c r="HL31" s="5">
        <v>35</v>
      </c>
      <c r="HM31" s="5">
        <v>35</v>
      </c>
      <c r="HN31" s="5">
        <v>10</v>
      </c>
      <c r="HO31" s="5">
        <v>35</v>
      </c>
      <c r="HP31" s="5">
        <v>10</v>
      </c>
      <c r="HQ31" s="5">
        <v>15</v>
      </c>
      <c r="HR31" s="5">
        <v>15</v>
      </c>
      <c r="HS31" s="5">
        <v>10</v>
      </c>
      <c r="HT31" s="5">
        <v>10</v>
      </c>
      <c r="HU31" s="5">
        <v>10</v>
      </c>
      <c r="HV31" s="5">
        <v>10</v>
      </c>
      <c r="HW31" s="5">
        <v>15</v>
      </c>
      <c r="HX31" s="5">
        <v>10</v>
      </c>
      <c r="HY31" s="5">
        <v>10</v>
      </c>
      <c r="HZ31" s="5">
        <v>10</v>
      </c>
      <c r="IA31" s="5">
        <v>10</v>
      </c>
      <c r="IB31" s="5">
        <v>10</v>
      </c>
      <c r="IC31" s="5">
        <v>10</v>
      </c>
      <c r="ID31" s="5">
        <v>15</v>
      </c>
      <c r="IE31" s="5">
        <v>20</v>
      </c>
      <c r="IF31" s="5"/>
      <c r="IG31" s="5">
        <v>20</v>
      </c>
      <c r="IH31" s="5">
        <v>15</v>
      </c>
      <c r="II31" s="5">
        <v>15</v>
      </c>
      <c r="IJ31" s="5">
        <v>15</v>
      </c>
      <c r="IK31" s="5">
        <v>20</v>
      </c>
      <c r="IL31" s="5">
        <v>10</v>
      </c>
      <c r="IM31" s="5">
        <v>10</v>
      </c>
      <c r="IN31" s="5">
        <v>10</v>
      </c>
      <c r="IO31" s="5">
        <v>15</v>
      </c>
      <c r="IP31" s="5">
        <v>10</v>
      </c>
      <c r="IQ31" s="5">
        <v>15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35</v>
      </c>
      <c r="IX31" s="5">
        <v>35</v>
      </c>
      <c r="IY31" s="5">
        <v>35</v>
      </c>
      <c r="IZ31" s="5">
        <v>30</v>
      </c>
      <c r="JA31" s="5">
        <v>30</v>
      </c>
      <c r="JB31" s="5">
        <v>0</v>
      </c>
      <c r="JC31" s="5">
        <v>35</v>
      </c>
      <c r="JD31" s="5">
        <v>0</v>
      </c>
      <c r="JE31" s="5">
        <v>770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30</v>
      </c>
      <c r="JR31" s="5">
        <v>30</v>
      </c>
      <c r="JS31" s="5">
        <v>30</v>
      </c>
      <c r="JT31" s="5">
        <v>30</v>
      </c>
      <c r="JU31" s="5">
        <v>50</v>
      </c>
      <c r="JV31" s="54"/>
      <c r="JW31" s="5">
        <f>IF(BW31=0,0,IF($BJ31&gt;SUM(BX31:$JV31),IF(BW31+SUM(BX31:$JV31)&gt;$BJ31,$BJ31-SUM(JX31:$RV31),BW31),0))</f>
        <v>0</v>
      </c>
      <c r="JX31" s="5">
        <f>IF(BX31=0,0,IF($BJ31&gt;SUM(BY31:$JV31),IF(BX31+SUM(BY31:$JV31)&gt;$BJ31,$BJ31-SUM(JY31:$RV31),BX31),0))</f>
        <v>0</v>
      </c>
      <c r="JY31" s="5">
        <f>IF(BY31=0,0,IF($BJ31&gt;SUM(BZ31:$JV31),IF(BY31+SUM(BZ31:$JV31)&gt;$BJ31,$BJ31-SUM(JZ31:$RV31),BY31),0))</f>
        <v>0</v>
      </c>
      <c r="JZ31" s="5">
        <f>IF(BZ31=0,0,IF($BJ31&gt;SUM(CA31:$JV31),IF(BZ31+SUM(CA31:$JV31)&gt;$BJ31,$BJ31-SUM(KA31:$RV31),BZ31),0))</f>
        <v>0</v>
      </c>
      <c r="KA31" s="5">
        <f>IF(CA31=0,0,IF($BJ31&gt;SUM(CB31:$JV31),IF(CA31+SUM(CB31:$JV31)&gt;$BJ31,$BJ31-SUM(KB31:$RV31),CA31),0))</f>
        <v>0</v>
      </c>
      <c r="KB31" s="5">
        <f>IF(CB31=0,0,IF($BJ31&gt;SUM(CC31:$JV31),IF(CB31+SUM(CC31:$JV31)&gt;$BJ31,$BJ31-SUM(KC31:$RV31),CB31),0))</f>
        <v>0</v>
      </c>
      <c r="KC31" s="5">
        <f>IF(CC31=0,0,IF($BJ31&gt;SUM(CD31:$JV31),IF(CC31+SUM(CD31:$JV31)&gt;$BJ31,$BJ31-SUM(KD31:$RV31),CC31),0))</f>
        <v>0</v>
      </c>
      <c r="KD31" s="5">
        <f>IF(CD31=0,0,IF($BJ31&gt;SUM(CE31:$JV31),IF(CD31+SUM(CE31:$JV31)&gt;$BJ31,$BJ31-SUM(KE31:$RV31),CD31),0))</f>
        <v>0</v>
      </c>
      <c r="KE31" s="5">
        <f>IF(CE31=0,0,IF($BJ31&gt;SUM(CF31:$JV31),IF(CE31+SUM(CF31:$JV31)&gt;$BJ31,$BJ31-SUM(KF31:$RV31),CE31),0))</f>
        <v>0</v>
      </c>
      <c r="KF31" s="5">
        <f>IF(CF31=0,0,IF($BJ31&gt;SUM(CG31:$JV31),IF(CF31+SUM(CG31:$JV31)&gt;$BJ31,$BJ31-SUM(KG31:$RV31),CF31),0))</f>
        <v>0</v>
      </c>
      <c r="KG31" s="5">
        <f>IF(CG31=0,0,IF($BJ31&gt;SUM(CH31:$JV31),IF(CG31+SUM(CH31:$JV31)&gt;$BJ31,$BJ31-SUM(KH31:$RV31),CG31),0))</f>
        <v>0</v>
      </c>
      <c r="KH31" s="5">
        <f>IF(CH31=0,0,IF($BJ31&gt;SUM(CI31:$JV31),IF(CH31+SUM(CI31:$JV31)&gt;$BJ31,$BJ31-SUM(KI31:$RV31),CH31),0))</f>
        <v>0</v>
      </c>
      <c r="KI31" s="5">
        <f>IF(CI31=0,0,IF($BJ31&gt;SUM(CJ31:$JV31),IF(CI31+SUM(CJ31:$JV31)&gt;$BJ31,$BJ31-SUM(KJ31:$RV31),CI31),0))</f>
        <v>0</v>
      </c>
      <c r="KJ31" s="5">
        <f>IF(CJ31=0,0,IF($BJ31&gt;SUM(CK31:$JV31),IF(CJ31+SUM(CK31:$JV31)&gt;$BJ31,$BJ31-SUM(KK31:$RV31),CJ31),0))</f>
        <v>0</v>
      </c>
      <c r="KK31" s="5">
        <f>IF(CK31=0,0,IF($BJ31&gt;SUM(CL31:$JV31),IF(CK31+SUM(CL31:$JV31)&gt;$BJ31,$BJ31-SUM(KL31:$RV31),CK31),0))</f>
        <v>0</v>
      </c>
      <c r="KL31" s="5">
        <f>IF(CL31=0,0,IF($BJ31&gt;SUM(CM31:$JV31),IF(CL31+SUM(CM31:$JV31)&gt;$BJ31,$BJ31-SUM(KM31:$RV31),CL31),0))</f>
        <v>0</v>
      </c>
      <c r="KM31" s="5">
        <f>IF(CM31=0,0,IF($BJ31&gt;SUM(CN31:$JV31),IF(CM31+SUM(CN31:$JV31)&gt;$BJ31,$BJ31-SUM(KN31:$RV31),CM31),0))</f>
        <v>0</v>
      </c>
      <c r="KN31" s="5">
        <f>IF(CN31=0,0,IF($BJ31&gt;SUM(CO31:$JV31),IF(CN31+SUM(CO31:$JV31)&gt;$BJ31,$BJ31-SUM(KO31:$RV31),CN31),0))</f>
        <v>0</v>
      </c>
      <c r="KO31" s="5">
        <f>IF(CO31=0,0,IF($BJ31&gt;SUM(CP31:$JV31),IF(CO31+SUM(CP31:$JV31)&gt;$BJ31,$BJ31-SUM(KP31:$RV31),CO31),0))</f>
        <v>0</v>
      </c>
      <c r="KP31" s="5">
        <f>IF(CP31=0,0,IF($BJ31&gt;SUM(CQ31:$JV31),IF(CP31+SUM(CQ31:$JV31)&gt;$BJ31,$BJ31-SUM(KQ31:$RV31),CP31),0))</f>
        <v>0</v>
      </c>
      <c r="KQ31" s="5">
        <f>IF(CQ31=0,0,IF($BJ31&gt;SUM(CR31:$JV31),IF(CQ31+SUM(CR31:$JV31)&gt;$BJ31,$BJ31-SUM(KR31:$RV31),CQ31),0))</f>
        <v>0</v>
      </c>
      <c r="KR31" s="5">
        <f>IF(CR31=0,0,IF($BJ31&gt;SUM(CS31:$JV31),IF(CR31+SUM(CS31:$JV31)&gt;$BJ31,$BJ31-SUM(KS31:$RV31),CR31),0))</f>
        <v>0</v>
      </c>
      <c r="KS31" s="5">
        <f>IF(CS31=0,0,IF($BJ31&gt;SUM(CT31:$JV31),IF(CS31+SUM(CT31:$JV31)&gt;$BJ31,$BJ31-SUM(KT31:$RV31),CS31),0))</f>
        <v>0</v>
      </c>
      <c r="KT31" s="5">
        <f>IF(CT31=0,0,IF($BJ31&gt;SUM(CU31:$JV31),IF(CT31+SUM(CU31:$JV31)&gt;$BJ31,$BJ31-SUM(KU31:$RV31),CT31),0))</f>
        <v>0</v>
      </c>
      <c r="KU31" s="5">
        <f>IF(CU31=0,0,IF($BJ31&gt;SUM(CV31:$JV31),IF(CU31+SUM(CV31:$JV31)&gt;$BJ31,$BJ31-SUM(KV31:$RV31),CU31),0))</f>
        <v>0</v>
      </c>
      <c r="KV31" s="5">
        <f>IF(CV31=0,0,IF($BJ31&gt;SUM(CW31:$JV31),IF(CV31+SUM(CW31:$JV31)&gt;$BJ31,$BJ31-SUM(KW31:$RV31),CV31),0))</f>
        <v>0</v>
      </c>
      <c r="KW31" s="5">
        <f>IF(CW31=0,0,IF($BJ31&gt;SUM(CX31:$JV31),IF(CW31+SUM(CX31:$JV31)&gt;$BJ31,$BJ31-SUM(KX31:$RV31),CW31),0))</f>
        <v>0</v>
      </c>
      <c r="KX31" s="5">
        <f>IF(CX31=0,0,IF($BJ31&gt;SUM(CY31:$JV31),IF(CX31+SUM(CY31:$JV31)&gt;$BJ31,$BJ31-SUM(KY31:$RV31),CX31),0))</f>
        <v>0</v>
      </c>
      <c r="KY31" s="5">
        <f>IF(CY31=0,0,IF($BJ31&gt;SUM(CZ31:$JV31),IF(CY31+SUM(CZ31:$JV31)&gt;$BJ31,$BJ31-SUM(KZ31:$RV31),CY31),0))</f>
        <v>0</v>
      </c>
      <c r="KZ31" s="5">
        <f>IF(CZ31=0,0,IF($BJ31&gt;SUM(DA31:$JV31),IF(CZ31+SUM(DA31:$JV31)&gt;$BJ31,$BJ31-SUM(LA31:$RV31),CZ31),0))</f>
        <v>0</v>
      </c>
      <c r="LA31" s="5">
        <f>IF(DA31=0,0,IF($BJ31&gt;SUM(DB31:$JV31),IF(DA31+SUM(DB31:$JV31)&gt;$BJ31,$BJ31-SUM(LB31:$RV31),DA31),0))</f>
        <v>0</v>
      </c>
      <c r="LB31" s="5">
        <f>IF(DB31=0,0,IF($BJ31&gt;SUM(DC31:$JV31),IF(DB31+SUM(DC31:$JV31)&gt;$BJ31,$BJ31-SUM(LC31:$RV31),DB31),0))</f>
        <v>0</v>
      </c>
      <c r="LC31" s="5">
        <f>IF(DC31=0,0,IF($BJ31&gt;SUM(DD31:$JV31),IF(DC31+SUM(DD31:$JV31)&gt;$BJ31,$BJ31-SUM(LD31:$RV31),DC31),0))</f>
        <v>0</v>
      </c>
      <c r="LD31" s="5">
        <f>IF(DD31=0,0,IF($BJ31&gt;SUM(DE31:$JV31),IF(DD31+SUM(DE31:$JV31)&gt;$BJ31,$BJ31-SUM(LE31:$RV31),DD31),0))</f>
        <v>0</v>
      </c>
      <c r="LE31" s="5">
        <f>IF(DE31=0,0,IF($BJ31&gt;SUM(DF31:$JV31),IF(DE31+SUM(DF31:$JV31)&gt;$BJ31,$BJ31-SUM(LF31:$RV31),DE31),0))</f>
        <v>0</v>
      </c>
      <c r="LF31" s="5">
        <f>IF(DF31=0,0,IF($BJ31&gt;SUM(DG31:$JV31),IF(DF31+SUM(DG31:$JV31)&gt;$BJ31,$BJ31-SUM(LG31:$RV31),DF31),0))</f>
        <v>0</v>
      </c>
      <c r="LG31" s="5">
        <f>IF(DG31=0,0,IF($BJ31&gt;SUM(DH31:$JV31),IF(DG31+SUM(DH31:$JV31)&gt;$BJ31,$BJ31-SUM(LH31:$RV31),DG31),0))</f>
        <v>0</v>
      </c>
      <c r="LH31" s="5">
        <f>IF(DH31=0,0,IF($BJ31&gt;SUM(DI31:$JV31),IF(DH31+SUM(DI31:$JV31)&gt;$BJ31,$BJ31-SUM(LI31:$RV31),DH31),0))</f>
        <v>0</v>
      </c>
      <c r="LI31" s="5">
        <f>IF(DI31=0,0,IF($BJ31&gt;SUM(DJ31:$JV31),IF(DI31+SUM(DJ31:$JV31)&gt;$BJ31,$BJ31-SUM(LJ31:$RV31),DI31),0))</f>
        <v>0</v>
      </c>
      <c r="LJ31" s="5">
        <f>IF(DJ31=0,0,IF($BJ31&gt;SUM(DK31:$JV31),IF(DJ31+SUM(DK31:$JV31)&gt;$BJ31,$BJ31-SUM(LK31:$RV31),DJ31),0))</f>
        <v>0</v>
      </c>
      <c r="LK31" s="5">
        <f>IF(DK31=0,0,IF($BJ31&gt;SUM(DL31:$JV31),IF(DK31+SUM(DL31:$JV31)&gt;$BJ31,$BJ31-SUM(LL31:$RV31),DK31),0))</f>
        <v>0</v>
      </c>
      <c r="LL31" s="5">
        <f>IF(DL31=0,0,IF($BJ31&gt;SUM(DM31:$JV31),IF(DL31+SUM(DM31:$JV31)&gt;$BJ31,$BJ31-SUM(LM31:$RV31),DL31),0))</f>
        <v>0</v>
      </c>
      <c r="LM31" s="5">
        <f>IF(DM31=0,0,IF($BJ31&gt;SUM(DN31:$JV31),IF(DM31+SUM(DN31:$JV31)&gt;$BJ31,$BJ31-SUM(LN31:$RV31),DM31),0))</f>
        <v>0</v>
      </c>
      <c r="LN31" s="5">
        <f>IF(DN31=0,0,IF($BJ31&gt;SUM(DO31:$JV31),IF(DN31+SUM(DO31:$JV31)&gt;$BJ31,$BJ31-SUM(LO31:$RV31),DN31),0))</f>
        <v>0</v>
      </c>
      <c r="LO31" s="5">
        <f>IF(DO31=0,0,IF($BJ31&gt;SUM(DP31:$JV31),IF(DO31+SUM(DP31:$JV31)&gt;$BJ31,$BJ31-SUM(LP31:$RV31),DO31),0))</f>
        <v>0</v>
      </c>
      <c r="LP31" s="5">
        <f>IF(DP31=0,0,IF($BJ31&gt;SUM(DQ31:$JV31),IF(DP31+SUM(DQ31:$JV31)&gt;$BJ31,$BJ31-SUM(LQ31:$RV31),DP31),0))</f>
        <v>0</v>
      </c>
      <c r="LQ31" s="5">
        <f>IF(DQ31=0,0,IF($BJ31&gt;SUM(DR31:$JV31),IF(DQ31+SUM(DR31:$JV31)&gt;$BJ31,$BJ31-SUM(LR31:$RV31),DQ31),0))</f>
        <v>0</v>
      </c>
      <c r="LR31" s="5">
        <f>IF(DR31=0,0,IF($BJ31&gt;SUM(DS31:$JV31),IF(DR31+SUM(DS31:$JV31)&gt;$BJ31,$BJ31-SUM(LS31:$RV31),DR31),0))</f>
        <v>0</v>
      </c>
      <c r="LS31" s="5">
        <f>IF(DS31=0,0,IF($BJ31&gt;SUM(DT31:$JV31),IF(DS31+SUM(DT31:$JV31)&gt;$BJ31,$BJ31-SUM(LT31:$RV31),DS31),0))</f>
        <v>0</v>
      </c>
      <c r="LT31" s="5">
        <f>IF(DT31=0,0,IF($BJ31&gt;SUM(DU31:$JV31),IF(DT31+SUM(DU31:$JV31)&gt;$BJ31,$BJ31-SUM(LU31:$RV31),DT31),0))</f>
        <v>0</v>
      </c>
      <c r="LU31" s="5">
        <f>IF(DU31=0,0,IF($BJ31&gt;SUM(DV31:$JV31),IF(DU31+SUM(DV31:$JV31)&gt;$BJ31,$BJ31-SUM(LV31:$RV31),DU31),0))</f>
        <v>0</v>
      </c>
      <c r="LV31" s="5">
        <f>IF(DV31=0,0,IF($BJ31&gt;SUM(DW31:$JV31),IF(DV31+SUM(DW31:$JV31)&gt;$BJ31,$BJ31-SUM(LW31:$RV31),DV31),0))</f>
        <v>0</v>
      </c>
      <c r="LW31" s="5">
        <f>IF(DW31=0,0,IF($BJ31&gt;SUM(DX31:$JV31),IF(DW31+SUM(DX31:$JV31)&gt;$BJ31,$BJ31-SUM(LX31:$RV31),DW31),0))</f>
        <v>0</v>
      </c>
      <c r="LX31" s="5">
        <f>IF(DX31=0,0,IF($BJ31&gt;SUM(DY31:$JV31),IF(DX31+SUM(DY31:$JV31)&gt;$BJ31,$BJ31-SUM(LY31:$RV31),DX31),0))</f>
        <v>0</v>
      </c>
      <c r="LY31" s="5">
        <f>IF(DY31=0,0,IF($BJ31&gt;SUM(DZ31:$JV31),IF(DY31+SUM(DZ31:$JV31)&gt;$BJ31,$BJ31-SUM(LZ31:$RV31),DY31),0))</f>
        <v>0</v>
      </c>
      <c r="LZ31" s="5">
        <f>IF(DZ31=0,0,IF($BJ31&gt;SUM(EA31:$JV31),IF(DZ31+SUM(EA31:$JV31)&gt;$BJ31,$BJ31-SUM(MA31:$RV31),DZ31),0))</f>
        <v>0</v>
      </c>
      <c r="MA31" s="5">
        <f>IF(EA31=0,0,IF($BJ31&gt;SUM(EB31:$JV31),IF(EA31+SUM(EB31:$JV31)&gt;$BJ31,$BJ31-SUM(MB31:$RV31),EA31),0))</f>
        <v>0</v>
      </c>
      <c r="MB31" s="5">
        <f>IF(EB31=0,0,IF($BJ31&gt;SUM(EC31:$JV31),IF(EB31+SUM(EC31:$JV31)&gt;$BJ31,$BJ31-SUM(MC31:$RV31),EB31),0))</f>
        <v>0</v>
      </c>
      <c r="MC31" s="5">
        <f>IF(EC31=0,0,IF($BJ31&gt;SUM(ED31:$JV31),IF(EC31+SUM(ED31:$JV31)&gt;$BJ31,$BJ31-SUM(MD31:$RV31),EC31),0))</f>
        <v>0</v>
      </c>
      <c r="MD31" s="5">
        <f>IF(ED31=0,0,IF($BJ31&gt;SUM(EE31:$JV31),IF(ED31+SUM(EE31:$JV31)&gt;$BJ31,$BJ31-SUM(ME31:$RV31),ED31),0))</f>
        <v>0</v>
      </c>
      <c r="ME31" s="5">
        <f>IF(EE31=0,0,IF($BJ31&gt;SUM(EF31:$JV31),IF(EE31+SUM(EF31:$JV31)&gt;$BJ31,$BJ31-SUM(MF31:$RV31),EE31),0))</f>
        <v>0</v>
      </c>
      <c r="MF31" s="5">
        <f>IF(EF31=0,0,IF($BJ31&gt;SUM(EG31:$JV31),IF(EF31+SUM(EG31:$JV31)&gt;$BJ31,$BJ31-SUM(MG31:$RV31),EF31),0))</f>
        <v>0</v>
      </c>
      <c r="MG31" s="5">
        <f>IF(EG31=0,0,IF($BJ31&gt;SUM(EH31:$JV31),IF(EG31+SUM(EH31:$JV31)&gt;$BJ31,$BJ31-SUM(MH31:$RV31),EG31),0))</f>
        <v>0</v>
      </c>
      <c r="MH31" s="5">
        <f>IF(EH31=0,0,IF($BJ31&gt;SUM(EI31:$JV31),IF(EH31+SUM(EI31:$JV31)&gt;$BJ31,$BJ31-SUM(MI31:$RV31),EH31),0))</f>
        <v>0</v>
      </c>
      <c r="MI31" s="5">
        <f>IF(EI31=0,0,IF($BJ31&gt;SUM(EJ31:$JV31),IF(EI31+SUM(EJ31:$JV31)&gt;$BJ31,$BJ31-SUM(MJ31:$RV31),EI31),0))</f>
        <v>0</v>
      </c>
      <c r="MJ31" s="5">
        <f>IF(EJ31=0,0,IF($BJ31&gt;SUM(EK31:$JV31),IF(EJ31+SUM(EK31:$JV31)&gt;$BJ31,$BJ31-SUM(MK31:$RV31),EJ31),0))</f>
        <v>0</v>
      </c>
      <c r="MK31" s="5">
        <f>IF(EK31=0,0,IF($BJ31&gt;SUM(EL31:$JV31),IF(EK31+SUM(EL31:$JV31)&gt;$BJ31,$BJ31-SUM(ML31:$RV31),EK31),0))</f>
        <v>0</v>
      </c>
      <c r="ML31" s="5">
        <f>IF(EL31=0,0,IF($BJ31&gt;SUM(EM31:$JV31),IF(EL31+SUM(EM31:$JV31)&gt;$BJ31,$BJ31-SUM(MM31:$RV31),EL31),0))</f>
        <v>0</v>
      </c>
      <c r="MM31" s="5">
        <f>IF(EM31=0,0,IF($BJ31&gt;SUM(EN31:$JV31),IF(EM31+SUM(EN31:$JV31)&gt;$BJ31,$BJ31-SUM(MN31:$RV31),EM31),0))</f>
        <v>0</v>
      </c>
      <c r="MN31" s="5">
        <f>IF(EN31=0,0,IF($BJ31&gt;SUM(EO31:$JV31),IF(EN31+SUM(EO31:$JV31)&gt;$BJ31,$BJ31-SUM(MO31:$RV31),EN31),0))</f>
        <v>0</v>
      </c>
      <c r="MO31" s="5">
        <f>IF(EO31=0,0,IF($BJ31&gt;SUM(EP31:$JV31),IF(EO31+SUM(EP31:$JV31)&gt;$BJ31,$BJ31-SUM(MP31:$RV31),EO31),0))</f>
        <v>0</v>
      </c>
      <c r="MP31" s="5">
        <f>IF(EP31=0,0,IF($BJ31&gt;SUM(EQ31:$JV31),IF(EP31+SUM(EQ31:$JV31)&gt;$BJ31,$BJ31-SUM(MQ31:$RV31),EP31),0))</f>
        <v>0</v>
      </c>
      <c r="MQ31" s="5">
        <f>IF(EQ31=0,0,IF($BJ31&gt;SUM(ER31:$JV31),IF(EQ31+SUM(ER31:$JV31)&gt;$BJ31,$BJ31-SUM(MR31:$RV31),EQ31),0))</f>
        <v>0</v>
      </c>
      <c r="MR31" s="5">
        <f>IF(ER31=0,0,IF($BJ31&gt;SUM(ES31:$JV31),IF(ER31+SUM(ES31:$JV31)&gt;$BJ31,$BJ31-SUM(MS31:$RV31),ER31),0))</f>
        <v>0</v>
      </c>
      <c r="MS31" s="5">
        <f>IF(ES31=0,0,IF($BJ31&gt;SUM(ET31:$JV31),IF(ES31+SUM(ET31:$JV31)&gt;$BJ31,$BJ31-SUM(MT31:$RV31),ES31),0))</f>
        <v>0</v>
      </c>
      <c r="MT31" s="5">
        <f>IF(ET31=0,0,IF($BJ31&gt;SUM(EU31:$JV31),IF(ET31+SUM(EU31:$JV31)&gt;$BJ31,$BJ31-SUM(MU31:$RV31),ET31),0))</f>
        <v>0</v>
      </c>
      <c r="MU31" s="5">
        <f>IF(EU31=0,0,IF($BJ31&gt;SUM(EV31:$JV31),IF(EU31+SUM(EV31:$JV31)&gt;$BJ31,$BJ31-SUM(MV31:$RV31),EU31),0))</f>
        <v>0</v>
      </c>
      <c r="MV31" s="5">
        <f>IF(EV31=0,0,IF($BJ31&gt;SUM(EW31:$JV31),IF(EV31+SUM(EW31:$JV31)&gt;$BJ31,$BJ31-SUM(MW31:$RV31),EV31),0))</f>
        <v>0</v>
      </c>
      <c r="MW31" s="5">
        <f>IF(EW31=0,0,IF($BJ31&gt;SUM(EX31:$JV31),IF(EW31+SUM(EX31:$JV31)&gt;$BJ31,$BJ31-SUM(MX31:$RV31),EW31),0))</f>
        <v>0</v>
      </c>
      <c r="MX31" s="5">
        <f>IF(EX31=0,0,IF($BJ31&gt;SUM(EY31:$JV31),IF(EX31+SUM(EY31:$JV31)&gt;$BJ31,$BJ31-SUM(MY31:$RV31),EX31),0))</f>
        <v>0</v>
      </c>
      <c r="MY31" s="5">
        <f>IF(EY31=0,0,IF($BJ31&gt;SUM(EZ31:$JV31),IF(EY31+SUM(EZ31:$JV31)&gt;$BJ31,$BJ31-SUM(MZ31:$RV31),EY31),0))</f>
        <v>0</v>
      </c>
      <c r="MZ31" s="5">
        <f>IF(EZ31=0,0,IF($BJ31&gt;SUM(FA31:$JV31),IF(EZ31+SUM(FA31:$JV31)&gt;$BJ31,$BJ31-SUM(NA31:$RV31),EZ31),0))</f>
        <v>0</v>
      </c>
      <c r="NA31" s="5">
        <f>IF(FA31=0,0,IF($BJ31&gt;SUM(FB31:$JV31),IF(FA31+SUM(FB31:$JV31)&gt;$BJ31,$BJ31-SUM(NB31:$RV31),FA31),0))</f>
        <v>0</v>
      </c>
      <c r="NB31" s="5">
        <f>IF(FB31=0,0,IF($BJ31&gt;SUM(FC31:$JV31),IF(FB31+SUM(FC31:$JV31)&gt;$BJ31,$BJ31-SUM(NC31:$RV31),FB31),0))</f>
        <v>0</v>
      </c>
      <c r="NC31" s="5">
        <f>IF(FC31=0,0,IF($BJ31&gt;SUM(FD31:$JV31),IF(FC31+SUM(FD31:$JV31)&gt;$BJ31,$BJ31-SUM(ND31:$RV31),FC31),0))</f>
        <v>0</v>
      </c>
      <c r="ND31" s="5">
        <f>IF(FD31=0,0,IF($BJ31&gt;SUM(FE31:$JV31),IF(FD31+SUM(FE31:$JV31)&gt;$BJ31,$BJ31-SUM(NE31:$RV31),FD31),0))</f>
        <v>0</v>
      </c>
      <c r="NE31" s="5">
        <f>IF(FE31=0,0,IF($BJ31&gt;SUM(FF31:$JV31),IF(FE31+SUM(FF31:$JV31)&gt;$BJ31,$BJ31-SUM(NF31:$RV31),FE31),0))</f>
        <v>0</v>
      </c>
      <c r="NF31" s="5">
        <f>IF(FF31=0,0,IF($BJ31&gt;SUM(FG31:$JV31),IF(FF31+SUM(FG31:$JV31)&gt;$BJ31,$BJ31-SUM(NG31:$RV31),FF31),0))</f>
        <v>0</v>
      </c>
      <c r="NG31" s="5">
        <f>IF(FG31=0,0,IF($BJ31&gt;SUM(FH31:$JV31),IF(FG31+SUM(FH31:$JV31)&gt;$BJ31,$BJ31-SUM(NH31:$RV31),FG31),0))</f>
        <v>0</v>
      </c>
      <c r="NH31" s="5">
        <f>IF(FH31=0,0,IF($BJ31&gt;SUM(FI31:$JV31),IF(FH31+SUM(FI31:$JV31)&gt;$BJ31,$BJ31-SUM(NI31:$RV31),FH31),0))</f>
        <v>0</v>
      </c>
      <c r="NI31" s="5">
        <f>IF(FI31=0,0,IF($BJ31&gt;SUM(FJ31:$JV31),IF(FI31+SUM(FJ31:$JV31)&gt;$BJ31,$BJ31-SUM(NJ31:$RV31),FI31),0))</f>
        <v>0</v>
      </c>
      <c r="NJ31" s="5">
        <f>IF(FJ31=0,0,IF($BJ31&gt;SUM(FK31:$JV31),IF(FJ31+SUM(FK31:$JV31)&gt;$BJ31,$BJ31-SUM(NK31:$RV31),FJ31),0))</f>
        <v>0</v>
      </c>
      <c r="NK31" s="5">
        <f>IF(FK31=0,0,IF($BJ31&gt;SUM(FL31:$JV31),IF(FK31+SUM(FL31:$JV31)&gt;$BJ31,$BJ31-SUM(NL31:$RV31),FK31),0))</f>
        <v>0</v>
      </c>
      <c r="NL31" s="5">
        <f>IF(FL31=0,0,IF($BJ31&gt;SUM(FM31:$JV31),IF(FL31+SUM(FM31:$JV31)&gt;$BJ31,$BJ31-SUM(NM31:$RV31),FL31),0))</f>
        <v>0</v>
      </c>
      <c r="NM31" s="5">
        <f>IF(FM31=0,0,IF($BJ31&gt;SUM(FN31:$JV31),IF(FM31+SUM(FN31:$JV31)&gt;$BJ31,$BJ31-SUM(NN31:$RV31),FM31),0))</f>
        <v>0</v>
      </c>
      <c r="NN31" s="5">
        <f>IF(FN31=0,0,IF($BJ31&gt;SUM(FO31:$JV31),IF(FN31+SUM(FO31:$JV31)&gt;$BJ31,$BJ31-SUM(NO31:$RV31),FN31),0))</f>
        <v>0</v>
      </c>
      <c r="NO31" s="5">
        <f>IF(FO31=0,0,IF($BJ31&gt;SUM(FP31:$JV31),IF(FO31+SUM(FP31:$JV31)&gt;$BJ31,$BJ31-SUM(NP31:$RV31),FO31),0))</f>
        <v>0</v>
      </c>
      <c r="NP31" s="5">
        <f>IF(FP31=0,0,IF($BJ31&gt;SUM(FQ31:$JV31),IF(FP31+SUM(FQ31:$JV31)&gt;$BJ31,$BJ31-SUM(NQ31:$RV31),FP31),0))</f>
        <v>0</v>
      </c>
      <c r="NQ31" s="5">
        <f>IF(FQ31=0,0,IF($BJ31&gt;SUM(FR31:$JV31),IF(FQ31+SUM(FR31:$JV31)&gt;$BJ31,$BJ31-SUM(NR31:$RV31),FQ31),0))</f>
        <v>0</v>
      </c>
      <c r="NR31" s="5">
        <f>IF(FR31=0,0,IF($BJ31&gt;SUM(FS31:$JV31),IF(FR31+SUM(FS31:$JV31)&gt;$BJ31,$BJ31-SUM(NS31:$RV31),FR31),0))</f>
        <v>0</v>
      </c>
      <c r="NS31" s="5">
        <f>IF(FS31=0,0,IF($BJ31&gt;SUM(FT31:$JV31),IF(FS31+SUM(FT31:$JV31)&gt;$BJ31,$BJ31-SUM(NT31:$RV31),FS31),0))</f>
        <v>0</v>
      </c>
      <c r="NT31" s="5">
        <f>IF(FT31=0,0,IF($BJ31&gt;SUM(FU31:$JV31),IF(FT31+SUM(FU31:$JV31)&gt;$BJ31,$BJ31-SUM(NU31:$RV31),FT31),0))</f>
        <v>0</v>
      </c>
      <c r="NU31" s="5">
        <f>IF(FU31=0,0,IF($BJ31&gt;SUM(FV31:$JV31),IF(FU31+SUM(FV31:$JV31)&gt;$BJ31,$BJ31-SUM(NV31:$RV31),FU31),0))</f>
        <v>0</v>
      </c>
      <c r="NV31" s="5">
        <f>IF(FV31=0,0,IF($BJ31&gt;SUM(FW31:$JV31),IF(FV31+SUM(FW31:$JV31)&gt;$BJ31,$BJ31-SUM(NW31:$RV31),FV31),0))</f>
        <v>0</v>
      </c>
      <c r="NW31" s="5">
        <f>IF(FW31=0,0,IF($BJ31&gt;SUM(FX31:$JV31),IF(FW31+SUM(FX31:$JV31)&gt;$BJ31,$BJ31-SUM(NX31:$RV31),FW31),0))</f>
        <v>0</v>
      </c>
      <c r="NX31" s="5">
        <f>IF(FX31=0,0,IF($BJ31&gt;SUM(FY31:$JV31),IF(FX31+SUM(FY31:$JV31)&gt;$BJ31,$BJ31-SUM(NY31:$RV31),FX31),0))</f>
        <v>0</v>
      </c>
      <c r="NY31" s="5">
        <f>IF(FY31=0,0,IF($BJ31&gt;SUM(FZ31:$JV31),IF(FY31+SUM(FZ31:$JV31)&gt;$BJ31,$BJ31-SUM(NZ31:$RV31),FY31),0))</f>
        <v>0</v>
      </c>
      <c r="NZ31" s="5">
        <f>IF(FZ31=0,0,IF($BJ31&gt;SUM(GA31:$JV31),IF(FZ31+SUM(GA31:$JV31)&gt;$BJ31,$BJ31-SUM(OA31:$RV31),FZ31),0))</f>
        <v>0</v>
      </c>
      <c r="OA31" s="5">
        <f>IF(GA31=0,0,IF($BJ31&gt;SUM(GB31:$JV31),IF(GA31+SUM(GB31:$JV31)&gt;$BJ31,$BJ31-SUM(OB31:$RV31),GA31),0))</f>
        <v>0</v>
      </c>
      <c r="OB31" s="5">
        <f>IF(GB31=0,0,IF($BJ31&gt;SUM(GC31:$JV31),IF(GB31+SUM(GC31:$JV31)&gt;$BJ31,$BJ31-SUM(OC31:$RV31),GB31),0))</f>
        <v>0</v>
      </c>
      <c r="OC31" s="5">
        <f>IF(GC31=0,0,IF($BJ31&gt;SUM(GD31:$JV31),IF(GC31+SUM(GD31:$JV31)&gt;$BJ31,$BJ31-SUM(OD31:$RV31),GC31),0))</f>
        <v>0</v>
      </c>
      <c r="OD31" s="5">
        <f>IF(GD31=0,0,IF($BJ31&gt;SUM(GE31:$JV31),IF(GD31+SUM(GE31:$JV31)&gt;$BJ31,$BJ31-SUM(OE31:$RV31),GD31),0))</f>
        <v>0</v>
      </c>
      <c r="OE31" s="5">
        <f>IF(GE31=0,0,IF($BJ31&gt;SUM(GF31:$JV31),IF(GE31+SUM(GF31:$JV31)&gt;$BJ31,$BJ31-SUM(OF31:$RV31),GE31),0))</f>
        <v>0</v>
      </c>
      <c r="OF31" s="5">
        <f>IF(GF31=0,0,IF($BJ31&gt;SUM(GG31:$JV31),IF(GF31+SUM(GG31:$JV31)&gt;$BJ31,$BJ31-SUM(OG31:$RV31),GF31),0))</f>
        <v>0</v>
      </c>
      <c r="OG31" s="5">
        <f>IF(GG31=0,0,IF($BJ31&gt;SUM(GH31:$JV31),IF(GG31+SUM(GH31:$JV31)&gt;$BJ31,$BJ31-SUM(OH31:$RV31),GG31),0))</f>
        <v>0</v>
      </c>
      <c r="OH31" s="5">
        <f>IF(GH31=0,0,IF($BJ31&gt;SUM(GI31:$JV31),IF(GH31+SUM(GI31:$JV31)&gt;$BJ31,$BJ31-SUM(OI31:$RV31),GH31),0))</f>
        <v>0</v>
      </c>
      <c r="OI31" s="5">
        <f>IF(GI31=0,0,IF($BJ31&gt;SUM(GJ31:$JV31),IF(GI31+SUM(GJ31:$JV31)&gt;$BJ31,$BJ31-SUM(OJ31:$RV31),GI31),0))</f>
        <v>0</v>
      </c>
      <c r="OJ31" s="5">
        <f>IF(GJ31=0,0,IF($BJ31&gt;SUM(GK31:$JV31),IF(GJ31+SUM(GK31:$JV31)&gt;$BJ31,$BJ31-SUM(OK31:$RV31),GJ31),0))</f>
        <v>0</v>
      </c>
      <c r="OK31" s="5">
        <f>IF(GK31=0,0,IF($BJ31&gt;SUM(GL31:$JV31),IF(GK31+SUM(GL31:$JV31)&gt;$BJ31,$BJ31-SUM(OL31:$RV31),GK31),0))</f>
        <v>0</v>
      </c>
      <c r="OL31" s="5">
        <f>IF(GL31=0,0,IF($BJ31&gt;SUM(GM31:$JV31),IF(GL31+SUM(GM31:$JV31)&gt;$BJ31,$BJ31-SUM(OM31:$RV31),GL31),0))</f>
        <v>0</v>
      </c>
      <c r="OM31" s="5">
        <f>IF(GM31=0,0,IF($BJ31&gt;SUM(GN31:$JV31),IF(GM31+SUM(GN31:$JV31)&gt;$BJ31,$BJ31-SUM(ON31:$RV31),GM31),0))</f>
        <v>0</v>
      </c>
      <c r="ON31" s="5">
        <f>IF(GN31=0,0,IF($BJ31&gt;SUM(GO31:$JV31),IF(GN31+SUM(GO31:$JV31)&gt;$BJ31,$BJ31-SUM(OO31:$RV31),GN31),0))</f>
        <v>0</v>
      </c>
      <c r="OO31" s="5">
        <f>IF(GO31=0,0,IF($BJ31&gt;SUM(GP31:$JV31),IF(GO31+SUM(GP31:$JV31)&gt;$BJ31,$BJ31-SUM(OP31:$RV31),GO31),0))</f>
        <v>0</v>
      </c>
      <c r="OP31" s="5">
        <f>IF(GP31=0,0,IF($BJ31&gt;SUM(GQ31:$JV31),IF(GP31+SUM(GQ31:$JV31)&gt;$BJ31,$BJ31-SUM(OQ31:$RV31),GP31),0))</f>
        <v>0</v>
      </c>
      <c r="OQ31" s="5">
        <f>IF(GQ31=0,0,IF($BJ31&gt;SUM(GR31:$JV31),IF(GQ31+SUM(GR31:$JV31)&gt;$BJ31,$BJ31-SUM(OR31:$RV31),GQ31),0))</f>
        <v>0</v>
      </c>
      <c r="OR31" s="5">
        <f>IF(GR31=0,0,IF($BJ31&gt;SUM(GS31:$JV31),IF(GR31+SUM(GS31:$JV31)&gt;$BJ31,$BJ31-SUM(OS31:$RV31),GR31),0))</f>
        <v>0</v>
      </c>
      <c r="OS31" s="5">
        <f>IF(GS31=0,0,IF($BJ31&gt;SUM(GT31:$JV31),IF(GS31+SUM(GT31:$JV31)&gt;$BJ31,$BJ31-SUM(OT31:$RV31),GS31),0))</f>
        <v>0</v>
      </c>
      <c r="OT31" s="5">
        <f>IF(GT31=0,0,IF($BJ31&gt;SUM(GU31:$JV31),IF(GT31+SUM(GU31:$JV31)&gt;$BJ31,$BJ31-SUM(OU31:$RV31),GT31),0))</f>
        <v>0</v>
      </c>
      <c r="OU31" s="5">
        <f>IF(GU31=0,0,IF($BJ31&gt;SUM(GV31:$JV31),IF(GU31+SUM(GV31:$JV31)&gt;$BJ31,$BJ31-SUM(OV31:$RV31),GU31),0))</f>
        <v>0</v>
      </c>
      <c r="OV31" s="5">
        <f>IF(GV31=0,0,IF($BJ31&gt;SUM(GW31:$JV31),IF(GV31+SUM(GW31:$JV31)&gt;$BJ31,$BJ31-SUM(OW31:$RV31),GV31),0))</f>
        <v>0</v>
      </c>
      <c r="OW31" s="5">
        <f>IF(GW31=0,0,IF($BJ31&gt;SUM(GX31:$JV31),IF(GW31+SUM(GX31:$JV31)&gt;$BJ31,$BJ31-SUM(OX31:$RV31),GW31),0))</f>
        <v>0</v>
      </c>
      <c r="OX31" s="5">
        <f>IF(GX31=0,0,IF($BJ31&gt;SUM(GY31:$JV31),IF(GX31+SUM(GY31:$JV31)&gt;$BJ31,$BJ31-SUM(OY31:$RV31),GX31),0))</f>
        <v>0</v>
      </c>
      <c r="OY31" s="5">
        <f>IF(GY31=0,0,IF($BJ31&gt;SUM(GZ31:$JV31),IF(GY31+SUM(GZ31:$JV31)&gt;$BJ31,$BJ31-SUM(OZ31:$RV31),GY31),0))</f>
        <v>0</v>
      </c>
      <c r="OZ31" s="5">
        <f>IF(GZ31=0,0,IF($BJ31&gt;SUM(HA31:$JV31),IF(GZ31+SUM(HA31:$JV31)&gt;$BJ31,$BJ31-SUM(PA31:$RV31),GZ31),0))</f>
        <v>0</v>
      </c>
      <c r="PA31" s="5">
        <f>IF(HA31=0,0,IF($BJ31&gt;SUM(HB31:$JV31),IF(HA31+SUM(HB31:$JV31)&gt;$BJ31,$BJ31-SUM(PB31:$RV31),HA31),0))</f>
        <v>0</v>
      </c>
      <c r="PB31" s="5">
        <f>IF(HB31=0,0,IF($BJ31&gt;SUM(HC31:$JV31),IF(HB31+SUM(HC31:$JV31)&gt;$BJ31,$BJ31-SUM(PC31:$RV31),HB31),0))</f>
        <v>0</v>
      </c>
      <c r="PC31" s="5">
        <f>IF(HC31=0,0,IF($BJ31&gt;SUM(HD31:$JV31),IF(HC31+SUM(HD31:$JV31)&gt;$BJ31,$BJ31-SUM(PD31:$RV31),HC31),0))</f>
        <v>0</v>
      </c>
      <c r="PD31" s="5">
        <f>IF(HD31=0,0,IF($BJ31&gt;SUM(HE31:$JV31),IF(HD31+SUM(HE31:$JV31)&gt;$BJ31,$BJ31-SUM(PE31:$RV31),HD31),0))</f>
        <v>0</v>
      </c>
      <c r="PE31" s="5">
        <f>IF(HE31=0,0,IF($BJ31&gt;SUM(HF31:$JV31),IF(HE31+SUM(HF31:$JV31)&gt;$BJ31,$BJ31-SUM(PF31:$RV31),HE31),0))</f>
        <v>0</v>
      </c>
      <c r="PF31" s="5">
        <f>IF(HF31=0,0,IF($BJ31&gt;SUM(HG31:$JV31),IF(HF31+SUM(HG31:$JV31)&gt;$BJ31,$BJ31-SUM(PG31:$RV31),HF31),0))</f>
        <v>0</v>
      </c>
      <c r="PG31" s="5">
        <f>IF(HG31=0,0,IF($BJ31&gt;SUM(HH31:$JV31),IF(HG31+SUM(HH31:$JV31)&gt;$BJ31,$BJ31-SUM(PH31:$RV31),HG31),0))</f>
        <v>0</v>
      </c>
      <c r="PH31" s="5">
        <f>IF(HH31=0,0,IF($BJ31&gt;SUM(HI31:$JV31),IF(HH31+SUM(HI31:$JV31)&gt;$BJ31,$BJ31-SUM(PI31:$RV31),HH31),0))</f>
        <v>0</v>
      </c>
      <c r="PI31" s="5">
        <f>IF(HI31=0,0,IF($BJ31&gt;SUM(HJ31:$JV31),IF(HI31+SUM(HJ31:$JV31)&gt;$BJ31,$BJ31-SUM(PJ31:$RV31),HI31),0))</f>
        <v>0</v>
      </c>
      <c r="PJ31" s="5">
        <f>IF(HJ31=0,0,IF($BJ31&gt;SUM(HK31:$JV31),IF(HJ31+SUM(HK31:$JV31)&gt;$BJ31,$BJ31-SUM(PK31:$RV31),HJ31),0))</f>
        <v>0</v>
      </c>
      <c r="PK31" s="5">
        <f>IF(HK31=0,0,IF($BJ31&gt;SUM(HL31:$JV31),IF(HK31+SUM(HL31:$JV31)&gt;$BJ31,$BJ31-SUM(PL31:$RV31),HK31),0))</f>
        <v>0</v>
      </c>
      <c r="PL31" s="5">
        <f>IF(HL31=0,0,IF($BJ31&gt;SUM(HM31:$JV31),IF(HL31+SUM(HM31:$JV31)&gt;$BJ31,$BJ31-SUM(PM31:$RV31),HL31),0))</f>
        <v>0</v>
      </c>
      <c r="PM31" s="5">
        <f>IF(HM31=0,0,IF($BJ31&gt;SUM(HN31:$JV31),IF(HM31+SUM(HN31:$JV31)&gt;$BJ31,$BJ31-SUM(PN31:$RV31),HM31),0))</f>
        <v>0</v>
      </c>
      <c r="PN31" s="5">
        <f>IF(HN31=0,0,IF($BJ31&gt;SUM(HO31:$JV31),IF(HN31+SUM(HO31:$JV31)&gt;$BJ31,$BJ31-SUM(PO31:$RV31),HN31),0))</f>
        <v>0</v>
      </c>
      <c r="PO31" s="5">
        <f>IF(HO31=0,0,IF($BJ31&gt;SUM(HP31:$JV31),IF(HO31+SUM(HP31:$JV31)&gt;$BJ31,$BJ31-SUM(PP31:$RV31),HO31),0))</f>
        <v>0</v>
      </c>
      <c r="PP31" s="5">
        <f>IF(HP31=0,0,IF($BJ31&gt;SUM(HQ31:$JV31),IF(HP31+SUM(HQ31:$JV31)&gt;$BJ31,$BJ31-SUM(PQ31:$RV31),HP31),0))</f>
        <v>0</v>
      </c>
      <c r="PQ31" s="5">
        <f>IF(HQ31=0,0,IF($BJ31&gt;SUM(HR31:$JV31),IF(HQ31+SUM(HR31:$JV31)&gt;$BJ31,$BJ31-SUM(PR31:$RV31),HQ31),0))</f>
        <v>0</v>
      </c>
      <c r="PR31" s="5">
        <f>IF(HR31=0,0,IF($BJ31&gt;SUM(HS31:$JV31),IF(HR31+SUM(HS31:$JV31)&gt;$BJ31,$BJ31-SUM(PS31:$RV31),HR31),0))</f>
        <v>0</v>
      </c>
      <c r="PS31" s="5">
        <f>IF(HS31=0,0,IF($BJ31&gt;SUM(HT31:$JV31),IF(HS31+SUM(HT31:$JV31)&gt;$BJ31,$BJ31-SUM(PT31:$RV31),HS31),0))</f>
        <v>0</v>
      </c>
      <c r="PT31" s="5">
        <f>IF(HT31=0,0,IF($BJ31&gt;SUM(HU31:$JV31),IF(HT31+SUM(HU31:$JV31)&gt;$BJ31,$BJ31-SUM(PU31:$RV31),HT31),0))</f>
        <v>0</v>
      </c>
      <c r="PU31" s="5">
        <f>IF(HU31=0,0,IF($BJ31&gt;SUM(HV31:$JV31),IF(HU31+SUM(HV31:$JV31)&gt;$BJ31,$BJ31-SUM(PV31:$RV31),HU31),0))</f>
        <v>0</v>
      </c>
      <c r="PV31" s="5">
        <f>IF(HV31=0,0,IF($BJ31&gt;SUM(HW31:$JV31),IF(HV31+SUM(HW31:$JV31)&gt;$BJ31,$BJ31-SUM(PW31:$RV31),HV31),0))</f>
        <v>0</v>
      </c>
      <c r="PW31" s="5">
        <f>IF(HW31=0,0,IF($BJ31&gt;SUM(HX31:$JV31),IF(HW31+SUM(HX31:$JV31)&gt;$BJ31,$BJ31-SUM(PX31:$RV31),HW31),0))</f>
        <v>0</v>
      </c>
      <c r="PX31" s="5">
        <f>IF(HX31=0,0,IF($BJ31&gt;SUM(HY31:$JV31),IF(HX31+SUM(HY31:$JV31)&gt;$BJ31,$BJ31-SUM(PY31:$RV31),HX31),0))</f>
        <v>0</v>
      </c>
      <c r="PY31" s="5">
        <f>IF(HY31=0,0,IF($BJ31&gt;SUM(HZ31:$JV31),IF(HY31+SUM(HZ31:$JV31)&gt;$BJ31,$BJ31-SUM(PZ31:$RV31),HY31),0))</f>
        <v>0</v>
      </c>
      <c r="PZ31" s="5">
        <f>IF(HZ31=0,0,IF($BJ31&gt;SUM(IA31:$JV31),IF(HZ31+SUM(IA31:$JV31)&gt;$BJ31,$BJ31-SUM(QA31:$RV31),HZ31),0))</f>
        <v>0</v>
      </c>
      <c r="QA31" s="5">
        <f>IF(IA31=0,0,IF($BJ31&gt;SUM(IB31:$JV31),IF(IA31+SUM(IB31:$JV31)&gt;$BJ31,$BJ31-SUM(QB31:$RV31),IA31),0))</f>
        <v>0</v>
      </c>
      <c r="QB31" s="5">
        <f>IF(IB31=0,0,IF($BJ31&gt;SUM(IC31:$JV31),IF(IB31+SUM(IC31:$JV31)&gt;$BJ31,$BJ31-SUM(QC31:$RV31),IB31),0))</f>
        <v>0</v>
      </c>
      <c r="QC31" s="5">
        <f>IF(IC31=0,0,IF($BJ31&gt;SUM(ID31:$JV31),IF(IC31+SUM(ID31:$JV31)&gt;$BJ31,$BJ31-SUM(QD31:$RV31),IC31),0))</f>
        <v>0</v>
      </c>
      <c r="QD31" s="5">
        <f>IF(ID31=0,0,IF($BJ31&gt;SUM(IE31:$JV31),IF(ID31+SUM(IE31:$JV31)&gt;$BJ31,$BJ31-SUM(QE31:$RV31),ID31),0))</f>
        <v>0</v>
      </c>
      <c r="QE31" s="5">
        <f>IF(IE31=0,0,IF($BJ31&gt;SUM(IF31:$JV31),IF(IE31+SUM(IF31:$JV31)&gt;$BJ31,$BJ31-SUM(QF31:$RV31),IE31),0))</f>
        <v>0</v>
      </c>
      <c r="QF31" s="5">
        <f>IF(IF31=0,0,IF($BJ31&gt;SUM(IG31:$JV31),IF(IF31+SUM(IG31:$JV31)&gt;$BJ31,$BJ31-SUM(QG31:$RV31),IF31),0))</f>
        <v>0</v>
      </c>
      <c r="QG31" s="5">
        <f>IF(IG31=0,0,IF($BJ31&gt;SUM(IH31:$JV31),IF(IG31+SUM(IH31:$JV31)&gt;$BJ31,$BJ31-SUM(QH31:$RV31),IG31),0))</f>
        <v>0</v>
      </c>
      <c r="QH31" s="5">
        <f>IF(IH31=0,0,IF($BJ31&gt;SUM(II31:$JV31),IF(IH31+SUM(II31:$JV31)&gt;$BJ31,$BJ31-SUM(QI31:$RV31),IH31),0))</f>
        <v>0</v>
      </c>
      <c r="QI31" s="5">
        <f>IF(II31=0,0,IF($BJ31&gt;SUM(IJ31:$JV31),IF(II31+SUM(IJ31:$JV31)&gt;$BJ31,$BJ31-SUM(QJ31:$RV31),II31),0))</f>
        <v>0</v>
      </c>
      <c r="QJ31" s="5">
        <f>IF(IJ31=0,0,IF($BJ31&gt;SUM(IK31:$JV31),IF(IJ31+SUM(IK31:$JV31)&gt;$BJ31,$BJ31-SUM(QK31:$RV31),IJ31),0))</f>
        <v>0</v>
      </c>
      <c r="QK31" s="5">
        <f>IF(IK31=0,0,IF($BJ31&gt;SUM(IL31:$JV31),IF(IK31+SUM(IL31:$JV31)&gt;$BJ31,$BJ31-SUM(QL31:$RV31),IK31),0))</f>
        <v>0</v>
      </c>
      <c r="QL31" s="5">
        <f>IF(IL31=0,0,IF($BJ31&gt;SUM(IM31:$JV31),IF(IL31+SUM(IM31:$JV31)&gt;$BJ31,$BJ31-SUM(QM31:$RV31),IL31),0))</f>
        <v>0</v>
      </c>
      <c r="QM31" s="5">
        <f>IF(IM31=0,0,IF($BJ31&gt;SUM(IN31:$JV31),IF(IM31+SUM(IN31:$JV31)&gt;$BJ31,$BJ31-SUM(QN31:$RV31),IM31),0))</f>
        <v>0</v>
      </c>
      <c r="QN31" s="5">
        <f>IF(IN31=0,0,IF($BJ31&gt;SUM(IO31:$JV31),IF(IN31+SUM(IO31:$JV31)&gt;$BJ31,$BJ31-SUM(QO31:$RV31),IN31),0))</f>
        <v>0</v>
      </c>
      <c r="QO31" s="5">
        <f>IF(IO31=0,0,IF($BJ31&gt;SUM(IP31:$JV31),IF(IO31+SUM(IP31:$JV31)&gt;$BJ31,$BJ31-SUM(QP31:$RV31),IO31),0))</f>
        <v>0</v>
      </c>
      <c r="QP31" s="5">
        <f>IF(IP31=0,0,IF($BJ31&gt;SUM(IQ31:$JV31),IF(IP31+SUM(IQ31:$JV31)&gt;$BJ31,$BJ31-SUM(QQ31:$RV31),IP31),0))</f>
        <v>0</v>
      </c>
      <c r="QQ31" s="5">
        <f>IF(IQ31=0,0,IF($BJ31&gt;SUM(IR31:$JV31),IF(IQ31+SUM(IR31:$JV31)&gt;$BJ31,$BJ31-SUM(QR31:$RV31),IQ31),0))</f>
        <v>0</v>
      </c>
      <c r="QR31" s="5">
        <f>IF(IR31=0,0,IF($BJ31&gt;SUM(IS31:$JV31),IF(IR31+SUM(IS31:$JV31)&gt;$BJ31,$BJ31-SUM(QS31:$RV31),IR31),0))</f>
        <v>0</v>
      </c>
      <c r="QS31" s="5">
        <f>IF(IS31=0,0,IF($BJ31&gt;SUM(IT31:$JV31),IF(IS31+SUM(IT31:$JV31)&gt;$BJ31,$BJ31-SUM(QT31:$RV31),IS31),0))</f>
        <v>0</v>
      </c>
      <c r="QT31" s="5">
        <f>IF(IT31=0,0,IF($BJ31&gt;SUM(IU31:$JV31),IF(IT31+SUM(IU31:$JV31)&gt;$BJ31,$BJ31-SUM(QU31:$RV31),IT31),0))</f>
        <v>0</v>
      </c>
      <c r="QU31" s="5">
        <f>IF(IU31=0,0,IF($BJ31&gt;SUM(IV31:$JV31),IF(IU31+SUM(IV31:$JV31)&gt;$BJ31,$BJ31-SUM(QV31:$RV31),IU31),0))</f>
        <v>0</v>
      </c>
      <c r="QV31" s="5">
        <f>IF(IV31=0,0,IF($BJ31&gt;SUM(IW31:$JV31),IF(IV31+SUM(IW31:$JV31)&gt;$BJ31,$BJ31-SUM(QW31:$RV31),IV31),0))</f>
        <v>0</v>
      </c>
      <c r="QW31" s="5">
        <f>IF(IW31=0,0,IF($BJ31&gt;SUM(IX31:$JV31),IF(IW31+SUM(IX31:$JV31)&gt;$BJ31,$BJ31-SUM(QX31:$RV31),IW31),0))</f>
        <v>0</v>
      </c>
      <c r="QX31" s="5">
        <f>IF(IX31=0,0,IF($BJ31&gt;SUM(IY31:$JV31),IF(IX31+SUM(IY31:$JV31)&gt;$BJ31,$BJ31-SUM(QY31:$RV31),IX31),0))</f>
        <v>0</v>
      </c>
      <c r="QY31" s="5">
        <f>IF(IY31=0,0,IF($BJ31&gt;SUM(IZ31:$JV31),IF(IY31+SUM(IZ31:$JV31)&gt;$BJ31,$BJ31-SUM(QZ31:$RV31),IY31),0))</f>
        <v>0</v>
      </c>
      <c r="QZ31" s="5">
        <f>IF(IZ31=0,0,IF($BJ31&gt;SUM(JA31:$JV31),IF(IZ31+SUM(JA31:$JV31)&gt;$BJ31,$BJ31-SUM(RA31:$RV31),IZ31),0))</f>
        <v>0</v>
      </c>
      <c r="RA31" s="5">
        <f>IF(JA31=0,0,IF($BJ31&gt;SUM(JB31:$JV31),IF(JA31+SUM(JB31:$JV31)&gt;$BJ31,$BJ31-SUM(RB31:$RV31),JA31),0))</f>
        <v>0</v>
      </c>
      <c r="RB31" s="5">
        <f>IF(JB31=0,0,IF($BJ31&gt;SUM(JC31:$JV31),IF(JB31+SUM(JC31:$JV31)&gt;$BJ31,$BJ31-SUM(RC31:$RV31),JB31),0))</f>
        <v>0</v>
      </c>
      <c r="RC31" s="5">
        <f>IF(JC31=0,0,IF($BJ31&gt;SUM(JD31:$JV31),IF(JC31+SUM(JD31:$JV31)&gt;$BJ31,$BJ31-SUM(RD31:$RV31),JC31),0))</f>
        <v>0</v>
      </c>
      <c r="RD31" s="5">
        <f>IF(JD31=0,0,IF($BJ31&gt;SUM(JE31:$JV31),IF(JD31+SUM(JE31:$JV31)&gt;$BJ31,$BJ31-SUM(RE31:$RV31),JD31),0))</f>
        <v>0</v>
      </c>
      <c r="RE31" s="5">
        <f>IF(JE31=0,0,IF($BJ31&gt;SUM(JF31:$JV31),IF(JE31+SUM(JF31:$JV31)&gt;$BJ31,$BJ31-SUM(RF31:$RV31),JE31),0))</f>
        <v>0</v>
      </c>
      <c r="RF31" s="5">
        <f>IF(JF31=0,0,IF($BJ31&gt;SUM(JG31:$JV31),IF(JF31+SUM(JG31:$JV31)&gt;$BJ31,$BJ31-SUM(RG31:$RV31),JF31),0))</f>
        <v>0</v>
      </c>
      <c r="RG31" s="5">
        <f>IF(JG31=0,0,IF($BJ31&gt;SUM(JH31:$JV31),IF(JG31+SUM(JH31:$JV31)&gt;$BJ31,$BJ31-SUM(RH31:$RV31),JG31),0))</f>
        <v>0</v>
      </c>
      <c r="RH31" s="5">
        <f>IF(JH31=0,0,IF($BJ31&gt;SUM(JI31:$JV31),IF(JH31+SUM(JI31:$JV31)&gt;$BJ31,$BJ31-SUM(RI31:$RV31),JH31),0))</f>
        <v>0</v>
      </c>
      <c r="RI31" s="5">
        <f>IF(JI31=0,0,IF($BJ31&gt;SUM(JJ31:$JV31),IF(JI31+SUM(JJ31:$JV31)&gt;$BJ31,$BJ31-SUM(RJ31:$RV31),JI31),0))</f>
        <v>0</v>
      </c>
      <c r="RJ31" s="5">
        <f>IF(JJ31=0,0,IF($BJ31&gt;SUM(JK31:$JV31),IF(JJ31+SUM(JK31:$JV31)&gt;$BJ31,$BJ31-SUM(RK31:$RV31),JJ31),0))</f>
        <v>0</v>
      </c>
      <c r="RK31" s="5">
        <f>IF(JK31=0,0,IF($BJ31&gt;SUM(JL31:$JV31),IF(JK31+SUM(JL31:$JV31)&gt;$BJ31,$BJ31-SUM(RL31:$RV31),JK31),0))</f>
        <v>0</v>
      </c>
      <c r="RL31" s="5">
        <f>IF(JL31=0,0,IF($BJ31&gt;SUM(JM31:$JV31),IF(JL31+SUM(JM31:$JV31)&gt;$BJ31,$BJ31-SUM(RM31:$RV31),JL31),0))</f>
        <v>0</v>
      </c>
      <c r="RM31" s="5">
        <f>IF(JM31=0,0,IF($BJ31&gt;SUM(JN31:$JV31),IF(JM31+SUM(JN31:$JV31)&gt;$BJ31,$BJ31-SUM(RN31:$RV31),JM31),0))</f>
        <v>0</v>
      </c>
      <c r="RN31" s="5">
        <f>IF(JN31=0,0,IF($BJ31&gt;SUM(JO31:$JV31),IF(JN31+SUM(JO31:$JV31)&gt;$BJ31,$BJ31-SUM(RO31:$RV31),JN31),0))</f>
        <v>0</v>
      </c>
      <c r="RO31" s="5">
        <f>IF(JO31=0,0,IF($BJ31&gt;SUM(JP31:$JV31),IF(JO31+SUM(JP31:$JV31)&gt;$BJ31,$BJ31-SUM(RP31:$RV31),JO31),0))</f>
        <v>0</v>
      </c>
      <c r="RP31" s="5">
        <f>IF(JP31=0,0,IF($BJ31&gt;SUM(JQ31:$JV31),IF(JP31+SUM(JQ31:$JV31)&gt;$BJ31,$BJ31-SUM(RQ31:$RV31),JP31),0))</f>
        <v>0</v>
      </c>
      <c r="RQ31" s="5">
        <f>IF(JQ31=0,0,IF($BJ31&gt;SUM(JR31:$JV31),IF(JQ31+SUM(JR31:$JV31)&gt;$BJ31,$BJ31-SUM(RR31:$RV31),JQ31),0))</f>
        <v>0</v>
      </c>
      <c r="RR31" s="5">
        <f>IF(JR31=0,0,IF($BJ31&gt;SUM(JS31:$JV31),IF(JR31+SUM(JS31:$JV31)&gt;$BJ31,$BJ31-SUM(RS31:$RV31),JR31),0))</f>
        <v>20</v>
      </c>
      <c r="RS31" s="5">
        <f>IF(JS31=0,0,IF($BJ31&gt;SUM(JT31:$JV31),IF(JS31+SUM(JT31:$JV31)&gt;$BJ31,$BJ31-SUM(RT31:$RV31),JS31),0))</f>
        <v>30</v>
      </c>
      <c r="RT31" s="5">
        <f>IF(JT31=0,0,IF($BJ31&gt;SUM(JU31:$JV31),IF(JT31+SUM(JU31:$JV31)&gt;$BJ31,$BJ31-SUM(RU31:$RV31),JT31),0))</f>
        <v>30</v>
      </c>
      <c r="RU31" s="5">
        <f>IF(JU31=0,0,IF($BJ31&gt;SUM(JV31:$JV31),IF(JU31+SUM(JV31:$JV31)&gt;$BJ31,$BJ31-SUM(RV31:$RV31),JU31),0))</f>
        <v>50</v>
      </c>
      <c r="RV31" s="54"/>
      <c r="RW31" s="12">
        <f ca="1">SUMIFS(Sales!D$1:D$151,Sales!B$1:B$151,B31,Sales!C$1:C$151,C31)</f>
        <v>74</v>
      </c>
      <c r="RX31" s="65" t="b">
        <f>IF(COUNTIF(Sales!C$1:C$153,C31)=1,TRUE,FALSE)</f>
        <v>1</v>
      </c>
      <c r="RY31" t="b">
        <f t="shared" si="574"/>
        <v>1</v>
      </c>
    </row>
    <row r="32" spans="1:493" x14ac:dyDescent="0.35">
      <c r="A32" s="7">
        <f t="shared" ca="1" si="546"/>
        <v>32</v>
      </c>
      <c r="B32" s="126" t="str">
        <f t="shared" si="547"/>
        <v>GC-Shoes</v>
      </c>
      <c r="C32" s="20" t="s">
        <v>188</v>
      </c>
      <c r="D32" s="20" t="s">
        <v>452</v>
      </c>
      <c r="E32" s="155">
        <f>IF(LEFT(C32,5)="Total",0,SUMIFS(Costing!E$1:E$79,Costing!C$1:C$79,B32,Costing!D$1:D$79,C32))</f>
        <v>60</v>
      </c>
      <c r="F32" s="60">
        <f>SUMIFS(Costing!G$1:G$79,Costing!C$1:C$79,B32,Costing!D$1:D$79,C32)</f>
        <v>30.780999999999999</v>
      </c>
      <c r="G32" s="92">
        <v>2</v>
      </c>
      <c r="H32" s="220">
        <f>(45+65)/G32</f>
        <v>55</v>
      </c>
      <c r="I32" s="67">
        <f t="shared" si="548"/>
        <v>24.219000000000001</v>
      </c>
      <c r="J32" s="92">
        <v>3</v>
      </c>
      <c r="K32" s="220">
        <v>45</v>
      </c>
      <c r="L32" s="67">
        <f t="shared" si="549"/>
        <v>14.219000000000001</v>
      </c>
      <c r="M32" s="92"/>
      <c r="N32" s="220"/>
      <c r="O32" s="67">
        <f t="shared" si="550"/>
        <v>0</v>
      </c>
      <c r="P32" s="92">
        <v>6</v>
      </c>
      <c r="Q32" s="220">
        <f>((3*45)+(3*65))/P32</f>
        <v>55</v>
      </c>
      <c r="R32" s="67">
        <f t="shared" si="551"/>
        <v>24.219000000000001</v>
      </c>
      <c r="S32" s="92"/>
      <c r="T32" s="220"/>
      <c r="U32" s="67">
        <f t="shared" si="552"/>
        <v>0</v>
      </c>
      <c r="V32" s="92">
        <v>2</v>
      </c>
      <c r="W32" s="220">
        <v>45</v>
      </c>
      <c r="X32" s="67">
        <f t="shared" si="553"/>
        <v>14.219000000000001</v>
      </c>
      <c r="Y32" s="92">
        <v>3</v>
      </c>
      <c r="Z32" s="220">
        <v>45</v>
      </c>
      <c r="AA32" s="67">
        <f t="shared" si="554"/>
        <v>14.219000000000001</v>
      </c>
      <c r="AB32" s="92">
        <v>4</v>
      </c>
      <c r="AC32" s="220">
        <v>45</v>
      </c>
      <c r="AD32" s="67">
        <f t="shared" si="555"/>
        <v>14.219000000000001</v>
      </c>
      <c r="AE32" s="92">
        <v>4</v>
      </c>
      <c r="AF32" s="220">
        <v>45</v>
      </c>
      <c r="AG32" s="67">
        <f t="shared" si="556"/>
        <v>14.219000000000001</v>
      </c>
      <c r="AH32" s="92"/>
      <c r="AI32" s="220"/>
      <c r="AJ32" s="67">
        <f t="shared" si="557"/>
        <v>0</v>
      </c>
      <c r="AK32" s="92"/>
      <c r="AL32" s="220"/>
      <c r="AM32" s="67">
        <f t="shared" si="558"/>
        <v>0</v>
      </c>
      <c r="AN32" s="92"/>
      <c r="AO32" s="220"/>
      <c r="AP32" s="67">
        <f t="shared" si="559"/>
        <v>0</v>
      </c>
      <c r="AQ32" s="92"/>
      <c r="AR32" s="220"/>
      <c r="AS32" s="67">
        <f t="shared" si="560"/>
        <v>0</v>
      </c>
      <c r="AT32" s="92"/>
      <c r="AU32" s="220"/>
      <c r="AV32" s="67">
        <f t="shared" si="561"/>
        <v>0</v>
      </c>
      <c r="AW32" s="92"/>
      <c r="AX32" s="220"/>
      <c r="AY32" s="67">
        <f t="shared" si="562"/>
        <v>0</v>
      </c>
      <c r="AZ32" s="92"/>
      <c r="BA32" s="220"/>
      <c r="BB32" s="67">
        <f t="shared" si="563"/>
        <v>0</v>
      </c>
      <c r="BC32" s="92"/>
      <c r="BD32" s="220"/>
      <c r="BE32" s="67">
        <f t="shared" si="564"/>
        <v>0</v>
      </c>
      <c r="BF32" s="92"/>
      <c r="BG32" s="220"/>
      <c r="BH32" s="67">
        <f t="shared" si="565"/>
        <v>0</v>
      </c>
      <c r="BI32" s="68"/>
      <c r="BJ32" s="154">
        <f t="shared" si="566"/>
        <v>36</v>
      </c>
      <c r="BK32" s="224">
        <f t="shared" si="567"/>
        <v>1108.116</v>
      </c>
      <c r="BL32" s="50"/>
      <c r="BM32" s="5">
        <f ca="1">SUMIFS(INDIRECT("Sales!"&amp;RW32&amp;":"&amp;RW32),Sales!$1:$1,"&gt;"&amp;$BN$2,Sales!$1:$1,"&lt;="&amp;$C$2)/$BM$2*30</f>
        <v>91</v>
      </c>
      <c r="BN32" s="72"/>
      <c r="BO32" s="5">
        <f>SUMIF($DB$2:$RV$2,"&lt;"&amp;BO$2,$DB32:$RV32)-SUM($BN32:BN32)</f>
        <v>0</v>
      </c>
      <c r="BP32" s="5">
        <f>SUMIF($DB$2:$RV$2,"&lt;"&amp;BP$2,$DB32:$RV32)-SUM($BN32:BO32)</f>
        <v>0</v>
      </c>
      <c r="BQ32" s="5">
        <f>SUMIF($DB$2:$RV$2,"&lt;"&amp;BQ$2,$DB32:$RV32)-SUM($BN32:BP32)</f>
        <v>0</v>
      </c>
      <c r="BR32" s="5">
        <f>SUMIF($DB$2:$RV$2,"&lt;"&amp;BR$2,$DB32:$RV32)-SUM($BN32:BQ32)</f>
        <v>0</v>
      </c>
      <c r="BS32" s="5">
        <f>SUMIF($DB$2:$RV$2,"&lt;"&amp;BS$2,$DB32:$RV32)-SUM($BN32:BR32)</f>
        <v>0</v>
      </c>
      <c r="BT32" s="5">
        <f>SUMIF($DB$2:$RV$2,"&lt;"&amp;BT$2,$DB32:$RV32)-SUM($BN32:BS32)</f>
        <v>36</v>
      </c>
      <c r="BU32" s="5">
        <f t="shared" si="571"/>
        <v>381</v>
      </c>
      <c r="BV32" s="10"/>
      <c r="BW32" s="95">
        <v>30</v>
      </c>
      <c r="BX32" s="95">
        <v>30</v>
      </c>
      <c r="BY32" s="95">
        <v>0</v>
      </c>
      <c r="BZ32" s="95">
        <v>95</v>
      </c>
      <c r="CA32" s="95"/>
      <c r="CB32" s="95">
        <v>10</v>
      </c>
      <c r="CC32" s="79">
        <v>15</v>
      </c>
      <c r="CD32" s="79">
        <v>0</v>
      </c>
      <c r="CE32" s="79">
        <v>0</v>
      </c>
      <c r="CF32" s="79">
        <v>106</v>
      </c>
      <c r="CG32" s="79">
        <v>0</v>
      </c>
      <c r="CH32" s="79">
        <v>140</v>
      </c>
      <c r="CI32" s="79">
        <v>0</v>
      </c>
      <c r="CJ32" s="79">
        <v>80</v>
      </c>
      <c r="CK32" s="79">
        <v>0</v>
      </c>
      <c r="CL32" s="79">
        <v>53</v>
      </c>
      <c r="CM32" s="79">
        <v>0</v>
      </c>
      <c r="CN32" s="79">
        <v>0</v>
      </c>
      <c r="CO32" s="79">
        <v>0</v>
      </c>
      <c r="CP32" s="79">
        <v>0</v>
      </c>
      <c r="CQ32" s="79">
        <v>0</v>
      </c>
      <c r="CR32" s="79">
        <v>0</v>
      </c>
      <c r="CS32" s="79">
        <v>60</v>
      </c>
      <c r="CT32" s="79">
        <v>85</v>
      </c>
      <c r="CU32" s="79">
        <v>30</v>
      </c>
      <c r="CV32" s="79">
        <v>50</v>
      </c>
      <c r="CW32" s="79">
        <v>45</v>
      </c>
      <c r="CX32" s="95">
        <v>101</v>
      </c>
      <c r="CY32" s="79">
        <v>20</v>
      </c>
      <c r="CZ32" s="79">
        <v>0</v>
      </c>
      <c r="DA32" s="79">
        <v>0</v>
      </c>
      <c r="DB32" s="5">
        <v>10</v>
      </c>
      <c r="DC32" s="5">
        <v>25</v>
      </c>
      <c r="DD32" s="5">
        <v>30</v>
      </c>
      <c r="DE32" s="5">
        <v>30</v>
      </c>
      <c r="DF32" s="5">
        <v>45</v>
      </c>
      <c r="DG32" s="5">
        <v>20</v>
      </c>
      <c r="DH32" s="5">
        <v>30</v>
      </c>
      <c r="DI32" s="5">
        <v>30</v>
      </c>
      <c r="DJ32" s="5">
        <v>40</v>
      </c>
      <c r="DK32" s="5">
        <v>60</v>
      </c>
      <c r="DL32" s="5">
        <v>45</v>
      </c>
      <c r="DM32" s="5">
        <v>30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60</v>
      </c>
      <c r="EX32" s="5">
        <v>0</v>
      </c>
      <c r="EY32" s="5">
        <v>50</v>
      </c>
      <c r="EZ32" s="5">
        <v>36</v>
      </c>
      <c r="FA32" s="5">
        <v>0</v>
      </c>
      <c r="FB32" s="5">
        <v>0</v>
      </c>
      <c r="FC32" s="5">
        <v>40</v>
      </c>
      <c r="FD32" s="5">
        <v>112</v>
      </c>
      <c r="FE32" s="5">
        <v>0</v>
      </c>
      <c r="FF32" s="5">
        <v>60</v>
      </c>
      <c r="FG32" s="5">
        <v>30</v>
      </c>
      <c r="FH32" s="5">
        <v>0</v>
      </c>
      <c r="FI32" s="5">
        <v>0</v>
      </c>
      <c r="FJ32" s="5">
        <v>36</v>
      </c>
      <c r="FK32" s="5">
        <v>0</v>
      </c>
      <c r="FL32" s="5">
        <v>56</v>
      </c>
      <c r="FM32" s="5">
        <v>60</v>
      </c>
      <c r="FN32" s="5">
        <v>0</v>
      </c>
      <c r="FO32" s="5">
        <v>60</v>
      </c>
      <c r="FP32" s="5">
        <v>0</v>
      </c>
      <c r="FQ32" s="5">
        <v>50</v>
      </c>
      <c r="FR32" s="5">
        <v>30</v>
      </c>
      <c r="FS32" s="5">
        <v>0</v>
      </c>
      <c r="FT32" s="5">
        <v>30</v>
      </c>
      <c r="FU32" s="5">
        <v>30</v>
      </c>
      <c r="FV32" s="5">
        <v>0</v>
      </c>
      <c r="FW32" s="5">
        <v>30</v>
      </c>
      <c r="FX32" s="5">
        <v>30</v>
      </c>
      <c r="FY32" s="5">
        <v>32</v>
      </c>
      <c r="FZ32" s="5">
        <v>35</v>
      </c>
      <c r="GA32" s="5">
        <v>30</v>
      </c>
      <c r="GB32" s="5">
        <v>30</v>
      </c>
      <c r="GC32" s="5">
        <v>5</v>
      </c>
      <c r="GD32" s="5">
        <v>0</v>
      </c>
      <c r="GE32" s="5">
        <v>20</v>
      </c>
      <c r="GF32" s="5">
        <v>25</v>
      </c>
      <c r="GG32" s="5">
        <v>0</v>
      </c>
      <c r="GH32" s="5">
        <v>45</v>
      </c>
      <c r="GI32" s="5">
        <v>25</v>
      </c>
      <c r="GJ32" s="5">
        <v>40</v>
      </c>
      <c r="GK32" s="5">
        <v>40</v>
      </c>
      <c r="GL32" s="5">
        <v>28</v>
      </c>
      <c r="GM32" s="5">
        <v>55</v>
      </c>
      <c r="GN32" s="5">
        <v>60</v>
      </c>
      <c r="GO32" s="5">
        <v>60</v>
      </c>
      <c r="GP32" s="5">
        <v>40</v>
      </c>
      <c r="GQ32" s="5">
        <v>35</v>
      </c>
      <c r="GR32" s="5">
        <v>67</v>
      </c>
      <c r="GS32" s="5">
        <v>39</v>
      </c>
      <c r="GT32" s="5">
        <v>65</v>
      </c>
      <c r="GU32" s="5">
        <v>43</v>
      </c>
      <c r="GV32" s="5">
        <v>16</v>
      </c>
      <c r="GW32" s="5">
        <v>22</v>
      </c>
      <c r="GX32" s="5">
        <v>0</v>
      </c>
      <c r="GY32" s="5">
        <v>30</v>
      </c>
      <c r="GZ32" s="5">
        <v>20</v>
      </c>
      <c r="HA32" s="5">
        <v>24</v>
      </c>
      <c r="HB32" s="5">
        <v>5</v>
      </c>
      <c r="HC32" s="5">
        <v>18</v>
      </c>
      <c r="HD32" s="5">
        <v>22</v>
      </c>
      <c r="HE32" s="5">
        <v>24</v>
      </c>
      <c r="HF32" s="5">
        <v>25</v>
      </c>
      <c r="HG32" s="5">
        <v>19</v>
      </c>
      <c r="HH32" s="5">
        <v>25</v>
      </c>
      <c r="HI32" s="5">
        <v>25</v>
      </c>
      <c r="HJ32" s="5">
        <v>30</v>
      </c>
      <c r="HK32" s="5">
        <v>50</v>
      </c>
      <c r="HL32" s="5">
        <v>30</v>
      </c>
      <c r="HM32" s="5">
        <v>50</v>
      </c>
      <c r="HN32" s="5">
        <v>50</v>
      </c>
      <c r="HO32" s="5">
        <v>60</v>
      </c>
      <c r="HP32" s="5">
        <v>50</v>
      </c>
      <c r="HQ32" s="5">
        <v>65</v>
      </c>
      <c r="HR32" s="5">
        <v>60</v>
      </c>
      <c r="HS32" s="5">
        <v>59</v>
      </c>
      <c r="HT32" s="5">
        <v>50</v>
      </c>
      <c r="HU32" s="5">
        <v>60</v>
      </c>
      <c r="HV32" s="5">
        <v>13</v>
      </c>
      <c r="HW32" s="5">
        <v>17</v>
      </c>
      <c r="HX32" s="5">
        <v>8</v>
      </c>
      <c r="HY32" s="5">
        <v>50</v>
      </c>
      <c r="HZ32" s="5">
        <v>50</v>
      </c>
      <c r="IA32" s="5">
        <v>60</v>
      </c>
      <c r="IB32" s="5">
        <v>55</v>
      </c>
      <c r="IC32" s="5">
        <v>15</v>
      </c>
      <c r="ID32" s="5">
        <v>50</v>
      </c>
      <c r="IE32" s="5">
        <v>27</v>
      </c>
      <c r="IF32" s="5"/>
      <c r="IG32" s="5">
        <v>15</v>
      </c>
      <c r="IH32" s="5">
        <v>30</v>
      </c>
      <c r="II32" s="5">
        <v>70</v>
      </c>
      <c r="IJ32" s="5">
        <v>50</v>
      </c>
      <c r="IK32" s="5">
        <v>58</v>
      </c>
      <c r="IL32" s="5">
        <v>50</v>
      </c>
      <c r="IM32" s="5">
        <v>60</v>
      </c>
      <c r="IN32" s="5">
        <v>40</v>
      </c>
      <c r="IO32" s="5">
        <v>50</v>
      </c>
      <c r="IP32" s="5">
        <v>50</v>
      </c>
      <c r="IQ32" s="5">
        <v>60</v>
      </c>
      <c r="IR32" s="5">
        <v>70</v>
      </c>
      <c r="IS32" s="5">
        <v>70</v>
      </c>
      <c r="IT32" s="5">
        <v>65</v>
      </c>
      <c r="IU32" s="5">
        <v>65</v>
      </c>
      <c r="IV32" s="5">
        <v>70</v>
      </c>
      <c r="IW32" s="5">
        <v>65</v>
      </c>
      <c r="IX32" s="5">
        <v>65</v>
      </c>
      <c r="IY32" s="5">
        <v>65</v>
      </c>
      <c r="IZ32" s="5">
        <v>60</v>
      </c>
      <c r="JA32" s="5">
        <v>90</v>
      </c>
      <c r="JB32" s="5">
        <v>575</v>
      </c>
      <c r="JC32" s="5">
        <v>65</v>
      </c>
      <c r="JD32" s="5">
        <v>506</v>
      </c>
      <c r="JE32" s="5">
        <v>0</v>
      </c>
      <c r="JF32" s="5">
        <v>25</v>
      </c>
      <c r="JG32" s="5">
        <v>25</v>
      </c>
      <c r="JH32" s="5">
        <v>35</v>
      </c>
      <c r="JI32" s="5">
        <v>35</v>
      </c>
      <c r="JJ32">
        <v>120</v>
      </c>
      <c r="JK32" s="5">
        <v>133</v>
      </c>
      <c r="JL32" s="5">
        <v>130</v>
      </c>
      <c r="JM32" s="5">
        <v>95</v>
      </c>
      <c r="JN32" s="5">
        <v>95</v>
      </c>
      <c r="JO32" s="5">
        <v>100</v>
      </c>
      <c r="JP32" s="5">
        <v>140</v>
      </c>
      <c r="JQ32" s="5">
        <v>75</v>
      </c>
      <c r="JR32" s="5">
        <v>70</v>
      </c>
      <c r="JS32" s="5">
        <v>90</v>
      </c>
      <c r="JT32" s="5">
        <v>134</v>
      </c>
      <c r="JU32" s="5">
        <v>121</v>
      </c>
      <c r="JV32" s="54"/>
      <c r="JW32" s="5">
        <f>IF(BW32=0,0,IF($BJ32&gt;SUM(BX32:$JV32),IF(BW32+SUM(BX32:$JV32)&gt;$BJ32,$BJ32-SUM(JX32:$RV32),BW32),0))</f>
        <v>0</v>
      </c>
      <c r="JX32" s="5">
        <f>IF(BX32=0,0,IF($BJ32&gt;SUM(BY32:$JV32),IF(BX32+SUM(BY32:$JV32)&gt;$BJ32,$BJ32-SUM(JY32:$RV32),BX32),0))</f>
        <v>0</v>
      </c>
      <c r="JY32" s="5">
        <f>IF(BY32=0,0,IF($BJ32&gt;SUM(BZ32:$JV32),IF(BY32+SUM(BZ32:$JV32)&gt;$BJ32,$BJ32-SUM(JZ32:$RV32),BY32),0))</f>
        <v>0</v>
      </c>
      <c r="JZ32" s="5">
        <f>IF(BZ32=0,0,IF($BJ32&gt;SUM(CA32:$JV32),IF(BZ32+SUM(CA32:$JV32)&gt;$BJ32,$BJ32-SUM(KA32:$RV32),BZ32),0))</f>
        <v>0</v>
      </c>
      <c r="KA32" s="5">
        <f>IF(CA32=0,0,IF($BJ32&gt;SUM(CB32:$JV32),IF(CA32+SUM(CB32:$JV32)&gt;$BJ32,$BJ32-SUM(KB32:$RV32),CA32),0))</f>
        <v>0</v>
      </c>
      <c r="KB32" s="5">
        <f>IF(CB32=0,0,IF($BJ32&gt;SUM(CC32:$JV32),IF(CB32+SUM(CC32:$JV32)&gt;$BJ32,$BJ32-SUM(KC32:$RV32),CB32),0))</f>
        <v>0</v>
      </c>
      <c r="KC32" s="5">
        <f>IF(CC32=0,0,IF($BJ32&gt;SUM(CD32:$JV32),IF(CC32+SUM(CD32:$JV32)&gt;$BJ32,$BJ32-SUM(KD32:$RV32),CC32),0))</f>
        <v>0</v>
      </c>
      <c r="KD32" s="5">
        <f>IF(CD32=0,0,IF($BJ32&gt;SUM(CE32:$JV32),IF(CD32+SUM(CE32:$JV32)&gt;$BJ32,$BJ32-SUM(KE32:$RV32),CD32),0))</f>
        <v>0</v>
      </c>
      <c r="KE32" s="5">
        <f>IF(CE32=0,0,IF($BJ32&gt;SUM(CF32:$JV32),IF(CE32+SUM(CF32:$JV32)&gt;$BJ32,$BJ32-SUM(KF32:$RV32),CE32),0))</f>
        <v>0</v>
      </c>
      <c r="KF32" s="5">
        <f>IF(CF32=0,0,IF($BJ32&gt;SUM(CG32:$JV32),IF(CF32+SUM(CG32:$JV32)&gt;$BJ32,$BJ32-SUM(KG32:$RV32),CF32),0))</f>
        <v>0</v>
      </c>
      <c r="KG32" s="5">
        <f>IF(CG32=0,0,IF($BJ32&gt;SUM(CH32:$JV32),IF(CG32+SUM(CH32:$JV32)&gt;$BJ32,$BJ32-SUM(KH32:$RV32),CG32),0))</f>
        <v>0</v>
      </c>
      <c r="KH32" s="5">
        <f>IF(CH32=0,0,IF($BJ32&gt;SUM(CI32:$JV32),IF(CH32+SUM(CI32:$JV32)&gt;$BJ32,$BJ32-SUM(KI32:$RV32),CH32),0))</f>
        <v>0</v>
      </c>
      <c r="KI32" s="5">
        <f>IF(CI32=0,0,IF($BJ32&gt;SUM(CJ32:$JV32),IF(CI32+SUM(CJ32:$JV32)&gt;$BJ32,$BJ32-SUM(KJ32:$RV32),CI32),0))</f>
        <v>0</v>
      </c>
      <c r="KJ32" s="5">
        <f>IF(CJ32=0,0,IF($BJ32&gt;SUM(CK32:$JV32),IF(CJ32+SUM(CK32:$JV32)&gt;$BJ32,$BJ32-SUM(KK32:$RV32),CJ32),0))</f>
        <v>0</v>
      </c>
      <c r="KK32" s="5">
        <f>IF(CK32=0,0,IF($BJ32&gt;SUM(CL32:$JV32),IF(CK32+SUM(CL32:$JV32)&gt;$BJ32,$BJ32-SUM(KL32:$RV32),CK32),0))</f>
        <v>0</v>
      </c>
      <c r="KL32" s="5">
        <f>IF(CL32=0,0,IF($BJ32&gt;SUM(CM32:$JV32),IF(CL32+SUM(CM32:$JV32)&gt;$BJ32,$BJ32-SUM(KM32:$RV32),CL32),0))</f>
        <v>0</v>
      </c>
      <c r="KM32" s="5">
        <f>IF(CM32=0,0,IF($BJ32&gt;SUM(CN32:$JV32),IF(CM32+SUM(CN32:$JV32)&gt;$BJ32,$BJ32-SUM(KN32:$RV32),CM32),0))</f>
        <v>0</v>
      </c>
      <c r="KN32" s="5">
        <f>IF(CN32=0,0,IF($BJ32&gt;SUM(CO32:$JV32),IF(CN32+SUM(CO32:$JV32)&gt;$BJ32,$BJ32-SUM(KO32:$RV32),CN32),0))</f>
        <v>0</v>
      </c>
      <c r="KO32" s="5">
        <f>IF(CO32=0,0,IF($BJ32&gt;SUM(CP32:$JV32),IF(CO32+SUM(CP32:$JV32)&gt;$BJ32,$BJ32-SUM(KP32:$RV32),CO32),0))</f>
        <v>0</v>
      </c>
      <c r="KP32" s="5">
        <f>IF(CP32=0,0,IF($BJ32&gt;SUM(CQ32:$JV32),IF(CP32+SUM(CQ32:$JV32)&gt;$BJ32,$BJ32-SUM(KQ32:$RV32),CP32),0))</f>
        <v>0</v>
      </c>
      <c r="KQ32" s="5">
        <f>IF(CQ32=0,0,IF($BJ32&gt;SUM(CR32:$JV32),IF(CQ32+SUM(CR32:$JV32)&gt;$BJ32,$BJ32-SUM(KR32:$RV32),CQ32),0))</f>
        <v>0</v>
      </c>
      <c r="KR32" s="5">
        <f>IF(CR32=0,0,IF($BJ32&gt;SUM(CS32:$JV32),IF(CR32+SUM(CS32:$JV32)&gt;$BJ32,$BJ32-SUM(KS32:$RV32),CR32),0))</f>
        <v>0</v>
      </c>
      <c r="KS32" s="5">
        <f>IF(CS32=0,0,IF($BJ32&gt;SUM(CT32:$JV32),IF(CS32+SUM(CT32:$JV32)&gt;$BJ32,$BJ32-SUM(KT32:$RV32),CS32),0))</f>
        <v>0</v>
      </c>
      <c r="KT32" s="5">
        <f>IF(CT32=0,0,IF($BJ32&gt;SUM(CU32:$JV32),IF(CT32+SUM(CU32:$JV32)&gt;$BJ32,$BJ32-SUM(KU32:$RV32),CT32),0))</f>
        <v>0</v>
      </c>
      <c r="KU32" s="5">
        <f>IF(CU32=0,0,IF($BJ32&gt;SUM(CV32:$JV32),IF(CU32+SUM(CV32:$JV32)&gt;$BJ32,$BJ32-SUM(KV32:$RV32),CU32),0))</f>
        <v>0</v>
      </c>
      <c r="KV32" s="5">
        <f>IF(CV32=0,0,IF($BJ32&gt;SUM(CW32:$JV32),IF(CV32+SUM(CW32:$JV32)&gt;$BJ32,$BJ32-SUM(KW32:$RV32),CV32),0))</f>
        <v>0</v>
      </c>
      <c r="KW32" s="5">
        <f>IF(CW32=0,0,IF($BJ32&gt;SUM(CX32:$JV32),IF(CW32+SUM(CX32:$JV32)&gt;$BJ32,$BJ32-SUM(KX32:$RV32),CW32),0))</f>
        <v>0</v>
      </c>
      <c r="KX32" s="5">
        <f>IF(CX32=0,0,IF($BJ32&gt;SUM(CY32:$JV32),IF(CX32+SUM(CY32:$JV32)&gt;$BJ32,$BJ32-SUM(KY32:$RV32),CX32),0))</f>
        <v>0</v>
      </c>
      <c r="KY32" s="5">
        <f>IF(CY32=0,0,IF($BJ32&gt;SUM(CZ32:$JV32),IF(CY32+SUM(CZ32:$JV32)&gt;$BJ32,$BJ32-SUM(KZ32:$RV32),CY32),0))</f>
        <v>0</v>
      </c>
      <c r="KZ32" s="5">
        <f>IF(CZ32=0,0,IF($BJ32&gt;SUM(DA32:$JV32),IF(CZ32+SUM(DA32:$JV32)&gt;$BJ32,$BJ32-SUM(LA32:$RV32),CZ32),0))</f>
        <v>0</v>
      </c>
      <c r="LA32" s="5">
        <f>IF(DA32=0,0,IF($BJ32&gt;SUM(DB32:$JV32),IF(DA32+SUM(DB32:$JV32)&gt;$BJ32,$BJ32-SUM(LB32:$RV32),DA32),0))</f>
        <v>0</v>
      </c>
      <c r="LB32" s="5">
        <f>IF(DB32=0,0,IF($BJ32&gt;SUM(DC32:$JV32),IF(DB32+SUM(DC32:$JV32)&gt;$BJ32,$BJ32-SUM(LC32:$RV32),DB32),0))</f>
        <v>0</v>
      </c>
      <c r="LC32" s="5">
        <f>IF(DC32=0,0,IF($BJ32&gt;SUM(DD32:$JV32),IF(DC32+SUM(DD32:$JV32)&gt;$BJ32,$BJ32-SUM(LD32:$RV32),DC32),0))</f>
        <v>0</v>
      </c>
      <c r="LD32" s="5">
        <f>IF(DD32=0,0,IF($BJ32&gt;SUM(DE32:$JV32),IF(DD32+SUM(DE32:$JV32)&gt;$BJ32,$BJ32-SUM(LE32:$RV32),DD32),0))</f>
        <v>0</v>
      </c>
      <c r="LE32" s="5">
        <f>IF(DE32=0,0,IF($BJ32&gt;SUM(DF32:$JV32),IF(DE32+SUM(DF32:$JV32)&gt;$BJ32,$BJ32-SUM(LF32:$RV32),DE32),0))</f>
        <v>0</v>
      </c>
      <c r="LF32" s="5">
        <f>IF(DF32=0,0,IF($BJ32&gt;SUM(DG32:$JV32),IF(DF32+SUM(DG32:$JV32)&gt;$BJ32,$BJ32-SUM(LG32:$RV32),DF32),0))</f>
        <v>0</v>
      </c>
      <c r="LG32" s="5">
        <f>IF(DG32=0,0,IF($BJ32&gt;SUM(DH32:$JV32),IF(DG32+SUM(DH32:$JV32)&gt;$BJ32,$BJ32-SUM(LH32:$RV32),DG32),0))</f>
        <v>0</v>
      </c>
      <c r="LH32" s="5">
        <f>IF(DH32=0,0,IF($BJ32&gt;SUM(DI32:$JV32),IF(DH32+SUM(DI32:$JV32)&gt;$BJ32,$BJ32-SUM(LI32:$RV32),DH32),0))</f>
        <v>0</v>
      </c>
      <c r="LI32" s="5">
        <f>IF(DI32=0,0,IF($BJ32&gt;SUM(DJ32:$JV32),IF(DI32+SUM(DJ32:$JV32)&gt;$BJ32,$BJ32-SUM(LJ32:$RV32),DI32),0))</f>
        <v>0</v>
      </c>
      <c r="LJ32" s="5">
        <f>IF(DJ32=0,0,IF($BJ32&gt;SUM(DK32:$JV32),IF(DJ32+SUM(DK32:$JV32)&gt;$BJ32,$BJ32-SUM(LK32:$RV32),DJ32),0))</f>
        <v>0</v>
      </c>
      <c r="LK32" s="5">
        <f>IF(DK32=0,0,IF($BJ32&gt;SUM(DL32:$JV32),IF(DK32+SUM(DL32:$JV32)&gt;$BJ32,$BJ32-SUM(LL32:$RV32),DK32),0))</f>
        <v>0</v>
      </c>
      <c r="LL32" s="5">
        <f>IF(DL32=0,0,IF($BJ32&gt;SUM(DM32:$JV32),IF(DL32+SUM(DM32:$JV32)&gt;$BJ32,$BJ32-SUM(LM32:$RV32),DL32),0))</f>
        <v>0</v>
      </c>
      <c r="LM32" s="5">
        <f>IF(DM32=0,0,IF($BJ32&gt;SUM(DN32:$JV32),IF(DM32+SUM(DN32:$JV32)&gt;$BJ32,$BJ32-SUM(LN32:$RV32),DM32),0))</f>
        <v>0</v>
      </c>
      <c r="LN32" s="5">
        <f>IF(DN32=0,0,IF($BJ32&gt;SUM(DO32:$JV32),IF(DN32+SUM(DO32:$JV32)&gt;$BJ32,$BJ32-SUM(LO32:$RV32),DN32),0))</f>
        <v>0</v>
      </c>
      <c r="LO32" s="5">
        <f>IF(DO32=0,0,IF($BJ32&gt;SUM(DP32:$JV32),IF(DO32+SUM(DP32:$JV32)&gt;$BJ32,$BJ32-SUM(LP32:$RV32),DO32),0))</f>
        <v>0</v>
      </c>
      <c r="LP32" s="5">
        <f>IF(DP32=0,0,IF($BJ32&gt;SUM(DQ32:$JV32),IF(DP32+SUM(DQ32:$JV32)&gt;$BJ32,$BJ32-SUM(LQ32:$RV32),DP32),0))</f>
        <v>0</v>
      </c>
      <c r="LQ32" s="5">
        <f>IF(DQ32=0,0,IF($BJ32&gt;SUM(DR32:$JV32),IF(DQ32+SUM(DR32:$JV32)&gt;$BJ32,$BJ32-SUM(LR32:$RV32),DQ32),0))</f>
        <v>0</v>
      </c>
      <c r="LR32" s="5">
        <f>IF(DR32=0,0,IF($BJ32&gt;SUM(DS32:$JV32),IF(DR32+SUM(DS32:$JV32)&gt;$BJ32,$BJ32-SUM(LS32:$RV32),DR32),0))</f>
        <v>0</v>
      </c>
      <c r="LS32" s="5">
        <f>IF(DS32=0,0,IF($BJ32&gt;SUM(DT32:$JV32),IF(DS32+SUM(DT32:$JV32)&gt;$BJ32,$BJ32-SUM(LT32:$RV32),DS32),0))</f>
        <v>0</v>
      </c>
      <c r="LT32" s="5">
        <f>IF(DT32=0,0,IF($BJ32&gt;SUM(DU32:$JV32),IF(DT32+SUM(DU32:$JV32)&gt;$BJ32,$BJ32-SUM(LU32:$RV32),DT32),0))</f>
        <v>0</v>
      </c>
      <c r="LU32" s="5">
        <f>IF(DU32=0,0,IF($BJ32&gt;SUM(DV32:$JV32),IF(DU32+SUM(DV32:$JV32)&gt;$BJ32,$BJ32-SUM(LV32:$RV32),DU32),0))</f>
        <v>0</v>
      </c>
      <c r="LV32" s="5">
        <f>IF(DV32=0,0,IF($BJ32&gt;SUM(DW32:$JV32),IF(DV32+SUM(DW32:$JV32)&gt;$BJ32,$BJ32-SUM(LW32:$RV32),DV32),0))</f>
        <v>0</v>
      </c>
      <c r="LW32" s="5">
        <f>IF(DW32=0,0,IF($BJ32&gt;SUM(DX32:$JV32),IF(DW32+SUM(DX32:$JV32)&gt;$BJ32,$BJ32-SUM(LX32:$RV32),DW32),0))</f>
        <v>0</v>
      </c>
      <c r="LX32" s="5">
        <f>IF(DX32=0,0,IF($BJ32&gt;SUM(DY32:$JV32),IF(DX32+SUM(DY32:$JV32)&gt;$BJ32,$BJ32-SUM(LY32:$RV32),DX32),0))</f>
        <v>0</v>
      </c>
      <c r="LY32" s="5">
        <f>IF(DY32=0,0,IF($BJ32&gt;SUM(DZ32:$JV32),IF(DY32+SUM(DZ32:$JV32)&gt;$BJ32,$BJ32-SUM(LZ32:$RV32),DY32),0))</f>
        <v>0</v>
      </c>
      <c r="LZ32" s="5">
        <f>IF(DZ32=0,0,IF($BJ32&gt;SUM(EA32:$JV32),IF(DZ32+SUM(EA32:$JV32)&gt;$BJ32,$BJ32-SUM(MA32:$RV32),DZ32),0))</f>
        <v>0</v>
      </c>
      <c r="MA32" s="5">
        <f>IF(EA32=0,0,IF($BJ32&gt;SUM(EB32:$JV32),IF(EA32+SUM(EB32:$JV32)&gt;$BJ32,$BJ32-SUM(MB32:$RV32),EA32),0))</f>
        <v>0</v>
      </c>
      <c r="MB32" s="5">
        <f>IF(EB32=0,0,IF($BJ32&gt;SUM(EC32:$JV32),IF(EB32+SUM(EC32:$JV32)&gt;$BJ32,$BJ32-SUM(MC32:$RV32),EB32),0))</f>
        <v>0</v>
      </c>
      <c r="MC32" s="5">
        <f>IF(EC32=0,0,IF($BJ32&gt;SUM(ED32:$JV32),IF(EC32+SUM(ED32:$JV32)&gt;$BJ32,$BJ32-SUM(MD32:$RV32),EC32),0))</f>
        <v>0</v>
      </c>
      <c r="MD32" s="5">
        <f>IF(ED32=0,0,IF($BJ32&gt;SUM(EE32:$JV32),IF(ED32+SUM(EE32:$JV32)&gt;$BJ32,$BJ32-SUM(ME32:$RV32),ED32),0))</f>
        <v>0</v>
      </c>
      <c r="ME32" s="5">
        <f>IF(EE32=0,0,IF($BJ32&gt;SUM(EF32:$JV32),IF(EE32+SUM(EF32:$JV32)&gt;$BJ32,$BJ32-SUM(MF32:$RV32),EE32),0))</f>
        <v>0</v>
      </c>
      <c r="MF32" s="5">
        <f>IF(EF32=0,0,IF($BJ32&gt;SUM(EG32:$JV32),IF(EF32+SUM(EG32:$JV32)&gt;$BJ32,$BJ32-SUM(MG32:$RV32),EF32),0))</f>
        <v>0</v>
      </c>
      <c r="MG32" s="5">
        <f>IF(EG32=0,0,IF($BJ32&gt;SUM(EH32:$JV32),IF(EG32+SUM(EH32:$JV32)&gt;$BJ32,$BJ32-SUM(MH32:$RV32),EG32),0))</f>
        <v>0</v>
      </c>
      <c r="MH32" s="5">
        <f>IF(EH32=0,0,IF($BJ32&gt;SUM(EI32:$JV32),IF(EH32+SUM(EI32:$JV32)&gt;$BJ32,$BJ32-SUM(MI32:$RV32),EH32),0))</f>
        <v>0</v>
      </c>
      <c r="MI32" s="5">
        <f>IF(EI32=0,0,IF($BJ32&gt;SUM(EJ32:$JV32),IF(EI32+SUM(EJ32:$JV32)&gt;$BJ32,$BJ32-SUM(MJ32:$RV32),EI32),0))</f>
        <v>0</v>
      </c>
      <c r="MJ32" s="5">
        <f>IF(EJ32=0,0,IF($BJ32&gt;SUM(EK32:$JV32),IF(EJ32+SUM(EK32:$JV32)&gt;$BJ32,$BJ32-SUM(MK32:$RV32),EJ32),0))</f>
        <v>0</v>
      </c>
      <c r="MK32" s="5">
        <f>IF(EK32=0,0,IF($BJ32&gt;SUM(EL32:$JV32),IF(EK32+SUM(EL32:$JV32)&gt;$BJ32,$BJ32-SUM(ML32:$RV32),EK32),0))</f>
        <v>0</v>
      </c>
      <c r="ML32" s="5">
        <f>IF(EL32=0,0,IF($BJ32&gt;SUM(EM32:$JV32),IF(EL32+SUM(EM32:$JV32)&gt;$BJ32,$BJ32-SUM(MM32:$RV32),EL32),0))</f>
        <v>0</v>
      </c>
      <c r="MM32" s="5">
        <f>IF(EM32=0,0,IF($BJ32&gt;SUM(EN32:$JV32),IF(EM32+SUM(EN32:$JV32)&gt;$BJ32,$BJ32-SUM(MN32:$RV32),EM32),0))</f>
        <v>0</v>
      </c>
      <c r="MN32" s="5">
        <f>IF(EN32=0,0,IF($BJ32&gt;SUM(EO32:$JV32),IF(EN32+SUM(EO32:$JV32)&gt;$BJ32,$BJ32-SUM(MO32:$RV32),EN32),0))</f>
        <v>0</v>
      </c>
      <c r="MO32" s="5">
        <f>IF(EO32=0,0,IF($BJ32&gt;SUM(EP32:$JV32),IF(EO32+SUM(EP32:$JV32)&gt;$BJ32,$BJ32-SUM(MP32:$RV32),EO32),0))</f>
        <v>0</v>
      </c>
      <c r="MP32" s="5">
        <f>IF(EP32=0,0,IF($BJ32&gt;SUM(EQ32:$JV32),IF(EP32+SUM(EQ32:$JV32)&gt;$BJ32,$BJ32-SUM(MQ32:$RV32),EP32),0))</f>
        <v>0</v>
      </c>
      <c r="MQ32" s="5">
        <f>IF(EQ32=0,0,IF($BJ32&gt;SUM(ER32:$JV32),IF(EQ32+SUM(ER32:$JV32)&gt;$BJ32,$BJ32-SUM(MR32:$RV32),EQ32),0))</f>
        <v>0</v>
      </c>
      <c r="MR32" s="5">
        <f>IF(ER32=0,0,IF($BJ32&gt;SUM(ES32:$JV32),IF(ER32+SUM(ES32:$JV32)&gt;$BJ32,$BJ32-SUM(MS32:$RV32),ER32),0))</f>
        <v>0</v>
      </c>
      <c r="MS32" s="5">
        <f>IF(ES32=0,0,IF($BJ32&gt;SUM(ET32:$JV32),IF(ES32+SUM(ET32:$JV32)&gt;$BJ32,$BJ32-SUM(MT32:$RV32),ES32),0))</f>
        <v>0</v>
      </c>
      <c r="MT32" s="5">
        <f>IF(ET32=0,0,IF($BJ32&gt;SUM(EU32:$JV32),IF(ET32+SUM(EU32:$JV32)&gt;$BJ32,$BJ32-SUM(MU32:$RV32),ET32),0))</f>
        <v>0</v>
      </c>
      <c r="MU32" s="5">
        <f>IF(EU32=0,0,IF($BJ32&gt;SUM(EV32:$JV32),IF(EU32+SUM(EV32:$JV32)&gt;$BJ32,$BJ32-SUM(MV32:$RV32),EU32),0))</f>
        <v>0</v>
      </c>
      <c r="MV32" s="5">
        <f>IF(EV32=0,0,IF($BJ32&gt;SUM(EW32:$JV32),IF(EV32+SUM(EW32:$JV32)&gt;$BJ32,$BJ32-SUM(MW32:$RV32),EV32),0))</f>
        <v>0</v>
      </c>
      <c r="MW32" s="5">
        <f>IF(EW32=0,0,IF($BJ32&gt;SUM(EX32:$JV32),IF(EW32+SUM(EX32:$JV32)&gt;$BJ32,$BJ32-SUM(MX32:$RV32),EW32),0))</f>
        <v>0</v>
      </c>
      <c r="MX32" s="5">
        <f>IF(EX32=0,0,IF($BJ32&gt;SUM(EY32:$JV32),IF(EX32+SUM(EY32:$JV32)&gt;$BJ32,$BJ32-SUM(MY32:$RV32),EX32),0))</f>
        <v>0</v>
      </c>
      <c r="MY32" s="5">
        <f>IF(EY32=0,0,IF($BJ32&gt;SUM(EZ32:$JV32),IF(EY32+SUM(EZ32:$JV32)&gt;$BJ32,$BJ32-SUM(MZ32:$RV32),EY32),0))</f>
        <v>0</v>
      </c>
      <c r="MZ32" s="5">
        <f>IF(EZ32=0,0,IF($BJ32&gt;SUM(FA32:$JV32),IF(EZ32+SUM(FA32:$JV32)&gt;$BJ32,$BJ32-SUM(NA32:$RV32),EZ32),0))</f>
        <v>0</v>
      </c>
      <c r="NA32" s="5">
        <f>IF(FA32=0,0,IF($BJ32&gt;SUM(FB32:$JV32),IF(FA32+SUM(FB32:$JV32)&gt;$BJ32,$BJ32-SUM(NB32:$RV32),FA32),0))</f>
        <v>0</v>
      </c>
      <c r="NB32" s="5">
        <f>IF(FB32=0,0,IF($BJ32&gt;SUM(FC32:$JV32),IF(FB32+SUM(FC32:$JV32)&gt;$BJ32,$BJ32-SUM(NC32:$RV32),FB32),0))</f>
        <v>0</v>
      </c>
      <c r="NC32" s="5">
        <f>IF(FC32=0,0,IF($BJ32&gt;SUM(FD32:$JV32),IF(FC32+SUM(FD32:$JV32)&gt;$BJ32,$BJ32-SUM(ND32:$RV32),FC32),0))</f>
        <v>0</v>
      </c>
      <c r="ND32" s="5">
        <f>IF(FD32=0,0,IF($BJ32&gt;SUM(FE32:$JV32),IF(FD32+SUM(FE32:$JV32)&gt;$BJ32,$BJ32-SUM(NE32:$RV32),FD32),0))</f>
        <v>0</v>
      </c>
      <c r="NE32" s="5">
        <f>IF(FE32=0,0,IF($BJ32&gt;SUM(FF32:$JV32),IF(FE32+SUM(FF32:$JV32)&gt;$BJ32,$BJ32-SUM(NF32:$RV32),FE32),0))</f>
        <v>0</v>
      </c>
      <c r="NF32" s="5">
        <f>IF(FF32=0,0,IF($BJ32&gt;SUM(FG32:$JV32),IF(FF32+SUM(FG32:$JV32)&gt;$BJ32,$BJ32-SUM(NG32:$RV32),FF32),0))</f>
        <v>0</v>
      </c>
      <c r="NG32" s="5">
        <f>IF(FG32=0,0,IF($BJ32&gt;SUM(FH32:$JV32),IF(FG32+SUM(FH32:$JV32)&gt;$BJ32,$BJ32-SUM(NH32:$RV32),FG32),0))</f>
        <v>0</v>
      </c>
      <c r="NH32" s="5">
        <f>IF(FH32=0,0,IF($BJ32&gt;SUM(FI32:$JV32),IF(FH32+SUM(FI32:$JV32)&gt;$BJ32,$BJ32-SUM(NI32:$RV32),FH32),0))</f>
        <v>0</v>
      </c>
      <c r="NI32" s="5">
        <f>IF(FI32=0,0,IF($BJ32&gt;SUM(FJ32:$JV32),IF(FI32+SUM(FJ32:$JV32)&gt;$BJ32,$BJ32-SUM(NJ32:$RV32),FI32),0))</f>
        <v>0</v>
      </c>
      <c r="NJ32" s="5">
        <f>IF(FJ32=0,0,IF($BJ32&gt;SUM(FK32:$JV32),IF(FJ32+SUM(FK32:$JV32)&gt;$BJ32,$BJ32-SUM(NK32:$RV32),FJ32),0))</f>
        <v>0</v>
      </c>
      <c r="NK32" s="5">
        <f>IF(FK32=0,0,IF($BJ32&gt;SUM(FL32:$JV32),IF(FK32+SUM(FL32:$JV32)&gt;$BJ32,$BJ32-SUM(NL32:$RV32),FK32),0))</f>
        <v>0</v>
      </c>
      <c r="NL32" s="5">
        <f>IF(FL32=0,0,IF($BJ32&gt;SUM(FM32:$JV32),IF(FL32+SUM(FM32:$JV32)&gt;$BJ32,$BJ32-SUM(NM32:$RV32),FL32),0))</f>
        <v>0</v>
      </c>
      <c r="NM32" s="5">
        <f>IF(FM32=0,0,IF($BJ32&gt;SUM(FN32:$JV32),IF(FM32+SUM(FN32:$JV32)&gt;$BJ32,$BJ32-SUM(NN32:$RV32),FM32),0))</f>
        <v>0</v>
      </c>
      <c r="NN32" s="5">
        <f>IF(FN32=0,0,IF($BJ32&gt;SUM(FO32:$JV32),IF(FN32+SUM(FO32:$JV32)&gt;$BJ32,$BJ32-SUM(NO32:$RV32),FN32),0))</f>
        <v>0</v>
      </c>
      <c r="NO32" s="5">
        <f>IF(FO32=0,0,IF($BJ32&gt;SUM(FP32:$JV32),IF(FO32+SUM(FP32:$JV32)&gt;$BJ32,$BJ32-SUM(NP32:$RV32),FO32),0))</f>
        <v>0</v>
      </c>
      <c r="NP32" s="5">
        <f>IF(FP32=0,0,IF($BJ32&gt;SUM(FQ32:$JV32),IF(FP32+SUM(FQ32:$JV32)&gt;$BJ32,$BJ32-SUM(NQ32:$RV32),FP32),0))</f>
        <v>0</v>
      </c>
      <c r="NQ32" s="5">
        <f>IF(FQ32=0,0,IF($BJ32&gt;SUM(FR32:$JV32),IF(FQ32+SUM(FR32:$JV32)&gt;$BJ32,$BJ32-SUM(NR32:$RV32),FQ32),0))</f>
        <v>0</v>
      </c>
      <c r="NR32" s="5">
        <f>IF(FR32=0,0,IF($BJ32&gt;SUM(FS32:$JV32),IF(FR32+SUM(FS32:$JV32)&gt;$BJ32,$BJ32-SUM(NS32:$RV32),FR32),0))</f>
        <v>0</v>
      </c>
      <c r="NS32" s="5">
        <f>IF(FS32=0,0,IF($BJ32&gt;SUM(FT32:$JV32),IF(FS32+SUM(FT32:$JV32)&gt;$BJ32,$BJ32-SUM(NT32:$RV32),FS32),0))</f>
        <v>0</v>
      </c>
      <c r="NT32" s="5">
        <f>IF(FT32=0,0,IF($BJ32&gt;SUM(FU32:$JV32),IF(FT32+SUM(FU32:$JV32)&gt;$BJ32,$BJ32-SUM(NU32:$RV32),FT32),0))</f>
        <v>0</v>
      </c>
      <c r="NU32" s="5">
        <f>IF(FU32=0,0,IF($BJ32&gt;SUM(FV32:$JV32),IF(FU32+SUM(FV32:$JV32)&gt;$BJ32,$BJ32-SUM(NV32:$RV32),FU32),0))</f>
        <v>0</v>
      </c>
      <c r="NV32" s="5">
        <f>IF(FV32=0,0,IF($BJ32&gt;SUM(FW32:$JV32),IF(FV32+SUM(FW32:$JV32)&gt;$BJ32,$BJ32-SUM(NW32:$RV32),FV32),0))</f>
        <v>0</v>
      </c>
      <c r="NW32" s="5">
        <f>IF(FW32=0,0,IF($BJ32&gt;SUM(FX32:$JV32),IF(FW32+SUM(FX32:$JV32)&gt;$BJ32,$BJ32-SUM(NX32:$RV32),FW32),0))</f>
        <v>0</v>
      </c>
      <c r="NX32" s="5">
        <f>IF(FX32=0,0,IF($BJ32&gt;SUM(FY32:$JV32),IF(FX32+SUM(FY32:$JV32)&gt;$BJ32,$BJ32-SUM(NY32:$RV32),FX32),0))</f>
        <v>0</v>
      </c>
      <c r="NY32" s="5">
        <f>IF(FY32=0,0,IF($BJ32&gt;SUM(FZ32:$JV32),IF(FY32+SUM(FZ32:$JV32)&gt;$BJ32,$BJ32-SUM(NZ32:$RV32),FY32),0))</f>
        <v>0</v>
      </c>
      <c r="NZ32" s="5">
        <f>IF(FZ32=0,0,IF($BJ32&gt;SUM(GA32:$JV32),IF(FZ32+SUM(GA32:$JV32)&gt;$BJ32,$BJ32-SUM(OA32:$RV32),FZ32),0))</f>
        <v>0</v>
      </c>
      <c r="OA32" s="5">
        <f>IF(GA32=0,0,IF($BJ32&gt;SUM(GB32:$JV32),IF(GA32+SUM(GB32:$JV32)&gt;$BJ32,$BJ32-SUM(OB32:$RV32),GA32),0))</f>
        <v>0</v>
      </c>
      <c r="OB32" s="5">
        <f>IF(GB32=0,0,IF($BJ32&gt;SUM(GC32:$JV32),IF(GB32+SUM(GC32:$JV32)&gt;$BJ32,$BJ32-SUM(OC32:$RV32),GB32),0))</f>
        <v>0</v>
      </c>
      <c r="OC32" s="5">
        <f>IF(GC32=0,0,IF($BJ32&gt;SUM(GD32:$JV32),IF(GC32+SUM(GD32:$JV32)&gt;$BJ32,$BJ32-SUM(OD32:$RV32),GC32),0))</f>
        <v>0</v>
      </c>
      <c r="OD32" s="5">
        <f>IF(GD32=0,0,IF($BJ32&gt;SUM(GE32:$JV32),IF(GD32+SUM(GE32:$JV32)&gt;$BJ32,$BJ32-SUM(OE32:$RV32),GD32),0))</f>
        <v>0</v>
      </c>
      <c r="OE32" s="5">
        <f>IF(GE32=0,0,IF($BJ32&gt;SUM(GF32:$JV32),IF(GE32+SUM(GF32:$JV32)&gt;$BJ32,$BJ32-SUM(OF32:$RV32),GE32),0))</f>
        <v>0</v>
      </c>
      <c r="OF32" s="5">
        <f>IF(GF32=0,0,IF($BJ32&gt;SUM(GG32:$JV32),IF(GF32+SUM(GG32:$JV32)&gt;$BJ32,$BJ32-SUM(OG32:$RV32),GF32),0))</f>
        <v>0</v>
      </c>
      <c r="OG32" s="5">
        <f>IF(GG32=0,0,IF($BJ32&gt;SUM(GH32:$JV32),IF(GG32+SUM(GH32:$JV32)&gt;$BJ32,$BJ32-SUM(OH32:$RV32),GG32),0))</f>
        <v>0</v>
      </c>
      <c r="OH32" s="5">
        <f>IF(GH32=0,0,IF($BJ32&gt;SUM(GI32:$JV32),IF(GH32+SUM(GI32:$JV32)&gt;$BJ32,$BJ32-SUM(OI32:$RV32),GH32),0))</f>
        <v>0</v>
      </c>
      <c r="OI32" s="5">
        <f>IF(GI32=0,0,IF($BJ32&gt;SUM(GJ32:$JV32),IF(GI32+SUM(GJ32:$JV32)&gt;$BJ32,$BJ32-SUM(OJ32:$RV32),GI32),0))</f>
        <v>0</v>
      </c>
      <c r="OJ32" s="5">
        <f>IF(GJ32=0,0,IF($BJ32&gt;SUM(GK32:$JV32),IF(GJ32+SUM(GK32:$JV32)&gt;$BJ32,$BJ32-SUM(OK32:$RV32),GJ32),0))</f>
        <v>0</v>
      </c>
      <c r="OK32" s="5">
        <f>IF(GK32=0,0,IF($BJ32&gt;SUM(GL32:$JV32),IF(GK32+SUM(GL32:$JV32)&gt;$BJ32,$BJ32-SUM(OL32:$RV32),GK32),0))</f>
        <v>0</v>
      </c>
      <c r="OL32" s="5">
        <f>IF(GL32=0,0,IF($BJ32&gt;SUM(GM32:$JV32),IF(GL32+SUM(GM32:$JV32)&gt;$BJ32,$BJ32-SUM(OM32:$RV32),GL32),0))</f>
        <v>0</v>
      </c>
      <c r="OM32" s="5">
        <f>IF(GM32=0,0,IF($BJ32&gt;SUM(GN32:$JV32),IF(GM32+SUM(GN32:$JV32)&gt;$BJ32,$BJ32-SUM(ON32:$RV32),GM32),0))</f>
        <v>0</v>
      </c>
      <c r="ON32" s="5">
        <f>IF(GN32=0,0,IF($BJ32&gt;SUM(GO32:$JV32),IF(GN32+SUM(GO32:$JV32)&gt;$BJ32,$BJ32-SUM(OO32:$RV32),GN32),0))</f>
        <v>0</v>
      </c>
      <c r="OO32" s="5">
        <f>IF(GO32=0,0,IF($BJ32&gt;SUM(GP32:$JV32),IF(GO32+SUM(GP32:$JV32)&gt;$BJ32,$BJ32-SUM(OP32:$RV32),GO32),0))</f>
        <v>0</v>
      </c>
      <c r="OP32" s="5">
        <f>IF(GP32=0,0,IF($BJ32&gt;SUM(GQ32:$JV32),IF(GP32+SUM(GQ32:$JV32)&gt;$BJ32,$BJ32-SUM(OQ32:$RV32),GP32),0))</f>
        <v>0</v>
      </c>
      <c r="OQ32" s="5">
        <f>IF(GQ32=0,0,IF($BJ32&gt;SUM(GR32:$JV32),IF(GQ32+SUM(GR32:$JV32)&gt;$BJ32,$BJ32-SUM(OR32:$RV32),GQ32),0))</f>
        <v>0</v>
      </c>
      <c r="OR32" s="5">
        <f>IF(GR32=0,0,IF($BJ32&gt;SUM(GS32:$JV32),IF(GR32+SUM(GS32:$JV32)&gt;$BJ32,$BJ32-SUM(OS32:$RV32),GR32),0))</f>
        <v>0</v>
      </c>
      <c r="OS32" s="5">
        <f>IF(GS32=0,0,IF($BJ32&gt;SUM(GT32:$JV32),IF(GS32+SUM(GT32:$JV32)&gt;$BJ32,$BJ32-SUM(OT32:$RV32),GS32),0))</f>
        <v>0</v>
      </c>
      <c r="OT32" s="5">
        <f>IF(GT32=0,0,IF($BJ32&gt;SUM(GU32:$JV32),IF(GT32+SUM(GU32:$JV32)&gt;$BJ32,$BJ32-SUM(OU32:$RV32),GT32),0))</f>
        <v>0</v>
      </c>
      <c r="OU32" s="5">
        <f>IF(GU32=0,0,IF($BJ32&gt;SUM(GV32:$JV32),IF(GU32+SUM(GV32:$JV32)&gt;$BJ32,$BJ32-SUM(OV32:$RV32),GU32),0))</f>
        <v>0</v>
      </c>
      <c r="OV32" s="5">
        <f>IF(GV32=0,0,IF($BJ32&gt;SUM(GW32:$JV32),IF(GV32+SUM(GW32:$JV32)&gt;$BJ32,$BJ32-SUM(OW32:$RV32),GV32),0))</f>
        <v>0</v>
      </c>
      <c r="OW32" s="5">
        <f>IF(GW32=0,0,IF($BJ32&gt;SUM(GX32:$JV32),IF(GW32+SUM(GX32:$JV32)&gt;$BJ32,$BJ32-SUM(OX32:$RV32),GW32),0))</f>
        <v>0</v>
      </c>
      <c r="OX32" s="5">
        <f>IF(GX32=0,0,IF($BJ32&gt;SUM(GY32:$JV32),IF(GX32+SUM(GY32:$JV32)&gt;$BJ32,$BJ32-SUM(OY32:$RV32),GX32),0))</f>
        <v>0</v>
      </c>
      <c r="OY32" s="5">
        <f>IF(GY32=0,0,IF($BJ32&gt;SUM(GZ32:$JV32),IF(GY32+SUM(GZ32:$JV32)&gt;$BJ32,$BJ32-SUM(OZ32:$RV32),GY32),0))</f>
        <v>0</v>
      </c>
      <c r="OZ32" s="5">
        <f>IF(GZ32=0,0,IF($BJ32&gt;SUM(HA32:$JV32),IF(GZ32+SUM(HA32:$JV32)&gt;$BJ32,$BJ32-SUM(PA32:$RV32),GZ32),0))</f>
        <v>0</v>
      </c>
      <c r="PA32" s="5">
        <f>IF(HA32=0,0,IF($BJ32&gt;SUM(HB32:$JV32),IF(HA32+SUM(HB32:$JV32)&gt;$BJ32,$BJ32-SUM(PB32:$RV32),HA32),0))</f>
        <v>0</v>
      </c>
      <c r="PB32" s="5">
        <f>IF(HB32=0,0,IF($BJ32&gt;SUM(HC32:$JV32),IF(HB32+SUM(HC32:$JV32)&gt;$BJ32,$BJ32-SUM(PC32:$RV32),HB32),0))</f>
        <v>0</v>
      </c>
      <c r="PC32" s="5">
        <f>IF(HC32=0,0,IF($BJ32&gt;SUM(HD32:$JV32),IF(HC32+SUM(HD32:$JV32)&gt;$BJ32,$BJ32-SUM(PD32:$RV32),HC32),0))</f>
        <v>0</v>
      </c>
      <c r="PD32" s="5">
        <f>IF(HD32=0,0,IF($BJ32&gt;SUM(HE32:$JV32),IF(HD32+SUM(HE32:$JV32)&gt;$BJ32,$BJ32-SUM(PE32:$RV32),HD32),0))</f>
        <v>0</v>
      </c>
      <c r="PE32" s="5">
        <f>IF(HE32=0,0,IF($BJ32&gt;SUM(HF32:$JV32),IF(HE32+SUM(HF32:$JV32)&gt;$BJ32,$BJ32-SUM(PF32:$RV32),HE32),0))</f>
        <v>0</v>
      </c>
      <c r="PF32" s="5">
        <f>IF(HF32=0,0,IF($BJ32&gt;SUM(HG32:$JV32),IF(HF32+SUM(HG32:$JV32)&gt;$BJ32,$BJ32-SUM(PG32:$RV32),HF32),0))</f>
        <v>0</v>
      </c>
      <c r="PG32" s="5">
        <f>IF(HG32=0,0,IF($BJ32&gt;SUM(HH32:$JV32),IF(HG32+SUM(HH32:$JV32)&gt;$BJ32,$BJ32-SUM(PH32:$RV32),HG32),0))</f>
        <v>0</v>
      </c>
      <c r="PH32" s="5">
        <f>IF(HH32=0,0,IF($BJ32&gt;SUM(HI32:$JV32),IF(HH32+SUM(HI32:$JV32)&gt;$BJ32,$BJ32-SUM(PI32:$RV32),HH32),0))</f>
        <v>0</v>
      </c>
      <c r="PI32" s="5">
        <f>IF(HI32=0,0,IF($BJ32&gt;SUM(HJ32:$JV32),IF(HI32+SUM(HJ32:$JV32)&gt;$BJ32,$BJ32-SUM(PJ32:$RV32),HI32),0))</f>
        <v>0</v>
      </c>
      <c r="PJ32" s="5">
        <f>IF(HJ32=0,0,IF($BJ32&gt;SUM(HK32:$JV32),IF(HJ32+SUM(HK32:$JV32)&gt;$BJ32,$BJ32-SUM(PK32:$RV32),HJ32),0))</f>
        <v>0</v>
      </c>
      <c r="PK32" s="5">
        <f>IF(HK32=0,0,IF($BJ32&gt;SUM(HL32:$JV32),IF(HK32+SUM(HL32:$JV32)&gt;$BJ32,$BJ32-SUM(PL32:$RV32),HK32),0))</f>
        <v>0</v>
      </c>
      <c r="PL32" s="5">
        <f>IF(HL32=0,0,IF($BJ32&gt;SUM(HM32:$JV32),IF(HL32+SUM(HM32:$JV32)&gt;$BJ32,$BJ32-SUM(PM32:$RV32),HL32),0))</f>
        <v>0</v>
      </c>
      <c r="PM32" s="5">
        <f>IF(HM32=0,0,IF($BJ32&gt;SUM(HN32:$JV32),IF(HM32+SUM(HN32:$JV32)&gt;$BJ32,$BJ32-SUM(PN32:$RV32),HM32),0))</f>
        <v>0</v>
      </c>
      <c r="PN32" s="5">
        <f>IF(HN32=0,0,IF($BJ32&gt;SUM(HO32:$JV32),IF(HN32+SUM(HO32:$JV32)&gt;$BJ32,$BJ32-SUM(PO32:$RV32),HN32),0))</f>
        <v>0</v>
      </c>
      <c r="PO32" s="5">
        <f>IF(HO32=0,0,IF($BJ32&gt;SUM(HP32:$JV32),IF(HO32+SUM(HP32:$JV32)&gt;$BJ32,$BJ32-SUM(PP32:$RV32),HO32),0))</f>
        <v>0</v>
      </c>
      <c r="PP32" s="5">
        <f>IF(HP32=0,0,IF($BJ32&gt;SUM(HQ32:$JV32),IF(HP32+SUM(HQ32:$JV32)&gt;$BJ32,$BJ32-SUM(PQ32:$RV32),HP32),0))</f>
        <v>0</v>
      </c>
      <c r="PQ32" s="5">
        <f>IF(HQ32=0,0,IF($BJ32&gt;SUM(HR32:$JV32),IF(HQ32+SUM(HR32:$JV32)&gt;$BJ32,$BJ32-SUM(PR32:$RV32),HQ32),0))</f>
        <v>0</v>
      </c>
      <c r="PR32" s="5">
        <f>IF(HR32=0,0,IF($BJ32&gt;SUM(HS32:$JV32),IF(HR32+SUM(HS32:$JV32)&gt;$BJ32,$BJ32-SUM(PS32:$RV32),HR32),0))</f>
        <v>0</v>
      </c>
      <c r="PS32" s="5">
        <f>IF(HS32=0,0,IF($BJ32&gt;SUM(HT32:$JV32),IF(HS32+SUM(HT32:$JV32)&gt;$BJ32,$BJ32-SUM(PT32:$RV32),HS32),0))</f>
        <v>0</v>
      </c>
      <c r="PT32" s="5">
        <f>IF(HT32=0,0,IF($BJ32&gt;SUM(HU32:$JV32),IF(HT32+SUM(HU32:$JV32)&gt;$BJ32,$BJ32-SUM(PU32:$RV32),HT32),0))</f>
        <v>0</v>
      </c>
      <c r="PU32" s="5">
        <f>IF(HU32=0,0,IF($BJ32&gt;SUM(HV32:$JV32),IF(HU32+SUM(HV32:$JV32)&gt;$BJ32,$BJ32-SUM(PV32:$RV32),HU32),0))</f>
        <v>0</v>
      </c>
      <c r="PV32" s="5">
        <f>IF(HV32=0,0,IF($BJ32&gt;SUM(HW32:$JV32),IF(HV32+SUM(HW32:$JV32)&gt;$BJ32,$BJ32-SUM(PW32:$RV32),HV32),0))</f>
        <v>0</v>
      </c>
      <c r="PW32" s="5">
        <f>IF(HW32=0,0,IF($BJ32&gt;SUM(HX32:$JV32),IF(HW32+SUM(HX32:$JV32)&gt;$BJ32,$BJ32-SUM(PX32:$RV32),HW32),0))</f>
        <v>0</v>
      </c>
      <c r="PX32" s="5">
        <f>IF(HX32=0,0,IF($BJ32&gt;SUM(HY32:$JV32),IF(HX32+SUM(HY32:$JV32)&gt;$BJ32,$BJ32-SUM(PY32:$RV32),HX32),0))</f>
        <v>0</v>
      </c>
      <c r="PY32" s="5">
        <f>IF(HY32=0,0,IF($BJ32&gt;SUM(HZ32:$JV32),IF(HY32+SUM(HZ32:$JV32)&gt;$BJ32,$BJ32-SUM(PZ32:$RV32),HY32),0))</f>
        <v>0</v>
      </c>
      <c r="PZ32" s="5">
        <f>IF(HZ32=0,0,IF($BJ32&gt;SUM(IA32:$JV32),IF(HZ32+SUM(IA32:$JV32)&gt;$BJ32,$BJ32-SUM(QA32:$RV32),HZ32),0))</f>
        <v>0</v>
      </c>
      <c r="QA32" s="5">
        <f>IF(IA32=0,0,IF($BJ32&gt;SUM(IB32:$JV32),IF(IA32+SUM(IB32:$JV32)&gt;$BJ32,$BJ32-SUM(QB32:$RV32),IA32),0))</f>
        <v>0</v>
      </c>
      <c r="QB32" s="5">
        <f>IF(IB32=0,0,IF($BJ32&gt;SUM(IC32:$JV32),IF(IB32+SUM(IC32:$JV32)&gt;$BJ32,$BJ32-SUM(QC32:$RV32),IB32),0))</f>
        <v>0</v>
      </c>
      <c r="QC32" s="5">
        <f>IF(IC32=0,0,IF($BJ32&gt;SUM(ID32:$JV32),IF(IC32+SUM(ID32:$JV32)&gt;$BJ32,$BJ32-SUM(QD32:$RV32),IC32),0))</f>
        <v>0</v>
      </c>
      <c r="QD32" s="5">
        <f>IF(ID32=0,0,IF($BJ32&gt;SUM(IE32:$JV32),IF(ID32+SUM(IE32:$JV32)&gt;$BJ32,$BJ32-SUM(QE32:$RV32),ID32),0))</f>
        <v>0</v>
      </c>
      <c r="QE32" s="5">
        <f>IF(IE32=0,0,IF($BJ32&gt;SUM(IF32:$JV32),IF(IE32+SUM(IF32:$JV32)&gt;$BJ32,$BJ32-SUM(QF32:$RV32),IE32),0))</f>
        <v>0</v>
      </c>
      <c r="QF32" s="5">
        <f>IF(IF32=0,0,IF($BJ32&gt;SUM(IG32:$JV32),IF(IF32+SUM(IG32:$JV32)&gt;$BJ32,$BJ32-SUM(QG32:$RV32),IF32),0))</f>
        <v>0</v>
      </c>
      <c r="QG32" s="5">
        <f>IF(IG32=0,0,IF($BJ32&gt;SUM(IH32:$JV32),IF(IG32+SUM(IH32:$JV32)&gt;$BJ32,$BJ32-SUM(QH32:$RV32),IG32),0))</f>
        <v>0</v>
      </c>
      <c r="QH32" s="5">
        <f>IF(IH32=0,0,IF($BJ32&gt;SUM(II32:$JV32),IF(IH32+SUM(II32:$JV32)&gt;$BJ32,$BJ32-SUM(QI32:$RV32),IH32),0))</f>
        <v>0</v>
      </c>
      <c r="QI32" s="5">
        <f>IF(II32=0,0,IF($BJ32&gt;SUM(IJ32:$JV32),IF(II32+SUM(IJ32:$JV32)&gt;$BJ32,$BJ32-SUM(QJ32:$RV32),II32),0))</f>
        <v>0</v>
      </c>
      <c r="QJ32" s="5">
        <f>IF(IJ32=0,0,IF($BJ32&gt;SUM(IK32:$JV32),IF(IJ32+SUM(IK32:$JV32)&gt;$BJ32,$BJ32-SUM(QK32:$RV32),IJ32),0))</f>
        <v>0</v>
      </c>
      <c r="QK32" s="5">
        <f>IF(IK32=0,0,IF($BJ32&gt;SUM(IL32:$JV32),IF(IK32+SUM(IL32:$JV32)&gt;$BJ32,$BJ32-SUM(QL32:$RV32),IK32),0))</f>
        <v>0</v>
      </c>
      <c r="QL32" s="5">
        <f>IF(IL32=0,0,IF($BJ32&gt;SUM(IM32:$JV32),IF(IL32+SUM(IM32:$JV32)&gt;$BJ32,$BJ32-SUM(QM32:$RV32),IL32),0))</f>
        <v>0</v>
      </c>
      <c r="QM32" s="5">
        <f>IF(IM32=0,0,IF($BJ32&gt;SUM(IN32:$JV32),IF(IM32+SUM(IN32:$JV32)&gt;$BJ32,$BJ32-SUM(QN32:$RV32),IM32),0))</f>
        <v>0</v>
      </c>
      <c r="QN32" s="5">
        <f>IF(IN32=0,0,IF($BJ32&gt;SUM(IO32:$JV32),IF(IN32+SUM(IO32:$JV32)&gt;$BJ32,$BJ32-SUM(QO32:$RV32),IN32),0))</f>
        <v>0</v>
      </c>
      <c r="QO32" s="5">
        <f>IF(IO32=0,0,IF($BJ32&gt;SUM(IP32:$JV32),IF(IO32+SUM(IP32:$JV32)&gt;$BJ32,$BJ32-SUM(QP32:$RV32),IO32),0))</f>
        <v>0</v>
      </c>
      <c r="QP32" s="5">
        <f>IF(IP32=0,0,IF($BJ32&gt;SUM(IQ32:$JV32),IF(IP32+SUM(IQ32:$JV32)&gt;$BJ32,$BJ32-SUM(QQ32:$RV32),IP32),0))</f>
        <v>0</v>
      </c>
      <c r="QQ32" s="5">
        <f>IF(IQ32=0,0,IF($BJ32&gt;SUM(IR32:$JV32),IF(IQ32+SUM(IR32:$JV32)&gt;$BJ32,$BJ32-SUM(QR32:$RV32),IQ32),0))</f>
        <v>0</v>
      </c>
      <c r="QR32" s="5">
        <f>IF(IR32=0,0,IF($BJ32&gt;SUM(IS32:$JV32),IF(IR32+SUM(IS32:$JV32)&gt;$BJ32,$BJ32-SUM(QS32:$RV32),IR32),0))</f>
        <v>0</v>
      </c>
      <c r="QS32" s="5">
        <f>IF(IS32=0,0,IF($BJ32&gt;SUM(IT32:$JV32),IF(IS32+SUM(IT32:$JV32)&gt;$BJ32,$BJ32-SUM(QT32:$RV32),IS32),0))</f>
        <v>0</v>
      </c>
      <c r="QT32" s="5">
        <f>IF(IT32=0,0,IF($BJ32&gt;SUM(IU32:$JV32),IF(IT32+SUM(IU32:$JV32)&gt;$BJ32,$BJ32-SUM(QU32:$RV32),IT32),0))</f>
        <v>0</v>
      </c>
      <c r="QU32" s="5">
        <f>IF(IU32=0,0,IF($BJ32&gt;SUM(IV32:$JV32),IF(IU32+SUM(IV32:$JV32)&gt;$BJ32,$BJ32-SUM(QV32:$RV32),IU32),0))</f>
        <v>0</v>
      </c>
      <c r="QV32" s="5">
        <f>IF(IV32=0,0,IF($BJ32&gt;SUM(IW32:$JV32),IF(IV32+SUM(IW32:$JV32)&gt;$BJ32,$BJ32-SUM(QW32:$RV32),IV32),0))</f>
        <v>0</v>
      </c>
      <c r="QW32" s="5">
        <f>IF(IW32=0,0,IF($BJ32&gt;SUM(IX32:$JV32),IF(IW32+SUM(IX32:$JV32)&gt;$BJ32,$BJ32-SUM(QX32:$RV32),IW32),0))</f>
        <v>0</v>
      </c>
      <c r="QX32" s="5">
        <f>IF(IX32=0,0,IF($BJ32&gt;SUM(IY32:$JV32),IF(IX32+SUM(IY32:$JV32)&gt;$BJ32,$BJ32-SUM(QY32:$RV32),IX32),0))</f>
        <v>0</v>
      </c>
      <c r="QY32" s="5">
        <f>IF(IY32=0,0,IF($BJ32&gt;SUM(IZ32:$JV32),IF(IY32+SUM(IZ32:$JV32)&gt;$BJ32,$BJ32-SUM(QZ32:$RV32),IY32),0))</f>
        <v>0</v>
      </c>
      <c r="QZ32" s="5">
        <f>IF(IZ32=0,0,IF($BJ32&gt;SUM(JA32:$JV32),IF(IZ32+SUM(JA32:$JV32)&gt;$BJ32,$BJ32-SUM(RA32:$RV32),IZ32),0))</f>
        <v>0</v>
      </c>
      <c r="RA32" s="5">
        <f>IF(JA32=0,0,IF($BJ32&gt;SUM(JB32:$JV32),IF(JA32+SUM(JB32:$JV32)&gt;$BJ32,$BJ32-SUM(RB32:$RV32),JA32),0))</f>
        <v>0</v>
      </c>
      <c r="RB32" s="5">
        <f>IF(JB32=0,0,IF($BJ32&gt;SUM(JC32:$JV32),IF(JB32+SUM(JC32:$JV32)&gt;$BJ32,$BJ32-SUM(RC32:$RV32),JB32),0))</f>
        <v>0</v>
      </c>
      <c r="RC32" s="5">
        <f>IF(JC32=0,0,IF($BJ32&gt;SUM(JD32:$JV32),IF(JC32+SUM(JD32:$JV32)&gt;$BJ32,$BJ32-SUM(RD32:$RV32),JC32),0))</f>
        <v>0</v>
      </c>
      <c r="RD32" s="5">
        <f>IF(JD32=0,0,IF($BJ32&gt;SUM(JE32:$JV32),IF(JD32+SUM(JE32:$JV32)&gt;$BJ32,$BJ32-SUM(RE32:$RV32),JD32),0))</f>
        <v>0</v>
      </c>
      <c r="RE32" s="5">
        <f>IF(JE32=0,0,IF($BJ32&gt;SUM(JF32:$JV32),IF(JE32+SUM(JF32:$JV32)&gt;$BJ32,$BJ32-SUM(RF32:$RV32),JE32),0))</f>
        <v>0</v>
      </c>
      <c r="RF32" s="5">
        <f>IF(JF32=0,0,IF($BJ32&gt;SUM(JG32:$JV32),IF(JF32+SUM(JG32:$JV32)&gt;$BJ32,$BJ32-SUM(RG32:$RV32),JF32),0))</f>
        <v>0</v>
      </c>
      <c r="RG32" s="5">
        <f>IF(JG32=0,0,IF($BJ32&gt;SUM(JH32:$JV32),IF(JG32+SUM(JH32:$JV32)&gt;$BJ32,$BJ32-SUM(RH32:$RV32),JG32),0))</f>
        <v>0</v>
      </c>
      <c r="RH32" s="5">
        <f>IF(JH32=0,0,IF($BJ32&gt;SUM(JI32:$JV32),IF(JH32+SUM(JI32:$JV32)&gt;$BJ32,$BJ32-SUM(RI32:$RV32),JH32),0))</f>
        <v>0</v>
      </c>
      <c r="RI32" s="5">
        <f>IF(JI32=0,0,IF($BJ32&gt;SUM(JJ32:$JV32),IF(JI32+SUM(JJ32:$JV32)&gt;$BJ32,$BJ32-SUM(RJ32:$RV32),JI32),0))</f>
        <v>0</v>
      </c>
      <c r="RJ32" s="5">
        <f>IF(JJ32=0,0,IF($BJ32&gt;SUM(JK32:$JV32),IF(JJ32+SUM(JK32:$JV32)&gt;$BJ32,$BJ32-SUM(RK32:$RV32),JJ32),0))</f>
        <v>0</v>
      </c>
      <c r="RK32" s="5">
        <f>IF(JK32=0,0,IF($BJ32&gt;SUM(JL32:$JV32),IF(JK32+SUM(JL32:$JV32)&gt;$BJ32,$BJ32-SUM(RL32:$RV32),JK32),0))</f>
        <v>0</v>
      </c>
      <c r="RL32" s="5">
        <f>IF(JL32=0,0,IF($BJ32&gt;SUM(JM32:$JV32),IF(JL32+SUM(JM32:$JV32)&gt;$BJ32,$BJ32-SUM(RM32:$RV32),JL32),0))</f>
        <v>0</v>
      </c>
      <c r="RM32" s="5">
        <f>IF(JM32=0,0,IF($BJ32&gt;SUM(JN32:$JV32),IF(JM32+SUM(JN32:$JV32)&gt;$BJ32,$BJ32-SUM(RN32:$RV32),JM32),0))</f>
        <v>0</v>
      </c>
      <c r="RN32" s="5">
        <f>IF(JN32=0,0,IF($BJ32&gt;SUM(JO32:$JV32),IF(JN32+SUM(JO32:$JV32)&gt;$BJ32,$BJ32-SUM(RO32:$RV32),JN32),0))</f>
        <v>0</v>
      </c>
      <c r="RO32" s="5">
        <f>IF(JO32=0,0,IF($BJ32&gt;SUM(JP32:$JV32),IF(JO32+SUM(JP32:$JV32)&gt;$BJ32,$BJ32-SUM(RP32:$RV32),JO32),0))</f>
        <v>0</v>
      </c>
      <c r="RP32" s="5">
        <f>IF(JP32=0,0,IF($BJ32&gt;SUM(JQ32:$JV32),IF(JP32+SUM(JQ32:$JV32)&gt;$BJ32,$BJ32-SUM(RQ32:$RV32),JP32),0))</f>
        <v>0</v>
      </c>
      <c r="RQ32" s="5">
        <f>IF(JQ32=0,0,IF($BJ32&gt;SUM(JR32:$JV32),IF(JQ32+SUM(JR32:$JV32)&gt;$BJ32,$BJ32-SUM(RR32:$RV32),JQ32),0))</f>
        <v>0</v>
      </c>
      <c r="RR32" s="5">
        <f>IF(JR32=0,0,IF($BJ32&gt;SUM(JS32:$JV32),IF(JR32+SUM(JS32:$JV32)&gt;$BJ32,$BJ32-SUM(RS32:$RV32),JR32),0))</f>
        <v>0</v>
      </c>
      <c r="RS32" s="5">
        <f>IF(JS32=0,0,IF($BJ32&gt;SUM(JT32:$JV32),IF(JS32+SUM(JT32:$JV32)&gt;$BJ32,$BJ32-SUM(RT32:$RV32),JS32),0))</f>
        <v>0</v>
      </c>
      <c r="RT32" s="5">
        <f>IF(JT32=0,0,IF($BJ32&gt;SUM(JU32:$JV32),IF(JT32+SUM(JU32:$JV32)&gt;$BJ32,$BJ32-SUM(RU32:$RV32),JT32),0))</f>
        <v>0</v>
      </c>
      <c r="RU32" s="5">
        <f>IF(JU32=0,0,IF($BJ32&gt;SUM(JV32:$JV32),IF(JU32+SUM(JV32:$JV32)&gt;$BJ32,$BJ32-SUM(RV32:$RV32),JU32),0))</f>
        <v>36</v>
      </c>
      <c r="RV32" s="54"/>
      <c r="RW32" s="12">
        <f ca="1">SUMIFS(Sales!D$1:D$151,Sales!B$1:B$151,B32,Sales!C$1:C$151,C32)</f>
        <v>133</v>
      </c>
      <c r="RX32" s="65" t="b">
        <f>IF(COUNTIF(Sales!C$1:C$153,C32)=1,TRUE,FALSE)</f>
        <v>1</v>
      </c>
      <c r="RY32" t="b">
        <f t="shared" si="574"/>
        <v>1</v>
      </c>
    </row>
    <row r="33" spans="1:493" hidden="1" x14ac:dyDescent="0.35">
      <c r="A33" s="7">
        <f t="shared" ca="1" si="546"/>
        <v>33</v>
      </c>
      <c r="B33" s="126" t="str">
        <f t="shared" si="547"/>
        <v>GC-Shoes</v>
      </c>
      <c r="C33" s="20" t="s">
        <v>77</v>
      </c>
      <c r="D33" s="20"/>
      <c r="E33" s="155">
        <f>IF(LEFT(C33,5)="Total",0,SUMIFS(Costing!E$1:E$79,Costing!C$1:C$79,B33,Costing!D$1:D$79,C33))</f>
        <v>0</v>
      </c>
      <c r="F33" s="60">
        <f>SUMIFS(Costing!G$1:G$79,Costing!C$1:C$79,B33,Costing!D$1:D$79,C33)</f>
        <v>0</v>
      </c>
      <c r="G33" s="92"/>
      <c r="H33" s="220"/>
      <c r="I33" s="67">
        <f t="shared" si="548"/>
        <v>0</v>
      </c>
      <c r="J33" s="92"/>
      <c r="K33" s="220"/>
      <c r="L33" s="67">
        <f t="shared" si="549"/>
        <v>0</v>
      </c>
      <c r="M33" s="92"/>
      <c r="N33" s="220"/>
      <c r="O33" s="67">
        <f t="shared" si="550"/>
        <v>0</v>
      </c>
      <c r="P33" s="92"/>
      <c r="Q33" s="220"/>
      <c r="R33" s="67">
        <f t="shared" si="551"/>
        <v>0</v>
      </c>
      <c r="S33" s="92"/>
      <c r="T33" s="220"/>
      <c r="U33" s="67">
        <f t="shared" si="552"/>
        <v>0</v>
      </c>
      <c r="V33" s="92"/>
      <c r="W33" s="220"/>
      <c r="X33" s="67">
        <f t="shared" si="553"/>
        <v>0</v>
      </c>
      <c r="Y33" s="92"/>
      <c r="Z33" s="220"/>
      <c r="AA33" s="67">
        <f t="shared" si="554"/>
        <v>0</v>
      </c>
      <c r="AB33" s="92"/>
      <c r="AC33" s="220"/>
      <c r="AD33" s="67">
        <f t="shared" si="555"/>
        <v>0</v>
      </c>
      <c r="AE33" s="92"/>
      <c r="AF33" s="220"/>
      <c r="AG33" s="67">
        <f t="shared" si="556"/>
        <v>0</v>
      </c>
      <c r="AH33" s="92"/>
      <c r="AI33" s="220"/>
      <c r="AJ33" s="67">
        <f t="shared" si="557"/>
        <v>0</v>
      </c>
      <c r="AK33" s="92"/>
      <c r="AL33" s="220"/>
      <c r="AM33" s="67">
        <f t="shared" si="558"/>
        <v>0</v>
      </c>
      <c r="AN33" s="92"/>
      <c r="AO33" s="220"/>
      <c r="AP33" s="67">
        <f t="shared" si="559"/>
        <v>0</v>
      </c>
      <c r="AQ33" s="92"/>
      <c r="AR33" s="220"/>
      <c r="AS33" s="67">
        <f t="shared" si="560"/>
        <v>0</v>
      </c>
      <c r="AT33" s="92"/>
      <c r="AU33" s="220"/>
      <c r="AV33" s="67">
        <f t="shared" si="561"/>
        <v>0</v>
      </c>
      <c r="AW33" s="92"/>
      <c r="AX33" s="220"/>
      <c r="AY33" s="67">
        <f t="shared" si="562"/>
        <v>0</v>
      </c>
      <c r="AZ33" s="92"/>
      <c r="BA33" s="220"/>
      <c r="BB33" s="67">
        <f t="shared" si="563"/>
        <v>0</v>
      </c>
      <c r="BC33" s="92"/>
      <c r="BD33" s="220"/>
      <c r="BE33" s="67">
        <f t="shared" si="564"/>
        <v>0</v>
      </c>
      <c r="BF33" s="92"/>
      <c r="BG33" s="220"/>
      <c r="BH33" s="67">
        <f t="shared" si="565"/>
        <v>0</v>
      </c>
      <c r="BI33" s="68"/>
      <c r="BJ33" s="154">
        <f t="shared" si="566"/>
        <v>0</v>
      </c>
      <c r="BK33" s="116">
        <f t="shared" si="567"/>
        <v>0</v>
      </c>
      <c r="BL33" s="50"/>
      <c r="BM33" s="5">
        <f ca="1">SUMIFS(INDIRECT("Sales!"&amp;RW33&amp;":"&amp;RW33),Sales!$1:$1,"&gt;"&amp;$BN$2,Sales!$1:$1,"&lt;="&amp;$C$2)/$BM$2*30</f>
        <v>0</v>
      </c>
      <c r="BN33" s="72"/>
      <c r="BO33" s="5">
        <f>SUMIF($DB$2:$RV$2,"&lt;"&amp;BO$2,$DB33:$RV33)-SUM($BN33:BN33)</f>
        <v>0</v>
      </c>
      <c r="BP33" s="5">
        <f>SUMIF($DB$2:$RV$2,"&lt;"&amp;BP$2,$DB33:$RV33)-SUM($BN33:BO33)</f>
        <v>0</v>
      </c>
      <c r="BQ33" s="5">
        <f>SUMIF($DB$2:$RV$2,"&lt;"&amp;BQ$2,$DB33:$RV33)-SUM($BN33:BP33)</f>
        <v>0</v>
      </c>
      <c r="BR33" s="5">
        <f>SUMIF($DB$2:$RV$2,"&lt;"&amp;BR$2,$DB33:$RV33)-SUM($BN33:BQ33)</f>
        <v>0</v>
      </c>
      <c r="BS33" s="5">
        <f>SUMIF($DB$2:$RV$2,"&lt;"&amp;BS$2,$DB33:$RV33)-SUM($BN33:BR33)</f>
        <v>0</v>
      </c>
      <c r="BT33" s="5">
        <f>SUMIF($DB$2:$RV$2,"&lt;"&amp;BT$2,$DB33:$RV33)-SUM($BN33:BS33)</f>
        <v>0</v>
      </c>
      <c r="BU33" s="5">
        <f t="shared" si="571"/>
        <v>0</v>
      </c>
      <c r="BV33" s="10"/>
      <c r="BW33" s="95"/>
      <c r="BX33" s="95">
        <v>0</v>
      </c>
      <c r="BY33" s="95">
        <v>0</v>
      </c>
      <c r="BZ33" s="95"/>
      <c r="CA33" s="95"/>
      <c r="CB33" s="95"/>
      <c r="CC33" s="79">
        <v>0</v>
      </c>
      <c r="CD33" s="79">
        <v>0</v>
      </c>
      <c r="CE33" s="79">
        <v>0</v>
      </c>
      <c r="CF33" s="79">
        <v>0</v>
      </c>
      <c r="CG33" s="79">
        <v>0</v>
      </c>
      <c r="CH33" s="79">
        <v>0</v>
      </c>
      <c r="CI33" s="79">
        <v>0</v>
      </c>
      <c r="CJ33" s="79">
        <v>25</v>
      </c>
      <c r="CK33" s="79">
        <v>0</v>
      </c>
      <c r="CL33" s="79">
        <v>0</v>
      </c>
      <c r="CM33" s="79">
        <v>0</v>
      </c>
      <c r="CN33" s="79">
        <v>0</v>
      </c>
      <c r="CO33" s="79">
        <v>0</v>
      </c>
      <c r="CP33" s="79">
        <v>0</v>
      </c>
      <c r="CQ33" s="79">
        <v>0</v>
      </c>
      <c r="CR33" s="79">
        <v>0</v>
      </c>
      <c r="CS33" s="79">
        <v>0</v>
      </c>
      <c r="CT33" s="79">
        <v>0</v>
      </c>
      <c r="CU33" s="79">
        <v>0</v>
      </c>
      <c r="CV33" s="79">
        <v>0</v>
      </c>
      <c r="CW33" s="79">
        <v>0</v>
      </c>
      <c r="CX33" s="95">
        <v>0</v>
      </c>
      <c r="CY33" s="79">
        <v>0</v>
      </c>
      <c r="CZ33" s="79">
        <v>0</v>
      </c>
      <c r="DA33" s="79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30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10</v>
      </c>
      <c r="DY33" s="5">
        <v>15</v>
      </c>
      <c r="DZ33" s="5">
        <v>20</v>
      </c>
      <c r="EA33" s="5">
        <v>10</v>
      </c>
      <c r="EB33" s="5">
        <v>0</v>
      </c>
      <c r="EC33" s="5">
        <v>5</v>
      </c>
      <c r="ED33" s="5">
        <v>0</v>
      </c>
      <c r="EE33" s="5">
        <v>20</v>
      </c>
      <c r="EF33" s="5">
        <v>0</v>
      </c>
      <c r="EG33" s="5">
        <v>0</v>
      </c>
      <c r="EH33" s="5">
        <v>5</v>
      </c>
      <c r="EI33" s="5">
        <v>10</v>
      </c>
      <c r="EJ33" s="5">
        <v>10</v>
      </c>
      <c r="EK33" s="5">
        <v>30</v>
      </c>
      <c r="EL33" s="5">
        <v>15</v>
      </c>
      <c r="EM33" s="5">
        <v>0</v>
      </c>
      <c r="EN33" s="5">
        <v>13</v>
      </c>
      <c r="EO33" s="5">
        <v>17</v>
      </c>
      <c r="EP33" s="5">
        <v>30</v>
      </c>
      <c r="EQ33" s="5">
        <v>30</v>
      </c>
      <c r="ER33" s="5">
        <v>20</v>
      </c>
      <c r="ES33" s="5">
        <v>10</v>
      </c>
      <c r="ET33" s="5">
        <v>5</v>
      </c>
      <c r="EU33" s="5">
        <v>14</v>
      </c>
      <c r="EV33" s="5">
        <v>5</v>
      </c>
      <c r="EW33" s="5">
        <v>5</v>
      </c>
      <c r="EX33" s="5">
        <v>0</v>
      </c>
      <c r="EY33" s="5">
        <v>10</v>
      </c>
      <c r="EZ33" s="5">
        <v>5</v>
      </c>
      <c r="FA33" s="5">
        <v>0</v>
      </c>
      <c r="FB33" s="5">
        <v>0</v>
      </c>
      <c r="FC33" s="5">
        <v>5</v>
      </c>
      <c r="FD33" s="5">
        <v>0</v>
      </c>
      <c r="FE33" s="5">
        <v>0</v>
      </c>
      <c r="FF33" s="5">
        <v>0</v>
      </c>
      <c r="FG33" s="5">
        <v>5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5</v>
      </c>
      <c r="FS33" s="5">
        <v>0</v>
      </c>
      <c r="FT33" s="5">
        <v>5</v>
      </c>
      <c r="FU33" s="5">
        <v>5</v>
      </c>
      <c r="FV33" s="5">
        <v>0</v>
      </c>
      <c r="FW33" s="5">
        <v>5</v>
      </c>
      <c r="FX33" s="5">
        <v>5</v>
      </c>
      <c r="FY33" s="5">
        <v>10</v>
      </c>
      <c r="FZ33" s="5">
        <v>10</v>
      </c>
      <c r="GA33" s="5">
        <v>25</v>
      </c>
      <c r="GB33" s="5">
        <v>10</v>
      </c>
      <c r="GC33" s="5">
        <v>5</v>
      </c>
      <c r="GD33" s="5">
        <v>0</v>
      </c>
      <c r="GE33" s="5">
        <v>10</v>
      </c>
      <c r="GF33" s="5">
        <v>25</v>
      </c>
      <c r="GG33" s="5">
        <v>0</v>
      </c>
      <c r="GH33" s="5">
        <v>10</v>
      </c>
      <c r="GI33" s="5">
        <v>30</v>
      </c>
      <c r="GJ33" s="5">
        <v>15</v>
      </c>
      <c r="GK33" s="5">
        <v>15</v>
      </c>
      <c r="GL33" s="5">
        <v>35</v>
      </c>
      <c r="GM33" s="5">
        <v>30</v>
      </c>
      <c r="GN33" s="5">
        <v>20</v>
      </c>
      <c r="GO33" s="5">
        <v>15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137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0</v>
      </c>
      <c r="JS33" s="5">
        <v>0</v>
      </c>
      <c r="JT33" s="5">
        <v>0</v>
      </c>
      <c r="JU33" s="5"/>
      <c r="JV33" s="54"/>
      <c r="JW33" s="5">
        <f>IF(BW33=0,0,IF($BJ33&gt;SUM(BX33:$JV33),IF(BW33+SUM(BX33:$JV33)&gt;$BJ33,$BJ33-SUM(JX33:$RV33),BW33),0))</f>
        <v>0</v>
      </c>
      <c r="JX33" s="5">
        <f>IF(BX33=0,0,IF($BJ33&gt;SUM(BY33:$JV33),IF(BX33+SUM(BY33:$JV33)&gt;$BJ33,$BJ33-SUM(JY33:$RV33),BX33),0))</f>
        <v>0</v>
      </c>
      <c r="JY33" s="5">
        <f>IF(BY33=0,0,IF($BJ33&gt;SUM(BZ33:$JV33),IF(BY33+SUM(BZ33:$JV33)&gt;$BJ33,$BJ33-SUM(JZ33:$RV33),BY33),0))</f>
        <v>0</v>
      </c>
      <c r="JZ33" s="5">
        <f>IF(BZ33=0,0,IF($BJ33&gt;SUM(CA33:$JV33),IF(BZ33+SUM(CA33:$JV33)&gt;$BJ33,$BJ33-SUM(KA33:$RV33),BZ33),0))</f>
        <v>0</v>
      </c>
      <c r="KA33" s="5">
        <f>IF(CA33=0,0,IF($BJ33&gt;SUM(CB33:$JV33),IF(CA33+SUM(CB33:$JV33)&gt;$BJ33,$BJ33-SUM(KB33:$RV33),CA33),0))</f>
        <v>0</v>
      </c>
      <c r="KB33" s="5">
        <f>IF(CB33=0,0,IF($BJ33&gt;SUM(CC33:$JV33),IF(CB33+SUM(CC33:$JV33)&gt;$BJ33,$BJ33-SUM(KC33:$RV33),CB33),0))</f>
        <v>0</v>
      </c>
      <c r="KC33" s="5">
        <f>IF(CC33=0,0,IF($BJ33&gt;SUM(CD33:$JV33),IF(CC33+SUM(CD33:$JV33)&gt;$BJ33,$BJ33-SUM(KD33:$RV33),CC33),0))</f>
        <v>0</v>
      </c>
      <c r="KD33" s="5">
        <f>IF(CD33=0,0,IF($BJ33&gt;SUM(CE33:$JV33),IF(CD33+SUM(CE33:$JV33)&gt;$BJ33,$BJ33-SUM(KE33:$RV33),CD33),0))</f>
        <v>0</v>
      </c>
      <c r="KE33" s="5">
        <f>IF(CE33=0,0,IF($BJ33&gt;SUM(CF33:$JV33),IF(CE33+SUM(CF33:$JV33)&gt;$BJ33,$BJ33-SUM(KF33:$RV33),CE33),0))</f>
        <v>0</v>
      </c>
      <c r="KF33" s="5">
        <f>IF(CF33=0,0,IF($BJ33&gt;SUM(CG33:$JV33),IF(CF33+SUM(CG33:$JV33)&gt;$BJ33,$BJ33-SUM(KG33:$RV33),CF33),0))</f>
        <v>0</v>
      </c>
      <c r="KG33" s="5">
        <f>IF(CG33=0,0,IF($BJ33&gt;SUM(CH33:$JV33),IF(CG33+SUM(CH33:$JV33)&gt;$BJ33,$BJ33-SUM(KH33:$RV33),CG33),0))</f>
        <v>0</v>
      </c>
      <c r="KH33" s="5">
        <f>IF(CH33=0,0,IF($BJ33&gt;SUM(CI33:$JV33),IF(CH33+SUM(CI33:$JV33)&gt;$BJ33,$BJ33-SUM(KI33:$RV33),CH33),0))</f>
        <v>0</v>
      </c>
      <c r="KI33" s="5">
        <f>IF(CI33=0,0,IF($BJ33&gt;SUM(CJ33:$JV33),IF(CI33+SUM(CJ33:$JV33)&gt;$BJ33,$BJ33-SUM(KJ33:$RV33),CI33),0))</f>
        <v>0</v>
      </c>
      <c r="KJ33" s="5">
        <f>IF(CJ33=0,0,IF($BJ33&gt;SUM(CK33:$JV33),IF(CJ33+SUM(CK33:$JV33)&gt;$BJ33,$BJ33-SUM(KK33:$RV33),CJ33),0))</f>
        <v>0</v>
      </c>
      <c r="KK33" s="5">
        <f>IF(CK33=0,0,IF($BJ33&gt;SUM(CL33:$JV33),IF(CK33+SUM(CL33:$JV33)&gt;$BJ33,$BJ33-SUM(KL33:$RV33),CK33),0))</f>
        <v>0</v>
      </c>
      <c r="KL33" s="5">
        <f>IF(CL33=0,0,IF($BJ33&gt;SUM(CM33:$JV33),IF(CL33+SUM(CM33:$JV33)&gt;$BJ33,$BJ33-SUM(KM33:$RV33),CL33),0))</f>
        <v>0</v>
      </c>
      <c r="KM33" s="5">
        <f>IF(CM33=0,0,IF($BJ33&gt;SUM(CN33:$JV33),IF(CM33+SUM(CN33:$JV33)&gt;$BJ33,$BJ33-SUM(KN33:$RV33),CM33),0))</f>
        <v>0</v>
      </c>
      <c r="KN33" s="5">
        <f>IF(CN33=0,0,IF($BJ33&gt;SUM(CO33:$JV33),IF(CN33+SUM(CO33:$JV33)&gt;$BJ33,$BJ33-SUM(KO33:$RV33),CN33),0))</f>
        <v>0</v>
      </c>
      <c r="KO33" s="5">
        <f>IF(CO33=0,0,IF($BJ33&gt;SUM(CP33:$JV33),IF(CO33+SUM(CP33:$JV33)&gt;$BJ33,$BJ33-SUM(KP33:$RV33),CO33),0))</f>
        <v>0</v>
      </c>
      <c r="KP33" s="5">
        <f>IF(CP33=0,0,IF($BJ33&gt;SUM(CQ33:$JV33),IF(CP33+SUM(CQ33:$JV33)&gt;$BJ33,$BJ33-SUM(KQ33:$RV33),CP33),0))</f>
        <v>0</v>
      </c>
      <c r="KQ33" s="5">
        <f>IF(CQ33=0,0,IF($BJ33&gt;SUM(CR33:$JV33),IF(CQ33+SUM(CR33:$JV33)&gt;$BJ33,$BJ33-SUM(KR33:$RV33),CQ33),0))</f>
        <v>0</v>
      </c>
      <c r="KR33" s="5">
        <f>IF(CR33=0,0,IF($BJ33&gt;SUM(CS33:$JV33),IF(CR33+SUM(CS33:$JV33)&gt;$BJ33,$BJ33-SUM(KS33:$RV33),CR33),0))</f>
        <v>0</v>
      </c>
      <c r="KS33" s="5">
        <f>IF(CS33=0,0,IF($BJ33&gt;SUM(CT33:$JV33),IF(CS33+SUM(CT33:$JV33)&gt;$BJ33,$BJ33-SUM(KT33:$RV33),CS33),0))</f>
        <v>0</v>
      </c>
      <c r="KT33" s="5">
        <f>IF(CT33=0,0,IF($BJ33&gt;SUM(CU33:$JV33),IF(CT33+SUM(CU33:$JV33)&gt;$BJ33,$BJ33-SUM(KU33:$RV33),CT33),0))</f>
        <v>0</v>
      </c>
      <c r="KU33" s="5">
        <f>IF(CU33=0,0,IF($BJ33&gt;SUM(CV33:$JV33),IF(CU33+SUM(CV33:$JV33)&gt;$BJ33,$BJ33-SUM(KV33:$RV33),CU33),0))</f>
        <v>0</v>
      </c>
      <c r="KV33" s="5">
        <f>IF(CV33=0,0,IF($BJ33&gt;SUM(CW33:$JV33),IF(CV33+SUM(CW33:$JV33)&gt;$BJ33,$BJ33-SUM(KW33:$RV33),CV33),0))</f>
        <v>0</v>
      </c>
      <c r="KW33" s="5">
        <f>IF(CW33=0,0,IF($BJ33&gt;SUM(CX33:$JV33),IF(CW33+SUM(CX33:$JV33)&gt;$BJ33,$BJ33-SUM(KX33:$RV33),CW33),0))</f>
        <v>0</v>
      </c>
      <c r="KX33" s="5">
        <f>IF(CX33=0,0,IF($BJ33&gt;SUM(CY33:$JV33),IF(CX33+SUM(CY33:$JV33)&gt;$BJ33,$BJ33-SUM(KY33:$RV33),CX33),0))</f>
        <v>0</v>
      </c>
      <c r="KY33" s="5">
        <f>IF(CY33=0,0,IF($BJ33&gt;SUM(CZ33:$JV33),IF(CY33+SUM(CZ33:$JV33)&gt;$BJ33,$BJ33-SUM(KZ33:$RV33),CY33),0))</f>
        <v>0</v>
      </c>
      <c r="KZ33" s="5">
        <f>IF(CZ33=0,0,IF($BJ33&gt;SUM(DA33:$JV33),IF(CZ33+SUM(DA33:$JV33)&gt;$BJ33,$BJ33-SUM(LA33:$RV33),CZ33),0))</f>
        <v>0</v>
      </c>
      <c r="LA33" s="5">
        <f>IF(DA33=0,0,IF($BJ33&gt;SUM(DB33:$JV33),IF(DA33+SUM(DB33:$JV33)&gt;$BJ33,$BJ33-SUM(LB33:$RV33),DA33),0))</f>
        <v>0</v>
      </c>
      <c r="LB33" s="5">
        <f>IF(DB33=0,0,IF($BJ33&gt;SUM(DC33:$JV33),IF(DB33+SUM(DC33:$JV33)&gt;$BJ33,$BJ33-SUM(LC33:$RV33),DB33),0))</f>
        <v>0</v>
      </c>
      <c r="LC33" s="5">
        <f>IF(DC33=0,0,IF($BJ33&gt;SUM(DD33:$JV33),IF(DC33+SUM(DD33:$JV33)&gt;$BJ33,$BJ33-SUM(LD33:$RV33),DC33),0))</f>
        <v>0</v>
      </c>
      <c r="LD33" s="5">
        <f>IF(DD33=0,0,IF($BJ33&gt;SUM(DE33:$JV33),IF(DD33+SUM(DE33:$JV33)&gt;$BJ33,$BJ33-SUM(LE33:$RV33),DD33),0))</f>
        <v>0</v>
      </c>
      <c r="LE33" s="5">
        <f>IF(DE33=0,0,IF($BJ33&gt;SUM(DF33:$JV33),IF(DE33+SUM(DF33:$JV33)&gt;$BJ33,$BJ33-SUM(LF33:$RV33),DE33),0))</f>
        <v>0</v>
      </c>
      <c r="LF33" s="5">
        <f>IF(DF33=0,0,IF($BJ33&gt;SUM(DG33:$JV33),IF(DF33+SUM(DG33:$JV33)&gt;$BJ33,$BJ33-SUM(LG33:$RV33),DF33),0))</f>
        <v>0</v>
      </c>
      <c r="LG33" s="5">
        <f>IF(DG33=0,0,IF($BJ33&gt;SUM(DH33:$JV33),IF(DG33+SUM(DH33:$JV33)&gt;$BJ33,$BJ33-SUM(LH33:$RV33),DG33),0))</f>
        <v>0</v>
      </c>
      <c r="LH33" s="5">
        <f>IF(DH33=0,0,IF($BJ33&gt;SUM(DI33:$JV33),IF(DH33+SUM(DI33:$JV33)&gt;$BJ33,$BJ33-SUM(LI33:$RV33),DH33),0))</f>
        <v>0</v>
      </c>
      <c r="LI33" s="5">
        <f>IF(DI33=0,0,IF($BJ33&gt;SUM(DJ33:$JV33),IF(DI33+SUM(DJ33:$JV33)&gt;$BJ33,$BJ33-SUM(LJ33:$RV33),DI33),0))</f>
        <v>0</v>
      </c>
      <c r="LJ33" s="5">
        <f>IF(DJ33=0,0,IF($BJ33&gt;SUM(DK33:$JV33),IF(DJ33+SUM(DK33:$JV33)&gt;$BJ33,$BJ33-SUM(LK33:$RV33),DJ33),0))</f>
        <v>0</v>
      </c>
      <c r="LK33" s="5">
        <f>IF(DK33=0,0,IF($BJ33&gt;SUM(DL33:$JV33),IF(DK33+SUM(DL33:$JV33)&gt;$BJ33,$BJ33-SUM(LL33:$RV33),DK33),0))</f>
        <v>0</v>
      </c>
      <c r="LL33" s="5">
        <f>IF(DL33=0,0,IF($BJ33&gt;SUM(DM33:$JV33),IF(DL33+SUM(DM33:$JV33)&gt;$BJ33,$BJ33-SUM(LM33:$RV33),DL33),0))</f>
        <v>0</v>
      </c>
      <c r="LM33" s="5">
        <f>IF(DM33=0,0,IF($BJ33&gt;SUM(DN33:$JV33),IF(DM33+SUM(DN33:$JV33)&gt;$BJ33,$BJ33-SUM(LN33:$RV33),DM33),0))</f>
        <v>0</v>
      </c>
      <c r="LN33" s="5">
        <f>IF(DN33=0,0,IF($BJ33&gt;SUM(DO33:$JV33),IF(DN33+SUM(DO33:$JV33)&gt;$BJ33,$BJ33-SUM(LO33:$RV33),DN33),0))</f>
        <v>0</v>
      </c>
      <c r="LO33" s="5">
        <f>IF(DO33=0,0,IF($BJ33&gt;SUM(DP33:$JV33),IF(DO33+SUM(DP33:$JV33)&gt;$BJ33,$BJ33-SUM(LP33:$RV33),DO33),0))</f>
        <v>0</v>
      </c>
      <c r="LP33" s="5">
        <f>IF(DP33=0,0,IF($BJ33&gt;SUM(DQ33:$JV33),IF(DP33+SUM(DQ33:$JV33)&gt;$BJ33,$BJ33-SUM(LQ33:$RV33),DP33),0))</f>
        <v>0</v>
      </c>
      <c r="LQ33" s="5">
        <f>IF(DQ33=0,0,IF($BJ33&gt;SUM(DR33:$JV33),IF(DQ33+SUM(DR33:$JV33)&gt;$BJ33,$BJ33-SUM(LR33:$RV33),DQ33),0))</f>
        <v>0</v>
      </c>
      <c r="LR33" s="5">
        <f>IF(DR33=0,0,IF($BJ33&gt;SUM(DS33:$JV33),IF(DR33+SUM(DS33:$JV33)&gt;$BJ33,$BJ33-SUM(LS33:$RV33),DR33),0))</f>
        <v>0</v>
      </c>
      <c r="LS33" s="5">
        <f>IF(DS33=0,0,IF($BJ33&gt;SUM(DT33:$JV33),IF(DS33+SUM(DT33:$JV33)&gt;$BJ33,$BJ33-SUM(LT33:$RV33),DS33),0))</f>
        <v>0</v>
      </c>
      <c r="LT33" s="5">
        <f>IF(DT33=0,0,IF($BJ33&gt;SUM(DU33:$JV33),IF(DT33+SUM(DU33:$JV33)&gt;$BJ33,$BJ33-SUM(LU33:$RV33),DT33),0))</f>
        <v>0</v>
      </c>
      <c r="LU33" s="5">
        <f>IF(DU33=0,0,IF($BJ33&gt;SUM(DV33:$JV33),IF(DU33+SUM(DV33:$JV33)&gt;$BJ33,$BJ33-SUM(LV33:$RV33),DU33),0))</f>
        <v>0</v>
      </c>
      <c r="LV33" s="5">
        <f>IF(DV33=0,0,IF($BJ33&gt;SUM(DW33:$JV33),IF(DV33+SUM(DW33:$JV33)&gt;$BJ33,$BJ33-SUM(LW33:$RV33),DV33),0))</f>
        <v>0</v>
      </c>
      <c r="LW33" s="5">
        <f>IF(DW33=0,0,IF($BJ33&gt;SUM(DX33:$JV33),IF(DW33+SUM(DX33:$JV33)&gt;$BJ33,$BJ33-SUM(LX33:$RV33),DW33),0))</f>
        <v>0</v>
      </c>
      <c r="LX33" s="5">
        <f>IF(DX33=0,0,IF($BJ33&gt;SUM(DY33:$JV33),IF(DX33+SUM(DY33:$JV33)&gt;$BJ33,$BJ33-SUM(LY33:$RV33),DX33),0))</f>
        <v>0</v>
      </c>
      <c r="LY33" s="5">
        <f>IF(DY33=0,0,IF($BJ33&gt;SUM(DZ33:$JV33),IF(DY33+SUM(DZ33:$JV33)&gt;$BJ33,$BJ33-SUM(LZ33:$RV33),DY33),0))</f>
        <v>0</v>
      </c>
      <c r="LZ33" s="5">
        <f>IF(DZ33=0,0,IF($BJ33&gt;SUM(EA33:$JV33),IF(DZ33+SUM(EA33:$JV33)&gt;$BJ33,$BJ33-SUM(MA33:$RV33),DZ33),0))</f>
        <v>0</v>
      </c>
      <c r="MA33" s="5">
        <f>IF(EA33=0,0,IF($BJ33&gt;SUM(EB33:$JV33),IF(EA33+SUM(EB33:$JV33)&gt;$BJ33,$BJ33-SUM(MB33:$RV33),EA33),0))</f>
        <v>0</v>
      </c>
      <c r="MB33" s="5">
        <f>IF(EB33=0,0,IF($BJ33&gt;SUM(EC33:$JV33),IF(EB33+SUM(EC33:$JV33)&gt;$BJ33,$BJ33-SUM(MC33:$RV33),EB33),0))</f>
        <v>0</v>
      </c>
      <c r="MC33" s="5">
        <f>IF(EC33=0,0,IF($BJ33&gt;SUM(ED33:$JV33),IF(EC33+SUM(ED33:$JV33)&gt;$BJ33,$BJ33-SUM(MD33:$RV33),EC33),0))</f>
        <v>0</v>
      </c>
      <c r="MD33" s="5">
        <f>IF(ED33=0,0,IF($BJ33&gt;SUM(EE33:$JV33),IF(ED33+SUM(EE33:$JV33)&gt;$BJ33,$BJ33-SUM(ME33:$RV33),ED33),0))</f>
        <v>0</v>
      </c>
      <c r="ME33" s="5">
        <f>IF(EE33=0,0,IF($BJ33&gt;SUM(EF33:$JV33),IF(EE33+SUM(EF33:$JV33)&gt;$BJ33,$BJ33-SUM(MF33:$RV33),EE33),0))</f>
        <v>0</v>
      </c>
      <c r="MF33" s="5">
        <f>IF(EF33=0,0,IF($BJ33&gt;SUM(EG33:$JV33),IF(EF33+SUM(EG33:$JV33)&gt;$BJ33,$BJ33-SUM(MG33:$RV33),EF33),0))</f>
        <v>0</v>
      </c>
      <c r="MG33" s="5">
        <f>IF(EG33=0,0,IF($BJ33&gt;SUM(EH33:$JV33),IF(EG33+SUM(EH33:$JV33)&gt;$BJ33,$BJ33-SUM(MH33:$RV33),EG33),0))</f>
        <v>0</v>
      </c>
      <c r="MH33" s="5">
        <f>IF(EH33=0,0,IF($BJ33&gt;SUM(EI33:$JV33),IF(EH33+SUM(EI33:$JV33)&gt;$BJ33,$BJ33-SUM(MI33:$RV33),EH33),0))</f>
        <v>0</v>
      </c>
      <c r="MI33" s="5">
        <f>IF(EI33=0,0,IF($BJ33&gt;SUM(EJ33:$JV33),IF(EI33+SUM(EJ33:$JV33)&gt;$BJ33,$BJ33-SUM(MJ33:$RV33),EI33),0))</f>
        <v>0</v>
      </c>
      <c r="MJ33" s="5">
        <f>IF(EJ33=0,0,IF($BJ33&gt;SUM(EK33:$JV33),IF(EJ33+SUM(EK33:$JV33)&gt;$BJ33,$BJ33-SUM(MK33:$RV33),EJ33),0))</f>
        <v>0</v>
      </c>
      <c r="MK33" s="5">
        <f>IF(EK33=0,0,IF($BJ33&gt;SUM(EL33:$JV33),IF(EK33+SUM(EL33:$JV33)&gt;$BJ33,$BJ33-SUM(ML33:$RV33),EK33),0))</f>
        <v>0</v>
      </c>
      <c r="ML33" s="5">
        <f>IF(EL33=0,0,IF($BJ33&gt;SUM(EM33:$JV33),IF(EL33+SUM(EM33:$JV33)&gt;$BJ33,$BJ33-SUM(MM33:$RV33),EL33),0))</f>
        <v>0</v>
      </c>
      <c r="MM33" s="5">
        <f>IF(EM33=0,0,IF($BJ33&gt;SUM(EN33:$JV33),IF(EM33+SUM(EN33:$JV33)&gt;$BJ33,$BJ33-SUM(MN33:$RV33),EM33),0))</f>
        <v>0</v>
      </c>
      <c r="MN33" s="5">
        <f>IF(EN33=0,0,IF($BJ33&gt;SUM(EO33:$JV33),IF(EN33+SUM(EO33:$JV33)&gt;$BJ33,$BJ33-SUM(MO33:$RV33),EN33),0))</f>
        <v>0</v>
      </c>
      <c r="MO33" s="5">
        <f>IF(EO33=0,0,IF($BJ33&gt;SUM(EP33:$JV33),IF(EO33+SUM(EP33:$JV33)&gt;$BJ33,$BJ33-SUM(MP33:$RV33),EO33),0))</f>
        <v>0</v>
      </c>
      <c r="MP33" s="5">
        <f>IF(EP33=0,0,IF($BJ33&gt;SUM(EQ33:$JV33),IF(EP33+SUM(EQ33:$JV33)&gt;$BJ33,$BJ33-SUM(MQ33:$RV33),EP33),0))</f>
        <v>0</v>
      </c>
      <c r="MQ33" s="5">
        <f>IF(EQ33=0,0,IF($BJ33&gt;SUM(ER33:$JV33),IF(EQ33+SUM(ER33:$JV33)&gt;$BJ33,$BJ33-SUM(MR33:$RV33),EQ33),0))</f>
        <v>0</v>
      </c>
      <c r="MR33" s="5">
        <f>IF(ER33=0,0,IF($BJ33&gt;SUM(ES33:$JV33),IF(ER33+SUM(ES33:$JV33)&gt;$BJ33,$BJ33-SUM(MS33:$RV33),ER33),0))</f>
        <v>0</v>
      </c>
      <c r="MS33" s="5">
        <f>IF(ES33=0,0,IF($BJ33&gt;SUM(ET33:$JV33),IF(ES33+SUM(ET33:$JV33)&gt;$BJ33,$BJ33-SUM(MT33:$RV33),ES33),0))</f>
        <v>0</v>
      </c>
      <c r="MT33" s="5">
        <f>IF(ET33=0,0,IF($BJ33&gt;SUM(EU33:$JV33),IF(ET33+SUM(EU33:$JV33)&gt;$BJ33,$BJ33-SUM(MU33:$RV33),ET33),0))</f>
        <v>0</v>
      </c>
      <c r="MU33" s="5">
        <f>IF(EU33=0,0,IF($BJ33&gt;SUM(EV33:$JV33),IF(EU33+SUM(EV33:$JV33)&gt;$BJ33,$BJ33-SUM(MV33:$RV33),EU33),0))</f>
        <v>0</v>
      </c>
      <c r="MV33" s="5">
        <f>IF(EV33=0,0,IF($BJ33&gt;SUM(EW33:$JV33),IF(EV33+SUM(EW33:$JV33)&gt;$BJ33,$BJ33-SUM(MW33:$RV33),EV33),0))</f>
        <v>0</v>
      </c>
      <c r="MW33" s="5">
        <f>IF(EW33=0,0,IF($BJ33&gt;SUM(EX33:$JV33),IF(EW33+SUM(EX33:$JV33)&gt;$BJ33,$BJ33-SUM(MX33:$RV33),EW33),0))</f>
        <v>0</v>
      </c>
      <c r="MX33" s="5">
        <f>IF(EX33=0,0,IF($BJ33&gt;SUM(EY33:$JV33),IF(EX33+SUM(EY33:$JV33)&gt;$BJ33,$BJ33-SUM(MY33:$RV33),EX33),0))</f>
        <v>0</v>
      </c>
      <c r="MY33" s="5">
        <f>IF(EY33=0,0,IF($BJ33&gt;SUM(EZ33:$JV33),IF(EY33+SUM(EZ33:$JV33)&gt;$BJ33,$BJ33-SUM(MZ33:$RV33),EY33),0))</f>
        <v>0</v>
      </c>
      <c r="MZ33" s="5">
        <f>IF(EZ33=0,0,IF($BJ33&gt;SUM(FA33:$JV33),IF(EZ33+SUM(FA33:$JV33)&gt;$BJ33,$BJ33-SUM(NA33:$RV33),EZ33),0))</f>
        <v>0</v>
      </c>
      <c r="NA33" s="5">
        <f>IF(FA33=0,0,IF($BJ33&gt;SUM(FB33:$JV33),IF(FA33+SUM(FB33:$JV33)&gt;$BJ33,$BJ33-SUM(NB33:$RV33),FA33),0))</f>
        <v>0</v>
      </c>
      <c r="NB33" s="5">
        <f>IF(FB33=0,0,IF($BJ33&gt;SUM(FC33:$JV33),IF(FB33+SUM(FC33:$JV33)&gt;$BJ33,$BJ33-SUM(NC33:$RV33),FB33),0))</f>
        <v>0</v>
      </c>
      <c r="NC33" s="5">
        <f>IF(FC33=0,0,IF($BJ33&gt;SUM(FD33:$JV33),IF(FC33+SUM(FD33:$JV33)&gt;$BJ33,$BJ33-SUM(ND33:$RV33),FC33),0))</f>
        <v>0</v>
      </c>
      <c r="ND33" s="5">
        <f>IF(FD33=0,0,IF($BJ33&gt;SUM(FE33:$JV33),IF(FD33+SUM(FE33:$JV33)&gt;$BJ33,$BJ33-SUM(NE33:$RV33),FD33),0))</f>
        <v>0</v>
      </c>
      <c r="NE33" s="5">
        <f>IF(FE33=0,0,IF($BJ33&gt;SUM(FF33:$JV33),IF(FE33+SUM(FF33:$JV33)&gt;$BJ33,$BJ33-SUM(NF33:$RV33),FE33),0))</f>
        <v>0</v>
      </c>
      <c r="NF33" s="5">
        <f>IF(FF33=0,0,IF($BJ33&gt;SUM(FG33:$JV33),IF(FF33+SUM(FG33:$JV33)&gt;$BJ33,$BJ33-SUM(NG33:$RV33),FF33),0))</f>
        <v>0</v>
      </c>
      <c r="NG33" s="5">
        <f>IF(FG33=0,0,IF($BJ33&gt;SUM(FH33:$JV33),IF(FG33+SUM(FH33:$JV33)&gt;$BJ33,$BJ33-SUM(NH33:$RV33),FG33),0))</f>
        <v>0</v>
      </c>
      <c r="NH33" s="5">
        <f>IF(FH33=0,0,IF($BJ33&gt;SUM(FI33:$JV33),IF(FH33+SUM(FI33:$JV33)&gt;$BJ33,$BJ33-SUM(NI33:$RV33),FH33),0))</f>
        <v>0</v>
      </c>
      <c r="NI33" s="5">
        <f>IF(FI33=0,0,IF($BJ33&gt;SUM(FJ33:$JV33),IF(FI33+SUM(FJ33:$JV33)&gt;$BJ33,$BJ33-SUM(NJ33:$RV33),FI33),0))</f>
        <v>0</v>
      </c>
      <c r="NJ33" s="5">
        <f>IF(FJ33=0,0,IF($BJ33&gt;SUM(FK33:$JV33),IF(FJ33+SUM(FK33:$JV33)&gt;$BJ33,$BJ33-SUM(NK33:$RV33),FJ33),0))</f>
        <v>0</v>
      </c>
      <c r="NK33" s="5">
        <f>IF(FK33=0,0,IF($BJ33&gt;SUM(FL33:$JV33),IF(FK33+SUM(FL33:$JV33)&gt;$BJ33,$BJ33-SUM(NL33:$RV33),FK33),0))</f>
        <v>0</v>
      </c>
      <c r="NL33" s="5">
        <f>IF(FL33=0,0,IF($BJ33&gt;SUM(FM33:$JV33),IF(FL33+SUM(FM33:$JV33)&gt;$BJ33,$BJ33-SUM(NM33:$RV33),FL33),0))</f>
        <v>0</v>
      </c>
      <c r="NM33" s="5">
        <f>IF(FM33=0,0,IF($BJ33&gt;SUM(FN33:$JV33),IF(FM33+SUM(FN33:$JV33)&gt;$BJ33,$BJ33-SUM(NN33:$RV33),FM33),0))</f>
        <v>0</v>
      </c>
      <c r="NN33" s="5">
        <f>IF(FN33=0,0,IF($BJ33&gt;SUM(FO33:$JV33),IF(FN33+SUM(FO33:$JV33)&gt;$BJ33,$BJ33-SUM(NO33:$RV33),FN33),0))</f>
        <v>0</v>
      </c>
      <c r="NO33" s="5">
        <f>IF(FO33=0,0,IF($BJ33&gt;SUM(FP33:$JV33),IF(FO33+SUM(FP33:$JV33)&gt;$BJ33,$BJ33-SUM(NP33:$RV33),FO33),0))</f>
        <v>0</v>
      </c>
      <c r="NP33" s="5">
        <f>IF(FP33=0,0,IF($BJ33&gt;SUM(FQ33:$JV33),IF(FP33+SUM(FQ33:$JV33)&gt;$BJ33,$BJ33-SUM(NQ33:$RV33),FP33),0))</f>
        <v>0</v>
      </c>
      <c r="NQ33" s="5">
        <f>IF(FQ33=0,0,IF($BJ33&gt;SUM(FR33:$JV33),IF(FQ33+SUM(FR33:$JV33)&gt;$BJ33,$BJ33-SUM(NR33:$RV33),FQ33),0))</f>
        <v>0</v>
      </c>
      <c r="NR33" s="5">
        <f>IF(FR33=0,0,IF($BJ33&gt;SUM(FS33:$JV33),IF(FR33+SUM(FS33:$JV33)&gt;$BJ33,$BJ33-SUM(NS33:$RV33),FR33),0))</f>
        <v>0</v>
      </c>
      <c r="NS33" s="5">
        <f>IF(FS33=0,0,IF($BJ33&gt;SUM(FT33:$JV33),IF(FS33+SUM(FT33:$JV33)&gt;$BJ33,$BJ33-SUM(NT33:$RV33),FS33),0))</f>
        <v>0</v>
      </c>
      <c r="NT33" s="5">
        <f>IF(FT33=0,0,IF($BJ33&gt;SUM(FU33:$JV33),IF(FT33+SUM(FU33:$JV33)&gt;$BJ33,$BJ33-SUM(NU33:$RV33),FT33),0))</f>
        <v>0</v>
      </c>
      <c r="NU33" s="5">
        <f>IF(FU33=0,0,IF($BJ33&gt;SUM(FV33:$JV33),IF(FU33+SUM(FV33:$JV33)&gt;$BJ33,$BJ33-SUM(NV33:$RV33),FU33),0))</f>
        <v>0</v>
      </c>
      <c r="NV33" s="5">
        <f>IF(FV33=0,0,IF($BJ33&gt;SUM(FW33:$JV33),IF(FV33+SUM(FW33:$JV33)&gt;$BJ33,$BJ33-SUM(NW33:$RV33),FV33),0))</f>
        <v>0</v>
      </c>
      <c r="NW33" s="5">
        <f>IF(FW33=0,0,IF($BJ33&gt;SUM(FX33:$JV33),IF(FW33+SUM(FX33:$JV33)&gt;$BJ33,$BJ33-SUM(NX33:$RV33),FW33),0))</f>
        <v>0</v>
      </c>
      <c r="NX33" s="5">
        <f>IF(FX33=0,0,IF($BJ33&gt;SUM(FY33:$JV33),IF(FX33+SUM(FY33:$JV33)&gt;$BJ33,$BJ33-SUM(NY33:$RV33),FX33),0))</f>
        <v>0</v>
      </c>
      <c r="NY33" s="5">
        <f>IF(FY33=0,0,IF($BJ33&gt;SUM(FZ33:$JV33),IF(FY33+SUM(FZ33:$JV33)&gt;$BJ33,$BJ33-SUM(NZ33:$RV33),FY33),0))</f>
        <v>0</v>
      </c>
      <c r="NZ33" s="5">
        <f>IF(FZ33=0,0,IF($BJ33&gt;SUM(GA33:$JV33),IF(FZ33+SUM(GA33:$JV33)&gt;$BJ33,$BJ33-SUM(OA33:$RV33),FZ33),0))</f>
        <v>0</v>
      </c>
      <c r="OA33" s="5">
        <f>IF(GA33=0,0,IF($BJ33&gt;SUM(GB33:$JV33),IF(GA33+SUM(GB33:$JV33)&gt;$BJ33,$BJ33-SUM(OB33:$RV33),GA33),0))</f>
        <v>0</v>
      </c>
      <c r="OB33" s="5">
        <f>IF(GB33=0,0,IF($BJ33&gt;SUM(GC33:$JV33),IF(GB33+SUM(GC33:$JV33)&gt;$BJ33,$BJ33-SUM(OC33:$RV33),GB33),0))</f>
        <v>0</v>
      </c>
      <c r="OC33" s="5">
        <f>IF(GC33=0,0,IF($BJ33&gt;SUM(GD33:$JV33),IF(GC33+SUM(GD33:$JV33)&gt;$BJ33,$BJ33-SUM(OD33:$RV33),GC33),0))</f>
        <v>0</v>
      </c>
      <c r="OD33" s="5">
        <f>IF(GD33=0,0,IF($BJ33&gt;SUM(GE33:$JV33),IF(GD33+SUM(GE33:$JV33)&gt;$BJ33,$BJ33-SUM(OE33:$RV33),GD33),0))</f>
        <v>0</v>
      </c>
      <c r="OE33" s="5">
        <f>IF(GE33=0,0,IF($BJ33&gt;SUM(GF33:$JV33),IF(GE33+SUM(GF33:$JV33)&gt;$BJ33,$BJ33-SUM(OF33:$RV33),GE33),0))</f>
        <v>0</v>
      </c>
      <c r="OF33" s="5">
        <f>IF(GF33=0,0,IF($BJ33&gt;SUM(GG33:$JV33),IF(GF33+SUM(GG33:$JV33)&gt;$BJ33,$BJ33-SUM(OG33:$RV33),GF33),0))</f>
        <v>0</v>
      </c>
      <c r="OG33" s="5">
        <f>IF(GG33=0,0,IF($BJ33&gt;SUM(GH33:$JV33),IF(GG33+SUM(GH33:$JV33)&gt;$BJ33,$BJ33-SUM(OH33:$RV33),GG33),0))</f>
        <v>0</v>
      </c>
      <c r="OH33" s="5">
        <f>IF(GH33=0,0,IF($BJ33&gt;SUM(GI33:$JV33),IF(GH33+SUM(GI33:$JV33)&gt;$BJ33,$BJ33-SUM(OI33:$RV33),GH33),0))</f>
        <v>0</v>
      </c>
      <c r="OI33" s="5">
        <f>IF(GI33=0,0,IF($BJ33&gt;SUM(GJ33:$JV33),IF(GI33+SUM(GJ33:$JV33)&gt;$BJ33,$BJ33-SUM(OJ33:$RV33),GI33),0))</f>
        <v>0</v>
      </c>
      <c r="OJ33" s="5">
        <f>IF(GJ33=0,0,IF($BJ33&gt;SUM(GK33:$JV33),IF(GJ33+SUM(GK33:$JV33)&gt;$BJ33,$BJ33-SUM(OK33:$RV33),GJ33),0))</f>
        <v>0</v>
      </c>
      <c r="OK33" s="5">
        <f>IF(GK33=0,0,IF($BJ33&gt;SUM(GL33:$JV33),IF(GK33+SUM(GL33:$JV33)&gt;$BJ33,$BJ33-SUM(OL33:$RV33),GK33),0))</f>
        <v>0</v>
      </c>
      <c r="OL33" s="5">
        <f>IF(GL33=0,0,IF($BJ33&gt;SUM(GM33:$JV33),IF(GL33+SUM(GM33:$JV33)&gt;$BJ33,$BJ33-SUM(OM33:$RV33),GL33),0))</f>
        <v>0</v>
      </c>
      <c r="OM33" s="5">
        <f>IF(GM33=0,0,IF($BJ33&gt;SUM(GN33:$JV33),IF(GM33+SUM(GN33:$JV33)&gt;$BJ33,$BJ33-SUM(ON33:$RV33),GM33),0))</f>
        <v>0</v>
      </c>
      <c r="ON33" s="5">
        <f>IF(GN33=0,0,IF($BJ33&gt;SUM(GO33:$JV33),IF(GN33+SUM(GO33:$JV33)&gt;$BJ33,$BJ33-SUM(OO33:$RV33),GN33),0))</f>
        <v>0</v>
      </c>
      <c r="OO33" s="5">
        <f>IF(GO33=0,0,IF($BJ33&gt;SUM(GP33:$JV33),IF(GO33+SUM(GP33:$JV33)&gt;$BJ33,$BJ33-SUM(OP33:$RV33),GO33),0))</f>
        <v>0</v>
      </c>
      <c r="OP33" s="5">
        <f>IF(GP33=0,0,IF($BJ33&gt;SUM(GQ33:$JV33),IF(GP33+SUM(GQ33:$JV33)&gt;$BJ33,$BJ33-SUM(OQ33:$RV33),GP33),0))</f>
        <v>0</v>
      </c>
      <c r="OQ33" s="5">
        <f>IF(GQ33=0,0,IF($BJ33&gt;SUM(GR33:$JV33),IF(GQ33+SUM(GR33:$JV33)&gt;$BJ33,$BJ33-SUM(OR33:$RV33),GQ33),0))</f>
        <v>0</v>
      </c>
      <c r="OR33" s="5">
        <f>IF(GR33=0,0,IF($BJ33&gt;SUM(GS33:$JV33),IF(GR33+SUM(GS33:$JV33)&gt;$BJ33,$BJ33-SUM(OS33:$RV33),GR33),0))</f>
        <v>0</v>
      </c>
      <c r="OS33" s="5">
        <f>IF(GS33=0,0,IF($BJ33&gt;SUM(GT33:$JV33),IF(GS33+SUM(GT33:$JV33)&gt;$BJ33,$BJ33-SUM(OT33:$RV33),GS33),0))</f>
        <v>0</v>
      </c>
      <c r="OT33" s="5">
        <f>IF(GT33=0,0,IF($BJ33&gt;SUM(GU33:$JV33),IF(GT33+SUM(GU33:$JV33)&gt;$BJ33,$BJ33-SUM(OU33:$RV33),GT33),0))</f>
        <v>0</v>
      </c>
      <c r="OU33" s="5">
        <f>IF(GU33=0,0,IF($BJ33&gt;SUM(GV33:$JV33),IF(GU33+SUM(GV33:$JV33)&gt;$BJ33,$BJ33-SUM(OV33:$RV33),GU33),0))</f>
        <v>0</v>
      </c>
      <c r="OV33" s="5">
        <f>IF(GV33=0,0,IF($BJ33&gt;SUM(GW33:$JV33),IF(GV33+SUM(GW33:$JV33)&gt;$BJ33,$BJ33-SUM(OW33:$RV33),GV33),0))</f>
        <v>0</v>
      </c>
      <c r="OW33" s="5">
        <f>IF(GW33=0,0,IF($BJ33&gt;SUM(GX33:$JV33),IF(GW33+SUM(GX33:$JV33)&gt;$BJ33,$BJ33-SUM(OX33:$RV33),GW33),0))</f>
        <v>0</v>
      </c>
      <c r="OX33" s="5">
        <f>IF(GX33=0,0,IF($BJ33&gt;SUM(GY33:$JV33),IF(GX33+SUM(GY33:$JV33)&gt;$BJ33,$BJ33-SUM(OY33:$RV33),GX33),0))</f>
        <v>0</v>
      </c>
      <c r="OY33" s="5">
        <f>IF(GY33=0,0,IF($BJ33&gt;SUM(GZ33:$JV33),IF(GY33+SUM(GZ33:$JV33)&gt;$BJ33,$BJ33-SUM(OZ33:$RV33),GY33),0))</f>
        <v>0</v>
      </c>
      <c r="OZ33" s="5">
        <f>IF(GZ33=0,0,IF($BJ33&gt;SUM(HA33:$JV33),IF(GZ33+SUM(HA33:$JV33)&gt;$BJ33,$BJ33-SUM(PA33:$RV33),GZ33),0))</f>
        <v>0</v>
      </c>
      <c r="PA33" s="5">
        <f>IF(HA33=0,0,IF($BJ33&gt;SUM(HB33:$JV33),IF(HA33+SUM(HB33:$JV33)&gt;$BJ33,$BJ33-SUM(PB33:$RV33),HA33),0))</f>
        <v>0</v>
      </c>
      <c r="PB33" s="5">
        <f>IF(HB33=0,0,IF($BJ33&gt;SUM(HC33:$JV33),IF(HB33+SUM(HC33:$JV33)&gt;$BJ33,$BJ33-SUM(PC33:$RV33),HB33),0))</f>
        <v>0</v>
      </c>
      <c r="PC33" s="5">
        <f>IF(HC33=0,0,IF($BJ33&gt;SUM(HD33:$JV33),IF(HC33+SUM(HD33:$JV33)&gt;$BJ33,$BJ33-SUM(PD33:$RV33),HC33),0))</f>
        <v>0</v>
      </c>
      <c r="PD33" s="5">
        <f>IF(HD33=0,0,IF($BJ33&gt;SUM(HE33:$JV33),IF(HD33+SUM(HE33:$JV33)&gt;$BJ33,$BJ33-SUM(PE33:$RV33),HD33),0))</f>
        <v>0</v>
      </c>
      <c r="PE33" s="5">
        <f>IF(HE33=0,0,IF($BJ33&gt;SUM(HF33:$JV33),IF(HE33+SUM(HF33:$JV33)&gt;$BJ33,$BJ33-SUM(PF33:$RV33),HE33),0))</f>
        <v>0</v>
      </c>
      <c r="PF33" s="5">
        <f>IF(HF33=0,0,IF($BJ33&gt;SUM(HG33:$JV33),IF(HF33+SUM(HG33:$JV33)&gt;$BJ33,$BJ33-SUM(PG33:$RV33),HF33),0))</f>
        <v>0</v>
      </c>
      <c r="PG33" s="5">
        <f>IF(HG33=0,0,IF($BJ33&gt;SUM(HH33:$JV33),IF(HG33+SUM(HH33:$JV33)&gt;$BJ33,$BJ33-SUM(PH33:$RV33),HG33),0))</f>
        <v>0</v>
      </c>
      <c r="PH33" s="5">
        <f>IF(HH33=0,0,IF($BJ33&gt;SUM(HI33:$JV33),IF(HH33+SUM(HI33:$JV33)&gt;$BJ33,$BJ33-SUM(PI33:$RV33),HH33),0))</f>
        <v>0</v>
      </c>
      <c r="PI33" s="5">
        <f>IF(HI33=0,0,IF($BJ33&gt;SUM(HJ33:$JV33),IF(HI33+SUM(HJ33:$JV33)&gt;$BJ33,$BJ33-SUM(PJ33:$RV33),HI33),0))</f>
        <v>0</v>
      </c>
      <c r="PJ33" s="5">
        <f>IF(HJ33=0,0,IF($BJ33&gt;SUM(HK33:$JV33),IF(HJ33+SUM(HK33:$JV33)&gt;$BJ33,$BJ33-SUM(PK33:$RV33),HJ33),0))</f>
        <v>0</v>
      </c>
      <c r="PK33" s="5">
        <f>IF(HK33=0,0,IF($BJ33&gt;SUM(HL33:$JV33),IF(HK33+SUM(HL33:$JV33)&gt;$BJ33,$BJ33-SUM(PL33:$RV33),HK33),0))</f>
        <v>0</v>
      </c>
      <c r="PL33" s="5">
        <f>IF(HL33=0,0,IF($BJ33&gt;SUM(HM33:$JV33),IF(HL33+SUM(HM33:$JV33)&gt;$BJ33,$BJ33-SUM(PM33:$RV33),HL33),0))</f>
        <v>0</v>
      </c>
      <c r="PM33" s="5">
        <f>IF(HM33=0,0,IF($BJ33&gt;SUM(HN33:$JV33),IF(HM33+SUM(HN33:$JV33)&gt;$BJ33,$BJ33-SUM(PN33:$RV33),HM33),0))</f>
        <v>0</v>
      </c>
      <c r="PN33" s="5">
        <f>IF(HN33=0,0,IF($BJ33&gt;SUM(HO33:$JV33),IF(HN33+SUM(HO33:$JV33)&gt;$BJ33,$BJ33-SUM(PO33:$RV33),HN33),0))</f>
        <v>0</v>
      </c>
      <c r="PO33" s="5">
        <f>IF(HO33=0,0,IF($BJ33&gt;SUM(HP33:$JV33),IF(HO33+SUM(HP33:$JV33)&gt;$BJ33,$BJ33-SUM(PP33:$RV33),HO33),0))</f>
        <v>0</v>
      </c>
      <c r="PP33" s="5">
        <f>IF(HP33=0,0,IF($BJ33&gt;SUM(HQ33:$JV33),IF(HP33+SUM(HQ33:$JV33)&gt;$BJ33,$BJ33-SUM(PQ33:$RV33),HP33),0))</f>
        <v>0</v>
      </c>
      <c r="PQ33" s="5">
        <f>IF(HQ33=0,0,IF($BJ33&gt;SUM(HR33:$JV33),IF(HQ33+SUM(HR33:$JV33)&gt;$BJ33,$BJ33-SUM(PR33:$RV33),HQ33),0))</f>
        <v>0</v>
      </c>
      <c r="PR33" s="5">
        <f>IF(HR33=0,0,IF($BJ33&gt;SUM(HS33:$JV33),IF(HR33+SUM(HS33:$JV33)&gt;$BJ33,$BJ33-SUM(PS33:$RV33),HR33),0))</f>
        <v>0</v>
      </c>
      <c r="PS33" s="5">
        <f>IF(HS33=0,0,IF($BJ33&gt;SUM(HT33:$JV33),IF(HS33+SUM(HT33:$JV33)&gt;$BJ33,$BJ33-SUM(PT33:$RV33),HS33),0))</f>
        <v>0</v>
      </c>
      <c r="PT33" s="5">
        <f>IF(HT33=0,0,IF($BJ33&gt;SUM(HU33:$JV33),IF(HT33+SUM(HU33:$JV33)&gt;$BJ33,$BJ33-SUM(PU33:$RV33),HT33),0))</f>
        <v>0</v>
      </c>
      <c r="PU33" s="5">
        <f>IF(HU33=0,0,IF($BJ33&gt;SUM(HV33:$JV33),IF(HU33+SUM(HV33:$JV33)&gt;$BJ33,$BJ33-SUM(PV33:$RV33),HU33),0))</f>
        <v>0</v>
      </c>
      <c r="PV33" s="5">
        <f>IF(HV33=0,0,IF($BJ33&gt;SUM(HW33:$JV33),IF(HV33+SUM(HW33:$JV33)&gt;$BJ33,$BJ33-SUM(PW33:$RV33),HV33),0))</f>
        <v>0</v>
      </c>
      <c r="PW33" s="5">
        <f>IF(HW33=0,0,IF($BJ33&gt;SUM(HX33:$JV33),IF(HW33+SUM(HX33:$JV33)&gt;$BJ33,$BJ33-SUM(PX33:$RV33),HW33),0))</f>
        <v>0</v>
      </c>
      <c r="PX33" s="5">
        <f>IF(HX33=0,0,IF($BJ33&gt;SUM(HY33:$JV33),IF(HX33+SUM(HY33:$JV33)&gt;$BJ33,$BJ33-SUM(PY33:$RV33),HX33),0))</f>
        <v>0</v>
      </c>
      <c r="PY33" s="5">
        <f>IF(HY33=0,0,IF($BJ33&gt;SUM(HZ33:$JV33),IF(HY33+SUM(HZ33:$JV33)&gt;$BJ33,$BJ33-SUM(PZ33:$RV33),HY33),0))</f>
        <v>0</v>
      </c>
      <c r="PZ33" s="5">
        <f>IF(HZ33=0,0,IF($BJ33&gt;SUM(IA33:$JV33),IF(HZ33+SUM(IA33:$JV33)&gt;$BJ33,$BJ33-SUM(QA33:$RV33),HZ33),0))</f>
        <v>0</v>
      </c>
      <c r="QA33" s="5">
        <f>IF(IA33=0,0,IF($BJ33&gt;SUM(IB33:$JV33),IF(IA33+SUM(IB33:$JV33)&gt;$BJ33,$BJ33-SUM(QB33:$RV33),IA33),0))</f>
        <v>0</v>
      </c>
      <c r="QB33" s="5">
        <f>IF(IB33=0,0,IF($BJ33&gt;SUM(IC33:$JV33),IF(IB33+SUM(IC33:$JV33)&gt;$BJ33,$BJ33-SUM(QC33:$RV33),IB33),0))</f>
        <v>0</v>
      </c>
      <c r="QC33" s="5">
        <f>IF(IC33=0,0,IF($BJ33&gt;SUM(ID33:$JV33),IF(IC33+SUM(ID33:$JV33)&gt;$BJ33,$BJ33-SUM(QD33:$RV33),IC33),0))</f>
        <v>0</v>
      </c>
      <c r="QD33" s="5">
        <f>IF(ID33=0,0,IF($BJ33&gt;SUM(IE33:$JV33),IF(ID33+SUM(IE33:$JV33)&gt;$BJ33,$BJ33-SUM(QE33:$RV33),ID33),0))</f>
        <v>0</v>
      </c>
      <c r="QE33" s="5">
        <f>IF(IE33=0,0,IF($BJ33&gt;SUM(IF33:$JV33),IF(IE33+SUM(IF33:$JV33)&gt;$BJ33,$BJ33-SUM(QF33:$RV33),IE33),0))</f>
        <v>0</v>
      </c>
      <c r="QF33" s="5">
        <f>IF(IF33=0,0,IF($BJ33&gt;SUM(IG33:$JV33),IF(IF33+SUM(IG33:$JV33)&gt;$BJ33,$BJ33-SUM(QG33:$RV33),IF33),0))</f>
        <v>0</v>
      </c>
      <c r="QG33" s="5">
        <f>IF(IG33=0,0,IF($BJ33&gt;SUM(IH33:$JV33),IF(IG33+SUM(IH33:$JV33)&gt;$BJ33,$BJ33-SUM(QH33:$RV33),IG33),0))</f>
        <v>0</v>
      </c>
      <c r="QH33" s="5">
        <f>IF(IH33=0,0,IF($BJ33&gt;SUM(II33:$JV33),IF(IH33+SUM(II33:$JV33)&gt;$BJ33,$BJ33-SUM(QI33:$RV33),IH33),0))</f>
        <v>0</v>
      </c>
      <c r="QI33" s="5">
        <f>IF(II33=0,0,IF($BJ33&gt;SUM(IJ33:$JV33),IF(II33+SUM(IJ33:$JV33)&gt;$BJ33,$BJ33-SUM(QJ33:$RV33),II33),0))</f>
        <v>0</v>
      </c>
      <c r="QJ33" s="5">
        <f>IF(IJ33=0,0,IF($BJ33&gt;SUM(IK33:$JV33),IF(IJ33+SUM(IK33:$JV33)&gt;$BJ33,$BJ33-SUM(QK33:$RV33),IJ33),0))</f>
        <v>0</v>
      </c>
      <c r="QK33" s="5">
        <f>IF(IK33=0,0,IF($BJ33&gt;SUM(IL33:$JV33),IF(IK33+SUM(IL33:$JV33)&gt;$BJ33,$BJ33-SUM(QL33:$RV33),IK33),0))</f>
        <v>0</v>
      </c>
      <c r="QL33" s="5">
        <f>IF(IL33=0,0,IF($BJ33&gt;SUM(IM33:$JV33),IF(IL33+SUM(IM33:$JV33)&gt;$BJ33,$BJ33-SUM(QM33:$RV33),IL33),0))</f>
        <v>0</v>
      </c>
      <c r="QM33" s="5">
        <f>IF(IM33=0,0,IF($BJ33&gt;SUM(IN33:$JV33),IF(IM33+SUM(IN33:$JV33)&gt;$BJ33,$BJ33-SUM(QN33:$RV33),IM33),0))</f>
        <v>0</v>
      </c>
      <c r="QN33" s="5">
        <f>IF(IN33=0,0,IF($BJ33&gt;SUM(IO33:$JV33),IF(IN33+SUM(IO33:$JV33)&gt;$BJ33,$BJ33-SUM(QO33:$RV33),IN33),0))</f>
        <v>0</v>
      </c>
      <c r="QO33" s="5">
        <f>IF(IO33=0,0,IF($BJ33&gt;SUM(IP33:$JV33),IF(IO33+SUM(IP33:$JV33)&gt;$BJ33,$BJ33-SUM(QP33:$RV33),IO33),0))</f>
        <v>0</v>
      </c>
      <c r="QP33" s="5">
        <f>IF(IP33=0,0,IF($BJ33&gt;SUM(IQ33:$JV33),IF(IP33+SUM(IQ33:$JV33)&gt;$BJ33,$BJ33-SUM(QQ33:$RV33),IP33),0))</f>
        <v>0</v>
      </c>
      <c r="QQ33" s="5">
        <f>IF(IQ33=0,0,IF($BJ33&gt;SUM(IR33:$JV33),IF(IQ33+SUM(IR33:$JV33)&gt;$BJ33,$BJ33-SUM(QR33:$RV33),IQ33),0))</f>
        <v>0</v>
      </c>
      <c r="QR33" s="5">
        <f>IF(IR33=0,0,IF($BJ33&gt;SUM(IS33:$JV33),IF(IR33+SUM(IS33:$JV33)&gt;$BJ33,$BJ33-SUM(QS33:$RV33),IR33),0))</f>
        <v>0</v>
      </c>
      <c r="QS33" s="5">
        <f>IF(IS33=0,0,IF($BJ33&gt;SUM(IT33:$JV33),IF(IS33+SUM(IT33:$JV33)&gt;$BJ33,$BJ33-SUM(QT33:$RV33),IS33),0))</f>
        <v>0</v>
      </c>
      <c r="QT33" s="5">
        <f>IF(IT33=0,0,IF($BJ33&gt;SUM(IU33:$JV33),IF(IT33+SUM(IU33:$JV33)&gt;$BJ33,$BJ33-SUM(QU33:$RV33),IT33),0))</f>
        <v>0</v>
      </c>
      <c r="QU33" s="5">
        <f>IF(IU33=0,0,IF($BJ33&gt;SUM(IV33:$JV33),IF(IU33+SUM(IV33:$JV33)&gt;$BJ33,$BJ33-SUM(QV33:$RV33),IU33),0))</f>
        <v>0</v>
      </c>
      <c r="QV33" s="5">
        <f>IF(IV33=0,0,IF($BJ33&gt;SUM(IW33:$JV33),IF(IV33+SUM(IW33:$JV33)&gt;$BJ33,$BJ33-SUM(QW33:$RV33),IV33),0))</f>
        <v>0</v>
      </c>
      <c r="QW33" s="5">
        <f>IF(IW33=0,0,IF($BJ33&gt;SUM(IX33:$JV33),IF(IW33+SUM(IX33:$JV33)&gt;$BJ33,$BJ33-SUM(QX33:$RV33),IW33),0))</f>
        <v>0</v>
      </c>
      <c r="QX33" s="5">
        <f>IF(IX33=0,0,IF($BJ33&gt;SUM(IY33:$JV33),IF(IX33+SUM(IY33:$JV33)&gt;$BJ33,$BJ33-SUM(QY33:$RV33),IX33),0))</f>
        <v>0</v>
      </c>
      <c r="QY33" s="5">
        <f>IF(IY33=0,0,IF($BJ33&gt;SUM(IZ33:$JV33),IF(IY33+SUM(IZ33:$JV33)&gt;$BJ33,$BJ33-SUM(QZ33:$RV33),IY33),0))</f>
        <v>0</v>
      </c>
      <c r="QZ33" s="5">
        <f>IF(IZ33=0,0,IF($BJ33&gt;SUM(JA33:$JV33),IF(IZ33+SUM(JA33:$JV33)&gt;$BJ33,$BJ33-SUM(RA33:$RV33),IZ33),0))</f>
        <v>0</v>
      </c>
      <c r="RA33" s="5">
        <f>IF(JA33=0,0,IF($BJ33&gt;SUM(JB33:$JV33),IF(JA33+SUM(JB33:$JV33)&gt;$BJ33,$BJ33-SUM(RB33:$RV33),JA33),0))</f>
        <v>0</v>
      </c>
      <c r="RB33" s="5">
        <f>IF(JB33=0,0,IF($BJ33&gt;SUM(JC33:$JV33),IF(JB33+SUM(JC33:$JV33)&gt;$BJ33,$BJ33-SUM(RC33:$RV33),JB33),0))</f>
        <v>0</v>
      </c>
      <c r="RC33" s="5">
        <f>IF(JC33=0,0,IF($BJ33&gt;SUM(JD33:$JV33),IF(JC33+SUM(JD33:$JV33)&gt;$BJ33,$BJ33-SUM(RD33:$RV33),JC33),0))</f>
        <v>0</v>
      </c>
      <c r="RD33" s="5">
        <f>IF(JD33=0,0,IF($BJ33&gt;SUM(JE33:$JV33),IF(JD33+SUM(JE33:$JV33)&gt;$BJ33,$BJ33-SUM(RE33:$RV33),JD33),0))</f>
        <v>0</v>
      </c>
      <c r="RE33" s="5">
        <f>IF(JE33=0,0,IF($BJ33&gt;SUM(JF33:$JV33),IF(JE33+SUM(JF33:$JV33)&gt;$BJ33,$BJ33-SUM(RF33:$RV33),JE33),0))</f>
        <v>0</v>
      </c>
      <c r="RF33" s="5">
        <f>IF(JF33=0,0,IF($BJ33&gt;SUM(JG33:$JV33),IF(JF33+SUM(JG33:$JV33)&gt;$BJ33,$BJ33-SUM(RG33:$RV33),JF33),0))</f>
        <v>0</v>
      </c>
      <c r="RG33" s="5">
        <f>IF(JG33=0,0,IF($BJ33&gt;SUM(JH33:$JV33),IF(JG33+SUM(JH33:$JV33)&gt;$BJ33,$BJ33-SUM(RH33:$RV33),JG33),0))</f>
        <v>0</v>
      </c>
      <c r="RH33" s="5">
        <f>IF(JH33=0,0,IF($BJ33&gt;SUM(JI33:$JV33),IF(JH33+SUM(JI33:$JV33)&gt;$BJ33,$BJ33-SUM(RI33:$RV33),JH33),0))</f>
        <v>0</v>
      </c>
      <c r="RI33" s="5">
        <f>IF(JI33=0,0,IF($BJ33&gt;SUM(JJ33:$JV33),IF(JI33+SUM(JJ33:$JV33)&gt;$BJ33,$BJ33-SUM(RJ33:$RV33),JI33),0))</f>
        <v>0</v>
      </c>
      <c r="RJ33" s="5">
        <f>IF(JJ33=0,0,IF($BJ33&gt;SUM(JK33:$JV33),IF(JJ33+SUM(JK33:$JV33)&gt;$BJ33,$BJ33-SUM(RK33:$RV33),JJ33),0))</f>
        <v>0</v>
      </c>
      <c r="RK33" s="5">
        <f>IF(JK33=0,0,IF($BJ33&gt;SUM(JL33:$JV33),IF(JK33+SUM(JL33:$JV33)&gt;$BJ33,$BJ33-SUM(RL33:$RV33),JK33),0))</f>
        <v>0</v>
      </c>
      <c r="RL33" s="5">
        <f>IF(JL33=0,0,IF($BJ33&gt;SUM(JM33:$JV33),IF(JL33+SUM(JM33:$JV33)&gt;$BJ33,$BJ33-SUM(RM33:$RV33),JL33),0))</f>
        <v>0</v>
      </c>
      <c r="RM33" s="5">
        <f>IF(JM33=0,0,IF($BJ33&gt;SUM(JN33:$JV33),IF(JM33+SUM(JN33:$JV33)&gt;$BJ33,$BJ33-SUM(RN33:$RV33),JM33),0))</f>
        <v>0</v>
      </c>
      <c r="RN33" s="5">
        <f>IF(JN33=0,0,IF($BJ33&gt;SUM(JO33:$JV33),IF(JN33+SUM(JO33:$JV33)&gt;$BJ33,$BJ33-SUM(RO33:$RV33),JN33),0))</f>
        <v>0</v>
      </c>
      <c r="RO33" s="5">
        <f>IF(JO33=0,0,IF($BJ33&gt;SUM(JP33:$JV33),IF(JO33+SUM(JP33:$JV33)&gt;$BJ33,$BJ33-SUM(RP33:$RV33),JO33),0))</f>
        <v>0</v>
      </c>
      <c r="RP33" s="5">
        <f>IF(JP33=0,0,IF($BJ33&gt;SUM(JQ33:$JV33),IF(JP33+SUM(JQ33:$JV33)&gt;$BJ33,$BJ33-SUM(RQ33:$RV33),JP33),0))</f>
        <v>0</v>
      </c>
      <c r="RQ33" s="5">
        <f>IF(JQ33=0,0,IF($BJ33&gt;SUM(JR33:$JV33),IF(JQ33+SUM(JR33:$JV33)&gt;$BJ33,$BJ33-SUM(RR33:$RV33),JQ33),0))</f>
        <v>0</v>
      </c>
      <c r="RR33" s="5">
        <f>IF(JR33=0,0,IF($BJ33&gt;SUM(JS33:$JV33),IF(JR33+SUM(JS33:$JV33)&gt;$BJ33,$BJ33-SUM(RS33:$RV33),JR33),0))</f>
        <v>0</v>
      </c>
      <c r="RS33" s="5">
        <f>IF(JS33=0,0,IF($BJ33&gt;SUM(JT33:$JV33),IF(JS33+SUM(JT33:$JV33)&gt;$BJ33,$BJ33-SUM(RT33:$RV33),JS33),0))</f>
        <v>0</v>
      </c>
      <c r="RT33" s="5">
        <f>IF(JT33=0,0,IF($BJ33&gt;SUM(JU33:$JV33),IF(JT33+SUM(JU33:$JV33)&gt;$BJ33,$BJ33-SUM(RU33:$RV33),JT33),0))</f>
        <v>0</v>
      </c>
      <c r="RU33" s="5">
        <f>IF(JU33=0,0,IF($BJ33&gt;SUM(JV33:$JV33),IF(JU33+SUM(JV33:$JV33)&gt;$BJ33,$BJ33-SUM(RV33:$RV33),JU33),0))</f>
        <v>0</v>
      </c>
      <c r="RV33" s="54"/>
      <c r="RW33" s="12">
        <f ca="1">SUMIFS(Sales!D$1:D$151,Sales!B$1:B$151,B33,Sales!C$1:C$151,C33)</f>
        <v>27</v>
      </c>
      <c r="RX33" s="65" t="b">
        <f>IF(COUNTIF(Sales!C$1:C$153,C33)=1,TRUE,FALSE)</f>
        <v>1</v>
      </c>
      <c r="RY33" t="b">
        <f t="shared" si="574"/>
        <v>1</v>
      </c>
    </row>
    <row r="34" spans="1:493" hidden="1" x14ac:dyDescent="0.35">
      <c r="A34" s="7">
        <f t="shared" ca="1" si="546"/>
        <v>34</v>
      </c>
      <c r="B34" s="126" t="str">
        <f t="shared" si="547"/>
        <v>GC-Shoes</v>
      </c>
      <c r="C34" t="s">
        <v>201</v>
      </c>
      <c r="D34" s="20"/>
      <c r="E34" s="155">
        <f>IF(LEFT(C34,5)="Total",0,SUMIFS(Costing!E$1:E$79,Costing!C$1:C$79,B34,Costing!D$1:D$79,C34))</f>
        <v>0</v>
      </c>
      <c r="F34" s="60">
        <f>SUMIFS(Costing!G$1:G$79,Costing!C$1:C$79,B34,Costing!D$1:D$79,C34)</f>
        <v>0</v>
      </c>
      <c r="G34" s="92"/>
      <c r="H34" s="220"/>
      <c r="I34" s="67">
        <f t="shared" si="548"/>
        <v>0</v>
      </c>
      <c r="J34" s="92"/>
      <c r="K34" s="220"/>
      <c r="L34" s="67">
        <f t="shared" si="549"/>
        <v>0</v>
      </c>
      <c r="M34" s="92"/>
      <c r="N34" s="220"/>
      <c r="O34" s="67">
        <f t="shared" si="550"/>
        <v>0</v>
      </c>
      <c r="P34" s="92"/>
      <c r="Q34" s="220"/>
      <c r="R34" s="67">
        <f t="shared" si="551"/>
        <v>0</v>
      </c>
      <c r="S34" s="92"/>
      <c r="T34" s="220"/>
      <c r="U34" s="67">
        <f t="shared" si="552"/>
        <v>0</v>
      </c>
      <c r="V34" s="92"/>
      <c r="W34" s="220"/>
      <c r="X34" s="67">
        <f t="shared" si="553"/>
        <v>0</v>
      </c>
      <c r="Y34" s="92"/>
      <c r="Z34" s="220"/>
      <c r="AA34" s="67">
        <f t="shared" si="554"/>
        <v>0</v>
      </c>
      <c r="AB34" s="92"/>
      <c r="AC34" s="220"/>
      <c r="AD34" s="67">
        <f t="shared" si="555"/>
        <v>0</v>
      </c>
      <c r="AE34" s="92"/>
      <c r="AF34" s="220"/>
      <c r="AG34" s="67">
        <f t="shared" si="556"/>
        <v>0</v>
      </c>
      <c r="AH34" s="92"/>
      <c r="AI34" s="220"/>
      <c r="AJ34" s="67">
        <f t="shared" si="557"/>
        <v>0</v>
      </c>
      <c r="AK34" s="92"/>
      <c r="AL34" s="220"/>
      <c r="AM34" s="67">
        <f t="shared" si="558"/>
        <v>0</v>
      </c>
      <c r="AN34" s="92"/>
      <c r="AO34" s="220"/>
      <c r="AP34" s="67">
        <f t="shared" si="559"/>
        <v>0</v>
      </c>
      <c r="AQ34" s="92"/>
      <c r="AR34" s="220"/>
      <c r="AS34" s="67">
        <f t="shared" si="560"/>
        <v>0</v>
      </c>
      <c r="AT34" s="92"/>
      <c r="AU34" s="220"/>
      <c r="AV34" s="67">
        <f t="shared" si="561"/>
        <v>0</v>
      </c>
      <c r="AW34" s="92"/>
      <c r="AX34" s="220"/>
      <c r="AY34" s="67">
        <f t="shared" si="562"/>
        <v>0</v>
      </c>
      <c r="AZ34" s="92"/>
      <c r="BA34" s="220"/>
      <c r="BB34" s="67">
        <f t="shared" si="563"/>
        <v>0</v>
      </c>
      <c r="BC34" s="92"/>
      <c r="BD34" s="220"/>
      <c r="BE34" s="67">
        <f t="shared" si="564"/>
        <v>0</v>
      </c>
      <c r="BF34" s="92"/>
      <c r="BG34" s="220"/>
      <c r="BH34" s="67">
        <f t="shared" si="565"/>
        <v>0</v>
      </c>
      <c r="BI34" s="68"/>
      <c r="BJ34" s="154">
        <f t="shared" si="566"/>
        <v>0</v>
      </c>
      <c r="BK34" s="116">
        <f t="shared" si="567"/>
        <v>0</v>
      </c>
      <c r="BL34" s="50"/>
      <c r="BM34" s="5">
        <f ca="1">SUMIFS(INDIRECT("Sales!"&amp;RW34&amp;":"&amp;RW34),Sales!$1:$1,"&gt;"&amp;$BN$2,Sales!$1:$1,"&lt;="&amp;$C$2)/$BM$2*30</f>
        <v>0</v>
      </c>
      <c r="BN34" s="72"/>
      <c r="BO34" s="5">
        <f>SUMIF($DB$2:$RV$2,"&lt;"&amp;BO$2,$DB34:$RV34)-SUM($BN34:BN34)</f>
        <v>0</v>
      </c>
      <c r="BP34" s="5">
        <f>SUMIF($DB$2:$RV$2,"&lt;"&amp;BP$2,$DB34:$RV34)-SUM($BN34:BO34)</f>
        <v>0</v>
      </c>
      <c r="BQ34" s="5">
        <f>SUMIF($DB$2:$RV$2,"&lt;"&amp;BQ$2,$DB34:$RV34)-SUM($BN34:BP34)</f>
        <v>0</v>
      </c>
      <c r="BR34" s="5">
        <f>SUMIF($DB$2:$RV$2,"&lt;"&amp;BR$2,$DB34:$RV34)-SUM($BN34:BQ34)</f>
        <v>0</v>
      </c>
      <c r="BS34" s="5">
        <f>SUMIF($DB$2:$RV$2,"&lt;"&amp;BS$2,$DB34:$RV34)-SUM($BN34:BR34)</f>
        <v>0</v>
      </c>
      <c r="BT34" s="5">
        <f>SUMIF($DB$2:$RV$2,"&lt;"&amp;BT$2,$DB34:$RV34)-SUM($BN34:BS34)</f>
        <v>0</v>
      </c>
      <c r="BU34" s="5">
        <f t="shared" si="571"/>
        <v>0</v>
      </c>
      <c r="BV34" s="10"/>
      <c r="BW34" s="95"/>
      <c r="BX34" s="95">
        <v>0</v>
      </c>
      <c r="BY34" s="95">
        <v>0</v>
      </c>
      <c r="BZ34" s="95"/>
      <c r="CA34" s="95"/>
      <c r="CB34" s="95"/>
      <c r="CC34" s="79">
        <v>0</v>
      </c>
      <c r="CD34" s="79">
        <v>0</v>
      </c>
      <c r="CE34" s="79">
        <v>0</v>
      </c>
      <c r="CF34" s="79">
        <v>0</v>
      </c>
      <c r="CG34" s="79">
        <v>0</v>
      </c>
      <c r="CH34" s="79">
        <v>0</v>
      </c>
      <c r="CI34" s="79">
        <v>0</v>
      </c>
      <c r="CJ34" s="79">
        <v>0</v>
      </c>
      <c r="CK34" s="79">
        <v>0</v>
      </c>
      <c r="CL34" s="79">
        <v>0</v>
      </c>
      <c r="CM34" s="79">
        <v>0</v>
      </c>
      <c r="CN34" s="79">
        <v>0</v>
      </c>
      <c r="CO34" s="79">
        <v>0</v>
      </c>
      <c r="CP34" s="79">
        <v>0</v>
      </c>
      <c r="CQ34" s="79">
        <v>0</v>
      </c>
      <c r="CR34" s="79">
        <v>0</v>
      </c>
      <c r="CS34" s="79">
        <v>0</v>
      </c>
      <c r="CT34" s="79">
        <v>0</v>
      </c>
      <c r="CU34" s="79">
        <v>0</v>
      </c>
      <c r="CV34" s="79">
        <v>0</v>
      </c>
      <c r="CW34" s="79">
        <v>0</v>
      </c>
      <c r="CX34" s="95">
        <v>0</v>
      </c>
      <c r="CY34" s="79">
        <v>0</v>
      </c>
      <c r="CZ34" s="79">
        <v>0</v>
      </c>
      <c r="DA34" s="79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30</v>
      </c>
      <c r="DJ34" s="5">
        <v>10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40</v>
      </c>
      <c r="DV34" s="5">
        <v>15</v>
      </c>
      <c r="DW34" s="5">
        <v>18</v>
      </c>
      <c r="DX34" s="5">
        <v>25</v>
      </c>
      <c r="DY34" s="5">
        <v>35</v>
      </c>
      <c r="DZ34" s="5">
        <v>25</v>
      </c>
      <c r="EA34" s="5">
        <v>20</v>
      </c>
      <c r="EB34" s="5">
        <v>20</v>
      </c>
      <c r="EC34" s="5">
        <v>10</v>
      </c>
      <c r="ED34" s="5">
        <v>0</v>
      </c>
      <c r="EE34" s="5">
        <v>30</v>
      </c>
      <c r="EF34" s="5">
        <v>0</v>
      </c>
      <c r="EG34" s="5">
        <v>10</v>
      </c>
      <c r="EH34" s="5">
        <v>19</v>
      </c>
      <c r="EI34" s="5">
        <v>10</v>
      </c>
      <c r="EJ34" s="5">
        <v>15</v>
      </c>
      <c r="EK34" s="5">
        <v>10</v>
      </c>
      <c r="EL34" s="5">
        <v>0</v>
      </c>
      <c r="EM34" s="5">
        <v>0</v>
      </c>
      <c r="EN34" s="5">
        <v>30</v>
      </c>
      <c r="EO34" s="5">
        <v>30</v>
      </c>
      <c r="EP34" s="5">
        <v>50</v>
      </c>
      <c r="EQ34" s="5">
        <v>30</v>
      </c>
      <c r="ER34" s="5">
        <v>20</v>
      </c>
      <c r="ES34" s="5">
        <v>25</v>
      </c>
      <c r="ET34" s="5">
        <v>30</v>
      </c>
      <c r="EU34" s="5">
        <v>35</v>
      </c>
      <c r="EV34" s="5">
        <v>10</v>
      </c>
      <c r="EW34" s="5">
        <v>10</v>
      </c>
      <c r="EX34" s="5">
        <v>0</v>
      </c>
      <c r="EY34" s="5">
        <v>10</v>
      </c>
      <c r="EZ34" s="5">
        <v>5</v>
      </c>
      <c r="FA34" s="5">
        <v>0</v>
      </c>
      <c r="FB34" s="5">
        <v>0</v>
      </c>
      <c r="FC34" s="5">
        <v>5</v>
      </c>
      <c r="FD34" s="5">
        <v>0</v>
      </c>
      <c r="FE34" s="5">
        <v>0</v>
      </c>
      <c r="FF34" s="5">
        <v>0</v>
      </c>
      <c r="FG34" s="5">
        <v>5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10</v>
      </c>
      <c r="FS34" s="5">
        <v>0</v>
      </c>
      <c r="FT34" s="5">
        <v>10</v>
      </c>
      <c r="FU34" s="5">
        <v>11</v>
      </c>
      <c r="FV34" s="5">
        <v>0</v>
      </c>
      <c r="FW34" s="5">
        <v>10</v>
      </c>
      <c r="FX34" s="5">
        <v>10</v>
      </c>
      <c r="FY34" s="5">
        <v>10</v>
      </c>
      <c r="FZ34" s="5">
        <v>10</v>
      </c>
      <c r="GA34" s="5">
        <v>25</v>
      </c>
      <c r="GB34" s="5">
        <v>10</v>
      </c>
      <c r="GC34" s="5">
        <v>5</v>
      </c>
      <c r="GD34" s="5">
        <v>0</v>
      </c>
      <c r="GE34" s="5">
        <v>25</v>
      </c>
      <c r="GF34" s="5">
        <v>25</v>
      </c>
      <c r="GG34" s="5">
        <v>0</v>
      </c>
      <c r="GH34" s="5">
        <v>12</v>
      </c>
      <c r="GI34" s="5">
        <v>32</v>
      </c>
      <c r="GJ34" s="5">
        <v>10</v>
      </c>
      <c r="GK34" s="5">
        <v>15</v>
      </c>
      <c r="GL34" s="5">
        <v>10</v>
      </c>
      <c r="GM34" s="5">
        <v>10</v>
      </c>
      <c r="GN34" s="5">
        <v>20</v>
      </c>
      <c r="GO34" s="5">
        <v>15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84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/>
      <c r="JV34" s="54"/>
      <c r="JW34" s="5">
        <f>IF(BW34=0,0,IF($BJ34&gt;SUM(BX34:$JV34),IF(BW34+SUM(BX34:$JV34)&gt;$BJ34,$BJ34-SUM(JX34:$RV34),BW34),0))</f>
        <v>0</v>
      </c>
      <c r="JX34" s="5">
        <f>IF(BX34=0,0,IF($BJ34&gt;SUM(BY34:$JV34),IF(BX34+SUM(BY34:$JV34)&gt;$BJ34,$BJ34-SUM(JY34:$RV34),BX34),0))</f>
        <v>0</v>
      </c>
      <c r="JY34" s="5">
        <f>IF(BY34=0,0,IF($BJ34&gt;SUM(BZ34:$JV34),IF(BY34+SUM(BZ34:$JV34)&gt;$BJ34,$BJ34-SUM(JZ34:$RV34),BY34),0))</f>
        <v>0</v>
      </c>
      <c r="JZ34" s="5">
        <f>IF(BZ34=0,0,IF($BJ34&gt;SUM(CA34:$JV34),IF(BZ34+SUM(CA34:$JV34)&gt;$BJ34,$BJ34-SUM(KA34:$RV34),BZ34),0))</f>
        <v>0</v>
      </c>
      <c r="KA34" s="5">
        <f>IF(CA34=0,0,IF($BJ34&gt;SUM(CB34:$JV34),IF(CA34+SUM(CB34:$JV34)&gt;$BJ34,$BJ34-SUM(KB34:$RV34),CA34),0))</f>
        <v>0</v>
      </c>
      <c r="KB34" s="5">
        <f>IF(CB34=0,0,IF($BJ34&gt;SUM(CC34:$JV34),IF(CB34+SUM(CC34:$JV34)&gt;$BJ34,$BJ34-SUM(KC34:$RV34),CB34),0))</f>
        <v>0</v>
      </c>
      <c r="KC34" s="5">
        <f>IF(CC34=0,0,IF($BJ34&gt;SUM(CD34:$JV34),IF(CC34+SUM(CD34:$JV34)&gt;$BJ34,$BJ34-SUM(KD34:$RV34),CC34),0))</f>
        <v>0</v>
      </c>
      <c r="KD34" s="5">
        <f>IF(CD34=0,0,IF($BJ34&gt;SUM(CE34:$JV34),IF(CD34+SUM(CE34:$JV34)&gt;$BJ34,$BJ34-SUM(KE34:$RV34),CD34),0))</f>
        <v>0</v>
      </c>
      <c r="KE34" s="5">
        <f>IF(CE34=0,0,IF($BJ34&gt;SUM(CF34:$JV34),IF(CE34+SUM(CF34:$JV34)&gt;$BJ34,$BJ34-SUM(KF34:$RV34),CE34),0))</f>
        <v>0</v>
      </c>
      <c r="KF34" s="5">
        <f>IF(CF34=0,0,IF($BJ34&gt;SUM(CG34:$JV34),IF(CF34+SUM(CG34:$JV34)&gt;$BJ34,$BJ34-SUM(KG34:$RV34),CF34),0))</f>
        <v>0</v>
      </c>
      <c r="KG34" s="5">
        <f>IF(CG34=0,0,IF($BJ34&gt;SUM(CH34:$JV34),IF(CG34+SUM(CH34:$JV34)&gt;$BJ34,$BJ34-SUM(KH34:$RV34),CG34),0))</f>
        <v>0</v>
      </c>
      <c r="KH34" s="5">
        <f>IF(CH34=0,0,IF($BJ34&gt;SUM(CI34:$JV34),IF(CH34+SUM(CI34:$JV34)&gt;$BJ34,$BJ34-SUM(KI34:$RV34),CH34),0))</f>
        <v>0</v>
      </c>
      <c r="KI34" s="5">
        <f>IF(CI34=0,0,IF($BJ34&gt;SUM(CJ34:$JV34),IF(CI34+SUM(CJ34:$JV34)&gt;$BJ34,$BJ34-SUM(KJ34:$RV34),CI34),0))</f>
        <v>0</v>
      </c>
      <c r="KJ34" s="5">
        <f>IF(CJ34=0,0,IF($BJ34&gt;SUM(CK34:$JV34),IF(CJ34+SUM(CK34:$JV34)&gt;$BJ34,$BJ34-SUM(KK34:$RV34),CJ34),0))</f>
        <v>0</v>
      </c>
      <c r="KK34" s="5">
        <f>IF(CK34=0,0,IF($BJ34&gt;SUM(CL34:$JV34),IF(CK34+SUM(CL34:$JV34)&gt;$BJ34,$BJ34-SUM(KL34:$RV34),CK34),0))</f>
        <v>0</v>
      </c>
      <c r="KL34" s="5">
        <f>IF(CL34=0,0,IF($BJ34&gt;SUM(CM34:$JV34),IF(CL34+SUM(CM34:$JV34)&gt;$BJ34,$BJ34-SUM(KM34:$RV34),CL34),0))</f>
        <v>0</v>
      </c>
      <c r="KM34" s="5">
        <f>IF(CM34=0,0,IF($BJ34&gt;SUM(CN34:$JV34),IF(CM34+SUM(CN34:$JV34)&gt;$BJ34,$BJ34-SUM(KN34:$RV34),CM34),0))</f>
        <v>0</v>
      </c>
      <c r="KN34" s="5">
        <f>IF(CN34=0,0,IF($BJ34&gt;SUM(CO34:$JV34),IF(CN34+SUM(CO34:$JV34)&gt;$BJ34,$BJ34-SUM(KO34:$RV34),CN34),0))</f>
        <v>0</v>
      </c>
      <c r="KO34" s="5">
        <f>IF(CO34=0,0,IF($BJ34&gt;SUM(CP34:$JV34),IF(CO34+SUM(CP34:$JV34)&gt;$BJ34,$BJ34-SUM(KP34:$RV34),CO34),0))</f>
        <v>0</v>
      </c>
      <c r="KP34" s="5">
        <f>IF(CP34=0,0,IF($BJ34&gt;SUM(CQ34:$JV34),IF(CP34+SUM(CQ34:$JV34)&gt;$BJ34,$BJ34-SUM(KQ34:$RV34),CP34),0))</f>
        <v>0</v>
      </c>
      <c r="KQ34" s="5">
        <f>IF(CQ34=0,0,IF($BJ34&gt;SUM(CR34:$JV34),IF(CQ34+SUM(CR34:$JV34)&gt;$BJ34,$BJ34-SUM(KR34:$RV34),CQ34),0))</f>
        <v>0</v>
      </c>
      <c r="KR34" s="5">
        <f>IF(CR34=0,0,IF($BJ34&gt;SUM(CS34:$JV34),IF(CR34+SUM(CS34:$JV34)&gt;$BJ34,$BJ34-SUM(KS34:$RV34),CR34),0))</f>
        <v>0</v>
      </c>
      <c r="KS34" s="5">
        <f>IF(CS34=0,0,IF($BJ34&gt;SUM(CT34:$JV34),IF(CS34+SUM(CT34:$JV34)&gt;$BJ34,$BJ34-SUM(KT34:$RV34),CS34),0))</f>
        <v>0</v>
      </c>
      <c r="KT34" s="5">
        <f>IF(CT34=0,0,IF($BJ34&gt;SUM(CU34:$JV34),IF(CT34+SUM(CU34:$JV34)&gt;$BJ34,$BJ34-SUM(KU34:$RV34),CT34),0))</f>
        <v>0</v>
      </c>
      <c r="KU34" s="5">
        <f>IF(CU34=0,0,IF($BJ34&gt;SUM(CV34:$JV34),IF(CU34+SUM(CV34:$JV34)&gt;$BJ34,$BJ34-SUM(KV34:$RV34),CU34),0))</f>
        <v>0</v>
      </c>
      <c r="KV34" s="5">
        <f>IF(CV34=0,0,IF($BJ34&gt;SUM(CW34:$JV34),IF(CV34+SUM(CW34:$JV34)&gt;$BJ34,$BJ34-SUM(KW34:$RV34),CV34),0))</f>
        <v>0</v>
      </c>
      <c r="KW34" s="5">
        <f>IF(CW34=0,0,IF($BJ34&gt;SUM(CX34:$JV34),IF(CW34+SUM(CX34:$JV34)&gt;$BJ34,$BJ34-SUM(KX34:$RV34),CW34),0))</f>
        <v>0</v>
      </c>
      <c r="KX34" s="5">
        <f>IF(CX34=0,0,IF($BJ34&gt;SUM(CY34:$JV34),IF(CX34+SUM(CY34:$JV34)&gt;$BJ34,$BJ34-SUM(KY34:$RV34),CX34),0))</f>
        <v>0</v>
      </c>
      <c r="KY34" s="5">
        <f>IF(CY34=0,0,IF($BJ34&gt;SUM(CZ34:$JV34),IF(CY34+SUM(CZ34:$JV34)&gt;$BJ34,$BJ34-SUM(KZ34:$RV34),CY34),0))</f>
        <v>0</v>
      </c>
      <c r="KZ34" s="5">
        <f>IF(CZ34=0,0,IF($BJ34&gt;SUM(DA34:$JV34),IF(CZ34+SUM(DA34:$JV34)&gt;$BJ34,$BJ34-SUM(LA34:$RV34),CZ34),0))</f>
        <v>0</v>
      </c>
      <c r="LA34" s="5">
        <f>IF(DA34=0,0,IF($BJ34&gt;SUM(DB34:$JV34),IF(DA34+SUM(DB34:$JV34)&gt;$BJ34,$BJ34-SUM(LB34:$RV34),DA34),0))</f>
        <v>0</v>
      </c>
      <c r="LB34" s="5">
        <f>IF(DB34=0,0,IF($BJ34&gt;SUM(DC34:$JV34),IF(DB34+SUM(DC34:$JV34)&gt;$BJ34,$BJ34-SUM(LC34:$RV34),DB34),0))</f>
        <v>0</v>
      </c>
      <c r="LC34" s="5">
        <f>IF(DC34=0,0,IF($BJ34&gt;SUM(DD34:$JV34),IF(DC34+SUM(DD34:$JV34)&gt;$BJ34,$BJ34-SUM(LD34:$RV34),DC34),0))</f>
        <v>0</v>
      </c>
      <c r="LD34" s="5">
        <f>IF(DD34=0,0,IF($BJ34&gt;SUM(DE34:$JV34),IF(DD34+SUM(DE34:$JV34)&gt;$BJ34,$BJ34-SUM(LE34:$RV34),DD34),0))</f>
        <v>0</v>
      </c>
      <c r="LE34" s="5">
        <f>IF(DE34=0,0,IF($BJ34&gt;SUM(DF34:$JV34),IF(DE34+SUM(DF34:$JV34)&gt;$BJ34,$BJ34-SUM(LF34:$RV34),DE34),0))</f>
        <v>0</v>
      </c>
      <c r="LF34" s="5">
        <f>IF(DF34=0,0,IF($BJ34&gt;SUM(DG34:$JV34),IF(DF34+SUM(DG34:$JV34)&gt;$BJ34,$BJ34-SUM(LG34:$RV34),DF34),0))</f>
        <v>0</v>
      </c>
      <c r="LG34" s="5">
        <f>IF(DG34=0,0,IF($BJ34&gt;SUM(DH34:$JV34),IF(DG34+SUM(DH34:$JV34)&gt;$BJ34,$BJ34-SUM(LH34:$RV34),DG34),0))</f>
        <v>0</v>
      </c>
      <c r="LH34" s="5">
        <f>IF(DH34=0,0,IF($BJ34&gt;SUM(DI34:$JV34),IF(DH34+SUM(DI34:$JV34)&gt;$BJ34,$BJ34-SUM(LI34:$RV34),DH34),0))</f>
        <v>0</v>
      </c>
      <c r="LI34" s="5">
        <f>IF(DI34=0,0,IF($BJ34&gt;SUM(DJ34:$JV34),IF(DI34+SUM(DJ34:$JV34)&gt;$BJ34,$BJ34-SUM(LJ34:$RV34),DI34),0))</f>
        <v>0</v>
      </c>
      <c r="LJ34" s="5">
        <f>IF(DJ34=0,0,IF($BJ34&gt;SUM(DK34:$JV34),IF(DJ34+SUM(DK34:$JV34)&gt;$BJ34,$BJ34-SUM(LK34:$RV34),DJ34),0))</f>
        <v>0</v>
      </c>
      <c r="LK34" s="5">
        <f>IF(DK34=0,0,IF($BJ34&gt;SUM(DL34:$JV34),IF(DK34+SUM(DL34:$JV34)&gt;$BJ34,$BJ34-SUM(LL34:$RV34),DK34),0))</f>
        <v>0</v>
      </c>
      <c r="LL34" s="5">
        <f>IF(DL34=0,0,IF($BJ34&gt;SUM(DM34:$JV34),IF(DL34+SUM(DM34:$JV34)&gt;$BJ34,$BJ34-SUM(LM34:$RV34),DL34),0))</f>
        <v>0</v>
      </c>
      <c r="LM34" s="5">
        <f>IF(DM34=0,0,IF($BJ34&gt;SUM(DN34:$JV34),IF(DM34+SUM(DN34:$JV34)&gt;$BJ34,$BJ34-SUM(LN34:$RV34),DM34),0))</f>
        <v>0</v>
      </c>
      <c r="LN34" s="5">
        <f>IF(DN34=0,0,IF($BJ34&gt;SUM(DO34:$JV34),IF(DN34+SUM(DO34:$JV34)&gt;$BJ34,$BJ34-SUM(LO34:$RV34),DN34),0))</f>
        <v>0</v>
      </c>
      <c r="LO34" s="5">
        <f>IF(DO34=0,0,IF($BJ34&gt;SUM(DP34:$JV34),IF(DO34+SUM(DP34:$JV34)&gt;$BJ34,$BJ34-SUM(LP34:$RV34),DO34),0))</f>
        <v>0</v>
      </c>
      <c r="LP34" s="5">
        <f>IF(DP34=0,0,IF($BJ34&gt;SUM(DQ34:$JV34),IF(DP34+SUM(DQ34:$JV34)&gt;$BJ34,$BJ34-SUM(LQ34:$RV34),DP34),0))</f>
        <v>0</v>
      </c>
      <c r="LQ34" s="5">
        <f>IF(DQ34=0,0,IF($BJ34&gt;SUM(DR34:$JV34),IF(DQ34+SUM(DR34:$JV34)&gt;$BJ34,$BJ34-SUM(LR34:$RV34),DQ34),0))</f>
        <v>0</v>
      </c>
      <c r="LR34" s="5">
        <f>IF(DR34=0,0,IF($BJ34&gt;SUM(DS34:$JV34),IF(DR34+SUM(DS34:$JV34)&gt;$BJ34,$BJ34-SUM(LS34:$RV34),DR34),0))</f>
        <v>0</v>
      </c>
      <c r="LS34" s="5">
        <f>IF(DS34=0,0,IF($BJ34&gt;SUM(DT34:$JV34),IF(DS34+SUM(DT34:$JV34)&gt;$BJ34,$BJ34-SUM(LT34:$RV34),DS34),0))</f>
        <v>0</v>
      </c>
      <c r="LT34" s="5">
        <f>IF(DT34=0,0,IF($BJ34&gt;SUM(DU34:$JV34),IF(DT34+SUM(DU34:$JV34)&gt;$BJ34,$BJ34-SUM(LU34:$RV34),DT34),0))</f>
        <v>0</v>
      </c>
      <c r="LU34" s="5">
        <f>IF(DU34=0,0,IF($BJ34&gt;SUM(DV34:$JV34),IF(DU34+SUM(DV34:$JV34)&gt;$BJ34,$BJ34-SUM(LV34:$RV34),DU34),0))</f>
        <v>0</v>
      </c>
      <c r="LV34" s="5">
        <f>IF(DV34=0,0,IF($BJ34&gt;SUM(DW34:$JV34),IF(DV34+SUM(DW34:$JV34)&gt;$BJ34,$BJ34-SUM(LW34:$RV34),DV34),0))</f>
        <v>0</v>
      </c>
      <c r="LW34" s="5">
        <f>IF(DW34=0,0,IF($BJ34&gt;SUM(DX34:$JV34),IF(DW34+SUM(DX34:$JV34)&gt;$BJ34,$BJ34-SUM(LX34:$RV34),DW34),0))</f>
        <v>0</v>
      </c>
      <c r="LX34" s="5">
        <f>IF(DX34=0,0,IF($BJ34&gt;SUM(DY34:$JV34),IF(DX34+SUM(DY34:$JV34)&gt;$BJ34,$BJ34-SUM(LY34:$RV34),DX34),0))</f>
        <v>0</v>
      </c>
      <c r="LY34" s="5">
        <f>IF(DY34=0,0,IF($BJ34&gt;SUM(DZ34:$JV34),IF(DY34+SUM(DZ34:$JV34)&gt;$BJ34,$BJ34-SUM(LZ34:$RV34),DY34),0))</f>
        <v>0</v>
      </c>
      <c r="LZ34" s="5">
        <f>IF(DZ34=0,0,IF($BJ34&gt;SUM(EA34:$JV34),IF(DZ34+SUM(EA34:$JV34)&gt;$BJ34,$BJ34-SUM(MA34:$RV34),DZ34),0))</f>
        <v>0</v>
      </c>
      <c r="MA34" s="5">
        <f>IF(EA34=0,0,IF($BJ34&gt;SUM(EB34:$JV34),IF(EA34+SUM(EB34:$JV34)&gt;$BJ34,$BJ34-SUM(MB34:$RV34),EA34),0))</f>
        <v>0</v>
      </c>
      <c r="MB34" s="5">
        <f>IF(EB34=0,0,IF($BJ34&gt;SUM(EC34:$JV34),IF(EB34+SUM(EC34:$JV34)&gt;$BJ34,$BJ34-SUM(MC34:$RV34),EB34),0))</f>
        <v>0</v>
      </c>
      <c r="MC34" s="5">
        <f>IF(EC34=0,0,IF($BJ34&gt;SUM(ED34:$JV34),IF(EC34+SUM(ED34:$JV34)&gt;$BJ34,$BJ34-SUM(MD34:$RV34),EC34),0))</f>
        <v>0</v>
      </c>
      <c r="MD34" s="5">
        <f>IF(ED34=0,0,IF($BJ34&gt;SUM(EE34:$JV34),IF(ED34+SUM(EE34:$JV34)&gt;$BJ34,$BJ34-SUM(ME34:$RV34),ED34),0))</f>
        <v>0</v>
      </c>
      <c r="ME34" s="5">
        <f>IF(EE34=0,0,IF($BJ34&gt;SUM(EF34:$JV34),IF(EE34+SUM(EF34:$JV34)&gt;$BJ34,$BJ34-SUM(MF34:$RV34),EE34),0))</f>
        <v>0</v>
      </c>
      <c r="MF34" s="5">
        <f>IF(EF34=0,0,IF($BJ34&gt;SUM(EG34:$JV34),IF(EF34+SUM(EG34:$JV34)&gt;$BJ34,$BJ34-SUM(MG34:$RV34),EF34),0))</f>
        <v>0</v>
      </c>
      <c r="MG34" s="5">
        <f>IF(EG34=0,0,IF($BJ34&gt;SUM(EH34:$JV34),IF(EG34+SUM(EH34:$JV34)&gt;$BJ34,$BJ34-SUM(MH34:$RV34),EG34),0))</f>
        <v>0</v>
      </c>
      <c r="MH34" s="5">
        <f>IF(EH34=0,0,IF($BJ34&gt;SUM(EI34:$JV34),IF(EH34+SUM(EI34:$JV34)&gt;$BJ34,$BJ34-SUM(MI34:$RV34),EH34),0))</f>
        <v>0</v>
      </c>
      <c r="MI34" s="5">
        <f>IF(EI34=0,0,IF($BJ34&gt;SUM(EJ34:$JV34),IF(EI34+SUM(EJ34:$JV34)&gt;$BJ34,$BJ34-SUM(MJ34:$RV34),EI34),0))</f>
        <v>0</v>
      </c>
      <c r="MJ34" s="5">
        <f>IF(EJ34=0,0,IF($BJ34&gt;SUM(EK34:$JV34),IF(EJ34+SUM(EK34:$JV34)&gt;$BJ34,$BJ34-SUM(MK34:$RV34),EJ34),0))</f>
        <v>0</v>
      </c>
      <c r="MK34" s="5">
        <f>IF(EK34=0,0,IF($BJ34&gt;SUM(EL34:$JV34),IF(EK34+SUM(EL34:$JV34)&gt;$BJ34,$BJ34-SUM(ML34:$RV34),EK34),0))</f>
        <v>0</v>
      </c>
      <c r="ML34" s="5">
        <f>IF(EL34=0,0,IF($BJ34&gt;SUM(EM34:$JV34),IF(EL34+SUM(EM34:$JV34)&gt;$BJ34,$BJ34-SUM(MM34:$RV34),EL34),0))</f>
        <v>0</v>
      </c>
      <c r="MM34" s="5">
        <f>IF(EM34=0,0,IF($BJ34&gt;SUM(EN34:$JV34),IF(EM34+SUM(EN34:$JV34)&gt;$BJ34,$BJ34-SUM(MN34:$RV34),EM34),0))</f>
        <v>0</v>
      </c>
      <c r="MN34" s="5">
        <f>IF(EN34=0,0,IF($BJ34&gt;SUM(EO34:$JV34),IF(EN34+SUM(EO34:$JV34)&gt;$BJ34,$BJ34-SUM(MO34:$RV34),EN34),0))</f>
        <v>0</v>
      </c>
      <c r="MO34" s="5">
        <f>IF(EO34=0,0,IF($BJ34&gt;SUM(EP34:$JV34),IF(EO34+SUM(EP34:$JV34)&gt;$BJ34,$BJ34-SUM(MP34:$RV34),EO34),0))</f>
        <v>0</v>
      </c>
      <c r="MP34" s="5">
        <f>IF(EP34=0,0,IF($BJ34&gt;SUM(EQ34:$JV34),IF(EP34+SUM(EQ34:$JV34)&gt;$BJ34,$BJ34-SUM(MQ34:$RV34),EP34),0))</f>
        <v>0</v>
      </c>
      <c r="MQ34" s="5">
        <f>IF(EQ34=0,0,IF($BJ34&gt;SUM(ER34:$JV34),IF(EQ34+SUM(ER34:$JV34)&gt;$BJ34,$BJ34-SUM(MR34:$RV34),EQ34),0))</f>
        <v>0</v>
      </c>
      <c r="MR34" s="5">
        <f>IF(ER34=0,0,IF($BJ34&gt;SUM(ES34:$JV34),IF(ER34+SUM(ES34:$JV34)&gt;$BJ34,$BJ34-SUM(MS34:$RV34),ER34),0))</f>
        <v>0</v>
      </c>
      <c r="MS34" s="5">
        <f>IF(ES34=0,0,IF($BJ34&gt;SUM(ET34:$JV34),IF(ES34+SUM(ET34:$JV34)&gt;$BJ34,$BJ34-SUM(MT34:$RV34),ES34),0))</f>
        <v>0</v>
      </c>
      <c r="MT34" s="5">
        <f>IF(ET34=0,0,IF($BJ34&gt;SUM(EU34:$JV34),IF(ET34+SUM(EU34:$JV34)&gt;$BJ34,$BJ34-SUM(MU34:$RV34),ET34),0))</f>
        <v>0</v>
      </c>
      <c r="MU34" s="5">
        <f>IF(EU34=0,0,IF($BJ34&gt;SUM(EV34:$JV34),IF(EU34+SUM(EV34:$JV34)&gt;$BJ34,$BJ34-SUM(MV34:$RV34),EU34),0))</f>
        <v>0</v>
      </c>
      <c r="MV34" s="5">
        <f>IF(EV34=0,0,IF($BJ34&gt;SUM(EW34:$JV34),IF(EV34+SUM(EW34:$JV34)&gt;$BJ34,$BJ34-SUM(MW34:$RV34),EV34),0))</f>
        <v>0</v>
      </c>
      <c r="MW34" s="5">
        <f>IF(EW34=0,0,IF($BJ34&gt;SUM(EX34:$JV34),IF(EW34+SUM(EX34:$JV34)&gt;$BJ34,$BJ34-SUM(MX34:$RV34),EW34),0))</f>
        <v>0</v>
      </c>
      <c r="MX34" s="5">
        <f>IF(EX34=0,0,IF($BJ34&gt;SUM(EY34:$JV34),IF(EX34+SUM(EY34:$JV34)&gt;$BJ34,$BJ34-SUM(MY34:$RV34),EX34),0))</f>
        <v>0</v>
      </c>
      <c r="MY34" s="5">
        <f>IF(EY34=0,0,IF($BJ34&gt;SUM(EZ34:$JV34),IF(EY34+SUM(EZ34:$JV34)&gt;$BJ34,$BJ34-SUM(MZ34:$RV34),EY34),0))</f>
        <v>0</v>
      </c>
      <c r="MZ34" s="5">
        <f>IF(EZ34=0,0,IF($BJ34&gt;SUM(FA34:$JV34),IF(EZ34+SUM(FA34:$JV34)&gt;$BJ34,$BJ34-SUM(NA34:$RV34),EZ34),0))</f>
        <v>0</v>
      </c>
      <c r="NA34" s="5">
        <f>IF(FA34=0,0,IF($BJ34&gt;SUM(FB34:$JV34),IF(FA34+SUM(FB34:$JV34)&gt;$BJ34,$BJ34-SUM(NB34:$RV34),FA34),0))</f>
        <v>0</v>
      </c>
      <c r="NB34" s="5">
        <f>IF(FB34=0,0,IF($BJ34&gt;SUM(FC34:$JV34),IF(FB34+SUM(FC34:$JV34)&gt;$BJ34,$BJ34-SUM(NC34:$RV34),FB34),0))</f>
        <v>0</v>
      </c>
      <c r="NC34" s="5">
        <f>IF(FC34=0,0,IF($BJ34&gt;SUM(FD34:$JV34),IF(FC34+SUM(FD34:$JV34)&gt;$BJ34,$BJ34-SUM(ND34:$RV34),FC34),0))</f>
        <v>0</v>
      </c>
      <c r="ND34" s="5">
        <f>IF(FD34=0,0,IF($BJ34&gt;SUM(FE34:$JV34),IF(FD34+SUM(FE34:$JV34)&gt;$BJ34,$BJ34-SUM(NE34:$RV34),FD34),0))</f>
        <v>0</v>
      </c>
      <c r="NE34" s="5">
        <f>IF(FE34=0,0,IF($BJ34&gt;SUM(FF34:$JV34),IF(FE34+SUM(FF34:$JV34)&gt;$BJ34,$BJ34-SUM(NF34:$RV34),FE34),0))</f>
        <v>0</v>
      </c>
      <c r="NF34" s="5">
        <f>IF(FF34=0,0,IF($BJ34&gt;SUM(FG34:$JV34),IF(FF34+SUM(FG34:$JV34)&gt;$BJ34,$BJ34-SUM(NG34:$RV34),FF34),0))</f>
        <v>0</v>
      </c>
      <c r="NG34" s="5">
        <f>IF(FG34=0,0,IF($BJ34&gt;SUM(FH34:$JV34),IF(FG34+SUM(FH34:$JV34)&gt;$BJ34,$BJ34-SUM(NH34:$RV34),FG34),0))</f>
        <v>0</v>
      </c>
      <c r="NH34" s="5">
        <f>IF(FH34=0,0,IF($BJ34&gt;SUM(FI34:$JV34),IF(FH34+SUM(FI34:$JV34)&gt;$BJ34,$BJ34-SUM(NI34:$RV34),FH34),0))</f>
        <v>0</v>
      </c>
      <c r="NI34" s="5">
        <f>IF(FI34=0,0,IF($BJ34&gt;SUM(FJ34:$JV34),IF(FI34+SUM(FJ34:$JV34)&gt;$BJ34,$BJ34-SUM(NJ34:$RV34),FI34),0))</f>
        <v>0</v>
      </c>
      <c r="NJ34" s="5">
        <f>IF(FJ34=0,0,IF($BJ34&gt;SUM(FK34:$JV34),IF(FJ34+SUM(FK34:$JV34)&gt;$BJ34,$BJ34-SUM(NK34:$RV34),FJ34),0))</f>
        <v>0</v>
      </c>
      <c r="NK34" s="5">
        <f>IF(FK34=0,0,IF($BJ34&gt;SUM(FL34:$JV34),IF(FK34+SUM(FL34:$JV34)&gt;$BJ34,$BJ34-SUM(NL34:$RV34),FK34),0))</f>
        <v>0</v>
      </c>
      <c r="NL34" s="5">
        <f>IF(FL34=0,0,IF($BJ34&gt;SUM(FM34:$JV34),IF(FL34+SUM(FM34:$JV34)&gt;$BJ34,$BJ34-SUM(NM34:$RV34),FL34),0))</f>
        <v>0</v>
      </c>
      <c r="NM34" s="5">
        <f>IF(FM34=0,0,IF($BJ34&gt;SUM(FN34:$JV34),IF(FM34+SUM(FN34:$JV34)&gt;$BJ34,$BJ34-SUM(NN34:$RV34),FM34),0))</f>
        <v>0</v>
      </c>
      <c r="NN34" s="5">
        <f>IF(FN34=0,0,IF($BJ34&gt;SUM(FO34:$JV34),IF(FN34+SUM(FO34:$JV34)&gt;$BJ34,$BJ34-SUM(NO34:$RV34),FN34),0))</f>
        <v>0</v>
      </c>
      <c r="NO34" s="5">
        <f>IF(FO34=0,0,IF($BJ34&gt;SUM(FP34:$JV34),IF(FO34+SUM(FP34:$JV34)&gt;$BJ34,$BJ34-SUM(NP34:$RV34),FO34),0))</f>
        <v>0</v>
      </c>
      <c r="NP34" s="5">
        <f>IF(FP34=0,0,IF($BJ34&gt;SUM(FQ34:$JV34),IF(FP34+SUM(FQ34:$JV34)&gt;$BJ34,$BJ34-SUM(NQ34:$RV34),FP34),0))</f>
        <v>0</v>
      </c>
      <c r="NQ34" s="5">
        <f>IF(FQ34=0,0,IF($BJ34&gt;SUM(FR34:$JV34),IF(FQ34+SUM(FR34:$JV34)&gt;$BJ34,$BJ34-SUM(NR34:$RV34),FQ34),0))</f>
        <v>0</v>
      </c>
      <c r="NR34" s="5">
        <f>IF(FR34=0,0,IF($BJ34&gt;SUM(FS34:$JV34),IF(FR34+SUM(FS34:$JV34)&gt;$BJ34,$BJ34-SUM(NS34:$RV34),FR34),0))</f>
        <v>0</v>
      </c>
      <c r="NS34" s="5">
        <f>IF(FS34=0,0,IF($BJ34&gt;SUM(FT34:$JV34),IF(FS34+SUM(FT34:$JV34)&gt;$BJ34,$BJ34-SUM(NT34:$RV34),FS34),0))</f>
        <v>0</v>
      </c>
      <c r="NT34" s="5">
        <f>IF(FT34=0,0,IF($BJ34&gt;SUM(FU34:$JV34),IF(FT34+SUM(FU34:$JV34)&gt;$BJ34,$BJ34-SUM(NU34:$RV34),FT34),0))</f>
        <v>0</v>
      </c>
      <c r="NU34" s="5">
        <f>IF(FU34=0,0,IF($BJ34&gt;SUM(FV34:$JV34),IF(FU34+SUM(FV34:$JV34)&gt;$BJ34,$BJ34-SUM(NV34:$RV34),FU34),0))</f>
        <v>0</v>
      </c>
      <c r="NV34" s="5">
        <f>IF(FV34=0,0,IF($BJ34&gt;SUM(FW34:$JV34),IF(FV34+SUM(FW34:$JV34)&gt;$BJ34,$BJ34-SUM(NW34:$RV34),FV34),0))</f>
        <v>0</v>
      </c>
      <c r="NW34" s="5">
        <f>IF(FW34=0,0,IF($BJ34&gt;SUM(FX34:$JV34),IF(FW34+SUM(FX34:$JV34)&gt;$BJ34,$BJ34-SUM(NX34:$RV34),FW34),0))</f>
        <v>0</v>
      </c>
      <c r="NX34" s="5">
        <f>IF(FX34=0,0,IF($BJ34&gt;SUM(FY34:$JV34),IF(FX34+SUM(FY34:$JV34)&gt;$BJ34,$BJ34-SUM(NY34:$RV34),FX34),0))</f>
        <v>0</v>
      </c>
      <c r="NY34" s="5">
        <f>IF(FY34=0,0,IF($BJ34&gt;SUM(FZ34:$JV34),IF(FY34+SUM(FZ34:$JV34)&gt;$BJ34,$BJ34-SUM(NZ34:$RV34),FY34),0))</f>
        <v>0</v>
      </c>
      <c r="NZ34" s="5">
        <f>IF(FZ34=0,0,IF($BJ34&gt;SUM(GA34:$JV34),IF(FZ34+SUM(GA34:$JV34)&gt;$BJ34,$BJ34-SUM(OA34:$RV34),FZ34),0))</f>
        <v>0</v>
      </c>
      <c r="OA34" s="5">
        <f>IF(GA34=0,0,IF($BJ34&gt;SUM(GB34:$JV34),IF(GA34+SUM(GB34:$JV34)&gt;$BJ34,$BJ34-SUM(OB34:$RV34),GA34),0))</f>
        <v>0</v>
      </c>
      <c r="OB34" s="5">
        <f>IF(GB34=0,0,IF($BJ34&gt;SUM(GC34:$JV34),IF(GB34+SUM(GC34:$JV34)&gt;$BJ34,$BJ34-SUM(OC34:$RV34),GB34),0))</f>
        <v>0</v>
      </c>
      <c r="OC34" s="5">
        <f>IF(GC34=0,0,IF($BJ34&gt;SUM(GD34:$JV34),IF(GC34+SUM(GD34:$JV34)&gt;$BJ34,$BJ34-SUM(OD34:$RV34),GC34),0))</f>
        <v>0</v>
      </c>
      <c r="OD34" s="5">
        <f>IF(GD34=0,0,IF($BJ34&gt;SUM(GE34:$JV34),IF(GD34+SUM(GE34:$JV34)&gt;$BJ34,$BJ34-SUM(OE34:$RV34),GD34),0))</f>
        <v>0</v>
      </c>
      <c r="OE34" s="5">
        <f>IF(GE34=0,0,IF($BJ34&gt;SUM(GF34:$JV34),IF(GE34+SUM(GF34:$JV34)&gt;$BJ34,$BJ34-SUM(OF34:$RV34),GE34),0))</f>
        <v>0</v>
      </c>
      <c r="OF34" s="5">
        <f>IF(GF34=0,0,IF($BJ34&gt;SUM(GG34:$JV34),IF(GF34+SUM(GG34:$JV34)&gt;$BJ34,$BJ34-SUM(OG34:$RV34),GF34),0))</f>
        <v>0</v>
      </c>
      <c r="OG34" s="5">
        <f>IF(GG34=0,0,IF($BJ34&gt;SUM(GH34:$JV34),IF(GG34+SUM(GH34:$JV34)&gt;$BJ34,$BJ34-SUM(OH34:$RV34),GG34),0))</f>
        <v>0</v>
      </c>
      <c r="OH34" s="5">
        <f>IF(GH34=0,0,IF($BJ34&gt;SUM(GI34:$JV34),IF(GH34+SUM(GI34:$JV34)&gt;$BJ34,$BJ34-SUM(OI34:$RV34),GH34),0))</f>
        <v>0</v>
      </c>
      <c r="OI34" s="5">
        <f>IF(GI34=0,0,IF($BJ34&gt;SUM(GJ34:$JV34),IF(GI34+SUM(GJ34:$JV34)&gt;$BJ34,$BJ34-SUM(OJ34:$RV34),GI34),0))</f>
        <v>0</v>
      </c>
      <c r="OJ34" s="5">
        <f>IF(GJ34=0,0,IF($BJ34&gt;SUM(GK34:$JV34),IF(GJ34+SUM(GK34:$JV34)&gt;$BJ34,$BJ34-SUM(OK34:$RV34),GJ34),0))</f>
        <v>0</v>
      </c>
      <c r="OK34" s="5">
        <f>IF(GK34=0,0,IF($BJ34&gt;SUM(GL34:$JV34),IF(GK34+SUM(GL34:$JV34)&gt;$BJ34,$BJ34-SUM(OL34:$RV34),GK34),0))</f>
        <v>0</v>
      </c>
      <c r="OL34" s="5">
        <f>IF(GL34=0,0,IF($BJ34&gt;SUM(GM34:$JV34),IF(GL34+SUM(GM34:$JV34)&gt;$BJ34,$BJ34-SUM(OM34:$RV34),GL34),0))</f>
        <v>0</v>
      </c>
      <c r="OM34" s="5">
        <f>IF(GM34=0,0,IF($BJ34&gt;SUM(GN34:$JV34),IF(GM34+SUM(GN34:$JV34)&gt;$BJ34,$BJ34-SUM(ON34:$RV34),GM34),0))</f>
        <v>0</v>
      </c>
      <c r="ON34" s="5">
        <f>IF(GN34=0,0,IF($BJ34&gt;SUM(GO34:$JV34),IF(GN34+SUM(GO34:$JV34)&gt;$BJ34,$BJ34-SUM(OO34:$RV34),GN34),0))</f>
        <v>0</v>
      </c>
      <c r="OO34" s="5">
        <f>IF(GO34=0,0,IF($BJ34&gt;SUM(GP34:$JV34),IF(GO34+SUM(GP34:$JV34)&gt;$BJ34,$BJ34-SUM(OP34:$RV34),GO34),0))</f>
        <v>0</v>
      </c>
      <c r="OP34" s="5">
        <f>IF(GP34=0,0,IF($BJ34&gt;SUM(GQ34:$JV34),IF(GP34+SUM(GQ34:$JV34)&gt;$BJ34,$BJ34-SUM(OQ34:$RV34),GP34),0))</f>
        <v>0</v>
      </c>
      <c r="OQ34" s="5">
        <f>IF(GQ34=0,0,IF($BJ34&gt;SUM(GR34:$JV34),IF(GQ34+SUM(GR34:$JV34)&gt;$BJ34,$BJ34-SUM(OR34:$RV34),GQ34),0))</f>
        <v>0</v>
      </c>
      <c r="OR34" s="5">
        <f>IF(GR34=0,0,IF($BJ34&gt;SUM(GS34:$JV34),IF(GR34+SUM(GS34:$JV34)&gt;$BJ34,$BJ34-SUM(OS34:$RV34),GR34),0))</f>
        <v>0</v>
      </c>
      <c r="OS34" s="5">
        <f>IF(GS34=0,0,IF($BJ34&gt;SUM(GT34:$JV34),IF(GS34+SUM(GT34:$JV34)&gt;$BJ34,$BJ34-SUM(OT34:$RV34),GS34),0))</f>
        <v>0</v>
      </c>
      <c r="OT34" s="5">
        <f>IF(GT34=0,0,IF($BJ34&gt;SUM(GU34:$JV34),IF(GT34+SUM(GU34:$JV34)&gt;$BJ34,$BJ34-SUM(OU34:$RV34),GT34),0))</f>
        <v>0</v>
      </c>
      <c r="OU34" s="5">
        <f>IF(GU34=0,0,IF($BJ34&gt;SUM(GV34:$JV34),IF(GU34+SUM(GV34:$JV34)&gt;$BJ34,$BJ34-SUM(OV34:$RV34),GU34),0))</f>
        <v>0</v>
      </c>
      <c r="OV34" s="5">
        <f>IF(GV34=0,0,IF($BJ34&gt;SUM(GW34:$JV34),IF(GV34+SUM(GW34:$JV34)&gt;$BJ34,$BJ34-SUM(OW34:$RV34),GV34),0))</f>
        <v>0</v>
      </c>
      <c r="OW34" s="5">
        <f>IF(GW34=0,0,IF($BJ34&gt;SUM(GX34:$JV34),IF(GW34+SUM(GX34:$JV34)&gt;$BJ34,$BJ34-SUM(OX34:$RV34),GW34),0))</f>
        <v>0</v>
      </c>
      <c r="OX34" s="5">
        <f>IF(GX34=0,0,IF($BJ34&gt;SUM(GY34:$JV34),IF(GX34+SUM(GY34:$JV34)&gt;$BJ34,$BJ34-SUM(OY34:$RV34),GX34),0))</f>
        <v>0</v>
      </c>
      <c r="OY34" s="5">
        <f>IF(GY34=0,0,IF($BJ34&gt;SUM(GZ34:$JV34),IF(GY34+SUM(GZ34:$JV34)&gt;$BJ34,$BJ34-SUM(OZ34:$RV34),GY34),0))</f>
        <v>0</v>
      </c>
      <c r="OZ34" s="5">
        <f>IF(GZ34=0,0,IF($BJ34&gt;SUM(HA34:$JV34),IF(GZ34+SUM(HA34:$JV34)&gt;$BJ34,$BJ34-SUM(PA34:$RV34),GZ34),0))</f>
        <v>0</v>
      </c>
      <c r="PA34" s="5">
        <f>IF(HA34=0,0,IF($BJ34&gt;SUM(HB34:$JV34),IF(HA34+SUM(HB34:$JV34)&gt;$BJ34,$BJ34-SUM(PB34:$RV34),HA34),0))</f>
        <v>0</v>
      </c>
      <c r="PB34" s="5">
        <f>IF(HB34=0,0,IF($BJ34&gt;SUM(HC34:$JV34),IF(HB34+SUM(HC34:$JV34)&gt;$BJ34,$BJ34-SUM(PC34:$RV34),HB34),0))</f>
        <v>0</v>
      </c>
      <c r="PC34" s="5">
        <f>IF(HC34=0,0,IF($BJ34&gt;SUM(HD34:$JV34),IF(HC34+SUM(HD34:$JV34)&gt;$BJ34,$BJ34-SUM(PD34:$RV34),HC34),0))</f>
        <v>0</v>
      </c>
      <c r="PD34" s="5">
        <f>IF(HD34=0,0,IF($BJ34&gt;SUM(HE34:$JV34),IF(HD34+SUM(HE34:$JV34)&gt;$BJ34,$BJ34-SUM(PE34:$RV34),HD34),0))</f>
        <v>0</v>
      </c>
      <c r="PE34" s="5">
        <f>IF(HE34=0,0,IF($BJ34&gt;SUM(HF34:$JV34),IF(HE34+SUM(HF34:$JV34)&gt;$BJ34,$BJ34-SUM(PF34:$RV34),HE34),0))</f>
        <v>0</v>
      </c>
      <c r="PF34" s="5">
        <f>IF(HF34=0,0,IF($BJ34&gt;SUM(HG34:$JV34),IF(HF34+SUM(HG34:$JV34)&gt;$BJ34,$BJ34-SUM(PG34:$RV34),HF34),0))</f>
        <v>0</v>
      </c>
      <c r="PG34" s="5">
        <f>IF(HG34=0,0,IF($BJ34&gt;SUM(HH34:$JV34),IF(HG34+SUM(HH34:$JV34)&gt;$BJ34,$BJ34-SUM(PH34:$RV34),HG34),0))</f>
        <v>0</v>
      </c>
      <c r="PH34" s="5">
        <f>IF(HH34=0,0,IF($BJ34&gt;SUM(HI34:$JV34),IF(HH34+SUM(HI34:$JV34)&gt;$BJ34,$BJ34-SUM(PI34:$RV34),HH34),0))</f>
        <v>0</v>
      </c>
      <c r="PI34" s="5">
        <f>IF(HI34=0,0,IF($BJ34&gt;SUM(HJ34:$JV34),IF(HI34+SUM(HJ34:$JV34)&gt;$BJ34,$BJ34-SUM(PJ34:$RV34),HI34),0))</f>
        <v>0</v>
      </c>
      <c r="PJ34" s="5">
        <f>IF(HJ34=0,0,IF($BJ34&gt;SUM(HK34:$JV34),IF(HJ34+SUM(HK34:$JV34)&gt;$BJ34,$BJ34-SUM(PK34:$RV34),HJ34),0))</f>
        <v>0</v>
      </c>
      <c r="PK34" s="5">
        <f>IF(HK34=0,0,IF($BJ34&gt;SUM(HL34:$JV34),IF(HK34+SUM(HL34:$JV34)&gt;$BJ34,$BJ34-SUM(PL34:$RV34),HK34),0))</f>
        <v>0</v>
      </c>
      <c r="PL34" s="5">
        <f>IF(HL34=0,0,IF($BJ34&gt;SUM(HM34:$JV34),IF(HL34+SUM(HM34:$JV34)&gt;$BJ34,$BJ34-SUM(PM34:$RV34),HL34),0))</f>
        <v>0</v>
      </c>
      <c r="PM34" s="5">
        <f>IF(HM34=0,0,IF($BJ34&gt;SUM(HN34:$JV34),IF(HM34+SUM(HN34:$JV34)&gt;$BJ34,$BJ34-SUM(PN34:$RV34),HM34),0))</f>
        <v>0</v>
      </c>
      <c r="PN34" s="5">
        <f>IF(HN34=0,0,IF($BJ34&gt;SUM(HO34:$JV34),IF(HN34+SUM(HO34:$JV34)&gt;$BJ34,$BJ34-SUM(PO34:$RV34),HN34),0))</f>
        <v>0</v>
      </c>
      <c r="PO34" s="5">
        <f>IF(HO34=0,0,IF($BJ34&gt;SUM(HP34:$JV34),IF(HO34+SUM(HP34:$JV34)&gt;$BJ34,$BJ34-SUM(PP34:$RV34),HO34),0))</f>
        <v>0</v>
      </c>
      <c r="PP34" s="5">
        <f>IF(HP34=0,0,IF($BJ34&gt;SUM(HQ34:$JV34),IF(HP34+SUM(HQ34:$JV34)&gt;$BJ34,$BJ34-SUM(PQ34:$RV34),HP34),0))</f>
        <v>0</v>
      </c>
      <c r="PQ34" s="5">
        <f>IF(HQ34=0,0,IF($BJ34&gt;SUM(HR34:$JV34),IF(HQ34+SUM(HR34:$JV34)&gt;$BJ34,$BJ34-SUM(PR34:$RV34),HQ34),0))</f>
        <v>0</v>
      </c>
      <c r="PR34" s="5">
        <f>IF(HR34=0,0,IF($BJ34&gt;SUM(HS34:$JV34),IF(HR34+SUM(HS34:$JV34)&gt;$BJ34,$BJ34-SUM(PS34:$RV34),HR34),0))</f>
        <v>0</v>
      </c>
      <c r="PS34" s="5">
        <f>IF(HS34=0,0,IF($BJ34&gt;SUM(HT34:$JV34),IF(HS34+SUM(HT34:$JV34)&gt;$BJ34,$BJ34-SUM(PT34:$RV34),HS34),0))</f>
        <v>0</v>
      </c>
      <c r="PT34" s="5">
        <f>IF(HT34=0,0,IF($BJ34&gt;SUM(HU34:$JV34),IF(HT34+SUM(HU34:$JV34)&gt;$BJ34,$BJ34-SUM(PU34:$RV34),HT34),0))</f>
        <v>0</v>
      </c>
      <c r="PU34" s="5">
        <f>IF(HU34=0,0,IF($BJ34&gt;SUM(HV34:$JV34),IF(HU34+SUM(HV34:$JV34)&gt;$BJ34,$BJ34-SUM(PV34:$RV34),HU34),0))</f>
        <v>0</v>
      </c>
      <c r="PV34" s="5">
        <f>IF(HV34=0,0,IF($BJ34&gt;SUM(HW34:$JV34),IF(HV34+SUM(HW34:$JV34)&gt;$BJ34,$BJ34-SUM(PW34:$RV34),HV34),0))</f>
        <v>0</v>
      </c>
      <c r="PW34" s="5">
        <f>IF(HW34=0,0,IF($BJ34&gt;SUM(HX34:$JV34),IF(HW34+SUM(HX34:$JV34)&gt;$BJ34,$BJ34-SUM(PX34:$RV34),HW34),0))</f>
        <v>0</v>
      </c>
      <c r="PX34" s="5">
        <f>IF(HX34=0,0,IF($BJ34&gt;SUM(HY34:$JV34),IF(HX34+SUM(HY34:$JV34)&gt;$BJ34,$BJ34-SUM(PY34:$RV34),HX34),0))</f>
        <v>0</v>
      </c>
      <c r="PY34" s="5">
        <f>IF(HY34=0,0,IF($BJ34&gt;SUM(HZ34:$JV34),IF(HY34+SUM(HZ34:$JV34)&gt;$BJ34,$BJ34-SUM(PZ34:$RV34),HY34),0))</f>
        <v>0</v>
      </c>
      <c r="PZ34" s="5">
        <f>IF(HZ34=0,0,IF($BJ34&gt;SUM(IA34:$JV34),IF(HZ34+SUM(IA34:$JV34)&gt;$BJ34,$BJ34-SUM(QA34:$RV34),HZ34),0))</f>
        <v>0</v>
      </c>
      <c r="QA34" s="5">
        <f>IF(IA34=0,0,IF($BJ34&gt;SUM(IB34:$JV34),IF(IA34+SUM(IB34:$JV34)&gt;$BJ34,$BJ34-SUM(QB34:$RV34),IA34),0))</f>
        <v>0</v>
      </c>
      <c r="QB34" s="5">
        <f>IF(IB34=0,0,IF($BJ34&gt;SUM(IC34:$JV34),IF(IB34+SUM(IC34:$JV34)&gt;$BJ34,$BJ34-SUM(QC34:$RV34),IB34),0))</f>
        <v>0</v>
      </c>
      <c r="QC34" s="5">
        <f>IF(IC34=0,0,IF($BJ34&gt;SUM(ID34:$JV34),IF(IC34+SUM(ID34:$JV34)&gt;$BJ34,$BJ34-SUM(QD34:$RV34),IC34),0))</f>
        <v>0</v>
      </c>
      <c r="QD34" s="5">
        <f>IF(ID34=0,0,IF($BJ34&gt;SUM(IE34:$JV34),IF(ID34+SUM(IE34:$JV34)&gt;$BJ34,$BJ34-SUM(QE34:$RV34),ID34),0))</f>
        <v>0</v>
      </c>
      <c r="QE34" s="5">
        <f>IF(IE34=0,0,IF($BJ34&gt;SUM(IF34:$JV34),IF(IE34+SUM(IF34:$JV34)&gt;$BJ34,$BJ34-SUM(QF34:$RV34),IE34),0))</f>
        <v>0</v>
      </c>
      <c r="QF34" s="5">
        <f>IF(IF34=0,0,IF($BJ34&gt;SUM(IG34:$JV34),IF(IF34+SUM(IG34:$JV34)&gt;$BJ34,$BJ34-SUM(QG34:$RV34),IF34),0))</f>
        <v>0</v>
      </c>
      <c r="QG34" s="5">
        <f>IF(IG34=0,0,IF($BJ34&gt;SUM(IH34:$JV34),IF(IG34+SUM(IH34:$JV34)&gt;$BJ34,$BJ34-SUM(QH34:$RV34),IG34),0))</f>
        <v>0</v>
      </c>
      <c r="QH34" s="5">
        <f>IF(IH34=0,0,IF($BJ34&gt;SUM(II34:$JV34),IF(IH34+SUM(II34:$JV34)&gt;$BJ34,$BJ34-SUM(QI34:$RV34),IH34),0))</f>
        <v>0</v>
      </c>
      <c r="QI34" s="5">
        <f>IF(II34=0,0,IF($BJ34&gt;SUM(IJ34:$JV34),IF(II34+SUM(IJ34:$JV34)&gt;$BJ34,$BJ34-SUM(QJ34:$RV34),II34),0))</f>
        <v>0</v>
      </c>
      <c r="QJ34" s="5">
        <f>IF(IJ34=0,0,IF($BJ34&gt;SUM(IK34:$JV34),IF(IJ34+SUM(IK34:$JV34)&gt;$BJ34,$BJ34-SUM(QK34:$RV34),IJ34),0))</f>
        <v>0</v>
      </c>
      <c r="QK34" s="5">
        <f>IF(IK34=0,0,IF($BJ34&gt;SUM(IL34:$JV34),IF(IK34+SUM(IL34:$JV34)&gt;$BJ34,$BJ34-SUM(QL34:$RV34),IK34),0))</f>
        <v>0</v>
      </c>
      <c r="QL34" s="5">
        <f>IF(IL34=0,0,IF($BJ34&gt;SUM(IM34:$JV34),IF(IL34+SUM(IM34:$JV34)&gt;$BJ34,$BJ34-SUM(QM34:$RV34),IL34),0))</f>
        <v>0</v>
      </c>
      <c r="QM34" s="5">
        <f>IF(IM34=0,0,IF($BJ34&gt;SUM(IN34:$JV34),IF(IM34+SUM(IN34:$JV34)&gt;$BJ34,$BJ34-SUM(QN34:$RV34),IM34),0))</f>
        <v>0</v>
      </c>
      <c r="QN34" s="5">
        <f>IF(IN34=0,0,IF($BJ34&gt;SUM(IO34:$JV34),IF(IN34+SUM(IO34:$JV34)&gt;$BJ34,$BJ34-SUM(QO34:$RV34),IN34),0))</f>
        <v>0</v>
      </c>
      <c r="QO34" s="5">
        <f>IF(IO34=0,0,IF($BJ34&gt;SUM(IP34:$JV34),IF(IO34+SUM(IP34:$JV34)&gt;$BJ34,$BJ34-SUM(QP34:$RV34),IO34),0))</f>
        <v>0</v>
      </c>
      <c r="QP34" s="5">
        <f>IF(IP34=0,0,IF($BJ34&gt;SUM(IQ34:$JV34),IF(IP34+SUM(IQ34:$JV34)&gt;$BJ34,$BJ34-SUM(QQ34:$RV34),IP34),0))</f>
        <v>0</v>
      </c>
      <c r="QQ34" s="5">
        <f>IF(IQ34=0,0,IF($BJ34&gt;SUM(IR34:$JV34),IF(IQ34+SUM(IR34:$JV34)&gt;$BJ34,$BJ34-SUM(QR34:$RV34),IQ34),0))</f>
        <v>0</v>
      </c>
      <c r="QR34" s="5">
        <f>IF(IR34=0,0,IF($BJ34&gt;SUM(IS34:$JV34),IF(IR34+SUM(IS34:$JV34)&gt;$BJ34,$BJ34-SUM(QS34:$RV34),IR34),0))</f>
        <v>0</v>
      </c>
      <c r="QS34" s="5">
        <f>IF(IS34=0,0,IF($BJ34&gt;SUM(IT34:$JV34),IF(IS34+SUM(IT34:$JV34)&gt;$BJ34,$BJ34-SUM(QT34:$RV34),IS34),0))</f>
        <v>0</v>
      </c>
      <c r="QT34" s="5">
        <f>IF(IT34=0,0,IF($BJ34&gt;SUM(IU34:$JV34),IF(IT34+SUM(IU34:$JV34)&gt;$BJ34,$BJ34-SUM(QU34:$RV34),IT34),0))</f>
        <v>0</v>
      </c>
      <c r="QU34" s="5">
        <f>IF(IU34=0,0,IF($BJ34&gt;SUM(IV34:$JV34),IF(IU34+SUM(IV34:$JV34)&gt;$BJ34,$BJ34-SUM(QV34:$RV34),IU34),0))</f>
        <v>0</v>
      </c>
      <c r="QV34" s="5">
        <f>IF(IV34=0,0,IF($BJ34&gt;SUM(IW34:$JV34),IF(IV34+SUM(IW34:$JV34)&gt;$BJ34,$BJ34-SUM(QW34:$RV34),IV34),0))</f>
        <v>0</v>
      </c>
      <c r="QW34" s="5">
        <f>IF(IW34=0,0,IF($BJ34&gt;SUM(IX34:$JV34),IF(IW34+SUM(IX34:$JV34)&gt;$BJ34,$BJ34-SUM(QX34:$RV34),IW34),0))</f>
        <v>0</v>
      </c>
      <c r="QX34" s="5">
        <f>IF(IX34=0,0,IF($BJ34&gt;SUM(IY34:$JV34),IF(IX34+SUM(IY34:$JV34)&gt;$BJ34,$BJ34-SUM(QY34:$RV34),IX34),0))</f>
        <v>0</v>
      </c>
      <c r="QY34" s="5">
        <f>IF(IY34=0,0,IF($BJ34&gt;SUM(IZ34:$JV34),IF(IY34+SUM(IZ34:$JV34)&gt;$BJ34,$BJ34-SUM(QZ34:$RV34),IY34),0))</f>
        <v>0</v>
      </c>
      <c r="QZ34" s="5">
        <f>IF(IZ34=0,0,IF($BJ34&gt;SUM(JA34:$JV34),IF(IZ34+SUM(JA34:$JV34)&gt;$BJ34,$BJ34-SUM(RA34:$RV34),IZ34),0))</f>
        <v>0</v>
      </c>
      <c r="RA34" s="5">
        <f>IF(JA34=0,0,IF($BJ34&gt;SUM(JB34:$JV34),IF(JA34+SUM(JB34:$JV34)&gt;$BJ34,$BJ34-SUM(RB34:$RV34),JA34),0))</f>
        <v>0</v>
      </c>
      <c r="RB34" s="5">
        <f>IF(JB34=0,0,IF($BJ34&gt;SUM(JC34:$JV34),IF(JB34+SUM(JC34:$JV34)&gt;$BJ34,$BJ34-SUM(RC34:$RV34),JB34),0))</f>
        <v>0</v>
      </c>
      <c r="RC34" s="5">
        <f>IF(JC34=0,0,IF($BJ34&gt;SUM(JD34:$JV34),IF(JC34+SUM(JD34:$JV34)&gt;$BJ34,$BJ34-SUM(RD34:$RV34),JC34),0))</f>
        <v>0</v>
      </c>
      <c r="RD34" s="5">
        <f>IF(JD34=0,0,IF($BJ34&gt;SUM(JE34:$JV34),IF(JD34+SUM(JE34:$JV34)&gt;$BJ34,$BJ34-SUM(RE34:$RV34),JD34),0))</f>
        <v>0</v>
      </c>
      <c r="RE34" s="5">
        <f>IF(JE34=0,0,IF($BJ34&gt;SUM(JF34:$JV34),IF(JE34+SUM(JF34:$JV34)&gt;$BJ34,$BJ34-SUM(RF34:$RV34),JE34),0))</f>
        <v>0</v>
      </c>
      <c r="RF34" s="5">
        <f>IF(JF34=0,0,IF($BJ34&gt;SUM(JG34:$JV34),IF(JF34+SUM(JG34:$JV34)&gt;$BJ34,$BJ34-SUM(RG34:$RV34),JF34),0))</f>
        <v>0</v>
      </c>
      <c r="RG34" s="5">
        <f>IF(JG34=0,0,IF($BJ34&gt;SUM(JH34:$JV34),IF(JG34+SUM(JH34:$JV34)&gt;$BJ34,$BJ34-SUM(RH34:$RV34),JG34),0))</f>
        <v>0</v>
      </c>
      <c r="RH34" s="5">
        <f>IF(JH34=0,0,IF($BJ34&gt;SUM(JI34:$JV34),IF(JH34+SUM(JI34:$JV34)&gt;$BJ34,$BJ34-SUM(RI34:$RV34),JH34),0))</f>
        <v>0</v>
      </c>
      <c r="RI34" s="5">
        <f>IF(JI34=0,0,IF($BJ34&gt;SUM(JJ34:$JV34),IF(JI34+SUM(JJ34:$JV34)&gt;$BJ34,$BJ34-SUM(RJ34:$RV34),JI34),0))</f>
        <v>0</v>
      </c>
      <c r="RJ34" s="5">
        <f>IF(JJ34=0,0,IF($BJ34&gt;SUM(JK34:$JV34),IF(JJ34+SUM(JK34:$JV34)&gt;$BJ34,$BJ34-SUM(RK34:$RV34),JJ34),0))</f>
        <v>0</v>
      </c>
      <c r="RK34" s="5">
        <f>IF(JK34=0,0,IF($BJ34&gt;SUM(JL34:$JV34),IF(JK34+SUM(JL34:$JV34)&gt;$BJ34,$BJ34-SUM(RL34:$RV34),JK34),0))</f>
        <v>0</v>
      </c>
      <c r="RL34" s="5">
        <f>IF(JL34=0,0,IF($BJ34&gt;SUM(JM34:$JV34),IF(JL34+SUM(JM34:$JV34)&gt;$BJ34,$BJ34-SUM(RM34:$RV34),JL34),0))</f>
        <v>0</v>
      </c>
      <c r="RM34" s="5">
        <f>IF(JM34=0,0,IF($BJ34&gt;SUM(JN34:$JV34),IF(JM34+SUM(JN34:$JV34)&gt;$BJ34,$BJ34-SUM(RN34:$RV34),JM34),0))</f>
        <v>0</v>
      </c>
      <c r="RN34" s="5">
        <f>IF(JN34=0,0,IF($BJ34&gt;SUM(JO34:$JV34),IF(JN34+SUM(JO34:$JV34)&gt;$BJ34,$BJ34-SUM(RO34:$RV34),JN34),0))</f>
        <v>0</v>
      </c>
      <c r="RO34" s="5">
        <f>IF(JO34=0,0,IF($BJ34&gt;SUM(JP34:$JV34),IF(JO34+SUM(JP34:$JV34)&gt;$BJ34,$BJ34-SUM(RP34:$RV34),JO34),0))</f>
        <v>0</v>
      </c>
      <c r="RP34" s="5">
        <f>IF(JP34=0,0,IF($BJ34&gt;SUM(JQ34:$JV34),IF(JP34+SUM(JQ34:$JV34)&gt;$BJ34,$BJ34-SUM(RQ34:$RV34),JP34),0))</f>
        <v>0</v>
      </c>
      <c r="RQ34" s="5">
        <f>IF(JQ34=0,0,IF($BJ34&gt;SUM(JR34:$JV34),IF(JQ34+SUM(JR34:$JV34)&gt;$BJ34,$BJ34-SUM(RR34:$RV34),JQ34),0))</f>
        <v>0</v>
      </c>
      <c r="RR34" s="5">
        <f>IF(JR34=0,0,IF($BJ34&gt;SUM(JS34:$JV34),IF(JR34+SUM(JS34:$JV34)&gt;$BJ34,$BJ34-SUM(RS34:$RV34),JR34),0))</f>
        <v>0</v>
      </c>
      <c r="RS34" s="5">
        <f>IF(JS34=0,0,IF($BJ34&gt;SUM(JT34:$JV34),IF(JS34+SUM(JT34:$JV34)&gt;$BJ34,$BJ34-SUM(RT34:$RV34),JS34),0))</f>
        <v>0</v>
      </c>
      <c r="RT34" s="5">
        <f>IF(JT34=0,0,IF($BJ34&gt;SUM(JU34:$JV34),IF(JT34+SUM(JU34:$JV34)&gt;$BJ34,$BJ34-SUM(RU34:$RV34),JT34),0))</f>
        <v>0</v>
      </c>
      <c r="RU34" s="5">
        <f>IF(JU34=0,0,IF($BJ34&gt;SUM(JV34:$JV34),IF(JU34+SUM(JV34:$JV34)&gt;$BJ34,$BJ34-SUM(RV34:$RV34),JU34),0))</f>
        <v>0</v>
      </c>
      <c r="RV34" s="54"/>
      <c r="RW34" s="12">
        <f ca="1">SUMIFS(Sales!D$1:D$151,Sales!B$1:B$151,B34,Sales!C$1:C$151,C34)</f>
        <v>28</v>
      </c>
      <c r="RX34" s="65" t="b">
        <f>IF(COUNTIF(Sales!C$1:C$153,C34)=1,TRUE,FALSE)</f>
        <v>1</v>
      </c>
      <c r="RY34" t="b">
        <f t="shared" si="574"/>
        <v>1</v>
      </c>
    </row>
    <row r="35" spans="1:493" hidden="1" x14ac:dyDescent="0.35">
      <c r="A35" s="7">
        <f t="shared" ca="1" si="546"/>
        <v>35</v>
      </c>
      <c r="B35" s="126" t="str">
        <f t="shared" si="547"/>
        <v>GC-Shoes</v>
      </c>
      <c r="C35" s="20" t="s">
        <v>268</v>
      </c>
      <c r="D35" s="20"/>
      <c r="E35" s="155">
        <f>IF(LEFT(C35,5)="Total",0,SUMIFS(Costing!E$1:E$79,Costing!C$1:C$79,B35,Costing!D$1:D$79,C35))</f>
        <v>0</v>
      </c>
      <c r="F35" s="60">
        <f>SUMIFS(Costing!G$1:G$79,Costing!C$1:C$79,B35,Costing!D$1:D$79,C35)</f>
        <v>0</v>
      </c>
      <c r="G35" s="92"/>
      <c r="H35" s="220"/>
      <c r="I35" s="67">
        <f t="shared" si="548"/>
        <v>0</v>
      </c>
      <c r="J35" s="92"/>
      <c r="K35" s="220"/>
      <c r="L35" s="67">
        <f t="shared" si="549"/>
        <v>0</v>
      </c>
      <c r="M35" s="92"/>
      <c r="N35" s="220"/>
      <c r="O35" s="67">
        <f t="shared" si="550"/>
        <v>0</v>
      </c>
      <c r="P35" s="92"/>
      <c r="Q35" s="220"/>
      <c r="R35" s="67">
        <f t="shared" si="551"/>
        <v>0</v>
      </c>
      <c r="S35" s="92"/>
      <c r="T35" s="220"/>
      <c r="U35" s="67">
        <f t="shared" si="552"/>
        <v>0</v>
      </c>
      <c r="V35" s="92"/>
      <c r="W35" s="220"/>
      <c r="X35" s="67">
        <f t="shared" si="553"/>
        <v>0</v>
      </c>
      <c r="Y35" s="92"/>
      <c r="Z35" s="220"/>
      <c r="AA35" s="67">
        <f t="shared" si="554"/>
        <v>0</v>
      </c>
      <c r="AB35" s="92"/>
      <c r="AC35" s="220"/>
      <c r="AD35" s="67">
        <f t="shared" si="555"/>
        <v>0</v>
      </c>
      <c r="AE35" s="92"/>
      <c r="AF35" s="220"/>
      <c r="AG35" s="67">
        <f t="shared" si="556"/>
        <v>0</v>
      </c>
      <c r="AH35" s="92"/>
      <c r="AI35" s="220"/>
      <c r="AJ35" s="67">
        <f t="shared" si="557"/>
        <v>0</v>
      </c>
      <c r="AK35" s="92"/>
      <c r="AL35" s="220"/>
      <c r="AM35" s="67">
        <f t="shared" si="558"/>
        <v>0</v>
      </c>
      <c r="AN35" s="92"/>
      <c r="AO35" s="220"/>
      <c r="AP35" s="67">
        <f t="shared" si="559"/>
        <v>0</v>
      </c>
      <c r="AQ35" s="92"/>
      <c r="AR35" s="220"/>
      <c r="AS35" s="67">
        <f t="shared" si="560"/>
        <v>0</v>
      </c>
      <c r="AT35" s="92"/>
      <c r="AU35" s="220"/>
      <c r="AV35" s="67">
        <f t="shared" si="561"/>
        <v>0</v>
      </c>
      <c r="AW35" s="92"/>
      <c r="AX35" s="220"/>
      <c r="AY35" s="67">
        <f t="shared" si="562"/>
        <v>0</v>
      </c>
      <c r="AZ35" s="92"/>
      <c r="BA35" s="220"/>
      <c r="BB35" s="67">
        <f t="shared" si="563"/>
        <v>0</v>
      </c>
      <c r="BC35" s="92"/>
      <c r="BD35" s="220"/>
      <c r="BE35" s="67">
        <f t="shared" si="564"/>
        <v>0</v>
      </c>
      <c r="BF35" s="92"/>
      <c r="BG35" s="220"/>
      <c r="BH35" s="67">
        <f t="shared" si="565"/>
        <v>0</v>
      </c>
      <c r="BI35" s="68"/>
      <c r="BJ35" s="154">
        <f t="shared" si="566"/>
        <v>0</v>
      </c>
      <c r="BK35" s="116">
        <f t="shared" si="567"/>
        <v>0</v>
      </c>
      <c r="BL35" s="50"/>
      <c r="BM35" s="5">
        <f ca="1">SUMIFS(INDIRECT("Sales!"&amp;RW35&amp;":"&amp;RW35),Sales!$1:$1,"&gt;"&amp;$BN$2,Sales!$1:$1,"&lt;="&amp;$C$2)/$BM$2*30</f>
        <v>0</v>
      </c>
      <c r="BN35" s="72"/>
      <c r="BO35" s="5">
        <f>SUMIF($DB$2:$RV$2,"&lt;"&amp;BO$2,$DB35:$RV35)-SUM($BN35:BN35)</f>
        <v>0</v>
      </c>
      <c r="BP35" s="5">
        <f>SUMIF($DB$2:$RV$2,"&lt;"&amp;BP$2,$DB35:$RV35)-SUM($BN35:BO35)</f>
        <v>0</v>
      </c>
      <c r="BQ35" s="5">
        <f>SUMIF($DB$2:$RV$2,"&lt;"&amp;BQ$2,$DB35:$RV35)-SUM($BN35:BP35)</f>
        <v>0</v>
      </c>
      <c r="BR35" s="5">
        <f>SUMIF($DB$2:$RV$2,"&lt;"&amp;BR$2,$DB35:$RV35)-SUM($BN35:BQ35)</f>
        <v>0</v>
      </c>
      <c r="BS35" s="5">
        <f>SUMIF($DB$2:$RV$2,"&lt;"&amp;BS$2,$DB35:$RV35)-SUM($BN35:BR35)</f>
        <v>0</v>
      </c>
      <c r="BT35" s="5">
        <f>SUMIF($DB$2:$RV$2,"&lt;"&amp;BT$2,$DB35:$RV35)-SUM($BN35:BS35)</f>
        <v>0</v>
      </c>
      <c r="BU35" s="5">
        <f t="shared" si="571"/>
        <v>0</v>
      </c>
      <c r="BV35" s="10"/>
      <c r="BW35" s="79">
        <v>0</v>
      </c>
      <c r="BX35" s="79">
        <v>0</v>
      </c>
      <c r="BY35" s="79">
        <v>0</v>
      </c>
      <c r="BZ35" s="79"/>
      <c r="CA35" s="79"/>
      <c r="CB35" s="79"/>
      <c r="CC35" s="79">
        <v>0</v>
      </c>
      <c r="CD35" s="79">
        <v>0</v>
      </c>
      <c r="CE35" s="79">
        <v>0</v>
      </c>
      <c r="CF35" s="79">
        <v>0</v>
      </c>
      <c r="CG35" s="79">
        <v>0</v>
      </c>
      <c r="CH35" s="79">
        <v>0</v>
      </c>
      <c r="CI35" s="79">
        <v>0</v>
      </c>
      <c r="CJ35" s="79">
        <v>0</v>
      </c>
      <c r="CK35" s="79">
        <v>0</v>
      </c>
      <c r="CL35" s="79">
        <v>0</v>
      </c>
      <c r="CM35" s="79">
        <v>0</v>
      </c>
      <c r="CN35" s="79">
        <v>0</v>
      </c>
      <c r="CO35" s="79">
        <v>0</v>
      </c>
      <c r="CP35" s="79">
        <v>0</v>
      </c>
      <c r="CQ35" s="79">
        <v>0</v>
      </c>
      <c r="CR35" s="79">
        <v>0</v>
      </c>
      <c r="CS35" s="79">
        <v>0</v>
      </c>
      <c r="CT35" s="79">
        <v>0</v>
      </c>
      <c r="CU35" s="79">
        <v>0</v>
      </c>
      <c r="CV35" s="79">
        <v>0</v>
      </c>
      <c r="CW35" s="79">
        <v>0</v>
      </c>
      <c r="CX35" s="95">
        <v>0</v>
      </c>
      <c r="CY35" s="79">
        <v>0</v>
      </c>
      <c r="CZ35" s="79">
        <v>0</v>
      </c>
      <c r="DA35" s="79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10</v>
      </c>
      <c r="EY35" s="5">
        <v>0</v>
      </c>
      <c r="EZ35" s="5">
        <v>10</v>
      </c>
      <c r="FA35" s="5">
        <v>0</v>
      </c>
      <c r="FB35" s="5">
        <v>10</v>
      </c>
      <c r="FC35" s="5">
        <v>10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10</v>
      </c>
      <c r="FZ35" s="5">
        <v>10</v>
      </c>
      <c r="GA35" s="5">
        <v>0</v>
      </c>
      <c r="GB35" s="5">
        <v>10</v>
      </c>
      <c r="GC35" s="5">
        <v>4</v>
      </c>
      <c r="GD35" s="5">
        <v>0</v>
      </c>
      <c r="GE35" s="5">
        <v>10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/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/>
      <c r="JV35" s="54"/>
      <c r="JW35" s="5">
        <f>IF(BW35=0,0,IF($BJ35&gt;SUM(BX35:$JV35),IF(BW35+SUM(BX35:$JV35)&gt;$BJ35,$BJ35-SUM(JX35:$RV35),BW35),0))</f>
        <v>0</v>
      </c>
      <c r="JX35" s="5">
        <f>IF(BX35=0,0,IF($BJ35&gt;SUM(BY35:$JV35),IF(BX35+SUM(BY35:$JV35)&gt;$BJ35,$BJ35-SUM(JY35:$RV35),BX35),0))</f>
        <v>0</v>
      </c>
      <c r="JY35" s="5">
        <f>IF(BY35=0,0,IF($BJ35&gt;SUM(BZ35:$JV35),IF(BY35+SUM(BZ35:$JV35)&gt;$BJ35,$BJ35-SUM(JZ35:$RV35),BY35),0))</f>
        <v>0</v>
      </c>
      <c r="JZ35" s="5">
        <f>IF(BZ35=0,0,IF($BJ35&gt;SUM(CA35:$JV35),IF(BZ35+SUM(CA35:$JV35)&gt;$BJ35,$BJ35-SUM(KA35:$RV35),BZ35),0))</f>
        <v>0</v>
      </c>
      <c r="KA35" s="5">
        <f>IF(CA35=0,0,IF($BJ35&gt;SUM(CB35:$JV35),IF(CA35+SUM(CB35:$JV35)&gt;$BJ35,$BJ35-SUM(KB35:$RV35),CA35),0))</f>
        <v>0</v>
      </c>
      <c r="KB35" s="5">
        <f>IF(CB35=0,0,IF($BJ35&gt;SUM(CC35:$JV35),IF(CB35+SUM(CC35:$JV35)&gt;$BJ35,$BJ35-SUM(KC35:$RV35),CB35),0))</f>
        <v>0</v>
      </c>
      <c r="KC35" s="5">
        <f>IF(CC35=0,0,IF($BJ35&gt;SUM(CD35:$JV35),IF(CC35+SUM(CD35:$JV35)&gt;$BJ35,$BJ35-SUM(KD35:$RV35),CC35),0))</f>
        <v>0</v>
      </c>
      <c r="KD35" s="5">
        <f>IF(CD35=0,0,IF($BJ35&gt;SUM(CE35:$JV35),IF(CD35+SUM(CE35:$JV35)&gt;$BJ35,$BJ35-SUM(KE35:$RV35),CD35),0))</f>
        <v>0</v>
      </c>
      <c r="KE35" s="5">
        <f>IF(CE35=0,0,IF($BJ35&gt;SUM(CF35:$JV35),IF(CE35+SUM(CF35:$JV35)&gt;$BJ35,$BJ35-SUM(KF35:$RV35),CE35),0))</f>
        <v>0</v>
      </c>
      <c r="KF35" s="5">
        <f>IF(CF35=0,0,IF($BJ35&gt;SUM(CG35:$JV35),IF(CF35+SUM(CG35:$JV35)&gt;$BJ35,$BJ35-SUM(KG35:$RV35),CF35),0))</f>
        <v>0</v>
      </c>
      <c r="KG35" s="5">
        <f>IF(CG35=0,0,IF($BJ35&gt;SUM(CH35:$JV35),IF(CG35+SUM(CH35:$JV35)&gt;$BJ35,$BJ35-SUM(KH35:$RV35),CG35),0))</f>
        <v>0</v>
      </c>
      <c r="KH35" s="5">
        <f>IF(CH35=0,0,IF($BJ35&gt;SUM(CI35:$JV35),IF(CH35+SUM(CI35:$JV35)&gt;$BJ35,$BJ35-SUM(KI35:$RV35),CH35),0))</f>
        <v>0</v>
      </c>
      <c r="KI35" s="5">
        <f>IF(CI35=0,0,IF($BJ35&gt;SUM(CJ35:$JV35),IF(CI35+SUM(CJ35:$JV35)&gt;$BJ35,$BJ35-SUM(KJ35:$RV35),CI35),0))</f>
        <v>0</v>
      </c>
      <c r="KJ35" s="5">
        <f>IF(CJ35=0,0,IF($BJ35&gt;SUM(CK35:$JV35),IF(CJ35+SUM(CK35:$JV35)&gt;$BJ35,$BJ35-SUM(KK35:$RV35),CJ35),0))</f>
        <v>0</v>
      </c>
      <c r="KK35" s="5">
        <f>IF(CK35=0,0,IF($BJ35&gt;SUM(CL35:$JV35),IF(CK35+SUM(CL35:$JV35)&gt;$BJ35,$BJ35-SUM(KL35:$RV35),CK35),0))</f>
        <v>0</v>
      </c>
      <c r="KL35" s="5">
        <f>IF(CL35=0,0,IF($BJ35&gt;SUM(CM35:$JV35),IF(CL35+SUM(CM35:$JV35)&gt;$BJ35,$BJ35-SUM(KM35:$RV35),CL35),0))</f>
        <v>0</v>
      </c>
      <c r="KM35" s="5">
        <f>IF(CM35=0,0,IF($BJ35&gt;SUM(CN35:$JV35),IF(CM35+SUM(CN35:$JV35)&gt;$BJ35,$BJ35-SUM(KN35:$RV35),CM35),0))</f>
        <v>0</v>
      </c>
      <c r="KN35" s="5">
        <f>IF(CN35=0,0,IF($BJ35&gt;SUM(CO35:$JV35),IF(CN35+SUM(CO35:$JV35)&gt;$BJ35,$BJ35-SUM(KO35:$RV35),CN35),0))</f>
        <v>0</v>
      </c>
      <c r="KO35" s="5">
        <f>IF(CO35=0,0,IF($BJ35&gt;SUM(CP35:$JV35),IF(CO35+SUM(CP35:$JV35)&gt;$BJ35,$BJ35-SUM(KP35:$RV35),CO35),0))</f>
        <v>0</v>
      </c>
      <c r="KP35" s="5">
        <f>IF(CP35=0,0,IF($BJ35&gt;SUM(CQ35:$JV35),IF(CP35+SUM(CQ35:$JV35)&gt;$BJ35,$BJ35-SUM(KQ35:$RV35),CP35),0))</f>
        <v>0</v>
      </c>
      <c r="KQ35" s="5">
        <f>IF(CQ35=0,0,IF($BJ35&gt;SUM(CR35:$JV35),IF(CQ35+SUM(CR35:$JV35)&gt;$BJ35,$BJ35-SUM(KR35:$RV35),CQ35),0))</f>
        <v>0</v>
      </c>
      <c r="KR35" s="5">
        <f>IF(CR35=0,0,IF($BJ35&gt;SUM(CS35:$JV35),IF(CR35+SUM(CS35:$JV35)&gt;$BJ35,$BJ35-SUM(KS35:$RV35),CR35),0))</f>
        <v>0</v>
      </c>
      <c r="KS35" s="5">
        <f>IF(CS35=0,0,IF($BJ35&gt;SUM(CT35:$JV35),IF(CS35+SUM(CT35:$JV35)&gt;$BJ35,$BJ35-SUM(KT35:$RV35),CS35),0))</f>
        <v>0</v>
      </c>
      <c r="KT35" s="5">
        <f>IF(CT35=0,0,IF($BJ35&gt;SUM(CU35:$JV35),IF(CT35+SUM(CU35:$JV35)&gt;$BJ35,$BJ35-SUM(KU35:$RV35),CT35),0))</f>
        <v>0</v>
      </c>
      <c r="KU35" s="5">
        <f>IF(CU35=0,0,IF($BJ35&gt;SUM(CV35:$JV35),IF(CU35+SUM(CV35:$JV35)&gt;$BJ35,$BJ35-SUM(KV35:$RV35),CU35),0))</f>
        <v>0</v>
      </c>
      <c r="KV35" s="5">
        <f>IF(CV35=0,0,IF($BJ35&gt;SUM(CW35:$JV35),IF(CV35+SUM(CW35:$JV35)&gt;$BJ35,$BJ35-SUM(KW35:$RV35),CV35),0))</f>
        <v>0</v>
      </c>
      <c r="KW35" s="5">
        <f>IF(CW35=0,0,IF($BJ35&gt;SUM(CX35:$JV35),IF(CW35+SUM(CX35:$JV35)&gt;$BJ35,$BJ35-SUM(KX35:$RV35),CW35),0))</f>
        <v>0</v>
      </c>
      <c r="KX35" s="5">
        <f>IF(CX35=0,0,IF($BJ35&gt;SUM(CY35:$JV35),IF(CX35+SUM(CY35:$JV35)&gt;$BJ35,$BJ35-SUM(KY35:$RV35),CX35),0))</f>
        <v>0</v>
      </c>
      <c r="KY35" s="5">
        <f>IF(CY35=0,0,IF($BJ35&gt;SUM(CZ35:$JV35),IF(CY35+SUM(CZ35:$JV35)&gt;$BJ35,$BJ35-SUM(KZ35:$RV35),CY35),0))</f>
        <v>0</v>
      </c>
      <c r="KZ35" s="5">
        <f>IF(CZ35=0,0,IF($BJ35&gt;SUM(DA35:$JV35),IF(CZ35+SUM(DA35:$JV35)&gt;$BJ35,$BJ35-SUM(LA35:$RV35),CZ35),0))</f>
        <v>0</v>
      </c>
      <c r="LA35" s="5">
        <f>IF(DA35=0,0,IF($BJ35&gt;SUM(DB35:$JV35),IF(DA35+SUM(DB35:$JV35)&gt;$BJ35,$BJ35-SUM(LB35:$RV35),DA35),0))</f>
        <v>0</v>
      </c>
      <c r="LB35" s="5">
        <f>IF(DB35=0,0,IF($BJ35&gt;SUM(DC35:$JV35),IF(DB35+SUM(DC35:$JV35)&gt;$BJ35,$BJ35-SUM(LC35:$RV35),DB35),0))</f>
        <v>0</v>
      </c>
      <c r="LC35" s="5">
        <f>IF(DC35=0,0,IF($BJ35&gt;SUM(DD35:$JV35),IF(DC35+SUM(DD35:$JV35)&gt;$BJ35,$BJ35-SUM(LD35:$RV35),DC35),0))</f>
        <v>0</v>
      </c>
      <c r="LD35" s="5">
        <f>IF(DD35=0,0,IF($BJ35&gt;SUM(DE35:$JV35),IF(DD35+SUM(DE35:$JV35)&gt;$BJ35,$BJ35-SUM(LE35:$RV35),DD35),0))</f>
        <v>0</v>
      </c>
      <c r="LE35" s="5">
        <f>IF(DE35=0,0,IF($BJ35&gt;SUM(DF35:$JV35),IF(DE35+SUM(DF35:$JV35)&gt;$BJ35,$BJ35-SUM(LF35:$RV35),DE35),0))</f>
        <v>0</v>
      </c>
      <c r="LF35" s="5">
        <f>IF(DF35=0,0,IF($BJ35&gt;SUM(DG35:$JV35),IF(DF35+SUM(DG35:$JV35)&gt;$BJ35,$BJ35-SUM(LG35:$RV35),DF35),0))</f>
        <v>0</v>
      </c>
      <c r="LG35" s="5">
        <f>IF(DG35=0,0,IF($BJ35&gt;SUM(DH35:$JV35),IF(DG35+SUM(DH35:$JV35)&gt;$BJ35,$BJ35-SUM(LH35:$RV35),DG35),0))</f>
        <v>0</v>
      </c>
      <c r="LH35" s="5">
        <f>IF(DH35=0,0,IF($BJ35&gt;SUM(DI35:$JV35),IF(DH35+SUM(DI35:$JV35)&gt;$BJ35,$BJ35-SUM(LI35:$RV35),DH35),0))</f>
        <v>0</v>
      </c>
      <c r="LI35" s="5">
        <f>IF(DI35=0,0,IF($BJ35&gt;SUM(DJ35:$JV35),IF(DI35+SUM(DJ35:$JV35)&gt;$BJ35,$BJ35-SUM(LJ35:$RV35),DI35),0))</f>
        <v>0</v>
      </c>
      <c r="LJ35" s="5">
        <f>IF(DJ35=0,0,IF($BJ35&gt;SUM(DK35:$JV35),IF(DJ35+SUM(DK35:$JV35)&gt;$BJ35,$BJ35-SUM(LK35:$RV35),DJ35),0))</f>
        <v>0</v>
      </c>
      <c r="LK35" s="5">
        <f>IF(DK35=0,0,IF($BJ35&gt;SUM(DL35:$JV35),IF(DK35+SUM(DL35:$JV35)&gt;$BJ35,$BJ35-SUM(LL35:$RV35),DK35),0))</f>
        <v>0</v>
      </c>
      <c r="LL35" s="5">
        <f>IF(DL35=0,0,IF($BJ35&gt;SUM(DM35:$JV35),IF(DL35+SUM(DM35:$JV35)&gt;$BJ35,$BJ35-SUM(LM35:$RV35),DL35),0))</f>
        <v>0</v>
      </c>
      <c r="LM35" s="5">
        <f>IF(DM35=0,0,IF($BJ35&gt;SUM(DN35:$JV35),IF(DM35+SUM(DN35:$JV35)&gt;$BJ35,$BJ35-SUM(LN35:$RV35),DM35),0))</f>
        <v>0</v>
      </c>
      <c r="LN35" s="5">
        <f>IF(DN35=0,0,IF($BJ35&gt;SUM(DO35:$JV35),IF(DN35+SUM(DO35:$JV35)&gt;$BJ35,$BJ35-SUM(LO35:$RV35),DN35),0))</f>
        <v>0</v>
      </c>
      <c r="LO35" s="5">
        <f>IF(DO35=0,0,IF($BJ35&gt;SUM(DP35:$JV35),IF(DO35+SUM(DP35:$JV35)&gt;$BJ35,$BJ35-SUM(LP35:$RV35),DO35),0))</f>
        <v>0</v>
      </c>
      <c r="LP35" s="5">
        <f>IF(DP35=0,0,IF($BJ35&gt;SUM(DQ35:$JV35),IF(DP35+SUM(DQ35:$JV35)&gt;$BJ35,$BJ35-SUM(LQ35:$RV35),DP35),0))</f>
        <v>0</v>
      </c>
      <c r="LQ35" s="5">
        <f>IF(DQ35=0,0,IF($BJ35&gt;SUM(DR35:$JV35),IF(DQ35+SUM(DR35:$JV35)&gt;$BJ35,$BJ35-SUM(LR35:$RV35),DQ35),0))</f>
        <v>0</v>
      </c>
      <c r="LR35" s="5">
        <f>IF(DR35=0,0,IF($BJ35&gt;SUM(DS35:$JV35),IF(DR35+SUM(DS35:$JV35)&gt;$BJ35,$BJ35-SUM(LS35:$RV35),DR35),0))</f>
        <v>0</v>
      </c>
      <c r="LS35" s="5">
        <f>IF(DS35=0,0,IF($BJ35&gt;SUM(DT35:$JV35),IF(DS35+SUM(DT35:$JV35)&gt;$BJ35,$BJ35-SUM(LT35:$RV35),DS35),0))</f>
        <v>0</v>
      </c>
      <c r="LT35" s="5">
        <f>IF(DT35=0,0,IF($BJ35&gt;SUM(DU35:$JV35),IF(DT35+SUM(DU35:$JV35)&gt;$BJ35,$BJ35-SUM(LU35:$RV35),DT35),0))</f>
        <v>0</v>
      </c>
      <c r="LU35" s="5">
        <f>IF(DU35=0,0,IF($BJ35&gt;SUM(DV35:$JV35),IF(DU35+SUM(DV35:$JV35)&gt;$BJ35,$BJ35-SUM(LV35:$RV35),DU35),0))</f>
        <v>0</v>
      </c>
      <c r="LV35" s="5">
        <f>IF(DV35=0,0,IF($BJ35&gt;SUM(DW35:$JV35),IF(DV35+SUM(DW35:$JV35)&gt;$BJ35,$BJ35-SUM(LW35:$RV35),DV35),0))</f>
        <v>0</v>
      </c>
      <c r="LW35" s="5">
        <f>IF(DW35=0,0,IF($BJ35&gt;SUM(DX35:$JV35),IF(DW35+SUM(DX35:$JV35)&gt;$BJ35,$BJ35-SUM(LX35:$RV35),DW35),0))</f>
        <v>0</v>
      </c>
      <c r="LX35" s="5">
        <f>IF(DX35=0,0,IF($BJ35&gt;SUM(DY35:$JV35),IF(DX35+SUM(DY35:$JV35)&gt;$BJ35,$BJ35-SUM(LY35:$RV35),DX35),0))</f>
        <v>0</v>
      </c>
      <c r="LY35" s="5">
        <f>IF(DY35=0,0,IF($BJ35&gt;SUM(DZ35:$JV35),IF(DY35+SUM(DZ35:$JV35)&gt;$BJ35,$BJ35-SUM(LZ35:$RV35),DY35),0))</f>
        <v>0</v>
      </c>
      <c r="LZ35" s="5">
        <f>IF(DZ35=0,0,IF($BJ35&gt;SUM(EA35:$JV35),IF(DZ35+SUM(EA35:$JV35)&gt;$BJ35,$BJ35-SUM(MA35:$RV35),DZ35),0))</f>
        <v>0</v>
      </c>
      <c r="MA35" s="5">
        <f>IF(EA35=0,0,IF($BJ35&gt;SUM(EB35:$JV35),IF(EA35+SUM(EB35:$JV35)&gt;$BJ35,$BJ35-SUM(MB35:$RV35),EA35),0))</f>
        <v>0</v>
      </c>
      <c r="MB35" s="5">
        <f>IF(EB35=0,0,IF($BJ35&gt;SUM(EC35:$JV35),IF(EB35+SUM(EC35:$JV35)&gt;$BJ35,$BJ35-SUM(MC35:$RV35),EB35),0))</f>
        <v>0</v>
      </c>
      <c r="MC35" s="5">
        <f>IF(EC35=0,0,IF($BJ35&gt;SUM(ED35:$JV35),IF(EC35+SUM(ED35:$JV35)&gt;$BJ35,$BJ35-SUM(MD35:$RV35),EC35),0))</f>
        <v>0</v>
      </c>
      <c r="MD35" s="5">
        <f>IF(ED35=0,0,IF($BJ35&gt;SUM(EE35:$JV35),IF(ED35+SUM(EE35:$JV35)&gt;$BJ35,$BJ35-SUM(ME35:$RV35),ED35),0))</f>
        <v>0</v>
      </c>
      <c r="ME35" s="5">
        <f>IF(EE35=0,0,IF($BJ35&gt;SUM(EF35:$JV35),IF(EE35+SUM(EF35:$JV35)&gt;$BJ35,$BJ35-SUM(MF35:$RV35),EE35),0))</f>
        <v>0</v>
      </c>
      <c r="MF35" s="5">
        <f>IF(EF35=0,0,IF($BJ35&gt;SUM(EG35:$JV35),IF(EF35+SUM(EG35:$JV35)&gt;$BJ35,$BJ35-SUM(MG35:$RV35),EF35),0))</f>
        <v>0</v>
      </c>
      <c r="MG35" s="5">
        <f>IF(EG35=0,0,IF($BJ35&gt;SUM(EH35:$JV35),IF(EG35+SUM(EH35:$JV35)&gt;$BJ35,$BJ35-SUM(MH35:$RV35),EG35),0))</f>
        <v>0</v>
      </c>
      <c r="MH35" s="5">
        <f>IF(EH35=0,0,IF($BJ35&gt;SUM(EI35:$JV35),IF(EH35+SUM(EI35:$JV35)&gt;$BJ35,$BJ35-SUM(MI35:$RV35),EH35),0))</f>
        <v>0</v>
      </c>
      <c r="MI35" s="5">
        <f>IF(EI35=0,0,IF($BJ35&gt;SUM(EJ35:$JV35),IF(EI35+SUM(EJ35:$JV35)&gt;$BJ35,$BJ35-SUM(MJ35:$RV35),EI35),0))</f>
        <v>0</v>
      </c>
      <c r="MJ35" s="5">
        <f>IF(EJ35=0,0,IF($BJ35&gt;SUM(EK35:$JV35),IF(EJ35+SUM(EK35:$JV35)&gt;$BJ35,$BJ35-SUM(MK35:$RV35),EJ35),0))</f>
        <v>0</v>
      </c>
      <c r="MK35" s="5">
        <f>IF(EK35=0,0,IF($BJ35&gt;SUM(EL35:$JV35),IF(EK35+SUM(EL35:$JV35)&gt;$BJ35,$BJ35-SUM(ML35:$RV35),EK35),0))</f>
        <v>0</v>
      </c>
      <c r="ML35" s="5">
        <f>IF(EL35=0,0,IF($BJ35&gt;SUM(EM35:$JV35),IF(EL35+SUM(EM35:$JV35)&gt;$BJ35,$BJ35-SUM(MM35:$RV35),EL35),0))</f>
        <v>0</v>
      </c>
      <c r="MM35" s="5">
        <f>IF(EM35=0,0,IF($BJ35&gt;SUM(EN35:$JV35),IF(EM35+SUM(EN35:$JV35)&gt;$BJ35,$BJ35-SUM(MN35:$RV35),EM35),0))</f>
        <v>0</v>
      </c>
      <c r="MN35" s="5">
        <f>IF(EN35=0,0,IF($BJ35&gt;SUM(EO35:$JV35),IF(EN35+SUM(EO35:$JV35)&gt;$BJ35,$BJ35-SUM(MO35:$RV35),EN35),0))</f>
        <v>0</v>
      </c>
      <c r="MO35" s="5">
        <f>IF(EO35=0,0,IF($BJ35&gt;SUM(EP35:$JV35),IF(EO35+SUM(EP35:$JV35)&gt;$BJ35,$BJ35-SUM(MP35:$RV35),EO35),0))</f>
        <v>0</v>
      </c>
      <c r="MP35" s="5">
        <f>IF(EP35=0,0,IF($BJ35&gt;SUM(EQ35:$JV35),IF(EP35+SUM(EQ35:$JV35)&gt;$BJ35,$BJ35-SUM(MQ35:$RV35),EP35),0))</f>
        <v>0</v>
      </c>
      <c r="MQ35" s="5">
        <f>IF(EQ35=0,0,IF($BJ35&gt;SUM(ER35:$JV35),IF(EQ35+SUM(ER35:$JV35)&gt;$BJ35,$BJ35-SUM(MR35:$RV35),EQ35),0))</f>
        <v>0</v>
      </c>
      <c r="MR35" s="5">
        <f>IF(ER35=0,0,IF($BJ35&gt;SUM(ES35:$JV35),IF(ER35+SUM(ES35:$JV35)&gt;$BJ35,$BJ35-SUM(MS35:$RV35),ER35),0))</f>
        <v>0</v>
      </c>
      <c r="MS35" s="5">
        <f>IF(ES35=0,0,IF($BJ35&gt;SUM(ET35:$JV35),IF(ES35+SUM(ET35:$JV35)&gt;$BJ35,$BJ35-SUM(MT35:$RV35),ES35),0))</f>
        <v>0</v>
      </c>
      <c r="MT35" s="5">
        <f>IF(ET35=0,0,IF($BJ35&gt;SUM(EU35:$JV35),IF(ET35+SUM(EU35:$JV35)&gt;$BJ35,$BJ35-SUM(MU35:$RV35),ET35),0))</f>
        <v>0</v>
      </c>
      <c r="MU35" s="5">
        <f>IF(EU35=0,0,IF($BJ35&gt;SUM(EV35:$JV35),IF(EU35+SUM(EV35:$JV35)&gt;$BJ35,$BJ35-SUM(MV35:$RV35),EU35),0))</f>
        <v>0</v>
      </c>
      <c r="MV35" s="5">
        <f>IF(EV35=0,0,IF($BJ35&gt;SUM(EW35:$JV35),IF(EV35+SUM(EW35:$JV35)&gt;$BJ35,$BJ35-SUM(MW35:$RV35),EV35),0))</f>
        <v>0</v>
      </c>
      <c r="MW35" s="5">
        <f>IF(EW35=0,0,IF($BJ35&gt;SUM(EX35:$JV35),IF(EW35+SUM(EX35:$JV35)&gt;$BJ35,$BJ35-SUM(MX35:$RV35),EW35),0))</f>
        <v>0</v>
      </c>
      <c r="MX35" s="5">
        <f>IF(EX35=0,0,IF($BJ35&gt;SUM(EY35:$JV35),IF(EX35+SUM(EY35:$JV35)&gt;$BJ35,$BJ35-SUM(MY35:$RV35),EX35),0))</f>
        <v>0</v>
      </c>
      <c r="MY35" s="5">
        <f>IF(EY35=0,0,IF($BJ35&gt;SUM(EZ35:$JV35),IF(EY35+SUM(EZ35:$JV35)&gt;$BJ35,$BJ35-SUM(MZ35:$RV35),EY35),0))</f>
        <v>0</v>
      </c>
      <c r="MZ35" s="5">
        <f>IF(EZ35=0,0,IF($BJ35&gt;SUM(FA35:$JV35),IF(EZ35+SUM(FA35:$JV35)&gt;$BJ35,$BJ35-SUM(NA35:$RV35),EZ35),0))</f>
        <v>0</v>
      </c>
      <c r="NA35" s="5">
        <f>IF(FA35=0,0,IF($BJ35&gt;SUM(FB35:$JV35),IF(FA35+SUM(FB35:$JV35)&gt;$BJ35,$BJ35-SUM(NB35:$RV35),FA35),0))</f>
        <v>0</v>
      </c>
      <c r="NB35" s="5">
        <f>IF(FB35=0,0,IF($BJ35&gt;SUM(FC35:$JV35),IF(FB35+SUM(FC35:$JV35)&gt;$BJ35,$BJ35-SUM(NC35:$RV35),FB35),0))</f>
        <v>0</v>
      </c>
      <c r="NC35" s="5">
        <f>IF(FC35=0,0,IF($BJ35&gt;SUM(FD35:$JV35),IF(FC35+SUM(FD35:$JV35)&gt;$BJ35,$BJ35-SUM(ND35:$RV35),FC35),0))</f>
        <v>0</v>
      </c>
      <c r="ND35" s="5">
        <f>IF(FD35=0,0,IF($BJ35&gt;SUM(FE35:$JV35),IF(FD35+SUM(FE35:$JV35)&gt;$BJ35,$BJ35-SUM(NE35:$RV35),FD35),0))</f>
        <v>0</v>
      </c>
      <c r="NE35" s="5">
        <f>IF(FE35=0,0,IF($BJ35&gt;SUM(FF35:$JV35),IF(FE35+SUM(FF35:$JV35)&gt;$BJ35,$BJ35-SUM(NF35:$RV35),FE35),0))</f>
        <v>0</v>
      </c>
      <c r="NF35" s="5">
        <f>IF(FF35=0,0,IF($BJ35&gt;SUM(FG35:$JV35),IF(FF35+SUM(FG35:$JV35)&gt;$BJ35,$BJ35-SUM(NG35:$RV35),FF35),0))</f>
        <v>0</v>
      </c>
      <c r="NG35" s="5">
        <f>IF(FG35=0,0,IF($BJ35&gt;SUM(FH35:$JV35),IF(FG35+SUM(FH35:$JV35)&gt;$BJ35,$BJ35-SUM(NH35:$RV35),FG35),0))</f>
        <v>0</v>
      </c>
      <c r="NH35" s="5">
        <f>IF(FH35=0,0,IF($BJ35&gt;SUM(FI35:$JV35),IF(FH35+SUM(FI35:$JV35)&gt;$BJ35,$BJ35-SUM(NI35:$RV35),FH35),0))</f>
        <v>0</v>
      </c>
      <c r="NI35" s="5">
        <f>IF(FI35=0,0,IF($BJ35&gt;SUM(FJ35:$JV35),IF(FI35+SUM(FJ35:$JV35)&gt;$BJ35,$BJ35-SUM(NJ35:$RV35),FI35),0))</f>
        <v>0</v>
      </c>
      <c r="NJ35" s="5">
        <f>IF(FJ35=0,0,IF($BJ35&gt;SUM(FK35:$JV35),IF(FJ35+SUM(FK35:$JV35)&gt;$BJ35,$BJ35-SUM(NK35:$RV35),FJ35),0))</f>
        <v>0</v>
      </c>
      <c r="NK35" s="5">
        <f>IF(FK35=0,0,IF($BJ35&gt;SUM(FL35:$JV35),IF(FK35+SUM(FL35:$JV35)&gt;$BJ35,$BJ35-SUM(NL35:$RV35),FK35),0))</f>
        <v>0</v>
      </c>
      <c r="NL35" s="5">
        <f>IF(FL35=0,0,IF($BJ35&gt;SUM(FM35:$JV35),IF(FL35+SUM(FM35:$JV35)&gt;$BJ35,$BJ35-SUM(NM35:$RV35),FL35),0))</f>
        <v>0</v>
      </c>
      <c r="NM35" s="5">
        <f>IF(FM35=0,0,IF($BJ35&gt;SUM(FN35:$JV35),IF(FM35+SUM(FN35:$JV35)&gt;$BJ35,$BJ35-SUM(NN35:$RV35),FM35),0))</f>
        <v>0</v>
      </c>
      <c r="NN35" s="5">
        <f>IF(FN35=0,0,IF($BJ35&gt;SUM(FO35:$JV35),IF(FN35+SUM(FO35:$JV35)&gt;$BJ35,$BJ35-SUM(NO35:$RV35),FN35),0))</f>
        <v>0</v>
      </c>
      <c r="NO35" s="5">
        <f>IF(FO35=0,0,IF($BJ35&gt;SUM(FP35:$JV35),IF(FO35+SUM(FP35:$JV35)&gt;$BJ35,$BJ35-SUM(NP35:$RV35),FO35),0))</f>
        <v>0</v>
      </c>
      <c r="NP35" s="5">
        <f>IF(FP35=0,0,IF($BJ35&gt;SUM(FQ35:$JV35),IF(FP35+SUM(FQ35:$JV35)&gt;$BJ35,$BJ35-SUM(NQ35:$RV35),FP35),0))</f>
        <v>0</v>
      </c>
      <c r="NQ35" s="5">
        <f>IF(FQ35=0,0,IF($BJ35&gt;SUM(FR35:$JV35),IF(FQ35+SUM(FR35:$JV35)&gt;$BJ35,$BJ35-SUM(NR35:$RV35),FQ35),0))</f>
        <v>0</v>
      </c>
      <c r="NR35" s="5">
        <f>IF(FR35=0,0,IF($BJ35&gt;SUM(FS35:$JV35),IF(FR35+SUM(FS35:$JV35)&gt;$BJ35,$BJ35-SUM(NS35:$RV35),FR35),0))</f>
        <v>0</v>
      </c>
      <c r="NS35" s="5">
        <f>IF(FS35=0,0,IF($BJ35&gt;SUM(FT35:$JV35),IF(FS35+SUM(FT35:$JV35)&gt;$BJ35,$BJ35-SUM(NT35:$RV35),FS35),0))</f>
        <v>0</v>
      </c>
      <c r="NT35" s="5">
        <f>IF(FT35=0,0,IF($BJ35&gt;SUM(FU35:$JV35),IF(FT35+SUM(FU35:$JV35)&gt;$BJ35,$BJ35-SUM(NU35:$RV35),FT35),0))</f>
        <v>0</v>
      </c>
      <c r="NU35" s="5">
        <f>IF(FU35=0,0,IF($BJ35&gt;SUM(FV35:$JV35),IF(FU35+SUM(FV35:$JV35)&gt;$BJ35,$BJ35-SUM(NV35:$RV35),FU35),0))</f>
        <v>0</v>
      </c>
      <c r="NV35" s="5">
        <f>IF(FV35=0,0,IF($BJ35&gt;SUM(FW35:$JV35),IF(FV35+SUM(FW35:$JV35)&gt;$BJ35,$BJ35-SUM(NW35:$RV35),FV35),0))</f>
        <v>0</v>
      </c>
      <c r="NW35" s="5">
        <f>IF(FW35=0,0,IF($BJ35&gt;SUM(FX35:$JV35),IF(FW35+SUM(FX35:$JV35)&gt;$BJ35,$BJ35-SUM(NX35:$RV35),FW35),0))</f>
        <v>0</v>
      </c>
      <c r="NX35" s="5">
        <f>IF(FX35=0,0,IF($BJ35&gt;SUM(FY35:$JV35),IF(FX35+SUM(FY35:$JV35)&gt;$BJ35,$BJ35-SUM(NY35:$RV35),FX35),0))</f>
        <v>0</v>
      </c>
      <c r="NY35" s="5">
        <f>IF(FY35=0,0,IF($BJ35&gt;SUM(FZ35:$JV35),IF(FY35+SUM(FZ35:$JV35)&gt;$BJ35,$BJ35-SUM(NZ35:$RV35),FY35),0))</f>
        <v>0</v>
      </c>
      <c r="NZ35" s="5">
        <f>IF(FZ35=0,0,IF($BJ35&gt;SUM(GA35:$JV35),IF(FZ35+SUM(GA35:$JV35)&gt;$BJ35,$BJ35-SUM(OA35:$RV35),FZ35),0))</f>
        <v>0</v>
      </c>
      <c r="OA35" s="5">
        <f>IF(GA35=0,0,IF($BJ35&gt;SUM(GB35:$JV35),IF(GA35+SUM(GB35:$JV35)&gt;$BJ35,$BJ35-SUM(OB35:$RV35),GA35),0))</f>
        <v>0</v>
      </c>
      <c r="OB35" s="5">
        <f>IF(GB35=0,0,IF($BJ35&gt;SUM(GC35:$JV35),IF(GB35+SUM(GC35:$JV35)&gt;$BJ35,$BJ35-SUM(OC35:$RV35),GB35),0))</f>
        <v>0</v>
      </c>
      <c r="OC35" s="5">
        <f>IF(GC35=0,0,IF($BJ35&gt;SUM(GD35:$JV35),IF(GC35+SUM(GD35:$JV35)&gt;$BJ35,$BJ35-SUM(OD35:$RV35),GC35),0))</f>
        <v>0</v>
      </c>
      <c r="OD35" s="5">
        <f>IF(GD35=0,0,IF($BJ35&gt;SUM(GE35:$JV35),IF(GD35+SUM(GE35:$JV35)&gt;$BJ35,$BJ35-SUM(OE35:$RV35),GD35),0))</f>
        <v>0</v>
      </c>
      <c r="OE35" s="5">
        <f>IF(GE35=0,0,IF($BJ35&gt;SUM(GF35:$JV35),IF(GE35+SUM(GF35:$JV35)&gt;$BJ35,$BJ35-SUM(OF35:$RV35),GE35),0))</f>
        <v>0</v>
      </c>
      <c r="OF35" s="5">
        <f>IF(GF35=0,0,IF($BJ35&gt;SUM(GG35:$JV35),IF(GF35+SUM(GG35:$JV35)&gt;$BJ35,$BJ35-SUM(OG35:$RV35),GF35),0))</f>
        <v>0</v>
      </c>
      <c r="OG35" s="5">
        <f>IF(GG35=0,0,IF($BJ35&gt;SUM(GH35:$JV35),IF(GG35+SUM(GH35:$JV35)&gt;$BJ35,$BJ35-SUM(OH35:$RV35),GG35),0))</f>
        <v>0</v>
      </c>
      <c r="OH35" s="5">
        <f>IF(GH35=0,0,IF($BJ35&gt;SUM(GI35:$JV35),IF(GH35+SUM(GI35:$JV35)&gt;$BJ35,$BJ35-SUM(OI35:$RV35),GH35),0))</f>
        <v>0</v>
      </c>
      <c r="OI35" s="5">
        <f>IF(GI35=0,0,IF($BJ35&gt;SUM(GJ35:$JV35),IF(GI35+SUM(GJ35:$JV35)&gt;$BJ35,$BJ35-SUM(OJ35:$RV35),GI35),0))</f>
        <v>0</v>
      </c>
      <c r="OJ35" s="5">
        <f>IF(GJ35=0,0,IF($BJ35&gt;SUM(GK35:$JV35),IF(GJ35+SUM(GK35:$JV35)&gt;$BJ35,$BJ35-SUM(OK35:$RV35),GJ35),0))</f>
        <v>0</v>
      </c>
      <c r="OK35" s="5">
        <f>IF(GK35=0,0,IF($BJ35&gt;SUM(GL35:$JV35),IF(GK35+SUM(GL35:$JV35)&gt;$BJ35,$BJ35-SUM(OL35:$RV35),GK35),0))</f>
        <v>0</v>
      </c>
      <c r="OL35" s="5">
        <f>IF(GL35=0,0,IF($BJ35&gt;SUM(GM35:$JV35),IF(GL35+SUM(GM35:$JV35)&gt;$BJ35,$BJ35-SUM(OM35:$RV35),GL35),0))</f>
        <v>0</v>
      </c>
      <c r="OM35" s="5">
        <f>IF(GM35=0,0,IF($BJ35&gt;SUM(GN35:$JV35),IF(GM35+SUM(GN35:$JV35)&gt;$BJ35,$BJ35-SUM(ON35:$RV35),GM35),0))</f>
        <v>0</v>
      </c>
      <c r="ON35" s="5">
        <f>IF(GN35=0,0,IF($BJ35&gt;SUM(GO35:$JV35),IF(GN35+SUM(GO35:$JV35)&gt;$BJ35,$BJ35-SUM(OO35:$RV35),GN35),0))</f>
        <v>0</v>
      </c>
      <c r="OO35" s="5">
        <f>IF(GO35=0,0,IF($BJ35&gt;SUM(GP35:$JV35),IF(GO35+SUM(GP35:$JV35)&gt;$BJ35,$BJ35-SUM(OP35:$RV35),GO35),0))</f>
        <v>0</v>
      </c>
      <c r="OP35" s="5">
        <f>IF(GP35=0,0,IF($BJ35&gt;SUM(GQ35:$JV35),IF(GP35+SUM(GQ35:$JV35)&gt;$BJ35,$BJ35-SUM(OQ35:$RV35),GP35),0))</f>
        <v>0</v>
      </c>
      <c r="OQ35" s="5">
        <f>IF(GQ35=0,0,IF($BJ35&gt;SUM(GR35:$JV35),IF(GQ35+SUM(GR35:$JV35)&gt;$BJ35,$BJ35-SUM(OR35:$RV35),GQ35),0))</f>
        <v>0</v>
      </c>
      <c r="OR35" s="5">
        <f>IF(GR35=0,0,IF($BJ35&gt;SUM(GS35:$JV35),IF(GR35+SUM(GS35:$JV35)&gt;$BJ35,$BJ35-SUM(OS35:$RV35),GR35),0))</f>
        <v>0</v>
      </c>
      <c r="OS35" s="5">
        <f>IF(GS35=0,0,IF($BJ35&gt;SUM(GT35:$JV35),IF(GS35+SUM(GT35:$JV35)&gt;$BJ35,$BJ35-SUM(OT35:$RV35),GS35),0))</f>
        <v>0</v>
      </c>
      <c r="OT35" s="5">
        <f>IF(GT35=0,0,IF($BJ35&gt;SUM(GU35:$JV35),IF(GT35+SUM(GU35:$JV35)&gt;$BJ35,$BJ35-SUM(OU35:$RV35),GT35),0))</f>
        <v>0</v>
      </c>
      <c r="OU35" s="5">
        <f>IF(GU35=0,0,IF($BJ35&gt;SUM(GV35:$JV35),IF(GU35+SUM(GV35:$JV35)&gt;$BJ35,$BJ35-SUM(OV35:$RV35),GU35),0))</f>
        <v>0</v>
      </c>
      <c r="OV35" s="5">
        <f>IF(GV35=0,0,IF($BJ35&gt;SUM(GW35:$JV35),IF(GV35+SUM(GW35:$JV35)&gt;$BJ35,$BJ35-SUM(OW35:$RV35),GV35),0))</f>
        <v>0</v>
      </c>
      <c r="OW35" s="5">
        <f>IF(GW35=0,0,IF($BJ35&gt;SUM(GX35:$JV35),IF(GW35+SUM(GX35:$JV35)&gt;$BJ35,$BJ35-SUM(OX35:$RV35),GW35),0))</f>
        <v>0</v>
      </c>
      <c r="OX35" s="5">
        <f>IF(GX35=0,0,IF($BJ35&gt;SUM(GY35:$JV35),IF(GX35+SUM(GY35:$JV35)&gt;$BJ35,$BJ35-SUM(OY35:$RV35),GX35),0))</f>
        <v>0</v>
      </c>
      <c r="OY35" s="5">
        <f>IF(GY35=0,0,IF($BJ35&gt;SUM(GZ35:$JV35),IF(GY35+SUM(GZ35:$JV35)&gt;$BJ35,$BJ35-SUM(OZ35:$RV35),GY35),0))</f>
        <v>0</v>
      </c>
      <c r="OZ35" s="5">
        <f>IF(GZ35=0,0,IF($BJ35&gt;SUM(HA35:$JV35),IF(GZ35+SUM(HA35:$JV35)&gt;$BJ35,$BJ35-SUM(PA35:$RV35),GZ35),0))</f>
        <v>0</v>
      </c>
      <c r="PA35" s="5">
        <f>IF(HA35=0,0,IF($BJ35&gt;SUM(HB35:$JV35),IF(HA35+SUM(HB35:$JV35)&gt;$BJ35,$BJ35-SUM(PB35:$RV35),HA35),0))</f>
        <v>0</v>
      </c>
      <c r="PB35" s="5">
        <f>IF(HB35=0,0,IF($BJ35&gt;SUM(HC35:$JV35),IF(HB35+SUM(HC35:$JV35)&gt;$BJ35,$BJ35-SUM(PC35:$RV35),HB35),0))</f>
        <v>0</v>
      </c>
      <c r="PC35" s="5">
        <f>IF(HC35=0,0,IF($BJ35&gt;SUM(HD35:$JV35),IF(HC35+SUM(HD35:$JV35)&gt;$BJ35,$BJ35-SUM(PD35:$RV35),HC35),0))</f>
        <v>0</v>
      </c>
      <c r="PD35" s="5">
        <f>IF(HD35=0,0,IF($BJ35&gt;SUM(HE35:$JV35),IF(HD35+SUM(HE35:$JV35)&gt;$BJ35,$BJ35-SUM(PE35:$RV35),HD35),0))</f>
        <v>0</v>
      </c>
      <c r="PE35" s="5">
        <f>IF(HE35=0,0,IF($BJ35&gt;SUM(HF35:$JV35),IF(HE35+SUM(HF35:$JV35)&gt;$BJ35,$BJ35-SUM(PF35:$RV35),HE35),0))</f>
        <v>0</v>
      </c>
      <c r="PF35" s="5">
        <f>IF(HF35=0,0,IF($BJ35&gt;SUM(HG35:$JV35),IF(HF35+SUM(HG35:$JV35)&gt;$BJ35,$BJ35-SUM(PG35:$RV35),HF35),0))</f>
        <v>0</v>
      </c>
      <c r="PG35" s="5">
        <f>IF(HG35=0,0,IF($BJ35&gt;SUM(HH35:$JV35),IF(HG35+SUM(HH35:$JV35)&gt;$BJ35,$BJ35-SUM(PH35:$RV35),HG35),0))</f>
        <v>0</v>
      </c>
      <c r="PH35" s="5">
        <f>IF(HH35=0,0,IF($BJ35&gt;SUM(HI35:$JV35),IF(HH35+SUM(HI35:$JV35)&gt;$BJ35,$BJ35-SUM(PI35:$RV35),HH35),0))</f>
        <v>0</v>
      </c>
      <c r="PI35" s="5">
        <f>IF(HI35=0,0,IF($BJ35&gt;SUM(HJ35:$JV35),IF(HI35+SUM(HJ35:$JV35)&gt;$BJ35,$BJ35-SUM(PJ35:$RV35),HI35),0))</f>
        <v>0</v>
      </c>
      <c r="PJ35" s="5">
        <f>IF(HJ35=0,0,IF($BJ35&gt;SUM(HK35:$JV35),IF(HJ35+SUM(HK35:$JV35)&gt;$BJ35,$BJ35-SUM(PK35:$RV35),HJ35),0))</f>
        <v>0</v>
      </c>
      <c r="PK35" s="5">
        <f>IF(HK35=0,0,IF($BJ35&gt;SUM(HL35:$JV35),IF(HK35+SUM(HL35:$JV35)&gt;$BJ35,$BJ35-SUM(PL35:$RV35),HK35),0))</f>
        <v>0</v>
      </c>
      <c r="PL35" s="5">
        <f>IF(HL35=0,0,IF($BJ35&gt;SUM(HM35:$JV35),IF(HL35+SUM(HM35:$JV35)&gt;$BJ35,$BJ35-SUM(PM35:$RV35),HL35),0))</f>
        <v>0</v>
      </c>
      <c r="PM35" s="5">
        <f>IF(HM35=0,0,IF($BJ35&gt;SUM(HN35:$JV35),IF(HM35+SUM(HN35:$JV35)&gt;$BJ35,$BJ35-SUM(PN35:$RV35),HM35),0))</f>
        <v>0</v>
      </c>
      <c r="PN35" s="5">
        <f>IF(HN35=0,0,IF($BJ35&gt;SUM(HO35:$JV35),IF(HN35+SUM(HO35:$JV35)&gt;$BJ35,$BJ35-SUM(PO35:$RV35),HN35),0))</f>
        <v>0</v>
      </c>
      <c r="PO35" s="5">
        <f>IF(HO35=0,0,IF($BJ35&gt;SUM(HP35:$JV35),IF(HO35+SUM(HP35:$JV35)&gt;$BJ35,$BJ35-SUM(PP35:$RV35),HO35),0))</f>
        <v>0</v>
      </c>
      <c r="PP35" s="5">
        <f>IF(HP35=0,0,IF($BJ35&gt;SUM(HQ35:$JV35),IF(HP35+SUM(HQ35:$JV35)&gt;$BJ35,$BJ35-SUM(PQ35:$RV35),HP35),0))</f>
        <v>0</v>
      </c>
      <c r="PQ35" s="5">
        <f>IF(HQ35=0,0,IF($BJ35&gt;SUM(HR35:$JV35),IF(HQ35+SUM(HR35:$JV35)&gt;$BJ35,$BJ35-SUM(PR35:$RV35),HQ35),0))</f>
        <v>0</v>
      </c>
      <c r="PR35" s="5">
        <f>IF(HR35=0,0,IF($BJ35&gt;SUM(HS35:$JV35),IF(HR35+SUM(HS35:$JV35)&gt;$BJ35,$BJ35-SUM(PS35:$RV35),HR35),0))</f>
        <v>0</v>
      </c>
      <c r="PS35" s="5">
        <f>IF(HS35=0,0,IF($BJ35&gt;SUM(HT35:$JV35),IF(HS35+SUM(HT35:$JV35)&gt;$BJ35,$BJ35-SUM(PT35:$RV35),HS35),0))</f>
        <v>0</v>
      </c>
      <c r="PT35" s="5">
        <f>IF(HT35=0,0,IF($BJ35&gt;SUM(HU35:$JV35),IF(HT35+SUM(HU35:$JV35)&gt;$BJ35,$BJ35-SUM(PU35:$RV35),HT35),0))</f>
        <v>0</v>
      </c>
      <c r="PU35" s="5">
        <f>IF(HU35=0,0,IF($BJ35&gt;SUM(HV35:$JV35),IF(HU35+SUM(HV35:$JV35)&gt;$BJ35,$BJ35-SUM(PV35:$RV35),HU35),0))</f>
        <v>0</v>
      </c>
      <c r="PV35" s="5">
        <f>IF(HV35=0,0,IF($BJ35&gt;SUM(HW35:$JV35),IF(HV35+SUM(HW35:$JV35)&gt;$BJ35,$BJ35-SUM(PW35:$RV35),HV35),0))</f>
        <v>0</v>
      </c>
      <c r="PW35" s="5">
        <f>IF(HW35=0,0,IF($BJ35&gt;SUM(HX35:$JV35),IF(HW35+SUM(HX35:$JV35)&gt;$BJ35,$BJ35-SUM(PX35:$RV35),HW35),0))</f>
        <v>0</v>
      </c>
      <c r="PX35" s="5">
        <f>IF(HX35=0,0,IF($BJ35&gt;SUM(HY35:$JV35),IF(HX35+SUM(HY35:$JV35)&gt;$BJ35,$BJ35-SUM(PY35:$RV35),HX35),0))</f>
        <v>0</v>
      </c>
      <c r="PY35" s="5">
        <f>IF(HY35=0,0,IF($BJ35&gt;SUM(HZ35:$JV35),IF(HY35+SUM(HZ35:$JV35)&gt;$BJ35,$BJ35-SUM(PZ35:$RV35),HY35),0))</f>
        <v>0</v>
      </c>
      <c r="PZ35" s="5">
        <f>IF(HZ35=0,0,IF($BJ35&gt;SUM(IA35:$JV35),IF(HZ35+SUM(IA35:$JV35)&gt;$BJ35,$BJ35-SUM(QA35:$RV35),HZ35),0))</f>
        <v>0</v>
      </c>
      <c r="QA35" s="5">
        <f>IF(IA35=0,0,IF($BJ35&gt;SUM(IB35:$JV35),IF(IA35+SUM(IB35:$JV35)&gt;$BJ35,$BJ35-SUM(QB35:$RV35),IA35),0))</f>
        <v>0</v>
      </c>
      <c r="QB35" s="5">
        <f>IF(IB35=0,0,IF($BJ35&gt;SUM(IC35:$JV35),IF(IB35+SUM(IC35:$JV35)&gt;$BJ35,$BJ35-SUM(QC35:$RV35),IB35),0))</f>
        <v>0</v>
      </c>
      <c r="QC35" s="5">
        <f>IF(IC35=0,0,IF($BJ35&gt;SUM(ID35:$JV35),IF(IC35+SUM(ID35:$JV35)&gt;$BJ35,$BJ35-SUM(QD35:$RV35),IC35),0))</f>
        <v>0</v>
      </c>
      <c r="QD35" s="5">
        <f>IF(ID35=0,0,IF($BJ35&gt;SUM(IE35:$JV35),IF(ID35+SUM(IE35:$JV35)&gt;$BJ35,$BJ35-SUM(QE35:$RV35),ID35),0))</f>
        <v>0</v>
      </c>
      <c r="QE35" s="5">
        <f>IF(IE35=0,0,IF($BJ35&gt;SUM(IF35:$JV35),IF(IE35+SUM(IF35:$JV35)&gt;$BJ35,$BJ35-SUM(QF35:$RV35),IE35),0))</f>
        <v>0</v>
      </c>
      <c r="QF35" s="5">
        <f>IF(IF35=0,0,IF($BJ35&gt;SUM(IG35:$JV35),IF(IF35+SUM(IG35:$JV35)&gt;$BJ35,$BJ35-SUM(QG35:$RV35),IF35),0))</f>
        <v>0</v>
      </c>
      <c r="QG35" s="5">
        <f>IF(IG35=0,0,IF($BJ35&gt;SUM(IH35:$JV35),IF(IG35+SUM(IH35:$JV35)&gt;$BJ35,$BJ35-SUM(QH35:$RV35),IG35),0))</f>
        <v>0</v>
      </c>
      <c r="QH35" s="5">
        <f>IF(IH35=0,0,IF($BJ35&gt;SUM(II35:$JV35),IF(IH35+SUM(II35:$JV35)&gt;$BJ35,$BJ35-SUM(QI35:$RV35),IH35),0))</f>
        <v>0</v>
      </c>
      <c r="QI35" s="5">
        <f>IF(II35=0,0,IF($BJ35&gt;SUM(IJ35:$JV35),IF(II35+SUM(IJ35:$JV35)&gt;$BJ35,$BJ35-SUM(QJ35:$RV35),II35),0))</f>
        <v>0</v>
      </c>
      <c r="QJ35" s="5">
        <f>IF(IJ35=0,0,IF($BJ35&gt;SUM(IK35:$JV35),IF(IJ35+SUM(IK35:$JV35)&gt;$BJ35,$BJ35-SUM(QK35:$RV35),IJ35),0))</f>
        <v>0</v>
      </c>
      <c r="QK35" s="5">
        <f>IF(IK35=0,0,IF($BJ35&gt;SUM(IL35:$JV35),IF(IK35+SUM(IL35:$JV35)&gt;$BJ35,$BJ35-SUM(QL35:$RV35),IK35),0))</f>
        <v>0</v>
      </c>
      <c r="QL35" s="5">
        <f>IF(IL35=0,0,IF($BJ35&gt;SUM(IM35:$JV35),IF(IL35+SUM(IM35:$JV35)&gt;$BJ35,$BJ35-SUM(QM35:$RV35),IL35),0))</f>
        <v>0</v>
      </c>
      <c r="QM35" s="5">
        <f>IF(IM35=0,0,IF($BJ35&gt;SUM(IN35:$JV35),IF(IM35+SUM(IN35:$JV35)&gt;$BJ35,$BJ35-SUM(QN35:$RV35),IM35),0))</f>
        <v>0</v>
      </c>
      <c r="QN35" s="5">
        <f>IF(IN35=0,0,IF($BJ35&gt;SUM(IO35:$JV35),IF(IN35+SUM(IO35:$JV35)&gt;$BJ35,$BJ35-SUM(QO35:$RV35),IN35),0))</f>
        <v>0</v>
      </c>
      <c r="QO35" s="5">
        <f>IF(IO35=0,0,IF($BJ35&gt;SUM(IP35:$JV35),IF(IO35+SUM(IP35:$JV35)&gt;$BJ35,$BJ35-SUM(QP35:$RV35),IO35),0))</f>
        <v>0</v>
      </c>
      <c r="QP35" s="5">
        <f>IF(IP35=0,0,IF($BJ35&gt;SUM(IQ35:$JV35),IF(IP35+SUM(IQ35:$JV35)&gt;$BJ35,$BJ35-SUM(QQ35:$RV35),IP35),0))</f>
        <v>0</v>
      </c>
      <c r="QQ35" s="5">
        <f>IF(IQ35=0,0,IF($BJ35&gt;SUM(IR35:$JV35),IF(IQ35+SUM(IR35:$JV35)&gt;$BJ35,$BJ35-SUM(QR35:$RV35),IQ35),0))</f>
        <v>0</v>
      </c>
      <c r="QR35" s="5">
        <f>IF(IR35=0,0,IF($BJ35&gt;SUM(IS35:$JV35),IF(IR35+SUM(IS35:$JV35)&gt;$BJ35,$BJ35-SUM(QS35:$RV35),IR35),0))</f>
        <v>0</v>
      </c>
      <c r="QS35" s="5">
        <f>IF(IS35=0,0,IF($BJ35&gt;SUM(IT35:$JV35),IF(IS35+SUM(IT35:$JV35)&gt;$BJ35,$BJ35-SUM(QT35:$RV35),IS35),0))</f>
        <v>0</v>
      </c>
      <c r="QT35" s="5">
        <f>IF(IT35=0,0,IF($BJ35&gt;SUM(IU35:$JV35),IF(IT35+SUM(IU35:$JV35)&gt;$BJ35,$BJ35-SUM(QU35:$RV35),IT35),0))</f>
        <v>0</v>
      </c>
      <c r="QU35" s="5">
        <f>IF(IU35=0,0,IF($BJ35&gt;SUM(IV35:$JV35),IF(IU35+SUM(IV35:$JV35)&gt;$BJ35,$BJ35-SUM(QV35:$RV35),IU35),0))</f>
        <v>0</v>
      </c>
      <c r="QV35" s="5">
        <f>IF(IV35=0,0,IF($BJ35&gt;SUM(IW35:$JV35),IF(IV35+SUM(IW35:$JV35)&gt;$BJ35,$BJ35-SUM(QW35:$RV35),IV35),0))</f>
        <v>0</v>
      </c>
      <c r="QW35" s="5">
        <f>IF(IW35=0,0,IF($BJ35&gt;SUM(IX35:$JV35),IF(IW35+SUM(IX35:$JV35)&gt;$BJ35,$BJ35-SUM(QX35:$RV35),IW35),0))</f>
        <v>0</v>
      </c>
      <c r="QX35" s="5">
        <f>IF(IX35=0,0,IF($BJ35&gt;SUM(IY35:$JV35),IF(IX35+SUM(IY35:$JV35)&gt;$BJ35,$BJ35-SUM(QY35:$RV35),IX35),0))</f>
        <v>0</v>
      </c>
      <c r="QY35" s="5">
        <f>IF(IY35=0,0,IF($BJ35&gt;SUM(IZ35:$JV35),IF(IY35+SUM(IZ35:$JV35)&gt;$BJ35,$BJ35-SUM(QZ35:$RV35),IY35),0))</f>
        <v>0</v>
      </c>
      <c r="QZ35" s="5">
        <f>IF(IZ35=0,0,IF($BJ35&gt;SUM(JA35:$JV35),IF(IZ35+SUM(JA35:$JV35)&gt;$BJ35,$BJ35-SUM(RA35:$RV35),IZ35),0))</f>
        <v>0</v>
      </c>
      <c r="RA35" s="5">
        <f>IF(JA35=0,0,IF($BJ35&gt;SUM(JB35:$JV35),IF(JA35+SUM(JB35:$JV35)&gt;$BJ35,$BJ35-SUM(RB35:$RV35),JA35),0))</f>
        <v>0</v>
      </c>
      <c r="RB35" s="5">
        <f>IF(JB35=0,0,IF($BJ35&gt;SUM(JC35:$JV35),IF(JB35+SUM(JC35:$JV35)&gt;$BJ35,$BJ35-SUM(RC35:$RV35),JB35),0))</f>
        <v>0</v>
      </c>
      <c r="RC35" s="5">
        <f>IF(JC35=0,0,IF($BJ35&gt;SUM(JD35:$JV35),IF(JC35+SUM(JD35:$JV35)&gt;$BJ35,$BJ35-SUM(RD35:$RV35),JC35),0))</f>
        <v>0</v>
      </c>
      <c r="RD35" s="5">
        <f>IF(JD35=0,0,IF($BJ35&gt;SUM(JE35:$JV35),IF(JD35+SUM(JE35:$JV35)&gt;$BJ35,$BJ35-SUM(RE35:$RV35),JD35),0))</f>
        <v>0</v>
      </c>
      <c r="RE35" s="5">
        <f>IF(JE35=0,0,IF($BJ35&gt;SUM(JF35:$JV35),IF(JE35+SUM(JF35:$JV35)&gt;$BJ35,$BJ35-SUM(RF35:$RV35),JE35),0))</f>
        <v>0</v>
      </c>
      <c r="RF35" s="5">
        <f>IF(JF35=0,0,IF($BJ35&gt;SUM(JG35:$JV35),IF(JF35+SUM(JG35:$JV35)&gt;$BJ35,$BJ35-SUM(RG35:$RV35),JF35),0))</f>
        <v>0</v>
      </c>
      <c r="RG35" s="5">
        <f>IF(JG35=0,0,IF($BJ35&gt;SUM(JH35:$JV35),IF(JG35+SUM(JH35:$JV35)&gt;$BJ35,$BJ35-SUM(RH35:$RV35),JG35),0))</f>
        <v>0</v>
      </c>
      <c r="RH35" s="5">
        <f>IF(JH35=0,0,IF($BJ35&gt;SUM(JI35:$JV35),IF(JH35+SUM(JI35:$JV35)&gt;$BJ35,$BJ35-SUM(RI35:$RV35),JH35),0))</f>
        <v>0</v>
      </c>
      <c r="RI35" s="5">
        <f>IF(JI35=0,0,IF($BJ35&gt;SUM(JJ35:$JV35),IF(JI35+SUM(JJ35:$JV35)&gt;$BJ35,$BJ35-SUM(RJ35:$RV35),JI35),0))</f>
        <v>0</v>
      </c>
      <c r="RJ35" s="5">
        <f>IF(JJ35=0,0,IF($BJ35&gt;SUM(JK35:$JV35),IF(JJ35+SUM(JK35:$JV35)&gt;$BJ35,$BJ35-SUM(RK35:$RV35),JJ35),0))</f>
        <v>0</v>
      </c>
      <c r="RK35" s="5">
        <f>IF(JK35=0,0,IF($BJ35&gt;SUM(JL35:$JV35),IF(JK35+SUM(JL35:$JV35)&gt;$BJ35,$BJ35-SUM(RL35:$RV35),JK35),0))</f>
        <v>0</v>
      </c>
      <c r="RL35" s="5">
        <f>IF(JL35=0,0,IF($BJ35&gt;SUM(JM35:$JV35),IF(JL35+SUM(JM35:$JV35)&gt;$BJ35,$BJ35-SUM(RM35:$RV35),JL35),0))</f>
        <v>0</v>
      </c>
      <c r="RM35" s="5">
        <f>IF(JM35=0,0,IF($BJ35&gt;SUM(JN35:$JV35),IF(JM35+SUM(JN35:$JV35)&gt;$BJ35,$BJ35-SUM(RN35:$RV35),JM35),0))</f>
        <v>0</v>
      </c>
      <c r="RN35" s="5">
        <f>IF(JN35=0,0,IF($BJ35&gt;SUM(JO35:$JV35),IF(JN35+SUM(JO35:$JV35)&gt;$BJ35,$BJ35-SUM(RO35:$RV35),JN35),0))</f>
        <v>0</v>
      </c>
      <c r="RO35" s="5">
        <f>IF(JO35=0,0,IF($BJ35&gt;SUM(JP35:$JV35),IF(JO35+SUM(JP35:$JV35)&gt;$BJ35,$BJ35-SUM(RP35:$RV35),JO35),0))</f>
        <v>0</v>
      </c>
      <c r="RP35" s="5">
        <f>IF(JP35=0,0,IF($BJ35&gt;SUM(JQ35:$JV35),IF(JP35+SUM(JQ35:$JV35)&gt;$BJ35,$BJ35-SUM(RQ35:$RV35),JP35),0))</f>
        <v>0</v>
      </c>
      <c r="RQ35" s="5">
        <f>IF(JQ35=0,0,IF($BJ35&gt;SUM(JR35:$JV35),IF(JQ35+SUM(JR35:$JV35)&gt;$BJ35,$BJ35-SUM(RR35:$RV35),JQ35),0))</f>
        <v>0</v>
      </c>
      <c r="RR35" s="5">
        <f>IF(JR35=0,0,IF($BJ35&gt;SUM(JS35:$JV35),IF(JR35+SUM(JS35:$JV35)&gt;$BJ35,$BJ35-SUM(RS35:$RV35),JR35),0))</f>
        <v>0</v>
      </c>
      <c r="RS35" s="5">
        <f>IF(JS35=0,0,IF($BJ35&gt;SUM(JT35:$JV35),IF(JS35+SUM(JT35:$JV35)&gt;$BJ35,$BJ35-SUM(RT35:$RV35),JS35),0))</f>
        <v>0</v>
      </c>
      <c r="RT35" s="5">
        <f>IF(JT35=0,0,IF($BJ35&gt;SUM(JU35:$JV35),IF(JT35+SUM(JU35:$JV35)&gt;$BJ35,$BJ35-SUM(RU35:$RV35),JT35),0))</f>
        <v>0</v>
      </c>
      <c r="RU35" s="5">
        <f>IF(JU35=0,0,IF($BJ35&gt;SUM(JV35:$JV35),IF(JU35+SUM(JV35:$JV35)&gt;$BJ35,$BJ35-SUM(RV35:$RV35),JU35),0))</f>
        <v>0</v>
      </c>
      <c r="RV35" s="54"/>
      <c r="RW35" s="12">
        <f ca="1">SUMIFS(Sales!D$1:D$151,Sales!B$1:B$151,B35,Sales!C$1:C$151,C35)</f>
        <v>97</v>
      </c>
      <c r="RX35" s="65" t="b">
        <f>IF(COUNTIF(Sales!C$1:C$153,C35)=1,TRUE,FALSE)</f>
        <v>1</v>
      </c>
      <c r="RY35" t="b">
        <f t="shared" si="574"/>
        <v>1</v>
      </c>
    </row>
    <row r="36" spans="1:493" x14ac:dyDescent="0.35">
      <c r="A36" s="7">
        <f t="shared" ca="1" si="546"/>
        <v>36</v>
      </c>
      <c r="B36" s="126" t="str">
        <f t="shared" si="547"/>
        <v>GC-Shoes</v>
      </c>
      <c r="C36" s="20" t="s">
        <v>175</v>
      </c>
      <c r="D36" s="20" t="s">
        <v>453</v>
      </c>
      <c r="E36" s="155">
        <f>IF(LEFT(C36,5)="Total",0,SUMIFS(Costing!E$1:E$79,Costing!C$1:C$79,B36,Costing!D$1:D$79,C36))</f>
        <v>373</v>
      </c>
      <c r="F36" s="60">
        <f>SUMIFS(Costing!G$1:G$79,Costing!C$1:C$79,B36,Costing!D$1:D$79,C36)</f>
        <v>185.78327077747991</v>
      </c>
      <c r="G36" s="92">
        <v>2</v>
      </c>
      <c r="H36" s="220">
        <v>225</v>
      </c>
      <c r="I36" s="67">
        <f t="shared" si="548"/>
        <v>39.216729222520087</v>
      </c>
      <c r="J36" s="92">
        <v>1</v>
      </c>
      <c r="K36" s="220">
        <v>230</v>
      </c>
      <c r="L36" s="67">
        <f t="shared" si="549"/>
        <v>44.216729222520087</v>
      </c>
      <c r="M36" s="92"/>
      <c r="N36" s="220"/>
      <c r="O36" s="67">
        <f t="shared" si="550"/>
        <v>0</v>
      </c>
      <c r="P36" s="92"/>
      <c r="Q36" s="220"/>
      <c r="R36" s="67">
        <f t="shared" si="551"/>
        <v>0</v>
      </c>
      <c r="S36" s="92"/>
      <c r="T36" s="220"/>
      <c r="U36" s="67">
        <f t="shared" si="552"/>
        <v>0</v>
      </c>
      <c r="V36" s="92"/>
      <c r="W36" s="220"/>
      <c r="X36" s="67">
        <f t="shared" si="553"/>
        <v>0</v>
      </c>
      <c r="Y36" s="92"/>
      <c r="Z36" s="220"/>
      <c r="AA36" s="67">
        <f t="shared" si="554"/>
        <v>0</v>
      </c>
      <c r="AB36" s="92"/>
      <c r="AC36" s="220"/>
      <c r="AD36" s="67">
        <f t="shared" si="555"/>
        <v>0</v>
      </c>
      <c r="AE36" s="92"/>
      <c r="AF36" s="220"/>
      <c r="AG36" s="67">
        <f t="shared" si="556"/>
        <v>0</v>
      </c>
      <c r="AH36" s="92"/>
      <c r="AI36" s="220"/>
      <c r="AJ36" s="67">
        <f t="shared" si="557"/>
        <v>0</v>
      </c>
      <c r="AK36" s="92"/>
      <c r="AL36" s="220"/>
      <c r="AM36" s="67">
        <f t="shared" si="558"/>
        <v>0</v>
      </c>
      <c r="AN36" s="92"/>
      <c r="AO36" s="220"/>
      <c r="AP36" s="67">
        <f t="shared" si="559"/>
        <v>0</v>
      </c>
      <c r="AQ36" s="92"/>
      <c r="AR36" s="220"/>
      <c r="AS36" s="67">
        <f t="shared" si="560"/>
        <v>0</v>
      </c>
      <c r="AT36" s="92"/>
      <c r="AU36" s="220"/>
      <c r="AV36" s="67">
        <f t="shared" si="561"/>
        <v>0</v>
      </c>
      <c r="AW36" s="92"/>
      <c r="AX36" s="220"/>
      <c r="AY36" s="67">
        <f t="shared" si="562"/>
        <v>0</v>
      </c>
      <c r="AZ36" s="92"/>
      <c r="BA36" s="220"/>
      <c r="BB36" s="67">
        <f t="shared" si="563"/>
        <v>0</v>
      </c>
      <c r="BC36" s="92"/>
      <c r="BD36" s="220"/>
      <c r="BE36" s="67">
        <f t="shared" si="564"/>
        <v>0</v>
      </c>
      <c r="BF36" s="92"/>
      <c r="BG36" s="220"/>
      <c r="BH36" s="67">
        <f t="shared" si="565"/>
        <v>0</v>
      </c>
      <c r="BI36" s="68"/>
      <c r="BJ36" s="154">
        <f t="shared" si="566"/>
        <v>370</v>
      </c>
      <c r="BK36" s="116">
        <f t="shared" si="567"/>
        <v>68739.810187667565</v>
      </c>
      <c r="BL36" s="50"/>
      <c r="BM36" s="5">
        <f ca="1">SUMIFS(INDIRECT("Sales!"&amp;RW36&amp;":"&amp;RW36),Sales!$1:$1,"&gt;"&amp;$BN$2,Sales!$1:$1,"&lt;="&amp;$C$2)/$BM$2*30</f>
        <v>9.3333333333333339</v>
      </c>
      <c r="BN36" s="72"/>
      <c r="BO36" s="5">
        <f>SUMIF($DB$2:$RV$2,"&lt;"&amp;BO$2,$DB36:$RV36)-SUM($BN36:BN36)</f>
        <v>0</v>
      </c>
      <c r="BP36" s="5">
        <f>SUMIF($DB$2:$RV$2,"&lt;"&amp;BP$2,$DB36:$RV36)-SUM($BN36:BO36)</f>
        <v>0</v>
      </c>
      <c r="BQ36" s="5">
        <f>SUMIF($DB$2:$RV$2,"&lt;"&amp;BQ$2,$DB36:$RV36)-SUM($BN36:BP36)</f>
        <v>0</v>
      </c>
      <c r="BR36" s="5">
        <f>SUMIF($DB$2:$RV$2,"&lt;"&amp;BR$2,$DB36:$RV36)-SUM($BN36:BQ36)</f>
        <v>0</v>
      </c>
      <c r="BS36" s="5">
        <f>SUMIF($DB$2:$RV$2,"&lt;"&amp;BS$2,$DB36:$RV36)-SUM($BN36:BR36)</f>
        <v>0</v>
      </c>
      <c r="BT36" s="5">
        <f>SUMIF($DB$2:$RV$2,"&lt;"&amp;BT$2,$DB36:$RV36)-SUM($BN36:BS36)</f>
        <v>370</v>
      </c>
      <c r="BU36" s="5">
        <f t="shared" si="571"/>
        <v>847.30540540540539</v>
      </c>
      <c r="BV36" s="10"/>
      <c r="BW36" s="95"/>
      <c r="BX36" s="95">
        <v>0</v>
      </c>
      <c r="BY36" s="95">
        <v>0</v>
      </c>
      <c r="BZ36" s="95"/>
      <c r="CA36" s="95"/>
      <c r="CB36" s="95"/>
      <c r="CC36" s="79">
        <v>0</v>
      </c>
      <c r="CD36" s="79">
        <v>0</v>
      </c>
      <c r="CE36" s="79">
        <v>0</v>
      </c>
      <c r="CF36" s="79">
        <v>0</v>
      </c>
      <c r="CG36" s="79">
        <v>0</v>
      </c>
      <c r="CH36" s="79">
        <v>0</v>
      </c>
      <c r="CI36" s="79">
        <v>0</v>
      </c>
      <c r="CJ36" s="79">
        <v>0</v>
      </c>
      <c r="CK36" s="79">
        <v>0</v>
      </c>
      <c r="CL36" s="79">
        <v>0</v>
      </c>
      <c r="CM36" s="79">
        <v>0</v>
      </c>
      <c r="CN36" s="79">
        <v>0</v>
      </c>
      <c r="CO36" s="79">
        <v>0</v>
      </c>
      <c r="CP36" s="79">
        <v>0</v>
      </c>
      <c r="CQ36" s="79">
        <v>0</v>
      </c>
      <c r="CR36" s="79">
        <v>0</v>
      </c>
      <c r="CS36" s="79">
        <v>1</v>
      </c>
      <c r="CT36" s="79">
        <v>1</v>
      </c>
      <c r="CU36" s="79">
        <v>0</v>
      </c>
      <c r="CV36" s="79">
        <v>0</v>
      </c>
      <c r="CW36" s="79">
        <v>4</v>
      </c>
      <c r="CX36" s="95">
        <v>1</v>
      </c>
      <c r="CY36" s="79">
        <v>5</v>
      </c>
      <c r="CZ36" s="79">
        <v>2</v>
      </c>
      <c r="DA36" s="79">
        <v>2</v>
      </c>
      <c r="DB36" s="5">
        <v>1</v>
      </c>
      <c r="DC36" s="5">
        <v>2</v>
      </c>
      <c r="DD36" s="5">
        <v>1</v>
      </c>
      <c r="DE36" s="5">
        <v>1</v>
      </c>
      <c r="DF36" s="5">
        <v>2</v>
      </c>
      <c r="DG36" s="5">
        <v>2</v>
      </c>
      <c r="DH36" s="5">
        <v>4</v>
      </c>
      <c r="DI36" s="5">
        <v>2</v>
      </c>
      <c r="DJ36" s="5">
        <v>0</v>
      </c>
      <c r="DK36" s="5">
        <v>3</v>
      </c>
      <c r="DL36" s="5">
        <v>1</v>
      </c>
      <c r="DM36" s="5">
        <v>0</v>
      </c>
      <c r="DN36" s="5">
        <v>1</v>
      </c>
      <c r="DO36" s="5">
        <v>1</v>
      </c>
      <c r="DP36" s="5">
        <v>3</v>
      </c>
      <c r="DQ36" s="5">
        <v>1</v>
      </c>
      <c r="DR36" s="5">
        <v>0</v>
      </c>
      <c r="DS36" s="5">
        <v>2</v>
      </c>
      <c r="DT36" s="5">
        <v>5</v>
      </c>
      <c r="DU36" s="5">
        <v>5</v>
      </c>
      <c r="DV36" s="5">
        <v>20</v>
      </c>
      <c r="DW36" s="5">
        <v>5</v>
      </c>
      <c r="DX36" s="5">
        <v>0</v>
      </c>
      <c r="DY36" s="5">
        <v>2</v>
      </c>
      <c r="DZ36" s="5">
        <v>9</v>
      </c>
      <c r="EA36" s="5">
        <v>4</v>
      </c>
      <c r="EB36" s="5">
        <v>8</v>
      </c>
      <c r="EC36" s="5">
        <v>10</v>
      </c>
      <c r="ED36" s="5">
        <v>0</v>
      </c>
      <c r="EE36" s="5">
        <v>10</v>
      </c>
      <c r="EF36" s="5">
        <v>0</v>
      </c>
      <c r="EG36" s="5">
        <v>5</v>
      </c>
      <c r="EH36" s="5">
        <v>5</v>
      </c>
      <c r="EI36" s="5">
        <v>10</v>
      </c>
      <c r="EJ36" s="5">
        <v>10</v>
      </c>
      <c r="EK36" s="5">
        <v>15</v>
      </c>
      <c r="EL36" s="5">
        <v>15</v>
      </c>
      <c r="EM36" s="5">
        <v>0</v>
      </c>
      <c r="EN36" s="5">
        <v>15</v>
      </c>
      <c r="EO36" s="5">
        <v>10</v>
      </c>
      <c r="EP36" s="5">
        <v>40</v>
      </c>
      <c r="EQ36" s="5">
        <v>32</v>
      </c>
      <c r="ER36" s="5">
        <v>48</v>
      </c>
      <c r="ES36" s="5">
        <v>15</v>
      </c>
      <c r="ET36" s="5">
        <v>13</v>
      </c>
      <c r="EU36" s="5">
        <v>20</v>
      </c>
      <c r="EV36" s="5">
        <v>12</v>
      </c>
      <c r="EW36" s="5">
        <v>15</v>
      </c>
      <c r="EX36" s="5">
        <v>9</v>
      </c>
      <c r="EY36" s="5">
        <v>15</v>
      </c>
      <c r="EZ36" s="5">
        <v>10</v>
      </c>
      <c r="FA36" s="5">
        <v>0</v>
      </c>
      <c r="FB36" s="5">
        <v>10</v>
      </c>
      <c r="FC36" s="5">
        <v>10</v>
      </c>
      <c r="FD36" s="5">
        <v>5</v>
      </c>
      <c r="FE36" s="5">
        <v>0</v>
      </c>
      <c r="FF36" s="5">
        <v>8</v>
      </c>
      <c r="FG36" s="5">
        <v>7</v>
      </c>
      <c r="FH36" s="5">
        <v>0</v>
      </c>
      <c r="FI36" s="5">
        <v>0</v>
      </c>
      <c r="FJ36" s="5">
        <v>2</v>
      </c>
      <c r="FK36" s="5">
        <v>5</v>
      </c>
      <c r="FL36" s="5">
        <v>7</v>
      </c>
      <c r="FM36" s="5">
        <v>5</v>
      </c>
      <c r="FN36" s="5">
        <v>0</v>
      </c>
      <c r="FO36" s="5">
        <v>5</v>
      </c>
      <c r="FP36" s="5">
        <v>0</v>
      </c>
      <c r="FQ36" s="5">
        <v>5</v>
      </c>
      <c r="FR36" s="5">
        <v>62</v>
      </c>
      <c r="FS36" s="5">
        <v>0</v>
      </c>
      <c r="FT36" s="5">
        <v>33</v>
      </c>
      <c r="FU36" s="5">
        <v>30</v>
      </c>
      <c r="FV36" s="5">
        <v>0</v>
      </c>
      <c r="FW36" s="5">
        <v>36</v>
      </c>
      <c r="FX36" s="5">
        <v>25</v>
      </c>
      <c r="FY36" s="5">
        <v>15</v>
      </c>
      <c r="FZ36" s="5">
        <v>10</v>
      </c>
      <c r="GA36" s="5">
        <v>27</v>
      </c>
      <c r="GB36" s="5">
        <v>15</v>
      </c>
      <c r="GC36" s="5">
        <v>20</v>
      </c>
      <c r="GD36" s="5">
        <v>0</v>
      </c>
      <c r="GE36" s="5">
        <v>15</v>
      </c>
      <c r="GF36" s="5">
        <v>15</v>
      </c>
      <c r="GG36" s="5">
        <v>0</v>
      </c>
      <c r="GH36" s="5">
        <v>15</v>
      </c>
      <c r="GI36" s="5">
        <v>13</v>
      </c>
      <c r="GJ36" s="5">
        <v>14</v>
      </c>
      <c r="GK36" s="5">
        <v>11</v>
      </c>
      <c r="GL36" s="5">
        <v>10</v>
      </c>
      <c r="GM36" s="5">
        <v>10</v>
      </c>
      <c r="GN36" s="5">
        <v>11</v>
      </c>
      <c r="GO36" s="5">
        <v>10</v>
      </c>
      <c r="GP36" s="5">
        <v>50</v>
      </c>
      <c r="GQ36" s="5">
        <v>15</v>
      </c>
      <c r="GR36" s="5">
        <v>10</v>
      </c>
      <c r="GS36" s="5">
        <v>32</v>
      </c>
      <c r="GT36" s="5">
        <v>10</v>
      </c>
      <c r="GU36" s="5">
        <v>10</v>
      </c>
      <c r="GV36" s="5">
        <v>35</v>
      </c>
      <c r="GW36" s="5">
        <v>29</v>
      </c>
      <c r="GX36" s="5">
        <v>0</v>
      </c>
      <c r="GY36" s="5">
        <v>8</v>
      </c>
      <c r="GZ36" s="5">
        <v>6</v>
      </c>
      <c r="HA36" s="5">
        <v>9</v>
      </c>
      <c r="HB36" s="5">
        <v>5</v>
      </c>
      <c r="HC36" s="5">
        <v>5</v>
      </c>
      <c r="HD36" s="5">
        <v>10</v>
      </c>
      <c r="HE36" s="5">
        <v>5</v>
      </c>
      <c r="HF36" s="5">
        <v>5</v>
      </c>
      <c r="HG36" s="5">
        <v>10</v>
      </c>
      <c r="HH36" s="5">
        <v>15</v>
      </c>
      <c r="HI36" s="5">
        <v>15</v>
      </c>
      <c r="HJ36" s="5">
        <v>25</v>
      </c>
      <c r="HK36" s="5">
        <v>20</v>
      </c>
      <c r="HL36" s="5">
        <v>20</v>
      </c>
      <c r="HM36" s="5">
        <v>17</v>
      </c>
      <c r="HN36" s="5">
        <v>10</v>
      </c>
      <c r="HO36" s="5">
        <v>25</v>
      </c>
      <c r="HP36" s="5">
        <v>7</v>
      </c>
      <c r="HQ36" s="5">
        <v>11</v>
      </c>
      <c r="HR36" s="5">
        <v>10</v>
      </c>
      <c r="HS36" s="5">
        <v>12</v>
      </c>
      <c r="HT36" s="5">
        <v>12</v>
      </c>
      <c r="HU36" s="5">
        <v>12</v>
      </c>
      <c r="HV36" s="5">
        <v>10</v>
      </c>
      <c r="HW36" s="5">
        <v>17</v>
      </c>
      <c r="HX36" s="5">
        <v>5</v>
      </c>
      <c r="HY36" s="5">
        <v>5</v>
      </c>
      <c r="HZ36" s="5">
        <v>5</v>
      </c>
      <c r="IA36" s="5">
        <v>5</v>
      </c>
      <c r="IB36" s="5">
        <v>5</v>
      </c>
      <c r="IC36" s="5">
        <v>15</v>
      </c>
      <c r="ID36" s="5">
        <v>5</v>
      </c>
      <c r="IE36" s="5">
        <v>3</v>
      </c>
      <c r="IF36" s="5"/>
      <c r="IG36" s="5">
        <v>3</v>
      </c>
      <c r="IH36" s="5">
        <v>7</v>
      </c>
      <c r="II36" s="5">
        <v>5</v>
      </c>
      <c r="IJ36" s="5">
        <v>3</v>
      </c>
      <c r="IK36" s="5">
        <v>5</v>
      </c>
      <c r="IL36" s="5">
        <v>6</v>
      </c>
      <c r="IM36" s="5">
        <v>8</v>
      </c>
      <c r="IN36" s="5">
        <v>5</v>
      </c>
      <c r="IO36" s="5">
        <v>8</v>
      </c>
      <c r="IP36" s="5">
        <v>4</v>
      </c>
      <c r="IQ36" s="5">
        <v>7</v>
      </c>
      <c r="IR36" s="5">
        <v>8</v>
      </c>
      <c r="IS36" s="5">
        <v>8</v>
      </c>
      <c r="IT36" s="5">
        <v>8</v>
      </c>
      <c r="IU36" s="5">
        <v>8</v>
      </c>
      <c r="IV36" s="5">
        <v>8</v>
      </c>
      <c r="IW36" s="5">
        <v>10</v>
      </c>
      <c r="IX36" s="5">
        <v>10</v>
      </c>
      <c r="IY36" s="5">
        <v>10</v>
      </c>
      <c r="IZ36" s="5">
        <v>10</v>
      </c>
      <c r="JA36" s="5">
        <v>10</v>
      </c>
      <c r="JB36" s="5">
        <v>12</v>
      </c>
      <c r="JC36" s="5">
        <v>10</v>
      </c>
      <c r="JD36" s="5">
        <v>5</v>
      </c>
      <c r="JE36" s="5">
        <v>0</v>
      </c>
      <c r="JF36" s="5">
        <v>5</v>
      </c>
      <c r="JG36" s="5">
        <v>5</v>
      </c>
      <c r="JH36" s="5">
        <v>5</v>
      </c>
      <c r="JI36" s="5">
        <v>3</v>
      </c>
      <c r="JJ36">
        <v>5</v>
      </c>
      <c r="JK36" s="5">
        <v>5</v>
      </c>
      <c r="JL36" s="5">
        <v>5</v>
      </c>
      <c r="JM36" s="5">
        <v>4</v>
      </c>
      <c r="JN36" s="5">
        <v>2</v>
      </c>
      <c r="JO36" s="5">
        <v>5</v>
      </c>
      <c r="JP36" s="5">
        <v>3</v>
      </c>
      <c r="JQ36" s="5">
        <v>6</v>
      </c>
      <c r="JR36" s="5">
        <v>6</v>
      </c>
      <c r="JS36" s="5">
        <v>6</v>
      </c>
      <c r="JT36" s="5">
        <v>6</v>
      </c>
      <c r="JU36" s="5">
        <v>5</v>
      </c>
      <c r="JV36" s="54"/>
      <c r="JW36" s="5">
        <f>IF(BW36=0,0,IF($BJ36&gt;SUM(BX36:$JV36),IF(BW36+SUM(BX36:$JV36)&gt;$BJ36,$BJ36-SUM(JX36:$RV36),BW36),0))</f>
        <v>0</v>
      </c>
      <c r="JX36" s="5">
        <f>IF(BX36=0,0,IF($BJ36&gt;SUM(BY36:$JV36),IF(BX36+SUM(BY36:$JV36)&gt;$BJ36,$BJ36-SUM(JY36:$RV36),BX36),0))</f>
        <v>0</v>
      </c>
      <c r="JY36" s="5">
        <f>IF(BY36=0,0,IF($BJ36&gt;SUM(BZ36:$JV36),IF(BY36+SUM(BZ36:$JV36)&gt;$BJ36,$BJ36-SUM(JZ36:$RV36),BY36),0))</f>
        <v>0</v>
      </c>
      <c r="JZ36" s="5">
        <f>IF(BZ36=0,0,IF($BJ36&gt;SUM(CA36:$JV36),IF(BZ36+SUM(CA36:$JV36)&gt;$BJ36,$BJ36-SUM(KA36:$RV36),BZ36),0))</f>
        <v>0</v>
      </c>
      <c r="KA36" s="5">
        <f>IF(CA36=0,0,IF($BJ36&gt;SUM(CB36:$JV36),IF(CA36+SUM(CB36:$JV36)&gt;$BJ36,$BJ36-SUM(KB36:$RV36),CA36),0))</f>
        <v>0</v>
      </c>
      <c r="KB36" s="5">
        <f>IF(CB36=0,0,IF($BJ36&gt;SUM(CC36:$JV36),IF(CB36+SUM(CC36:$JV36)&gt;$BJ36,$BJ36-SUM(KC36:$RV36),CB36),0))</f>
        <v>0</v>
      </c>
      <c r="KC36" s="5">
        <f>IF(CC36=0,0,IF($BJ36&gt;SUM(CD36:$JV36),IF(CC36+SUM(CD36:$JV36)&gt;$BJ36,$BJ36-SUM(KD36:$RV36),CC36),0))</f>
        <v>0</v>
      </c>
      <c r="KD36" s="5">
        <f>IF(CD36=0,0,IF($BJ36&gt;SUM(CE36:$JV36),IF(CD36+SUM(CE36:$JV36)&gt;$BJ36,$BJ36-SUM(KE36:$RV36),CD36),0))</f>
        <v>0</v>
      </c>
      <c r="KE36" s="5">
        <f>IF(CE36=0,0,IF($BJ36&gt;SUM(CF36:$JV36),IF(CE36+SUM(CF36:$JV36)&gt;$BJ36,$BJ36-SUM(KF36:$RV36),CE36),0))</f>
        <v>0</v>
      </c>
      <c r="KF36" s="5">
        <f>IF(CF36=0,0,IF($BJ36&gt;SUM(CG36:$JV36),IF(CF36+SUM(CG36:$JV36)&gt;$BJ36,$BJ36-SUM(KG36:$RV36),CF36),0))</f>
        <v>0</v>
      </c>
      <c r="KG36" s="5">
        <f>IF(CG36=0,0,IF($BJ36&gt;SUM(CH36:$JV36),IF(CG36+SUM(CH36:$JV36)&gt;$BJ36,$BJ36-SUM(KH36:$RV36),CG36),0))</f>
        <v>0</v>
      </c>
      <c r="KH36" s="5">
        <f>IF(CH36=0,0,IF($BJ36&gt;SUM(CI36:$JV36),IF(CH36+SUM(CI36:$JV36)&gt;$BJ36,$BJ36-SUM(KI36:$RV36),CH36),0))</f>
        <v>0</v>
      </c>
      <c r="KI36" s="5">
        <f>IF(CI36=0,0,IF($BJ36&gt;SUM(CJ36:$JV36),IF(CI36+SUM(CJ36:$JV36)&gt;$BJ36,$BJ36-SUM(KJ36:$RV36),CI36),0))</f>
        <v>0</v>
      </c>
      <c r="KJ36" s="5">
        <f>IF(CJ36=0,0,IF($BJ36&gt;SUM(CK36:$JV36),IF(CJ36+SUM(CK36:$JV36)&gt;$BJ36,$BJ36-SUM(KK36:$RV36),CJ36),0))</f>
        <v>0</v>
      </c>
      <c r="KK36" s="5">
        <f>IF(CK36=0,0,IF($BJ36&gt;SUM(CL36:$JV36),IF(CK36+SUM(CL36:$JV36)&gt;$BJ36,$BJ36-SUM(KL36:$RV36),CK36),0))</f>
        <v>0</v>
      </c>
      <c r="KL36" s="5">
        <f>IF(CL36=0,0,IF($BJ36&gt;SUM(CM36:$JV36),IF(CL36+SUM(CM36:$JV36)&gt;$BJ36,$BJ36-SUM(KM36:$RV36),CL36),0))</f>
        <v>0</v>
      </c>
      <c r="KM36" s="5">
        <f>IF(CM36=0,0,IF($BJ36&gt;SUM(CN36:$JV36),IF(CM36+SUM(CN36:$JV36)&gt;$BJ36,$BJ36-SUM(KN36:$RV36),CM36),0))</f>
        <v>0</v>
      </c>
      <c r="KN36" s="5">
        <f>IF(CN36=0,0,IF($BJ36&gt;SUM(CO36:$JV36),IF(CN36+SUM(CO36:$JV36)&gt;$BJ36,$BJ36-SUM(KO36:$RV36),CN36),0))</f>
        <v>0</v>
      </c>
      <c r="KO36" s="5">
        <f>IF(CO36=0,0,IF($BJ36&gt;SUM(CP36:$JV36),IF(CO36+SUM(CP36:$JV36)&gt;$BJ36,$BJ36-SUM(KP36:$RV36),CO36),0))</f>
        <v>0</v>
      </c>
      <c r="KP36" s="5">
        <f>IF(CP36=0,0,IF($BJ36&gt;SUM(CQ36:$JV36),IF(CP36+SUM(CQ36:$JV36)&gt;$BJ36,$BJ36-SUM(KQ36:$RV36),CP36),0))</f>
        <v>0</v>
      </c>
      <c r="KQ36" s="5">
        <f>IF(CQ36=0,0,IF($BJ36&gt;SUM(CR36:$JV36),IF(CQ36+SUM(CR36:$JV36)&gt;$BJ36,$BJ36-SUM(KR36:$RV36),CQ36),0))</f>
        <v>0</v>
      </c>
      <c r="KR36" s="5">
        <f>IF(CR36=0,0,IF($BJ36&gt;SUM(CS36:$JV36),IF(CR36+SUM(CS36:$JV36)&gt;$BJ36,$BJ36-SUM(KS36:$RV36),CR36),0))</f>
        <v>0</v>
      </c>
      <c r="KS36" s="5">
        <f>IF(CS36=0,0,IF($BJ36&gt;SUM(CT36:$JV36),IF(CS36+SUM(CT36:$JV36)&gt;$BJ36,$BJ36-SUM(KT36:$RV36),CS36),0))</f>
        <v>0</v>
      </c>
      <c r="KT36" s="5">
        <f>IF(CT36=0,0,IF($BJ36&gt;SUM(CU36:$JV36),IF(CT36+SUM(CU36:$JV36)&gt;$BJ36,$BJ36-SUM(KU36:$RV36),CT36),0))</f>
        <v>0</v>
      </c>
      <c r="KU36" s="5">
        <f>IF(CU36=0,0,IF($BJ36&gt;SUM(CV36:$JV36),IF(CU36+SUM(CV36:$JV36)&gt;$BJ36,$BJ36-SUM(KV36:$RV36),CU36),0))</f>
        <v>0</v>
      </c>
      <c r="KV36" s="5">
        <f>IF(CV36=0,0,IF($BJ36&gt;SUM(CW36:$JV36),IF(CV36+SUM(CW36:$JV36)&gt;$BJ36,$BJ36-SUM(KW36:$RV36),CV36),0))</f>
        <v>0</v>
      </c>
      <c r="KW36" s="5">
        <f>IF(CW36=0,0,IF($BJ36&gt;SUM(CX36:$JV36),IF(CW36+SUM(CX36:$JV36)&gt;$BJ36,$BJ36-SUM(KX36:$RV36),CW36),0))</f>
        <v>0</v>
      </c>
      <c r="KX36" s="5">
        <f>IF(CX36=0,0,IF($BJ36&gt;SUM(CY36:$JV36),IF(CX36+SUM(CY36:$JV36)&gt;$BJ36,$BJ36-SUM(KY36:$RV36),CX36),0))</f>
        <v>0</v>
      </c>
      <c r="KY36" s="5">
        <f>IF(CY36=0,0,IF($BJ36&gt;SUM(CZ36:$JV36),IF(CY36+SUM(CZ36:$JV36)&gt;$BJ36,$BJ36-SUM(KZ36:$RV36),CY36),0))</f>
        <v>0</v>
      </c>
      <c r="KZ36" s="5">
        <f>IF(CZ36=0,0,IF($BJ36&gt;SUM(DA36:$JV36),IF(CZ36+SUM(DA36:$JV36)&gt;$BJ36,$BJ36-SUM(LA36:$RV36),CZ36),0))</f>
        <v>0</v>
      </c>
      <c r="LA36" s="5">
        <f>IF(DA36=0,0,IF($BJ36&gt;SUM(DB36:$JV36),IF(DA36+SUM(DB36:$JV36)&gt;$BJ36,$BJ36-SUM(LB36:$RV36),DA36),0))</f>
        <v>0</v>
      </c>
      <c r="LB36" s="5">
        <f>IF(DB36=0,0,IF($BJ36&gt;SUM(DC36:$JV36),IF(DB36+SUM(DC36:$JV36)&gt;$BJ36,$BJ36-SUM(LC36:$RV36),DB36),0))</f>
        <v>0</v>
      </c>
      <c r="LC36" s="5">
        <f>IF(DC36=0,0,IF($BJ36&gt;SUM(DD36:$JV36),IF(DC36+SUM(DD36:$JV36)&gt;$BJ36,$BJ36-SUM(LD36:$RV36),DC36),0))</f>
        <v>0</v>
      </c>
      <c r="LD36" s="5">
        <f>IF(DD36=0,0,IF($BJ36&gt;SUM(DE36:$JV36),IF(DD36+SUM(DE36:$JV36)&gt;$BJ36,$BJ36-SUM(LE36:$RV36),DD36),0))</f>
        <v>0</v>
      </c>
      <c r="LE36" s="5">
        <f>IF(DE36=0,0,IF($BJ36&gt;SUM(DF36:$JV36),IF(DE36+SUM(DF36:$JV36)&gt;$BJ36,$BJ36-SUM(LF36:$RV36),DE36),0))</f>
        <v>0</v>
      </c>
      <c r="LF36" s="5">
        <f>IF(DF36=0,0,IF($BJ36&gt;SUM(DG36:$JV36),IF(DF36+SUM(DG36:$JV36)&gt;$BJ36,$BJ36-SUM(LG36:$RV36),DF36),0))</f>
        <v>0</v>
      </c>
      <c r="LG36" s="5">
        <f>IF(DG36=0,0,IF($BJ36&gt;SUM(DH36:$JV36),IF(DG36+SUM(DH36:$JV36)&gt;$BJ36,$BJ36-SUM(LH36:$RV36),DG36),0))</f>
        <v>0</v>
      </c>
      <c r="LH36" s="5">
        <f>IF(DH36=0,0,IF($BJ36&gt;SUM(DI36:$JV36),IF(DH36+SUM(DI36:$JV36)&gt;$BJ36,$BJ36-SUM(LI36:$RV36),DH36),0))</f>
        <v>0</v>
      </c>
      <c r="LI36" s="5">
        <f>IF(DI36=0,0,IF($BJ36&gt;SUM(DJ36:$JV36),IF(DI36+SUM(DJ36:$JV36)&gt;$BJ36,$BJ36-SUM(LJ36:$RV36),DI36),0))</f>
        <v>0</v>
      </c>
      <c r="LJ36" s="5">
        <f>IF(DJ36=0,0,IF($BJ36&gt;SUM(DK36:$JV36),IF(DJ36+SUM(DK36:$JV36)&gt;$BJ36,$BJ36-SUM(LK36:$RV36),DJ36),0))</f>
        <v>0</v>
      </c>
      <c r="LK36" s="5">
        <f>IF(DK36=0,0,IF($BJ36&gt;SUM(DL36:$JV36),IF(DK36+SUM(DL36:$JV36)&gt;$BJ36,$BJ36-SUM(LL36:$RV36),DK36),0))</f>
        <v>0</v>
      </c>
      <c r="LL36" s="5">
        <f>IF(DL36=0,0,IF($BJ36&gt;SUM(DM36:$JV36),IF(DL36+SUM(DM36:$JV36)&gt;$BJ36,$BJ36-SUM(LM36:$RV36),DL36),0))</f>
        <v>0</v>
      </c>
      <c r="LM36" s="5">
        <f>IF(DM36=0,0,IF($BJ36&gt;SUM(DN36:$JV36),IF(DM36+SUM(DN36:$JV36)&gt;$BJ36,$BJ36-SUM(LN36:$RV36),DM36),0))</f>
        <v>0</v>
      </c>
      <c r="LN36" s="5">
        <f>IF(DN36=0,0,IF($BJ36&gt;SUM(DO36:$JV36),IF(DN36+SUM(DO36:$JV36)&gt;$BJ36,$BJ36-SUM(LO36:$RV36),DN36),0))</f>
        <v>0</v>
      </c>
      <c r="LO36" s="5">
        <f>IF(DO36=0,0,IF($BJ36&gt;SUM(DP36:$JV36),IF(DO36+SUM(DP36:$JV36)&gt;$BJ36,$BJ36-SUM(LP36:$RV36),DO36),0))</f>
        <v>0</v>
      </c>
      <c r="LP36" s="5">
        <f>IF(DP36=0,0,IF($BJ36&gt;SUM(DQ36:$JV36),IF(DP36+SUM(DQ36:$JV36)&gt;$BJ36,$BJ36-SUM(LQ36:$RV36),DP36),0))</f>
        <v>0</v>
      </c>
      <c r="LQ36" s="5">
        <f>IF(DQ36=0,0,IF($BJ36&gt;SUM(DR36:$JV36),IF(DQ36+SUM(DR36:$JV36)&gt;$BJ36,$BJ36-SUM(LR36:$RV36),DQ36),0))</f>
        <v>0</v>
      </c>
      <c r="LR36" s="5">
        <f>IF(DR36=0,0,IF($BJ36&gt;SUM(DS36:$JV36),IF(DR36+SUM(DS36:$JV36)&gt;$BJ36,$BJ36-SUM(LS36:$RV36),DR36),0))</f>
        <v>0</v>
      </c>
      <c r="LS36" s="5">
        <f>IF(DS36=0,0,IF($BJ36&gt;SUM(DT36:$JV36),IF(DS36+SUM(DT36:$JV36)&gt;$BJ36,$BJ36-SUM(LT36:$RV36),DS36),0))</f>
        <v>0</v>
      </c>
      <c r="LT36" s="5">
        <f>IF(DT36=0,0,IF($BJ36&gt;SUM(DU36:$JV36),IF(DT36+SUM(DU36:$JV36)&gt;$BJ36,$BJ36-SUM(LU36:$RV36),DT36),0))</f>
        <v>0</v>
      </c>
      <c r="LU36" s="5">
        <f>IF(DU36=0,0,IF($BJ36&gt;SUM(DV36:$JV36),IF(DU36+SUM(DV36:$JV36)&gt;$BJ36,$BJ36-SUM(LV36:$RV36),DU36),0))</f>
        <v>0</v>
      </c>
      <c r="LV36" s="5">
        <f>IF(DV36=0,0,IF($BJ36&gt;SUM(DW36:$JV36),IF(DV36+SUM(DW36:$JV36)&gt;$BJ36,$BJ36-SUM(LW36:$RV36),DV36),0))</f>
        <v>0</v>
      </c>
      <c r="LW36" s="5">
        <f>IF(DW36=0,0,IF($BJ36&gt;SUM(DX36:$JV36),IF(DW36+SUM(DX36:$JV36)&gt;$BJ36,$BJ36-SUM(LX36:$RV36),DW36),0))</f>
        <v>0</v>
      </c>
      <c r="LX36" s="5">
        <f>IF(DX36=0,0,IF($BJ36&gt;SUM(DY36:$JV36),IF(DX36+SUM(DY36:$JV36)&gt;$BJ36,$BJ36-SUM(LY36:$RV36),DX36),0))</f>
        <v>0</v>
      </c>
      <c r="LY36" s="5">
        <f>IF(DY36=0,0,IF($BJ36&gt;SUM(DZ36:$JV36),IF(DY36+SUM(DZ36:$JV36)&gt;$BJ36,$BJ36-SUM(LZ36:$RV36),DY36),0))</f>
        <v>0</v>
      </c>
      <c r="LZ36" s="5">
        <f>IF(DZ36=0,0,IF($BJ36&gt;SUM(EA36:$JV36),IF(DZ36+SUM(EA36:$JV36)&gt;$BJ36,$BJ36-SUM(MA36:$RV36),DZ36),0))</f>
        <v>0</v>
      </c>
      <c r="MA36" s="5">
        <f>IF(EA36=0,0,IF($BJ36&gt;SUM(EB36:$JV36),IF(EA36+SUM(EB36:$JV36)&gt;$BJ36,$BJ36-SUM(MB36:$RV36),EA36),0))</f>
        <v>0</v>
      </c>
      <c r="MB36" s="5">
        <f>IF(EB36=0,0,IF($BJ36&gt;SUM(EC36:$JV36),IF(EB36+SUM(EC36:$JV36)&gt;$BJ36,$BJ36-SUM(MC36:$RV36),EB36),0))</f>
        <v>0</v>
      </c>
      <c r="MC36" s="5">
        <f>IF(EC36=0,0,IF($BJ36&gt;SUM(ED36:$JV36),IF(EC36+SUM(ED36:$JV36)&gt;$BJ36,$BJ36-SUM(MD36:$RV36),EC36),0))</f>
        <v>0</v>
      </c>
      <c r="MD36" s="5">
        <f>IF(ED36=0,0,IF($BJ36&gt;SUM(EE36:$JV36),IF(ED36+SUM(EE36:$JV36)&gt;$BJ36,$BJ36-SUM(ME36:$RV36),ED36),0))</f>
        <v>0</v>
      </c>
      <c r="ME36" s="5">
        <f>IF(EE36=0,0,IF($BJ36&gt;SUM(EF36:$JV36),IF(EE36+SUM(EF36:$JV36)&gt;$BJ36,$BJ36-SUM(MF36:$RV36),EE36),0))</f>
        <v>0</v>
      </c>
      <c r="MF36" s="5">
        <f>IF(EF36=0,0,IF($BJ36&gt;SUM(EG36:$JV36),IF(EF36+SUM(EG36:$JV36)&gt;$BJ36,$BJ36-SUM(MG36:$RV36),EF36),0))</f>
        <v>0</v>
      </c>
      <c r="MG36" s="5">
        <f>IF(EG36=0,0,IF($BJ36&gt;SUM(EH36:$JV36),IF(EG36+SUM(EH36:$JV36)&gt;$BJ36,$BJ36-SUM(MH36:$RV36),EG36),0))</f>
        <v>0</v>
      </c>
      <c r="MH36" s="5">
        <f>IF(EH36=0,0,IF($BJ36&gt;SUM(EI36:$JV36),IF(EH36+SUM(EI36:$JV36)&gt;$BJ36,$BJ36-SUM(MI36:$RV36),EH36),0))</f>
        <v>0</v>
      </c>
      <c r="MI36" s="5">
        <f>IF(EI36=0,0,IF($BJ36&gt;SUM(EJ36:$JV36),IF(EI36+SUM(EJ36:$JV36)&gt;$BJ36,$BJ36-SUM(MJ36:$RV36),EI36),0))</f>
        <v>0</v>
      </c>
      <c r="MJ36" s="5">
        <f>IF(EJ36=0,0,IF($BJ36&gt;SUM(EK36:$JV36),IF(EJ36+SUM(EK36:$JV36)&gt;$BJ36,$BJ36-SUM(MK36:$RV36),EJ36),0))</f>
        <v>0</v>
      </c>
      <c r="MK36" s="5">
        <f>IF(EK36=0,0,IF($BJ36&gt;SUM(EL36:$JV36),IF(EK36+SUM(EL36:$JV36)&gt;$BJ36,$BJ36-SUM(ML36:$RV36),EK36),0))</f>
        <v>0</v>
      </c>
      <c r="ML36" s="5">
        <f>IF(EL36=0,0,IF($BJ36&gt;SUM(EM36:$JV36),IF(EL36+SUM(EM36:$JV36)&gt;$BJ36,$BJ36-SUM(MM36:$RV36),EL36),0))</f>
        <v>0</v>
      </c>
      <c r="MM36" s="5">
        <f>IF(EM36=0,0,IF($BJ36&gt;SUM(EN36:$JV36),IF(EM36+SUM(EN36:$JV36)&gt;$BJ36,$BJ36-SUM(MN36:$RV36),EM36),0))</f>
        <v>0</v>
      </c>
      <c r="MN36" s="5">
        <f>IF(EN36=0,0,IF($BJ36&gt;SUM(EO36:$JV36),IF(EN36+SUM(EO36:$JV36)&gt;$BJ36,$BJ36-SUM(MO36:$RV36),EN36),0))</f>
        <v>0</v>
      </c>
      <c r="MO36" s="5">
        <f>IF(EO36=0,0,IF($BJ36&gt;SUM(EP36:$JV36),IF(EO36+SUM(EP36:$JV36)&gt;$BJ36,$BJ36-SUM(MP36:$RV36),EO36),0))</f>
        <v>0</v>
      </c>
      <c r="MP36" s="5">
        <f>IF(EP36=0,0,IF($BJ36&gt;SUM(EQ36:$JV36),IF(EP36+SUM(EQ36:$JV36)&gt;$BJ36,$BJ36-SUM(MQ36:$RV36),EP36),0))</f>
        <v>0</v>
      </c>
      <c r="MQ36" s="5">
        <f>IF(EQ36=0,0,IF($BJ36&gt;SUM(ER36:$JV36),IF(EQ36+SUM(ER36:$JV36)&gt;$BJ36,$BJ36-SUM(MR36:$RV36),EQ36),0))</f>
        <v>0</v>
      </c>
      <c r="MR36" s="5">
        <f>IF(ER36=0,0,IF($BJ36&gt;SUM(ES36:$JV36),IF(ER36+SUM(ES36:$JV36)&gt;$BJ36,$BJ36-SUM(MS36:$RV36),ER36),0))</f>
        <v>0</v>
      </c>
      <c r="MS36" s="5">
        <f>IF(ES36=0,0,IF($BJ36&gt;SUM(ET36:$JV36),IF(ES36+SUM(ET36:$JV36)&gt;$BJ36,$BJ36-SUM(MT36:$RV36),ES36),0))</f>
        <v>0</v>
      </c>
      <c r="MT36" s="5">
        <f>IF(ET36=0,0,IF($BJ36&gt;SUM(EU36:$JV36),IF(ET36+SUM(EU36:$JV36)&gt;$BJ36,$BJ36-SUM(MU36:$RV36),ET36),0))</f>
        <v>0</v>
      </c>
      <c r="MU36" s="5">
        <f>IF(EU36=0,0,IF($BJ36&gt;SUM(EV36:$JV36),IF(EU36+SUM(EV36:$JV36)&gt;$BJ36,$BJ36-SUM(MV36:$RV36),EU36),0))</f>
        <v>0</v>
      </c>
      <c r="MV36" s="5">
        <f>IF(EV36=0,0,IF($BJ36&gt;SUM(EW36:$JV36),IF(EV36+SUM(EW36:$JV36)&gt;$BJ36,$BJ36-SUM(MW36:$RV36),EV36),0))</f>
        <v>0</v>
      </c>
      <c r="MW36" s="5">
        <f>IF(EW36=0,0,IF($BJ36&gt;SUM(EX36:$JV36),IF(EW36+SUM(EX36:$JV36)&gt;$BJ36,$BJ36-SUM(MX36:$RV36),EW36),0))</f>
        <v>0</v>
      </c>
      <c r="MX36" s="5">
        <f>IF(EX36=0,0,IF($BJ36&gt;SUM(EY36:$JV36),IF(EX36+SUM(EY36:$JV36)&gt;$BJ36,$BJ36-SUM(MY36:$RV36),EX36),0))</f>
        <v>0</v>
      </c>
      <c r="MY36" s="5">
        <f>IF(EY36=0,0,IF($BJ36&gt;SUM(EZ36:$JV36),IF(EY36+SUM(EZ36:$JV36)&gt;$BJ36,$BJ36-SUM(MZ36:$RV36),EY36),0))</f>
        <v>0</v>
      </c>
      <c r="MZ36" s="5">
        <f>IF(EZ36=0,0,IF($BJ36&gt;SUM(FA36:$JV36),IF(EZ36+SUM(FA36:$JV36)&gt;$BJ36,$BJ36-SUM(NA36:$RV36),EZ36),0))</f>
        <v>0</v>
      </c>
      <c r="NA36" s="5">
        <f>IF(FA36=0,0,IF($BJ36&gt;SUM(FB36:$JV36),IF(FA36+SUM(FB36:$JV36)&gt;$BJ36,$BJ36-SUM(NB36:$RV36),FA36),0))</f>
        <v>0</v>
      </c>
      <c r="NB36" s="5">
        <f>IF(FB36=0,0,IF($BJ36&gt;SUM(FC36:$JV36),IF(FB36+SUM(FC36:$JV36)&gt;$BJ36,$BJ36-SUM(NC36:$RV36),FB36),0))</f>
        <v>0</v>
      </c>
      <c r="NC36" s="5">
        <f>IF(FC36=0,0,IF($BJ36&gt;SUM(FD36:$JV36),IF(FC36+SUM(FD36:$JV36)&gt;$BJ36,$BJ36-SUM(ND36:$RV36),FC36),0))</f>
        <v>0</v>
      </c>
      <c r="ND36" s="5">
        <f>IF(FD36=0,0,IF($BJ36&gt;SUM(FE36:$JV36),IF(FD36+SUM(FE36:$JV36)&gt;$BJ36,$BJ36-SUM(NE36:$RV36),FD36),0))</f>
        <v>0</v>
      </c>
      <c r="NE36" s="5">
        <f>IF(FE36=0,0,IF($BJ36&gt;SUM(FF36:$JV36),IF(FE36+SUM(FF36:$JV36)&gt;$BJ36,$BJ36-SUM(NF36:$RV36),FE36),0))</f>
        <v>0</v>
      </c>
      <c r="NF36" s="5">
        <f>IF(FF36=0,0,IF($BJ36&gt;SUM(FG36:$JV36),IF(FF36+SUM(FG36:$JV36)&gt;$BJ36,$BJ36-SUM(NG36:$RV36),FF36),0))</f>
        <v>0</v>
      </c>
      <c r="NG36" s="5">
        <f>IF(FG36=0,0,IF($BJ36&gt;SUM(FH36:$JV36),IF(FG36+SUM(FH36:$JV36)&gt;$BJ36,$BJ36-SUM(NH36:$RV36),FG36),0))</f>
        <v>0</v>
      </c>
      <c r="NH36" s="5">
        <f>IF(FH36=0,0,IF($BJ36&gt;SUM(FI36:$JV36),IF(FH36+SUM(FI36:$JV36)&gt;$BJ36,$BJ36-SUM(NI36:$RV36),FH36),0))</f>
        <v>0</v>
      </c>
      <c r="NI36" s="5">
        <f>IF(FI36=0,0,IF($BJ36&gt;SUM(FJ36:$JV36),IF(FI36+SUM(FJ36:$JV36)&gt;$BJ36,$BJ36-SUM(NJ36:$RV36),FI36),0))</f>
        <v>0</v>
      </c>
      <c r="NJ36" s="5">
        <f>IF(FJ36=0,0,IF($BJ36&gt;SUM(FK36:$JV36),IF(FJ36+SUM(FK36:$JV36)&gt;$BJ36,$BJ36-SUM(NK36:$RV36),FJ36),0))</f>
        <v>0</v>
      </c>
      <c r="NK36" s="5">
        <f>IF(FK36=0,0,IF($BJ36&gt;SUM(FL36:$JV36),IF(FK36+SUM(FL36:$JV36)&gt;$BJ36,$BJ36-SUM(NL36:$RV36),FK36),0))</f>
        <v>0</v>
      </c>
      <c r="NL36" s="5">
        <f>IF(FL36=0,0,IF($BJ36&gt;SUM(FM36:$JV36),IF(FL36+SUM(FM36:$JV36)&gt;$BJ36,$BJ36-SUM(NM36:$RV36),FL36),0))</f>
        <v>0</v>
      </c>
      <c r="NM36" s="5">
        <f>IF(FM36=0,0,IF($BJ36&gt;SUM(FN36:$JV36),IF(FM36+SUM(FN36:$JV36)&gt;$BJ36,$BJ36-SUM(NN36:$RV36),FM36),0))</f>
        <v>0</v>
      </c>
      <c r="NN36" s="5">
        <f>IF(FN36=0,0,IF($BJ36&gt;SUM(FO36:$JV36),IF(FN36+SUM(FO36:$JV36)&gt;$BJ36,$BJ36-SUM(NO36:$RV36),FN36),0))</f>
        <v>0</v>
      </c>
      <c r="NO36" s="5">
        <f>IF(FO36=0,0,IF($BJ36&gt;SUM(FP36:$JV36),IF(FO36+SUM(FP36:$JV36)&gt;$BJ36,$BJ36-SUM(NP36:$RV36),FO36),0))</f>
        <v>0</v>
      </c>
      <c r="NP36" s="5">
        <f>IF(FP36=0,0,IF($BJ36&gt;SUM(FQ36:$JV36),IF(FP36+SUM(FQ36:$JV36)&gt;$BJ36,$BJ36-SUM(NQ36:$RV36),FP36),0))</f>
        <v>0</v>
      </c>
      <c r="NQ36" s="5">
        <f>IF(FQ36=0,0,IF($BJ36&gt;SUM(FR36:$JV36),IF(FQ36+SUM(FR36:$JV36)&gt;$BJ36,$BJ36-SUM(NR36:$RV36),FQ36),0))</f>
        <v>0</v>
      </c>
      <c r="NR36" s="5">
        <f>IF(FR36=0,0,IF($BJ36&gt;SUM(FS36:$JV36),IF(FR36+SUM(FS36:$JV36)&gt;$BJ36,$BJ36-SUM(NS36:$RV36),FR36),0))</f>
        <v>0</v>
      </c>
      <c r="NS36" s="5">
        <f>IF(FS36=0,0,IF($BJ36&gt;SUM(FT36:$JV36),IF(FS36+SUM(FT36:$JV36)&gt;$BJ36,$BJ36-SUM(NT36:$RV36),FS36),0))</f>
        <v>0</v>
      </c>
      <c r="NT36" s="5">
        <f>IF(FT36=0,0,IF($BJ36&gt;SUM(FU36:$JV36),IF(FT36+SUM(FU36:$JV36)&gt;$BJ36,$BJ36-SUM(NU36:$RV36),FT36),0))</f>
        <v>0</v>
      </c>
      <c r="NU36" s="5">
        <f>IF(FU36=0,0,IF($BJ36&gt;SUM(FV36:$JV36),IF(FU36+SUM(FV36:$JV36)&gt;$BJ36,$BJ36-SUM(NV36:$RV36),FU36),0))</f>
        <v>0</v>
      </c>
      <c r="NV36" s="5">
        <f>IF(FV36=0,0,IF($BJ36&gt;SUM(FW36:$JV36),IF(FV36+SUM(FW36:$JV36)&gt;$BJ36,$BJ36-SUM(NW36:$RV36),FV36),0))</f>
        <v>0</v>
      </c>
      <c r="NW36" s="5">
        <f>IF(FW36=0,0,IF($BJ36&gt;SUM(FX36:$JV36),IF(FW36+SUM(FX36:$JV36)&gt;$BJ36,$BJ36-SUM(NX36:$RV36),FW36),0))</f>
        <v>0</v>
      </c>
      <c r="NX36" s="5">
        <f>IF(FX36=0,0,IF($BJ36&gt;SUM(FY36:$JV36),IF(FX36+SUM(FY36:$JV36)&gt;$BJ36,$BJ36-SUM(NY36:$RV36),FX36),0))</f>
        <v>0</v>
      </c>
      <c r="NY36" s="5">
        <f>IF(FY36=0,0,IF($BJ36&gt;SUM(FZ36:$JV36),IF(FY36+SUM(FZ36:$JV36)&gt;$BJ36,$BJ36-SUM(NZ36:$RV36),FY36),0))</f>
        <v>0</v>
      </c>
      <c r="NZ36" s="5">
        <f>IF(FZ36=0,0,IF($BJ36&gt;SUM(GA36:$JV36),IF(FZ36+SUM(GA36:$JV36)&gt;$BJ36,$BJ36-SUM(OA36:$RV36),FZ36),0))</f>
        <v>0</v>
      </c>
      <c r="OA36" s="5">
        <f>IF(GA36=0,0,IF($BJ36&gt;SUM(GB36:$JV36),IF(GA36+SUM(GB36:$JV36)&gt;$BJ36,$BJ36-SUM(OB36:$RV36),GA36),0))</f>
        <v>0</v>
      </c>
      <c r="OB36" s="5">
        <f>IF(GB36=0,0,IF($BJ36&gt;SUM(GC36:$JV36),IF(GB36+SUM(GC36:$JV36)&gt;$BJ36,$BJ36-SUM(OC36:$RV36),GB36),0))</f>
        <v>0</v>
      </c>
      <c r="OC36" s="5">
        <f>IF(GC36=0,0,IF($BJ36&gt;SUM(GD36:$JV36),IF(GC36+SUM(GD36:$JV36)&gt;$BJ36,$BJ36-SUM(OD36:$RV36),GC36),0))</f>
        <v>0</v>
      </c>
      <c r="OD36" s="5">
        <f>IF(GD36=0,0,IF($BJ36&gt;SUM(GE36:$JV36),IF(GD36+SUM(GE36:$JV36)&gt;$BJ36,$BJ36-SUM(OE36:$RV36),GD36),0))</f>
        <v>0</v>
      </c>
      <c r="OE36" s="5">
        <f>IF(GE36=0,0,IF($BJ36&gt;SUM(GF36:$JV36),IF(GE36+SUM(GF36:$JV36)&gt;$BJ36,$BJ36-SUM(OF36:$RV36),GE36),0))</f>
        <v>0</v>
      </c>
      <c r="OF36" s="5">
        <f>IF(GF36=0,0,IF($BJ36&gt;SUM(GG36:$JV36),IF(GF36+SUM(GG36:$JV36)&gt;$BJ36,$BJ36-SUM(OG36:$RV36),GF36),0))</f>
        <v>0</v>
      </c>
      <c r="OG36" s="5">
        <f>IF(GG36=0,0,IF($BJ36&gt;SUM(GH36:$JV36),IF(GG36+SUM(GH36:$JV36)&gt;$BJ36,$BJ36-SUM(OH36:$RV36),GG36),0))</f>
        <v>0</v>
      </c>
      <c r="OH36" s="5">
        <f>IF(GH36=0,0,IF($BJ36&gt;SUM(GI36:$JV36),IF(GH36+SUM(GI36:$JV36)&gt;$BJ36,$BJ36-SUM(OI36:$RV36),GH36),0))</f>
        <v>0</v>
      </c>
      <c r="OI36" s="5">
        <f>IF(GI36=0,0,IF($BJ36&gt;SUM(GJ36:$JV36),IF(GI36+SUM(GJ36:$JV36)&gt;$BJ36,$BJ36-SUM(OJ36:$RV36),GI36),0))</f>
        <v>0</v>
      </c>
      <c r="OJ36" s="5">
        <f>IF(GJ36=0,0,IF($BJ36&gt;SUM(GK36:$JV36),IF(GJ36+SUM(GK36:$JV36)&gt;$BJ36,$BJ36-SUM(OK36:$RV36),GJ36),0))</f>
        <v>0</v>
      </c>
      <c r="OK36" s="5">
        <f>IF(GK36=0,0,IF($BJ36&gt;SUM(GL36:$JV36),IF(GK36+SUM(GL36:$JV36)&gt;$BJ36,$BJ36-SUM(OL36:$RV36),GK36),0))</f>
        <v>0</v>
      </c>
      <c r="OL36" s="5">
        <f>IF(GL36=0,0,IF($BJ36&gt;SUM(GM36:$JV36),IF(GL36+SUM(GM36:$JV36)&gt;$BJ36,$BJ36-SUM(OM36:$RV36),GL36),0))</f>
        <v>0</v>
      </c>
      <c r="OM36" s="5">
        <f>IF(GM36=0,0,IF($BJ36&gt;SUM(GN36:$JV36),IF(GM36+SUM(GN36:$JV36)&gt;$BJ36,$BJ36-SUM(ON36:$RV36),GM36),0))</f>
        <v>0</v>
      </c>
      <c r="ON36" s="5">
        <f>IF(GN36=0,0,IF($BJ36&gt;SUM(GO36:$JV36),IF(GN36+SUM(GO36:$JV36)&gt;$BJ36,$BJ36-SUM(OO36:$RV36),GN36),0))</f>
        <v>0</v>
      </c>
      <c r="OO36" s="5">
        <f>IF(GO36=0,0,IF($BJ36&gt;SUM(GP36:$JV36),IF(GO36+SUM(GP36:$JV36)&gt;$BJ36,$BJ36-SUM(OP36:$RV36),GO36),0))</f>
        <v>0</v>
      </c>
      <c r="OP36" s="5">
        <f>IF(GP36=0,0,IF($BJ36&gt;SUM(GQ36:$JV36),IF(GP36+SUM(GQ36:$JV36)&gt;$BJ36,$BJ36-SUM(OQ36:$RV36),GP36),0))</f>
        <v>0</v>
      </c>
      <c r="OQ36" s="5">
        <f>IF(GQ36=0,0,IF($BJ36&gt;SUM(GR36:$JV36),IF(GQ36+SUM(GR36:$JV36)&gt;$BJ36,$BJ36-SUM(OR36:$RV36),GQ36),0))</f>
        <v>0</v>
      </c>
      <c r="OR36" s="5">
        <f>IF(GR36=0,0,IF($BJ36&gt;SUM(GS36:$JV36),IF(GR36+SUM(GS36:$JV36)&gt;$BJ36,$BJ36-SUM(OS36:$RV36),GR36),0))</f>
        <v>0</v>
      </c>
      <c r="OS36" s="5">
        <f>IF(GS36=0,0,IF($BJ36&gt;SUM(GT36:$JV36),IF(GS36+SUM(GT36:$JV36)&gt;$BJ36,$BJ36-SUM(OT36:$RV36),GS36),0))</f>
        <v>0</v>
      </c>
      <c r="OT36" s="5">
        <f>IF(GT36=0,0,IF($BJ36&gt;SUM(GU36:$JV36),IF(GT36+SUM(GU36:$JV36)&gt;$BJ36,$BJ36-SUM(OU36:$RV36),GT36),0))</f>
        <v>0</v>
      </c>
      <c r="OU36" s="5">
        <f>IF(GU36=0,0,IF($BJ36&gt;SUM(GV36:$JV36),IF(GU36+SUM(GV36:$JV36)&gt;$BJ36,$BJ36-SUM(OV36:$RV36),GU36),0))</f>
        <v>0</v>
      </c>
      <c r="OV36" s="5">
        <f>IF(GV36=0,0,IF($BJ36&gt;SUM(GW36:$JV36),IF(GV36+SUM(GW36:$JV36)&gt;$BJ36,$BJ36-SUM(OW36:$RV36),GV36),0))</f>
        <v>0</v>
      </c>
      <c r="OW36" s="5">
        <f>IF(GW36=0,0,IF($BJ36&gt;SUM(GX36:$JV36),IF(GW36+SUM(GX36:$JV36)&gt;$BJ36,$BJ36-SUM(OX36:$RV36),GW36),0))</f>
        <v>0</v>
      </c>
      <c r="OX36" s="5">
        <f>IF(GX36=0,0,IF($BJ36&gt;SUM(GY36:$JV36),IF(GX36+SUM(GY36:$JV36)&gt;$BJ36,$BJ36-SUM(OY36:$RV36),GX36),0))</f>
        <v>0</v>
      </c>
      <c r="OY36" s="5">
        <f>IF(GY36=0,0,IF($BJ36&gt;SUM(GZ36:$JV36),IF(GY36+SUM(GZ36:$JV36)&gt;$BJ36,$BJ36-SUM(OZ36:$RV36),GY36),0))</f>
        <v>0</v>
      </c>
      <c r="OZ36" s="5">
        <f>IF(GZ36=0,0,IF($BJ36&gt;SUM(HA36:$JV36),IF(GZ36+SUM(HA36:$JV36)&gt;$BJ36,$BJ36-SUM(PA36:$RV36),GZ36),0))</f>
        <v>0</v>
      </c>
      <c r="PA36" s="5">
        <f>IF(HA36=0,0,IF($BJ36&gt;SUM(HB36:$JV36),IF(HA36+SUM(HB36:$JV36)&gt;$BJ36,$BJ36-SUM(PB36:$RV36),HA36),0))</f>
        <v>0</v>
      </c>
      <c r="PB36" s="5">
        <f>IF(HB36=0,0,IF($BJ36&gt;SUM(HC36:$JV36),IF(HB36+SUM(HC36:$JV36)&gt;$BJ36,$BJ36-SUM(PC36:$RV36),HB36),0))</f>
        <v>0</v>
      </c>
      <c r="PC36" s="5">
        <f>IF(HC36=0,0,IF($BJ36&gt;SUM(HD36:$JV36),IF(HC36+SUM(HD36:$JV36)&gt;$BJ36,$BJ36-SUM(PD36:$RV36),HC36),0))</f>
        <v>0</v>
      </c>
      <c r="PD36" s="5">
        <f>IF(HD36=0,0,IF($BJ36&gt;SUM(HE36:$JV36),IF(HD36+SUM(HE36:$JV36)&gt;$BJ36,$BJ36-SUM(PE36:$RV36),HD36),0))</f>
        <v>0</v>
      </c>
      <c r="PE36" s="5">
        <f>IF(HE36=0,0,IF($BJ36&gt;SUM(HF36:$JV36),IF(HE36+SUM(HF36:$JV36)&gt;$BJ36,$BJ36-SUM(PF36:$RV36),HE36),0))</f>
        <v>0</v>
      </c>
      <c r="PF36" s="5">
        <f>IF(HF36=0,0,IF($BJ36&gt;SUM(HG36:$JV36),IF(HF36+SUM(HG36:$JV36)&gt;$BJ36,$BJ36-SUM(PG36:$RV36),HF36),0))</f>
        <v>0</v>
      </c>
      <c r="PG36" s="5">
        <f>IF(HG36=0,0,IF($BJ36&gt;SUM(HH36:$JV36),IF(HG36+SUM(HH36:$JV36)&gt;$BJ36,$BJ36-SUM(PH36:$RV36),HG36),0))</f>
        <v>0</v>
      </c>
      <c r="PH36" s="5">
        <f>IF(HH36=0,0,IF($BJ36&gt;SUM(HI36:$JV36),IF(HH36+SUM(HI36:$JV36)&gt;$BJ36,$BJ36-SUM(PI36:$RV36),HH36),0))</f>
        <v>0</v>
      </c>
      <c r="PI36" s="5">
        <f>IF(HI36=0,0,IF($BJ36&gt;SUM(HJ36:$JV36),IF(HI36+SUM(HJ36:$JV36)&gt;$BJ36,$BJ36-SUM(PJ36:$RV36),HI36),0))</f>
        <v>0</v>
      </c>
      <c r="PJ36" s="5">
        <f>IF(HJ36=0,0,IF($BJ36&gt;SUM(HK36:$JV36),IF(HJ36+SUM(HK36:$JV36)&gt;$BJ36,$BJ36-SUM(PK36:$RV36),HJ36),0))</f>
        <v>0</v>
      </c>
      <c r="PK36" s="5">
        <f>IF(HK36=0,0,IF($BJ36&gt;SUM(HL36:$JV36),IF(HK36+SUM(HL36:$JV36)&gt;$BJ36,$BJ36-SUM(PL36:$RV36),HK36),0))</f>
        <v>0</v>
      </c>
      <c r="PL36" s="5">
        <f>IF(HL36=0,0,IF($BJ36&gt;SUM(HM36:$JV36),IF(HL36+SUM(HM36:$JV36)&gt;$BJ36,$BJ36-SUM(PM36:$RV36),HL36),0))</f>
        <v>0</v>
      </c>
      <c r="PM36" s="5">
        <f>IF(HM36=0,0,IF($BJ36&gt;SUM(HN36:$JV36),IF(HM36+SUM(HN36:$JV36)&gt;$BJ36,$BJ36-SUM(PN36:$RV36),HM36),0))</f>
        <v>0</v>
      </c>
      <c r="PN36" s="5">
        <f>IF(HN36=0,0,IF($BJ36&gt;SUM(HO36:$JV36),IF(HN36+SUM(HO36:$JV36)&gt;$BJ36,$BJ36-SUM(PO36:$RV36),HN36),0))</f>
        <v>0</v>
      </c>
      <c r="PO36" s="5">
        <f>IF(HO36=0,0,IF($BJ36&gt;SUM(HP36:$JV36),IF(HO36+SUM(HP36:$JV36)&gt;$BJ36,$BJ36-SUM(PP36:$RV36),HO36),0))</f>
        <v>0</v>
      </c>
      <c r="PP36" s="5">
        <f>IF(HP36=0,0,IF($BJ36&gt;SUM(HQ36:$JV36),IF(HP36+SUM(HQ36:$JV36)&gt;$BJ36,$BJ36-SUM(PQ36:$RV36),HP36),0))</f>
        <v>0</v>
      </c>
      <c r="PQ36" s="5">
        <f>IF(HQ36=0,0,IF($BJ36&gt;SUM(HR36:$JV36),IF(HQ36+SUM(HR36:$JV36)&gt;$BJ36,$BJ36-SUM(PR36:$RV36),HQ36),0))</f>
        <v>0</v>
      </c>
      <c r="PR36" s="5">
        <f>IF(HR36=0,0,IF($BJ36&gt;SUM(HS36:$JV36),IF(HR36+SUM(HS36:$JV36)&gt;$BJ36,$BJ36-SUM(PS36:$RV36),HR36),0))</f>
        <v>5</v>
      </c>
      <c r="PS36" s="5">
        <f>IF(HS36=0,0,IF($BJ36&gt;SUM(HT36:$JV36),IF(HS36+SUM(HT36:$JV36)&gt;$BJ36,$BJ36-SUM(PT36:$RV36),HS36),0))</f>
        <v>12</v>
      </c>
      <c r="PT36" s="5">
        <f>IF(HT36=0,0,IF($BJ36&gt;SUM(HU36:$JV36),IF(HT36+SUM(HU36:$JV36)&gt;$BJ36,$BJ36-SUM(PU36:$RV36),HT36),0))</f>
        <v>12</v>
      </c>
      <c r="PU36" s="5">
        <f>IF(HU36=0,0,IF($BJ36&gt;SUM(HV36:$JV36),IF(HU36+SUM(HV36:$JV36)&gt;$BJ36,$BJ36-SUM(PV36:$RV36),HU36),0))</f>
        <v>12</v>
      </c>
      <c r="PV36" s="5">
        <f>IF(HV36=0,0,IF($BJ36&gt;SUM(HW36:$JV36),IF(HV36+SUM(HW36:$JV36)&gt;$BJ36,$BJ36-SUM(PW36:$RV36),HV36),0))</f>
        <v>10</v>
      </c>
      <c r="PW36" s="5">
        <f>IF(HW36=0,0,IF($BJ36&gt;SUM(HX36:$JV36),IF(HW36+SUM(HX36:$JV36)&gt;$BJ36,$BJ36-SUM(PX36:$RV36),HW36),0))</f>
        <v>17</v>
      </c>
      <c r="PX36" s="5">
        <f>IF(HX36=0,0,IF($BJ36&gt;SUM(HY36:$JV36),IF(HX36+SUM(HY36:$JV36)&gt;$BJ36,$BJ36-SUM(PY36:$RV36),HX36),0))</f>
        <v>5</v>
      </c>
      <c r="PY36" s="5">
        <f>IF(HY36=0,0,IF($BJ36&gt;SUM(HZ36:$JV36),IF(HY36+SUM(HZ36:$JV36)&gt;$BJ36,$BJ36-SUM(PZ36:$RV36),HY36),0))</f>
        <v>5</v>
      </c>
      <c r="PZ36" s="5">
        <f>IF(HZ36=0,0,IF($BJ36&gt;SUM(IA36:$JV36),IF(HZ36+SUM(IA36:$JV36)&gt;$BJ36,$BJ36-SUM(QA36:$RV36),HZ36),0))</f>
        <v>5</v>
      </c>
      <c r="QA36" s="5">
        <f>IF(IA36=0,0,IF($BJ36&gt;SUM(IB36:$JV36),IF(IA36+SUM(IB36:$JV36)&gt;$BJ36,$BJ36-SUM(QB36:$RV36),IA36),0))</f>
        <v>5</v>
      </c>
      <c r="QB36" s="5">
        <f>IF(IB36=0,0,IF($BJ36&gt;SUM(IC36:$JV36),IF(IB36+SUM(IC36:$JV36)&gt;$BJ36,$BJ36-SUM(QC36:$RV36),IB36),0))</f>
        <v>5</v>
      </c>
      <c r="QC36" s="5">
        <f>IF(IC36=0,0,IF($BJ36&gt;SUM(ID36:$JV36),IF(IC36+SUM(ID36:$JV36)&gt;$BJ36,$BJ36-SUM(QD36:$RV36),IC36),0))</f>
        <v>15</v>
      </c>
      <c r="QD36" s="5">
        <f>IF(ID36=0,0,IF($BJ36&gt;SUM(IE36:$JV36),IF(ID36+SUM(IE36:$JV36)&gt;$BJ36,$BJ36-SUM(QE36:$RV36),ID36),0))</f>
        <v>5</v>
      </c>
      <c r="QE36" s="5">
        <f>IF(IE36=0,0,IF($BJ36&gt;SUM(IF36:$JV36),IF(IE36+SUM(IF36:$JV36)&gt;$BJ36,$BJ36-SUM(QF36:$RV36),IE36),0))</f>
        <v>3</v>
      </c>
      <c r="QF36" s="5">
        <f>IF(IF36=0,0,IF($BJ36&gt;SUM(IG36:$JV36),IF(IF36+SUM(IG36:$JV36)&gt;$BJ36,$BJ36-SUM(QG36:$RV36),IF36),0))</f>
        <v>0</v>
      </c>
      <c r="QG36" s="5">
        <f>IF(IG36=0,0,IF($BJ36&gt;SUM(IH36:$JV36),IF(IG36+SUM(IH36:$JV36)&gt;$BJ36,$BJ36-SUM(QH36:$RV36),IG36),0))</f>
        <v>3</v>
      </c>
      <c r="QH36" s="5">
        <f>IF(IH36=0,0,IF($BJ36&gt;SUM(II36:$JV36),IF(IH36+SUM(II36:$JV36)&gt;$BJ36,$BJ36-SUM(QI36:$RV36),IH36),0))</f>
        <v>7</v>
      </c>
      <c r="QI36" s="5">
        <f>IF(II36=0,0,IF($BJ36&gt;SUM(IJ36:$JV36),IF(II36+SUM(IJ36:$JV36)&gt;$BJ36,$BJ36-SUM(QJ36:$RV36),II36),0))</f>
        <v>5</v>
      </c>
      <c r="QJ36" s="5">
        <f>IF(IJ36=0,0,IF($BJ36&gt;SUM(IK36:$JV36),IF(IJ36+SUM(IK36:$JV36)&gt;$BJ36,$BJ36-SUM(QK36:$RV36),IJ36),0))</f>
        <v>3</v>
      </c>
      <c r="QK36" s="5">
        <f>IF(IK36=0,0,IF($BJ36&gt;SUM(IL36:$JV36),IF(IK36+SUM(IL36:$JV36)&gt;$BJ36,$BJ36-SUM(QL36:$RV36),IK36),0))</f>
        <v>5</v>
      </c>
      <c r="QL36" s="5">
        <f>IF(IL36=0,0,IF($BJ36&gt;SUM(IM36:$JV36),IF(IL36+SUM(IM36:$JV36)&gt;$BJ36,$BJ36-SUM(QM36:$RV36),IL36),0))</f>
        <v>6</v>
      </c>
      <c r="QM36" s="5">
        <f>IF(IM36=0,0,IF($BJ36&gt;SUM(IN36:$JV36),IF(IM36+SUM(IN36:$JV36)&gt;$BJ36,$BJ36-SUM(QN36:$RV36),IM36),0))</f>
        <v>8</v>
      </c>
      <c r="QN36" s="5">
        <f>IF(IN36=0,0,IF($BJ36&gt;SUM(IO36:$JV36),IF(IN36+SUM(IO36:$JV36)&gt;$BJ36,$BJ36-SUM(QO36:$RV36),IN36),0))</f>
        <v>5</v>
      </c>
      <c r="QO36" s="5">
        <f>IF(IO36=0,0,IF($BJ36&gt;SUM(IP36:$JV36),IF(IO36+SUM(IP36:$JV36)&gt;$BJ36,$BJ36-SUM(QP36:$RV36),IO36),0))</f>
        <v>8</v>
      </c>
      <c r="QP36" s="5">
        <f>IF(IP36=0,0,IF($BJ36&gt;SUM(IQ36:$JV36),IF(IP36+SUM(IQ36:$JV36)&gt;$BJ36,$BJ36-SUM(QQ36:$RV36),IP36),0))</f>
        <v>4</v>
      </c>
      <c r="QQ36" s="5">
        <f>IF(IQ36=0,0,IF($BJ36&gt;SUM(IR36:$JV36),IF(IQ36+SUM(IR36:$JV36)&gt;$BJ36,$BJ36-SUM(QR36:$RV36),IQ36),0))</f>
        <v>7</v>
      </c>
      <c r="QR36" s="5">
        <f>IF(IR36=0,0,IF($BJ36&gt;SUM(IS36:$JV36),IF(IR36+SUM(IS36:$JV36)&gt;$BJ36,$BJ36-SUM(QS36:$RV36),IR36),0))</f>
        <v>8</v>
      </c>
      <c r="QS36" s="5">
        <f>IF(IS36=0,0,IF($BJ36&gt;SUM(IT36:$JV36),IF(IS36+SUM(IT36:$JV36)&gt;$BJ36,$BJ36-SUM(QT36:$RV36),IS36),0))</f>
        <v>8</v>
      </c>
      <c r="QT36" s="5">
        <f>IF(IT36=0,0,IF($BJ36&gt;SUM(IU36:$JV36),IF(IT36+SUM(IU36:$JV36)&gt;$BJ36,$BJ36-SUM(QU36:$RV36),IT36),0))</f>
        <v>8</v>
      </c>
      <c r="QU36" s="5">
        <f>IF(IU36=0,0,IF($BJ36&gt;SUM(IV36:$JV36),IF(IU36+SUM(IV36:$JV36)&gt;$BJ36,$BJ36-SUM(QV36:$RV36),IU36),0))</f>
        <v>8</v>
      </c>
      <c r="QV36" s="5">
        <f>IF(IV36=0,0,IF($BJ36&gt;SUM(IW36:$JV36),IF(IV36+SUM(IW36:$JV36)&gt;$BJ36,$BJ36-SUM(QW36:$RV36),IV36),0))</f>
        <v>8</v>
      </c>
      <c r="QW36" s="5">
        <f>IF(IW36=0,0,IF($BJ36&gt;SUM(IX36:$JV36),IF(IW36+SUM(IX36:$JV36)&gt;$BJ36,$BJ36-SUM(QX36:$RV36),IW36),0))</f>
        <v>10</v>
      </c>
      <c r="QX36" s="5">
        <f>IF(IX36=0,0,IF($BJ36&gt;SUM(IY36:$JV36),IF(IX36+SUM(IY36:$JV36)&gt;$BJ36,$BJ36-SUM(QY36:$RV36),IX36),0))</f>
        <v>10</v>
      </c>
      <c r="QY36" s="5">
        <f>IF(IY36=0,0,IF($BJ36&gt;SUM(IZ36:$JV36),IF(IY36+SUM(IZ36:$JV36)&gt;$BJ36,$BJ36-SUM(QZ36:$RV36),IY36),0))</f>
        <v>10</v>
      </c>
      <c r="QZ36" s="5">
        <f>IF(IZ36=0,0,IF($BJ36&gt;SUM(JA36:$JV36),IF(IZ36+SUM(JA36:$JV36)&gt;$BJ36,$BJ36-SUM(RA36:$RV36),IZ36),0))</f>
        <v>10</v>
      </c>
      <c r="RA36" s="5">
        <f>IF(JA36=0,0,IF($BJ36&gt;SUM(JB36:$JV36),IF(JA36+SUM(JB36:$JV36)&gt;$BJ36,$BJ36-SUM(RB36:$RV36),JA36),0))</f>
        <v>10</v>
      </c>
      <c r="RB36" s="5">
        <f>IF(JB36=0,0,IF($BJ36&gt;SUM(JC36:$JV36),IF(JB36+SUM(JC36:$JV36)&gt;$BJ36,$BJ36-SUM(RC36:$RV36),JB36),0))</f>
        <v>12</v>
      </c>
      <c r="RC36" s="5">
        <f>IF(JC36=0,0,IF($BJ36&gt;SUM(JD36:$JV36),IF(JC36+SUM(JD36:$JV36)&gt;$BJ36,$BJ36-SUM(RD36:$RV36),JC36),0))</f>
        <v>10</v>
      </c>
      <c r="RD36" s="5">
        <f>IF(JD36=0,0,IF($BJ36&gt;SUM(JE36:$JV36),IF(JD36+SUM(JE36:$JV36)&gt;$BJ36,$BJ36-SUM(RE36:$RV36),JD36),0))</f>
        <v>5</v>
      </c>
      <c r="RE36" s="5">
        <f>IF(JE36=0,0,IF($BJ36&gt;SUM(JF36:$JV36),IF(JE36+SUM(JF36:$JV36)&gt;$BJ36,$BJ36-SUM(RF36:$RV36),JE36),0))</f>
        <v>0</v>
      </c>
      <c r="RF36" s="5">
        <f>IF(JF36=0,0,IF($BJ36&gt;SUM(JG36:$JV36),IF(JF36+SUM(JG36:$JV36)&gt;$BJ36,$BJ36-SUM(RG36:$RV36),JF36),0))</f>
        <v>5</v>
      </c>
      <c r="RG36" s="5">
        <f>IF(JG36=0,0,IF($BJ36&gt;SUM(JH36:$JV36),IF(JG36+SUM(JH36:$JV36)&gt;$BJ36,$BJ36-SUM(RH36:$RV36),JG36),0))</f>
        <v>5</v>
      </c>
      <c r="RH36" s="5">
        <f>IF(JH36=0,0,IF($BJ36&gt;SUM(JI36:$JV36),IF(JH36+SUM(JI36:$JV36)&gt;$BJ36,$BJ36-SUM(RI36:$RV36),JH36),0))</f>
        <v>5</v>
      </c>
      <c r="RI36" s="5">
        <f>IF(JI36=0,0,IF($BJ36&gt;SUM(JJ36:$JV36),IF(JI36+SUM(JJ36:$JV36)&gt;$BJ36,$BJ36-SUM(RJ36:$RV36),JI36),0))</f>
        <v>3</v>
      </c>
      <c r="RJ36" s="5">
        <f>IF(JJ36=0,0,IF($BJ36&gt;SUM(JK36:$JV36),IF(JJ36+SUM(JK36:$JV36)&gt;$BJ36,$BJ36-SUM(RK36:$RV36),JJ36),0))</f>
        <v>5</v>
      </c>
      <c r="RK36" s="5">
        <f>IF(JK36=0,0,IF($BJ36&gt;SUM(JL36:$JV36),IF(JK36+SUM(JL36:$JV36)&gt;$BJ36,$BJ36-SUM(RL36:$RV36),JK36),0))</f>
        <v>5</v>
      </c>
      <c r="RL36" s="5">
        <f>IF(JL36=0,0,IF($BJ36&gt;SUM(JM36:$JV36),IF(JL36+SUM(JM36:$JV36)&gt;$BJ36,$BJ36-SUM(RM36:$RV36),JL36),0))</f>
        <v>5</v>
      </c>
      <c r="RM36" s="5">
        <f>IF(JM36=0,0,IF($BJ36&gt;SUM(JN36:$JV36),IF(JM36+SUM(JN36:$JV36)&gt;$BJ36,$BJ36-SUM(RN36:$RV36),JM36),0))</f>
        <v>4</v>
      </c>
      <c r="RN36" s="5">
        <f>IF(JN36=0,0,IF($BJ36&gt;SUM(JO36:$JV36),IF(JN36+SUM(JO36:$JV36)&gt;$BJ36,$BJ36-SUM(RO36:$RV36),JN36),0))</f>
        <v>2</v>
      </c>
      <c r="RO36" s="5">
        <f>IF(JO36=0,0,IF($BJ36&gt;SUM(JP36:$JV36),IF(JO36+SUM(JP36:$JV36)&gt;$BJ36,$BJ36-SUM(RP36:$RV36),JO36),0))</f>
        <v>5</v>
      </c>
      <c r="RP36" s="5">
        <f>IF(JP36=0,0,IF($BJ36&gt;SUM(JQ36:$JV36),IF(JP36+SUM(JQ36:$JV36)&gt;$BJ36,$BJ36-SUM(RQ36:$RV36),JP36),0))</f>
        <v>3</v>
      </c>
      <c r="RQ36" s="5">
        <f>IF(JQ36=0,0,IF($BJ36&gt;SUM(JR36:$JV36),IF(JQ36+SUM(JR36:$JV36)&gt;$BJ36,$BJ36-SUM(RR36:$RV36),JQ36),0))</f>
        <v>6</v>
      </c>
      <c r="RR36" s="5">
        <f>IF(JR36=0,0,IF($BJ36&gt;SUM(JS36:$JV36),IF(JR36+SUM(JS36:$JV36)&gt;$BJ36,$BJ36-SUM(RS36:$RV36),JR36),0))</f>
        <v>6</v>
      </c>
      <c r="RS36" s="5">
        <f>IF(JS36=0,0,IF($BJ36&gt;SUM(JT36:$JV36),IF(JS36+SUM(JT36:$JV36)&gt;$BJ36,$BJ36-SUM(RT36:$RV36),JS36),0))</f>
        <v>6</v>
      </c>
      <c r="RT36" s="5">
        <f>IF(JT36=0,0,IF($BJ36&gt;SUM(JU36:$JV36),IF(JT36+SUM(JU36:$JV36)&gt;$BJ36,$BJ36-SUM(RU36:$RV36),JT36),0))</f>
        <v>6</v>
      </c>
      <c r="RU36" s="5">
        <f>IF(JU36=0,0,IF($BJ36&gt;SUM(JV36:$JV36),IF(JU36+SUM(JV36:$JV36)&gt;$BJ36,$BJ36-SUM(RV36:$RV36),JU36),0))</f>
        <v>5</v>
      </c>
      <c r="RV36" s="54"/>
      <c r="RW36" s="12">
        <f ca="1">SUMIFS(Sales!D$1:D$151,Sales!B$1:B$151,B36,Sales!C$1:C$151,C36)</f>
        <v>67</v>
      </c>
      <c r="RX36" s="65" t="b">
        <f>IF(COUNTIF(Sales!C$1:C$153,C36)=1,TRUE,FALSE)</f>
        <v>1</v>
      </c>
      <c r="RY36" t="b">
        <f t="shared" si="574"/>
        <v>1</v>
      </c>
    </row>
    <row r="37" spans="1:493" x14ac:dyDescent="0.35">
      <c r="A37" s="7">
        <f t="shared" ca="1" si="546"/>
        <v>37</v>
      </c>
      <c r="B37" s="126" t="str">
        <f t="shared" si="547"/>
        <v>GC-Shoes</v>
      </c>
      <c r="C37" s="20" t="s">
        <v>89</v>
      </c>
      <c r="D37" s="20" t="s">
        <v>454</v>
      </c>
      <c r="E37" s="155">
        <f>IF(LEFT(C37,5)="Total",0,SUMIFS(Costing!E$1:E$79,Costing!C$1:C$79,B37,Costing!D$1:D$79,C37))</f>
        <v>326</v>
      </c>
      <c r="F37" s="60">
        <f>SUMIFS(Costing!G$1:G$79,Costing!C$1:C$79,B37,Costing!D$1:D$79,C37)</f>
        <v>99.935981595092031</v>
      </c>
      <c r="G37" s="92"/>
      <c r="H37" s="220"/>
      <c r="I37" s="67">
        <f t="shared" ref="I37:I68" si="575">IF(G37=0,0,H37-$F37)</f>
        <v>0</v>
      </c>
      <c r="J37" s="92"/>
      <c r="K37" s="220"/>
      <c r="L37" s="67">
        <f t="shared" ref="L37:L68" si="576">IF(J37=0,0,K37-$F37)</f>
        <v>0</v>
      </c>
      <c r="M37" s="92"/>
      <c r="N37" s="220"/>
      <c r="O37" s="67">
        <f t="shared" ref="O37:O68" si="577">IF(M37=0,0,N37-$F37)</f>
        <v>0</v>
      </c>
      <c r="P37" s="92"/>
      <c r="Q37" s="220"/>
      <c r="R37" s="67">
        <f t="shared" ref="R37:R68" si="578">IF(P37=0,0,Q37-$F37)</f>
        <v>0</v>
      </c>
      <c r="S37" s="92"/>
      <c r="T37" s="220"/>
      <c r="U37" s="67">
        <f t="shared" ref="U37:U68" si="579">IF(S37=0,0,T37-$F37)</f>
        <v>0</v>
      </c>
      <c r="V37" s="92"/>
      <c r="W37" s="220"/>
      <c r="X37" s="67">
        <f t="shared" ref="X37:X68" si="580">IF(V37=0,0,W37-$F37)</f>
        <v>0</v>
      </c>
      <c r="Y37" s="92"/>
      <c r="Z37" s="220"/>
      <c r="AA37" s="67">
        <f t="shared" ref="AA37:AA68" si="581">IF(Y37=0,0,Z37-$F37)</f>
        <v>0</v>
      </c>
      <c r="AB37" s="92">
        <v>1</v>
      </c>
      <c r="AC37" s="220">
        <v>180</v>
      </c>
      <c r="AD37" s="67">
        <f t="shared" ref="AD37:AD68" si="582">IF(AB37=0,0,AC37-$F37)</f>
        <v>80.064018404907969</v>
      </c>
      <c r="AE37" s="92"/>
      <c r="AF37" s="220"/>
      <c r="AG37" s="67">
        <f t="shared" ref="AG37:AG68" si="583">IF(AE37=0,0,AF37-$F37)</f>
        <v>0</v>
      </c>
      <c r="AH37" s="92"/>
      <c r="AI37" s="220"/>
      <c r="AJ37" s="67">
        <f t="shared" ref="AJ37:AJ68" si="584">IF(AH37=0,0,AI37-$F37)</f>
        <v>0</v>
      </c>
      <c r="AK37" s="92"/>
      <c r="AL37" s="220"/>
      <c r="AM37" s="67">
        <f t="shared" ref="AM37:AM68" si="585">IF(AK37=0,0,AL37-$F37)</f>
        <v>0</v>
      </c>
      <c r="AN37" s="92"/>
      <c r="AO37" s="220"/>
      <c r="AP37" s="67">
        <f t="shared" ref="AP37:AP68" si="586">IF(AN37=0,0,AO37-$F37)</f>
        <v>0</v>
      </c>
      <c r="AQ37" s="92"/>
      <c r="AR37" s="220"/>
      <c r="AS37" s="67">
        <f t="shared" ref="AS37:AS68" si="587">IF(AQ37=0,0,AR37-$F37)</f>
        <v>0</v>
      </c>
      <c r="AT37" s="92"/>
      <c r="AU37" s="220"/>
      <c r="AV37" s="67">
        <f t="shared" ref="AV37:AV68" si="588">IF(AT37=0,0,AU37-$F37)</f>
        <v>0</v>
      </c>
      <c r="AW37" s="92"/>
      <c r="AX37" s="220"/>
      <c r="AY37" s="67">
        <f t="shared" ref="AY37:AY68" si="589">IF(AW37=0,0,AX37-$F37)</f>
        <v>0</v>
      </c>
      <c r="AZ37" s="92"/>
      <c r="BA37" s="220"/>
      <c r="BB37" s="67">
        <f t="shared" ref="BB37:BB68" si="590">IF(AZ37=0,0,BA37-$F37)</f>
        <v>0</v>
      </c>
      <c r="BC37" s="92"/>
      <c r="BD37" s="220"/>
      <c r="BE37" s="67">
        <f t="shared" ref="BE37:BE68" si="591">IF(BC37=0,0,BD37-$F37)</f>
        <v>0</v>
      </c>
      <c r="BF37" s="92"/>
      <c r="BG37" s="220"/>
      <c r="BH37" s="67">
        <f t="shared" ref="BH37:BH68" si="592">IF(BF37=0,0,BG37-$F37)</f>
        <v>0</v>
      </c>
      <c r="BI37" s="68"/>
      <c r="BJ37" s="154">
        <f t="shared" ref="BJ37:BJ68" si="593">E37-SUMIF(E$4:BI$4,BJ$4,E37:BI37)</f>
        <v>325</v>
      </c>
      <c r="BK37" s="116">
        <f t="shared" ref="BK37:BK68" si="594">BJ37*F37</f>
        <v>32479.194018404909</v>
      </c>
      <c r="BL37" s="50"/>
      <c r="BM37" s="5">
        <f ca="1">SUMIFS(INDIRECT("Sales!"&amp;RW37&amp;":"&amp;RW37),Sales!$1:$1,"&gt;"&amp;$BN$2,Sales!$1:$1,"&lt;="&amp;$C$2)/$BM$2*30</f>
        <v>3.6666666666666665</v>
      </c>
      <c r="BN37" s="72"/>
      <c r="BO37" s="5">
        <f>SUMIF($DB$2:$RV$2,"&lt;"&amp;BO$2,$DB37:$RV37)-SUM($BN37:BN37)</f>
        <v>0</v>
      </c>
      <c r="BP37" s="5">
        <f>SUMIF($DB$2:$RV$2,"&lt;"&amp;BP$2,$DB37:$RV37)-SUM($BN37:BO37)</f>
        <v>0</v>
      </c>
      <c r="BQ37" s="5">
        <f>SUMIF($DB$2:$RV$2,"&lt;"&amp;BQ$2,$DB37:$RV37)-SUM($BN37:BP37)</f>
        <v>0</v>
      </c>
      <c r="BR37" s="5">
        <f>SUMIF($DB$2:$RV$2,"&lt;"&amp;BR$2,$DB37:$RV37)-SUM($BN37:BQ37)</f>
        <v>0</v>
      </c>
      <c r="BS37" s="5">
        <f>SUMIF($DB$2:$RV$2,"&lt;"&amp;BS$2,$DB37:$RV37)-SUM($BN37:BR37)</f>
        <v>0</v>
      </c>
      <c r="BT37" s="5">
        <f>SUMIF($DB$2:$RV$2,"&lt;"&amp;BT$2,$DB37:$RV37)-SUM($BN37:BS37)</f>
        <v>325</v>
      </c>
      <c r="BU37" s="5">
        <f t="shared" si="571"/>
        <v>545.91999999999996</v>
      </c>
      <c r="BV37" s="10"/>
      <c r="BW37" s="95"/>
      <c r="BX37" s="95">
        <v>0</v>
      </c>
      <c r="BY37" s="95">
        <v>0</v>
      </c>
      <c r="BZ37" s="95"/>
      <c r="CA37" s="95"/>
      <c r="CB37" s="95"/>
      <c r="CC37" s="79">
        <v>0</v>
      </c>
      <c r="CD37" s="79">
        <v>0</v>
      </c>
      <c r="CE37" s="79">
        <v>0</v>
      </c>
      <c r="CF37" s="79">
        <v>0</v>
      </c>
      <c r="CG37" s="79">
        <v>0</v>
      </c>
      <c r="CH37" s="79">
        <v>0</v>
      </c>
      <c r="CI37" s="79">
        <v>0</v>
      </c>
      <c r="CJ37" s="79">
        <v>0</v>
      </c>
      <c r="CK37" s="79">
        <v>0</v>
      </c>
      <c r="CL37" s="79">
        <v>0</v>
      </c>
      <c r="CM37" s="79">
        <v>0</v>
      </c>
      <c r="CN37" s="79">
        <v>0</v>
      </c>
      <c r="CO37" s="79">
        <v>0</v>
      </c>
      <c r="CP37" s="79">
        <v>10</v>
      </c>
      <c r="CQ37" s="79">
        <v>0</v>
      </c>
      <c r="CR37" s="79">
        <v>0</v>
      </c>
      <c r="CS37" s="79">
        <v>20</v>
      </c>
      <c r="CT37" s="79">
        <v>5</v>
      </c>
      <c r="CU37" s="79">
        <v>2</v>
      </c>
      <c r="CV37" s="79">
        <v>11</v>
      </c>
      <c r="CW37" s="79">
        <v>32</v>
      </c>
      <c r="CX37" s="95">
        <v>32</v>
      </c>
      <c r="CY37" s="79">
        <v>13</v>
      </c>
      <c r="CZ37" s="79">
        <v>8</v>
      </c>
      <c r="DA37" s="79">
        <v>18</v>
      </c>
      <c r="DB37" s="5">
        <v>11</v>
      </c>
      <c r="DC37" s="5">
        <v>9</v>
      </c>
      <c r="DD37" s="5">
        <v>6</v>
      </c>
      <c r="DE37" s="5">
        <v>20</v>
      </c>
      <c r="DF37" s="5">
        <v>10</v>
      </c>
      <c r="DG37" s="5">
        <v>10</v>
      </c>
      <c r="DH37" s="5">
        <v>25</v>
      </c>
      <c r="DI37" s="5">
        <v>10</v>
      </c>
      <c r="DJ37" s="5">
        <v>10</v>
      </c>
      <c r="DK37" s="5">
        <v>40</v>
      </c>
      <c r="DL37" s="5">
        <v>35</v>
      </c>
      <c r="DM37" s="5">
        <v>15</v>
      </c>
      <c r="DN37" s="5">
        <v>13</v>
      </c>
      <c r="DO37" s="5">
        <v>40</v>
      </c>
      <c r="DP37" s="5">
        <v>20</v>
      </c>
      <c r="DQ37" s="5">
        <v>20</v>
      </c>
      <c r="DR37" s="5">
        <v>9</v>
      </c>
      <c r="DS37" s="5">
        <v>15</v>
      </c>
      <c r="DT37" s="5">
        <v>10</v>
      </c>
      <c r="DU37" s="5">
        <v>30</v>
      </c>
      <c r="DV37" s="5">
        <v>26</v>
      </c>
      <c r="DW37" s="5">
        <v>30</v>
      </c>
      <c r="DX37" s="5">
        <v>30</v>
      </c>
      <c r="DY37" s="5">
        <v>22</v>
      </c>
      <c r="DZ37" s="5">
        <v>27</v>
      </c>
      <c r="EA37" s="5">
        <v>15</v>
      </c>
      <c r="EB37" s="5">
        <v>30</v>
      </c>
      <c r="EC37" s="5">
        <v>20</v>
      </c>
      <c r="ED37" s="5">
        <v>0</v>
      </c>
      <c r="EE37" s="5">
        <v>8</v>
      </c>
      <c r="EF37" s="5">
        <v>0</v>
      </c>
      <c r="EG37" s="5">
        <v>13</v>
      </c>
      <c r="EH37" s="5">
        <v>15</v>
      </c>
      <c r="EI37" s="5">
        <v>20</v>
      </c>
      <c r="EJ37" s="5">
        <v>20</v>
      </c>
      <c r="EK37" s="5">
        <v>25</v>
      </c>
      <c r="EL37" s="5">
        <v>20</v>
      </c>
      <c r="EM37" s="5">
        <v>0</v>
      </c>
      <c r="EN37" s="5">
        <v>15</v>
      </c>
      <c r="EO37" s="5">
        <v>20</v>
      </c>
      <c r="EP37" s="5">
        <v>26</v>
      </c>
      <c r="EQ37" s="5">
        <v>20</v>
      </c>
      <c r="ER37" s="5">
        <v>10</v>
      </c>
      <c r="ES37" s="5">
        <v>15</v>
      </c>
      <c r="ET37" s="5">
        <v>25</v>
      </c>
      <c r="EU37" s="5">
        <v>30</v>
      </c>
      <c r="EV37" s="5">
        <v>21</v>
      </c>
      <c r="EW37" s="5">
        <v>20</v>
      </c>
      <c r="EX37" s="5">
        <v>15</v>
      </c>
      <c r="EY37" s="5">
        <v>25</v>
      </c>
      <c r="EZ37" s="5">
        <v>20</v>
      </c>
      <c r="FA37" s="5">
        <v>0</v>
      </c>
      <c r="FB37" s="5">
        <v>15</v>
      </c>
      <c r="FC37" s="5">
        <v>21</v>
      </c>
      <c r="FD37" s="5">
        <v>44</v>
      </c>
      <c r="FE37" s="5">
        <v>0</v>
      </c>
      <c r="FF37" s="5">
        <v>50</v>
      </c>
      <c r="FG37" s="5">
        <v>31</v>
      </c>
      <c r="FH37" s="5">
        <v>0</v>
      </c>
      <c r="FI37" s="5">
        <v>0</v>
      </c>
      <c r="FJ37" s="5">
        <v>18</v>
      </c>
      <c r="FK37" s="5">
        <v>15</v>
      </c>
      <c r="FL37" s="5">
        <v>20</v>
      </c>
      <c r="FM37" s="5">
        <v>10</v>
      </c>
      <c r="FN37" s="5">
        <v>0</v>
      </c>
      <c r="FO37" s="5">
        <v>24</v>
      </c>
      <c r="FP37" s="5">
        <v>0</v>
      </c>
      <c r="FQ37" s="5">
        <v>15</v>
      </c>
      <c r="FR37" s="5">
        <v>44</v>
      </c>
      <c r="FS37" s="5">
        <v>0</v>
      </c>
      <c r="FT37" s="5">
        <v>60</v>
      </c>
      <c r="FU37" s="5">
        <v>50</v>
      </c>
      <c r="FV37" s="5">
        <v>0</v>
      </c>
      <c r="FW37" s="5">
        <v>50</v>
      </c>
      <c r="FX37" s="5">
        <v>55</v>
      </c>
      <c r="FY37" s="5">
        <v>20</v>
      </c>
      <c r="FZ37" s="5">
        <v>20</v>
      </c>
      <c r="GA37" s="5">
        <v>35</v>
      </c>
      <c r="GB37" s="5">
        <v>20</v>
      </c>
      <c r="GC37" s="5">
        <v>50</v>
      </c>
      <c r="GD37" s="5">
        <v>0</v>
      </c>
      <c r="GE37" s="5">
        <v>41</v>
      </c>
      <c r="GF37" s="5">
        <v>39</v>
      </c>
      <c r="GG37" s="5">
        <v>0</v>
      </c>
      <c r="GH37" s="5">
        <v>15</v>
      </c>
      <c r="GI37" s="5">
        <v>25</v>
      </c>
      <c r="GJ37" s="5">
        <v>20</v>
      </c>
      <c r="GK37" s="5">
        <v>20</v>
      </c>
      <c r="GL37" s="5">
        <v>24</v>
      </c>
      <c r="GM37" s="5">
        <v>20</v>
      </c>
      <c r="GN37" s="5">
        <v>30</v>
      </c>
      <c r="GO37" s="5">
        <v>30</v>
      </c>
      <c r="GP37" s="5">
        <v>135</v>
      </c>
      <c r="GQ37" s="5">
        <v>35</v>
      </c>
      <c r="GR37" s="5">
        <v>40</v>
      </c>
      <c r="GS37" s="5">
        <v>29</v>
      </c>
      <c r="GT37" s="5">
        <v>44</v>
      </c>
      <c r="GU37" s="5">
        <v>40</v>
      </c>
      <c r="GV37" s="5">
        <v>30</v>
      </c>
      <c r="GW37" s="5">
        <v>25</v>
      </c>
      <c r="GX37" s="5">
        <v>0</v>
      </c>
      <c r="GY37" s="5">
        <v>20</v>
      </c>
      <c r="GZ37" s="5">
        <v>25</v>
      </c>
      <c r="HA37" s="5">
        <v>28</v>
      </c>
      <c r="HB37" s="5">
        <v>36</v>
      </c>
      <c r="HC37" s="5">
        <v>35</v>
      </c>
      <c r="HD37" s="5">
        <v>8</v>
      </c>
      <c r="HE37" s="5">
        <v>35</v>
      </c>
      <c r="HF37" s="5">
        <v>33</v>
      </c>
      <c r="HG37" s="5">
        <v>20</v>
      </c>
      <c r="HH37" s="5">
        <v>20</v>
      </c>
      <c r="HI37" s="5">
        <v>25</v>
      </c>
      <c r="HJ37" s="5">
        <v>25</v>
      </c>
      <c r="HK37" s="5">
        <v>25</v>
      </c>
      <c r="HL37" s="5">
        <v>18</v>
      </c>
      <c r="HM37" s="5">
        <v>25</v>
      </c>
      <c r="HN37" s="5">
        <v>34</v>
      </c>
      <c r="HO37" s="5">
        <v>26</v>
      </c>
      <c r="HP37" s="5">
        <v>27</v>
      </c>
      <c r="HQ37" s="5">
        <v>35</v>
      </c>
      <c r="HR37" s="5">
        <v>7</v>
      </c>
      <c r="HS37" s="5">
        <v>23</v>
      </c>
      <c r="HT37" s="5">
        <v>30</v>
      </c>
      <c r="HU37" s="5">
        <v>18</v>
      </c>
      <c r="HV37" s="5">
        <v>25</v>
      </c>
      <c r="HW37" s="5">
        <v>15</v>
      </c>
      <c r="HX37" s="5">
        <v>35</v>
      </c>
      <c r="HY37" s="5">
        <v>30</v>
      </c>
      <c r="HZ37" s="5">
        <v>20</v>
      </c>
      <c r="IA37" s="5">
        <v>30</v>
      </c>
      <c r="IB37" s="5">
        <v>30</v>
      </c>
      <c r="IC37" s="5">
        <v>25</v>
      </c>
      <c r="ID37" s="5">
        <v>21</v>
      </c>
      <c r="IE37" s="5">
        <v>33</v>
      </c>
      <c r="IF37" s="5"/>
      <c r="IG37" s="5">
        <v>18</v>
      </c>
      <c r="IH37" s="5">
        <v>9</v>
      </c>
      <c r="II37" s="5">
        <v>26</v>
      </c>
      <c r="IJ37" s="5">
        <v>24</v>
      </c>
      <c r="IK37" s="5">
        <v>25</v>
      </c>
      <c r="IL37" s="5">
        <v>25</v>
      </c>
      <c r="IM37" s="5">
        <v>11</v>
      </c>
      <c r="IN37" s="5">
        <v>20</v>
      </c>
      <c r="IO37" s="5">
        <v>30</v>
      </c>
      <c r="IP37" s="5">
        <v>15</v>
      </c>
      <c r="IQ37" s="5">
        <v>23</v>
      </c>
      <c r="IR37" s="5">
        <v>29</v>
      </c>
      <c r="IS37" s="5">
        <v>25</v>
      </c>
      <c r="IT37" s="5">
        <v>25</v>
      </c>
      <c r="IU37" s="5">
        <v>9</v>
      </c>
      <c r="IV37" s="5">
        <v>29</v>
      </c>
      <c r="IW37" s="5">
        <v>4</v>
      </c>
      <c r="IX37" s="5">
        <v>25</v>
      </c>
      <c r="IY37" s="5">
        <v>18</v>
      </c>
      <c r="IZ37" s="5">
        <v>16</v>
      </c>
      <c r="JA37" s="5">
        <v>15</v>
      </c>
      <c r="JB37" s="5">
        <v>13</v>
      </c>
      <c r="JC37" s="5">
        <v>22</v>
      </c>
      <c r="JD37" s="5">
        <v>6</v>
      </c>
      <c r="JE37" s="5">
        <v>0</v>
      </c>
      <c r="JF37" s="5">
        <v>26</v>
      </c>
      <c r="JG37" s="5">
        <v>18</v>
      </c>
      <c r="JH37" s="5">
        <v>11</v>
      </c>
      <c r="JI37" s="5">
        <v>20</v>
      </c>
      <c r="JJ37">
        <v>22</v>
      </c>
      <c r="JK37" s="5">
        <v>22</v>
      </c>
      <c r="JL37" s="5">
        <v>19</v>
      </c>
      <c r="JM37" s="5">
        <v>30</v>
      </c>
      <c r="JN37" s="5">
        <v>29</v>
      </c>
      <c r="JO37" s="5">
        <v>10</v>
      </c>
      <c r="JP37" s="5">
        <v>19</v>
      </c>
      <c r="JQ37" s="5">
        <v>23</v>
      </c>
      <c r="JR37" s="5">
        <v>17</v>
      </c>
      <c r="JS37" s="5">
        <v>10</v>
      </c>
      <c r="JT37" s="5">
        <v>8</v>
      </c>
      <c r="JU37" s="5">
        <v>12</v>
      </c>
      <c r="JV37" s="54"/>
      <c r="JW37" s="5">
        <f>IF(BW37=0,0,IF($BJ37&gt;SUM(BX37:$JV37),IF(BW37+SUM(BX37:$JV37)&gt;$BJ37,$BJ37-SUM(JX37:$RV37),BW37),0))</f>
        <v>0</v>
      </c>
      <c r="JX37" s="5">
        <f>IF(BX37=0,0,IF($BJ37&gt;SUM(BY37:$JV37),IF(BX37+SUM(BY37:$JV37)&gt;$BJ37,$BJ37-SUM(JY37:$RV37),BX37),0))</f>
        <v>0</v>
      </c>
      <c r="JY37" s="5">
        <f>IF(BY37=0,0,IF($BJ37&gt;SUM(BZ37:$JV37),IF(BY37+SUM(BZ37:$JV37)&gt;$BJ37,$BJ37-SUM(JZ37:$RV37),BY37),0))</f>
        <v>0</v>
      </c>
      <c r="JZ37" s="5">
        <f>IF(BZ37=0,0,IF($BJ37&gt;SUM(CA37:$JV37),IF(BZ37+SUM(CA37:$JV37)&gt;$BJ37,$BJ37-SUM(KA37:$RV37),BZ37),0))</f>
        <v>0</v>
      </c>
      <c r="KA37" s="5">
        <f>IF(CA37=0,0,IF($BJ37&gt;SUM(CB37:$JV37),IF(CA37+SUM(CB37:$JV37)&gt;$BJ37,$BJ37-SUM(KB37:$RV37),CA37),0))</f>
        <v>0</v>
      </c>
      <c r="KB37" s="5">
        <f>IF(CB37=0,0,IF($BJ37&gt;SUM(CC37:$JV37),IF(CB37+SUM(CC37:$JV37)&gt;$BJ37,$BJ37-SUM(KC37:$RV37),CB37),0))</f>
        <v>0</v>
      </c>
      <c r="KC37" s="5">
        <f>IF(CC37=0,0,IF($BJ37&gt;SUM(CD37:$JV37),IF(CC37+SUM(CD37:$JV37)&gt;$BJ37,$BJ37-SUM(KD37:$RV37),CC37),0))</f>
        <v>0</v>
      </c>
      <c r="KD37" s="5">
        <f>IF(CD37=0,0,IF($BJ37&gt;SUM(CE37:$JV37),IF(CD37+SUM(CE37:$JV37)&gt;$BJ37,$BJ37-SUM(KE37:$RV37),CD37),0))</f>
        <v>0</v>
      </c>
      <c r="KE37" s="5">
        <f>IF(CE37=0,0,IF($BJ37&gt;SUM(CF37:$JV37),IF(CE37+SUM(CF37:$JV37)&gt;$BJ37,$BJ37-SUM(KF37:$RV37),CE37),0))</f>
        <v>0</v>
      </c>
      <c r="KF37" s="5">
        <f>IF(CF37=0,0,IF($BJ37&gt;SUM(CG37:$JV37),IF(CF37+SUM(CG37:$JV37)&gt;$BJ37,$BJ37-SUM(KG37:$RV37),CF37),0))</f>
        <v>0</v>
      </c>
      <c r="KG37" s="5">
        <f>IF(CG37=0,0,IF($BJ37&gt;SUM(CH37:$JV37),IF(CG37+SUM(CH37:$JV37)&gt;$BJ37,$BJ37-SUM(KH37:$RV37),CG37),0))</f>
        <v>0</v>
      </c>
      <c r="KH37" s="5">
        <f>IF(CH37=0,0,IF($BJ37&gt;SUM(CI37:$JV37),IF(CH37+SUM(CI37:$JV37)&gt;$BJ37,$BJ37-SUM(KI37:$RV37),CH37),0))</f>
        <v>0</v>
      </c>
      <c r="KI37" s="5">
        <f>IF(CI37=0,0,IF($BJ37&gt;SUM(CJ37:$JV37),IF(CI37+SUM(CJ37:$JV37)&gt;$BJ37,$BJ37-SUM(KJ37:$RV37),CI37),0))</f>
        <v>0</v>
      </c>
      <c r="KJ37" s="5">
        <f>IF(CJ37=0,0,IF($BJ37&gt;SUM(CK37:$JV37),IF(CJ37+SUM(CK37:$JV37)&gt;$BJ37,$BJ37-SUM(KK37:$RV37),CJ37),0))</f>
        <v>0</v>
      </c>
      <c r="KK37" s="5">
        <f>IF(CK37=0,0,IF($BJ37&gt;SUM(CL37:$JV37),IF(CK37+SUM(CL37:$JV37)&gt;$BJ37,$BJ37-SUM(KL37:$RV37),CK37),0))</f>
        <v>0</v>
      </c>
      <c r="KL37" s="5">
        <f>IF(CL37=0,0,IF($BJ37&gt;SUM(CM37:$JV37),IF(CL37+SUM(CM37:$JV37)&gt;$BJ37,$BJ37-SUM(KM37:$RV37),CL37),0))</f>
        <v>0</v>
      </c>
      <c r="KM37" s="5">
        <f>IF(CM37=0,0,IF($BJ37&gt;SUM(CN37:$JV37),IF(CM37+SUM(CN37:$JV37)&gt;$BJ37,$BJ37-SUM(KN37:$RV37),CM37),0))</f>
        <v>0</v>
      </c>
      <c r="KN37" s="5">
        <f>IF(CN37=0,0,IF($BJ37&gt;SUM(CO37:$JV37),IF(CN37+SUM(CO37:$JV37)&gt;$BJ37,$BJ37-SUM(KO37:$RV37),CN37),0))</f>
        <v>0</v>
      </c>
      <c r="KO37" s="5">
        <f>IF(CO37=0,0,IF($BJ37&gt;SUM(CP37:$JV37),IF(CO37+SUM(CP37:$JV37)&gt;$BJ37,$BJ37-SUM(KP37:$RV37),CO37),0))</f>
        <v>0</v>
      </c>
      <c r="KP37" s="5">
        <f>IF(CP37=0,0,IF($BJ37&gt;SUM(CQ37:$JV37),IF(CP37+SUM(CQ37:$JV37)&gt;$BJ37,$BJ37-SUM(KQ37:$RV37),CP37),0))</f>
        <v>0</v>
      </c>
      <c r="KQ37" s="5">
        <f>IF(CQ37=0,0,IF($BJ37&gt;SUM(CR37:$JV37),IF(CQ37+SUM(CR37:$JV37)&gt;$BJ37,$BJ37-SUM(KR37:$RV37),CQ37),0))</f>
        <v>0</v>
      </c>
      <c r="KR37" s="5">
        <f>IF(CR37=0,0,IF($BJ37&gt;SUM(CS37:$JV37),IF(CR37+SUM(CS37:$JV37)&gt;$BJ37,$BJ37-SUM(KS37:$RV37),CR37),0))</f>
        <v>0</v>
      </c>
      <c r="KS37" s="5">
        <f>IF(CS37=0,0,IF($BJ37&gt;SUM(CT37:$JV37),IF(CS37+SUM(CT37:$JV37)&gt;$BJ37,$BJ37-SUM(KT37:$RV37),CS37),0))</f>
        <v>0</v>
      </c>
      <c r="KT37" s="5">
        <f>IF(CT37=0,0,IF($BJ37&gt;SUM(CU37:$JV37),IF(CT37+SUM(CU37:$JV37)&gt;$BJ37,$BJ37-SUM(KU37:$RV37),CT37),0))</f>
        <v>0</v>
      </c>
      <c r="KU37" s="5">
        <f>IF(CU37=0,0,IF($BJ37&gt;SUM(CV37:$JV37),IF(CU37+SUM(CV37:$JV37)&gt;$BJ37,$BJ37-SUM(KV37:$RV37),CU37),0))</f>
        <v>0</v>
      </c>
      <c r="KV37" s="5">
        <f>IF(CV37=0,0,IF($BJ37&gt;SUM(CW37:$JV37),IF(CV37+SUM(CW37:$JV37)&gt;$BJ37,$BJ37-SUM(KW37:$RV37),CV37),0))</f>
        <v>0</v>
      </c>
      <c r="KW37" s="5">
        <f>IF(CW37=0,0,IF($BJ37&gt;SUM(CX37:$JV37),IF(CW37+SUM(CX37:$JV37)&gt;$BJ37,$BJ37-SUM(KX37:$RV37),CW37),0))</f>
        <v>0</v>
      </c>
      <c r="KX37" s="5">
        <f>IF(CX37=0,0,IF($BJ37&gt;SUM(CY37:$JV37),IF(CX37+SUM(CY37:$JV37)&gt;$BJ37,$BJ37-SUM(KY37:$RV37),CX37),0))</f>
        <v>0</v>
      </c>
      <c r="KY37" s="5">
        <f>IF(CY37=0,0,IF($BJ37&gt;SUM(CZ37:$JV37),IF(CY37+SUM(CZ37:$JV37)&gt;$BJ37,$BJ37-SUM(KZ37:$RV37),CY37),0))</f>
        <v>0</v>
      </c>
      <c r="KZ37" s="5">
        <f>IF(CZ37=0,0,IF($BJ37&gt;SUM(DA37:$JV37),IF(CZ37+SUM(DA37:$JV37)&gt;$BJ37,$BJ37-SUM(LA37:$RV37),CZ37),0))</f>
        <v>0</v>
      </c>
      <c r="LA37" s="5">
        <f>IF(DA37=0,0,IF($BJ37&gt;SUM(DB37:$JV37),IF(DA37+SUM(DB37:$JV37)&gt;$BJ37,$BJ37-SUM(LB37:$RV37),DA37),0))</f>
        <v>0</v>
      </c>
      <c r="LB37" s="5">
        <f>IF(DB37=0,0,IF($BJ37&gt;SUM(DC37:$JV37),IF(DB37+SUM(DC37:$JV37)&gt;$BJ37,$BJ37-SUM(LC37:$RV37),DB37),0))</f>
        <v>0</v>
      </c>
      <c r="LC37" s="5">
        <f>IF(DC37=0,0,IF($BJ37&gt;SUM(DD37:$JV37),IF(DC37+SUM(DD37:$JV37)&gt;$BJ37,$BJ37-SUM(LD37:$RV37),DC37),0))</f>
        <v>0</v>
      </c>
      <c r="LD37" s="5">
        <f>IF(DD37=0,0,IF($BJ37&gt;SUM(DE37:$JV37),IF(DD37+SUM(DE37:$JV37)&gt;$BJ37,$BJ37-SUM(LE37:$RV37),DD37),0))</f>
        <v>0</v>
      </c>
      <c r="LE37" s="5">
        <f>IF(DE37=0,0,IF($BJ37&gt;SUM(DF37:$JV37),IF(DE37+SUM(DF37:$JV37)&gt;$BJ37,$BJ37-SUM(LF37:$RV37),DE37),0))</f>
        <v>0</v>
      </c>
      <c r="LF37" s="5">
        <f>IF(DF37=0,0,IF($BJ37&gt;SUM(DG37:$JV37),IF(DF37+SUM(DG37:$JV37)&gt;$BJ37,$BJ37-SUM(LG37:$RV37),DF37),0))</f>
        <v>0</v>
      </c>
      <c r="LG37" s="5">
        <f>IF(DG37=0,0,IF($BJ37&gt;SUM(DH37:$JV37),IF(DG37+SUM(DH37:$JV37)&gt;$BJ37,$BJ37-SUM(LH37:$RV37),DG37),0))</f>
        <v>0</v>
      </c>
      <c r="LH37" s="5">
        <f>IF(DH37=0,0,IF($BJ37&gt;SUM(DI37:$JV37),IF(DH37+SUM(DI37:$JV37)&gt;$BJ37,$BJ37-SUM(LI37:$RV37),DH37),0))</f>
        <v>0</v>
      </c>
      <c r="LI37" s="5">
        <f>IF(DI37=0,0,IF($BJ37&gt;SUM(DJ37:$JV37),IF(DI37+SUM(DJ37:$JV37)&gt;$BJ37,$BJ37-SUM(LJ37:$RV37),DI37),0))</f>
        <v>0</v>
      </c>
      <c r="LJ37" s="5">
        <f>IF(DJ37=0,0,IF($BJ37&gt;SUM(DK37:$JV37),IF(DJ37+SUM(DK37:$JV37)&gt;$BJ37,$BJ37-SUM(LK37:$RV37),DJ37),0))</f>
        <v>0</v>
      </c>
      <c r="LK37" s="5">
        <f>IF(DK37=0,0,IF($BJ37&gt;SUM(DL37:$JV37),IF(DK37+SUM(DL37:$JV37)&gt;$BJ37,$BJ37-SUM(LL37:$RV37),DK37),0))</f>
        <v>0</v>
      </c>
      <c r="LL37" s="5">
        <f>IF(DL37=0,0,IF($BJ37&gt;SUM(DM37:$JV37),IF(DL37+SUM(DM37:$JV37)&gt;$BJ37,$BJ37-SUM(LM37:$RV37),DL37),0))</f>
        <v>0</v>
      </c>
      <c r="LM37" s="5">
        <f>IF(DM37=0,0,IF($BJ37&gt;SUM(DN37:$JV37),IF(DM37+SUM(DN37:$JV37)&gt;$BJ37,$BJ37-SUM(LN37:$RV37),DM37),0))</f>
        <v>0</v>
      </c>
      <c r="LN37" s="5">
        <f>IF(DN37=0,0,IF($BJ37&gt;SUM(DO37:$JV37),IF(DN37+SUM(DO37:$JV37)&gt;$BJ37,$BJ37-SUM(LO37:$RV37),DN37),0))</f>
        <v>0</v>
      </c>
      <c r="LO37" s="5">
        <f>IF(DO37=0,0,IF($BJ37&gt;SUM(DP37:$JV37),IF(DO37+SUM(DP37:$JV37)&gt;$BJ37,$BJ37-SUM(LP37:$RV37),DO37),0))</f>
        <v>0</v>
      </c>
      <c r="LP37" s="5">
        <f>IF(DP37=0,0,IF($BJ37&gt;SUM(DQ37:$JV37),IF(DP37+SUM(DQ37:$JV37)&gt;$BJ37,$BJ37-SUM(LQ37:$RV37),DP37),0))</f>
        <v>0</v>
      </c>
      <c r="LQ37" s="5">
        <f>IF(DQ37=0,0,IF($BJ37&gt;SUM(DR37:$JV37),IF(DQ37+SUM(DR37:$JV37)&gt;$BJ37,$BJ37-SUM(LR37:$RV37),DQ37),0))</f>
        <v>0</v>
      </c>
      <c r="LR37" s="5">
        <f>IF(DR37=0,0,IF($BJ37&gt;SUM(DS37:$JV37),IF(DR37+SUM(DS37:$JV37)&gt;$BJ37,$BJ37-SUM(LS37:$RV37),DR37),0))</f>
        <v>0</v>
      </c>
      <c r="LS37" s="5">
        <f>IF(DS37=0,0,IF($BJ37&gt;SUM(DT37:$JV37),IF(DS37+SUM(DT37:$JV37)&gt;$BJ37,$BJ37-SUM(LT37:$RV37),DS37),0))</f>
        <v>0</v>
      </c>
      <c r="LT37" s="5">
        <f>IF(DT37=0,0,IF($BJ37&gt;SUM(DU37:$JV37),IF(DT37+SUM(DU37:$JV37)&gt;$BJ37,$BJ37-SUM(LU37:$RV37),DT37),0))</f>
        <v>0</v>
      </c>
      <c r="LU37" s="5">
        <f>IF(DU37=0,0,IF($BJ37&gt;SUM(DV37:$JV37),IF(DU37+SUM(DV37:$JV37)&gt;$BJ37,$BJ37-SUM(LV37:$RV37),DU37),0))</f>
        <v>0</v>
      </c>
      <c r="LV37" s="5">
        <f>IF(DV37=0,0,IF($BJ37&gt;SUM(DW37:$JV37),IF(DV37+SUM(DW37:$JV37)&gt;$BJ37,$BJ37-SUM(LW37:$RV37),DV37),0))</f>
        <v>0</v>
      </c>
      <c r="LW37" s="5">
        <f>IF(DW37=0,0,IF($BJ37&gt;SUM(DX37:$JV37),IF(DW37+SUM(DX37:$JV37)&gt;$BJ37,$BJ37-SUM(LX37:$RV37),DW37),0))</f>
        <v>0</v>
      </c>
      <c r="LX37" s="5">
        <f>IF(DX37=0,0,IF($BJ37&gt;SUM(DY37:$JV37),IF(DX37+SUM(DY37:$JV37)&gt;$BJ37,$BJ37-SUM(LY37:$RV37),DX37),0))</f>
        <v>0</v>
      </c>
      <c r="LY37" s="5">
        <f>IF(DY37=0,0,IF($BJ37&gt;SUM(DZ37:$JV37),IF(DY37+SUM(DZ37:$JV37)&gt;$BJ37,$BJ37-SUM(LZ37:$RV37),DY37),0))</f>
        <v>0</v>
      </c>
      <c r="LZ37" s="5">
        <f>IF(DZ37=0,0,IF($BJ37&gt;SUM(EA37:$JV37),IF(DZ37+SUM(EA37:$JV37)&gt;$BJ37,$BJ37-SUM(MA37:$RV37),DZ37),0))</f>
        <v>0</v>
      </c>
      <c r="MA37" s="5">
        <f>IF(EA37=0,0,IF($BJ37&gt;SUM(EB37:$JV37),IF(EA37+SUM(EB37:$JV37)&gt;$BJ37,$BJ37-SUM(MB37:$RV37),EA37),0))</f>
        <v>0</v>
      </c>
      <c r="MB37" s="5">
        <f>IF(EB37=0,0,IF($BJ37&gt;SUM(EC37:$JV37),IF(EB37+SUM(EC37:$JV37)&gt;$BJ37,$BJ37-SUM(MC37:$RV37),EB37),0))</f>
        <v>0</v>
      </c>
      <c r="MC37" s="5">
        <f>IF(EC37=0,0,IF($BJ37&gt;SUM(ED37:$JV37),IF(EC37+SUM(ED37:$JV37)&gt;$BJ37,$BJ37-SUM(MD37:$RV37),EC37),0))</f>
        <v>0</v>
      </c>
      <c r="MD37" s="5">
        <f>IF(ED37=0,0,IF($BJ37&gt;SUM(EE37:$JV37),IF(ED37+SUM(EE37:$JV37)&gt;$BJ37,$BJ37-SUM(ME37:$RV37),ED37),0))</f>
        <v>0</v>
      </c>
      <c r="ME37" s="5">
        <f>IF(EE37=0,0,IF($BJ37&gt;SUM(EF37:$JV37),IF(EE37+SUM(EF37:$JV37)&gt;$BJ37,$BJ37-SUM(MF37:$RV37),EE37),0))</f>
        <v>0</v>
      </c>
      <c r="MF37" s="5">
        <f>IF(EF37=0,0,IF($BJ37&gt;SUM(EG37:$JV37),IF(EF37+SUM(EG37:$JV37)&gt;$BJ37,$BJ37-SUM(MG37:$RV37),EF37),0))</f>
        <v>0</v>
      </c>
      <c r="MG37" s="5">
        <f>IF(EG37=0,0,IF($BJ37&gt;SUM(EH37:$JV37),IF(EG37+SUM(EH37:$JV37)&gt;$BJ37,$BJ37-SUM(MH37:$RV37),EG37),0))</f>
        <v>0</v>
      </c>
      <c r="MH37" s="5">
        <f>IF(EH37=0,0,IF($BJ37&gt;SUM(EI37:$JV37),IF(EH37+SUM(EI37:$JV37)&gt;$BJ37,$BJ37-SUM(MI37:$RV37),EH37),0))</f>
        <v>0</v>
      </c>
      <c r="MI37" s="5">
        <f>IF(EI37=0,0,IF($BJ37&gt;SUM(EJ37:$JV37),IF(EI37+SUM(EJ37:$JV37)&gt;$BJ37,$BJ37-SUM(MJ37:$RV37),EI37),0))</f>
        <v>0</v>
      </c>
      <c r="MJ37" s="5">
        <f>IF(EJ37=0,0,IF($BJ37&gt;SUM(EK37:$JV37),IF(EJ37+SUM(EK37:$JV37)&gt;$BJ37,$BJ37-SUM(MK37:$RV37),EJ37),0))</f>
        <v>0</v>
      </c>
      <c r="MK37" s="5">
        <f>IF(EK37=0,0,IF($BJ37&gt;SUM(EL37:$JV37),IF(EK37+SUM(EL37:$JV37)&gt;$BJ37,$BJ37-SUM(ML37:$RV37),EK37),0))</f>
        <v>0</v>
      </c>
      <c r="ML37" s="5">
        <f>IF(EL37=0,0,IF($BJ37&gt;SUM(EM37:$JV37),IF(EL37+SUM(EM37:$JV37)&gt;$BJ37,$BJ37-SUM(MM37:$RV37),EL37),0))</f>
        <v>0</v>
      </c>
      <c r="MM37" s="5">
        <f>IF(EM37=0,0,IF($BJ37&gt;SUM(EN37:$JV37),IF(EM37+SUM(EN37:$JV37)&gt;$BJ37,$BJ37-SUM(MN37:$RV37),EM37),0))</f>
        <v>0</v>
      </c>
      <c r="MN37" s="5">
        <f>IF(EN37=0,0,IF($BJ37&gt;SUM(EO37:$JV37),IF(EN37+SUM(EO37:$JV37)&gt;$BJ37,$BJ37-SUM(MO37:$RV37),EN37),0))</f>
        <v>0</v>
      </c>
      <c r="MO37" s="5">
        <f>IF(EO37=0,0,IF($BJ37&gt;SUM(EP37:$JV37),IF(EO37+SUM(EP37:$JV37)&gt;$BJ37,$BJ37-SUM(MP37:$RV37),EO37),0))</f>
        <v>0</v>
      </c>
      <c r="MP37" s="5">
        <f>IF(EP37=0,0,IF($BJ37&gt;SUM(EQ37:$JV37),IF(EP37+SUM(EQ37:$JV37)&gt;$BJ37,$BJ37-SUM(MQ37:$RV37),EP37),0))</f>
        <v>0</v>
      </c>
      <c r="MQ37" s="5">
        <f>IF(EQ37=0,0,IF($BJ37&gt;SUM(ER37:$JV37),IF(EQ37+SUM(ER37:$JV37)&gt;$BJ37,$BJ37-SUM(MR37:$RV37),EQ37),0))</f>
        <v>0</v>
      </c>
      <c r="MR37" s="5">
        <f>IF(ER37=0,0,IF($BJ37&gt;SUM(ES37:$JV37),IF(ER37+SUM(ES37:$JV37)&gt;$BJ37,$BJ37-SUM(MS37:$RV37),ER37),0))</f>
        <v>0</v>
      </c>
      <c r="MS37" s="5">
        <f>IF(ES37=0,0,IF($BJ37&gt;SUM(ET37:$JV37),IF(ES37+SUM(ET37:$JV37)&gt;$BJ37,$BJ37-SUM(MT37:$RV37),ES37),0))</f>
        <v>0</v>
      </c>
      <c r="MT37" s="5">
        <f>IF(ET37=0,0,IF($BJ37&gt;SUM(EU37:$JV37),IF(ET37+SUM(EU37:$JV37)&gt;$BJ37,$BJ37-SUM(MU37:$RV37),ET37),0))</f>
        <v>0</v>
      </c>
      <c r="MU37" s="5">
        <f>IF(EU37=0,0,IF($BJ37&gt;SUM(EV37:$JV37),IF(EU37+SUM(EV37:$JV37)&gt;$BJ37,$BJ37-SUM(MV37:$RV37),EU37),0))</f>
        <v>0</v>
      </c>
      <c r="MV37" s="5">
        <f>IF(EV37=0,0,IF($BJ37&gt;SUM(EW37:$JV37),IF(EV37+SUM(EW37:$JV37)&gt;$BJ37,$BJ37-SUM(MW37:$RV37),EV37),0))</f>
        <v>0</v>
      </c>
      <c r="MW37" s="5">
        <f>IF(EW37=0,0,IF($BJ37&gt;SUM(EX37:$JV37),IF(EW37+SUM(EX37:$JV37)&gt;$BJ37,$BJ37-SUM(MX37:$RV37),EW37),0))</f>
        <v>0</v>
      </c>
      <c r="MX37" s="5">
        <f>IF(EX37=0,0,IF($BJ37&gt;SUM(EY37:$JV37),IF(EX37+SUM(EY37:$JV37)&gt;$BJ37,$BJ37-SUM(MY37:$RV37),EX37),0))</f>
        <v>0</v>
      </c>
      <c r="MY37" s="5">
        <f>IF(EY37=0,0,IF($BJ37&gt;SUM(EZ37:$JV37),IF(EY37+SUM(EZ37:$JV37)&gt;$BJ37,$BJ37-SUM(MZ37:$RV37),EY37),0))</f>
        <v>0</v>
      </c>
      <c r="MZ37" s="5">
        <f>IF(EZ37=0,0,IF($BJ37&gt;SUM(FA37:$JV37),IF(EZ37+SUM(FA37:$JV37)&gt;$BJ37,$BJ37-SUM(NA37:$RV37),EZ37),0))</f>
        <v>0</v>
      </c>
      <c r="NA37" s="5">
        <f>IF(FA37=0,0,IF($BJ37&gt;SUM(FB37:$JV37),IF(FA37+SUM(FB37:$JV37)&gt;$BJ37,$BJ37-SUM(NB37:$RV37),FA37),0))</f>
        <v>0</v>
      </c>
      <c r="NB37" s="5">
        <f>IF(FB37=0,0,IF($BJ37&gt;SUM(FC37:$JV37),IF(FB37+SUM(FC37:$JV37)&gt;$BJ37,$BJ37-SUM(NC37:$RV37),FB37),0))</f>
        <v>0</v>
      </c>
      <c r="NC37" s="5">
        <f>IF(FC37=0,0,IF($BJ37&gt;SUM(FD37:$JV37),IF(FC37+SUM(FD37:$JV37)&gt;$BJ37,$BJ37-SUM(ND37:$RV37),FC37),0))</f>
        <v>0</v>
      </c>
      <c r="ND37" s="5">
        <f>IF(FD37=0,0,IF($BJ37&gt;SUM(FE37:$JV37),IF(FD37+SUM(FE37:$JV37)&gt;$BJ37,$BJ37-SUM(NE37:$RV37),FD37),0))</f>
        <v>0</v>
      </c>
      <c r="NE37" s="5">
        <f>IF(FE37=0,0,IF($BJ37&gt;SUM(FF37:$JV37),IF(FE37+SUM(FF37:$JV37)&gt;$BJ37,$BJ37-SUM(NF37:$RV37),FE37),0))</f>
        <v>0</v>
      </c>
      <c r="NF37" s="5">
        <f>IF(FF37=0,0,IF($BJ37&gt;SUM(FG37:$JV37),IF(FF37+SUM(FG37:$JV37)&gt;$BJ37,$BJ37-SUM(NG37:$RV37),FF37),0))</f>
        <v>0</v>
      </c>
      <c r="NG37" s="5">
        <f>IF(FG37=0,0,IF($BJ37&gt;SUM(FH37:$JV37),IF(FG37+SUM(FH37:$JV37)&gt;$BJ37,$BJ37-SUM(NH37:$RV37),FG37),0))</f>
        <v>0</v>
      </c>
      <c r="NH37" s="5">
        <f>IF(FH37=0,0,IF($BJ37&gt;SUM(FI37:$JV37),IF(FH37+SUM(FI37:$JV37)&gt;$BJ37,$BJ37-SUM(NI37:$RV37),FH37),0))</f>
        <v>0</v>
      </c>
      <c r="NI37" s="5">
        <f>IF(FI37=0,0,IF($BJ37&gt;SUM(FJ37:$JV37),IF(FI37+SUM(FJ37:$JV37)&gt;$BJ37,$BJ37-SUM(NJ37:$RV37),FI37),0))</f>
        <v>0</v>
      </c>
      <c r="NJ37" s="5">
        <f>IF(FJ37=0,0,IF($BJ37&gt;SUM(FK37:$JV37),IF(FJ37+SUM(FK37:$JV37)&gt;$BJ37,$BJ37-SUM(NK37:$RV37),FJ37),0))</f>
        <v>0</v>
      </c>
      <c r="NK37" s="5">
        <f>IF(FK37=0,0,IF($BJ37&gt;SUM(FL37:$JV37),IF(FK37+SUM(FL37:$JV37)&gt;$BJ37,$BJ37-SUM(NL37:$RV37),FK37),0))</f>
        <v>0</v>
      </c>
      <c r="NL37" s="5">
        <f>IF(FL37=0,0,IF($BJ37&gt;SUM(FM37:$JV37),IF(FL37+SUM(FM37:$JV37)&gt;$BJ37,$BJ37-SUM(NM37:$RV37),FL37),0))</f>
        <v>0</v>
      </c>
      <c r="NM37" s="5">
        <f>IF(FM37=0,0,IF($BJ37&gt;SUM(FN37:$JV37),IF(FM37+SUM(FN37:$JV37)&gt;$BJ37,$BJ37-SUM(NN37:$RV37),FM37),0))</f>
        <v>0</v>
      </c>
      <c r="NN37" s="5">
        <f>IF(FN37=0,0,IF($BJ37&gt;SUM(FO37:$JV37),IF(FN37+SUM(FO37:$JV37)&gt;$BJ37,$BJ37-SUM(NO37:$RV37),FN37),0))</f>
        <v>0</v>
      </c>
      <c r="NO37" s="5">
        <f>IF(FO37=0,0,IF($BJ37&gt;SUM(FP37:$JV37),IF(FO37+SUM(FP37:$JV37)&gt;$BJ37,$BJ37-SUM(NP37:$RV37),FO37),0))</f>
        <v>0</v>
      </c>
      <c r="NP37" s="5">
        <f>IF(FP37=0,0,IF($BJ37&gt;SUM(FQ37:$JV37),IF(FP37+SUM(FQ37:$JV37)&gt;$BJ37,$BJ37-SUM(NQ37:$RV37),FP37),0))</f>
        <v>0</v>
      </c>
      <c r="NQ37" s="5">
        <f>IF(FQ37=0,0,IF($BJ37&gt;SUM(FR37:$JV37),IF(FQ37+SUM(FR37:$JV37)&gt;$BJ37,$BJ37-SUM(NR37:$RV37),FQ37),0))</f>
        <v>0</v>
      </c>
      <c r="NR37" s="5">
        <f>IF(FR37=0,0,IF($BJ37&gt;SUM(FS37:$JV37),IF(FR37+SUM(FS37:$JV37)&gt;$BJ37,$BJ37-SUM(NS37:$RV37),FR37),0))</f>
        <v>0</v>
      </c>
      <c r="NS37" s="5">
        <f>IF(FS37=0,0,IF($BJ37&gt;SUM(FT37:$JV37),IF(FS37+SUM(FT37:$JV37)&gt;$BJ37,$BJ37-SUM(NT37:$RV37),FS37),0))</f>
        <v>0</v>
      </c>
      <c r="NT37" s="5">
        <f>IF(FT37=0,0,IF($BJ37&gt;SUM(FU37:$JV37),IF(FT37+SUM(FU37:$JV37)&gt;$BJ37,$BJ37-SUM(NU37:$RV37),FT37),0))</f>
        <v>0</v>
      </c>
      <c r="NU37" s="5">
        <f>IF(FU37=0,0,IF($BJ37&gt;SUM(FV37:$JV37),IF(FU37+SUM(FV37:$JV37)&gt;$BJ37,$BJ37-SUM(NV37:$RV37),FU37),0))</f>
        <v>0</v>
      </c>
      <c r="NV37" s="5">
        <f>IF(FV37=0,0,IF($BJ37&gt;SUM(FW37:$JV37),IF(FV37+SUM(FW37:$JV37)&gt;$BJ37,$BJ37-SUM(NW37:$RV37),FV37),0))</f>
        <v>0</v>
      </c>
      <c r="NW37" s="5">
        <f>IF(FW37=0,0,IF($BJ37&gt;SUM(FX37:$JV37),IF(FW37+SUM(FX37:$JV37)&gt;$BJ37,$BJ37-SUM(NX37:$RV37),FW37),0))</f>
        <v>0</v>
      </c>
      <c r="NX37" s="5">
        <f>IF(FX37=0,0,IF($BJ37&gt;SUM(FY37:$JV37),IF(FX37+SUM(FY37:$JV37)&gt;$BJ37,$BJ37-SUM(NY37:$RV37),FX37),0))</f>
        <v>0</v>
      </c>
      <c r="NY37" s="5">
        <f>IF(FY37=0,0,IF($BJ37&gt;SUM(FZ37:$JV37),IF(FY37+SUM(FZ37:$JV37)&gt;$BJ37,$BJ37-SUM(NZ37:$RV37),FY37),0))</f>
        <v>0</v>
      </c>
      <c r="NZ37" s="5">
        <f>IF(FZ37=0,0,IF($BJ37&gt;SUM(GA37:$JV37),IF(FZ37+SUM(GA37:$JV37)&gt;$BJ37,$BJ37-SUM(OA37:$RV37),FZ37),0))</f>
        <v>0</v>
      </c>
      <c r="OA37" s="5">
        <f>IF(GA37=0,0,IF($BJ37&gt;SUM(GB37:$JV37),IF(GA37+SUM(GB37:$JV37)&gt;$BJ37,$BJ37-SUM(OB37:$RV37),GA37),0))</f>
        <v>0</v>
      </c>
      <c r="OB37" s="5">
        <f>IF(GB37=0,0,IF($BJ37&gt;SUM(GC37:$JV37),IF(GB37+SUM(GC37:$JV37)&gt;$BJ37,$BJ37-SUM(OC37:$RV37),GB37),0))</f>
        <v>0</v>
      </c>
      <c r="OC37" s="5">
        <f>IF(GC37=0,0,IF($BJ37&gt;SUM(GD37:$JV37),IF(GC37+SUM(GD37:$JV37)&gt;$BJ37,$BJ37-SUM(OD37:$RV37),GC37),0))</f>
        <v>0</v>
      </c>
      <c r="OD37" s="5">
        <f>IF(GD37=0,0,IF($BJ37&gt;SUM(GE37:$JV37),IF(GD37+SUM(GE37:$JV37)&gt;$BJ37,$BJ37-SUM(OE37:$RV37),GD37),0))</f>
        <v>0</v>
      </c>
      <c r="OE37" s="5">
        <f>IF(GE37=0,0,IF($BJ37&gt;SUM(GF37:$JV37),IF(GE37+SUM(GF37:$JV37)&gt;$BJ37,$BJ37-SUM(OF37:$RV37),GE37),0))</f>
        <v>0</v>
      </c>
      <c r="OF37" s="5">
        <f>IF(GF37=0,0,IF($BJ37&gt;SUM(GG37:$JV37),IF(GF37+SUM(GG37:$JV37)&gt;$BJ37,$BJ37-SUM(OG37:$RV37),GF37),0))</f>
        <v>0</v>
      </c>
      <c r="OG37" s="5">
        <f>IF(GG37=0,0,IF($BJ37&gt;SUM(GH37:$JV37),IF(GG37+SUM(GH37:$JV37)&gt;$BJ37,$BJ37-SUM(OH37:$RV37),GG37),0))</f>
        <v>0</v>
      </c>
      <c r="OH37" s="5">
        <f>IF(GH37=0,0,IF($BJ37&gt;SUM(GI37:$JV37),IF(GH37+SUM(GI37:$JV37)&gt;$BJ37,$BJ37-SUM(OI37:$RV37),GH37),0))</f>
        <v>0</v>
      </c>
      <c r="OI37" s="5">
        <f>IF(GI37=0,0,IF($BJ37&gt;SUM(GJ37:$JV37),IF(GI37+SUM(GJ37:$JV37)&gt;$BJ37,$BJ37-SUM(OJ37:$RV37),GI37),0))</f>
        <v>0</v>
      </c>
      <c r="OJ37" s="5">
        <f>IF(GJ37=0,0,IF($BJ37&gt;SUM(GK37:$JV37),IF(GJ37+SUM(GK37:$JV37)&gt;$BJ37,$BJ37-SUM(OK37:$RV37),GJ37),0))</f>
        <v>0</v>
      </c>
      <c r="OK37" s="5">
        <f>IF(GK37=0,0,IF($BJ37&gt;SUM(GL37:$JV37),IF(GK37+SUM(GL37:$JV37)&gt;$BJ37,$BJ37-SUM(OL37:$RV37),GK37),0))</f>
        <v>0</v>
      </c>
      <c r="OL37" s="5">
        <f>IF(GL37=0,0,IF($BJ37&gt;SUM(GM37:$JV37),IF(GL37+SUM(GM37:$JV37)&gt;$BJ37,$BJ37-SUM(OM37:$RV37),GL37),0))</f>
        <v>0</v>
      </c>
      <c r="OM37" s="5">
        <f>IF(GM37=0,0,IF($BJ37&gt;SUM(GN37:$JV37),IF(GM37+SUM(GN37:$JV37)&gt;$BJ37,$BJ37-SUM(ON37:$RV37),GM37),0))</f>
        <v>0</v>
      </c>
      <c r="ON37" s="5">
        <f>IF(GN37=0,0,IF($BJ37&gt;SUM(GO37:$JV37),IF(GN37+SUM(GO37:$JV37)&gt;$BJ37,$BJ37-SUM(OO37:$RV37),GN37),0))</f>
        <v>0</v>
      </c>
      <c r="OO37" s="5">
        <f>IF(GO37=0,0,IF($BJ37&gt;SUM(GP37:$JV37),IF(GO37+SUM(GP37:$JV37)&gt;$BJ37,$BJ37-SUM(OP37:$RV37),GO37),0))</f>
        <v>0</v>
      </c>
      <c r="OP37" s="5">
        <f>IF(GP37=0,0,IF($BJ37&gt;SUM(GQ37:$JV37),IF(GP37+SUM(GQ37:$JV37)&gt;$BJ37,$BJ37-SUM(OQ37:$RV37),GP37),0))</f>
        <v>0</v>
      </c>
      <c r="OQ37" s="5">
        <f>IF(GQ37=0,0,IF($BJ37&gt;SUM(GR37:$JV37),IF(GQ37+SUM(GR37:$JV37)&gt;$BJ37,$BJ37-SUM(OR37:$RV37),GQ37),0))</f>
        <v>0</v>
      </c>
      <c r="OR37" s="5">
        <f>IF(GR37=0,0,IF($BJ37&gt;SUM(GS37:$JV37),IF(GR37+SUM(GS37:$JV37)&gt;$BJ37,$BJ37-SUM(OS37:$RV37),GR37),0))</f>
        <v>0</v>
      </c>
      <c r="OS37" s="5">
        <f>IF(GS37=0,0,IF($BJ37&gt;SUM(GT37:$JV37),IF(GS37+SUM(GT37:$JV37)&gt;$BJ37,$BJ37-SUM(OT37:$RV37),GS37),0))</f>
        <v>0</v>
      </c>
      <c r="OT37" s="5">
        <f>IF(GT37=0,0,IF($BJ37&gt;SUM(GU37:$JV37),IF(GT37+SUM(GU37:$JV37)&gt;$BJ37,$BJ37-SUM(OU37:$RV37),GT37),0))</f>
        <v>0</v>
      </c>
      <c r="OU37" s="5">
        <f>IF(GU37=0,0,IF($BJ37&gt;SUM(GV37:$JV37),IF(GU37+SUM(GV37:$JV37)&gt;$BJ37,$BJ37-SUM(OV37:$RV37),GU37),0))</f>
        <v>0</v>
      </c>
      <c r="OV37" s="5">
        <f>IF(GV37=0,0,IF($BJ37&gt;SUM(GW37:$JV37),IF(GV37+SUM(GW37:$JV37)&gt;$BJ37,$BJ37-SUM(OW37:$RV37),GV37),0))</f>
        <v>0</v>
      </c>
      <c r="OW37" s="5">
        <f>IF(GW37=0,0,IF($BJ37&gt;SUM(GX37:$JV37),IF(GW37+SUM(GX37:$JV37)&gt;$BJ37,$BJ37-SUM(OX37:$RV37),GW37),0))</f>
        <v>0</v>
      </c>
      <c r="OX37" s="5">
        <f>IF(GX37=0,0,IF($BJ37&gt;SUM(GY37:$JV37),IF(GX37+SUM(GY37:$JV37)&gt;$BJ37,$BJ37-SUM(OY37:$RV37),GX37),0))</f>
        <v>0</v>
      </c>
      <c r="OY37" s="5">
        <f>IF(GY37=0,0,IF($BJ37&gt;SUM(GZ37:$JV37),IF(GY37+SUM(GZ37:$JV37)&gt;$BJ37,$BJ37-SUM(OZ37:$RV37),GY37),0))</f>
        <v>0</v>
      </c>
      <c r="OZ37" s="5">
        <f>IF(GZ37=0,0,IF($BJ37&gt;SUM(HA37:$JV37),IF(GZ37+SUM(HA37:$JV37)&gt;$BJ37,$BJ37-SUM(PA37:$RV37),GZ37),0))</f>
        <v>0</v>
      </c>
      <c r="PA37" s="5">
        <f>IF(HA37=0,0,IF($BJ37&gt;SUM(HB37:$JV37),IF(HA37+SUM(HB37:$JV37)&gt;$BJ37,$BJ37-SUM(PB37:$RV37),HA37),0))</f>
        <v>0</v>
      </c>
      <c r="PB37" s="5">
        <f>IF(HB37=0,0,IF($BJ37&gt;SUM(HC37:$JV37),IF(HB37+SUM(HC37:$JV37)&gt;$BJ37,$BJ37-SUM(PC37:$RV37),HB37),0))</f>
        <v>0</v>
      </c>
      <c r="PC37" s="5">
        <f>IF(HC37=0,0,IF($BJ37&gt;SUM(HD37:$JV37),IF(HC37+SUM(HD37:$JV37)&gt;$BJ37,$BJ37-SUM(PD37:$RV37),HC37),0))</f>
        <v>0</v>
      </c>
      <c r="PD37" s="5">
        <f>IF(HD37=0,0,IF($BJ37&gt;SUM(HE37:$JV37),IF(HD37+SUM(HE37:$JV37)&gt;$BJ37,$BJ37-SUM(PE37:$RV37),HD37),0))</f>
        <v>0</v>
      </c>
      <c r="PE37" s="5">
        <f>IF(HE37=0,0,IF($BJ37&gt;SUM(HF37:$JV37),IF(HE37+SUM(HF37:$JV37)&gt;$BJ37,$BJ37-SUM(PF37:$RV37),HE37),0))</f>
        <v>0</v>
      </c>
      <c r="PF37" s="5">
        <f>IF(HF37=0,0,IF($BJ37&gt;SUM(HG37:$JV37),IF(HF37+SUM(HG37:$JV37)&gt;$BJ37,$BJ37-SUM(PG37:$RV37),HF37),0))</f>
        <v>0</v>
      </c>
      <c r="PG37" s="5">
        <f>IF(HG37=0,0,IF($BJ37&gt;SUM(HH37:$JV37),IF(HG37+SUM(HH37:$JV37)&gt;$BJ37,$BJ37-SUM(PH37:$RV37),HG37),0))</f>
        <v>0</v>
      </c>
      <c r="PH37" s="5">
        <f>IF(HH37=0,0,IF($BJ37&gt;SUM(HI37:$JV37),IF(HH37+SUM(HI37:$JV37)&gt;$BJ37,$BJ37-SUM(PI37:$RV37),HH37),0))</f>
        <v>0</v>
      </c>
      <c r="PI37" s="5">
        <f>IF(HI37=0,0,IF($BJ37&gt;SUM(HJ37:$JV37),IF(HI37+SUM(HJ37:$JV37)&gt;$BJ37,$BJ37-SUM(PJ37:$RV37),HI37),0))</f>
        <v>0</v>
      </c>
      <c r="PJ37" s="5">
        <f>IF(HJ37=0,0,IF($BJ37&gt;SUM(HK37:$JV37),IF(HJ37+SUM(HK37:$JV37)&gt;$BJ37,$BJ37-SUM(PK37:$RV37),HJ37),0))</f>
        <v>0</v>
      </c>
      <c r="PK37" s="5">
        <f>IF(HK37=0,0,IF($BJ37&gt;SUM(HL37:$JV37),IF(HK37+SUM(HL37:$JV37)&gt;$BJ37,$BJ37-SUM(PL37:$RV37),HK37),0))</f>
        <v>0</v>
      </c>
      <c r="PL37" s="5">
        <f>IF(HL37=0,0,IF($BJ37&gt;SUM(HM37:$JV37),IF(HL37+SUM(HM37:$JV37)&gt;$BJ37,$BJ37-SUM(PM37:$RV37),HL37),0))</f>
        <v>0</v>
      </c>
      <c r="PM37" s="5">
        <f>IF(HM37=0,0,IF($BJ37&gt;SUM(HN37:$JV37),IF(HM37+SUM(HN37:$JV37)&gt;$BJ37,$BJ37-SUM(PN37:$RV37),HM37),0))</f>
        <v>0</v>
      </c>
      <c r="PN37" s="5">
        <f>IF(HN37=0,0,IF($BJ37&gt;SUM(HO37:$JV37),IF(HN37+SUM(HO37:$JV37)&gt;$BJ37,$BJ37-SUM(PO37:$RV37),HN37),0))</f>
        <v>0</v>
      </c>
      <c r="PO37" s="5">
        <f>IF(HO37=0,0,IF($BJ37&gt;SUM(HP37:$JV37),IF(HO37+SUM(HP37:$JV37)&gt;$BJ37,$BJ37-SUM(PP37:$RV37),HO37),0))</f>
        <v>0</v>
      </c>
      <c r="PP37" s="5">
        <f>IF(HP37=0,0,IF($BJ37&gt;SUM(HQ37:$JV37),IF(HP37+SUM(HQ37:$JV37)&gt;$BJ37,$BJ37-SUM(PQ37:$RV37),HP37),0))</f>
        <v>0</v>
      </c>
      <c r="PQ37" s="5">
        <f>IF(HQ37=0,0,IF($BJ37&gt;SUM(HR37:$JV37),IF(HQ37+SUM(HR37:$JV37)&gt;$BJ37,$BJ37-SUM(PR37:$RV37),HQ37),0))</f>
        <v>0</v>
      </c>
      <c r="PR37" s="5">
        <f>IF(HR37=0,0,IF($BJ37&gt;SUM(HS37:$JV37),IF(HR37+SUM(HS37:$JV37)&gt;$BJ37,$BJ37-SUM(PS37:$RV37),HR37),0))</f>
        <v>0</v>
      </c>
      <c r="PS37" s="5">
        <f>IF(HS37=0,0,IF($BJ37&gt;SUM(HT37:$JV37),IF(HS37+SUM(HT37:$JV37)&gt;$BJ37,$BJ37-SUM(PT37:$RV37),HS37),0))</f>
        <v>0</v>
      </c>
      <c r="PT37" s="5">
        <f>IF(HT37=0,0,IF($BJ37&gt;SUM(HU37:$JV37),IF(HT37+SUM(HU37:$JV37)&gt;$BJ37,$BJ37-SUM(PU37:$RV37),HT37),0))</f>
        <v>0</v>
      </c>
      <c r="PU37" s="5">
        <f>IF(HU37=0,0,IF($BJ37&gt;SUM(HV37:$JV37),IF(HU37+SUM(HV37:$JV37)&gt;$BJ37,$BJ37-SUM(PV37:$RV37),HU37),0))</f>
        <v>0</v>
      </c>
      <c r="PV37" s="5">
        <f>IF(HV37=0,0,IF($BJ37&gt;SUM(HW37:$JV37),IF(HV37+SUM(HW37:$JV37)&gt;$BJ37,$BJ37-SUM(PW37:$RV37),HV37),0))</f>
        <v>0</v>
      </c>
      <c r="PW37" s="5">
        <f>IF(HW37=0,0,IF($BJ37&gt;SUM(HX37:$JV37),IF(HW37+SUM(HX37:$JV37)&gt;$BJ37,$BJ37-SUM(PX37:$RV37),HW37),0))</f>
        <v>0</v>
      </c>
      <c r="PX37" s="5">
        <f>IF(HX37=0,0,IF($BJ37&gt;SUM(HY37:$JV37),IF(HX37+SUM(HY37:$JV37)&gt;$BJ37,$BJ37-SUM(PY37:$RV37),HX37),0))</f>
        <v>0</v>
      </c>
      <c r="PY37" s="5">
        <f>IF(HY37=0,0,IF($BJ37&gt;SUM(HZ37:$JV37),IF(HY37+SUM(HZ37:$JV37)&gt;$BJ37,$BJ37-SUM(PZ37:$RV37),HY37),0))</f>
        <v>0</v>
      </c>
      <c r="PZ37" s="5">
        <f>IF(HZ37=0,0,IF($BJ37&gt;SUM(IA37:$JV37),IF(HZ37+SUM(IA37:$JV37)&gt;$BJ37,$BJ37-SUM(QA37:$RV37),HZ37),0))</f>
        <v>0</v>
      </c>
      <c r="QA37" s="5">
        <f>IF(IA37=0,0,IF($BJ37&gt;SUM(IB37:$JV37),IF(IA37+SUM(IB37:$JV37)&gt;$BJ37,$BJ37-SUM(QB37:$RV37),IA37),0))</f>
        <v>0</v>
      </c>
      <c r="QB37" s="5">
        <f>IF(IB37=0,0,IF($BJ37&gt;SUM(IC37:$JV37),IF(IB37+SUM(IC37:$JV37)&gt;$BJ37,$BJ37-SUM(QC37:$RV37),IB37),0))</f>
        <v>0</v>
      </c>
      <c r="QC37" s="5">
        <f>IF(IC37=0,0,IF($BJ37&gt;SUM(ID37:$JV37),IF(IC37+SUM(ID37:$JV37)&gt;$BJ37,$BJ37-SUM(QD37:$RV37),IC37),0))</f>
        <v>0</v>
      </c>
      <c r="QD37" s="5">
        <f>IF(ID37=0,0,IF($BJ37&gt;SUM(IE37:$JV37),IF(ID37+SUM(IE37:$JV37)&gt;$BJ37,$BJ37-SUM(QE37:$RV37),ID37),0))</f>
        <v>0</v>
      </c>
      <c r="QE37" s="5">
        <f>IF(IE37=0,0,IF($BJ37&gt;SUM(IF37:$JV37),IF(IE37+SUM(IF37:$JV37)&gt;$BJ37,$BJ37-SUM(QF37:$RV37),IE37),0))</f>
        <v>0</v>
      </c>
      <c r="QF37" s="5">
        <f>IF(IF37=0,0,IF($BJ37&gt;SUM(IG37:$JV37),IF(IF37+SUM(IG37:$JV37)&gt;$BJ37,$BJ37-SUM(QG37:$RV37),IF37),0))</f>
        <v>0</v>
      </c>
      <c r="QG37" s="5">
        <f>IF(IG37=0,0,IF($BJ37&gt;SUM(IH37:$JV37),IF(IG37+SUM(IH37:$JV37)&gt;$BJ37,$BJ37-SUM(QH37:$RV37),IG37),0))</f>
        <v>0</v>
      </c>
      <c r="QH37" s="5">
        <f>IF(IH37=0,0,IF($BJ37&gt;SUM(II37:$JV37),IF(IH37+SUM(II37:$JV37)&gt;$BJ37,$BJ37-SUM(QI37:$RV37),IH37),0))</f>
        <v>0</v>
      </c>
      <c r="QI37" s="5">
        <f>IF(II37=0,0,IF($BJ37&gt;SUM(IJ37:$JV37),IF(II37+SUM(IJ37:$JV37)&gt;$BJ37,$BJ37-SUM(QJ37:$RV37),II37),0))</f>
        <v>0</v>
      </c>
      <c r="QJ37" s="5">
        <f>IF(IJ37=0,0,IF($BJ37&gt;SUM(IK37:$JV37),IF(IJ37+SUM(IK37:$JV37)&gt;$BJ37,$BJ37-SUM(QK37:$RV37),IJ37),0))</f>
        <v>0</v>
      </c>
      <c r="QK37" s="5">
        <f>IF(IK37=0,0,IF($BJ37&gt;SUM(IL37:$JV37),IF(IK37+SUM(IL37:$JV37)&gt;$BJ37,$BJ37-SUM(QL37:$RV37),IK37),0))</f>
        <v>0</v>
      </c>
      <c r="QL37" s="5">
        <f>IF(IL37=0,0,IF($BJ37&gt;SUM(IM37:$JV37),IF(IL37+SUM(IM37:$JV37)&gt;$BJ37,$BJ37-SUM(QM37:$RV37),IL37),0))</f>
        <v>0</v>
      </c>
      <c r="QM37" s="5">
        <f>IF(IM37=0,0,IF($BJ37&gt;SUM(IN37:$JV37),IF(IM37+SUM(IN37:$JV37)&gt;$BJ37,$BJ37-SUM(QN37:$RV37),IM37),0))</f>
        <v>0</v>
      </c>
      <c r="QN37" s="5">
        <f>IF(IN37=0,0,IF($BJ37&gt;SUM(IO37:$JV37),IF(IN37+SUM(IO37:$JV37)&gt;$BJ37,$BJ37-SUM(QO37:$RV37),IN37),0))</f>
        <v>0</v>
      </c>
      <c r="QO37" s="5">
        <f>IF(IO37=0,0,IF($BJ37&gt;SUM(IP37:$JV37),IF(IO37+SUM(IP37:$JV37)&gt;$BJ37,$BJ37-SUM(QP37:$RV37),IO37),0))</f>
        <v>0</v>
      </c>
      <c r="QP37" s="5">
        <f>IF(IP37=0,0,IF($BJ37&gt;SUM(IQ37:$JV37),IF(IP37+SUM(IQ37:$JV37)&gt;$BJ37,$BJ37-SUM(QQ37:$RV37),IP37),0))</f>
        <v>0</v>
      </c>
      <c r="QQ37" s="5">
        <f>IF(IQ37=0,0,IF($BJ37&gt;SUM(IR37:$JV37),IF(IQ37+SUM(IR37:$JV37)&gt;$BJ37,$BJ37-SUM(QR37:$RV37),IQ37),0))</f>
        <v>0</v>
      </c>
      <c r="QR37" s="5">
        <f>IF(IR37=0,0,IF($BJ37&gt;SUM(IS37:$JV37),IF(IR37+SUM(IS37:$JV37)&gt;$BJ37,$BJ37-SUM(QS37:$RV37),IR37),0))</f>
        <v>0</v>
      </c>
      <c r="QS37" s="5">
        <f>IF(IS37=0,0,IF($BJ37&gt;SUM(IT37:$JV37),IF(IS37+SUM(IT37:$JV37)&gt;$BJ37,$BJ37-SUM(QT37:$RV37),IS37),0))</f>
        <v>0</v>
      </c>
      <c r="QT37" s="5">
        <f>IF(IT37=0,0,IF($BJ37&gt;SUM(IU37:$JV37),IF(IT37+SUM(IU37:$JV37)&gt;$BJ37,$BJ37-SUM(QU37:$RV37),IT37),0))</f>
        <v>0</v>
      </c>
      <c r="QU37" s="5">
        <f>IF(IU37=0,0,IF($BJ37&gt;SUM(IV37:$JV37),IF(IU37+SUM(IV37:$JV37)&gt;$BJ37,$BJ37-SUM(QV37:$RV37),IU37),0))</f>
        <v>0</v>
      </c>
      <c r="QV37" s="5">
        <f>IF(IV37=0,0,IF($BJ37&gt;SUM(IW37:$JV37),IF(IV37+SUM(IW37:$JV37)&gt;$BJ37,$BJ37-SUM(QW37:$RV37),IV37),0))</f>
        <v>0</v>
      </c>
      <c r="QW37" s="5">
        <f>IF(IW37=0,0,IF($BJ37&gt;SUM(IX37:$JV37),IF(IW37+SUM(IX37:$JV37)&gt;$BJ37,$BJ37-SUM(QX37:$RV37),IW37),0))</f>
        <v>0</v>
      </c>
      <c r="QX37" s="5">
        <f>IF(IX37=0,0,IF($BJ37&gt;SUM(IY37:$JV37),IF(IX37+SUM(IY37:$JV37)&gt;$BJ37,$BJ37-SUM(QY37:$RV37),IX37),0))</f>
        <v>0</v>
      </c>
      <c r="QY37" s="5">
        <f>IF(IY37=0,0,IF($BJ37&gt;SUM(IZ37:$JV37),IF(IY37+SUM(IZ37:$JV37)&gt;$BJ37,$BJ37-SUM(QZ37:$RV37),IY37),0))</f>
        <v>0</v>
      </c>
      <c r="QZ37" s="5">
        <f>IF(IZ37=0,0,IF($BJ37&gt;SUM(JA37:$JV37),IF(IZ37+SUM(JA37:$JV37)&gt;$BJ37,$BJ37-SUM(RA37:$RV37),IZ37),0))</f>
        <v>0</v>
      </c>
      <c r="RA37" s="5">
        <f>IF(JA37=0,0,IF($BJ37&gt;SUM(JB37:$JV37),IF(JA37+SUM(JB37:$JV37)&gt;$BJ37,$BJ37-SUM(RB37:$RV37),JA37),0))</f>
        <v>0</v>
      </c>
      <c r="RB37" s="5">
        <f>IF(JB37=0,0,IF($BJ37&gt;SUM(JC37:$JV37),IF(JB37+SUM(JC37:$JV37)&gt;$BJ37,$BJ37-SUM(RC37:$RV37),JB37),0))</f>
        <v>1</v>
      </c>
      <c r="RC37" s="5">
        <f>IF(JC37=0,0,IF($BJ37&gt;SUM(JD37:$JV37),IF(JC37+SUM(JD37:$JV37)&gt;$BJ37,$BJ37-SUM(RD37:$RV37),JC37),0))</f>
        <v>22</v>
      </c>
      <c r="RD37" s="5">
        <f>IF(JD37=0,0,IF($BJ37&gt;SUM(JE37:$JV37),IF(JD37+SUM(JE37:$JV37)&gt;$BJ37,$BJ37-SUM(RE37:$RV37),JD37),0))</f>
        <v>6</v>
      </c>
      <c r="RE37" s="5">
        <f>IF(JE37=0,0,IF($BJ37&gt;SUM(JF37:$JV37),IF(JE37+SUM(JF37:$JV37)&gt;$BJ37,$BJ37-SUM(RF37:$RV37),JE37),0))</f>
        <v>0</v>
      </c>
      <c r="RF37" s="5">
        <f>IF(JF37=0,0,IF($BJ37&gt;SUM(JG37:$JV37),IF(JF37+SUM(JG37:$JV37)&gt;$BJ37,$BJ37-SUM(RG37:$RV37),JF37),0))</f>
        <v>26</v>
      </c>
      <c r="RG37" s="5">
        <f>IF(JG37=0,0,IF($BJ37&gt;SUM(JH37:$JV37),IF(JG37+SUM(JH37:$JV37)&gt;$BJ37,$BJ37-SUM(RH37:$RV37),JG37),0))</f>
        <v>18</v>
      </c>
      <c r="RH37" s="5">
        <f>IF(JH37=0,0,IF($BJ37&gt;SUM(JI37:$JV37),IF(JH37+SUM(JI37:$JV37)&gt;$BJ37,$BJ37-SUM(RI37:$RV37),JH37),0))</f>
        <v>11</v>
      </c>
      <c r="RI37" s="5">
        <f>IF(JI37=0,0,IF($BJ37&gt;SUM(JJ37:$JV37),IF(JI37+SUM(JJ37:$JV37)&gt;$BJ37,$BJ37-SUM(RJ37:$RV37),JI37),0))</f>
        <v>20</v>
      </c>
      <c r="RJ37" s="5">
        <f>IF(JJ37=0,0,IF($BJ37&gt;SUM(JK37:$JV37),IF(JJ37+SUM(JK37:$JV37)&gt;$BJ37,$BJ37-SUM(RK37:$RV37),JJ37),0))</f>
        <v>22</v>
      </c>
      <c r="RK37" s="5">
        <f>IF(JK37=0,0,IF($BJ37&gt;SUM(JL37:$JV37),IF(JK37+SUM(JL37:$JV37)&gt;$BJ37,$BJ37-SUM(RL37:$RV37),JK37),0))</f>
        <v>22</v>
      </c>
      <c r="RL37" s="5">
        <f>IF(JL37=0,0,IF($BJ37&gt;SUM(JM37:$JV37),IF(JL37+SUM(JM37:$JV37)&gt;$BJ37,$BJ37-SUM(RM37:$RV37),JL37),0))</f>
        <v>19</v>
      </c>
      <c r="RM37" s="5">
        <f>IF(JM37=0,0,IF($BJ37&gt;SUM(JN37:$JV37),IF(JM37+SUM(JN37:$JV37)&gt;$BJ37,$BJ37-SUM(RN37:$RV37),JM37),0))</f>
        <v>30</v>
      </c>
      <c r="RN37" s="5">
        <f>IF(JN37=0,0,IF($BJ37&gt;SUM(JO37:$JV37),IF(JN37+SUM(JO37:$JV37)&gt;$BJ37,$BJ37-SUM(RO37:$RV37),JN37),0))</f>
        <v>29</v>
      </c>
      <c r="RO37" s="5">
        <f>IF(JO37=0,0,IF($BJ37&gt;SUM(JP37:$JV37),IF(JO37+SUM(JP37:$JV37)&gt;$BJ37,$BJ37-SUM(RP37:$RV37),JO37),0))</f>
        <v>10</v>
      </c>
      <c r="RP37" s="5">
        <f>IF(JP37=0,0,IF($BJ37&gt;SUM(JQ37:$JV37),IF(JP37+SUM(JQ37:$JV37)&gt;$BJ37,$BJ37-SUM(RQ37:$RV37),JP37),0))</f>
        <v>19</v>
      </c>
      <c r="RQ37" s="5">
        <f>IF(JQ37=0,0,IF($BJ37&gt;SUM(JR37:$JV37),IF(JQ37+SUM(JR37:$JV37)&gt;$BJ37,$BJ37-SUM(RR37:$RV37),JQ37),0))</f>
        <v>23</v>
      </c>
      <c r="RR37" s="5">
        <f>IF(JR37=0,0,IF($BJ37&gt;SUM(JS37:$JV37),IF(JR37+SUM(JS37:$JV37)&gt;$BJ37,$BJ37-SUM(RS37:$RV37),JR37),0))</f>
        <v>17</v>
      </c>
      <c r="RS37" s="5">
        <f>IF(JS37=0,0,IF($BJ37&gt;SUM(JT37:$JV37),IF(JS37+SUM(JT37:$JV37)&gt;$BJ37,$BJ37-SUM(RT37:$RV37),JS37),0))</f>
        <v>10</v>
      </c>
      <c r="RT37" s="5">
        <f>IF(JT37=0,0,IF($BJ37&gt;SUM(JU37:$JV37),IF(JT37+SUM(JU37:$JV37)&gt;$BJ37,$BJ37-SUM(RU37:$RV37),JT37),0))</f>
        <v>8</v>
      </c>
      <c r="RU37" s="5">
        <f>IF(JU37=0,0,IF($BJ37&gt;SUM(JV37:$JV37),IF(JU37+SUM(JV37:$JV37)&gt;$BJ37,$BJ37-SUM(RV37:$RV37),JU37),0))</f>
        <v>12</v>
      </c>
      <c r="RV37" s="54"/>
      <c r="RW37" s="12">
        <f ca="1">SUMIFS(Sales!D$1:D$151,Sales!B$1:B$151,B37,Sales!C$1:C$151,C37)</f>
        <v>31</v>
      </c>
      <c r="RX37" s="65" t="b">
        <f>IF(COUNTIF(Sales!C$1:C$153,C37)=1,TRUE,FALSE)</f>
        <v>1</v>
      </c>
      <c r="RY37" t="b">
        <f t="shared" si="574"/>
        <v>1</v>
      </c>
    </row>
    <row r="38" spans="1:493" x14ac:dyDescent="0.35">
      <c r="A38" s="7">
        <f t="shared" ca="1" si="546"/>
        <v>38</v>
      </c>
      <c r="B38" s="126" t="str">
        <f t="shared" ref="B38:B114" si="595">IFERROR(IF(LEFT(C38,5)="Total",RIGHT(C38,LEN(C38)-6),B39),"TOTAL")</f>
        <v>GC-Shoes</v>
      </c>
      <c r="C38" s="20" t="s">
        <v>176</v>
      </c>
      <c r="D38" s="20" t="s">
        <v>455</v>
      </c>
      <c r="E38" s="155">
        <f>IF(LEFT(C38,5)="Total",0,SUMIFS(Costing!E$1:E$79,Costing!C$1:C$79,B38,Costing!D$1:D$79,C38))</f>
        <v>494</v>
      </c>
      <c r="F38" s="60">
        <f>SUMIFS(Costing!G$1:G$79,Costing!C$1:C$79,B38,Costing!D$1:D$79,C38)</f>
        <v>59.467874493927127</v>
      </c>
      <c r="G38" s="92"/>
      <c r="H38" s="220"/>
      <c r="I38" s="67">
        <f t="shared" si="575"/>
        <v>0</v>
      </c>
      <c r="J38" s="92">
        <v>1</v>
      </c>
      <c r="K38" s="220">
        <v>120</v>
      </c>
      <c r="L38" s="67">
        <f t="shared" si="576"/>
        <v>60.532125506072873</v>
      </c>
      <c r="M38" s="92"/>
      <c r="N38" s="220"/>
      <c r="O38" s="67">
        <f t="shared" si="577"/>
        <v>0</v>
      </c>
      <c r="P38" s="92">
        <v>1</v>
      </c>
      <c r="Q38" s="220">
        <v>110</v>
      </c>
      <c r="R38" s="67">
        <f t="shared" si="578"/>
        <v>50.532125506072873</v>
      </c>
      <c r="S38" s="92"/>
      <c r="T38" s="220"/>
      <c r="U38" s="67">
        <f t="shared" si="579"/>
        <v>0</v>
      </c>
      <c r="V38" s="92"/>
      <c r="W38" s="220"/>
      <c r="X38" s="67">
        <f t="shared" si="580"/>
        <v>0</v>
      </c>
      <c r="Y38" s="92"/>
      <c r="Z38" s="220"/>
      <c r="AA38" s="67">
        <f t="shared" si="581"/>
        <v>0</v>
      </c>
      <c r="AB38" s="92"/>
      <c r="AC38" s="220"/>
      <c r="AD38" s="67">
        <f t="shared" si="582"/>
        <v>0</v>
      </c>
      <c r="AE38" s="92"/>
      <c r="AF38" s="220"/>
      <c r="AG38" s="67">
        <f t="shared" si="583"/>
        <v>0</v>
      </c>
      <c r="AH38" s="92"/>
      <c r="AI38" s="220"/>
      <c r="AJ38" s="67">
        <f t="shared" si="584"/>
        <v>0</v>
      </c>
      <c r="AK38" s="92"/>
      <c r="AL38" s="220"/>
      <c r="AM38" s="67">
        <f t="shared" si="585"/>
        <v>0</v>
      </c>
      <c r="AN38" s="92"/>
      <c r="AO38" s="220"/>
      <c r="AP38" s="67">
        <f t="shared" si="586"/>
        <v>0</v>
      </c>
      <c r="AQ38" s="92"/>
      <c r="AR38" s="220"/>
      <c r="AS38" s="67">
        <f t="shared" si="587"/>
        <v>0</v>
      </c>
      <c r="AT38" s="92"/>
      <c r="AU38" s="220"/>
      <c r="AV38" s="67">
        <f t="shared" si="588"/>
        <v>0</v>
      </c>
      <c r="AW38" s="92"/>
      <c r="AX38" s="220"/>
      <c r="AY38" s="67">
        <f t="shared" si="589"/>
        <v>0</v>
      </c>
      <c r="AZ38" s="92"/>
      <c r="BA38" s="220"/>
      <c r="BB38" s="67">
        <f t="shared" si="590"/>
        <v>0</v>
      </c>
      <c r="BC38" s="92"/>
      <c r="BD38" s="220"/>
      <c r="BE38" s="67">
        <f t="shared" si="591"/>
        <v>0</v>
      </c>
      <c r="BF38" s="92"/>
      <c r="BG38" s="220"/>
      <c r="BH38" s="67">
        <f t="shared" si="592"/>
        <v>0</v>
      </c>
      <c r="BI38" s="68"/>
      <c r="BJ38" s="154">
        <f t="shared" si="593"/>
        <v>492</v>
      </c>
      <c r="BK38" s="116">
        <f t="shared" si="594"/>
        <v>29258.194251012148</v>
      </c>
      <c r="BL38" s="50"/>
      <c r="BM38" s="5">
        <f ca="1">SUMIFS(INDIRECT("Sales!"&amp;RW38&amp;":"&amp;RW38),Sales!$1:$1,"&gt;"&amp;$BN$2,Sales!$1:$1,"&lt;="&amp;$C$2)/$BM$2*30</f>
        <v>5.6666666666666661</v>
      </c>
      <c r="BN38" s="72"/>
      <c r="BO38" s="5">
        <f>SUMIF($DB$2:$RV$2,"&lt;"&amp;BO$2,$DB38:$RV38)-SUM($BN38:BN38)</f>
        <v>0</v>
      </c>
      <c r="BP38" s="5">
        <f>SUMIF($DB$2:$RV$2,"&lt;"&amp;BP$2,$DB38:$RV38)-SUM($BN38:BO38)</f>
        <v>0</v>
      </c>
      <c r="BQ38" s="5">
        <f>SUMIF($DB$2:$RV$2,"&lt;"&amp;BQ$2,$DB38:$RV38)-SUM($BN38:BP38)</f>
        <v>0</v>
      </c>
      <c r="BR38" s="5">
        <f>SUMIF($DB$2:$RV$2,"&lt;"&amp;BR$2,$DB38:$RV38)-SUM($BN38:BQ38)</f>
        <v>0</v>
      </c>
      <c r="BS38" s="5">
        <f>SUMIF($DB$2:$RV$2,"&lt;"&amp;BS$2,$DB38:$RV38)-SUM($BN38:BR38)</f>
        <v>0</v>
      </c>
      <c r="BT38" s="5">
        <f>SUMIF($DB$2:$RV$2,"&lt;"&amp;BT$2,$DB38:$RV38)-SUM($BN38:BS38)</f>
        <v>492</v>
      </c>
      <c r="BU38" s="5">
        <f t="shared" si="571"/>
        <v>507.40447154471542</v>
      </c>
      <c r="BV38" s="10"/>
      <c r="BW38" s="95"/>
      <c r="BX38" s="95">
        <v>0</v>
      </c>
      <c r="BY38" s="95">
        <v>0</v>
      </c>
      <c r="BZ38" s="95"/>
      <c r="CA38" s="95"/>
      <c r="CB38" s="95"/>
      <c r="CC38" s="79">
        <v>0</v>
      </c>
      <c r="CD38" s="79">
        <v>0</v>
      </c>
      <c r="CE38" s="79">
        <v>0</v>
      </c>
      <c r="CF38" s="79">
        <v>0</v>
      </c>
      <c r="CG38" s="79">
        <v>0</v>
      </c>
      <c r="CH38" s="79">
        <v>0</v>
      </c>
      <c r="CI38" s="79">
        <v>0</v>
      </c>
      <c r="CJ38" s="79">
        <v>0</v>
      </c>
      <c r="CK38" s="79">
        <v>0</v>
      </c>
      <c r="CL38" s="79">
        <v>0</v>
      </c>
      <c r="CM38" s="79">
        <v>0</v>
      </c>
      <c r="CN38" s="79">
        <v>0</v>
      </c>
      <c r="CO38" s="79">
        <v>0</v>
      </c>
      <c r="CP38" s="79">
        <v>0</v>
      </c>
      <c r="CQ38" s="79">
        <v>0</v>
      </c>
      <c r="CR38" s="79">
        <v>0</v>
      </c>
      <c r="CS38" s="79">
        <v>25</v>
      </c>
      <c r="CT38" s="79">
        <v>30</v>
      </c>
      <c r="CU38" s="79">
        <v>35</v>
      </c>
      <c r="CV38" s="79">
        <v>25</v>
      </c>
      <c r="CW38" s="79">
        <v>60</v>
      </c>
      <c r="CX38" s="95">
        <v>65</v>
      </c>
      <c r="CY38" s="79">
        <v>30</v>
      </c>
      <c r="CZ38" s="79">
        <v>85</v>
      </c>
      <c r="DA38" s="79">
        <v>9</v>
      </c>
      <c r="DB38" s="5">
        <v>27</v>
      </c>
      <c r="DC38" s="5">
        <v>51</v>
      </c>
      <c r="DD38" s="5">
        <v>30</v>
      </c>
      <c r="DE38" s="5">
        <v>30</v>
      </c>
      <c r="DF38" s="5">
        <v>13</v>
      </c>
      <c r="DG38" s="5">
        <v>10</v>
      </c>
      <c r="DH38" s="5">
        <v>10</v>
      </c>
      <c r="DI38" s="5">
        <v>20</v>
      </c>
      <c r="DJ38" s="5">
        <v>30</v>
      </c>
      <c r="DK38" s="5">
        <v>67</v>
      </c>
      <c r="DL38" s="5">
        <v>35</v>
      </c>
      <c r="DM38" s="5">
        <v>40</v>
      </c>
      <c r="DN38" s="5">
        <v>20</v>
      </c>
      <c r="DO38" s="5">
        <v>160</v>
      </c>
      <c r="DP38" s="5">
        <v>100</v>
      </c>
      <c r="DQ38" s="5">
        <v>89</v>
      </c>
      <c r="DR38" s="5">
        <v>35</v>
      </c>
      <c r="DS38" s="5">
        <v>8</v>
      </c>
      <c r="DT38" s="5">
        <v>0</v>
      </c>
      <c r="DU38" s="5">
        <v>0</v>
      </c>
      <c r="DV38" s="5">
        <v>0</v>
      </c>
      <c r="DW38" s="5">
        <v>10</v>
      </c>
      <c r="DX38" s="5">
        <v>110</v>
      </c>
      <c r="DY38" s="5">
        <v>110</v>
      </c>
      <c r="DZ38" s="5">
        <v>20</v>
      </c>
      <c r="EA38" s="5">
        <v>5</v>
      </c>
      <c r="EB38" s="5">
        <v>0</v>
      </c>
      <c r="EC38" s="5">
        <v>10</v>
      </c>
      <c r="ED38" s="5">
        <v>0</v>
      </c>
      <c r="EE38" s="5">
        <v>40</v>
      </c>
      <c r="EF38" s="5">
        <v>0</v>
      </c>
      <c r="EG38" s="5">
        <v>25</v>
      </c>
      <c r="EH38" s="5">
        <v>10</v>
      </c>
      <c r="EI38" s="5">
        <v>50</v>
      </c>
      <c r="EJ38" s="5">
        <v>60</v>
      </c>
      <c r="EK38" s="5">
        <v>36</v>
      </c>
      <c r="EL38" s="5">
        <v>25</v>
      </c>
      <c r="EM38" s="5">
        <v>0</v>
      </c>
      <c r="EN38" s="5">
        <v>10</v>
      </c>
      <c r="EO38" s="5">
        <v>15</v>
      </c>
      <c r="EP38" s="5">
        <v>56</v>
      </c>
      <c r="EQ38" s="5">
        <v>30</v>
      </c>
      <c r="ER38" s="5">
        <v>20</v>
      </c>
      <c r="ES38" s="5">
        <v>20</v>
      </c>
      <c r="ET38" s="5">
        <v>33</v>
      </c>
      <c r="EU38" s="5">
        <v>35</v>
      </c>
      <c r="EV38" s="5">
        <v>13</v>
      </c>
      <c r="EW38" s="5">
        <v>30</v>
      </c>
      <c r="EX38" s="5">
        <v>35</v>
      </c>
      <c r="EY38" s="5">
        <v>20</v>
      </c>
      <c r="EZ38" s="5">
        <v>30</v>
      </c>
      <c r="FA38" s="5">
        <v>0</v>
      </c>
      <c r="FB38" s="5">
        <v>35</v>
      </c>
      <c r="FC38" s="5">
        <v>40</v>
      </c>
      <c r="FD38" s="5">
        <v>81</v>
      </c>
      <c r="FE38" s="5">
        <v>0</v>
      </c>
      <c r="FF38" s="5">
        <v>26</v>
      </c>
      <c r="FG38" s="5">
        <v>50</v>
      </c>
      <c r="FH38" s="5">
        <v>0</v>
      </c>
      <c r="FI38" s="5">
        <v>0</v>
      </c>
      <c r="FJ38" s="5">
        <v>50</v>
      </c>
      <c r="FK38" s="5">
        <v>25</v>
      </c>
      <c r="FL38" s="5">
        <v>16</v>
      </c>
      <c r="FM38" s="5">
        <v>16</v>
      </c>
      <c r="FN38" s="5">
        <v>0</v>
      </c>
      <c r="FO38" s="5">
        <v>50</v>
      </c>
      <c r="FP38" s="5">
        <v>0</v>
      </c>
      <c r="FQ38" s="5">
        <v>33</v>
      </c>
      <c r="FR38" s="5">
        <v>25</v>
      </c>
      <c r="FS38" s="5">
        <v>0</v>
      </c>
      <c r="FT38" s="5">
        <v>25</v>
      </c>
      <c r="FU38" s="5">
        <v>25</v>
      </c>
      <c r="FV38" s="5">
        <v>0</v>
      </c>
      <c r="FW38" s="5">
        <v>25</v>
      </c>
      <c r="FX38" s="5">
        <v>25</v>
      </c>
      <c r="FY38" s="5">
        <v>20</v>
      </c>
      <c r="FZ38" s="5">
        <v>20</v>
      </c>
      <c r="GA38" s="5">
        <v>40</v>
      </c>
      <c r="GB38" s="5">
        <v>20</v>
      </c>
      <c r="GC38" s="5">
        <v>15</v>
      </c>
      <c r="GD38" s="5">
        <v>0</v>
      </c>
      <c r="GE38" s="5">
        <v>15</v>
      </c>
      <c r="GF38" s="5">
        <v>30</v>
      </c>
      <c r="GG38" s="5">
        <v>0</v>
      </c>
      <c r="GH38" s="5">
        <v>41</v>
      </c>
      <c r="GI38" s="5">
        <v>24</v>
      </c>
      <c r="GJ38" s="5">
        <v>45</v>
      </c>
      <c r="GK38" s="5">
        <v>50</v>
      </c>
      <c r="GL38" s="5">
        <v>36</v>
      </c>
      <c r="GM38" s="5">
        <v>30</v>
      </c>
      <c r="GN38" s="5">
        <v>35</v>
      </c>
      <c r="GO38" s="5">
        <v>35</v>
      </c>
      <c r="GP38" s="5">
        <v>200</v>
      </c>
      <c r="GQ38" s="5">
        <v>35</v>
      </c>
      <c r="GR38" s="5">
        <v>60</v>
      </c>
      <c r="GS38" s="5">
        <v>5</v>
      </c>
      <c r="GT38" s="5">
        <v>60</v>
      </c>
      <c r="GU38" s="5">
        <v>60</v>
      </c>
      <c r="GV38" s="5">
        <v>55</v>
      </c>
      <c r="GW38" s="5">
        <v>55</v>
      </c>
      <c r="GX38" s="5">
        <v>0</v>
      </c>
      <c r="GY38" s="5">
        <v>30</v>
      </c>
      <c r="GZ38" s="5">
        <v>50</v>
      </c>
      <c r="HA38" s="5">
        <v>50</v>
      </c>
      <c r="HB38" s="5">
        <v>63</v>
      </c>
      <c r="HC38" s="5">
        <v>65</v>
      </c>
      <c r="HD38" s="5">
        <v>100</v>
      </c>
      <c r="HE38" s="5">
        <v>62</v>
      </c>
      <c r="HF38" s="5">
        <v>55</v>
      </c>
      <c r="HG38" s="5">
        <v>89</v>
      </c>
      <c r="HH38" s="5">
        <v>89</v>
      </c>
      <c r="HI38" s="5">
        <v>105</v>
      </c>
      <c r="HJ38" s="5">
        <v>15</v>
      </c>
      <c r="HK38" s="5">
        <v>40</v>
      </c>
      <c r="HL38" s="5">
        <v>25</v>
      </c>
      <c r="HM38" s="5">
        <v>20</v>
      </c>
      <c r="HN38" s="5">
        <v>50</v>
      </c>
      <c r="HO38" s="5">
        <v>35</v>
      </c>
      <c r="HP38" s="5">
        <v>50</v>
      </c>
      <c r="HQ38" s="5">
        <v>50</v>
      </c>
      <c r="HR38" s="5">
        <v>41</v>
      </c>
      <c r="HS38" s="5">
        <v>50</v>
      </c>
      <c r="HT38" s="5">
        <v>49</v>
      </c>
      <c r="HU38" s="5">
        <v>50</v>
      </c>
      <c r="HV38" s="5">
        <v>50</v>
      </c>
      <c r="HW38" s="5">
        <v>55</v>
      </c>
      <c r="HX38" s="5">
        <v>55</v>
      </c>
      <c r="HY38" s="5">
        <v>50</v>
      </c>
      <c r="HZ38" s="5">
        <v>50</v>
      </c>
      <c r="IA38" s="5">
        <v>55</v>
      </c>
      <c r="IB38" s="5">
        <v>55</v>
      </c>
      <c r="IC38" s="5">
        <v>25</v>
      </c>
      <c r="ID38" s="5">
        <v>25</v>
      </c>
      <c r="IE38" s="5">
        <v>35</v>
      </c>
      <c r="IF38" s="5"/>
      <c r="IG38" s="5">
        <v>35</v>
      </c>
      <c r="IH38" s="5">
        <v>50</v>
      </c>
      <c r="II38" s="5">
        <v>35</v>
      </c>
      <c r="IJ38" s="5">
        <v>39</v>
      </c>
      <c r="IK38" s="5">
        <v>25</v>
      </c>
      <c r="IL38" s="5">
        <v>47</v>
      </c>
      <c r="IM38" s="5">
        <v>35</v>
      </c>
      <c r="IN38" s="5">
        <v>33</v>
      </c>
      <c r="IO38" s="5">
        <v>41</v>
      </c>
      <c r="IP38" s="5">
        <v>30</v>
      </c>
      <c r="IQ38" s="5">
        <v>26</v>
      </c>
      <c r="IR38" s="5">
        <v>40</v>
      </c>
      <c r="IS38" s="5">
        <v>35</v>
      </c>
      <c r="IT38" s="5">
        <v>34</v>
      </c>
      <c r="IU38" s="5">
        <v>33</v>
      </c>
      <c r="IV38" s="5">
        <v>40</v>
      </c>
      <c r="IW38" s="5">
        <v>60</v>
      </c>
      <c r="IX38" s="5">
        <v>53</v>
      </c>
      <c r="IY38" s="5">
        <v>55</v>
      </c>
      <c r="IZ38" s="5">
        <v>55</v>
      </c>
      <c r="JA38" s="5">
        <v>65</v>
      </c>
      <c r="JB38" s="5">
        <v>50</v>
      </c>
      <c r="JC38" s="5">
        <v>50</v>
      </c>
      <c r="JD38" s="5">
        <v>18</v>
      </c>
      <c r="JE38" s="5">
        <v>0</v>
      </c>
      <c r="JF38" s="5">
        <v>22</v>
      </c>
      <c r="JG38" s="5">
        <v>26</v>
      </c>
      <c r="JH38" s="5">
        <v>24</v>
      </c>
      <c r="JI38" s="5">
        <v>40</v>
      </c>
      <c r="JJ38">
        <v>35</v>
      </c>
      <c r="JK38" s="5">
        <v>35</v>
      </c>
      <c r="JL38" s="5">
        <v>35</v>
      </c>
      <c r="JM38" s="5">
        <v>23</v>
      </c>
      <c r="JN38" s="5">
        <v>48</v>
      </c>
      <c r="JO38" s="5">
        <v>32</v>
      </c>
      <c r="JP38" s="5">
        <v>43</v>
      </c>
      <c r="JQ38" s="5">
        <v>45</v>
      </c>
      <c r="JR38" s="5">
        <v>31</v>
      </c>
      <c r="JS38" s="5">
        <v>37</v>
      </c>
      <c r="JT38" s="5">
        <v>18</v>
      </c>
      <c r="JU38" s="5">
        <v>35</v>
      </c>
      <c r="JV38" s="54"/>
      <c r="JW38" s="5">
        <f>IF(BW38=0,0,IF($BJ38&gt;SUM(BX38:$JV38),IF(BW38+SUM(BX38:$JV38)&gt;$BJ38,$BJ38-SUM(JX38:$RV38),BW38),0))</f>
        <v>0</v>
      </c>
      <c r="JX38" s="5">
        <f>IF(BX38=0,0,IF($BJ38&gt;SUM(BY38:$JV38),IF(BX38+SUM(BY38:$JV38)&gt;$BJ38,$BJ38-SUM(JY38:$RV38),BX38),0))</f>
        <v>0</v>
      </c>
      <c r="JY38" s="5">
        <f>IF(BY38=0,0,IF($BJ38&gt;SUM(BZ38:$JV38),IF(BY38+SUM(BZ38:$JV38)&gt;$BJ38,$BJ38-SUM(JZ38:$RV38),BY38),0))</f>
        <v>0</v>
      </c>
      <c r="JZ38" s="5">
        <f>IF(BZ38=0,0,IF($BJ38&gt;SUM(CA38:$JV38),IF(BZ38+SUM(CA38:$JV38)&gt;$BJ38,$BJ38-SUM(KA38:$RV38),BZ38),0))</f>
        <v>0</v>
      </c>
      <c r="KA38" s="5">
        <f>IF(CA38=0,0,IF($BJ38&gt;SUM(CB38:$JV38),IF(CA38+SUM(CB38:$JV38)&gt;$BJ38,$BJ38-SUM(KB38:$RV38),CA38),0))</f>
        <v>0</v>
      </c>
      <c r="KB38" s="5">
        <f>IF(CB38=0,0,IF($BJ38&gt;SUM(CC38:$JV38),IF(CB38+SUM(CC38:$JV38)&gt;$BJ38,$BJ38-SUM(KC38:$RV38),CB38),0))</f>
        <v>0</v>
      </c>
      <c r="KC38" s="5">
        <f>IF(CC38=0,0,IF($BJ38&gt;SUM(CD38:$JV38),IF(CC38+SUM(CD38:$JV38)&gt;$BJ38,$BJ38-SUM(KD38:$RV38),CC38),0))</f>
        <v>0</v>
      </c>
      <c r="KD38" s="5">
        <f>IF(CD38=0,0,IF($BJ38&gt;SUM(CE38:$JV38),IF(CD38+SUM(CE38:$JV38)&gt;$BJ38,$BJ38-SUM(KE38:$RV38),CD38),0))</f>
        <v>0</v>
      </c>
      <c r="KE38" s="5">
        <f>IF(CE38=0,0,IF($BJ38&gt;SUM(CF38:$JV38),IF(CE38+SUM(CF38:$JV38)&gt;$BJ38,$BJ38-SUM(KF38:$RV38),CE38),0))</f>
        <v>0</v>
      </c>
      <c r="KF38" s="5">
        <f>IF(CF38=0,0,IF($BJ38&gt;SUM(CG38:$JV38),IF(CF38+SUM(CG38:$JV38)&gt;$BJ38,$BJ38-SUM(KG38:$RV38),CF38),0))</f>
        <v>0</v>
      </c>
      <c r="KG38" s="5">
        <f>IF(CG38=0,0,IF($BJ38&gt;SUM(CH38:$JV38),IF(CG38+SUM(CH38:$JV38)&gt;$BJ38,$BJ38-SUM(KH38:$RV38),CG38),0))</f>
        <v>0</v>
      </c>
      <c r="KH38" s="5">
        <f>IF(CH38=0,0,IF($BJ38&gt;SUM(CI38:$JV38),IF(CH38+SUM(CI38:$JV38)&gt;$BJ38,$BJ38-SUM(KI38:$RV38),CH38),0))</f>
        <v>0</v>
      </c>
      <c r="KI38" s="5">
        <f>IF(CI38=0,0,IF($BJ38&gt;SUM(CJ38:$JV38),IF(CI38+SUM(CJ38:$JV38)&gt;$BJ38,$BJ38-SUM(KJ38:$RV38),CI38),0))</f>
        <v>0</v>
      </c>
      <c r="KJ38" s="5">
        <f>IF(CJ38=0,0,IF($BJ38&gt;SUM(CK38:$JV38),IF(CJ38+SUM(CK38:$JV38)&gt;$BJ38,$BJ38-SUM(KK38:$RV38),CJ38),0))</f>
        <v>0</v>
      </c>
      <c r="KK38" s="5">
        <f>IF(CK38=0,0,IF($BJ38&gt;SUM(CL38:$JV38),IF(CK38+SUM(CL38:$JV38)&gt;$BJ38,$BJ38-SUM(KL38:$RV38),CK38),0))</f>
        <v>0</v>
      </c>
      <c r="KL38" s="5">
        <f>IF(CL38=0,0,IF($BJ38&gt;SUM(CM38:$JV38),IF(CL38+SUM(CM38:$JV38)&gt;$BJ38,$BJ38-SUM(KM38:$RV38),CL38),0))</f>
        <v>0</v>
      </c>
      <c r="KM38" s="5">
        <f>IF(CM38=0,0,IF($BJ38&gt;SUM(CN38:$JV38),IF(CM38+SUM(CN38:$JV38)&gt;$BJ38,$BJ38-SUM(KN38:$RV38),CM38),0))</f>
        <v>0</v>
      </c>
      <c r="KN38" s="5">
        <f>IF(CN38=0,0,IF($BJ38&gt;SUM(CO38:$JV38),IF(CN38+SUM(CO38:$JV38)&gt;$BJ38,$BJ38-SUM(KO38:$RV38),CN38),0))</f>
        <v>0</v>
      </c>
      <c r="KO38" s="5">
        <f>IF(CO38=0,0,IF($BJ38&gt;SUM(CP38:$JV38),IF(CO38+SUM(CP38:$JV38)&gt;$BJ38,$BJ38-SUM(KP38:$RV38),CO38),0))</f>
        <v>0</v>
      </c>
      <c r="KP38" s="5">
        <f>IF(CP38=0,0,IF($BJ38&gt;SUM(CQ38:$JV38),IF(CP38+SUM(CQ38:$JV38)&gt;$BJ38,$BJ38-SUM(KQ38:$RV38),CP38),0))</f>
        <v>0</v>
      </c>
      <c r="KQ38" s="5">
        <f>IF(CQ38=0,0,IF($BJ38&gt;SUM(CR38:$JV38),IF(CQ38+SUM(CR38:$JV38)&gt;$BJ38,$BJ38-SUM(KR38:$RV38),CQ38),0))</f>
        <v>0</v>
      </c>
      <c r="KR38" s="5">
        <f>IF(CR38=0,0,IF($BJ38&gt;SUM(CS38:$JV38),IF(CR38+SUM(CS38:$JV38)&gt;$BJ38,$BJ38-SUM(KS38:$RV38),CR38),0))</f>
        <v>0</v>
      </c>
      <c r="KS38" s="5">
        <f>IF(CS38=0,0,IF($BJ38&gt;SUM(CT38:$JV38),IF(CS38+SUM(CT38:$JV38)&gt;$BJ38,$BJ38-SUM(KT38:$RV38),CS38),0))</f>
        <v>0</v>
      </c>
      <c r="KT38" s="5">
        <f>IF(CT38=0,0,IF($BJ38&gt;SUM(CU38:$JV38),IF(CT38+SUM(CU38:$JV38)&gt;$BJ38,$BJ38-SUM(KU38:$RV38),CT38),0))</f>
        <v>0</v>
      </c>
      <c r="KU38" s="5">
        <f>IF(CU38=0,0,IF($BJ38&gt;SUM(CV38:$JV38),IF(CU38+SUM(CV38:$JV38)&gt;$BJ38,$BJ38-SUM(KV38:$RV38),CU38),0))</f>
        <v>0</v>
      </c>
      <c r="KV38" s="5">
        <f>IF(CV38=0,0,IF($BJ38&gt;SUM(CW38:$JV38),IF(CV38+SUM(CW38:$JV38)&gt;$BJ38,$BJ38-SUM(KW38:$RV38),CV38),0))</f>
        <v>0</v>
      </c>
      <c r="KW38" s="5">
        <f>IF(CW38=0,0,IF($BJ38&gt;SUM(CX38:$JV38),IF(CW38+SUM(CX38:$JV38)&gt;$BJ38,$BJ38-SUM(KX38:$RV38),CW38),0))</f>
        <v>0</v>
      </c>
      <c r="KX38" s="5">
        <f>IF(CX38=0,0,IF($BJ38&gt;SUM(CY38:$JV38),IF(CX38+SUM(CY38:$JV38)&gt;$BJ38,$BJ38-SUM(KY38:$RV38),CX38),0))</f>
        <v>0</v>
      </c>
      <c r="KY38" s="5">
        <f>IF(CY38=0,0,IF($BJ38&gt;SUM(CZ38:$JV38),IF(CY38+SUM(CZ38:$JV38)&gt;$BJ38,$BJ38-SUM(KZ38:$RV38),CY38),0))</f>
        <v>0</v>
      </c>
      <c r="KZ38" s="5">
        <f>IF(CZ38=0,0,IF($BJ38&gt;SUM(DA38:$JV38),IF(CZ38+SUM(DA38:$JV38)&gt;$BJ38,$BJ38-SUM(LA38:$RV38),CZ38),0))</f>
        <v>0</v>
      </c>
      <c r="LA38" s="5">
        <f>IF(DA38=0,0,IF($BJ38&gt;SUM(DB38:$JV38),IF(DA38+SUM(DB38:$JV38)&gt;$BJ38,$BJ38-SUM(LB38:$RV38),DA38),0))</f>
        <v>0</v>
      </c>
      <c r="LB38" s="5">
        <f>IF(DB38=0,0,IF($BJ38&gt;SUM(DC38:$JV38),IF(DB38+SUM(DC38:$JV38)&gt;$BJ38,$BJ38-SUM(LC38:$RV38),DB38),0))</f>
        <v>0</v>
      </c>
      <c r="LC38" s="5">
        <f>IF(DC38=0,0,IF($BJ38&gt;SUM(DD38:$JV38),IF(DC38+SUM(DD38:$JV38)&gt;$BJ38,$BJ38-SUM(LD38:$RV38),DC38),0))</f>
        <v>0</v>
      </c>
      <c r="LD38" s="5">
        <f>IF(DD38=0,0,IF($BJ38&gt;SUM(DE38:$JV38),IF(DD38+SUM(DE38:$JV38)&gt;$BJ38,$BJ38-SUM(LE38:$RV38),DD38),0))</f>
        <v>0</v>
      </c>
      <c r="LE38" s="5">
        <f>IF(DE38=0,0,IF($BJ38&gt;SUM(DF38:$JV38),IF(DE38+SUM(DF38:$JV38)&gt;$BJ38,$BJ38-SUM(LF38:$RV38),DE38),0))</f>
        <v>0</v>
      </c>
      <c r="LF38" s="5">
        <f>IF(DF38=0,0,IF($BJ38&gt;SUM(DG38:$JV38),IF(DF38+SUM(DG38:$JV38)&gt;$BJ38,$BJ38-SUM(LG38:$RV38),DF38),0))</f>
        <v>0</v>
      </c>
      <c r="LG38" s="5">
        <f>IF(DG38=0,0,IF($BJ38&gt;SUM(DH38:$JV38),IF(DG38+SUM(DH38:$JV38)&gt;$BJ38,$BJ38-SUM(LH38:$RV38),DG38),0))</f>
        <v>0</v>
      </c>
      <c r="LH38" s="5">
        <f>IF(DH38=0,0,IF($BJ38&gt;SUM(DI38:$JV38),IF(DH38+SUM(DI38:$JV38)&gt;$BJ38,$BJ38-SUM(LI38:$RV38),DH38),0))</f>
        <v>0</v>
      </c>
      <c r="LI38" s="5">
        <f>IF(DI38=0,0,IF($BJ38&gt;SUM(DJ38:$JV38),IF(DI38+SUM(DJ38:$JV38)&gt;$BJ38,$BJ38-SUM(LJ38:$RV38),DI38),0))</f>
        <v>0</v>
      </c>
      <c r="LJ38" s="5">
        <f>IF(DJ38=0,0,IF($BJ38&gt;SUM(DK38:$JV38),IF(DJ38+SUM(DK38:$JV38)&gt;$BJ38,$BJ38-SUM(LK38:$RV38),DJ38),0))</f>
        <v>0</v>
      </c>
      <c r="LK38" s="5">
        <f>IF(DK38=0,0,IF($BJ38&gt;SUM(DL38:$JV38),IF(DK38+SUM(DL38:$JV38)&gt;$BJ38,$BJ38-SUM(LL38:$RV38),DK38),0))</f>
        <v>0</v>
      </c>
      <c r="LL38" s="5">
        <f>IF(DL38=0,0,IF($BJ38&gt;SUM(DM38:$JV38),IF(DL38+SUM(DM38:$JV38)&gt;$BJ38,$BJ38-SUM(LM38:$RV38),DL38),0))</f>
        <v>0</v>
      </c>
      <c r="LM38" s="5">
        <f>IF(DM38=0,0,IF($BJ38&gt;SUM(DN38:$JV38),IF(DM38+SUM(DN38:$JV38)&gt;$BJ38,$BJ38-SUM(LN38:$RV38),DM38),0))</f>
        <v>0</v>
      </c>
      <c r="LN38" s="5">
        <f>IF(DN38=0,0,IF($BJ38&gt;SUM(DO38:$JV38),IF(DN38+SUM(DO38:$JV38)&gt;$BJ38,$BJ38-SUM(LO38:$RV38),DN38),0))</f>
        <v>0</v>
      </c>
      <c r="LO38" s="5">
        <f>IF(DO38=0,0,IF($BJ38&gt;SUM(DP38:$JV38),IF(DO38+SUM(DP38:$JV38)&gt;$BJ38,$BJ38-SUM(LP38:$RV38),DO38),0))</f>
        <v>0</v>
      </c>
      <c r="LP38" s="5">
        <f>IF(DP38=0,0,IF($BJ38&gt;SUM(DQ38:$JV38),IF(DP38+SUM(DQ38:$JV38)&gt;$BJ38,$BJ38-SUM(LQ38:$RV38),DP38),0))</f>
        <v>0</v>
      </c>
      <c r="LQ38" s="5">
        <f>IF(DQ38=0,0,IF($BJ38&gt;SUM(DR38:$JV38),IF(DQ38+SUM(DR38:$JV38)&gt;$BJ38,$BJ38-SUM(LR38:$RV38),DQ38),0))</f>
        <v>0</v>
      </c>
      <c r="LR38" s="5">
        <f>IF(DR38=0,0,IF($BJ38&gt;SUM(DS38:$JV38),IF(DR38+SUM(DS38:$JV38)&gt;$BJ38,$BJ38-SUM(LS38:$RV38),DR38),0))</f>
        <v>0</v>
      </c>
      <c r="LS38" s="5">
        <f>IF(DS38=0,0,IF($BJ38&gt;SUM(DT38:$JV38),IF(DS38+SUM(DT38:$JV38)&gt;$BJ38,$BJ38-SUM(LT38:$RV38),DS38),0))</f>
        <v>0</v>
      </c>
      <c r="LT38" s="5">
        <f>IF(DT38=0,0,IF($BJ38&gt;SUM(DU38:$JV38),IF(DT38+SUM(DU38:$JV38)&gt;$BJ38,$BJ38-SUM(LU38:$RV38),DT38),0))</f>
        <v>0</v>
      </c>
      <c r="LU38" s="5">
        <f>IF(DU38=0,0,IF($BJ38&gt;SUM(DV38:$JV38),IF(DU38+SUM(DV38:$JV38)&gt;$BJ38,$BJ38-SUM(LV38:$RV38),DU38),0))</f>
        <v>0</v>
      </c>
      <c r="LV38" s="5">
        <f>IF(DV38=0,0,IF($BJ38&gt;SUM(DW38:$JV38),IF(DV38+SUM(DW38:$JV38)&gt;$BJ38,$BJ38-SUM(LW38:$RV38),DV38),0))</f>
        <v>0</v>
      </c>
      <c r="LW38" s="5">
        <f>IF(DW38=0,0,IF($BJ38&gt;SUM(DX38:$JV38),IF(DW38+SUM(DX38:$JV38)&gt;$BJ38,$BJ38-SUM(LX38:$RV38),DW38),0))</f>
        <v>0</v>
      </c>
      <c r="LX38" s="5">
        <f>IF(DX38=0,0,IF($BJ38&gt;SUM(DY38:$JV38),IF(DX38+SUM(DY38:$JV38)&gt;$BJ38,$BJ38-SUM(LY38:$RV38),DX38),0))</f>
        <v>0</v>
      </c>
      <c r="LY38" s="5">
        <f>IF(DY38=0,0,IF($BJ38&gt;SUM(DZ38:$JV38),IF(DY38+SUM(DZ38:$JV38)&gt;$BJ38,$BJ38-SUM(LZ38:$RV38),DY38),0))</f>
        <v>0</v>
      </c>
      <c r="LZ38" s="5">
        <f>IF(DZ38=0,0,IF($BJ38&gt;SUM(EA38:$JV38),IF(DZ38+SUM(EA38:$JV38)&gt;$BJ38,$BJ38-SUM(MA38:$RV38),DZ38),0))</f>
        <v>0</v>
      </c>
      <c r="MA38" s="5">
        <f>IF(EA38=0,0,IF($BJ38&gt;SUM(EB38:$JV38),IF(EA38+SUM(EB38:$JV38)&gt;$BJ38,$BJ38-SUM(MB38:$RV38),EA38),0))</f>
        <v>0</v>
      </c>
      <c r="MB38" s="5">
        <f>IF(EB38=0,0,IF($BJ38&gt;SUM(EC38:$JV38),IF(EB38+SUM(EC38:$JV38)&gt;$BJ38,$BJ38-SUM(MC38:$RV38),EB38),0))</f>
        <v>0</v>
      </c>
      <c r="MC38" s="5">
        <f>IF(EC38=0,0,IF($BJ38&gt;SUM(ED38:$JV38),IF(EC38+SUM(ED38:$JV38)&gt;$BJ38,$BJ38-SUM(MD38:$RV38),EC38),0))</f>
        <v>0</v>
      </c>
      <c r="MD38" s="5">
        <f>IF(ED38=0,0,IF($BJ38&gt;SUM(EE38:$JV38),IF(ED38+SUM(EE38:$JV38)&gt;$BJ38,$BJ38-SUM(ME38:$RV38),ED38),0))</f>
        <v>0</v>
      </c>
      <c r="ME38" s="5">
        <f>IF(EE38=0,0,IF($BJ38&gt;SUM(EF38:$JV38),IF(EE38+SUM(EF38:$JV38)&gt;$BJ38,$BJ38-SUM(MF38:$RV38),EE38),0))</f>
        <v>0</v>
      </c>
      <c r="MF38" s="5">
        <f>IF(EF38=0,0,IF($BJ38&gt;SUM(EG38:$JV38),IF(EF38+SUM(EG38:$JV38)&gt;$BJ38,$BJ38-SUM(MG38:$RV38),EF38),0))</f>
        <v>0</v>
      </c>
      <c r="MG38" s="5">
        <f>IF(EG38=0,0,IF($BJ38&gt;SUM(EH38:$JV38),IF(EG38+SUM(EH38:$JV38)&gt;$BJ38,$BJ38-SUM(MH38:$RV38),EG38),0))</f>
        <v>0</v>
      </c>
      <c r="MH38" s="5">
        <f>IF(EH38=0,0,IF($BJ38&gt;SUM(EI38:$JV38),IF(EH38+SUM(EI38:$JV38)&gt;$BJ38,$BJ38-SUM(MI38:$RV38),EH38),0))</f>
        <v>0</v>
      </c>
      <c r="MI38" s="5">
        <f>IF(EI38=0,0,IF($BJ38&gt;SUM(EJ38:$JV38),IF(EI38+SUM(EJ38:$JV38)&gt;$BJ38,$BJ38-SUM(MJ38:$RV38),EI38),0))</f>
        <v>0</v>
      </c>
      <c r="MJ38" s="5">
        <f>IF(EJ38=0,0,IF($BJ38&gt;SUM(EK38:$JV38),IF(EJ38+SUM(EK38:$JV38)&gt;$BJ38,$BJ38-SUM(MK38:$RV38),EJ38),0))</f>
        <v>0</v>
      </c>
      <c r="MK38" s="5">
        <f>IF(EK38=0,0,IF($BJ38&gt;SUM(EL38:$JV38),IF(EK38+SUM(EL38:$JV38)&gt;$BJ38,$BJ38-SUM(ML38:$RV38),EK38),0))</f>
        <v>0</v>
      </c>
      <c r="ML38" s="5">
        <f>IF(EL38=0,0,IF($BJ38&gt;SUM(EM38:$JV38),IF(EL38+SUM(EM38:$JV38)&gt;$BJ38,$BJ38-SUM(MM38:$RV38),EL38),0))</f>
        <v>0</v>
      </c>
      <c r="MM38" s="5">
        <f>IF(EM38=0,0,IF($BJ38&gt;SUM(EN38:$JV38),IF(EM38+SUM(EN38:$JV38)&gt;$BJ38,$BJ38-SUM(MN38:$RV38),EM38),0))</f>
        <v>0</v>
      </c>
      <c r="MN38" s="5">
        <f>IF(EN38=0,0,IF($BJ38&gt;SUM(EO38:$JV38),IF(EN38+SUM(EO38:$JV38)&gt;$BJ38,$BJ38-SUM(MO38:$RV38),EN38),0))</f>
        <v>0</v>
      </c>
      <c r="MO38" s="5">
        <f>IF(EO38=0,0,IF($BJ38&gt;SUM(EP38:$JV38),IF(EO38+SUM(EP38:$JV38)&gt;$BJ38,$BJ38-SUM(MP38:$RV38),EO38),0))</f>
        <v>0</v>
      </c>
      <c r="MP38" s="5">
        <f>IF(EP38=0,0,IF($BJ38&gt;SUM(EQ38:$JV38),IF(EP38+SUM(EQ38:$JV38)&gt;$BJ38,$BJ38-SUM(MQ38:$RV38),EP38),0))</f>
        <v>0</v>
      </c>
      <c r="MQ38" s="5">
        <f>IF(EQ38=0,0,IF($BJ38&gt;SUM(ER38:$JV38),IF(EQ38+SUM(ER38:$JV38)&gt;$BJ38,$BJ38-SUM(MR38:$RV38),EQ38),0))</f>
        <v>0</v>
      </c>
      <c r="MR38" s="5">
        <f>IF(ER38=0,0,IF($BJ38&gt;SUM(ES38:$JV38),IF(ER38+SUM(ES38:$JV38)&gt;$BJ38,$BJ38-SUM(MS38:$RV38),ER38),0))</f>
        <v>0</v>
      </c>
      <c r="MS38" s="5">
        <f>IF(ES38=0,0,IF($BJ38&gt;SUM(ET38:$JV38),IF(ES38+SUM(ET38:$JV38)&gt;$BJ38,$BJ38-SUM(MT38:$RV38),ES38),0))</f>
        <v>0</v>
      </c>
      <c r="MT38" s="5">
        <f>IF(ET38=0,0,IF($BJ38&gt;SUM(EU38:$JV38),IF(ET38+SUM(EU38:$JV38)&gt;$BJ38,$BJ38-SUM(MU38:$RV38),ET38),0))</f>
        <v>0</v>
      </c>
      <c r="MU38" s="5">
        <f>IF(EU38=0,0,IF($BJ38&gt;SUM(EV38:$JV38),IF(EU38+SUM(EV38:$JV38)&gt;$BJ38,$BJ38-SUM(MV38:$RV38),EU38),0))</f>
        <v>0</v>
      </c>
      <c r="MV38" s="5">
        <f>IF(EV38=0,0,IF($BJ38&gt;SUM(EW38:$JV38),IF(EV38+SUM(EW38:$JV38)&gt;$BJ38,$BJ38-SUM(MW38:$RV38),EV38),0))</f>
        <v>0</v>
      </c>
      <c r="MW38" s="5">
        <f>IF(EW38=0,0,IF($BJ38&gt;SUM(EX38:$JV38),IF(EW38+SUM(EX38:$JV38)&gt;$BJ38,$BJ38-SUM(MX38:$RV38),EW38),0))</f>
        <v>0</v>
      </c>
      <c r="MX38" s="5">
        <f>IF(EX38=0,0,IF($BJ38&gt;SUM(EY38:$JV38),IF(EX38+SUM(EY38:$JV38)&gt;$BJ38,$BJ38-SUM(MY38:$RV38),EX38),0))</f>
        <v>0</v>
      </c>
      <c r="MY38" s="5">
        <f>IF(EY38=0,0,IF($BJ38&gt;SUM(EZ38:$JV38),IF(EY38+SUM(EZ38:$JV38)&gt;$BJ38,$BJ38-SUM(MZ38:$RV38),EY38),0))</f>
        <v>0</v>
      </c>
      <c r="MZ38" s="5">
        <f>IF(EZ38=0,0,IF($BJ38&gt;SUM(FA38:$JV38),IF(EZ38+SUM(FA38:$JV38)&gt;$BJ38,$BJ38-SUM(NA38:$RV38),EZ38),0))</f>
        <v>0</v>
      </c>
      <c r="NA38" s="5">
        <f>IF(FA38=0,0,IF($BJ38&gt;SUM(FB38:$JV38),IF(FA38+SUM(FB38:$JV38)&gt;$BJ38,$BJ38-SUM(NB38:$RV38),FA38),0))</f>
        <v>0</v>
      </c>
      <c r="NB38" s="5">
        <f>IF(FB38=0,0,IF($BJ38&gt;SUM(FC38:$JV38),IF(FB38+SUM(FC38:$JV38)&gt;$BJ38,$BJ38-SUM(NC38:$RV38),FB38),0))</f>
        <v>0</v>
      </c>
      <c r="NC38" s="5">
        <f>IF(FC38=0,0,IF($BJ38&gt;SUM(FD38:$JV38),IF(FC38+SUM(FD38:$JV38)&gt;$BJ38,$BJ38-SUM(ND38:$RV38),FC38),0))</f>
        <v>0</v>
      </c>
      <c r="ND38" s="5">
        <f>IF(FD38=0,0,IF($BJ38&gt;SUM(FE38:$JV38),IF(FD38+SUM(FE38:$JV38)&gt;$BJ38,$BJ38-SUM(NE38:$RV38),FD38),0))</f>
        <v>0</v>
      </c>
      <c r="NE38" s="5">
        <f>IF(FE38=0,0,IF($BJ38&gt;SUM(FF38:$JV38),IF(FE38+SUM(FF38:$JV38)&gt;$BJ38,$BJ38-SUM(NF38:$RV38),FE38),0))</f>
        <v>0</v>
      </c>
      <c r="NF38" s="5">
        <f>IF(FF38=0,0,IF($BJ38&gt;SUM(FG38:$JV38),IF(FF38+SUM(FG38:$JV38)&gt;$BJ38,$BJ38-SUM(NG38:$RV38),FF38),0))</f>
        <v>0</v>
      </c>
      <c r="NG38" s="5">
        <f>IF(FG38=0,0,IF($BJ38&gt;SUM(FH38:$JV38),IF(FG38+SUM(FH38:$JV38)&gt;$BJ38,$BJ38-SUM(NH38:$RV38),FG38),0))</f>
        <v>0</v>
      </c>
      <c r="NH38" s="5">
        <f>IF(FH38=0,0,IF($BJ38&gt;SUM(FI38:$JV38),IF(FH38+SUM(FI38:$JV38)&gt;$BJ38,$BJ38-SUM(NI38:$RV38),FH38),0))</f>
        <v>0</v>
      </c>
      <c r="NI38" s="5">
        <f>IF(FI38=0,0,IF($BJ38&gt;SUM(FJ38:$JV38),IF(FI38+SUM(FJ38:$JV38)&gt;$BJ38,$BJ38-SUM(NJ38:$RV38),FI38),0))</f>
        <v>0</v>
      </c>
      <c r="NJ38" s="5">
        <f>IF(FJ38=0,0,IF($BJ38&gt;SUM(FK38:$JV38),IF(FJ38+SUM(FK38:$JV38)&gt;$BJ38,$BJ38-SUM(NK38:$RV38),FJ38),0))</f>
        <v>0</v>
      </c>
      <c r="NK38" s="5">
        <f>IF(FK38=0,0,IF($BJ38&gt;SUM(FL38:$JV38),IF(FK38+SUM(FL38:$JV38)&gt;$BJ38,$BJ38-SUM(NL38:$RV38),FK38),0))</f>
        <v>0</v>
      </c>
      <c r="NL38" s="5">
        <f>IF(FL38=0,0,IF($BJ38&gt;SUM(FM38:$JV38),IF(FL38+SUM(FM38:$JV38)&gt;$BJ38,$BJ38-SUM(NM38:$RV38),FL38),0))</f>
        <v>0</v>
      </c>
      <c r="NM38" s="5">
        <f>IF(FM38=0,0,IF($BJ38&gt;SUM(FN38:$JV38),IF(FM38+SUM(FN38:$JV38)&gt;$BJ38,$BJ38-SUM(NN38:$RV38),FM38),0))</f>
        <v>0</v>
      </c>
      <c r="NN38" s="5">
        <f>IF(FN38=0,0,IF($BJ38&gt;SUM(FO38:$JV38),IF(FN38+SUM(FO38:$JV38)&gt;$BJ38,$BJ38-SUM(NO38:$RV38),FN38),0))</f>
        <v>0</v>
      </c>
      <c r="NO38" s="5">
        <f>IF(FO38=0,0,IF($BJ38&gt;SUM(FP38:$JV38),IF(FO38+SUM(FP38:$JV38)&gt;$BJ38,$BJ38-SUM(NP38:$RV38),FO38),0))</f>
        <v>0</v>
      </c>
      <c r="NP38" s="5">
        <f>IF(FP38=0,0,IF($BJ38&gt;SUM(FQ38:$JV38),IF(FP38+SUM(FQ38:$JV38)&gt;$BJ38,$BJ38-SUM(NQ38:$RV38),FP38),0))</f>
        <v>0</v>
      </c>
      <c r="NQ38" s="5">
        <f>IF(FQ38=0,0,IF($BJ38&gt;SUM(FR38:$JV38),IF(FQ38+SUM(FR38:$JV38)&gt;$BJ38,$BJ38-SUM(NR38:$RV38),FQ38),0))</f>
        <v>0</v>
      </c>
      <c r="NR38" s="5">
        <f>IF(FR38=0,0,IF($BJ38&gt;SUM(FS38:$JV38),IF(FR38+SUM(FS38:$JV38)&gt;$BJ38,$BJ38-SUM(NS38:$RV38),FR38),0))</f>
        <v>0</v>
      </c>
      <c r="NS38" s="5">
        <f>IF(FS38=0,0,IF($BJ38&gt;SUM(FT38:$JV38),IF(FS38+SUM(FT38:$JV38)&gt;$BJ38,$BJ38-SUM(NT38:$RV38),FS38),0))</f>
        <v>0</v>
      </c>
      <c r="NT38" s="5">
        <f>IF(FT38=0,0,IF($BJ38&gt;SUM(FU38:$JV38),IF(FT38+SUM(FU38:$JV38)&gt;$BJ38,$BJ38-SUM(NU38:$RV38),FT38),0))</f>
        <v>0</v>
      </c>
      <c r="NU38" s="5">
        <f>IF(FU38=0,0,IF($BJ38&gt;SUM(FV38:$JV38),IF(FU38+SUM(FV38:$JV38)&gt;$BJ38,$BJ38-SUM(NV38:$RV38),FU38),0))</f>
        <v>0</v>
      </c>
      <c r="NV38" s="5">
        <f>IF(FV38=0,0,IF($BJ38&gt;SUM(FW38:$JV38),IF(FV38+SUM(FW38:$JV38)&gt;$BJ38,$BJ38-SUM(NW38:$RV38),FV38),0))</f>
        <v>0</v>
      </c>
      <c r="NW38" s="5">
        <f>IF(FW38=0,0,IF($BJ38&gt;SUM(FX38:$JV38),IF(FW38+SUM(FX38:$JV38)&gt;$BJ38,$BJ38-SUM(NX38:$RV38),FW38),0))</f>
        <v>0</v>
      </c>
      <c r="NX38" s="5">
        <f>IF(FX38=0,0,IF($BJ38&gt;SUM(FY38:$JV38),IF(FX38+SUM(FY38:$JV38)&gt;$BJ38,$BJ38-SUM(NY38:$RV38),FX38),0))</f>
        <v>0</v>
      </c>
      <c r="NY38" s="5">
        <f>IF(FY38=0,0,IF($BJ38&gt;SUM(FZ38:$JV38),IF(FY38+SUM(FZ38:$JV38)&gt;$BJ38,$BJ38-SUM(NZ38:$RV38),FY38),0))</f>
        <v>0</v>
      </c>
      <c r="NZ38" s="5">
        <f>IF(FZ38=0,0,IF($BJ38&gt;SUM(GA38:$JV38),IF(FZ38+SUM(GA38:$JV38)&gt;$BJ38,$BJ38-SUM(OA38:$RV38),FZ38),0))</f>
        <v>0</v>
      </c>
      <c r="OA38" s="5">
        <f>IF(GA38=0,0,IF($BJ38&gt;SUM(GB38:$JV38),IF(GA38+SUM(GB38:$JV38)&gt;$BJ38,$BJ38-SUM(OB38:$RV38),GA38),0))</f>
        <v>0</v>
      </c>
      <c r="OB38" s="5">
        <f>IF(GB38=0,0,IF($BJ38&gt;SUM(GC38:$JV38),IF(GB38+SUM(GC38:$JV38)&gt;$BJ38,$BJ38-SUM(OC38:$RV38),GB38),0))</f>
        <v>0</v>
      </c>
      <c r="OC38" s="5">
        <f>IF(GC38=0,0,IF($BJ38&gt;SUM(GD38:$JV38),IF(GC38+SUM(GD38:$JV38)&gt;$BJ38,$BJ38-SUM(OD38:$RV38),GC38),0))</f>
        <v>0</v>
      </c>
      <c r="OD38" s="5">
        <f>IF(GD38=0,0,IF($BJ38&gt;SUM(GE38:$JV38),IF(GD38+SUM(GE38:$JV38)&gt;$BJ38,$BJ38-SUM(OE38:$RV38),GD38),0))</f>
        <v>0</v>
      </c>
      <c r="OE38" s="5">
        <f>IF(GE38=0,0,IF($BJ38&gt;SUM(GF38:$JV38),IF(GE38+SUM(GF38:$JV38)&gt;$BJ38,$BJ38-SUM(OF38:$RV38),GE38),0))</f>
        <v>0</v>
      </c>
      <c r="OF38" s="5">
        <f>IF(GF38=0,0,IF($BJ38&gt;SUM(GG38:$JV38),IF(GF38+SUM(GG38:$JV38)&gt;$BJ38,$BJ38-SUM(OG38:$RV38),GF38),0))</f>
        <v>0</v>
      </c>
      <c r="OG38" s="5">
        <f>IF(GG38=0,0,IF($BJ38&gt;SUM(GH38:$JV38),IF(GG38+SUM(GH38:$JV38)&gt;$BJ38,$BJ38-SUM(OH38:$RV38),GG38),0))</f>
        <v>0</v>
      </c>
      <c r="OH38" s="5">
        <f>IF(GH38=0,0,IF($BJ38&gt;SUM(GI38:$JV38),IF(GH38+SUM(GI38:$JV38)&gt;$BJ38,$BJ38-SUM(OI38:$RV38),GH38),0))</f>
        <v>0</v>
      </c>
      <c r="OI38" s="5">
        <f>IF(GI38=0,0,IF($BJ38&gt;SUM(GJ38:$JV38),IF(GI38+SUM(GJ38:$JV38)&gt;$BJ38,$BJ38-SUM(OJ38:$RV38),GI38),0))</f>
        <v>0</v>
      </c>
      <c r="OJ38" s="5">
        <f>IF(GJ38=0,0,IF($BJ38&gt;SUM(GK38:$JV38),IF(GJ38+SUM(GK38:$JV38)&gt;$BJ38,$BJ38-SUM(OK38:$RV38),GJ38),0))</f>
        <v>0</v>
      </c>
      <c r="OK38" s="5">
        <f>IF(GK38=0,0,IF($BJ38&gt;SUM(GL38:$JV38),IF(GK38+SUM(GL38:$JV38)&gt;$BJ38,$BJ38-SUM(OL38:$RV38),GK38),0))</f>
        <v>0</v>
      </c>
      <c r="OL38" s="5">
        <f>IF(GL38=0,0,IF($BJ38&gt;SUM(GM38:$JV38),IF(GL38+SUM(GM38:$JV38)&gt;$BJ38,$BJ38-SUM(OM38:$RV38),GL38),0))</f>
        <v>0</v>
      </c>
      <c r="OM38" s="5">
        <f>IF(GM38=0,0,IF($BJ38&gt;SUM(GN38:$JV38),IF(GM38+SUM(GN38:$JV38)&gt;$BJ38,$BJ38-SUM(ON38:$RV38),GM38),0))</f>
        <v>0</v>
      </c>
      <c r="ON38" s="5">
        <f>IF(GN38=0,0,IF($BJ38&gt;SUM(GO38:$JV38),IF(GN38+SUM(GO38:$JV38)&gt;$BJ38,$BJ38-SUM(OO38:$RV38),GN38),0))</f>
        <v>0</v>
      </c>
      <c r="OO38" s="5">
        <f>IF(GO38=0,0,IF($BJ38&gt;SUM(GP38:$JV38),IF(GO38+SUM(GP38:$JV38)&gt;$BJ38,$BJ38-SUM(OP38:$RV38),GO38),0))</f>
        <v>0</v>
      </c>
      <c r="OP38" s="5">
        <f>IF(GP38=0,0,IF($BJ38&gt;SUM(GQ38:$JV38),IF(GP38+SUM(GQ38:$JV38)&gt;$BJ38,$BJ38-SUM(OQ38:$RV38),GP38),0))</f>
        <v>0</v>
      </c>
      <c r="OQ38" s="5">
        <f>IF(GQ38=0,0,IF($BJ38&gt;SUM(GR38:$JV38),IF(GQ38+SUM(GR38:$JV38)&gt;$BJ38,$BJ38-SUM(OR38:$RV38),GQ38),0))</f>
        <v>0</v>
      </c>
      <c r="OR38" s="5">
        <f>IF(GR38=0,0,IF($BJ38&gt;SUM(GS38:$JV38),IF(GR38+SUM(GS38:$JV38)&gt;$BJ38,$BJ38-SUM(OS38:$RV38),GR38),0))</f>
        <v>0</v>
      </c>
      <c r="OS38" s="5">
        <f>IF(GS38=0,0,IF($BJ38&gt;SUM(GT38:$JV38),IF(GS38+SUM(GT38:$JV38)&gt;$BJ38,$BJ38-SUM(OT38:$RV38),GS38),0))</f>
        <v>0</v>
      </c>
      <c r="OT38" s="5">
        <f>IF(GT38=0,0,IF($BJ38&gt;SUM(GU38:$JV38),IF(GT38+SUM(GU38:$JV38)&gt;$BJ38,$BJ38-SUM(OU38:$RV38),GT38),0))</f>
        <v>0</v>
      </c>
      <c r="OU38" s="5">
        <f>IF(GU38=0,0,IF($BJ38&gt;SUM(GV38:$JV38),IF(GU38+SUM(GV38:$JV38)&gt;$BJ38,$BJ38-SUM(OV38:$RV38),GU38),0))</f>
        <v>0</v>
      </c>
      <c r="OV38" s="5">
        <f>IF(GV38=0,0,IF($BJ38&gt;SUM(GW38:$JV38),IF(GV38+SUM(GW38:$JV38)&gt;$BJ38,$BJ38-SUM(OW38:$RV38),GV38),0))</f>
        <v>0</v>
      </c>
      <c r="OW38" s="5">
        <f>IF(GW38=0,0,IF($BJ38&gt;SUM(GX38:$JV38),IF(GW38+SUM(GX38:$JV38)&gt;$BJ38,$BJ38-SUM(OX38:$RV38),GW38),0))</f>
        <v>0</v>
      </c>
      <c r="OX38" s="5">
        <f>IF(GX38=0,0,IF($BJ38&gt;SUM(GY38:$JV38),IF(GX38+SUM(GY38:$JV38)&gt;$BJ38,$BJ38-SUM(OY38:$RV38),GX38),0))</f>
        <v>0</v>
      </c>
      <c r="OY38" s="5">
        <f>IF(GY38=0,0,IF($BJ38&gt;SUM(GZ38:$JV38),IF(GY38+SUM(GZ38:$JV38)&gt;$BJ38,$BJ38-SUM(OZ38:$RV38),GY38),0))</f>
        <v>0</v>
      </c>
      <c r="OZ38" s="5">
        <f>IF(GZ38=0,0,IF($BJ38&gt;SUM(HA38:$JV38),IF(GZ38+SUM(HA38:$JV38)&gt;$BJ38,$BJ38-SUM(PA38:$RV38),GZ38),0))</f>
        <v>0</v>
      </c>
      <c r="PA38" s="5">
        <f>IF(HA38=0,0,IF($BJ38&gt;SUM(HB38:$JV38),IF(HA38+SUM(HB38:$JV38)&gt;$BJ38,$BJ38-SUM(PB38:$RV38),HA38),0))</f>
        <v>0</v>
      </c>
      <c r="PB38" s="5">
        <f>IF(HB38=0,0,IF($BJ38&gt;SUM(HC38:$JV38),IF(HB38+SUM(HC38:$JV38)&gt;$BJ38,$BJ38-SUM(PC38:$RV38),HB38),0))</f>
        <v>0</v>
      </c>
      <c r="PC38" s="5">
        <f>IF(HC38=0,0,IF($BJ38&gt;SUM(HD38:$JV38),IF(HC38+SUM(HD38:$JV38)&gt;$BJ38,$BJ38-SUM(PD38:$RV38),HC38),0))</f>
        <v>0</v>
      </c>
      <c r="PD38" s="5">
        <f>IF(HD38=0,0,IF($BJ38&gt;SUM(HE38:$JV38),IF(HD38+SUM(HE38:$JV38)&gt;$BJ38,$BJ38-SUM(PE38:$RV38),HD38),0))</f>
        <v>0</v>
      </c>
      <c r="PE38" s="5">
        <f>IF(HE38=0,0,IF($BJ38&gt;SUM(HF38:$JV38),IF(HE38+SUM(HF38:$JV38)&gt;$BJ38,$BJ38-SUM(PF38:$RV38),HE38),0))</f>
        <v>0</v>
      </c>
      <c r="PF38" s="5">
        <f>IF(HF38=0,0,IF($BJ38&gt;SUM(HG38:$JV38),IF(HF38+SUM(HG38:$JV38)&gt;$BJ38,$BJ38-SUM(PG38:$RV38),HF38),0))</f>
        <v>0</v>
      </c>
      <c r="PG38" s="5">
        <f>IF(HG38=0,0,IF($BJ38&gt;SUM(HH38:$JV38),IF(HG38+SUM(HH38:$JV38)&gt;$BJ38,$BJ38-SUM(PH38:$RV38),HG38),0))</f>
        <v>0</v>
      </c>
      <c r="PH38" s="5">
        <f>IF(HH38=0,0,IF($BJ38&gt;SUM(HI38:$JV38),IF(HH38+SUM(HI38:$JV38)&gt;$BJ38,$BJ38-SUM(PI38:$RV38),HH38),0))</f>
        <v>0</v>
      </c>
      <c r="PI38" s="5">
        <f>IF(HI38=0,0,IF($BJ38&gt;SUM(HJ38:$JV38),IF(HI38+SUM(HJ38:$JV38)&gt;$BJ38,$BJ38-SUM(PJ38:$RV38),HI38),0))</f>
        <v>0</v>
      </c>
      <c r="PJ38" s="5">
        <f>IF(HJ38=0,0,IF($BJ38&gt;SUM(HK38:$JV38),IF(HJ38+SUM(HK38:$JV38)&gt;$BJ38,$BJ38-SUM(PK38:$RV38),HJ38),0))</f>
        <v>0</v>
      </c>
      <c r="PK38" s="5">
        <f>IF(HK38=0,0,IF($BJ38&gt;SUM(HL38:$JV38),IF(HK38+SUM(HL38:$JV38)&gt;$BJ38,$BJ38-SUM(PL38:$RV38),HK38),0))</f>
        <v>0</v>
      </c>
      <c r="PL38" s="5">
        <f>IF(HL38=0,0,IF($BJ38&gt;SUM(HM38:$JV38),IF(HL38+SUM(HM38:$JV38)&gt;$BJ38,$BJ38-SUM(PM38:$RV38),HL38),0))</f>
        <v>0</v>
      </c>
      <c r="PM38" s="5">
        <f>IF(HM38=0,0,IF($BJ38&gt;SUM(HN38:$JV38),IF(HM38+SUM(HN38:$JV38)&gt;$BJ38,$BJ38-SUM(PN38:$RV38),HM38),0))</f>
        <v>0</v>
      </c>
      <c r="PN38" s="5">
        <f>IF(HN38=0,0,IF($BJ38&gt;SUM(HO38:$JV38),IF(HN38+SUM(HO38:$JV38)&gt;$BJ38,$BJ38-SUM(PO38:$RV38),HN38),0))</f>
        <v>0</v>
      </c>
      <c r="PO38" s="5">
        <f>IF(HO38=0,0,IF($BJ38&gt;SUM(HP38:$JV38),IF(HO38+SUM(HP38:$JV38)&gt;$BJ38,$BJ38-SUM(PP38:$RV38),HO38),0))</f>
        <v>0</v>
      </c>
      <c r="PP38" s="5">
        <f>IF(HP38=0,0,IF($BJ38&gt;SUM(HQ38:$JV38),IF(HP38+SUM(HQ38:$JV38)&gt;$BJ38,$BJ38-SUM(PQ38:$RV38),HP38),0))</f>
        <v>0</v>
      </c>
      <c r="PQ38" s="5">
        <f>IF(HQ38=0,0,IF($BJ38&gt;SUM(HR38:$JV38),IF(HQ38+SUM(HR38:$JV38)&gt;$BJ38,$BJ38-SUM(PR38:$RV38),HQ38),0))</f>
        <v>0</v>
      </c>
      <c r="PR38" s="5">
        <f>IF(HR38=0,0,IF($BJ38&gt;SUM(HS38:$JV38),IF(HR38+SUM(HS38:$JV38)&gt;$BJ38,$BJ38-SUM(PS38:$RV38),HR38),0))</f>
        <v>0</v>
      </c>
      <c r="PS38" s="5">
        <f>IF(HS38=0,0,IF($BJ38&gt;SUM(HT38:$JV38),IF(HS38+SUM(HT38:$JV38)&gt;$BJ38,$BJ38-SUM(PT38:$RV38),HS38),0))</f>
        <v>0</v>
      </c>
      <c r="PT38" s="5">
        <f>IF(HT38=0,0,IF($BJ38&gt;SUM(HU38:$JV38),IF(HT38+SUM(HU38:$JV38)&gt;$BJ38,$BJ38-SUM(PU38:$RV38),HT38),0))</f>
        <v>0</v>
      </c>
      <c r="PU38" s="5">
        <f>IF(HU38=0,0,IF($BJ38&gt;SUM(HV38:$JV38),IF(HU38+SUM(HV38:$JV38)&gt;$BJ38,$BJ38-SUM(PV38:$RV38),HU38),0))</f>
        <v>0</v>
      </c>
      <c r="PV38" s="5">
        <f>IF(HV38=0,0,IF($BJ38&gt;SUM(HW38:$JV38),IF(HV38+SUM(HW38:$JV38)&gt;$BJ38,$BJ38-SUM(PW38:$RV38),HV38),0))</f>
        <v>0</v>
      </c>
      <c r="PW38" s="5">
        <f>IF(HW38=0,0,IF($BJ38&gt;SUM(HX38:$JV38),IF(HW38+SUM(HX38:$JV38)&gt;$BJ38,$BJ38-SUM(PX38:$RV38),HW38),0))</f>
        <v>0</v>
      </c>
      <c r="PX38" s="5">
        <f>IF(HX38=0,0,IF($BJ38&gt;SUM(HY38:$JV38),IF(HX38+SUM(HY38:$JV38)&gt;$BJ38,$BJ38-SUM(PY38:$RV38),HX38),0))</f>
        <v>0</v>
      </c>
      <c r="PY38" s="5">
        <f>IF(HY38=0,0,IF($BJ38&gt;SUM(HZ38:$JV38),IF(HY38+SUM(HZ38:$JV38)&gt;$BJ38,$BJ38-SUM(PZ38:$RV38),HY38),0))</f>
        <v>0</v>
      </c>
      <c r="PZ38" s="5">
        <f>IF(HZ38=0,0,IF($BJ38&gt;SUM(IA38:$JV38),IF(HZ38+SUM(IA38:$JV38)&gt;$BJ38,$BJ38-SUM(QA38:$RV38),HZ38),0))</f>
        <v>0</v>
      </c>
      <c r="QA38" s="5">
        <f>IF(IA38=0,0,IF($BJ38&gt;SUM(IB38:$JV38),IF(IA38+SUM(IB38:$JV38)&gt;$BJ38,$BJ38-SUM(QB38:$RV38),IA38),0))</f>
        <v>0</v>
      </c>
      <c r="QB38" s="5">
        <f>IF(IB38=0,0,IF($BJ38&gt;SUM(IC38:$JV38),IF(IB38+SUM(IC38:$JV38)&gt;$BJ38,$BJ38-SUM(QC38:$RV38),IB38),0))</f>
        <v>0</v>
      </c>
      <c r="QC38" s="5">
        <f>IF(IC38=0,0,IF($BJ38&gt;SUM(ID38:$JV38),IF(IC38+SUM(ID38:$JV38)&gt;$BJ38,$BJ38-SUM(QD38:$RV38),IC38),0))</f>
        <v>0</v>
      </c>
      <c r="QD38" s="5">
        <f>IF(ID38=0,0,IF($BJ38&gt;SUM(IE38:$JV38),IF(ID38+SUM(IE38:$JV38)&gt;$BJ38,$BJ38-SUM(QE38:$RV38),ID38),0))</f>
        <v>0</v>
      </c>
      <c r="QE38" s="5">
        <f>IF(IE38=0,0,IF($BJ38&gt;SUM(IF38:$JV38),IF(IE38+SUM(IF38:$JV38)&gt;$BJ38,$BJ38-SUM(QF38:$RV38),IE38),0))</f>
        <v>0</v>
      </c>
      <c r="QF38" s="5">
        <f>IF(IF38=0,0,IF($BJ38&gt;SUM(IG38:$JV38),IF(IF38+SUM(IG38:$JV38)&gt;$BJ38,$BJ38-SUM(QG38:$RV38),IF38),0))</f>
        <v>0</v>
      </c>
      <c r="QG38" s="5">
        <f>IF(IG38=0,0,IF($BJ38&gt;SUM(IH38:$JV38),IF(IG38+SUM(IH38:$JV38)&gt;$BJ38,$BJ38-SUM(QH38:$RV38),IG38),0))</f>
        <v>0</v>
      </c>
      <c r="QH38" s="5">
        <f>IF(IH38=0,0,IF($BJ38&gt;SUM(II38:$JV38),IF(IH38+SUM(II38:$JV38)&gt;$BJ38,$BJ38-SUM(QI38:$RV38),IH38),0))</f>
        <v>0</v>
      </c>
      <c r="QI38" s="5">
        <f>IF(II38=0,0,IF($BJ38&gt;SUM(IJ38:$JV38),IF(II38+SUM(IJ38:$JV38)&gt;$BJ38,$BJ38-SUM(QJ38:$RV38),II38),0))</f>
        <v>0</v>
      </c>
      <c r="QJ38" s="5">
        <f>IF(IJ38=0,0,IF($BJ38&gt;SUM(IK38:$JV38),IF(IJ38+SUM(IK38:$JV38)&gt;$BJ38,$BJ38-SUM(QK38:$RV38),IJ38),0))</f>
        <v>0</v>
      </c>
      <c r="QK38" s="5">
        <f>IF(IK38=0,0,IF($BJ38&gt;SUM(IL38:$JV38),IF(IK38+SUM(IL38:$JV38)&gt;$BJ38,$BJ38-SUM(QL38:$RV38),IK38),0))</f>
        <v>0</v>
      </c>
      <c r="QL38" s="5">
        <f>IF(IL38=0,0,IF($BJ38&gt;SUM(IM38:$JV38),IF(IL38+SUM(IM38:$JV38)&gt;$BJ38,$BJ38-SUM(QM38:$RV38),IL38),0))</f>
        <v>0</v>
      </c>
      <c r="QM38" s="5">
        <f>IF(IM38=0,0,IF($BJ38&gt;SUM(IN38:$JV38),IF(IM38+SUM(IN38:$JV38)&gt;$BJ38,$BJ38-SUM(QN38:$RV38),IM38),0))</f>
        <v>0</v>
      </c>
      <c r="QN38" s="5">
        <f>IF(IN38=0,0,IF($BJ38&gt;SUM(IO38:$JV38),IF(IN38+SUM(IO38:$JV38)&gt;$BJ38,$BJ38-SUM(QO38:$RV38),IN38),0))</f>
        <v>0</v>
      </c>
      <c r="QO38" s="5">
        <f>IF(IO38=0,0,IF($BJ38&gt;SUM(IP38:$JV38),IF(IO38+SUM(IP38:$JV38)&gt;$BJ38,$BJ38-SUM(QP38:$RV38),IO38),0))</f>
        <v>0</v>
      </c>
      <c r="QP38" s="5">
        <f>IF(IP38=0,0,IF($BJ38&gt;SUM(IQ38:$JV38),IF(IP38+SUM(IQ38:$JV38)&gt;$BJ38,$BJ38-SUM(QQ38:$RV38),IP38),0))</f>
        <v>0</v>
      </c>
      <c r="QQ38" s="5">
        <f>IF(IQ38=0,0,IF($BJ38&gt;SUM(IR38:$JV38),IF(IQ38+SUM(IR38:$JV38)&gt;$BJ38,$BJ38-SUM(QR38:$RV38),IQ38),0))</f>
        <v>0</v>
      </c>
      <c r="QR38" s="5">
        <f>IF(IR38=0,0,IF($BJ38&gt;SUM(IS38:$JV38),IF(IR38+SUM(IS38:$JV38)&gt;$BJ38,$BJ38-SUM(QS38:$RV38),IR38),0))</f>
        <v>0</v>
      </c>
      <c r="QS38" s="5">
        <f>IF(IS38=0,0,IF($BJ38&gt;SUM(IT38:$JV38),IF(IS38+SUM(IT38:$JV38)&gt;$BJ38,$BJ38-SUM(QT38:$RV38),IS38),0))</f>
        <v>0</v>
      </c>
      <c r="QT38" s="5">
        <f>IF(IT38=0,0,IF($BJ38&gt;SUM(IU38:$JV38),IF(IT38+SUM(IU38:$JV38)&gt;$BJ38,$BJ38-SUM(QU38:$RV38),IT38),0))</f>
        <v>0</v>
      </c>
      <c r="QU38" s="5">
        <f>IF(IU38=0,0,IF($BJ38&gt;SUM(IV38:$JV38),IF(IU38+SUM(IV38:$JV38)&gt;$BJ38,$BJ38-SUM(QV38:$RV38),IU38),0))</f>
        <v>0</v>
      </c>
      <c r="QV38" s="5">
        <f>IF(IV38=0,0,IF($BJ38&gt;SUM(IW38:$JV38),IF(IV38+SUM(IW38:$JV38)&gt;$BJ38,$BJ38-SUM(QW38:$RV38),IV38),0))</f>
        <v>0</v>
      </c>
      <c r="QW38" s="5">
        <f>IF(IW38=0,0,IF($BJ38&gt;SUM(IX38:$JV38),IF(IW38+SUM(IX38:$JV38)&gt;$BJ38,$BJ38-SUM(QX38:$RV38),IW38),0))</f>
        <v>0</v>
      </c>
      <c r="QX38" s="5">
        <f>IF(IX38=0,0,IF($BJ38&gt;SUM(IY38:$JV38),IF(IX38+SUM(IY38:$JV38)&gt;$BJ38,$BJ38-SUM(QY38:$RV38),IX38),0))</f>
        <v>0</v>
      </c>
      <c r="QY38" s="5">
        <f>IF(IY38=0,0,IF($BJ38&gt;SUM(IZ38:$JV38),IF(IY38+SUM(IZ38:$JV38)&gt;$BJ38,$BJ38-SUM(QZ38:$RV38),IY38),0))</f>
        <v>0</v>
      </c>
      <c r="QZ38" s="5">
        <f>IF(IZ38=0,0,IF($BJ38&gt;SUM(JA38:$JV38),IF(IZ38+SUM(JA38:$JV38)&gt;$BJ38,$BJ38-SUM(RA38:$RV38),IZ38),0))</f>
        <v>0</v>
      </c>
      <c r="RA38" s="5">
        <f>IF(JA38=0,0,IF($BJ38&gt;SUM(JB38:$JV38),IF(JA38+SUM(JB38:$JV38)&gt;$BJ38,$BJ38-SUM(RB38:$RV38),JA38),0))</f>
        <v>0</v>
      </c>
      <c r="RB38" s="5">
        <f>IF(JB38=0,0,IF($BJ38&gt;SUM(JC38:$JV38),IF(JB38+SUM(JC38:$JV38)&gt;$BJ38,$BJ38-SUM(RC38:$RV38),JB38),0))</f>
        <v>0</v>
      </c>
      <c r="RC38" s="5">
        <f>IF(JC38=0,0,IF($BJ38&gt;SUM(JD38:$JV38),IF(JC38+SUM(JD38:$JV38)&gt;$BJ38,$BJ38-SUM(RD38:$RV38),JC38),0))</f>
        <v>0</v>
      </c>
      <c r="RD38" s="5">
        <f>IF(JD38=0,0,IF($BJ38&gt;SUM(JE38:$JV38),IF(JD38+SUM(JE38:$JV38)&gt;$BJ38,$BJ38-SUM(RE38:$RV38),JD38),0))</f>
        <v>0</v>
      </c>
      <c r="RE38" s="5">
        <f>IF(JE38=0,0,IF($BJ38&gt;SUM(JF38:$JV38),IF(JE38+SUM(JF38:$JV38)&gt;$BJ38,$BJ38-SUM(RF38:$RV38),JE38),0))</f>
        <v>0</v>
      </c>
      <c r="RF38" s="5">
        <f>IF(JF38=0,0,IF($BJ38&gt;SUM(JG38:$JV38),IF(JF38+SUM(JG38:$JV38)&gt;$BJ38,$BJ38-SUM(RG38:$RV38),JF38),0))</f>
        <v>0</v>
      </c>
      <c r="RG38" s="5">
        <f>IF(JG38=0,0,IF($BJ38&gt;SUM(JH38:$JV38),IF(JG38+SUM(JH38:$JV38)&gt;$BJ38,$BJ38-SUM(RH38:$RV38),JG38),0))</f>
        <v>11</v>
      </c>
      <c r="RH38" s="5">
        <f>IF(JH38=0,0,IF($BJ38&gt;SUM(JI38:$JV38),IF(JH38+SUM(JI38:$JV38)&gt;$BJ38,$BJ38-SUM(RI38:$RV38),JH38),0))</f>
        <v>24</v>
      </c>
      <c r="RI38" s="5">
        <f>IF(JI38=0,0,IF($BJ38&gt;SUM(JJ38:$JV38),IF(JI38+SUM(JJ38:$JV38)&gt;$BJ38,$BJ38-SUM(RJ38:$RV38),JI38),0))</f>
        <v>40</v>
      </c>
      <c r="RJ38" s="5">
        <f>IF(JJ38=0,0,IF($BJ38&gt;SUM(JK38:$JV38),IF(JJ38+SUM(JK38:$JV38)&gt;$BJ38,$BJ38-SUM(RK38:$RV38),JJ38),0))</f>
        <v>35</v>
      </c>
      <c r="RK38" s="5">
        <f>IF(JK38=0,0,IF($BJ38&gt;SUM(JL38:$JV38),IF(JK38+SUM(JL38:$JV38)&gt;$BJ38,$BJ38-SUM(RL38:$RV38),JK38),0))</f>
        <v>35</v>
      </c>
      <c r="RL38" s="5">
        <f>IF(JL38=0,0,IF($BJ38&gt;SUM(JM38:$JV38),IF(JL38+SUM(JM38:$JV38)&gt;$BJ38,$BJ38-SUM(RM38:$RV38),JL38),0))</f>
        <v>35</v>
      </c>
      <c r="RM38" s="5">
        <f>IF(JM38=0,0,IF($BJ38&gt;SUM(JN38:$JV38),IF(JM38+SUM(JN38:$JV38)&gt;$BJ38,$BJ38-SUM(RN38:$RV38),JM38),0))</f>
        <v>23</v>
      </c>
      <c r="RN38" s="5">
        <f>IF(JN38=0,0,IF($BJ38&gt;SUM(JO38:$JV38),IF(JN38+SUM(JO38:$JV38)&gt;$BJ38,$BJ38-SUM(RO38:$RV38),JN38),0))</f>
        <v>48</v>
      </c>
      <c r="RO38" s="5">
        <f>IF(JO38=0,0,IF($BJ38&gt;SUM(JP38:$JV38),IF(JO38+SUM(JP38:$JV38)&gt;$BJ38,$BJ38-SUM(RP38:$RV38),JO38),0))</f>
        <v>32</v>
      </c>
      <c r="RP38" s="5">
        <f>IF(JP38=0,0,IF($BJ38&gt;SUM(JQ38:$JV38),IF(JP38+SUM(JQ38:$JV38)&gt;$BJ38,$BJ38-SUM(RQ38:$RV38),JP38),0))</f>
        <v>43</v>
      </c>
      <c r="RQ38" s="5">
        <f>IF(JQ38=0,0,IF($BJ38&gt;SUM(JR38:$JV38),IF(JQ38+SUM(JR38:$JV38)&gt;$BJ38,$BJ38-SUM(RR38:$RV38),JQ38),0))</f>
        <v>45</v>
      </c>
      <c r="RR38" s="5">
        <f>IF(JR38=0,0,IF($BJ38&gt;SUM(JS38:$JV38),IF(JR38+SUM(JS38:$JV38)&gt;$BJ38,$BJ38-SUM(RS38:$RV38),JR38),0))</f>
        <v>31</v>
      </c>
      <c r="RS38" s="5">
        <f>IF(JS38=0,0,IF($BJ38&gt;SUM(JT38:$JV38),IF(JS38+SUM(JT38:$JV38)&gt;$BJ38,$BJ38-SUM(RT38:$RV38),JS38),0))</f>
        <v>37</v>
      </c>
      <c r="RT38" s="5">
        <f>IF(JT38=0,0,IF($BJ38&gt;SUM(JU38:$JV38),IF(JT38+SUM(JU38:$JV38)&gt;$BJ38,$BJ38-SUM(RU38:$RV38),JT38),0))</f>
        <v>18</v>
      </c>
      <c r="RU38" s="5">
        <f>IF(JU38=0,0,IF($BJ38&gt;SUM(JV38:$JV38),IF(JU38+SUM(JV38:$JV38)&gt;$BJ38,$BJ38-SUM(RV38:$RV38),JU38),0))</f>
        <v>35</v>
      </c>
      <c r="RV38" s="54"/>
      <c r="RW38" s="12">
        <f ca="1">SUMIFS(Sales!D$1:D$151,Sales!B$1:B$151,B38,Sales!C$1:C$151,C38)</f>
        <v>68</v>
      </c>
      <c r="RX38" s="65" t="b">
        <f>IF(COUNTIF(Sales!C$1:C$153,C38)=1,TRUE,FALSE)</f>
        <v>1</v>
      </c>
      <c r="RY38" t="b">
        <f t="shared" si="574"/>
        <v>1</v>
      </c>
    </row>
    <row r="39" spans="1:493" hidden="1" x14ac:dyDescent="0.35">
      <c r="A39" s="7">
        <f t="shared" ref="A39" ca="1" si="596">CELL("row",A39)</f>
        <v>39</v>
      </c>
      <c r="B39" s="126" t="str">
        <f t="shared" si="595"/>
        <v>GC-Shoes</v>
      </c>
      <c r="C39" s="20" t="s">
        <v>316</v>
      </c>
      <c r="D39" s="20"/>
      <c r="E39" s="155">
        <f>IF(LEFT(C39,5)="Total",0,SUMIFS(Costing!E$1:E$79,Costing!C$1:C$79,B39,Costing!D$1:D$79,C39))</f>
        <v>0</v>
      </c>
      <c r="F39" s="60">
        <f>SUMIFS(Costing!G$1:G$79,Costing!C$1:C$79,B39,Costing!D$1:D$79,C39)</f>
        <v>0</v>
      </c>
      <c r="G39" s="92"/>
      <c r="H39" s="220"/>
      <c r="I39" s="67">
        <f t="shared" si="575"/>
        <v>0</v>
      </c>
      <c r="J39" s="92"/>
      <c r="K39" s="220"/>
      <c r="L39" s="67">
        <f t="shared" si="576"/>
        <v>0</v>
      </c>
      <c r="M39" s="92"/>
      <c r="N39" s="220"/>
      <c r="O39" s="67">
        <f t="shared" si="577"/>
        <v>0</v>
      </c>
      <c r="P39" s="92"/>
      <c r="Q39" s="220"/>
      <c r="R39" s="67">
        <f t="shared" si="578"/>
        <v>0</v>
      </c>
      <c r="S39" s="92"/>
      <c r="T39" s="220"/>
      <c r="U39" s="67">
        <f t="shared" si="579"/>
        <v>0</v>
      </c>
      <c r="V39" s="92"/>
      <c r="W39" s="220"/>
      <c r="X39" s="67">
        <f t="shared" si="580"/>
        <v>0</v>
      </c>
      <c r="Y39" s="92"/>
      <c r="Z39" s="220"/>
      <c r="AA39" s="67">
        <f t="shared" si="581"/>
        <v>0</v>
      </c>
      <c r="AB39" s="92"/>
      <c r="AC39" s="220"/>
      <c r="AD39" s="67">
        <f t="shared" si="582"/>
        <v>0</v>
      </c>
      <c r="AE39" s="92"/>
      <c r="AF39" s="220"/>
      <c r="AG39" s="67">
        <f t="shared" si="583"/>
        <v>0</v>
      </c>
      <c r="AH39" s="92"/>
      <c r="AI39" s="220"/>
      <c r="AJ39" s="67">
        <f t="shared" si="584"/>
        <v>0</v>
      </c>
      <c r="AK39" s="92"/>
      <c r="AL39" s="220"/>
      <c r="AM39" s="67">
        <f t="shared" si="585"/>
        <v>0</v>
      </c>
      <c r="AN39" s="92"/>
      <c r="AO39" s="220"/>
      <c r="AP39" s="67">
        <f t="shared" si="586"/>
        <v>0</v>
      </c>
      <c r="AQ39" s="92"/>
      <c r="AR39" s="220"/>
      <c r="AS39" s="67">
        <f t="shared" si="587"/>
        <v>0</v>
      </c>
      <c r="AT39" s="92"/>
      <c r="AU39" s="220"/>
      <c r="AV39" s="67">
        <f t="shared" si="588"/>
        <v>0</v>
      </c>
      <c r="AW39" s="92"/>
      <c r="AX39" s="220"/>
      <c r="AY39" s="67">
        <f t="shared" si="589"/>
        <v>0</v>
      </c>
      <c r="AZ39" s="92"/>
      <c r="BA39" s="220"/>
      <c r="BB39" s="67">
        <f t="shared" si="590"/>
        <v>0</v>
      </c>
      <c r="BC39" s="92"/>
      <c r="BD39" s="220"/>
      <c r="BE39" s="67">
        <f t="shared" si="591"/>
        <v>0</v>
      </c>
      <c r="BF39" s="92"/>
      <c r="BG39" s="220"/>
      <c r="BH39" s="67">
        <f t="shared" si="592"/>
        <v>0</v>
      </c>
      <c r="BI39" s="68"/>
      <c r="BJ39" s="154">
        <f t="shared" si="593"/>
        <v>0</v>
      </c>
      <c r="BK39" s="116">
        <f t="shared" si="594"/>
        <v>0</v>
      </c>
      <c r="BL39" s="50"/>
      <c r="BM39" s="5">
        <f ca="1">SUMIFS(INDIRECT("Sales!"&amp;RW39&amp;":"&amp;RW39),Sales!$1:$1,"&gt;"&amp;$BN$2,Sales!$1:$1,"&lt;="&amp;$C$2)/$BM$2*30</f>
        <v>0</v>
      </c>
      <c r="BN39" s="72"/>
      <c r="BO39" s="5">
        <f>SUMIF($DB$2:$RV$2,"&lt;"&amp;BO$2,$DB39:$RV39)-SUM($BN39:BN39)</f>
        <v>0</v>
      </c>
      <c r="BP39" s="5">
        <f>SUMIF($DB$2:$RV$2,"&lt;"&amp;BP$2,$DB39:$RV39)-SUM($BN39:BO39)</f>
        <v>0</v>
      </c>
      <c r="BQ39" s="5">
        <f>SUMIF($DB$2:$RV$2,"&lt;"&amp;BQ$2,$DB39:$RV39)-SUM($BN39:BP39)</f>
        <v>0</v>
      </c>
      <c r="BR39" s="5">
        <f>SUMIF($DB$2:$RV$2,"&lt;"&amp;BR$2,$DB39:$RV39)-SUM($BN39:BQ39)</f>
        <v>0</v>
      </c>
      <c r="BS39" s="5">
        <f>SUMIF($DB$2:$RV$2,"&lt;"&amp;BS$2,$DB39:$RV39)-SUM($BN39:BR39)</f>
        <v>0</v>
      </c>
      <c r="BT39" s="5">
        <f>SUMIF($DB$2:$RV$2,"&lt;"&amp;BT$2,$DB39:$RV39)-SUM($BN39:BS39)</f>
        <v>0</v>
      </c>
      <c r="BU39" s="5">
        <f t="shared" si="571"/>
        <v>0</v>
      </c>
      <c r="BV39" s="10"/>
      <c r="BW39" s="79">
        <v>0</v>
      </c>
      <c r="BX39" s="79">
        <v>0</v>
      </c>
      <c r="BY39" s="79">
        <v>0</v>
      </c>
      <c r="BZ39" s="79"/>
      <c r="CA39" s="79"/>
      <c r="CB39" s="79"/>
      <c r="CC39" s="79">
        <v>0</v>
      </c>
      <c r="CD39" s="79">
        <v>0</v>
      </c>
      <c r="CE39" s="79">
        <v>0</v>
      </c>
      <c r="CF39" s="79">
        <v>0</v>
      </c>
      <c r="CG39" s="79">
        <v>0</v>
      </c>
      <c r="CH39" s="79">
        <v>0</v>
      </c>
      <c r="CI39" s="79">
        <v>0</v>
      </c>
      <c r="CJ39" s="79">
        <v>0</v>
      </c>
      <c r="CK39" s="79">
        <v>0</v>
      </c>
      <c r="CL39" s="79">
        <v>0</v>
      </c>
      <c r="CM39" s="79">
        <v>0</v>
      </c>
      <c r="CN39" s="79">
        <v>0</v>
      </c>
      <c r="CO39" s="79">
        <v>0</v>
      </c>
      <c r="CP39" s="79">
        <v>0</v>
      </c>
      <c r="CQ39" s="79">
        <v>0</v>
      </c>
      <c r="CR39" s="79">
        <v>0</v>
      </c>
      <c r="CS39" s="79">
        <v>0</v>
      </c>
      <c r="CT39" s="79">
        <v>0</v>
      </c>
      <c r="CU39" s="79">
        <v>0</v>
      </c>
      <c r="CV39" s="79">
        <v>0</v>
      </c>
      <c r="CW39" s="79">
        <v>0</v>
      </c>
      <c r="CX39" s="95">
        <v>0</v>
      </c>
      <c r="CY39" s="79">
        <v>0</v>
      </c>
      <c r="CZ39" s="79">
        <v>0</v>
      </c>
      <c r="DA39" s="79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2</v>
      </c>
      <c r="GI39" s="5">
        <v>0</v>
      </c>
      <c r="GJ39" s="5">
        <v>8</v>
      </c>
      <c r="GK39" s="5">
        <v>13</v>
      </c>
      <c r="GL39" s="5">
        <v>16</v>
      </c>
      <c r="GM39" s="5">
        <v>8</v>
      </c>
      <c r="GN39" s="5">
        <v>10</v>
      </c>
      <c r="GO39" s="5">
        <v>16</v>
      </c>
      <c r="GP39" s="5">
        <v>35</v>
      </c>
      <c r="GQ39" s="5">
        <v>11</v>
      </c>
      <c r="GR39" s="5">
        <v>1</v>
      </c>
      <c r="GS39" s="5">
        <v>1</v>
      </c>
      <c r="GT39" s="5">
        <v>11</v>
      </c>
      <c r="GU39" s="5">
        <v>5</v>
      </c>
      <c r="GV39" s="5">
        <v>3</v>
      </c>
      <c r="GW39" s="5">
        <v>5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/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/>
      <c r="JV39" s="54"/>
      <c r="JW39" s="5">
        <f>IF(BW39=0,0,IF($BJ39&gt;SUM(BX39:$JV39),IF(BW39+SUM(BX39:$JV39)&gt;$BJ39,$BJ39-SUM(JX39:$RV39),BW39),0))</f>
        <v>0</v>
      </c>
      <c r="JX39" s="5">
        <f>IF(BX39=0,0,IF($BJ39&gt;SUM(BY39:$JV39),IF(BX39+SUM(BY39:$JV39)&gt;$BJ39,$BJ39-SUM(JY39:$RV39),BX39),0))</f>
        <v>0</v>
      </c>
      <c r="JY39" s="5">
        <f>IF(BY39=0,0,IF($BJ39&gt;SUM(BZ39:$JV39),IF(BY39+SUM(BZ39:$JV39)&gt;$BJ39,$BJ39-SUM(JZ39:$RV39),BY39),0))</f>
        <v>0</v>
      </c>
      <c r="JZ39" s="5">
        <f>IF(BZ39=0,0,IF($BJ39&gt;SUM(CA39:$JV39),IF(BZ39+SUM(CA39:$JV39)&gt;$BJ39,$BJ39-SUM(KA39:$RV39),BZ39),0))</f>
        <v>0</v>
      </c>
      <c r="KA39" s="5">
        <f>IF(CA39=0,0,IF($BJ39&gt;SUM(CB39:$JV39),IF(CA39+SUM(CB39:$JV39)&gt;$BJ39,$BJ39-SUM(KB39:$RV39),CA39),0))</f>
        <v>0</v>
      </c>
      <c r="KB39" s="5">
        <f>IF(CB39=0,0,IF($BJ39&gt;SUM(CC39:$JV39),IF(CB39+SUM(CC39:$JV39)&gt;$BJ39,$BJ39-SUM(KC39:$RV39),CB39),0))</f>
        <v>0</v>
      </c>
      <c r="KC39" s="5">
        <f>IF(CC39=0,0,IF($BJ39&gt;SUM(CD39:$JV39),IF(CC39+SUM(CD39:$JV39)&gt;$BJ39,$BJ39-SUM(KD39:$RV39),CC39),0))</f>
        <v>0</v>
      </c>
      <c r="KD39" s="5">
        <f>IF(CD39=0,0,IF($BJ39&gt;SUM(CE39:$JV39),IF(CD39+SUM(CE39:$JV39)&gt;$BJ39,$BJ39-SUM(KE39:$RV39),CD39),0))</f>
        <v>0</v>
      </c>
      <c r="KE39" s="5">
        <f>IF(CE39=0,0,IF($BJ39&gt;SUM(CF39:$JV39),IF(CE39+SUM(CF39:$JV39)&gt;$BJ39,$BJ39-SUM(KF39:$RV39),CE39),0))</f>
        <v>0</v>
      </c>
      <c r="KF39" s="5">
        <f>IF(CF39=0,0,IF($BJ39&gt;SUM(CG39:$JV39),IF(CF39+SUM(CG39:$JV39)&gt;$BJ39,$BJ39-SUM(KG39:$RV39),CF39),0))</f>
        <v>0</v>
      </c>
      <c r="KG39" s="5">
        <f>IF(CG39=0,0,IF($BJ39&gt;SUM(CH39:$JV39),IF(CG39+SUM(CH39:$JV39)&gt;$BJ39,$BJ39-SUM(KH39:$RV39),CG39),0))</f>
        <v>0</v>
      </c>
      <c r="KH39" s="5">
        <f>IF(CH39=0,0,IF($BJ39&gt;SUM(CI39:$JV39),IF(CH39+SUM(CI39:$JV39)&gt;$BJ39,$BJ39-SUM(KI39:$RV39),CH39),0))</f>
        <v>0</v>
      </c>
      <c r="KI39" s="5">
        <f>IF(CI39=0,0,IF($BJ39&gt;SUM(CJ39:$JV39),IF(CI39+SUM(CJ39:$JV39)&gt;$BJ39,$BJ39-SUM(KJ39:$RV39),CI39),0))</f>
        <v>0</v>
      </c>
      <c r="KJ39" s="5">
        <f>IF(CJ39=0,0,IF($BJ39&gt;SUM(CK39:$JV39),IF(CJ39+SUM(CK39:$JV39)&gt;$BJ39,$BJ39-SUM(KK39:$RV39),CJ39),0))</f>
        <v>0</v>
      </c>
      <c r="KK39" s="5">
        <f>IF(CK39=0,0,IF($BJ39&gt;SUM(CL39:$JV39),IF(CK39+SUM(CL39:$JV39)&gt;$BJ39,$BJ39-SUM(KL39:$RV39),CK39),0))</f>
        <v>0</v>
      </c>
      <c r="KL39" s="5">
        <f>IF(CL39=0,0,IF($BJ39&gt;SUM(CM39:$JV39),IF(CL39+SUM(CM39:$JV39)&gt;$BJ39,$BJ39-SUM(KM39:$RV39),CL39),0))</f>
        <v>0</v>
      </c>
      <c r="KM39" s="5">
        <f>IF(CM39=0,0,IF($BJ39&gt;SUM(CN39:$JV39),IF(CM39+SUM(CN39:$JV39)&gt;$BJ39,$BJ39-SUM(KN39:$RV39),CM39),0))</f>
        <v>0</v>
      </c>
      <c r="KN39" s="5">
        <f>IF(CN39=0,0,IF($BJ39&gt;SUM(CO39:$JV39),IF(CN39+SUM(CO39:$JV39)&gt;$BJ39,$BJ39-SUM(KO39:$RV39),CN39),0))</f>
        <v>0</v>
      </c>
      <c r="KO39" s="5">
        <f>IF(CO39=0,0,IF($BJ39&gt;SUM(CP39:$JV39),IF(CO39+SUM(CP39:$JV39)&gt;$BJ39,$BJ39-SUM(KP39:$RV39),CO39),0))</f>
        <v>0</v>
      </c>
      <c r="KP39" s="5">
        <f>IF(CP39=0,0,IF($BJ39&gt;SUM(CQ39:$JV39),IF(CP39+SUM(CQ39:$JV39)&gt;$BJ39,$BJ39-SUM(KQ39:$RV39),CP39),0))</f>
        <v>0</v>
      </c>
      <c r="KQ39" s="5">
        <f>IF(CQ39=0,0,IF($BJ39&gt;SUM(CR39:$JV39),IF(CQ39+SUM(CR39:$JV39)&gt;$BJ39,$BJ39-SUM(KR39:$RV39),CQ39),0))</f>
        <v>0</v>
      </c>
      <c r="KR39" s="5">
        <f>IF(CR39=0,0,IF($BJ39&gt;SUM(CS39:$JV39),IF(CR39+SUM(CS39:$JV39)&gt;$BJ39,$BJ39-SUM(KS39:$RV39),CR39),0))</f>
        <v>0</v>
      </c>
      <c r="KS39" s="5">
        <f>IF(CS39=0,0,IF($BJ39&gt;SUM(CT39:$JV39),IF(CS39+SUM(CT39:$JV39)&gt;$BJ39,$BJ39-SUM(KT39:$RV39),CS39),0))</f>
        <v>0</v>
      </c>
      <c r="KT39" s="5">
        <f>IF(CT39=0,0,IF($BJ39&gt;SUM(CU39:$JV39),IF(CT39+SUM(CU39:$JV39)&gt;$BJ39,$BJ39-SUM(KU39:$RV39),CT39),0))</f>
        <v>0</v>
      </c>
      <c r="KU39" s="5">
        <f>IF(CU39=0,0,IF($BJ39&gt;SUM(CV39:$JV39),IF(CU39+SUM(CV39:$JV39)&gt;$BJ39,$BJ39-SUM(KV39:$RV39),CU39),0))</f>
        <v>0</v>
      </c>
      <c r="KV39" s="5">
        <f>IF(CV39=0,0,IF($BJ39&gt;SUM(CW39:$JV39),IF(CV39+SUM(CW39:$JV39)&gt;$BJ39,$BJ39-SUM(KW39:$RV39),CV39),0))</f>
        <v>0</v>
      </c>
      <c r="KW39" s="5">
        <f>IF(CW39=0,0,IF($BJ39&gt;SUM(CX39:$JV39),IF(CW39+SUM(CX39:$JV39)&gt;$BJ39,$BJ39-SUM(KX39:$RV39),CW39),0))</f>
        <v>0</v>
      </c>
      <c r="KX39" s="5">
        <f>IF(CX39=0,0,IF($BJ39&gt;SUM(CY39:$JV39),IF(CX39+SUM(CY39:$JV39)&gt;$BJ39,$BJ39-SUM(KY39:$RV39),CX39),0))</f>
        <v>0</v>
      </c>
      <c r="KY39" s="5">
        <f>IF(CY39=0,0,IF($BJ39&gt;SUM(CZ39:$JV39),IF(CY39+SUM(CZ39:$JV39)&gt;$BJ39,$BJ39-SUM(KZ39:$RV39),CY39),0))</f>
        <v>0</v>
      </c>
      <c r="KZ39" s="5">
        <f>IF(CZ39=0,0,IF($BJ39&gt;SUM(DA39:$JV39),IF(CZ39+SUM(DA39:$JV39)&gt;$BJ39,$BJ39-SUM(LA39:$RV39),CZ39),0))</f>
        <v>0</v>
      </c>
      <c r="LA39" s="5">
        <f>IF(DA39=0,0,IF($BJ39&gt;SUM(DB39:$JV39),IF(DA39+SUM(DB39:$JV39)&gt;$BJ39,$BJ39-SUM(LB39:$RV39),DA39),0))</f>
        <v>0</v>
      </c>
      <c r="LB39" s="5">
        <f>IF(DB39=0,0,IF($BJ39&gt;SUM(DC39:$JV39),IF(DB39+SUM(DC39:$JV39)&gt;$BJ39,$BJ39-SUM(LC39:$RV39),DB39),0))</f>
        <v>0</v>
      </c>
      <c r="LC39" s="5">
        <f>IF(DC39=0,0,IF($BJ39&gt;SUM(DD39:$JV39),IF(DC39+SUM(DD39:$JV39)&gt;$BJ39,$BJ39-SUM(LD39:$RV39),DC39),0))</f>
        <v>0</v>
      </c>
      <c r="LD39" s="5">
        <f>IF(DD39=0,0,IF($BJ39&gt;SUM(DE39:$JV39),IF(DD39+SUM(DE39:$JV39)&gt;$BJ39,$BJ39-SUM(LE39:$RV39),DD39),0))</f>
        <v>0</v>
      </c>
      <c r="LE39" s="5">
        <f>IF(DE39=0,0,IF($BJ39&gt;SUM(DF39:$JV39),IF(DE39+SUM(DF39:$JV39)&gt;$BJ39,$BJ39-SUM(LF39:$RV39),DE39),0))</f>
        <v>0</v>
      </c>
      <c r="LF39" s="5">
        <f>IF(DF39=0,0,IF($BJ39&gt;SUM(DG39:$JV39),IF(DF39+SUM(DG39:$JV39)&gt;$BJ39,$BJ39-SUM(LG39:$RV39),DF39),0))</f>
        <v>0</v>
      </c>
      <c r="LG39" s="5">
        <f>IF(DG39=0,0,IF($BJ39&gt;SUM(DH39:$JV39),IF(DG39+SUM(DH39:$JV39)&gt;$BJ39,$BJ39-SUM(LH39:$RV39),DG39),0))</f>
        <v>0</v>
      </c>
      <c r="LH39" s="5">
        <f>IF(DH39=0,0,IF($BJ39&gt;SUM(DI39:$JV39),IF(DH39+SUM(DI39:$JV39)&gt;$BJ39,$BJ39-SUM(LI39:$RV39),DH39),0))</f>
        <v>0</v>
      </c>
      <c r="LI39" s="5">
        <f>IF(DI39=0,0,IF($BJ39&gt;SUM(DJ39:$JV39),IF(DI39+SUM(DJ39:$JV39)&gt;$BJ39,$BJ39-SUM(LJ39:$RV39),DI39),0))</f>
        <v>0</v>
      </c>
      <c r="LJ39" s="5">
        <f>IF(DJ39=0,0,IF($BJ39&gt;SUM(DK39:$JV39),IF(DJ39+SUM(DK39:$JV39)&gt;$BJ39,$BJ39-SUM(LK39:$RV39),DJ39),0))</f>
        <v>0</v>
      </c>
      <c r="LK39" s="5">
        <f>IF(DK39=0,0,IF($BJ39&gt;SUM(DL39:$JV39),IF(DK39+SUM(DL39:$JV39)&gt;$BJ39,$BJ39-SUM(LL39:$RV39),DK39),0))</f>
        <v>0</v>
      </c>
      <c r="LL39" s="5">
        <f>IF(DL39=0,0,IF($BJ39&gt;SUM(DM39:$JV39),IF(DL39+SUM(DM39:$JV39)&gt;$BJ39,$BJ39-SUM(LM39:$RV39),DL39),0))</f>
        <v>0</v>
      </c>
      <c r="LM39" s="5">
        <f>IF(DM39=0,0,IF($BJ39&gt;SUM(DN39:$JV39),IF(DM39+SUM(DN39:$JV39)&gt;$BJ39,$BJ39-SUM(LN39:$RV39),DM39),0))</f>
        <v>0</v>
      </c>
      <c r="LN39" s="5">
        <f>IF(DN39=0,0,IF($BJ39&gt;SUM(DO39:$JV39),IF(DN39+SUM(DO39:$JV39)&gt;$BJ39,$BJ39-SUM(LO39:$RV39),DN39),0))</f>
        <v>0</v>
      </c>
      <c r="LO39" s="5">
        <f>IF(DO39=0,0,IF($BJ39&gt;SUM(DP39:$JV39),IF(DO39+SUM(DP39:$JV39)&gt;$BJ39,$BJ39-SUM(LP39:$RV39),DO39),0))</f>
        <v>0</v>
      </c>
      <c r="LP39" s="5">
        <f>IF(DP39=0,0,IF($BJ39&gt;SUM(DQ39:$JV39),IF(DP39+SUM(DQ39:$JV39)&gt;$BJ39,$BJ39-SUM(LQ39:$RV39),DP39),0))</f>
        <v>0</v>
      </c>
      <c r="LQ39" s="5">
        <f>IF(DQ39=0,0,IF($BJ39&gt;SUM(DR39:$JV39),IF(DQ39+SUM(DR39:$JV39)&gt;$BJ39,$BJ39-SUM(LR39:$RV39),DQ39),0))</f>
        <v>0</v>
      </c>
      <c r="LR39" s="5">
        <f>IF(DR39=0,0,IF($BJ39&gt;SUM(DS39:$JV39),IF(DR39+SUM(DS39:$JV39)&gt;$BJ39,$BJ39-SUM(LS39:$RV39),DR39),0))</f>
        <v>0</v>
      </c>
      <c r="LS39" s="5">
        <f>IF(DS39=0,0,IF($BJ39&gt;SUM(DT39:$JV39),IF(DS39+SUM(DT39:$JV39)&gt;$BJ39,$BJ39-SUM(LT39:$RV39),DS39),0))</f>
        <v>0</v>
      </c>
      <c r="LT39" s="5">
        <f>IF(DT39=0,0,IF($BJ39&gt;SUM(DU39:$JV39),IF(DT39+SUM(DU39:$JV39)&gt;$BJ39,$BJ39-SUM(LU39:$RV39),DT39),0))</f>
        <v>0</v>
      </c>
      <c r="LU39" s="5">
        <f>IF(DU39=0,0,IF($BJ39&gt;SUM(DV39:$JV39),IF(DU39+SUM(DV39:$JV39)&gt;$BJ39,$BJ39-SUM(LV39:$RV39),DU39),0))</f>
        <v>0</v>
      </c>
      <c r="LV39" s="5">
        <f>IF(DV39=0,0,IF($BJ39&gt;SUM(DW39:$JV39),IF(DV39+SUM(DW39:$JV39)&gt;$BJ39,$BJ39-SUM(LW39:$RV39),DV39),0))</f>
        <v>0</v>
      </c>
      <c r="LW39" s="5">
        <f>IF(DW39=0,0,IF($BJ39&gt;SUM(DX39:$JV39),IF(DW39+SUM(DX39:$JV39)&gt;$BJ39,$BJ39-SUM(LX39:$RV39),DW39),0))</f>
        <v>0</v>
      </c>
      <c r="LX39" s="5">
        <f>IF(DX39=0,0,IF($BJ39&gt;SUM(DY39:$JV39),IF(DX39+SUM(DY39:$JV39)&gt;$BJ39,$BJ39-SUM(LY39:$RV39),DX39),0))</f>
        <v>0</v>
      </c>
      <c r="LY39" s="5">
        <f>IF(DY39=0,0,IF($BJ39&gt;SUM(DZ39:$JV39),IF(DY39+SUM(DZ39:$JV39)&gt;$BJ39,$BJ39-SUM(LZ39:$RV39),DY39),0))</f>
        <v>0</v>
      </c>
      <c r="LZ39" s="5">
        <f>IF(DZ39=0,0,IF($BJ39&gt;SUM(EA39:$JV39),IF(DZ39+SUM(EA39:$JV39)&gt;$BJ39,$BJ39-SUM(MA39:$RV39),DZ39),0))</f>
        <v>0</v>
      </c>
      <c r="MA39" s="5">
        <f>IF(EA39=0,0,IF($BJ39&gt;SUM(EB39:$JV39),IF(EA39+SUM(EB39:$JV39)&gt;$BJ39,$BJ39-SUM(MB39:$RV39),EA39),0))</f>
        <v>0</v>
      </c>
      <c r="MB39" s="5">
        <f>IF(EB39=0,0,IF($BJ39&gt;SUM(EC39:$JV39),IF(EB39+SUM(EC39:$JV39)&gt;$BJ39,$BJ39-SUM(MC39:$RV39),EB39),0))</f>
        <v>0</v>
      </c>
      <c r="MC39" s="5">
        <f>IF(EC39=0,0,IF($BJ39&gt;SUM(ED39:$JV39),IF(EC39+SUM(ED39:$JV39)&gt;$BJ39,$BJ39-SUM(MD39:$RV39),EC39),0))</f>
        <v>0</v>
      </c>
      <c r="MD39" s="5">
        <f>IF(ED39=0,0,IF($BJ39&gt;SUM(EE39:$JV39),IF(ED39+SUM(EE39:$JV39)&gt;$BJ39,$BJ39-SUM(ME39:$RV39),ED39),0))</f>
        <v>0</v>
      </c>
      <c r="ME39" s="5">
        <f>IF(EE39=0,0,IF($BJ39&gt;SUM(EF39:$JV39),IF(EE39+SUM(EF39:$JV39)&gt;$BJ39,$BJ39-SUM(MF39:$RV39),EE39),0))</f>
        <v>0</v>
      </c>
      <c r="MF39" s="5">
        <f>IF(EF39=0,0,IF($BJ39&gt;SUM(EG39:$JV39),IF(EF39+SUM(EG39:$JV39)&gt;$BJ39,$BJ39-SUM(MG39:$RV39),EF39),0))</f>
        <v>0</v>
      </c>
      <c r="MG39" s="5">
        <f>IF(EG39=0,0,IF($BJ39&gt;SUM(EH39:$JV39),IF(EG39+SUM(EH39:$JV39)&gt;$BJ39,$BJ39-SUM(MH39:$RV39),EG39),0))</f>
        <v>0</v>
      </c>
      <c r="MH39" s="5">
        <f>IF(EH39=0,0,IF($BJ39&gt;SUM(EI39:$JV39),IF(EH39+SUM(EI39:$JV39)&gt;$BJ39,$BJ39-SUM(MI39:$RV39),EH39),0))</f>
        <v>0</v>
      </c>
      <c r="MI39" s="5">
        <f>IF(EI39=0,0,IF($BJ39&gt;SUM(EJ39:$JV39),IF(EI39+SUM(EJ39:$JV39)&gt;$BJ39,$BJ39-SUM(MJ39:$RV39),EI39),0))</f>
        <v>0</v>
      </c>
      <c r="MJ39" s="5">
        <f>IF(EJ39=0,0,IF($BJ39&gt;SUM(EK39:$JV39),IF(EJ39+SUM(EK39:$JV39)&gt;$BJ39,$BJ39-SUM(MK39:$RV39),EJ39),0))</f>
        <v>0</v>
      </c>
      <c r="MK39" s="5">
        <f>IF(EK39=0,0,IF($BJ39&gt;SUM(EL39:$JV39),IF(EK39+SUM(EL39:$JV39)&gt;$BJ39,$BJ39-SUM(ML39:$RV39),EK39),0))</f>
        <v>0</v>
      </c>
      <c r="ML39" s="5">
        <f>IF(EL39=0,0,IF($BJ39&gt;SUM(EM39:$JV39),IF(EL39+SUM(EM39:$JV39)&gt;$BJ39,$BJ39-SUM(MM39:$RV39),EL39),0))</f>
        <v>0</v>
      </c>
      <c r="MM39" s="5">
        <f>IF(EM39=0,0,IF($BJ39&gt;SUM(EN39:$JV39),IF(EM39+SUM(EN39:$JV39)&gt;$BJ39,$BJ39-SUM(MN39:$RV39),EM39),0))</f>
        <v>0</v>
      </c>
      <c r="MN39" s="5">
        <f>IF(EN39=0,0,IF($BJ39&gt;SUM(EO39:$JV39),IF(EN39+SUM(EO39:$JV39)&gt;$BJ39,$BJ39-SUM(MO39:$RV39),EN39),0))</f>
        <v>0</v>
      </c>
      <c r="MO39" s="5">
        <f>IF(EO39=0,0,IF($BJ39&gt;SUM(EP39:$JV39),IF(EO39+SUM(EP39:$JV39)&gt;$BJ39,$BJ39-SUM(MP39:$RV39),EO39),0))</f>
        <v>0</v>
      </c>
      <c r="MP39" s="5">
        <f>IF(EP39=0,0,IF($BJ39&gt;SUM(EQ39:$JV39),IF(EP39+SUM(EQ39:$JV39)&gt;$BJ39,$BJ39-SUM(MQ39:$RV39),EP39),0))</f>
        <v>0</v>
      </c>
      <c r="MQ39" s="5">
        <f>IF(EQ39=0,0,IF($BJ39&gt;SUM(ER39:$JV39),IF(EQ39+SUM(ER39:$JV39)&gt;$BJ39,$BJ39-SUM(MR39:$RV39),EQ39),0))</f>
        <v>0</v>
      </c>
      <c r="MR39" s="5">
        <f>IF(ER39=0,0,IF($BJ39&gt;SUM(ES39:$JV39),IF(ER39+SUM(ES39:$JV39)&gt;$BJ39,$BJ39-SUM(MS39:$RV39),ER39),0))</f>
        <v>0</v>
      </c>
      <c r="MS39" s="5">
        <f>IF(ES39=0,0,IF($BJ39&gt;SUM(ET39:$JV39),IF(ES39+SUM(ET39:$JV39)&gt;$BJ39,$BJ39-SUM(MT39:$RV39),ES39),0))</f>
        <v>0</v>
      </c>
      <c r="MT39" s="5">
        <f>IF(ET39=0,0,IF($BJ39&gt;SUM(EU39:$JV39),IF(ET39+SUM(EU39:$JV39)&gt;$BJ39,$BJ39-SUM(MU39:$RV39),ET39),0))</f>
        <v>0</v>
      </c>
      <c r="MU39" s="5">
        <f>IF(EU39=0,0,IF($BJ39&gt;SUM(EV39:$JV39),IF(EU39+SUM(EV39:$JV39)&gt;$BJ39,$BJ39-SUM(MV39:$RV39),EU39),0))</f>
        <v>0</v>
      </c>
      <c r="MV39" s="5">
        <f>IF(EV39=0,0,IF($BJ39&gt;SUM(EW39:$JV39),IF(EV39+SUM(EW39:$JV39)&gt;$BJ39,$BJ39-SUM(MW39:$RV39),EV39),0))</f>
        <v>0</v>
      </c>
      <c r="MW39" s="5">
        <f>IF(EW39=0,0,IF($BJ39&gt;SUM(EX39:$JV39),IF(EW39+SUM(EX39:$JV39)&gt;$BJ39,$BJ39-SUM(MX39:$RV39),EW39),0))</f>
        <v>0</v>
      </c>
      <c r="MX39" s="5">
        <f>IF(EX39=0,0,IF($BJ39&gt;SUM(EY39:$JV39),IF(EX39+SUM(EY39:$JV39)&gt;$BJ39,$BJ39-SUM(MY39:$RV39),EX39),0))</f>
        <v>0</v>
      </c>
      <c r="MY39" s="5">
        <f>IF(EY39=0,0,IF($BJ39&gt;SUM(EZ39:$JV39),IF(EY39+SUM(EZ39:$JV39)&gt;$BJ39,$BJ39-SUM(MZ39:$RV39),EY39),0))</f>
        <v>0</v>
      </c>
      <c r="MZ39" s="5">
        <f>IF(EZ39=0,0,IF($BJ39&gt;SUM(FA39:$JV39),IF(EZ39+SUM(FA39:$JV39)&gt;$BJ39,$BJ39-SUM(NA39:$RV39),EZ39),0))</f>
        <v>0</v>
      </c>
      <c r="NA39" s="5">
        <f>IF(FA39=0,0,IF($BJ39&gt;SUM(FB39:$JV39),IF(FA39+SUM(FB39:$JV39)&gt;$BJ39,$BJ39-SUM(NB39:$RV39),FA39),0))</f>
        <v>0</v>
      </c>
      <c r="NB39" s="5">
        <f>IF(FB39=0,0,IF($BJ39&gt;SUM(FC39:$JV39),IF(FB39+SUM(FC39:$JV39)&gt;$BJ39,$BJ39-SUM(NC39:$RV39),FB39),0))</f>
        <v>0</v>
      </c>
      <c r="NC39" s="5">
        <f>IF(FC39=0,0,IF($BJ39&gt;SUM(FD39:$JV39),IF(FC39+SUM(FD39:$JV39)&gt;$BJ39,$BJ39-SUM(ND39:$RV39),FC39),0))</f>
        <v>0</v>
      </c>
      <c r="ND39" s="5">
        <f>IF(FD39=0,0,IF($BJ39&gt;SUM(FE39:$JV39),IF(FD39+SUM(FE39:$JV39)&gt;$BJ39,$BJ39-SUM(NE39:$RV39),FD39),0))</f>
        <v>0</v>
      </c>
      <c r="NE39" s="5">
        <f>IF(FE39=0,0,IF($BJ39&gt;SUM(FF39:$JV39),IF(FE39+SUM(FF39:$JV39)&gt;$BJ39,$BJ39-SUM(NF39:$RV39),FE39),0))</f>
        <v>0</v>
      </c>
      <c r="NF39" s="5">
        <f>IF(FF39=0,0,IF($BJ39&gt;SUM(FG39:$JV39),IF(FF39+SUM(FG39:$JV39)&gt;$BJ39,$BJ39-SUM(NG39:$RV39),FF39),0))</f>
        <v>0</v>
      </c>
      <c r="NG39" s="5">
        <f>IF(FG39=0,0,IF($BJ39&gt;SUM(FH39:$JV39),IF(FG39+SUM(FH39:$JV39)&gt;$BJ39,$BJ39-SUM(NH39:$RV39),FG39),0))</f>
        <v>0</v>
      </c>
      <c r="NH39" s="5">
        <f>IF(FH39=0,0,IF($BJ39&gt;SUM(FI39:$JV39),IF(FH39+SUM(FI39:$JV39)&gt;$BJ39,$BJ39-SUM(NI39:$RV39),FH39),0))</f>
        <v>0</v>
      </c>
      <c r="NI39" s="5">
        <f>IF(FI39=0,0,IF($BJ39&gt;SUM(FJ39:$JV39),IF(FI39+SUM(FJ39:$JV39)&gt;$BJ39,$BJ39-SUM(NJ39:$RV39),FI39),0))</f>
        <v>0</v>
      </c>
      <c r="NJ39" s="5">
        <f>IF(FJ39=0,0,IF($BJ39&gt;SUM(FK39:$JV39),IF(FJ39+SUM(FK39:$JV39)&gt;$BJ39,$BJ39-SUM(NK39:$RV39),FJ39),0))</f>
        <v>0</v>
      </c>
      <c r="NK39" s="5">
        <f>IF(FK39=0,0,IF($BJ39&gt;SUM(FL39:$JV39),IF(FK39+SUM(FL39:$JV39)&gt;$BJ39,$BJ39-SUM(NL39:$RV39),FK39),0))</f>
        <v>0</v>
      </c>
      <c r="NL39" s="5">
        <f>IF(FL39=0,0,IF($BJ39&gt;SUM(FM39:$JV39),IF(FL39+SUM(FM39:$JV39)&gt;$BJ39,$BJ39-SUM(NM39:$RV39),FL39),0))</f>
        <v>0</v>
      </c>
      <c r="NM39" s="5">
        <f>IF(FM39=0,0,IF($BJ39&gt;SUM(FN39:$JV39),IF(FM39+SUM(FN39:$JV39)&gt;$BJ39,$BJ39-SUM(NN39:$RV39),FM39),0))</f>
        <v>0</v>
      </c>
      <c r="NN39" s="5">
        <f>IF(FN39=0,0,IF($BJ39&gt;SUM(FO39:$JV39),IF(FN39+SUM(FO39:$JV39)&gt;$BJ39,$BJ39-SUM(NO39:$RV39),FN39),0))</f>
        <v>0</v>
      </c>
      <c r="NO39" s="5">
        <f>IF(FO39=0,0,IF($BJ39&gt;SUM(FP39:$JV39),IF(FO39+SUM(FP39:$JV39)&gt;$BJ39,$BJ39-SUM(NP39:$RV39),FO39),0))</f>
        <v>0</v>
      </c>
      <c r="NP39" s="5">
        <f>IF(FP39=0,0,IF($BJ39&gt;SUM(FQ39:$JV39),IF(FP39+SUM(FQ39:$JV39)&gt;$BJ39,$BJ39-SUM(NQ39:$RV39),FP39),0))</f>
        <v>0</v>
      </c>
      <c r="NQ39" s="5">
        <f>IF(FQ39=0,0,IF($BJ39&gt;SUM(FR39:$JV39),IF(FQ39+SUM(FR39:$JV39)&gt;$BJ39,$BJ39-SUM(NR39:$RV39),FQ39),0))</f>
        <v>0</v>
      </c>
      <c r="NR39" s="5">
        <f>IF(FR39=0,0,IF($BJ39&gt;SUM(FS39:$JV39),IF(FR39+SUM(FS39:$JV39)&gt;$BJ39,$BJ39-SUM(NS39:$RV39),FR39),0))</f>
        <v>0</v>
      </c>
      <c r="NS39" s="5">
        <f>IF(FS39=0,0,IF($BJ39&gt;SUM(FT39:$JV39),IF(FS39+SUM(FT39:$JV39)&gt;$BJ39,$BJ39-SUM(NT39:$RV39),FS39),0))</f>
        <v>0</v>
      </c>
      <c r="NT39" s="5">
        <f>IF(FT39=0,0,IF($BJ39&gt;SUM(FU39:$JV39),IF(FT39+SUM(FU39:$JV39)&gt;$BJ39,$BJ39-SUM(NU39:$RV39),FT39),0))</f>
        <v>0</v>
      </c>
      <c r="NU39" s="5">
        <f>IF(FU39=0,0,IF($BJ39&gt;SUM(FV39:$JV39),IF(FU39+SUM(FV39:$JV39)&gt;$BJ39,$BJ39-SUM(NV39:$RV39),FU39),0))</f>
        <v>0</v>
      </c>
      <c r="NV39" s="5">
        <f>IF(FV39=0,0,IF($BJ39&gt;SUM(FW39:$JV39),IF(FV39+SUM(FW39:$JV39)&gt;$BJ39,$BJ39-SUM(NW39:$RV39),FV39),0))</f>
        <v>0</v>
      </c>
      <c r="NW39" s="5">
        <f>IF(FW39=0,0,IF($BJ39&gt;SUM(FX39:$JV39),IF(FW39+SUM(FX39:$JV39)&gt;$BJ39,$BJ39-SUM(NX39:$RV39),FW39),0))</f>
        <v>0</v>
      </c>
      <c r="NX39" s="5">
        <f>IF(FX39=0,0,IF($BJ39&gt;SUM(FY39:$JV39),IF(FX39+SUM(FY39:$JV39)&gt;$BJ39,$BJ39-SUM(NY39:$RV39),FX39),0))</f>
        <v>0</v>
      </c>
      <c r="NY39" s="5">
        <f>IF(FY39=0,0,IF($BJ39&gt;SUM(FZ39:$JV39),IF(FY39+SUM(FZ39:$JV39)&gt;$BJ39,$BJ39-SUM(NZ39:$RV39),FY39),0))</f>
        <v>0</v>
      </c>
      <c r="NZ39" s="5">
        <f>IF(FZ39=0,0,IF($BJ39&gt;SUM(GA39:$JV39),IF(FZ39+SUM(GA39:$JV39)&gt;$BJ39,$BJ39-SUM(OA39:$RV39),FZ39),0))</f>
        <v>0</v>
      </c>
      <c r="OA39" s="5">
        <f>IF(GA39=0,0,IF($BJ39&gt;SUM(GB39:$JV39),IF(GA39+SUM(GB39:$JV39)&gt;$BJ39,$BJ39-SUM(OB39:$RV39),GA39),0))</f>
        <v>0</v>
      </c>
      <c r="OB39" s="5">
        <f>IF(GB39=0,0,IF($BJ39&gt;SUM(GC39:$JV39),IF(GB39+SUM(GC39:$JV39)&gt;$BJ39,$BJ39-SUM(OC39:$RV39),GB39),0))</f>
        <v>0</v>
      </c>
      <c r="OC39" s="5">
        <f>IF(GC39=0,0,IF($BJ39&gt;SUM(GD39:$JV39),IF(GC39+SUM(GD39:$JV39)&gt;$BJ39,$BJ39-SUM(OD39:$RV39),GC39),0))</f>
        <v>0</v>
      </c>
      <c r="OD39" s="5">
        <f>IF(GD39=0,0,IF($BJ39&gt;SUM(GE39:$JV39),IF(GD39+SUM(GE39:$JV39)&gt;$BJ39,$BJ39-SUM(OE39:$RV39),GD39),0))</f>
        <v>0</v>
      </c>
      <c r="OE39" s="5">
        <f>IF(GE39=0,0,IF($BJ39&gt;SUM(GF39:$JV39),IF(GE39+SUM(GF39:$JV39)&gt;$BJ39,$BJ39-SUM(OF39:$RV39),GE39),0))</f>
        <v>0</v>
      </c>
      <c r="OF39" s="5">
        <f>IF(GF39=0,0,IF($BJ39&gt;SUM(GG39:$JV39),IF(GF39+SUM(GG39:$JV39)&gt;$BJ39,$BJ39-SUM(OG39:$RV39),GF39),0))</f>
        <v>0</v>
      </c>
      <c r="OG39" s="5">
        <f>IF(GG39=0,0,IF($BJ39&gt;SUM(GH39:$JV39),IF(GG39+SUM(GH39:$JV39)&gt;$BJ39,$BJ39-SUM(OH39:$RV39),GG39),0))</f>
        <v>0</v>
      </c>
      <c r="OH39" s="5">
        <f>IF(GH39=0,0,IF($BJ39&gt;SUM(GI39:$JV39),IF(GH39+SUM(GI39:$JV39)&gt;$BJ39,$BJ39-SUM(OI39:$RV39),GH39),0))</f>
        <v>0</v>
      </c>
      <c r="OI39" s="5">
        <f>IF(GI39=0,0,IF($BJ39&gt;SUM(GJ39:$JV39),IF(GI39+SUM(GJ39:$JV39)&gt;$BJ39,$BJ39-SUM(OJ39:$RV39),GI39),0))</f>
        <v>0</v>
      </c>
      <c r="OJ39" s="5">
        <f>IF(GJ39=0,0,IF($BJ39&gt;SUM(GK39:$JV39),IF(GJ39+SUM(GK39:$JV39)&gt;$BJ39,$BJ39-SUM(OK39:$RV39),GJ39),0))</f>
        <v>0</v>
      </c>
      <c r="OK39" s="5">
        <f>IF(GK39=0,0,IF($BJ39&gt;SUM(GL39:$JV39),IF(GK39+SUM(GL39:$JV39)&gt;$BJ39,$BJ39-SUM(OL39:$RV39),GK39),0))</f>
        <v>0</v>
      </c>
      <c r="OL39" s="5">
        <f>IF(GL39=0,0,IF($BJ39&gt;SUM(GM39:$JV39),IF(GL39+SUM(GM39:$JV39)&gt;$BJ39,$BJ39-SUM(OM39:$RV39),GL39),0))</f>
        <v>0</v>
      </c>
      <c r="OM39" s="5">
        <f>IF(GM39=0,0,IF($BJ39&gt;SUM(GN39:$JV39),IF(GM39+SUM(GN39:$JV39)&gt;$BJ39,$BJ39-SUM(ON39:$RV39),GM39),0))</f>
        <v>0</v>
      </c>
      <c r="ON39" s="5">
        <f>IF(GN39=0,0,IF($BJ39&gt;SUM(GO39:$JV39),IF(GN39+SUM(GO39:$JV39)&gt;$BJ39,$BJ39-SUM(OO39:$RV39),GN39),0))</f>
        <v>0</v>
      </c>
      <c r="OO39" s="5">
        <f>IF(GO39=0,0,IF($BJ39&gt;SUM(GP39:$JV39),IF(GO39+SUM(GP39:$JV39)&gt;$BJ39,$BJ39-SUM(OP39:$RV39),GO39),0))</f>
        <v>0</v>
      </c>
      <c r="OP39" s="5">
        <f>IF(GP39=0,0,IF($BJ39&gt;SUM(GQ39:$JV39),IF(GP39+SUM(GQ39:$JV39)&gt;$BJ39,$BJ39-SUM(OQ39:$RV39),GP39),0))</f>
        <v>0</v>
      </c>
      <c r="OQ39" s="5">
        <f>IF(GQ39=0,0,IF($BJ39&gt;SUM(GR39:$JV39),IF(GQ39+SUM(GR39:$JV39)&gt;$BJ39,$BJ39-SUM(OR39:$RV39),GQ39),0))</f>
        <v>0</v>
      </c>
      <c r="OR39" s="5">
        <f>IF(GR39=0,0,IF($BJ39&gt;SUM(GS39:$JV39),IF(GR39+SUM(GS39:$JV39)&gt;$BJ39,$BJ39-SUM(OS39:$RV39),GR39),0))</f>
        <v>0</v>
      </c>
      <c r="OS39" s="5">
        <f>IF(GS39=0,0,IF($BJ39&gt;SUM(GT39:$JV39),IF(GS39+SUM(GT39:$JV39)&gt;$BJ39,$BJ39-SUM(OT39:$RV39),GS39),0))</f>
        <v>0</v>
      </c>
      <c r="OT39" s="5">
        <f>IF(GT39=0,0,IF($BJ39&gt;SUM(GU39:$JV39),IF(GT39+SUM(GU39:$JV39)&gt;$BJ39,$BJ39-SUM(OU39:$RV39),GT39),0))</f>
        <v>0</v>
      </c>
      <c r="OU39" s="5">
        <f>IF(GU39=0,0,IF($BJ39&gt;SUM(GV39:$JV39),IF(GU39+SUM(GV39:$JV39)&gt;$BJ39,$BJ39-SUM(OV39:$RV39),GU39),0))</f>
        <v>0</v>
      </c>
      <c r="OV39" s="5">
        <f>IF(GV39=0,0,IF($BJ39&gt;SUM(GW39:$JV39),IF(GV39+SUM(GW39:$JV39)&gt;$BJ39,$BJ39-SUM(OW39:$RV39),GV39),0))</f>
        <v>0</v>
      </c>
      <c r="OW39" s="5">
        <f>IF(GW39=0,0,IF($BJ39&gt;SUM(GX39:$JV39),IF(GW39+SUM(GX39:$JV39)&gt;$BJ39,$BJ39-SUM(OX39:$RV39),GW39),0))</f>
        <v>0</v>
      </c>
      <c r="OX39" s="5">
        <f>IF(GX39=0,0,IF($BJ39&gt;SUM(GY39:$JV39),IF(GX39+SUM(GY39:$JV39)&gt;$BJ39,$BJ39-SUM(OY39:$RV39),GX39),0))</f>
        <v>0</v>
      </c>
      <c r="OY39" s="5">
        <f>IF(GY39=0,0,IF($BJ39&gt;SUM(GZ39:$JV39),IF(GY39+SUM(GZ39:$JV39)&gt;$BJ39,$BJ39-SUM(OZ39:$RV39),GY39),0))</f>
        <v>0</v>
      </c>
      <c r="OZ39" s="5">
        <f>IF(GZ39=0,0,IF($BJ39&gt;SUM(HA39:$JV39),IF(GZ39+SUM(HA39:$JV39)&gt;$BJ39,$BJ39-SUM(PA39:$RV39),GZ39),0))</f>
        <v>0</v>
      </c>
      <c r="PA39" s="5">
        <f>IF(HA39=0,0,IF($BJ39&gt;SUM(HB39:$JV39),IF(HA39+SUM(HB39:$JV39)&gt;$BJ39,$BJ39-SUM(PB39:$RV39),HA39),0))</f>
        <v>0</v>
      </c>
      <c r="PB39" s="5">
        <f>IF(HB39=0,0,IF($BJ39&gt;SUM(HC39:$JV39),IF(HB39+SUM(HC39:$JV39)&gt;$BJ39,$BJ39-SUM(PC39:$RV39),HB39),0))</f>
        <v>0</v>
      </c>
      <c r="PC39" s="5">
        <f>IF(HC39=0,0,IF($BJ39&gt;SUM(HD39:$JV39),IF(HC39+SUM(HD39:$JV39)&gt;$BJ39,$BJ39-SUM(PD39:$RV39),HC39),0))</f>
        <v>0</v>
      </c>
      <c r="PD39" s="5">
        <f>IF(HD39=0,0,IF($BJ39&gt;SUM(HE39:$JV39),IF(HD39+SUM(HE39:$JV39)&gt;$BJ39,$BJ39-SUM(PE39:$RV39),HD39),0))</f>
        <v>0</v>
      </c>
      <c r="PE39" s="5">
        <f>IF(HE39=0,0,IF($BJ39&gt;SUM(HF39:$JV39),IF(HE39+SUM(HF39:$JV39)&gt;$BJ39,$BJ39-SUM(PF39:$RV39),HE39),0))</f>
        <v>0</v>
      </c>
      <c r="PF39" s="5">
        <f>IF(HF39=0,0,IF($BJ39&gt;SUM(HG39:$JV39),IF(HF39+SUM(HG39:$JV39)&gt;$BJ39,$BJ39-SUM(PG39:$RV39),HF39),0))</f>
        <v>0</v>
      </c>
      <c r="PG39" s="5">
        <f>IF(HG39=0,0,IF($BJ39&gt;SUM(HH39:$JV39),IF(HG39+SUM(HH39:$JV39)&gt;$BJ39,$BJ39-SUM(PH39:$RV39),HG39),0))</f>
        <v>0</v>
      </c>
      <c r="PH39" s="5">
        <f>IF(HH39=0,0,IF($BJ39&gt;SUM(HI39:$JV39),IF(HH39+SUM(HI39:$JV39)&gt;$BJ39,$BJ39-SUM(PI39:$RV39),HH39),0))</f>
        <v>0</v>
      </c>
      <c r="PI39" s="5">
        <f>IF(HI39=0,0,IF($BJ39&gt;SUM(HJ39:$JV39),IF(HI39+SUM(HJ39:$JV39)&gt;$BJ39,$BJ39-SUM(PJ39:$RV39),HI39),0))</f>
        <v>0</v>
      </c>
      <c r="PJ39" s="5">
        <f>IF(HJ39=0,0,IF($BJ39&gt;SUM(HK39:$JV39),IF(HJ39+SUM(HK39:$JV39)&gt;$BJ39,$BJ39-SUM(PK39:$RV39),HJ39),0))</f>
        <v>0</v>
      </c>
      <c r="PK39" s="5">
        <f>IF(HK39=0,0,IF($BJ39&gt;SUM(HL39:$JV39),IF(HK39+SUM(HL39:$JV39)&gt;$BJ39,$BJ39-SUM(PL39:$RV39),HK39),0))</f>
        <v>0</v>
      </c>
      <c r="PL39" s="5">
        <f>IF(HL39=0,0,IF($BJ39&gt;SUM(HM39:$JV39),IF(HL39+SUM(HM39:$JV39)&gt;$BJ39,$BJ39-SUM(PM39:$RV39),HL39),0))</f>
        <v>0</v>
      </c>
      <c r="PM39" s="5">
        <f>IF(HM39=0,0,IF($BJ39&gt;SUM(HN39:$JV39),IF(HM39+SUM(HN39:$JV39)&gt;$BJ39,$BJ39-SUM(PN39:$RV39),HM39),0))</f>
        <v>0</v>
      </c>
      <c r="PN39" s="5">
        <f>IF(HN39=0,0,IF($BJ39&gt;SUM(HO39:$JV39),IF(HN39+SUM(HO39:$JV39)&gt;$BJ39,$BJ39-SUM(PO39:$RV39),HN39),0))</f>
        <v>0</v>
      </c>
      <c r="PO39" s="5">
        <f>IF(HO39=0,0,IF($BJ39&gt;SUM(HP39:$JV39),IF(HO39+SUM(HP39:$JV39)&gt;$BJ39,$BJ39-SUM(PP39:$RV39),HO39),0))</f>
        <v>0</v>
      </c>
      <c r="PP39" s="5">
        <f>IF(HP39=0,0,IF($BJ39&gt;SUM(HQ39:$JV39),IF(HP39+SUM(HQ39:$JV39)&gt;$BJ39,$BJ39-SUM(PQ39:$RV39),HP39),0))</f>
        <v>0</v>
      </c>
      <c r="PQ39" s="5">
        <f>IF(HQ39=0,0,IF($BJ39&gt;SUM(HR39:$JV39),IF(HQ39+SUM(HR39:$JV39)&gt;$BJ39,$BJ39-SUM(PR39:$RV39),HQ39),0))</f>
        <v>0</v>
      </c>
      <c r="PR39" s="5">
        <f>IF(HR39=0,0,IF($BJ39&gt;SUM(HS39:$JV39),IF(HR39+SUM(HS39:$JV39)&gt;$BJ39,$BJ39-SUM(PS39:$RV39),HR39),0))</f>
        <v>0</v>
      </c>
      <c r="PS39" s="5">
        <f>IF(HS39=0,0,IF($BJ39&gt;SUM(HT39:$JV39),IF(HS39+SUM(HT39:$JV39)&gt;$BJ39,$BJ39-SUM(PT39:$RV39),HS39),0))</f>
        <v>0</v>
      </c>
      <c r="PT39" s="5">
        <f>IF(HT39=0,0,IF($BJ39&gt;SUM(HU39:$JV39),IF(HT39+SUM(HU39:$JV39)&gt;$BJ39,$BJ39-SUM(PU39:$RV39),HT39),0))</f>
        <v>0</v>
      </c>
      <c r="PU39" s="5">
        <f>IF(HU39=0,0,IF($BJ39&gt;SUM(HV39:$JV39),IF(HU39+SUM(HV39:$JV39)&gt;$BJ39,$BJ39-SUM(PV39:$RV39),HU39),0))</f>
        <v>0</v>
      </c>
      <c r="PV39" s="5">
        <f>IF(HV39=0,0,IF($BJ39&gt;SUM(HW39:$JV39),IF(HV39+SUM(HW39:$JV39)&gt;$BJ39,$BJ39-SUM(PW39:$RV39),HV39),0))</f>
        <v>0</v>
      </c>
      <c r="PW39" s="5">
        <f>IF(HW39=0,0,IF($BJ39&gt;SUM(HX39:$JV39),IF(HW39+SUM(HX39:$JV39)&gt;$BJ39,$BJ39-SUM(PX39:$RV39),HW39),0))</f>
        <v>0</v>
      </c>
      <c r="PX39" s="5">
        <f>IF(HX39=0,0,IF($BJ39&gt;SUM(HY39:$JV39),IF(HX39+SUM(HY39:$JV39)&gt;$BJ39,$BJ39-SUM(PY39:$RV39),HX39),0))</f>
        <v>0</v>
      </c>
      <c r="PY39" s="5">
        <f>IF(HY39=0,0,IF($BJ39&gt;SUM(HZ39:$JV39),IF(HY39+SUM(HZ39:$JV39)&gt;$BJ39,$BJ39-SUM(PZ39:$RV39),HY39),0))</f>
        <v>0</v>
      </c>
      <c r="PZ39" s="5">
        <f>IF(HZ39=0,0,IF($BJ39&gt;SUM(IA39:$JV39),IF(HZ39+SUM(IA39:$JV39)&gt;$BJ39,$BJ39-SUM(QA39:$RV39),HZ39),0))</f>
        <v>0</v>
      </c>
      <c r="QA39" s="5">
        <f>IF(IA39=0,0,IF($BJ39&gt;SUM(IB39:$JV39),IF(IA39+SUM(IB39:$JV39)&gt;$BJ39,$BJ39-SUM(QB39:$RV39),IA39),0))</f>
        <v>0</v>
      </c>
      <c r="QB39" s="5">
        <f>IF(IB39=0,0,IF($BJ39&gt;SUM(IC39:$JV39),IF(IB39+SUM(IC39:$JV39)&gt;$BJ39,$BJ39-SUM(QC39:$RV39),IB39),0))</f>
        <v>0</v>
      </c>
      <c r="QC39" s="5">
        <f>IF(IC39=0,0,IF($BJ39&gt;SUM(ID39:$JV39),IF(IC39+SUM(ID39:$JV39)&gt;$BJ39,$BJ39-SUM(QD39:$RV39),IC39),0))</f>
        <v>0</v>
      </c>
      <c r="QD39" s="5">
        <f>IF(ID39=0,0,IF($BJ39&gt;SUM(IE39:$JV39),IF(ID39+SUM(IE39:$JV39)&gt;$BJ39,$BJ39-SUM(QE39:$RV39),ID39),0))</f>
        <v>0</v>
      </c>
      <c r="QE39" s="5">
        <f>IF(IE39=0,0,IF($BJ39&gt;SUM(IF39:$JV39),IF(IE39+SUM(IF39:$JV39)&gt;$BJ39,$BJ39-SUM(QF39:$RV39),IE39),0))</f>
        <v>0</v>
      </c>
      <c r="QF39" s="5">
        <f>IF(IF39=0,0,IF($BJ39&gt;SUM(IG39:$JV39),IF(IF39+SUM(IG39:$JV39)&gt;$BJ39,$BJ39-SUM(QG39:$RV39),IF39),0))</f>
        <v>0</v>
      </c>
      <c r="QG39" s="5">
        <f>IF(IG39=0,0,IF($BJ39&gt;SUM(IH39:$JV39),IF(IG39+SUM(IH39:$JV39)&gt;$BJ39,$BJ39-SUM(QH39:$RV39),IG39),0))</f>
        <v>0</v>
      </c>
      <c r="QH39" s="5">
        <f>IF(IH39=0,0,IF($BJ39&gt;SUM(II39:$JV39),IF(IH39+SUM(II39:$JV39)&gt;$BJ39,$BJ39-SUM(QI39:$RV39),IH39),0))</f>
        <v>0</v>
      </c>
      <c r="QI39" s="5">
        <f>IF(II39=0,0,IF($BJ39&gt;SUM(IJ39:$JV39),IF(II39+SUM(IJ39:$JV39)&gt;$BJ39,$BJ39-SUM(QJ39:$RV39),II39),0))</f>
        <v>0</v>
      </c>
      <c r="QJ39" s="5">
        <f>IF(IJ39=0,0,IF($BJ39&gt;SUM(IK39:$JV39),IF(IJ39+SUM(IK39:$JV39)&gt;$BJ39,$BJ39-SUM(QK39:$RV39),IJ39),0))</f>
        <v>0</v>
      </c>
      <c r="QK39" s="5">
        <f>IF(IK39=0,0,IF($BJ39&gt;SUM(IL39:$JV39),IF(IK39+SUM(IL39:$JV39)&gt;$BJ39,$BJ39-SUM(QL39:$RV39),IK39),0))</f>
        <v>0</v>
      </c>
      <c r="QL39" s="5">
        <f>IF(IL39=0,0,IF($BJ39&gt;SUM(IM39:$JV39),IF(IL39+SUM(IM39:$JV39)&gt;$BJ39,$BJ39-SUM(QM39:$RV39),IL39),0))</f>
        <v>0</v>
      </c>
      <c r="QM39" s="5">
        <f>IF(IM39=0,0,IF($BJ39&gt;SUM(IN39:$JV39),IF(IM39+SUM(IN39:$JV39)&gt;$BJ39,$BJ39-SUM(QN39:$RV39),IM39),0))</f>
        <v>0</v>
      </c>
      <c r="QN39" s="5">
        <f>IF(IN39=0,0,IF($BJ39&gt;SUM(IO39:$JV39),IF(IN39+SUM(IO39:$JV39)&gt;$BJ39,$BJ39-SUM(QO39:$RV39),IN39),0))</f>
        <v>0</v>
      </c>
      <c r="QO39" s="5">
        <f>IF(IO39=0,0,IF($BJ39&gt;SUM(IP39:$JV39),IF(IO39+SUM(IP39:$JV39)&gt;$BJ39,$BJ39-SUM(QP39:$RV39),IO39),0))</f>
        <v>0</v>
      </c>
      <c r="QP39" s="5">
        <f>IF(IP39=0,0,IF($BJ39&gt;SUM(IQ39:$JV39),IF(IP39+SUM(IQ39:$JV39)&gt;$BJ39,$BJ39-SUM(QQ39:$RV39),IP39),0))</f>
        <v>0</v>
      </c>
      <c r="QQ39" s="5">
        <f>IF(IQ39=0,0,IF($BJ39&gt;SUM(IR39:$JV39),IF(IQ39+SUM(IR39:$JV39)&gt;$BJ39,$BJ39-SUM(QR39:$RV39),IQ39),0))</f>
        <v>0</v>
      </c>
      <c r="QR39" s="5">
        <f>IF(IR39=0,0,IF($BJ39&gt;SUM(IS39:$JV39),IF(IR39+SUM(IS39:$JV39)&gt;$BJ39,$BJ39-SUM(QS39:$RV39),IR39),0))</f>
        <v>0</v>
      </c>
      <c r="QS39" s="5">
        <f>IF(IS39=0,0,IF($BJ39&gt;SUM(IT39:$JV39),IF(IS39+SUM(IT39:$JV39)&gt;$BJ39,$BJ39-SUM(QT39:$RV39),IS39),0))</f>
        <v>0</v>
      </c>
      <c r="QT39" s="5">
        <f>IF(IT39=0,0,IF($BJ39&gt;SUM(IU39:$JV39),IF(IT39+SUM(IU39:$JV39)&gt;$BJ39,$BJ39-SUM(QU39:$RV39),IT39),0))</f>
        <v>0</v>
      </c>
      <c r="QU39" s="5">
        <f>IF(IU39=0,0,IF($BJ39&gt;SUM(IV39:$JV39),IF(IU39+SUM(IV39:$JV39)&gt;$BJ39,$BJ39-SUM(QV39:$RV39),IU39),0))</f>
        <v>0</v>
      </c>
      <c r="QV39" s="5">
        <f>IF(IV39=0,0,IF($BJ39&gt;SUM(IW39:$JV39),IF(IV39+SUM(IW39:$JV39)&gt;$BJ39,$BJ39-SUM(QW39:$RV39),IV39),0))</f>
        <v>0</v>
      </c>
      <c r="QW39" s="5">
        <f>IF(IW39=0,0,IF($BJ39&gt;SUM(IX39:$JV39),IF(IW39+SUM(IX39:$JV39)&gt;$BJ39,$BJ39-SUM(QX39:$RV39),IW39),0))</f>
        <v>0</v>
      </c>
      <c r="QX39" s="5">
        <f>IF(IX39=0,0,IF($BJ39&gt;SUM(IY39:$JV39),IF(IX39+SUM(IY39:$JV39)&gt;$BJ39,$BJ39-SUM(QY39:$RV39),IX39),0))</f>
        <v>0</v>
      </c>
      <c r="QY39" s="5">
        <f>IF(IY39=0,0,IF($BJ39&gt;SUM(IZ39:$JV39),IF(IY39+SUM(IZ39:$JV39)&gt;$BJ39,$BJ39-SUM(QZ39:$RV39),IY39),0))</f>
        <v>0</v>
      </c>
      <c r="QZ39" s="5">
        <f>IF(IZ39=0,0,IF($BJ39&gt;SUM(JA39:$JV39),IF(IZ39+SUM(JA39:$JV39)&gt;$BJ39,$BJ39-SUM(RA39:$RV39),IZ39),0))</f>
        <v>0</v>
      </c>
      <c r="RA39" s="5">
        <f>IF(JA39=0,0,IF($BJ39&gt;SUM(JB39:$JV39),IF(JA39+SUM(JB39:$JV39)&gt;$BJ39,$BJ39-SUM(RB39:$RV39),JA39),0))</f>
        <v>0</v>
      </c>
      <c r="RB39" s="5">
        <f>IF(JB39=0,0,IF($BJ39&gt;SUM(JC39:$JV39),IF(JB39+SUM(JC39:$JV39)&gt;$BJ39,$BJ39-SUM(RC39:$RV39),JB39),0))</f>
        <v>0</v>
      </c>
      <c r="RC39" s="5">
        <f>IF(JC39=0,0,IF($BJ39&gt;SUM(JD39:$JV39),IF(JC39+SUM(JD39:$JV39)&gt;$BJ39,$BJ39-SUM(RD39:$RV39),JC39),0))</f>
        <v>0</v>
      </c>
      <c r="RD39" s="5">
        <f>IF(JD39=0,0,IF($BJ39&gt;SUM(JE39:$JV39),IF(JD39+SUM(JE39:$JV39)&gt;$BJ39,$BJ39-SUM(RE39:$RV39),JD39),0))</f>
        <v>0</v>
      </c>
      <c r="RE39" s="5">
        <f>IF(JE39=0,0,IF($BJ39&gt;SUM(JF39:$JV39),IF(JE39+SUM(JF39:$JV39)&gt;$BJ39,$BJ39-SUM(RF39:$RV39),JE39),0))</f>
        <v>0</v>
      </c>
      <c r="RF39" s="5">
        <f>IF(JF39=0,0,IF($BJ39&gt;SUM(JG39:$JV39),IF(JF39+SUM(JG39:$JV39)&gt;$BJ39,$BJ39-SUM(RG39:$RV39),JF39),0))</f>
        <v>0</v>
      </c>
      <c r="RG39" s="5">
        <f>IF(JG39=0,0,IF($BJ39&gt;SUM(JH39:$JV39),IF(JG39+SUM(JH39:$JV39)&gt;$BJ39,$BJ39-SUM(RH39:$RV39),JG39),0))</f>
        <v>0</v>
      </c>
      <c r="RH39" s="5">
        <f>IF(JH39=0,0,IF($BJ39&gt;SUM(JI39:$JV39),IF(JH39+SUM(JI39:$JV39)&gt;$BJ39,$BJ39-SUM(RI39:$RV39),JH39),0))</f>
        <v>0</v>
      </c>
      <c r="RI39" s="5">
        <f>IF(JI39=0,0,IF($BJ39&gt;SUM(JJ39:$JV39),IF(JI39+SUM(JJ39:$JV39)&gt;$BJ39,$BJ39-SUM(RJ39:$RV39),JI39),0))</f>
        <v>0</v>
      </c>
      <c r="RJ39" s="5">
        <f>IF(JJ39=0,0,IF($BJ39&gt;SUM(JK39:$JV39),IF(JJ39+SUM(JK39:$JV39)&gt;$BJ39,$BJ39-SUM(RK39:$RV39),JJ39),0))</f>
        <v>0</v>
      </c>
      <c r="RK39" s="5">
        <f>IF(JK39=0,0,IF($BJ39&gt;SUM(JL39:$JV39),IF(JK39+SUM(JL39:$JV39)&gt;$BJ39,$BJ39-SUM(RL39:$RV39),JK39),0))</f>
        <v>0</v>
      </c>
      <c r="RL39" s="5">
        <f>IF(JL39=0,0,IF($BJ39&gt;SUM(JM39:$JV39),IF(JL39+SUM(JM39:$JV39)&gt;$BJ39,$BJ39-SUM(RM39:$RV39),JL39),0))</f>
        <v>0</v>
      </c>
      <c r="RM39" s="5">
        <f>IF(JM39=0,0,IF($BJ39&gt;SUM(JN39:$JV39),IF(JM39+SUM(JN39:$JV39)&gt;$BJ39,$BJ39-SUM(RN39:$RV39),JM39),0))</f>
        <v>0</v>
      </c>
      <c r="RN39" s="5">
        <f>IF(JN39=0,0,IF($BJ39&gt;SUM(JO39:$JV39),IF(JN39+SUM(JO39:$JV39)&gt;$BJ39,$BJ39-SUM(RO39:$RV39),JN39),0))</f>
        <v>0</v>
      </c>
      <c r="RO39" s="5">
        <f>IF(JO39=0,0,IF($BJ39&gt;SUM(JP39:$JV39),IF(JO39+SUM(JP39:$JV39)&gt;$BJ39,$BJ39-SUM(RP39:$RV39),JO39),0))</f>
        <v>0</v>
      </c>
      <c r="RP39" s="5">
        <f>IF(JP39=0,0,IF($BJ39&gt;SUM(JQ39:$JV39),IF(JP39+SUM(JQ39:$JV39)&gt;$BJ39,$BJ39-SUM(RQ39:$RV39),JP39),0))</f>
        <v>0</v>
      </c>
      <c r="RQ39" s="5">
        <f>IF(JQ39=0,0,IF($BJ39&gt;SUM(JR39:$JV39),IF(JQ39+SUM(JR39:$JV39)&gt;$BJ39,$BJ39-SUM(RR39:$RV39),JQ39),0))</f>
        <v>0</v>
      </c>
      <c r="RR39" s="5">
        <f>IF(JR39=0,0,IF($BJ39&gt;SUM(JS39:$JV39),IF(JR39+SUM(JS39:$JV39)&gt;$BJ39,$BJ39-SUM(RS39:$RV39),JR39),0))</f>
        <v>0</v>
      </c>
      <c r="RS39" s="5">
        <f>IF(JS39=0,0,IF($BJ39&gt;SUM(JT39:$JV39),IF(JS39+SUM(JT39:$JV39)&gt;$BJ39,$BJ39-SUM(RT39:$RV39),JS39),0))</f>
        <v>0</v>
      </c>
      <c r="RT39" s="5">
        <f>IF(JT39=0,0,IF($BJ39&gt;SUM(JU39:$JV39),IF(JT39+SUM(JU39:$JV39)&gt;$BJ39,$BJ39-SUM(RU39:$RV39),JT39),0))</f>
        <v>0</v>
      </c>
      <c r="RU39" s="5">
        <f>IF(JU39=0,0,IF($BJ39&gt;SUM(JV39:$JV39),IF(JU39+SUM(JV39:$JV39)&gt;$BJ39,$BJ39-SUM(RV39:$RV39),JU39),0))</f>
        <v>0</v>
      </c>
      <c r="RV39" s="54"/>
      <c r="RW39" s="12">
        <f ca="1">SUMIFS(Sales!D$1:D$151,Sales!B$1:B$151,B39,Sales!C$1:C$151,C39)</f>
        <v>110</v>
      </c>
      <c r="RX39" s="65" t="b">
        <f>IF(COUNTIF(Sales!C$1:C$153,C39)=1,TRUE,FALSE)</f>
        <v>1</v>
      </c>
      <c r="RY39" t="b">
        <f>IF(SUM(BW39:JV39)=SUM(BW188:JV188),IF(SUM(BW39:JV39)=0,TRUE,FALSE),TRUE)</f>
        <v>1</v>
      </c>
    </row>
    <row r="40" spans="1:493" hidden="1" x14ac:dyDescent="0.35">
      <c r="A40" s="7">
        <f t="shared" ca="1" si="546"/>
        <v>40</v>
      </c>
      <c r="B40" s="126" t="str">
        <f t="shared" si="595"/>
        <v>GC-Shoes</v>
      </c>
      <c r="C40" s="20" t="s">
        <v>301</v>
      </c>
      <c r="D40" s="20"/>
      <c r="E40" s="155">
        <f>IF(LEFT(C40,5)="Total",0,SUMIFS(Costing!E$1:E$79,Costing!C$1:C$79,B40,Costing!D$1:D$79,C40))</f>
        <v>0</v>
      </c>
      <c r="F40" s="60">
        <f>SUMIFS(Costing!G$1:G$79,Costing!C$1:C$79,B40,Costing!D$1:D$79,C40)</f>
        <v>0</v>
      </c>
      <c r="G40" s="92"/>
      <c r="H40" s="220"/>
      <c r="I40" s="67">
        <f t="shared" si="575"/>
        <v>0</v>
      </c>
      <c r="J40" s="92"/>
      <c r="K40" s="220"/>
      <c r="L40" s="67">
        <f t="shared" si="576"/>
        <v>0</v>
      </c>
      <c r="M40" s="92"/>
      <c r="N40" s="220"/>
      <c r="O40" s="67">
        <f t="shared" si="577"/>
        <v>0</v>
      </c>
      <c r="P40" s="92"/>
      <c r="Q40" s="220"/>
      <c r="R40" s="67">
        <f t="shared" si="578"/>
        <v>0</v>
      </c>
      <c r="S40" s="92"/>
      <c r="T40" s="220"/>
      <c r="U40" s="67">
        <f t="shared" si="579"/>
        <v>0</v>
      </c>
      <c r="V40" s="92"/>
      <c r="W40" s="220"/>
      <c r="X40" s="67">
        <f t="shared" si="580"/>
        <v>0</v>
      </c>
      <c r="Y40" s="92"/>
      <c r="Z40" s="220"/>
      <c r="AA40" s="67">
        <f t="shared" si="581"/>
        <v>0</v>
      </c>
      <c r="AB40" s="92"/>
      <c r="AC40" s="220"/>
      <c r="AD40" s="67">
        <f t="shared" si="582"/>
        <v>0</v>
      </c>
      <c r="AE40" s="92"/>
      <c r="AF40" s="220"/>
      <c r="AG40" s="67">
        <f t="shared" si="583"/>
        <v>0</v>
      </c>
      <c r="AH40" s="92"/>
      <c r="AI40" s="220"/>
      <c r="AJ40" s="67">
        <f t="shared" si="584"/>
        <v>0</v>
      </c>
      <c r="AK40" s="92"/>
      <c r="AL40" s="220"/>
      <c r="AM40" s="67">
        <f t="shared" si="585"/>
        <v>0</v>
      </c>
      <c r="AN40" s="92"/>
      <c r="AO40" s="220"/>
      <c r="AP40" s="67">
        <f t="shared" si="586"/>
        <v>0</v>
      </c>
      <c r="AQ40" s="92"/>
      <c r="AR40" s="220"/>
      <c r="AS40" s="67">
        <f t="shared" si="587"/>
        <v>0</v>
      </c>
      <c r="AT40" s="92"/>
      <c r="AU40" s="220"/>
      <c r="AV40" s="67">
        <f t="shared" si="588"/>
        <v>0</v>
      </c>
      <c r="AW40" s="92"/>
      <c r="AX40" s="220"/>
      <c r="AY40" s="67">
        <f t="shared" si="589"/>
        <v>0</v>
      </c>
      <c r="AZ40" s="92"/>
      <c r="BA40" s="220"/>
      <c r="BB40" s="67">
        <f t="shared" si="590"/>
        <v>0</v>
      </c>
      <c r="BC40" s="92"/>
      <c r="BD40" s="220"/>
      <c r="BE40" s="67">
        <f t="shared" si="591"/>
        <v>0</v>
      </c>
      <c r="BF40" s="92"/>
      <c r="BG40" s="220"/>
      <c r="BH40" s="67">
        <f t="shared" si="592"/>
        <v>0</v>
      </c>
      <c r="BI40" s="68"/>
      <c r="BJ40" s="154">
        <f t="shared" si="593"/>
        <v>0</v>
      </c>
      <c r="BK40" s="116">
        <f t="shared" si="594"/>
        <v>0</v>
      </c>
      <c r="BL40" s="50"/>
      <c r="BM40" s="5">
        <f ca="1">SUMIFS(INDIRECT("Sales!"&amp;RW40&amp;":"&amp;RW40),Sales!$1:$1,"&gt;"&amp;$BN$2,Sales!$1:$1,"&lt;="&amp;$C$2)/$BM$2*30</f>
        <v>0</v>
      </c>
      <c r="BN40" s="72"/>
      <c r="BO40" s="5">
        <f>SUMIF($DB$2:$RV$2,"&lt;"&amp;BO$2,$DB40:$RV40)-SUM($BN40:BN40)</f>
        <v>0</v>
      </c>
      <c r="BP40" s="5">
        <f>SUMIF($DB$2:$RV$2,"&lt;"&amp;BP$2,$DB40:$RV40)-SUM($BN40:BO40)</f>
        <v>0</v>
      </c>
      <c r="BQ40" s="5">
        <f>SUMIF($DB$2:$RV$2,"&lt;"&amp;BQ$2,$DB40:$RV40)-SUM($BN40:BP40)</f>
        <v>0</v>
      </c>
      <c r="BR40" s="5">
        <f>SUMIF($DB$2:$RV$2,"&lt;"&amp;BR$2,$DB40:$RV40)-SUM($BN40:BQ40)</f>
        <v>0</v>
      </c>
      <c r="BS40" s="5">
        <f>SUMIF($DB$2:$RV$2,"&lt;"&amp;BS$2,$DB40:$RV40)-SUM($BN40:BR40)</f>
        <v>0</v>
      </c>
      <c r="BT40" s="5">
        <f>SUMIF($DB$2:$RV$2,"&lt;"&amp;BT$2,$DB40:$RV40)-SUM($BN40:BS40)</f>
        <v>0</v>
      </c>
      <c r="BU40" s="5">
        <f t="shared" si="571"/>
        <v>0</v>
      </c>
      <c r="BV40" s="10"/>
      <c r="BW40" s="79">
        <v>0</v>
      </c>
      <c r="BX40" s="79">
        <v>0</v>
      </c>
      <c r="BY40" s="79">
        <v>0</v>
      </c>
      <c r="BZ40" s="79"/>
      <c r="CA40" s="79"/>
      <c r="CB40" s="79"/>
      <c r="CC40" s="79">
        <v>0</v>
      </c>
      <c r="CD40" s="79">
        <v>0</v>
      </c>
      <c r="CE40" s="79">
        <v>0</v>
      </c>
      <c r="CF40" s="79">
        <v>0</v>
      </c>
      <c r="CG40" s="79">
        <v>0</v>
      </c>
      <c r="CH40" s="79">
        <v>0</v>
      </c>
      <c r="CI40" s="79">
        <v>0</v>
      </c>
      <c r="CJ40" s="79">
        <v>0</v>
      </c>
      <c r="CK40" s="79">
        <v>0</v>
      </c>
      <c r="CL40" s="79">
        <v>0</v>
      </c>
      <c r="CM40" s="79">
        <v>0</v>
      </c>
      <c r="CN40" s="79">
        <v>0</v>
      </c>
      <c r="CO40" s="79">
        <v>0</v>
      </c>
      <c r="CP40" s="79">
        <v>0</v>
      </c>
      <c r="CQ40" s="79">
        <v>0</v>
      </c>
      <c r="CR40" s="79">
        <v>0</v>
      </c>
      <c r="CS40" s="79">
        <v>0</v>
      </c>
      <c r="CT40" s="79">
        <v>0</v>
      </c>
      <c r="CU40" s="79">
        <v>0</v>
      </c>
      <c r="CV40" s="79">
        <v>0</v>
      </c>
      <c r="CW40" s="79">
        <v>0</v>
      </c>
      <c r="CX40" s="95">
        <v>0</v>
      </c>
      <c r="CY40" s="79">
        <v>0</v>
      </c>
      <c r="CZ40" s="79">
        <v>0</v>
      </c>
      <c r="DA40" s="79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1</v>
      </c>
      <c r="FZ40" s="5">
        <v>1</v>
      </c>
      <c r="GA40" s="5">
        <v>0</v>
      </c>
      <c r="GB40" s="5">
        <v>1</v>
      </c>
      <c r="GC40" s="5">
        <v>1</v>
      </c>
      <c r="GD40" s="5">
        <v>0</v>
      </c>
      <c r="GE40" s="5">
        <v>0</v>
      </c>
      <c r="GF40" s="5">
        <v>0</v>
      </c>
      <c r="GG40" s="5">
        <v>0</v>
      </c>
      <c r="GH40" s="5">
        <v>5</v>
      </c>
      <c r="GI40" s="5">
        <v>0</v>
      </c>
      <c r="GJ40" s="5">
        <v>5</v>
      </c>
      <c r="GK40" s="5">
        <v>5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/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/>
      <c r="JV40" s="54"/>
      <c r="JW40" s="5">
        <f>IF(BW40=0,0,IF($BJ40&gt;SUM(BX40:$JV40),IF(BW40+SUM(BX40:$JV40)&gt;$BJ40,$BJ40-SUM(JX40:$RV40),BW40),0))</f>
        <v>0</v>
      </c>
      <c r="JX40" s="5">
        <f>IF(BX40=0,0,IF($BJ40&gt;SUM(BY40:$JV40),IF(BX40+SUM(BY40:$JV40)&gt;$BJ40,$BJ40-SUM(JY40:$RV40),BX40),0))</f>
        <v>0</v>
      </c>
      <c r="JY40" s="5">
        <f>IF(BY40=0,0,IF($BJ40&gt;SUM(BZ40:$JV40),IF(BY40+SUM(BZ40:$JV40)&gt;$BJ40,$BJ40-SUM(JZ40:$RV40),BY40),0))</f>
        <v>0</v>
      </c>
      <c r="JZ40" s="5">
        <f>IF(BZ40=0,0,IF($BJ40&gt;SUM(CA40:$JV40),IF(BZ40+SUM(CA40:$JV40)&gt;$BJ40,$BJ40-SUM(KA40:$RV40),BZ40),0))</f>
        <v>0</v>
      </c>
      <c r="KA40" s="5">
        <f>IF(CA40=0,0,IF($BJ40&gt;SUM(CB40:$JV40),IF(CA40+SUM(CB40:$JV40)&gt;$BJ40,$BJ40-SUM(KB40:$RV40),CA40),0))</f>
        <v>0</v>
      </c>
      <c r="KB40" s="5">
        <f>IF(CB40=0,0,IF($BJ40&gt;SUM(CC40:$JV40),IF(CB40+SUM(CC40:$JV40)&gt;$BJ40,$BJ40-SUM(KC40:$RV40),CB40),0))</f>
        <v>0</v>
      </c>
      <c r="KC40" s="5">
        <f>IF(CC40=0,0,IF($BJ40&gt;SUM(CD40:$JV40),IF(CC40+SUM(CD40:$JV40)&gt;$BJ40,$BJ40-SUM(KD40:$RV40),CC40),0))</f>
        <v>0</v>
      </c>
      <c r="KD40" s="5">
        <f>IF(CD40=0,0,IF($BJ40&gt;SUM(CE40:$JV40),IF(CD40+SUM(CE40:$JV40)&gt;$BJ40,$BJ40-SUM(KE40:$RV40),CD40),0))</f>
        <v>0</v>
      </c>
      <c r="KE40" s="5">
        <f>IF(CE40=0,0,IF($BJ40&gt;SUM(CF40:$JV40),IF(CE40+SUM(CF40:$JV40)&gt;$BJ40,$BJ40-SUM(KF40:$RV40),CE40),0))</f>
        <v>0</v>
      </c>
      <c r="KF40" s="5">
        <f>IF(CF40=0,0,IF($BJ40&gt;SUM(CG40:$JV40),IF(CF40+SUM(CG40:$JV40)&gt;$BJ40,$BJ40-SUM(KG40:$RV40),CF40),0))</f>
        <v>0</v>
      </c>
      <c r="KG40" s="5">
        <f>IF(CG40=0,0,IF($BJ40&gt;SUM(CH40:$JV40),IF(CG40+SUM(CH40:$JV40)&gt;$BJ40,$BJ40-SUM(KH40:$RV40),CG40),0))</f>
        <v>0</v>
      </c>
      <c r="KH40" s="5">
        <f>IF(CH40=0,0,IF($BJ40&gt;SUM(CI40:$JV40),IF(CH40+SUM(CI40:$JV40)&gt;$BJ40,$BJ40-SUM(KI40:$RV40),CH40),0))</f>
        <v>0</v>
      </c>
      <c r="KI40" s="5">
        <f>IF(CI40=0,0,IF($BJ40&gt;SUM(CJ40:$JV40),IF(CI40+SUM(CJ40:$JV40)&gt;$BJ40,$BJ40-SUM(KJ40:$RV40),CI40),0))</f>
        <v>0</v>
      </c>
      <c r="KJ40" s="5">
        <f>IF(CJ40=0,0,IF($BJ40&gt;SUM(CK40:$JV40),IF(CJ40+SUM(CK40:$JV40)&gt;$BJ40,$BJ40-SUM(KK40:$RV40),CJ40),0))</f>
        <v>0</v>
      </c>
      <c r="KK40" s="5">
        <f>IF(CK40=0,0,IF($BJ40&gt;SUM(CL40:$JV40),IF(CK40+SUM(CL40:$JV40)&gt;$BJ40,$BJ40-SUM(KL40:$RV40),CK40),0))</f>
        <v>0</v>
      </c>
      <c r="KL40" s="5">
        <f>IF(CL40=0,0,IF($BJ40&gt;SUM(CM40:$JV40),IF(CL40+SUM(CM40:$JV40)&gt;$BJ40,$BJ40-SUM(KM40:$RV40),CL40),0))</f>
        <v>0</v>
      </c>
      <c r="KM40" s="5">
        <f>IF(CM40=0,0,IF($BJ40&gt;SUM(CN40:$JV40),IF(CM40+SUM(CN40:$JV40)&gt;$BJ40,$BJ40-SUM(KN40:$RV40),CM40),0))</f>
        <v>0</v>
      </c>
      <c r="KN40" s="5">
        <f>IF(CN40=0,0,IF($BJ40&gt;SUM(CO40:$JV40),IF(CN40+SUM(CO40:$JV40)&gt;$BJ40,$BJ40-SUM(KO40:$RV40),CN40),0))</f>
        <v>0</v>
      </c>
      <c r="KO40" s="5">
        <f>IF(CO40=0,0,IF($BJ40&gt;SUM(CP40:$JV40),IF(CO40+SUM(CP40:$JV40)&gt;$BJ40,$BJ40-SUM(KP40:$RV40),CO40),0))</f>
        <v>0</v>
      </c>
      <c r="KP40" s="5">
        <f>IF(CP40=0,0,IF($BJ40&gt;SUM(CQ40:$JV40),IF(CP40+SUM(CQ40:$JV40)&gt;$BJ40,$BJ40-SUM(KQ40:$RV40),CP40),0))</f>
        <v>0</v>
      </c>
      <c r="KQ40" s="5">
        <f>IF(CQ40=0,0,IF($BJ40&gt;SUM(CR40:$JV40),IF(CQ40+SUM(CR40:$JV40)&gt;$BJ40,$BJ40-SUM(KR40:$RV40),CQ40),0))</f>
        <v>0</v>
      </c>
      <c r="KR40" s="5">
        <f>IF(CR40=0,0,IF($BJ40&gt;SUM(CS40:$JV40),IF(CR40+SUM(CS40:$JV40)&gt;$BJ40,$BJ40-SUM(KS40:$RV40),CR40),0))</f>
        <v>0</v>
      </c>
      <c r="KS40" s="5">
        <f>IF(CS40=0,0,IF($BJ40&gt;SUM(CT40:$JV40),IF(CS40+SUM(CT40:$JV40)&gt;$BJ40,$BJ40-SUM(KT40:$RV40),CS40),0))</f>
        <v>0</v>
      </c>
      <c r="KT40" s="5">
        <f>IF(CT40=0,0,IF($BJ40&gt;SUM(CU40:$JV40),IF(CT40+SUM(CU40:$JV40)&gt;$BJ40,$BJ40-SUM(KU40:$RV40),CT40),0))</f>
        <v>0</v>
      </c>
      <c r="KU40" s="5">
        <f>IF(CU40=0,0,IF($BJ40&gt;SUM(CV40:$JV40),IF(CU40+SUM(CV40:$JV40)&gt;$BJ40,$BJ40-SUM(KV40:$RV40),CU40),0))</f>
        <v>0</v>
      </c>
      <c r="KV40" s="5">
        <f>IF(CV40=0,0,IF($BJ40&gt;SUM(CW40:$JV40),IF(CV40+SUM(CW40:$JV40)&gt;$BJ40,$BJ40-SUM(KW40:$RV40),CV40),0))</f>
        <v>0</v>
      </c>
      <c r="KW40" s="5">
        <f>IF(CW40=0,0,IF($BJ40&gt;SUM(CX40:$JV40),IF(CW40+SUM(CX40:$JV40)&gt;$BJ40,$BJ40-SUM(KX40:$RV40),CW40),0))</f>
        <v>0</v>
      </c>
      <c r="KX40" s="5">
        <f>IF(CX40=0,0,IF($BJ40&gt;SUM(CY40:$JV40),IF(CX40+SUM(CY40:$JV40)&gt;$BJ40,$BJ40-SUM(KY40:$RV40),CX40),0))</f>
        <v>0</v>
      </c>
      <c r="KY40" s="5">
        <f>IF(CY40=0,0,IF($BJ40&gt;SUM(CZ40:$JV40),IF(CY40+SUM(CZ40:$JV40)&gt;$BJ40,$BJ40-SUM(KZ40:$RV40),CY40),0))</f>
        <v>0</v>
      </c>
      <c r="KZ40" s="5">
        <f>IF(CZ40=0,0,IF($BJ40&gt;SUM(DA40:$JV40),IF(CZ40+SUM(DA40:$JV40)&gt;$BJ40,$BJ40-SUM(LA40:$RV40),CZ40),0))</f>
        <v>0</v>
      </c>
      <c r="LA40" s="5">
        <f>IF(DA40=0,0,IF($BJ40&gt;SUM(DB40:$JV40),IF(DA40+SUM(DB40:$JV40)&gt;$BJ40,$BJ40-SUM(LB40:$RV40),DA40),0))</f>
        <v>0</v>
      </c>
      <c r="LB40" s="5">
        <f>IF(DB40=0,0,IF($BJ40&gt;SUM(DC40:$JV40),IF(DB40+SUM(DC40:$JV40)&gt;$BJ40,$BJ40-SUM(LC40:$RV40),DB40),0))</f>
        <v>0</v>
      </c>
      <c r="LC40" s="5">
        <f>IF(DC40=0,0,IF($BJ40&gt;SUM(DD40:$JV40),IF(DC40+SUM(DD40:$JV40)&gt;$BJ40,$BJ40-SUM(LD40:$RV40),DC40),0))</f>
        <v>0</v>
      </c>
      <c r="LD40" s="5">
        <f>IF(DD40=0,0,IF($BJ40&gt;SUM(DE40:$JV40),IF(DD40+SUM(DE40:$JV40)&gt;$BJ40,$BJ40-SUM(LE40:$RV40),DD40),0))</f>
        <v>0</v>
      </c>
      <c r="LE40" s="5">
        <f>IF(DE40=0,0,IF($BJ40&gt;SUM(DF40:$JV40),IF(DE40+SUM(DF40:$JV40)&gt;$BJ40,$BJ40-SUM(LF40:$RV40),DE40),0))</f>
        <v>0</v>
      </c>
      <c r="LF40" s="5">
        <f>IF(DF40=0,0,IF($BJ40&gt;SUM(DG40:$JV40),IF(DF40+SUM(DG40:$JV40)&gt;$BJ40,$BJ40-SUM(LG40:$RV40),DF40),0))</f>
        <v>0</v>
      </c>
      <c r="LG40" s="5">
        <f>IF(DG40=0,0,IF($BJ40&gt;SUM(DH40:$JV40),IF(DG40+SUM(DH40:$JV40)&gt;$BJ40,$BJ40-SUM(LH40:$RV40),DG40),0))</f>
        <v>0</v>
      </c>
      <c r="LH40" s="5">
        <f>IF(DH40=0,0,IF($BJ40&gt;SUM(DI40:$JV40),IF(DH40+SUM(DI40:$JV40)&gt;$BJ40,$BJ40-SUM(LI40:$RV40),DH40),0))</f>
        <v>0</v>
      </c>
      <c r="LI40" s="5">
        <f>IF(DI40=0,0,IF($BJ40&gt;SUM(DJ40:$JV40),IF(DI40+SUM(DJ40:$JV40)&gt;$BJ40,$BJ40-SUM(LJ40:$RV40),DI40),0))</f>
        <v>0</v>
      </c>
      <c r="LJ40" s="5">
        <f>IF(DJ40=0,0,IF($BJ40&gt;SUM(DK40:$JV40),IF(DJ40+SUM(DK40:$JV40)&gt;$BJ40,$BJ40-SUM(LK40:$RV40),DJ40),0))</f>
        <v>0</v>
      </c>
      <c r="LK40" s="5">
        <f>IF(DK40=0,0,IF($BJ40&gt;SUM(DL40:$JV40),IF(DK40+SUM(DL40:$JV40)&gt;$BJ40,$BJ40-SUM(LL40:$RV40),DK40),0))</f>
        <v>0</v>
      </c>
      <c r="LL40" s="5">
        <f>IF(DL40=0,0,IF($BJ40&gt;SUM(DM40:$JV40),IF(DL40+SUM(DM40:$JV40)&gt;$BJ40,$BJ40-SUM(LM40:$RV40),DL40),0))</f>
        <v>0</v>
      </c>
      <c r="LM40" s="5">
        <f>IF(DM40=0,0,IF($BJ40&gt;SUM(DN40:$JV40),IF(DM40+SUM(DN40:$JV40)&gt;$BJ40,$BJ40-SUM(LN40:$RV40),DM40),0))</f>
        <v>0</v>
      </c>
      <c r="LN40" s="5">
        <f>IF(DN40=0,0,IF($BJ40&gt;SUM(DO40:$JV40),IF(DN40+SUM(DO40:$JV40)&gt;$BJ40,$BJ40-SUM(LO40:$RV40),DN40),0))</f>
        <v>0</v>
      </c>
      <c r="LO40" s="5">
        <f>IF(DO40=0,0,IF($BJ40&gt;SUM(DP40:$JV40),IF(DO40+SUM(DP40:$JV40)&gt;$BJ40,$BJ40-SUM(LP40:$RV40),DO40),0))</f>
        <v>0</v>
      </c>
      <c r="LP40" s="5">
        <f>IF(DP40=0,0,IF($BJ40&gt;SUM(DQ40:$JV40),IF(DP40+SUM(DQ40:$JV40)&gt;$BJ40,$BJ40-SUM(LQ40:$RV40),DP40),0))</f>
        <v>0</v>
      </c>
      <c r="LQ40" s="5">
        <f>IF(DQ40=0,0,IF($BJ40&gt;SUM(DR40:$JV40),IF(DQ40+SUM(DR40:$JV40)&gt;$BJ40,$BJ40-SUM(LR40:$RV40),DQ40),0))</f>
        <v>0</v>
      </c>
      <c r="LR40" s="5">
        <f>IF(DR40=0,0,IF($BJ40&gt;SUM(DS40:$JV40),IF(DR40+SUM(DS40:$JV40)&gt;$BJ40,$BJ40-SUM(LS40:$RV40),DR40),0))</f>
        <v>0</v>
      </c>
      <c r="LS40" s="5">
        <f>IF(DS40=0,0,IF($BJ40&gt;SUM(DT40:$JV40),IF(DS40+SUM(DT40:$JV40)&gt;$BJ40,$BJ40-SUM(LT40:$RV40),DS40),0))</f>
        <v>0</v>
      </c>
      <c r="LT40" s="5">
        <f>IF(DT40=0,0,IF($BJ40&gt;SUM(DU40:$JV40),IF(DT40+SUM(DU40:$JV40)&gt;$BJ40,$BJ40-SUM(LU40:$RV40),DT40),0))</f>
        <v>0</v>
      </c>
      <c r="LU40" s="5">
        <f>IF(DU40=0,0,IF($BJ40&gt;SUM(DV40:$JV40),IF(DU40+SUM(DV40:$JV40)&gt;$BJ40,$BJ40-SUM(LV40:$RV40),DU40),0))</f>
        <v>0</v>
      </c>
      <c r="LV40" s="5">
        <f>IF(DV40=0,0,IF($BJ40&gt;SUM(DW40:$JV40),IF(DV40+SUM(DW40:$JV40)&gt;$BJ40,$BJ40-SUM(LW40:$RV40),DV40),0))</f>
        <v>0</v>
      </c>
      <c r="LW40" s="5">
        <f>IF(DW40=0,0,IF($BJ40&gt;SUM(DX40:$JV40),IF(DW40+SUM(DX40:$JV40)&gt;$BJ40,$BJ40-SUM(LX40:$RV40),DW40),0))</f>
        <v>0</v>
      </c>
      <c r="LX40" s="5">
        <f>IF(DX40=0,0,IF($BJ40&gt;SUM(DY40:$JV40),IF(DX40+SUM(DY40:$JV40)&gt;$BJ40,$BJ40-SUM(LY40:$RV40),DX40),0))</f>
        <v>0</v>
      </c>
      <c r="LY40" s="5">
        <f>IF(DY40=0,0,IF($BJ40&gt;SUM(DZ40:$JV40),IF(DY40+SUM(DZ40:$JV40)&gt;$BJ40,$BJ40-SUM(LZ40:$RV40),DY40),0))</f>
        <v>0</v>
      </c>
      <c r="LZ40" s="5">
        <f>IF(DZ40=0,0,IF($BJ40&gt;SUM(EA40:$JV40),IF(DZ40+SUM(EA40:$JV40)&gt;$BJ40,$BJ40-SUM(MA40:$RV40),DZ40),0))</f>
        <v>0</v>
      </c>
      <c r="MA40" s="5">
        <f>IF(EA40=0,0,IF($BJ40&gt;SUM(EB40:$JV40),IF(EA40+SUM(EB40:$JV40)&gt;$BJ40,$BJ40-SUM(MB40:$RV40),EA40),0))</f>
        <v>0</v>
      </c>
      <c r="MB40" s="5">
        <f>IF(EB40=0,0,IF($BJ40&gt;SUM(EC40:$JV40),IF(EB40+SUM(EC40:$JV40)&gt;$BJ40,$BJ40-SUM(MC40:$RV40),EB40),0))</f>
        <v>0</v>
      </c>
      <c r="MC40" s="5">
        <f>IF(EC40=0,0,IF($BJ40&gt;SUM(ED40:$JV40),IF(EC40+SUM(ED40:$JV40)&gt;$BJ40,$BJ40-SUM(MD40:$RV40),EC40),0))</f>
        <v>0</v>
      </c>
      <c r="MD40" s="5">
        <f>IF(ED40=0,0,IF($BJ40&gt;SUM(EE40:$JV40),IF(ED40+SUM(EE40:$JV40)&gt;$BJ40,$BJ40-SUM(ME40:$RV40),ED40),0))</f>
        <v>0</v>
      </c>
      <c r="ME40" s="5">
        <f>IF(EE40=0,0,IF($BJ40&gt;SUM(EF40:$JV40),IF(EE40+SUM(EF40:$JV40)&gt;$BJ40,$BJ40-SUM(MF40:$RV40),EE40),0))</f>
        <v>0</v>
      </c>
      <c r="MF40" s="5">
        <f>IF(EF40=0,0,IF($BJ40&gt;SUM(EG40:$JV40),IF(EF40+SUM(EG40:$JV40)&gt;$BJ40,$BJ40-SUM(MG40:$RV40),EF40),0))</f>
        <v>0</v>
      </c>
      <c r="MG40" s="5">
        <f>IF(EG40=0,0,IF($BJ40&gt;SUM(EH40:$JV40),IF(EG40+SUM(EH40:$JV40)&gt;$BJ40,$BJ40-SUM(MH40:$RV40),EG40),0))</f>
        <v>0</v>
      </c>
      <c r="MH40" s="5">
        <f>IF(EH40=0,0,IF($BJ40&gt;SUM(EI40:$JV40),IF(EH40+SUM(EI40:$JV40)&gt;$BJ40,$BJ40-SUM(MI40:$RV40),EH40),0))</f>
        <v>0</v>
      </c>
      <c r="MI40" s="5">
        <f>IF(EI40=0,0,IF($BJ40&gt;SUM(EJ40:$JV40),IF(EI40+SUM(EJ40:$JV40)&gt;$BJ40,$BJ40-SUM(MJ40:$RV40),EI40),0))</f>
        <v>0</v>
      </c>
      <c r="MJ40" s="5">
        <f>IF(EJ40=0,0,IF($BJ40&gt;SUM(EK40:$JV40),IF(EJ40+SUM(EK40:$JV40)&gt;$BJ40,$BJ40-SUM(MK40:$RV40),EJ40),0))</f>
        <v>0</v>
      </c>
      <c r="MK40" s="5">
        <f>IF(EK40=0,0,IF($BJ40&gt;SUM(EL40:$JV40),IF(EK40+SUM(EL40:$JV40)&gt;$BJ40,$BJ40-SUM(ML40:$RV40),EK40),0))</f>
        <v>0</v>
      </c>
      <c r="ML40" s="5">
        <f>IF(EL40=0,0,IF($BJ40&gt;SUM(EM40:$JV40),IF(EL40+SUM(EM40:$JV40)&gt;$BJ40,$BJ40-SUM(MM40:$RV40),EL40),0))</f>
        <v>0</v>
      </c>
      <c r="MM40" s="5">
        <f>IF(EM40=0,0,IF($BJ40&gt;SUM(EN40:$JV40),IF(EM40+SUM(EN40:$JV40)&gt;$BJ40,$BJ40-SUM(MN40:$RV40),EM40),0))</f>
        <v>0</v>
      </c>
      <c r="MN40" s="5">
        <f>IF(EN40=0,0,IF($BJ40&gt;SUM(EO40:$JV40),IF(EN40+SUM(EO40:$JV40)&gt;$BJ40,$BJ40-SUM(MO40:$RV40),EN40),0))</f>
        <v>0</v>
      </c>
      <c r="MO40" s="5">
        <f>IF(EO40=0,0,IF($BJ40&gt;SUM(EP40:$JV40),IF(EO40+SUM(EP40:$JV40)&gt;$BJ40,$BJ40-SUM(MP40:$RV40),EO40),0))</f>
        <v>0</v>
      </c>
      <c r="MP40" s="5">
        <f>IF(EP40=0,0,IF($BJ40&gt;SUM(EQ40:$JV40),IF(EP40+SUM(EQ40:$JV40)&gt;$BJ40,$BJ40-SUM(MQ40:$RV40),EP40),0))</f>
        <v>0</v>
      </c>
      <c r="MQ40" s="5">
        <f>IF(EQ40=0,0,IF($BJ40&gt;SUM(ER40:$JV40),IF(EQ40+SUM(ER40:$JV40)&gt;$BJ40,$BJ40-SUM(MR40:$RV40),EQ40),0))</f>
        <v>0</v>
      </c>
      <c r="MR40" s="5">
        <f>IF(ER40=0,0,IF($BJ40&gt;SUM(ES40:$JV40),IF(ER40+SUM(ES40:$JV40)&gt;$BJ40,$BJ40-SUM(MS40:$RV40),ER40),0))</f>
        <v>0</v>
      </c>
      <c r="MS40" s="5">
        <f>IF(ES40=0,0,IF($BJ40&gt;SUM(ET40:$JV40),IF(ES40+SUM(ET40:$JV40)&gt;$BJ40,$BJ40-SUM(MT40:$RV40),ES40),0))</f>
        <v>0</v>
      </c>
      <c r="MT40" s="5">
        <f>IF(ET40=0,0,IF($BJ40&gt;SUM(EU40:$JV40),IF(ET40+SUM(EU40:$JV40)&gt;$BJ40,$BJ40-SUM(MU40:$RV40),ET40),0))</f>
        <v>0</v>
      </c>
      <c r="MU40" s="5">
        <f>IF(EU40=0,0,IF($BJ40&gt;SUM(EV40:$JV40),IF(EU40+SUM(EV40:$JV40)&gt;$BJ40,$BJ40-SUM(MV40:$RV40),EU40),0))</f>
        <v>0</v>
      </c>
      <c r="MV40" s="5">
        <f>IF(EV40=0,0,IF($BJ40&gt;SUM(EW40:$JV40),IF(EV40+SUM(EW40:$JV40)&gt;$BJ40,$BJ40-SUM(MW40:$RV40),EV40),0))</f>
        <v>0</v>
      </c>
      <c r="MW40" s="5">
        <f>IF(EW40=0,0,IF($BJ40&gt;SUM(EX40:$JV40),IF(EW40+SUM(EX40:$JV40)&gt;$BJ40,$BJ40-SUM(MX40:$RV40),EW40),0))</f>
        <v>0</v>
      </c>
      <c r="MX40" s="5">
        <f>IF(EX40=0,0,IF($BJ40&gt;SUM(EY40:$JV40),IF(EX40+SUM(EY40:$JV40)&gt;$BJ40,$BJ40-SUM(MY40:$RV40),EX40),0))</f>
        <v>0</v>
      </c>
      <c r="MY40" s="5">
        <f>IF(EY40=0,0,IF($BJ40&gt;SUM(EZ40:$JV40),IF(EY40+SUM(EZ40:$JV40)&gt;$BJ40,$BJ40-SUM(MZ40:$RV40),EY40),0))</f>
        <v>0</v>
      </c>
      <c r="MZ40" s="5">
        <f>IF(EZ40=0,0,IF($BJ40&gt;SUM(FA40:$JV40),IF(EZ40+SUM(FA40:$JV40)&gt;$BJ40,$BJ40-SUM(NA40:$RV40),EZ40),0))</f>
        <v>0</v>
      </c>
      <c r="NA40" s="5">
        <f>IF(FA40=0,0,IF($BJ40&gt;SUM(FB40:$JV40),IF(FA40+SUM(FB40:$JV40)&gt;$BJ40,$BJ40-SUM(NB40:$RV40),FA40),0))</f>
        <v>0</v>
      </c>
      <c r="NB40" s="5">
        <f>IF(FB40=0,0,IF($BJ40&gt;SUM(FC40:$JV40),IF(FB40+SUM(FC40:$JV40)&gt;$BJ40,$BJ40-SUM(NC40:$RV40),FB40),0))</f>
        <v>0</v>
      </c>
      <c r="NC40" s="5">
        <f>IF(FC40=0,0,IF($BJ40&gt;SUM(FD40:$JV40),IF(FC40+SUM(FD40:$JV40)&gt;$BJ40,$BJ40-SUM(ND40:$RV40),FC40),0))</f>
        <v>0</v>
      </c>
      <c r="ND40" s="5">
        <f>IF(FD40=0,0,IF($BJ40&gt;SUM(FE40:$JV40),IF(FD40+SUM(FE40:$JV40)&gt;$BJ40,$BJ40-SUM(NE40:$RV40),FD40),0))</f>
        <v>0</v>
      </c>
      <c r="NE40" s="5">
        <f>IF(FE40=0,0,IF($BJ40&gt;SUM(FF40:$JV40),IF(FE40+SUM(FF40:$JV40)&gt;$BJ40,$BJ40-SUM(NF40:$RV40),FE40),0))</f>
        <v>0</v>
      </c>
      <c r="NF40" s="5">
        <f>IF(FF40=0,0,IF($BJ40&gt;SUM(FG40:$JV40),IF(FF40+SUM(FG40:$JV40)&gt;$BJ40,$BJ40-SUM(NG40:$RV40),FF40),0))</f>
        <v>0</v>
      </c>
      <c r="NG40" s="5">
        <f>IF(FG40=0,0,IF($BJ40&gt;SUM(FH40:$JV40),IF(FG40+SUM(FH40:$JV40)&gt;$BJ40,$BJ40-SUM(NH40:$RV40),FG40),0))</f>
        <v>0</v>
      </c>
      <c r="NH40" s="5">
        <f>IF(FH40=0,0,IF($BJ40&gt;SUM(FI40:$JV40),IF(FH40+SUM(FI40:$JV40)&gt;$BJ40,$BJ40-SUM(NI40:$RV40),FH40),0))</f>
        <v>0</v>
      </c>
      <c r="NI40" s="5">
        <f>IF(FI40=0,0,IF($BJ40&gt;SUM(FJ40:$JV40),IF(FI40+SUM(FJ40:$JV40)&gt;$BJ40,$BJ40-SUM(NJ40:$RV40),FI40),0))</f>
        <v>0</v>
      </c>
      <c r="NJ40" s="5">
        <f>IF(FJ40=0,0,IF($BJ40&gt;SUM(FK40:$JV40),IF(FJ40+SUM(FK40:$JV40)&gt;$BJ40,$BJ40-SUM(NK40:$RV40),FJ40),0))</f>
        <v>0</v>
      </c>
      <c r="NK40" s="5">
        <f>IF(FK40=0,0,IF($BJ40&gt;SUM(FL40:$JV40),IF(FK40+SUM(FL40:$JV40)&gt;$BJ40,$BJ40-SUM(NL40:$RV40),FK40),0))</f>
        <v>0</v>
      </c>
      <c r="NL40" s="5">
        <f>IF(FL40=0,0,IF($BJ40&gt;SUM(FM40:$JV40),IF(FL40+SUM(FM40:$JV40)&gt;$BJ40,$BJ40-SUM(NM40:$RV40),FL40),0))</f>
        <v>0</v>
      </c>
      <c r="NM40" s="5">
        <f>IF(FM40=0,0,IF($BJ40&gt;SUM(FN40:$JV40),IF(FM40+SUM(FN40:$JV40)&gt;$BJ40,$BJ40-SUM(NN40:$RV40),FM40),0))</f>
        <v>0</v>
      </c>
      <c r="NN40" s="5">
        <f>IF(FN40=0,0,IF($BJ40&gt;SUM(FO40:$JV40),IF(FN40+SUM(FO40:$JV40)&gt;$BJ40,$BJ40-SUM(NO40:$RV40),FN40),0))</f>
        <v>0</v>
      </c>
      <c r="NO40" s="5">
        <f>IF(FO40=0,0,IF($BJ40&gt;SUM(FP40:$JV40),IF(FO40+SUM(FP40:$JV40)&gt;$BJ40,$BJ40-SUM(NP40:$RV40),FO40),0))</f>
        <v>0</v>
      </c>
      <c r="NP40" s="5">
        <f>IF(FP40=0,0,IF($BJ40&gt;SUM(FQ40:$JV40),IF(FP40+SUM(FQ40:$JV40)&gt;$BJ40,$BJ40-SUM(NQ40:$RV40),FP40),0))</f>
        <v>0</v>
      </c>
      <c r="NQ40" s="5">
        <f>IF(FQ40=0,0,IF($BJ40&gt;SUM(FR40:$JV40),IF(FQ40+SUM(FR40:$JV40)&gt;$BJ40,$BJ40-SUM(NR40:$RV40),FQ40),0))</f>
        <v>0</v>
      </c>
      <c r="NR40" s="5">
        <f>IF(FR40=0,0,IF($BJ40&gt;SUM(FS40:$JV40),IF(FR40+SUM(FS40:$JV40)&gt;$BJ40,$BJ40-SUM(NS40:$RV40),FR40),0))</f>
        <v>0</v>
      </c>
      <c r="NS40" s="5">
        <f>IF(FS40=0,0,IF($BJ40&gt;SUM(FT40:$JV40),IF(FS40+SUM(FT40:$JV40)&gt;$BJ40,$BJ40-SUM(NT40:$RV40),FS40),0))</f>
        <v>0</v>
      </c>
      <c r="NT40" s="5">
        <f>IF(FT40=0,0,IF($BJ40&gt;SUM(FU40:$JV40),IF(FT40+SUM(FU40:$JV40)&gt;$BJ40,$BJ40-SUM(NU40:$RV40),FT40),0))</f>
        <v>0</v>
      </c>
      <c r="NU40" s="5">
        <f>IF(FU40=0,0,IF($BJ40&gt;SUM(FV40:$JV40),IF(FU40+SUM(FV40:$JV40)&gt;$BJ40,$BJ40-SUM(NV40:$RV40),FU40),0))</f>
        <v>0</v>
      </c>
      <c r="NV40" s="5">
        <f>IF(FV40=0,0,IF($BJ40&gt;SUM(FW40:$JV40),IF(FV40+SUM(FW40:$JV40)&gt;$BJ40,$BJ40-SUM(NW40:$RV40),FV40),0))</f>
        <v>0</v>
      </c>
      <c r="NW40" s="5">
        <f>IF(FW40=0,0,IF($BJ40&gt;SUM(FX40:$JV40),IF(FW40+SUM(FX40:$JV40)&gt;$BJ40,$BJ40-SUM(NX40:$RV40),FW40),0))</f>
        <v>0</v>
      </c>
      <c r="NX40" s="5">
        <f>IF(FX40=0,0,IF($BJ40&gt;SUM(FY40:$JV40),IF(FX40+SUM(FY40:$JV40)&gt;$BJ40,$BJ40-SUM(NY40:$RV40),FX40),0))</f>
        <v>0</v>
      </c>
      <c r="NY40" s="5">
        <f>IF(FY40=0,0,IF($BJ40&gt;SUM(FZ40:$JV40),IF(FY40+SUM(FZ40:$JV40)&gt;$BJ40,$BJ40-SUM(NZ40:$RV40),FY40),0))</f>
        <v>0</v>
      </c>
      <c r="NZ40" s="5">
        <f>IF(FZ40=0,0,IF($BJ40&gt;SUM(GA40:$JV40),IF(FZ40+SUM(GA40:$JV40)&gt;$BJ40,$BJ40-SUM(OA40:$RV40),FZ40),0))</f>
        <v>0</v>
      </c>
      <c r="OA40" s="5">
        <f>IF(GA40=0,0,IF($BJ40&gt;SUM(GB40:$JV40),IF(GA40+SUM(GB40:$JV40)&gt;$BJ40,$BJ40-SUM(OB40:$RV40),GA40),0))</f>
        <v>0</v>
      </c>
      <c r="OB40" s="5">
        <f>IF(GB40=0,0,IF($BJ40&gt;SUM(GC40:$JV40),IF(GB40+SUM(GC40:$JV40)&gt;$BJ40,$BJ40-SUM(OC40:$RV40),GB40),0))</f>
        <v>0</v>
      </c>
      <c r="OC40" s="5">
        <f>IF(GC40=0,0,IF($BJ40&gt;SUM(GD40:$JV40),IF(GC40+SUM(GD40:$JV40)&gt;$BJ40,$BJ40-SUM(OD40:$RV40),GC40),0))</f>
        <v>0</v>
      </c>
      <c r="OD40" s="5">
        <f>IF(GD40=0,0,IF($BJ40&gt;SUM(GE40:$JV40),IF(GD40+SUM(GE40:$JV40)&gt;$BJ40,$BJ40-SUM(OE40:$RV40),GD40),0))</f>
        <v>0</v>
      </c>
      <c r="OE40" s="5">
        <f>IF(GE40=0,0,IF($BJ40&gt;SUM(GF40:$JV40),IF(GE40+SUM(GF40:$JV40)&gt;$BJ40,$BJ40-SUM(OF40:$RV40),GE40),0))</f>
        <v>0</v>
      </c>
      <c r="OF40" s="5">
        <f>IF(GF40=0,0,IF($BJ40&gt;SUM(GG40:$JV40),IF(GF40+SUM(GG40:$JV40)&gt;$BJ40,$BJ40-SUM(OG40:$RV40),GF40),0))</f>
        <v>0</v>
      </c>
      <c r="OG40" s="5">
        <f>IF(GG40=0,0,IF($BJ40&gt;SUM(GH40:$JV40),IF(GG40+SUM(GH40:$JV40)&gt;$BJ40,$BJ40-SUM(OH40:$RV40),GG40),0))</f>
        <v>0</v>
      </c>
      <c r="OH40" s="5">
        <f>IF(GH40=0,0,IF($BJ40&gt;SUM(GI40:$JV40),IF(GH40+SUM(GI40:$JV40)&gt;$BJ40,$BJ40-SUM(OI40:$RV40),GH40),0))</f>
        <v>0</v>
      </c>
      <c r="OI40" s="5">
        <f>IF(GI40=0,0,IF($BJ40&gt;SUM(GJ40:$JV40),IF(GI40+SUM(GJ40:$JV40)&gt;$BJ40,$BJ40-SUM(OJ40:$RV40),GI40),0))</f>
        <v>0</v>
      </c>
      <c r="OJ40" s="5">
        <f>IF(GJ40=0,0,IF($BJ40&gt;SUM(GK40:$JV40),IF(GJ40+SUM(GK40:$JV40)&gt;$BJ40,$BJ40-SUM(OK40:$RV40),GJ40),0))</f>
        <v>0</v>
      </c>
      <c r="OK40" s="5">
        <f>IF(GK40=0,0,IF($BJ40&gt;SUM(GL40:$JV40),IF(GK40+SUM(GL40:$JV40)&gt;$BJ40,$BJ40-SUM(OL40:$RV40),GK40),0))</f>
        <v>0</v>
      </c>
      <c r="OL40" s="5">
        <f>IF(GL40=0,0,IF($BJ40&gt;SUM(GM40:$JV40),IF(GL40+SUM(GM40:$JV40)&gt;$BJ40,$BJ40-SUM(OM40:$RV40),GL40),0))</f>
        <v>0</v>
      </c>
      <c r="OM40" s="5">
        <f>IF(GM40=0,0,IF($BJ40&gt;SUM(GN40:$JV40),IF(GM40+SUM(GN40:$JV40)&gt;$BJ40,$BJ40-SUM(ON40:$RV40),GM40),0))</f>
        <v>0</v>
      </c>
      <c r="ON40" s="5">
        <f>IF(GN40=0,0,IF($BJ40&gt;SUM(GO40:$JV40),IF(GN40+SUM(GO40:$JV40)&gt;$BJ40,$BJ40-SUM(OO40:$RV40),GN40),0))</f>
        <v>0</v>
      </c>
      <c r="OO40" s="5">
        <f>IF(GO40=0,0,IF($BJ40&gt;SUM(GP40:$JV40),IF(GO40+SUM(GP40:$JV40)&gt;$BJ40,$BJ40-SUM(OP40:$RV40),GO40),0))</f>
        <v>0</v>
      </c>
      <c r="OP40" s="5">
        <f>IF(GP40=0,0,IF($BJ40&gt;SUM(GQ40:$JV40),IF(GP40+SUM(GQ40:$JV40)&gt;$BJ40,$BJ40-SUM(OQ40:$RV40),GP40),0))</f>
        <v>0</v>
      </c>
      <c r="OQ40" s="5">
        <f>IF(GQ40=0,0,IF($BJ40&gt;SUM(GR40:$JV40),IF(GQ40+SUM(GR40:$JV40)&gt;$BJ40,$BJ40-SUM(OR40:$RV40),GQ40),0))</f>
        <v>0</v>
      </c>
      <c r="OR40" s="5">
        <f>IF(GR40=0,0,IF($BJ40&gt;SUM(GS40:$JV40),IF(GR40+SUM(GS40:$JV40)&gt;$BJ40,$BJ40-SUM(OS40:$RV40),GR40),0))</f>
        <v>0</v>
      </c>
      <c r="OS40" s="5">
        <f>IF(GS40=0,0,IF($BJ40&gt;SUM(GT40:$JV40),IF(GS40+SUM(GT40:$JV40)&gt;$BJ40,$BJ40-SUM(OT40:$RV40),GS40),0))</f>
        <v>0</v>
      </c>
      <c r="OT40" s="5">
        <f>IF(GT40=0,0,IF($BJ40&gt;SUM(GU40:$JV40),IF(GT40+SUM(GU40:$JV40)&gt;$BJ40,$BJ40-SUM(OU40:$RV40),GT40),0))</f>
        <v>0</v>
      </c>
      <c r="OU40" s="5">
        <f>IF(GU40=0,0,IF($BJ40&gt;SUM(GV40:$JV40),IF(GU40+SUM(GV40:$JV40)&gt;$BJ40,$BJ40-SUM(OV40:$RV40),GU40),0))</f>
        <v>0</v>
      </c>
      <c r="OV40" s="5">
        <f>IF(GV40=0,0,IF($BJ40&gt;SUM(GW40:$JV40),IF(GV40+SUM(GW40:$JV40)&gt;$BJ40,$BJ40-SUM(OW40:$RV40),GV40),0))</f>
        <v>0</v>
      </c>
      <c r="OW40" s="5">
        <f>IF(GW40=0,0,IF($BJ40&gt;SUM(GX40:$JV40),IF(GW40+SUM(GX40:$JV40)&gt;$BJ40,$BJ40-SUM(OX40:$RV40),GW40),0))</f>
        <v>0</v>
      </c>
      <c r="OX40" s="5">
        <f>IF(GX40=0,0,IF($BJ40&gt;SUM(GY40:$JV40),IF(GX40+SUM(GY40:$JV40)&gt;$BJ40,$BJ40-SUM(OY40:$RV40),GX40),0))</f>
        <v>0</v>
      </c>
      <c r="OY40" s="5">
        <f>IF(GY40=0,0,IF($BJ40&gt;SUM(GZ40:$JV40),IF(GY40+SUM(GZ40:$JV40)&gt;$BJ40,$BJ40-SUM(OZ40:$RV40),GY40),0))</f>
        <v>0</v>
      </c>
      <c r="OZ40" s="5">
        <f>IF(GZ40=0,0,IF($BJ40&gt;SUM(HA40:$JV40),IF(GZ40+SUM(HA40:$JV40)&gt;$BJ40,$BJ40-SUM(PA40:$RV40),GZ40),0))</f>
        <v>0</v>
      </c>
      <c r="PA40" s="5">
        <f>IF(HA40=0,0,IF($BJ40&gt;SUM(HB40:$JV40),IF(HA40+SUM(HB40:$JV40)&gt;$BJ40,$BJ40-SUM(PB40:$RV40),HA40),0))</f>
        <v>0</v>
      </c>
      <c r="PB40" s="5">
        <f>IF(HB40=0,0,IF($BJ40&gt;SUM(HC40:$JV40),IF(HB40+SUM(HC40:$JV40)&gt;$BJ40,$BJ40-SUM(PC40:$RV40),HB40),0))</f>
        <v>0</v>
      </c>
      <c r="PC40" s="5">
        <f>IF(HC40=0,0,IF($BJ40&gt;SUM(HD40:$JV40),IF(HC40+SUM(HD40:$JV40)&gt;$BJ40,$BJ40-SUM(PD40:$RV40),HC40),0))</f>
        <v>0</v>
      </c>
      <c r="PD40" s="5">
        <f>IF(HD40=0,0,IF($BJ40&gt;SUM(HE40:$JV40),IF(HD40+SUM(HE40:$JV40)&gt;$BJ40,$BJ40-SUM(PE40:$RV40),HD40),0))</f>
        <v>0</v>
      </c>
      <c r="PE40" s="5">
        <f>IF(HE40=0,0,IF($BJ40&gt;SUM(HF40:$JV40),IF(HE40+SUM(HF40:$JV40)&gt;$BJ40,$BJ40-SUM(PF40:$RV40),HE40),0))</f>
        <v>0</v>
      </c>
      <c r="PF40" s="5">
        <f>IF(HF40=0,0,IF($BJ40&gt;SUM(HG40:$JV40),IF(HF40+SUM(HG40:$JV40)&gt;$BJ40,$BJ40-SUM(PG40:$RV40),HF40),0))</f>
        <v>0</v>
      </c>
      <c r="PG40" s="5">
        <f>IF(HG40=0,0,IF($BJ40&gt;SUM(HH40:$JV40),IF(HG40+SUM(HH40:$JV40)&gt;$BJ40,$BJ40-SUM(PH40:$RV40),HG40),0))</f>
        <v>0</v>
      </c>
      <c r="PH40" s="5">
        <f>IF(HH40=0,0,IF($BJ40&gt;SUM(HI40:$JV40),IF(HH40+SUM(HI40:$JV40)&gt;$BJ40,$BJ40-SUM(PI40:$RV40),HH40),0))</f>
        <v>0</v>
      </c>
      <c r="PI40" s="5">
        <f>IF(HI40=0,0,IF($BJ40&gt;SUM(HJ40:$JV40),IF(HI40+SUM(HJ40:$JV40)&gt;$BJ40,$BJ40-SUM(PJ40:$RV40),HI40),0))</f>
        <v>0</v>
      </c>
      <c r="PJ40" s="5">
        <f>IF(HJ40=0,0,IF($BJ40&gt;SUM(HK40:$JV40),IF(HJ40+SUM(HK40:$JV40)&gt;$BJ40,$BJ40-SUM(PK40:$RV40),HJ40),0))</f>
        <v>0</v>
      </c>
      <c r="PK40" s="5">
        <f>IF(HK40=0,0,IF($BJ40&gt;SUM(HL40:$JV40),IF(HK40+SUM(HL40:$JV40)&gt;$BJ40,$BJ40-SUM(PL40:$RV40),HK40),0))</f>
        <v>0</v>
      </c>
      <c r="PL40" s="5">
        <f>IF(HL40=0,0,IF($BJ40&gt;SUM(HM40:$JV40),IF(HL40+SUM(HM40:$JV40)&gt;$BJ40,$BJ40-SUM(PM40:$RV40),HL40),0))</f>
        <v>0</v>
      </c>
      <c r="PM40" s="5">
        <f>IF(HM40=0,0,IF($BJ40&gt;SUM(HN40:$JV40),IF(HM40+SUM(HN40:$JV40)&gt;$BJ40,$BJ40-SUM(PN40:$RV40),HM40),0))</f>
        <v>0</v>
      </c>
      <c r="PN40" s="5">
        <f>IF(HN40=0,0,IF($BJ40&gt;SUM(HO40:$JV40),IF(HN40+SUM(HO40:$JV40)&gt;$BJ40,$BJ40-SUM(PO40:$RV40),HN40),0))</f>
        <v>0</v>
      </c>
      <c r="PO40" s="5">
        <f>IF(HO40=0,0,IF($BJ40&gt;SUM(HP40:$JV40),IF(HO40+SUM(HP40:$JV40)&gt;$BJ40,$BJ40-SUM(PP40:$RV40),HO40),0))</f>
        <v>0</v>
      </c>
      <c r="PP40" s="5">
        <f>IF(HP40=0,0,IF($BJ40&gt;SUM(HQ40:$JV40),IF(HP40+SUM(HQ40:$JV40)&gt;$BJ40,$BJ40-SUM(PQ40:$RV40),HP40),0))</f>
        <v>0</v>
      </c>
      <c r="PQ40" s="5">
        <f>IF(HQ40=0,0,IF($BJ40&gt;SUM(HR40:$JV40),IF(HQ40+SUM(HR40:$JV40)&gt;$BJ40,$BJ40-SUM(PR40:$RV40),HQ40),0))</f>
        <v>0</v>
      </c>
      <c r="PR40" s="5">
        <f>IF(HR40=0,0,IF($BJ40&gt;SUM(HS40:$JV40),IF(HR40+SUM(HS40:$JV40)&gt;$BJ40,$BJ40-SUM(PS40:$RV40),HR40),0))</f>
        <v>0</v>
      </c>
      <c r="PS40" s="5">
        <f>IF(HS40=0,0,IF($BJ40&gt;SUM(HT40:$JV40),IF(HS40+SUM(HT40:$JV40)&gt;$BJ40,$BJ40-SUM(PT40:$RV40),HS40),0))</f>
        <v>0</v>
      </c>
      <c r="PT40" s="5">
        <f>IF(HT40=0,0,IF($BJ40&gt;SUM(HU40:$JV40),IF(HT40+SUM(HU40:$JV40)&gt;$BJ40,$BJ40-SUM(PU40:$RV40),HT40),0))</f>
        <v>0</v>
      </c>
      <c r="PU40" s="5">
        <f>IF(HU40=0,0,IF($BJ40&gt;SUM(HV40:$JV40),IF(HU40+SUM(HV40:$JV40)&gt;$BJ40,$BJ40-SUM(PV40:$RV40),HU40),0))</f>
        <v>0</v>
      </c>
      <c r="PV40" s="5">
        <f>IF(HV40=0,0,IF($BJ40&gt;SUM(HW40:$JV40),IF(HV40+SUM(HW40:$JV40)&gt;$BJ40,$BJ40-SUM(PW40:$RV40),HV40),0))</f>
        <v>0</v>
      </c>
      <c r="PW40" s="5">
        <f>IF(HW40=0,0,IF($BJ40&gt;SUM(HX40:$JV40),IF(HW40+SUM(HX40:$JV40)&gt;$BJ40,$BJ40-SUM(PX40:$RV40),HW40),0))</f>
        <v>0</v>
      </c>
      <c r="PX40" s="5">
        <f>IF(HX40=0,0,IF($BJ40&gt;SUM(HY40:$JV40),IF(HX40+SUM(HY40:$JV40)&gt;$BJ40,$BJ40-SUM(PY40:$RV40),HX40),0))</f>
        <v>0</v>
      </c>
      <c r="PY40" s="5">
        <f>IF(HY40=0,0,IF($BJ40&gt;SUM(HZ40:$JV40),IF(HY40+SUM(HZ40:$JV40)&gt;$BJ40,$BJ40-SUM(PZ40:$RV40),HY40),0))</f>
        <v>0</v>
      </c>
      <c r="PZ40" s="5">
        <f>IF(HZ40=0,0,IF($BJ40&gt;SUM(IA40:$JV40),IF(HZ40+SUM(IA40:$JV40)&gt;$BJ40,$BJ40-SUM(QA40:$RV40),HZ40),0))</f>
        <v>0</v>
      </c>
      <c r="QA40" s="5">
        <f>IF(IA40=0,0,IF($BJ40&gt;SUM(IB40:$JV40),IF(IA40+SUM(IB40:$JV40)&gt;$BJ40,$BJ40-SUM(QB40:$RV40),IA40),0))</f>
        <v>0</v>
      </c>
      <c r="QB40" s="5">
        <f>IF(IB40=0,0,IF($BJ40&gt;SUM(IC40:$JV40),IF(IB40+SUM(IC40:$JV40)&gt;$BJ40,$BJ40-SUM(QC40:$RV40),IB40),0))</f>
        <v>0</v>
      </c>
      <c r="QC40" s="5">
        <f>IF(IC40=0,0,IF($BJ40&gt;SUM(ID40:$JV40),IF(IC40+SUM(ID40:$JV40)&gt;$BJ40,$BJ40-SUM(QD40:$RV40),IC40),0))</f>
        <v>0</v>
      </c>
      <c r="QD40" s="5">
        <f>IF(ID40=0,0,IF($BJ40&gt;SUM(IE40:$JV40),IF(ID40+SUM(IE40:$JV40)&gt;$BJ40,$BJ40-SUM(QE40:$RV40),ID40),0))</f>
        <v>0</v>
      </c>
      <c r="QE40" s="5">
        <f>IF(IE40=0,0,IF($BJ40&gt;SUM(IF40:$JV40),IF(IE40+SUM(IF40:$JV40)&gt;$BJ40,$BJ40-SUM(QF40:$RV40),IE40),0))</f>
        <v>0</v>
      </c>
      <c r="QF40" s="5">
        <f>IF(IF40=0,0,IF($BJ40&gt;SUM(IG40:$JV40),IF(IF40+SUM(IG40:$JV40)&gt;$BJ40,$BJ40-SUM(QG40:$RV40),IF40),0))</f>
        <v>0</v>
      </c>
      <c r="QG40" s="5">
        <f>IF(IG40=0,0,IF($BJ40&gt;SUM(IH40:$JV40),IF(IG40+SUM(IH40:$JV40)&gt;$BJ40,$BJ40-SUM(QH40:$RV40),IG40),0))</f>
        <v>0</v>
      </c>
      <c r="QH40" s="5">
        <f>IF(IH40=0,0,IF($BJ40&gt;SUM(II40:$JV40),IF(IH40+SUM(II40:$JV40)&gt;$BJ40,$BJ40-SUM(QI40:$RV40),IH40),0))</f>
        <v>0</v>
      </c>
      <c r="QI40" s="5">
        <f>IF(II40=0,0,IF($BJ40&gt;SUM(IJ40:$JV40),IF(II40+SUM(IJ40:$JV40)&gt;$BJ40,$BJ40-SUM(QJ40:$RV40),II40),0))</f>
        <v>0</v>
      </c>
      <c r="QJ40" s="5">
        <f>IF(IJ40=0,0,IF($BJ40&gt;SUM(IK40:$JV40),IF(IJ40+SUM(IK40:$JV40)&gt;$BJ40,$BJ40-SUM(QK40:$RV40),IJ40),0))</f>
        <v>0</v>
      </c>
      <c r="QK40" s="5">
        <f>IF(IK40=0,0,IF($BJ40&gt;SUM(IL40:$JV40),IF(IK40+SUM(IL40:$JV40)&gt;$BJ40,$BJ40-SUM(QL40:$RV40),IK40),0))</f>
        <v>0</v>
      </c>
      <c r="QL40" s="5">
        <f>IF(IL40=0,0,IF($BJ40&gt;SUM(IM40:$JV40),IF(IL40+SUM(IM40:$JV40)&gt;$BJ40,$BJ40-SUM(QM40:$RV40),IL40),0))</f>
        <v>0</v>
      </c>
      <c r="QM40" s="5">
        <f>IF(IM40=0,0,IF($BJ40&gt;SUM(IN40:$JV40),IF(IM40+SUM(IN40:$JV40)&gt;$BJ40,$BJ40-SUM(QN40:$RV40),IM40),0))</f>
        <v>0</v>
      </c>
      <c r="QN40" s="5">
        <f>IF(IN40=0,0,IF($BJ40&gt;SUM(IO40:$JV40),IF(IN40+SUM(IO40:$JV40)&gt;$BJ40,$BJ40-SUM(QO40:$RV40),IN40),0))</f>
        <v>0</v>
      </c>
      <c r="QO40" s="5">
        <f>IF(IO40=0,0,IF($BJ40&gt;SUM(IP40:$JV40),IF(IO40+SUM(IP40:$JV40)&gt;$BJ40,$BJ40-SUM(QP40:$RV40),IO40),0))</f>
        <v>0</v>
      </c>
      <c r="QP40" s="5">
        <f>IF(IP40=0,0,IF($BJ40&gt;SUM(IQ40:$JV40),IF(IP40+SUM(IQ40:$JV40)&gt;$BJ40,$BJ40-SUM(QQ40:$RV40),IP40),0))</f>
        <v>0</v>
      </c>
      <c r="QQ40" s="5">
        <f>IF(IQ40=0,0,IF($BJ40&gt;SUM(IR40:$JV40),IF(IQ40+SUM(IR40:$JV40)&gt;$BJ40,$BJ40-SUM(QR40:$RV40),IQ40),0))</f>
        <v>0</v>
      </c>
      <c r="QR40" s="5">
        <f>IF(IR40=0,0,IF($BJ40&gt;SUM(IS40:$JV40),IF(IR40+SUM(IS40:$JV40)&gt;$BJ40,$BJ40-SUM(QS40:$RV40),IR40),0))</f>
        <v>0</v>
      </c>
      <c r="QS40" s="5">
        <f>IF(IS40=0,0,IF($BJ40&gt;SUM(IT40:$JV40),IF(IS40+SUM(IT40:$JV40)&gt;$BJ40,$BJ40-SUM(QT40:$RV40),IS40),0))</f>
        <v>0</v>
      </c>
      <c r="QT40" s="5">
        <f>IF(IT40=0,0,IF($BJ40&gt;SUM(IU40:$JV40),IF(IT40+SUM(IU40:$JV40)&gt;$BJ40,$BJ40-SUM(QU40:$RV40),IT40),0))</f>
        <v>0</v>
      </c>
      <c r="QU40" s="5">
        <f>IF(IU40=0,0,IF($BJ40&gt;SUM(IV40:$JV40),IF(IU40+SUM(IV40:$JV40)&gt;$BJ40,$BJ40-SUM(QV40:$RV40),IU40),0))</f>
        <v>0</v>
      </c>
      <c r="QV40" s="5">
        <f>IF(IV40=0,0,IF($BJ40&gt;SUM(IW40:$JV40),IF(IV40+SUM(IW40:$JV40)&gt;$BJ40,$BJ40-SUM(QW40:$RV40),IV40),0))</f>
        <v>0</v>
      </c>
      <c r="QW40" s="5">
        <f>IF(IW40=0,0,IF($BJ40&gt;SUM(IX40:$JV40),IF(IW40+SUM(IX40:$JV40)&gt;$BJ40,$BJ40-SUM(QX40:$RV40),IW40),0))</f>
        <v>0</v>
      </c>
      <c r="QX40" s="5">
        <f>IF(IX40=0,0,IF($BJ40&gt;SUM(IY40:$JV40),IF(IX40+SUM(IY40:$JV40)&gt;$BJ40,$BJ40-SUM(QY40:$RV40),IX40),0))</f>
        <v>0</v>
      </c>
      <c r="QY40" s="5">
        <f>IF(IY40=0,0,IF($BJ40&gt;SUM(IZ40:$JV40),IF(IY40+SUM(IZ40:$JV40)&gt;$BJ40,$BJ40-SUM(QZ40:$RV40),IY40),0))</f>
        <v>0</v>
      </c>
      <c r="QZ40" s="5">
        <f>IF(IZ40=0,0,IF($BJ40&gt;SUM(JA40:$JV40),IF(IZ40+SUM(JA40:$JV40)&gt;$BJ40,$BJ40-SUM(RA40:$RV40),IZ40),0))</f>
        <v>0</v>
      </c>
      <c r="RA40" s="5">
        <f>IF(JA40=0,0,IF($BJ40&gt;SUM(JB40:$JV40),IF(JA40+SUM(JB40:$JV40)&gt;$BJ40,$BJ40-SUM(RB40:$RV40),JA40),0))</f>
        <v>0</v>
      </c>
      <c r="RB40" s="5">
        <f>IF(JB40=0,0,IF($BJ40&gt;SUM(JC40:$JV40),IF(JB40+SUM(JC40:$JV40)&gt;$BJ40,$BJ40-SUM(RC40:$RV40),JB40),0))</f>
        <v>0</v>
      </c>
      <c r="RC40" s="5">
        <f>IF(JC40=0,0,IF($BJ40&gt;SUM(JD40:$JV40),IF(JC40+SUM(JD40:$JV40)&gt;$BJ40,$BJ40-SUM(RD40:$RV40),JC40),0))</f>
        <v>0</v>
      </c>
      <c r="RD40" s="5">
        <f>IF(JD40=0,0,IF($BJ40&gt;SUM(JE40:$JV40),IF(JD40+SUM(JE40:$JV40)&gt;$BJ40,$BJ40-SUM(RE40:$RV40),JD40),0))</f>
        <v>0</v>
      </c>
      <c r="RE40" s="5">
        <f>IF(JE40=0,0,IF($BJ40&gt;SUM(JF40:$JV40),IF(JE40+SUM(JF40:$JV40)&gt;$BJ40,$BJ40-SUM(RF40:$RV40),JE40),0))</f>
        <v>0</v>
      </c>
      <c r="RF40" s="5">
        <f>IF(JF40=0,0,IF($BJ40&gt;SUM(JG40:$JV40),IF(JF40+SUM(JG40:$JV40)&gt;$BJ40,$BJ40-SUM(RG40:$RV40),JF40),0))</f>
        <v>0</v>
      </c>
      <c r="RG40" s="5">
        <f>IF(JG40=0,0,IF($BJ40&gt;SUM(JH40:$JV40),IF(JG40+SUM(JH40:$JV40)&gt;$BJ40,$BJ40-SUM(RH40:$RV40),JG40),0))</f>
        <v>0</v>
      </c>
      <c r="RH40" s="5">
        <f>IF(JH40=0,0,IF($BJ40&gt;SUM(JI40:$JV40),IF(JH40+SUM(JI40:$JV40)&gt;$BJ40,$BJ40-SUM(RI40:$RV40),JH40),0))</f>
        <v>0</v>
      </c>
      <c r="RI40" s="5">
        <f>IF(JI40=0,0,IF($BJ40&gt;SUM(JJ40:$JV40),IF(JI40+SUM(JJ40:$JV40)&gt;$BJ40,$BJ40-SUM(RJ40:$RV40),JI40),0))</f>
        <v>0</v>
      </c>
      <c r="RJ40" s="5">
        <f>IF(JJ40=0,0,IF($BJ40&gt;SUM(JK40:$JV40),IF(JJ40+SUM(JK40:$JV40)&gt;$BJ40,$BJ40-SUM(RK40:$RV40),JJ40),0))</f>
        <v>0</v>
      </c>
      <c r="RK40" s="5">
        <f>IF(JK40=0,0,IF($BJ40&gt;SUM(JL40:$JV40),IF(JK40+SUM(JL40:$JV40)&gt;$BJ40,$BJ40-SUM(RL40:$RV40),JK40),0))</f>
        <v>0</v>
      </c>
      <c r="RL40" s="5">
        <f>IF(JL40=0,0,IF($BJ40&gt;SUM(JM40:$JV40),IF(JL40+SUM(JM40:$JV40)&gt;$BJ40,$BJ40-SUM(RM40:$RV40),JL40),0))</f>
        <v>0</v>
      </c>
      <c r="RM40" s="5">
        <f>IF(JM40=0,0,IF($BJ40&gt;SUM(JN40:$JV40),IF(JM40+SUM(JN40:$JV40)&gt;$BJ40,$BJ40-SUM(RN40:$RV40),JM40),0))</f>
        <v>0</v>
      </c>
      <c r="RN40" s="5">
        <f>IF(JN40=0,0,IF($BJ40&gt;SUM(JO40:$JV40),IF(JN40+SUM(JO40:$JV40)&gt;$BJ40,$BJ40-SUM(RO40:$RV40),JN40),0))</f>
        <v>0</v>
      </c>
      <c r="RO40" s="5">
        <f>IF(JO40=0,0,IF($BJ40&gt;SUM(JP40:$JV40),IF(JO40+SUM(JP40:$JV40)&gt;$BJ40,$BJ40-SUM(RP40:$RV40),JO40),0))</f>
        <v>0</v>
      </c>
      <c r="RP40" s="5">
        <f>IF(JP40=0,0,IF($BJ40&gt;SUM(JQ40:$JV40),IF(JP40+SUM(JQ40:$JV40)&gt;$BJ40,$BJ40-SUM(RQ40:$RV40),JP40),0))</f>
        <v>0</v>
      </c>
      <c r="RQ40" s="5">
        <f>IF(JQ40=0,0,IF($BJ40&gt;SUM(JR40:$JV40),IF(JQ40+SUM(JR40:$JV40)&gt;$BJ40,$BJ40-SUM(RR40:$RV40),JQ40),0))</f>
        <v>0</v>
      </c>
      <c r="RR40" s="5">
        <f>IF(JR40=0,0,IF($BJ40&gt;SUM(JS40:$JV40),IF(JR40+SUM(JS40:$JV40)&gt;$BJ40,$BJ40-SUM(RS40:$RV40),JR40),0))</f>
        <v>0</v>
      </c>
      <c r="RS40" s="5">
        <f>IF(JS40=0,0,IF($BJ40&gt;SUM(JT40:$JV40),IF(JS40+SUM(JT40:$JV40)&gt;$BJ40,$BJ40-SUM(RT40:$RV40),JS40),0))</f>
        <v>0</v>
      </c>
      <c r="RT40" s="5">
        <f>IF(JT40=0,0,IF($BJ40&gt;SUM(JU40:$JV40),IF(JT40+SUM(JU40:$JV40)&gt;$BJ40,$BJ40-SUM(RU40:$RV40),JT40),0))</f>
        <v>0</v>
      </c>
      <c r="RU40" s="5">
        <f>IF(JU40=0,0,IF($BJ40&gt;SUM(JV40:$JV40),IF(JU40+SUM(JV40:$JV40)&gt;$BJ40,$BJ40-SUM(RV40:$RV40),JU40),0))</f>
        <v>0</v>
      </c>
      <c r="RV40" s="54"/>
      <c r="RW40" s="12">
        <f ca="1">SUMIFS(Sales!D$1:D$151,Sales!B$1:B$151,B40,Sales!C$1:C$151,C40)</f>
        <v>122</v>
      </c>
      <c r="RX40" s="65" t="b">
        <f>IF(COUNTIF(Sales!C$1:C$153,C40)=1,TRUE,FALSE)</f>
        <v>1</v>
      </c>
      <c r="RY40" t="b">
        <f>IF(SUM(BW40:JV40)=SUM(BW192:JV192),IF(SUM(BW40:JV40)=0,TRUE,FALSE),TRUE)</f>
        <v>1</v>
      </c>
    </row>
    <row r="41" spans="1:493" hidden="1" x14ac:dyDescent="0.35">
      <c r="A41" s="7">
        <f t="shared" ca="1" si="546"/>
        <v>41</v>
      </c>
      <c r="B41" s="126" t="str">
        <f t="shared" si="595"/>
        <v>GC-Shoes</v>
      </c>
      <c r="C41" s="20" t="s">
        <v>308</v>
      </c>
      <c r="D41" s="20"/>
      <c r="E41" s="155">
        <f>IF(LEFT(C41,5)="Total",0,SUMIFS(Costing!E$1:E$79,Costing!C$1:C$79,B41,Costing!D$1:D$79,C41))</f>
        <v>0</v>
      </c>
      <c r="F41" s="60">
        <f>SUMIFS(Costing!G$1:G$79,Costing!C$1:C$79,B41,Costing!D$1:D$79,C41)</f>
        <v>0</v>
      </c>
      <c r="G41" s="92"/>
      <c r="H41" s="220"/>
      <c r="I41" s="67">
        <f t="shared" si="575"/>
        <v>0</v>
      </c>
      <c r="J41" s="92"/>
      <c r="K41" s="220"/>
      <c r="L41" s="67">
        <f t="shared" si="576"/>
        <v>0</v>
      </c>
      <c r="M41" s="92"/>
      <c r="N41" s="220"/>
      <c r="O41" s="67">
        <f t="shared" si="577"/>
        <v>0</v>
      </c>
      <c r="P41" s="92"/>
      <c r="Q41" s="220"/>
      <c r="R41" s="67">
        <f t="shared" si="578"/>
        <v>0</v>
      </c>
      <c r="S41" s="92"/>
      <c r="T41" s="220"/>
      <c r="U41" s="67">
        <f t="shared" si="579"/>
        <v>0</v>
      </c>
      <c r="V41" s="92"/>
      <c r="W41" s="220"/>
      <c r="X41" s="67">
        <f t="shared" si="580"/>
        <v>0</v>
      </c>
      <c r="Y41" s="92"/>
      <c r="Z41" s="220"/>
      <c r="AA41" s="67">
        <f t="shared" si="581"/>
        <v>0</v>
      </c>
      <c r="AB41" s="92"/>
      <c r="AC41" s="220"/>
      <c r="AD41" s="67">
        <f t="shared" si="582"/>
        <v>0</v>
      </c>
      <c r="AE41" s="92"/>
      <c r="AF41" s="220"/>
      <c r="AG41" s="67">
        <f t="shared" si="583"/>
        <v>0</v>
      </c>
      <c r="AH41" s="92"/>
      <c r="AI41" s="220"/>
      <c r="AJ41" s="67">
        <f t="shared" si="584"/>
        <v>0</v>
      </c>
      <c r="AK41" s="92"/>
      <c r="AL41" s="220"/>
      <c r="AM41" s="67">
        <f t="shared" si="585"/>
        <v>0</v>
      </c>
      <c r="AN41" s="92"/>
      <c r="AO41" s="220"/>
      <c r="AP41" s="67">
        <f t="shared" si="586"/>
        <v>0</v>
      </c>
      <c r="AQ41" s="92"/>
      <c r="AR41" s="220"/>
      <c r="AS41" s="67">
        <f t="shared" si="587"/>
        <v>0</v>
      </c>
      <c r="AT41" s="92"/>
      <c r="AU41" s="220"/>
      <c r="AV41" s="67">
        <f t="shared" si="588"/>
        <v>0</v>
      </c>
      <c r="AW41" s="92"/>
      <c r="AX41" s="220"/>
      <c r="AY41" s="67">
        <f t="shared" si="589"/>
        <v>0</v>
      </c>
      <c r="AZ41" s="92"/>
      <c r="BA41" s="220"/>
      <c r="BB41" s="67">
        <f t="shared" si="590"/>
        <v>0</v>
      </c>
      <c r="BC41" s="92"/>
      <c r="BD41" s="220"/>
      <c r="BE41" s="67">
        <f t="shared" si="591"/>
        <v>0</v>
      </c>
      <c r="BF41" s="92"/>
      <c r="BG41" s="220"/>
      <c r="BH41" s="67">
        <f t="shared" si="592"/>
        <v>0</v>
      </c>
      <c r="BI41" s="68"/>
      <c r="BJ41" s="154">
        <f t="shared" si="593"/>
        <v>0</v>
      </c>
      <c r="BK41" s="116">
        <f t="shared" si="594"/>
        <v>0</v>
      </c>
      <c r="BL41" s="50"/>
      <c r="BM41" s="5">
        <f ca="1">SUMIFS(INDIRECT("Sales!"&amp;RW41&amp;":"&amp;RW41),Sales!$1:$1,"&gt;"&amp;$BN$2,Sales!$1:$1,"&lt;="&amp;$C$2)/$BM$2*30</f>
        <v>0</v>
      </c>
      <c r="BN41" s="72"/>
      <c r="BO41" s="5">
        <f>SUMIF($DB$2:$RV$2,"&lt;"&amp;BO$2,$DB41:$RV41)-SUM($BN41:BN41)</f>
        <v>0</v>
      </c>
      <c r="BP41" s="5">
        <f>SUMIF($DB$2:$RV$2,"&lt;"&amp;BP$2,$DB41:$RV41)-SUM($BN41:BO41)</f>
        <v>0</v>
      </c>
      <c r="BQ41" s="5">
        <f>SUMIF($DB$2:$RV$2,"&lt;"&amp;BQ$2,$DB41:$RV41)-SUM($BN41:BP41)</f>
        <v>0</v>
      </c>
      <c r="BR41" s="5">
        <f>SUMIF($DB$2:$RV$2,"&lt;"&amp;BR$2,$DB41:$RV41)-SUM($BN41:BQ41)</f>
        <v>0</v>
      </c>
      <c r="BS41" s="5">
        <f>SUMIF($DB$2:$RV$2,"&lt;"&amp;BS$2,$DB41:$RV41)-SUM($BN41:BR41)</f>
        <v>0</v>
      </c>
      <c r="BT41" s="5">
        <f>SUMIF($DB$2:$RV$2,"&lt;"&amp;BT$2,$DB41:$RV41)-SUM($BN41:BS41)</f>
        <v>0</v>
      </c>
      <c r="BU41" s="5">
        <f t="shared" si="571"/>
        <v>0</v>
      </c>
      <c r="BV41" s="10"/>
      <c r="BW41" s="95"/>
      <c r="BX41" s="95">
        <v>0</v>
      </c>
      <c r="BY41" s="95">
        <v>0</v>
      </c>
      <c r="BZ41" s="95"/>
      <c r="CA41" s="95"/>
      <c r="CB41" s="95"/>
      <c r="CC41" s="79">
        <v>0</v>
      </c>
      <c r="CD41" s="79">
        <v>0</v>
      </c>
      <c r="CE41" s="79">
        <v>0</v>
      </c>
      <c r="CF41" s="79">
        <v>0</v>
      </c>
      <c r="CG41" s="79">
        <v>0</v>
      </c>
      <c r="CH41" s="79">
        <v>0</v>
      </c>
      <c r="CI41" s="79">
        <v>0</v>
      </c>
      <c r="CJ41" s="79">
        <v>0</v>
      </c>
      <c r="CK41" s="79">
        <v>0</v>
      </c>
      <c r="CL41" s="79">
        <v>0</v>
      </c>
      <c r="CM41" s="79">
        <v>0</v>
      </c>
      <c r="CN41" s="79">
        <v>0</v>
      </c>
      <c r="CO41" s="79">
        <v>0</v>
      </c>
      <c r="CP41" s="79">
        <v>0</v>
      </c>
      <c r="CQ41" s="79">
        <v>0</v>
      </c>
      <c r="CR41" s="79">
        <v>0</v>
      </c>
      <c r="CS41" s="79">
        <v>0</v>
      </c>
      <c r="CT41" s="79">
        <v>0</v>
      </c>
      <c r="CU41" s="79">
        <v>0</v>
      </c>
      <c r="CV41" s="79">
        <v>0</v>
      </c>
      <c r="CW41" s="79">
        <v>0</v>
      </c>
      <c r="CX41" s="95">
        <v>0</v>
      </c>
      <c r="CY41" s="79">
        <v>0</v>
      </c>
      <c r="CZ41" s="79">
        <v>0</v>
      </c>
      <c r="DA41" s="79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1</v>
      </c>
      <c r="GD41" s="5">
        <v>0</v>
      </c>
      <c r="GE41" s="5">
        <v>0</v>
      </c>
      <c r="GF41" s="5">
        <v>0</v>
      </c>
      <c r="GG41" s="5">
        <v>0</v>
      </c>
      <c r="GH41" s="5">
        <v>5</v>
      </c>
      <c r="GI41" s="5">
        <v>0</v>
      </c>
      <c r="GJ41" s="5">
        <v>5</v>
      </c>
      <c r="GK41" s="5">
        <v>5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/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/>
      <c r="JV41" s="54"/>
      <c r="JW41" s="5">
        <f>IF(BW41=0,0,IF($BJ41&gt;SUM(BX41:$JV41),IF(BW41+SUM(BX41:$JV41)&gt;$BJ41,$BJ41-SUM(JX41:$RV41),BW41),0))</f>
        <v>0</v>
      </c>
      <c r="JX41" s="5">
        <f>IF(BX41=0,0,IF($BJ41&gt;SUM(BY41:$JV41),IF(BX41+SUM(BY41:$JV41)&gt;$BJ41,$BJ41-SUM(JY41:$RV41),BX41),0))</f>
        <v>0</v>
      </c>
      <c r="JY41" s="5">
        <f>IF(BY41=0,0,IF($BJ41&gt;SUM(BZ41:$JV41),IF(BY41+SUM(BZ41:$JV41)&gt;$BJ41,$BJ41-SUM(JZ41:$RV41),BY41),0))</f>
        <v>0</v>
      </c>
      <c r="JZ41" s="5">
        <f>IF(BZ41=0,0,IF($BJ41&gt;SUM(CA41:$JV41),IF(BZ41+SUM(CA41:$JV41)&gt;$BJ41,$BJ41-SUM(KA41:$RV41),BZ41),0))</f>
        <v>0</v>
      </c>
      <c r="KA41" s="5">
        <f>IF(CA41=0,0,IF($BJ41&gt;SUM(CB41:$JV41),IF(CA41+SUM(CB41:$JV41)&gt;$BJ41,$BJ41-SUM(KB41:$RV41),CA41),0))</f>
        <v>0</v>
      </c>
      <c r="KB41" s="5">
        <f>IF(CB41=0,0,IF($BJ41&gt;SUM(CC41:$JV41),IF(CB41+SUM(CC41:$JV41)&gt;$BJ41,$BJ41-SUM(KC41:$RV41),CB41),0))</f>
        <v>0</v>
      </c>
      <c r="KC41" s="5">
        <f>IF(CC41=0,0,IF($BJ41&gt;SUM(CD41:$JV41),IF(CC41+SUM(CD41:$JV41)&gt;$BJ41,$BJ41-SUM(KD41:$RV41),CC41),0))</f>
        <v>0</v>
      </c>
      <c r="KD41" s="5">
        <f>IF(CD41=0,0,IF($BJ41&gt;SUM(CE41:$JV41),IF(CD41+SUM(CE41:$JV41)&gt;$BJ41,$BJ41-SUM(KE41:$RV41),CD41),0))</f>
        <v>0</v>
      </c>
      <c r="KE41" s="5">
        <f>IF(CE41=0,0,IF($BJ41&gt;SUM(CF41:$JV41),IF(CE41+SUM(CF41:$JV41)&gt;$BJ41,$BJ41-SUM(KF41:$RV41),CE41),0))</f>
        <v>0</v>
      </c>
      <c r="KF41" s="5">
        <f>IF(CF41=0,0,IF($BJ41&gt;SUM(CG41:$JV41),IF(CF41+SUM(CG41:$JV41)&gt;$BJ41,$BJ41-SUM(KG41:$RV41),CF41),0))</f>
        <v>0</v>
      </c>
      <c r="KG41" s="5">
        <f>IF(CG41=0,0,IF($BJ41&gt;SUM(CH41:$JV41),IF(CG41+SUM(CH41:$JV41)&gt;$BJ41,$BJ41-SUM(KH41:$RV41),CG41),0))</f>
        <v>0</v>
      </c>
      <c r="KH41" s="5">
        <f>IF(CH41=0,0,IF($BJ41&gt;SUM(CI41:$JV41),IF(CH41+SUM(CI41:$JV41)&gt;$BJ41,$BJ41-SUM(KI41:$RV41),CH41),0))</f>
        <v>0</v>
      </c>
      <c r="KI41" s="5">
        <f>IF(CI41=0,0,IF($BJ41&gt;SUM(CJ41:$JV41),IF(CI41+SUM(CJ41:$JV41)&gt;$BJ41,$BJ41-SUM(KJ41:$RV41),CI41),0))</f>
        <v>0</v>
      </c>
      <c r="KJ41" s="5">
        <f>IF(CJ41=0,0,IF($BJ41&gt;SUM(CK41:$JV41),IF(CJ41+SUM(CK41:$JV41)&gt;$BJ41,$BJ41-SUM(KK41:$RV41),CJ41),0))</f>
        <v>0</v>
      </c>
      <c r="KK41" s="5">
        <f>IF(CK41=0,0,IF($BJ41&gt;SUM(CL41:$JV41),IF(CK41+SUM(CL41:$JV41)&gt;$BJ41,$BJ41-SUM(KL41:$RV41),CK41),0))</f>
        <v>0</v>
      </c>
      <c r="KL41" s="5">
        <f>IF(CL41=0,0,IF($BJ41&gt;SUM(CM41:$JV41),IF(CL41+SUM(CM41:$JV41)&gt;$BJ41,$BJ41-SUM(KM41:$RV41),CL41),0))</f>
        <v>0</v>
      </c>
      <c r="KM41" s="5">
        <f>IF(CM41=0,0,IF($BJ41&gt;SUM(CN41:$JV41),IF(CM41+SUM(CN41:$JV41)&gt;$BJ41,$BJ41-SUM(KN41:$RV41),CM41),0))</f>
        <v>0</v>
      </c>
      <c r="KN41" s="5">
        <f>IF(CN41=0,0,IF($BJ41&gt;SUM(CO41:$JV41),IF(CN41+SUM(CO41:$JV41)&gt;$BJ41,$BJ41-SUM(KO41:$RV41),CN41),0))</f>
        <v>0</v>
      </c>
      <c r="KO41" s="5">
        <f>IF(CO41=0,0,IF($BJ41&gt;SUM(CP41:$JV41),IF(CO41+SUM(CP41:$JV41)&gt;$BJ41,$BJ41-SUM(KP41:$RV41),CO41),0))</f>
        <v>0</v>
      </c>
      <c r="KP41" s="5">
        <f>IF(CP41=0,0,IF($BJ41&gt;SUM(CQ41:$JV41),IF(CP41+SUM(CQ41:$JV41)&gt;$BJ41,$BJ41-SUM(KQ41:$RV41),CP41),0))</f>
        <v>0</v>
      </c>
      <c r="KQ41" s="5">
        <f>IF(CQ41=0,0,IF($BJ41&gt;SUM(CR41:$JV41),IF(CQ41+SUM(CR41:$JV41)&gt;$BJ41,$BJ41-SUM(KR41:$RV41),CQ41),0))</f>
        <v>0</v>
      </c>
      <c r="KR41" s="5">
        <f>IF(CR41=0,0,IF($BJ41&gt;SUM(CS41:$JV41),IF(CR41+SUM(CS41:$JV41)&gt;$BJ41,$BJ41-SUM(KS41:$RV41),CR41),0))</f>
        <v>0</v>
      </c>
      <c r="KS41" s="5">
        <f>IF(CS41=0,0,IF($BJ41&gt;SUM(CT41:$JV41),IF(CS41+SUM(CT41:$JV41)&gt;$BJ41,$BJ41-SUM(KT41:$RV41),CS41),0))</f>
        <v>0</v>
      </c>
      <c r="KT41" s="5">
        <f>IF(CT41=0,0,IF($BJ41&gt;SUM(CU41:$JV41),IF(CT41+SUM(CU41:$JV41)&gt;$BJ41,$BJ41-SUM(KU41:$RV41),CT41),0))</f>
        <v>0</v>
      </c>
      <c r="KU41" s="5">
        <f>IF(CU41=0,0,IF($BJ41&gt;SUM(CV41:$JV41),IF(CU41+SUM(CV41:$JV41)&gt;$BJ41,$BJ41-SUM(KV41:$RV41),CU41),0))</f>
        <v>0</v>
      </c>
      <c r="KV41" s="5">
        <f>IF(CV41=0,0,IF($BJ41&gt;SUM(CW41:$JV41),IF(CV41+SUM(CW41:$JV41)&gt;$BJ41,$BJ41-SUM(KW41:$RV41),CV41),0))</f>
        <v>0</v>
      </c>
      <c r="KW41" s="5">
        <f>IF(CW41=0,0,IF($BJ41&gt;SUM(CX41:$JV41),IF(CW41+SUM(CX41:$JV41)&gt;$BJ41,$BJ41-SUM(KX41:$RV41),CW41),0))</f>
        <v>0</v>
      </c>
      <c r="KX41" s="5">
        <f>IF(CX41=0,0,IF($BJ41&gt;SUM(CY41:$JV41),IF(CX41+SUM(CY41:$JV41)&gt;$BJ41,$BJ41-SUM(KY41:$RV41),CX41),0))</f>
        <v>0</v>
      </c>
      <c r="KY41" s="5">
        <f>IF(CY41=0,0,IF($BJ41&gt;SUM(CZ41:$JV41),IF(CY41+SUM(CZ41:$JV41)&gt;$BJ41,$BJ41-SUM(KZ41:$RV41),CY41),0))</f>
        <v>0</v>
      </c>
      <c r="KZ41" s="5">
        <f>IF(CZ41=0,0,IF($BJ41&gt;SUM(DA41:$JV41),IF(CZ41+SUM(DA41:$JV41)&gt;$BJ41,$BJ41-SUM(LA41:$RV41),CZ41),0))</f>
        <v>0</v>
      </c>
      <c r="LA41" s="5">
        <f>IF(DA41=0,0,IF($BJ41&gt;SUM(DB41:$JV41),IF(DA41+SUM(DB41:$JV41)&gt;$BJ41,$BJ41-SUM(LB41:$RV41),DA41),0))</f>
        <v>0</v>
      </c>
      <c r="LB41" s="5">
        <f>IF(DB41=0,0,IF($BJ41&gt;SUM(DC41:$JV41),IF(DB41+SUM(DC41:$JV41)&gt;$BJ41,$BJ41-SUM(LC41:$RV41),DB41),0))</f>
        <v>0</v>
      </c>
      <c r="LC41" s="5">
        <f>IF(DC41=0,0,IF($BJ41&gt;SUM(DD41:$JV41),IF(DC41+SUM(DD41:$JV41)&gt;$BJ41,$BJ41-SUM(LD41:$RV41),DC41),0))</f>
        <v>0</v>
      </c>
      <c r="LD41" s="5">
        <f>IF(DD41=0,0,IF($BJ41&gt;SUM(DE41:$JV41),IF(DD41+SUM(DE41:$JV41)&gt;$BJ41,$BJ41-SUM(LE41:$RV41),DD41),0))</f>
        <v>0</v>
      </c>
      <c r="LE41" s="5">
        <f>IF(DE41=0,0,IF($BJ41&gt;SUM(DF41:$JV41),IF(DE41+SUM(DF41:$JV41)&gt;$BJ41,$BJ41-SUM(LF41:$RV41),DE41),0))</f>
        <v>0</v>
      </c>
      <c r="LF41" s="5">
        <f>IF(DF41=0,0,IF($BJ41&gt;SUM(DG41:$JV41),IF(DF41+SUM(DG41:$JV41)&gt;$BJ41,$BJ41-SUM(LG41:$RV41),DF41),0))</f>
        <v>0</v>
      </c>
      <c r="LG41" s="5">
        <f>IF(DG41=0,0,IF($BJ41&gt;SUM(DH41:$JV41),IF(DG41+SUM(DH41:$JV41)&gt;$BJ41,$BJ41-SUM(LH41:$RV41),DG41),0))</f>
        <v>0</v>
      </c>
      <c r="LH41" s="5">
        <f>IF(DH41=0,0,IF($BJ41&gt;SUM(DI41:$JV41),IF(DH41+SUM(DI41:$JV41)&gt;$BJ41,$BJ41-SUM(LI41:$RV41),DH41),0))</f>
        <v>0</v>
      </c>
      <c r="LI41" s="5">
        <f>IF(DI41=0,0,IF($BJ41&gt;SUM(DJ41:$JV41),IF(DI41+SUM(DJ41:$JV41)&gt;$BJ41,$BJ41-SUM(LJ41:$RV41),DI41),0))</f>
        <v>0</v>
      </c>
      <c r="LJ41" s="5">
        <f>IF(DJ41=0,0,IF($BJ41&gt;SUM(DK41:$JV41),IF(DJ41+SUM(DK41:$JV41)&gt;$BJ41,$BJ41-SUM(LK41:$RV41),DJ41),0))</f>
        <v>0</v>
      </c>
      <c r="LK41" s="5">
        <f>IF(DK41=0,0,IF($BJ41&gt;SUM(DL41:$JV41),IF(DK41+SUM(DL41:$JV41)&gt;$BJ41,$BJ41-SUM(LL41:$RV41),DK41),0))</f>
        <v>0</v>
      </c>
      <c r="LL41" s="5">
        <f>IF(DL41=0,0,IF($BJ41&gt;SUM(DM41:$JV41),IF(DL41+SUM(DM41:$JV41)&gt;$BJ41,$BJ41-SUM(LM41:$RV41),DL41),0))</f>
        <v>0</v>
      </c>
      <c r="LM41" s="5">
        <f>IF(DM41=0,0,IF($BJ41&gt;SUM(DN41:$JV41),IF(DM41+SUM(DN41:$JV41)&gt;$BJ41,$BJ41-SUM(LN41:$RV41),DM41),0))</f>
        <v>0</v>
      </c>
      <c r="LN41" s="5">
        <f>IF(DN41=0,0,IF($BJ41&gt;SUM(DO41:$JV41),IF(DN41+SUM(DO41:$JV41)&gt;$BJ41,$BJ41-SUM(LO41:$RV41),DN41),0))</f>
        <v>0</v>
      </c>
      <c r="LO41" s="5">
        <f>IF(DO41=0,0,IF($BJ41&gt;SUM(DP41:$JV41),IF(DO41+SUM(DP41:$JV41)&gt;$BJ41,$BJ41-SUM(LP41:$RV41),DO41),0))</f>
        <v>0</v>
      </c>
      <c r="LP41" s="5">
        <f>IF(DP41=0,0,IF($BJ41&gt;SUM(DQ41:$JV41),IF(DP41+SUM(DQ41:$JV41)&gt;$BJ41,$BJ41-SUM(LQ41:$RV41),DP41),0))</f>
        <v>0</v>
      </c>
      <c r="LQ41" s="5">
        <f>IF(DQ41=0,0,IF($BJ41&gt;SUM(DR41:$JV41),IF(DQ41+SUM(DR41:$JV41)&gt;$BJ41,$BJ41-SUM(LR41:$RV41),DQ41),0))</f>
        <v>0</v>
      </c>
      <c r="LR41" s="5">
        <f>IF(DR41=0,0,IF($BJ41&gt;SUM(DS41:$JV41),IF(DR41+SUM(DS41:$JV41)&gt;$BJ41,$BJ41-SUM(LS41:$RV41),DR41),0))</f>
        <v>0</v>
      </c>
      <c r="LS41" s="5">
        <f>IF(DS41=0,0,IF($BJ41&gt;SUM(DT41:$JV41),IF(DS41+SUM(DT41:$JV41)&gt;$BJ41,$BJ41-SUM(LT41:$RV41),DS41),0))</f>
        <v>0</v>
      </c>
      <c r="LT41" s="5">
        <f>IF(DT41=0,0,IF($BJ41&gt;SUM(DU41:$JV41),IF(DT41+SUM(DU41:$JV41)&gt;$BJ41,$BJ41-SUM(LU41:$RV41),DT41),0))</f>
        <v>0</v>
      </c>
      <c r="LU41" s="5">
        <f>IF(DU41=0,0,IF($BJ41&gt;SUM(DV41:$JV41),IF(DU41+SUM(DV41:$JV41)&gt;$BJ41,$BJ41-SUM(LV41:$RV41),DU41),0))</f>
        <v>0</v>
      </c>
      <c r="LV41" s="5">
        <f>IF(DV41=0,0,IF($BJ41&gt;SUM(DW41:$JV41),IF(DV41+SUM(DW41:$JV41)&gt;$BJ41,$BJ41-SUM(LW41:$RV41),DV41),0))</f>
        <v>0</v>
      </c>
      <c r="LW41" s="5">
        <f>IF(DW41=0,0,IF($BJ41&gt;SUM(DX41:$JV41),IF(DW41+SUM(DX41:$JV41)&gt;$BJ41,$BJ41-SUM(LX41:$RV41),DW41),0))</f>
        <v>0</v>
      </c>
      <c r="LX41" s="5">
        <f>IF(DX41=0,0,IF($BJ41&gt;SUM(DY41:$JV41),IF(DX41+SUM(DY41:$JV41)&gt;$BJ41,$BJ41-SUM(LY41:$RV41),DX41),0))</f>
        <v>0</v>
      </c>
      <c r="LY41" s="5">
        <f>IF(DY41=0,0,IF($BJ41&gt;SUM(DZ41:$JV41),IF(DY41+SUM(DZ41:$JV41)&gt;$BJ41,$BJ41-SUM(LZ41:$RV41),DY41),0))</f>
        <v>0</v>
      </c>
      <c r="LZ41" s="5">
        <f>IF(DZ41=0,0,IF($BJ41&gt;SUM(EA41:$JV41),IF(DZ41+SUM(EA41:$JV41)&gt;$BJ41,$BJ41-SUM(MA41:$RV41),DZ41),0))</f>
        <v>0</v>
      </c>
      <c r="MA41" s="5">
        <f>IF(EA41=0,0,IF($BJ41&gt;SUM(EB41:$JV41),IF(EA41+SUM(EB41:$JV41)&gt;$BJ41,$BJ41-SUM(MB41:$RV41),EA41),0))</f>
        <v>0</v>
      </c>
      <c r="MB41" s="5">
        <f>IF(EB41=0,0,IF($BJ41&gt;SUM(EC41:$JV41),IF(EB41+SUM(EC41:$JV41)&gt;$BJ41,$BJ41-SUM(MC41:$RV41),EB41),0))</f>
        <v>0</v>
      </c>
      <c r="MC41" s="5">
        <f>IF(EC41=0,0,IF($BJ41&gt;SUM(ED41:$JV41),IF(EC41+SUM(ED41:$JV41)&gt;$BJ41,$BJ41-SUM(MD41:$RV41),EC41),0))</f>
        <v>0</v>
      </c>
      <c r="MD41" s="5">
        <f>IF(ED41=0,0,IF($BJ41&gt;SUM(EE41:$JV41),IF(ED41+SUM(EE41:$JV41)&gt;$BJ41,$BJ41-SUM(ME41:$RV41),ED41),0))</f>
        <v>0</v>
      </c>
      <c r="ME41" s="5">
        <f>IF(EE41=0,0,IF($BJ41&gt;SUM(EF41:$JV41),IF(EE41+SUM(EF41:$JV41)&gt;$BJ41,$BJ41-SUM(MF41:$RV41),EE41),0))</f>
        <v>0</v>
      </c>
      <c r="MF41" s="5">
        <f>IF(EF41=0,0,IF($BJ41&gt;SUM(EG41:$JV41),IF(EF41+SUM(EG41:$JV41)&gt;$BJ41,$BJ41-SUM(MG41:$RV41),EF41),0))</f>
        <v>0</v>
      </c>
      <c r="MG41" s="5">
        <f>IF(EG41=0,0,IF($BJ41&gt;SUM(EH41:$JV41),IF(EG41+SUM(EH41:$JV41)&gt;$BJ41,$BJ41-SUM(MH41:$RV41),EG41),0))</f>
        <v>0</v>
      </c>
      <c r="MH41" s="5">
        <f>IF(EH41=0,0,IF($BJ41&gt;SUM(EI41:$JV41),IF(EH41+SUM(EI41:$JV41)&gt;$BJ41,$BJ41-SUM(MI41:$RV41),EH41),0))</f>
        <v>0</v>
      </c>
      <c r="MI41" s="5">
        <f>IF(EI41=0,0,IF($BJ41&gt;SUM(EJ41:$JV41),IF(EI41+SUM(EJ41:$JV41)&gt;$BJ41,$BJ41-SUM(MJ41:$RV41),EI41),0))</f>
        <v>0</v>
      </c>
      <c r="MJ41" s="5">
        <f>IF(EJ41=0,0,IF($BJ41&gt;SUM(EK41:$JV41),IF(EJ41+SUM(EK41:$JV41)&gt;$BJ41,$BJ41-SUM(MK41:$RV41),EJ41),0))</f>
        <v>0</v>
      </c>
      <c r="MK41" s="5">
        <f>IF(EK41=0,0,IF($BJ41&gt;SUM(EL41:$JV41),IF(EK41+SUM(EL41:$JV41)&gt;$BJ41,$BJ41-SUM(ML41:$RV41),EK41),0))</f>
        <v>0</v>
      </c>
      <c r="ML41" s="5">
        <f>IF(EL41=0,0,IF($BJ41&gt;SUM(EM41:$JV41),IF(EL41+SUM(EM41:$JV41)&gt;$BJ41,$BJ41-SUM(MM41:$RV41),EL41),0))</f>
        <v>0</v>
      </c>
      <c r="MM41" s="5">
        <f>IF(EM41=0,0,IF($BJ41&gt;SUM(EN41:$JV41),IF(EM41+SUM(EN41:$JV41)&gt;$BJ41,$BJ41-SUM(MN41:$RV41),EM41),0))</f>
        <v>0</v>
      </c>
      <c r="MN41" s="5">
        <f>IF(EN41=0,0,IF($BJ41&gt;SUM(EO41:$JV41),IF(EN41+SUM(EO41:$JV41)&gt;$BJ41,$BJ41-SUM(MO41:$RV41),EN41),0))</f>
        <v>0</v>
      </c>
      <c r="MO41" s="5">
        <f>IF(EO41=0,0,IF($BJ41&gt;SUM(EP41:$JV41),IF(EO41+SUM(EP41:$JV41)&gt;$BJ41,$BJ41-SUM(MP41:$RV41),EO41),0))</f>
        <v>0</v>
      </c>
      <c r="MP41" s="5">
        <f>IF(EP41=0,0,IF($BJ41&gt;SUM(EQ41:$JV41),IF(EP41+SUM(EQ41:$JV41)&gt;$BJ41,$BJ41-SUM(MQ41:$RV41),EP41),0))</f>
        <v>0</v>
      </c>
      <c r="MQ41" s="5">
        <f>IF(EQ41=0,0,IF($BJ41&gt;SUM(ER41:$JV41),IF(EQ41+SUM(ER41:$JV41)&gt;$BJ41,$BJ41-SUM(MR41:$RV41),EQ41),0))</f>
        <v>0</v>
      </c>
      <c r="MR41" s="5">
        <f>IF(ER41=0,0,IF($BJ41&gt;SUM(ES41:$JV41),IF(ER41+SUM(ES41:$JV41)&gt;$BJ41,$BJ41-SUM(MS41:$RV41),ER41),0))</f>
        <v>0</v>
      </c>
      <c r="MS41" s="5">
        <f>IF(ES41=0,0,IF($BJ41&gt;SUM(ET41:$JV41),IF(ES41+SUM(ET41:$JV41)&gt;$BJ41,$BJ41-SUM(MT41:$RV41),ES41),0))</f>
        <v>0</v>
      </c>
      <c r="MT41" s="5">
        <f>IF(ET41=0,0,IF($BJ41&gt;SUM(EU41:$JV41),IF(ET41+SUM(EU41:$JV41)&gt;$BJ41,$BJ41-SUM(MU41:$RV41),ET41),0))</f>
        <v>0</v>
      </c>
      <c r="MU41" s="5">
        <f>IF(EU41=0,0,IF($BJ41&gt;SUM(EV41:$JV41),IF(EU41+SUM(EV41:$JV41)&gt;$BJ41,$BJ41-SUM(MV41:$RV41),EU41),0))</f>
        <v>0</v>
      </c>
      <c r="MV41" s="5">
        <f>IF(EV41=0,0,IF($BJ41&gt;SUM(EW41:$JV41),IF(EV41+SUM(EW41:$JV41)&gt;$BJ41,$BJ41-SUM(MW41:$RV41),EV41),0))</f>
        <v>0</v>
      </c>
      <c r="MW41" s="5">
        <f>IF(EW41=0,0,IF($BJ41&gt;SUM(EX41:$JV41),IF(EW41+SUM(EX41:$JV41)&gt;$BJ41,$BJ41-SUM(MX41:$RV41),EW41),0))</f>
        <v>0</v>
      </c>
      <c r="MX41" s="5">
        <f>IF(EX41=0,0,IF($BJ41&gt;SUM(EY41:$JV41),IF(EX41+SUM(EY41:$JV41)&gt;$BJ41,$BJ41-SUM(MY41:$RV41),EX41),0))</f>
        <v>0</v>
      </c>
      <c r="MY41" s="5">
        <f>IF(EY41=0,0,IF($BJ41&gt;SUM(EZ41:$JV41),IF(EY41+SUM(EZ41:$JV41)&gt;$BJ41,$BJ41-SUM(MZ41:$RV41),EY41),0))</f>
        <v>0</v>
      </c>
      <c r="MZ41" s="5">
        <f>IF(EZ41=0,0,IF($BJ41&gt;SUM(FA41:$JV41),IF(EZ41+SUM(FA41:$JV41)&gt;$BJ41,$BJ41-SUM(NA41:$RV41),EZ41),0))</f>
        <v>0</v>
      </c>
      <c r="NA41" s="5">
        <f>IF(FA41=0,0,IF($BJ41&gt;SUM(FB41:$JV41),IF(FA41+SUM(FB41:$JV41)&gt;$BJ41,$BJ41-SUM(NB41:$RV41),FA41),0))</f>
        <v>0</v>
      </c>
      <c r="NB41" s="5">
        <f>IF(FB41=0,0,IF($BJ41&gt;SUM(FC41:$JV41),IF(FB41+SUM(FC41:$JV41)&gt;$BJ41,$BJ41-SUM(NC41:$RV41),FB41),0))</f>
        <v>0</v>
      </c>
      <c r="NC41" s="5">
        <f>IF(FC41=0,0,IF($BJ41&gt;SUM(FD41:$JV41),IF(FC41+SUM(FD41:$JV41)&gt;$BJ41,$BJ41-SUM(ND41:$RV41),FC41),0))</f>
        <v>0</v>
      </c>
      <c r="ND41" s="5">
        <f>IF(FD41=0,0,IF($BJ41&gt;SUM(FE41:$JV41),IF(FD41+SUM(FE41:$JV41)&gt;$BJ41,$BJ41-SUM(NE41:$RV41),FD41),0))</f>
        <v>0</v>
      </c>
      <c r="NE41" s="5">
        <f>IF(FE41=0,0,IF($BJ41&gt;SUM(FF41:$JV41),IF(FE41+SUM(FF41:$JV41)&gt;$BJ41,$BJ41-SUM(NF41:$RV41),FE41),0))</f>
        <v>0</v>
      </c>
      <c r="NF41" s="5">
        <f>IF(FF41=0,0,IF($BJ41&gt;SUM(FG41:$JV41),IF(FF41+SUM(FG41:$JV41)&gt;$BJ41,$BJ41-SUM(NG41:$RV41),FF41),0))</f>
        <v>0</v>
      </c>
      <c r="NG41" s="5">
        <f>IF(FG41=0,0,IF($BJ41&gt;SUM(FH41:$JV41),IF(FG41+SUM(FH41:$JV41)&gt;$BJ41,$BJ41-SUM(NH41:$RV41),FG41),0))</f>
        <v>0</v>
      </c>
      <c r="NH41" s="5">
        <f>IF(FH41=0,0,IF($BJ41&gt;SUM(FI41:$JV41),IF(FH41+SUM(FI41:$JV41)&gt;$BJ41,$BJ41-SUM(NI41:$RV41),FH41),0))</f>
        <v>0</v>
      </c>
      <c r="NI41" s="5">
        <f>IF(FI41=0,0,IF($BJ41&gt;SUM(FJ41:$JV41),IF(FI41+SUM(FJ41:$JV41)&gt;$BJ41,$BJ41-SUM(NJ41:$RV41),FI41),0))</f>
        <v>0</v>
      </c>
      <c r="NJ41" s="5">
        <f>IF(FJ41=0,0,IF($BJ41&gt;SUM(FK41:$JV41),IF(FJ41+SUM(FK41:$JV41)&gt;$BJ41,$BJ41-SUM(NK41:$RV41),FJ41),0))</f>
        <v>0</v>
      </c>
      <c r="NK41" s="5">
        <f>IF(FK41=0,0,IF($BJ41&gt;SUM(FL41:$JV41),IF(FK41+SUM(FL41:$JV41)&gt;$BJ41,$BJ41-SUM(NL41:$RV41),FK41),0))</f>
        <v>0</v>
      </c>
      <c r="NL41" s="5">
        <f>IF(FL41=0,0,IF($BJ41&gt;SUM(FM41:$JV41),IF(FL41+SUM(FM41:$JV41)&gt;$BJ41,$BJ41-SUM(NM41:$RV41),FL41),0))</f>
        <v>0</v>
      </c>
      <c r="NM41" s="5">
        <f>IF(FM41=0,0,IF($BJ41&gt;SUM(FN41:$JV41),IF(FM41+SUM(FN41:$JV41)&gt;$BJ41,$BJ41-SUM(NN41:$RV41),FM41),0))</f>
        <v>0</v>
      </c>
      <c r="NN41" s="5">
        <f>IF(FN41=0,0,IF($BJ41&gt;SUM(FO41:$JV41),IF(FN41+SUM(FO41:$JV41)&gt;$BJ41,$BJ41-SUM(NO41:$RV41),FN41),0))</f>
        <v>0</v>
      </c>
      <c r="NO41" s="5">
        <f>IF(FO41=0,0,IF($BJ41&gt;SUM(FP41:$JV41),IF(FO41+SUM(FP41:$JV41)&gt;$BJ41,$BJ41-SUM(NP41:$RV41),FO41),0))</f>
        <v>0</v>
      </c>
      <c r="NP41" s="5">
        <f>IF(FP41=0,0,IF($BJ41&gt;SUM(FQ41:$JV41),IF(FP41+SUM(FQ41:$JV41)&gt;$BJ41,$BJ41-SUM(NQ41:$RV41),FP41),0))</f>
        <v>0</v>
      </c>
      <c r="NQ41" s="5">
        <f>IF(FQ41=0,0,IF($BJ41&gt;SUM(FR41:$JV41),IF(FQ41+SUM(FR41:$JV41)&gt;$BJ41,$BJ41-SUM(NR41:$RV41),FQ41),0))</f>
        <v>0</v>
      </c>
      <c r="NR41" s="5">
        <f>IF(FR41=0,0,IF($BJ41&gt;SUM(FS41:$JV41),IF(FR41+SUM(FS41:$JV41)&gt;$BJ41,$BJ41-SUM(NS41:$RV41),FR41),0))</f>
        <v>0</v>
      </c>
      <c r="NS41" s="5">
        <f>IF(FS41=0,0,IF($BJ41&gt;SUM(FT41:$JV41),IF(FS41+SUM(FT41:$JV41)&gt;$BJ41,$BJ41-SUM(NT41:$RV41),FS41),0))</f>
        <v>0</v>
      </c>
      <c r="NT41" s="5">
        <f>IF(FT41=0,0,IF($BJ41&gt;SUM(FU41:$JV41),IF(FT41+SUM(FU41:$JV41)&gt;$BJ41,$BJ41-SUM(NU41:$RV41),FT41),0))</f>
        <v>0</v>
      </c>
      <c r="NU41" s="5">
        <f>IF(FU41=0,0,IF($BJ41&gt;SUM(FV41:$JV41),IF(FU41+SUM(FV41:$JV41)&gt;$BJ41,$BJ41-SUM(NV41:$RV41),FU41),0))</f>
        <v>0</v>
      </c>
      <c r="NV41" s="5">
        <f>IF(FV41=0,0,IF($BJ41&gt;SUM(FW41:$JV41),IF(FV41+SUM(FW41:$JV41)&gt;$BJ41,$BJ41-SUM(NW41:$RV41),FV41),0))</f>
        <v>0</v>
      </c>
      <c r="NW41" s="5">
        <f>IF(FW41=0,0,IF($BJ41&gt;SUM(FX41:$JV41),IF(FW41+SUM(FX41:$JV41)&gt;$BJ41,$BJ41-SUM(NX41:$RV41),FW41),0))</f>
        <v>0</v>
      </c>
      <c r="NX41" s="5">
        <f>IF(FX41=0,0,IF($BJ41&gt;SUM(FY41:$JV41),IF(FX41+SUM(FY41:$JV41)&gt;$BJ41,$BJ41-SUM(NY41:$RV41),FX41),0))</f>
        <v>0</v>
      </c>
      <c r="NY41" s="5">
        <f>IF(FY41=0,0,IF($BJ41&gt;SUM(FZ41:$JV41),IF(FY41+SUM(FZ41:$JV41)&gt;$BJ41,$BJ41-SUM(NZ41:$RV41),FY41),0))</f>
        <v>0</v>
      </c>
      <c r="NZ41" s="5">
        <f>IF(FZ41=0,0,IF($BJ41&gt;SUM(GA41:$JV41),IF(FZ41+SUM(GA41:$JV41)&gt;$BJ41,$BJ41-SUM(OA41:$RV41),FZ41),0))</f>
        <v>0</v>
      </c>
      <c r="OA41" s="5">
        <f>IF(GA41=0,0,IF($BJ41&gt;SUM(GB41:$JV41),IF(GA41+SUM(GB41:$JV41)&gt;$BJ41,$BJ41-SUM(OB41:$RV41),GA41),0))</f>
        <v>0</v>
      </c>
      <c r="OB41" s="5">
        <f>IF(GB41=0,0,IF($BJ41&gt;SUM(GC41:$JV41),IF(GB41+SUM(GC41:$JV41)&gt;$BJ41,$BJ41-SUM(OC41:$RV41),GB41),0))</f>
        <v>0</v>
      </c>
      <c r="OC41" s="5">
        <f>IF(GC41=0,0,IF($BJ41&gt;SUM(GD41:$JV41),IF(GC41+SUM(GD41:$JV41)&gt;$BJ41,$BJ41-SUM(OD41:$RV41),GC41),0))</f>
        <v>0</v>
      </c>
      <c r="OD41" s="5">
        <f>IF(GD41=0,0,IF($BJ41&gt;SUM(GE41:$JV41),IF(GD41+SUM(GE41:$JV41)&gt;$BJ41,$BJ41-SUM(OE41:$RV41),GD41),0))</f>
        <v>0</v>
      </c>
      <c r="OE41" s="5">
        <f>IF(GE41=0,0,IF($BJ41&gt;SUM(GF41:$JV41),IF(GE41+SUM(GF41:$JV41)&gt;$BJ41,$BJ41-SUM(OF41:$RV41),GE41),0))</f>
        <v>0</v>
      </c>
      <c r="OF41" s="5">
        <f>IF(GF41=0,0,IF($BJ41&gt;SUM(GG41:$JV41),IF(GF41+SUM(GG41:$JV41)&gt;$BJ41,$BJ41-SUM(OG41:$RV41),GF41),0))</f>
        <v>0</v>
      </c>
      <c r="OG41" s="5">
        <f>IF(GG41=0,0,IF($BJ41&gt;SUM(GH41:$JV41),IF(GG41+SUM(GH41:$JV41)&gt;$BJ41,$BJ41-SUM(OH41:$RV41),GG41),0))</f>
        <v>0</v>
      </c>
      <c r="OH41" s="5">
        <f>IF(GH41=0,0,IF($BJ41&gt;SUM(GI41:$JV41),IF(GH41+SUM(GI41:$JV41)&gt;$BJ41,$BJ41-SUM(OI41:$RV41),GH41),0))</f>
        <v>0</v>
      </c>
      <c r="OI41" s="5">
        <f>IF(GI41=0,0,IF($BJ41&gt;SUM(GJ41:$JV41),IF(GI41+SUM(GJ41:$JV41)&gt;$BJ41,$BJ41-SUM(OJ41:$RV41),GI41),0))</f>
        <v>0</v>
      </c>
      <c r="OJ41" s="5">
        <f>IF(GJ41=0,0,IF($BJ41&gt;SUM(GK41:$JV41),IF(GJ41+SUM(GK41:$JV41)&gt;$BJ41,$BJ41-SUM(OK41:$RV41),GJ41),0))</f>
        <v>0</v>
      </c>
      <c r="OK41" s="5">
        <f>IF(GK41=0,0,IF($BJ41&gt;SUM(GL41:$JV41),IF(GK41+SUM(GL41:$JV41)&gt;$BJ41,$BJ41-SUM(OL41:$RV41),GK41),0))</f>
        <v>0</v>
      </c>
      <c r="OL41" s="5">
        <f>IF(GL41=0,0,IF($BJ41&gt;SUM(GM41:$JV41),IF(GL41+SUM(GM41:$JV41)&gt;$BJ41,$BJ41-SUM(OM41:$RV41),GL41),0))</f>
        <v>0</v>
      </c>
      <c r="OM41" s="5">
        <f>IF(GM41=0,0,IF($BJ41&gt;SUM(GN41:$JV41),IF(GM41+SUM(GN41:$JV41)&gt;$BJ41,$BJ41-SUM(ON41:$RV41),GM41),0))</f>
        <v>0</v>
      </c>
      <c r="ON41" s="5">
        <f>IF(GN41=0,0,IF($BJ41&gt;SUM(GO41:$JV41),IF(GN41+SUM(GO41:$JV41)&gt;$BJ41,$BJ41-SUM(OO41:$RV41),GN41),0))</f>
        <v>0</v>
      </c>
      <c r="OO41" s="5">
        <f>IF(GO41=0,0,IF($BJ41&gt;SUM(GP41:$JV41),IF(GO41+SUM(GP41:$JV41)&gt;$BJ41,$BJ41-SUM(OP41:$RV41),GO41),0))</f>
        <v>0</v>
      </c>
      <c r="OP41" s="5">
        <f>IF(GP41=0,0,IF($BJ41&gt;SUM(GQ41:$JV41),IF(GP41+SUM(GQ41:$JV41)&gt;$BJ41,$BJ41-SUM(OQ41:$RV41),GP41),0))</f>
        <v>0</v>
      </c>
      <c r="OQ41" s="5">
        <f>IF(GQ41=0,0,IF($BJ41&gt;SUM(GR41:$JV41),IF(GQ41+SUM(GR41:$JV41)&gt;$BJ41,$BJ41-SUM(OR41:$RV41),GQ41),0))</f>
        <v>0</v>
      </c>
      <c r="OR41" s="5">
        <f>IF(GR41=0,0,IF($BJ41&gt;SUM(GS41:$JV41),IF(GR41+SUM(GS41:$JV41)&gt;$BJ41,$BJ41-SUM(OS41:$RV41),GR41),0))</f>
        <v>0</v>
      </c>
      <c r="OS41" s="5">
        <f>IF(GS41=0,0,IF($BJ41&gt;SUM(GT41:$JV41),IF(GS41+SUM(GT41:$JV41)&gt;$BJ41,$BJ41-SUM(OT41:$RV41),GS41),0))</f>
        <v>0</v>
      </c>
      <c r="OT41" s="5">
        <f>IF(GT41=0,0,IF($BJ41&gt;SUM(GU41:$JV41),IF(GT41+SUM(GU41:$JV41)&gt;$BJ41,$BJ41-SUM(OU41:$RV41),GT41),0))</f>
        <v>0</v>
      </c>
      <c r="OU41" s="5">
        <f>IF(GU41=0,0,IF($BJ41&gt;SUM(GV41:$JV41),IF(GU41+SUM(GV41:$JV41)&gt;$BJ41,$BJ41-SUM(OV41:$RV41),GU41),0))</f>
        <v>0</v>
      </c>
      <c r="OV41" s="5">
        <f>IF(GV41=0,0,IF($BJ41&gt;SUM(GW41:$JV41),IF(GV41+SUM(GW41:$JV41)&gt;$BJ41,$BJ41-SUM(OW41:$RV41),GV41),0))</f>
        <v>0</v>
      </c>
      <c r="OW41" s="5">
        <f>IF(GW41=0,0,IF($BJ41&gt;SUM(GX41:$JV41),IF(GW41+SUM(GX41:$JV41)&gt;$BJ41,$BJ41-SUM(OX41:$RV41),GW41),0))</f>
        <v>0</v>
      </c>
      <c r="OX41" s="5">
        <f>IF(GX41=0,0,IF($BJ41&gt;SUM(GY41:$JV41),IF(GX41+SUM(GY41:$JV41)&gt;$BJ41,$BJ41-SUM(OY41:$RV41),GX41),0))</f>
        <v>0</v>
      </c>
      <c r="OY41" s="5">
        <f>IF(GY41=0,0,IF($BJ41&gt;SUM(GZ41:$JV41),IF(GY41+SUM(GZ41:$JV41)&gt;$BJ41,$BJ41-SUM(OZ41:$RV41),GY41),0))</f>
        <v>0</v>
      </c>
      <c r="OZ41" s="5">
        <f>IF(GZ41=0,0,IF($BJ41&gt;SUM(HA41:$JV41),IF(GZ41+SUM(HA41:$JV41)&gt;$BJ41,$BJ41-SUM(PA41:$RV41),GZ41),0))</f>
        <v>0</v>
      </c>
      <c r="PA41" s="5">
        <f>IF(HA41=0,0,IF($BJ41&gt;SUM(HB41:$JV41),IF(HA41+SUM(HB41:$JV41)&gt;$BJ41,$BJ41-SUM(PB41:$RV41),HA41),0))</f>
        <v>0</v>
      </c>
      <c r="PB41" s="5">
        <f>IF(HB41=0,0,IF($BJ41&gt;SUM(HC41:$JV41),IF(HB41+SUM(HC41:$JV41)&gt;$BJ41,$BJ41-SUM(PC41:$RV41),HB41),0))</f>
        <v>0</v>
      </c>
      <c r="PC41" s="5">
        <f>IF(HC41=0,0,IF($BJ41&gt;SUM(HD41:$JV41),IF(HC41+SUM(HD41:$JV41)&gt;$BJ41,$BJ41-SUM(PD41:$RV41),HC41),0))</f>
        <v>0</v>
      </c>
      <c r="PD41" s="5">
        <f>IF(HD41=0,0,IF($BJ41&gt;SUM(HE41:$JV41),IF(HD41+SUM(HE41:$JV41)&gt;$BJ41,$BJ41-SUM(PE41:$RV41),HD41),0))</f>
        <v>0</v>
      </c>
      <c r="PE41" s="5">
        <f>IF(HE41=0,0,IF($BJ41&gt;SUM(HF41:$JV41),IF(HE41+SUM(HF41:$JV41)&gt;$BJ41,$BJ41-SUM(PF41:$RV41),HE41),0))</f>
        <v>0</v>
      </c>
      <c r="PF41" s="5">
        <f>IF(HF41=0,0,IF($BJ41&gt;SUM(HG41:$JV41),IF(HF41+SUM(HG41:$JV41)&gt;$BJ41,$BJ41-SUM(PG41:$RV41),HF41),0))</f>
        <v>0</v>
      </c>
      <c r="PG41" s="5">
        <f>IF(HG41=0,0,IF($BJ41&gt;SUM(HH41:$JV41),IF(HG41+SUM(HH41:$JV41)&gt;$BJ41,$BJ41-SUM(PH41:$RV41),HG41),0))</f>
        <v>0</v>
      </c>
      <c r="PH41" s="5">
        <f>IF(HH41=0,0,IF($BJ41&gt;SUM(HI41:$JV41),IF(HH41+SUM(HI41:$JV41)&gt;$BJ41,$BJ41-SUM(PI41:$RV41),HH41),0))</f>
        <v>0</v>
      </c>
      <c r="PI41" s="5">
        <f>IF(HI41=0,0,IF($BJ41&gt;SUM(HJ41:$JV41),IF(HI41+SUM(HJ41:$JV41)&gt;$BJ41,$BJ41-SUM(PJ41:$RV41),HI41),0))</f>
        <v>0</v>
      </c>
      <c r="PJ41" s="5">
        <f>IF(HJ41=0,0,IF($BJ41&gt;SUM(HK41:$JV41),IF(HJ41+SUM(HK41:$JV41)&gt;$BJ41,$BJ41-SUM(PK41:$RV41),HJ41),0))</f>
        <v>0</v>
      </c>
      <c r="PK41" s="5">
        <f>IF(HK41=0,0,IF($BJ41&gt;SUM(HL41:$JV41),IF(HK41+SUM(HL41:$JV41)&gt;$BJ41,$BJ41-SUM(PL41:$RV41),HK41),0))</f>
        <v>0</v>
      </c>
      <c r="PL41" s="5">
        <f>IF(HL41=0,0,IF($BJ41&gt;SUM(HM41:$JV41),IF(HL41+SUM(HM41:$JV41)&gt;$BJ41,$BJ41-SUM(PM41:$RV41),HL41),0))</f>
        <v>0</v>
      </c>
      <c r="PM41" s="5">
        <f>IF(HM41=0,0,IF($BJ41&gt;SUM(HN41:$JV41),IF(HM41+SUM(HN41:$JV41)&gt;$BJ41,$BJ41-SUM(PN41:$RV41),HM41),0))</f>
        <v>0</v>
      </c>
      <c r="PN41" s="5">
        <f>IF(HN41=0,0,IF($BJ41&gt;SUM(HO41:$JV41),IF(HN41+SUM(HO41:$JV41)&gt;$BJ41,$BJ41-SUM(PO41:$RV41),HN41),0))</f>
        <v>0</v>
      </c>
      <c r="PO41" s="5">
        <f>IF(HO41=0,0,IF($BJ41&gt;SUM(HP41:$JV41),IF(HO41+SUM(HP41:$JV41)&gt;$BJ41,$BJ41-SUM(PP41:$RV41),HO41),0))</f>
        <v>0</v>
      </c>
      <c r="PP41" s="5">
        <f>IF(HP41=0,0,IF($BJ41&gt;SUM(HQ41:$JV41),IF(HP41+SUM(HQ41:$JV41)&gt;$BJ41,$BJ41-SUM(PQ41:$RV41),HP41),0))</f>
        <v>0</v>
      </c>
      <c r="PQ41" s="5">
        <f>IF(HQ41=0,0,IF($BJ41&gt;SUM(HR41:$JV41),IF(HQ41+SUM(HR41:$JV41)&gt;$BJ41,$BJ41-SUM(PR41:$RV41),HQ41),0))</f>
        <v>0</v>
      </c>
      <c r="PR41" s="5">
        <f>IF(HR41=0,0,IF($BJ41&gt;SUM(HS41:$JV41),IF(HR41+SUM(HS41:$JV41)&gt;$BJ41,$BJ41-SUM(PS41:$RV41),HR41),0))</f>
        <v>0</v>
      </c>
      <c r="PS41" s="5">
        <f>IF(HS41=0,0,IF($BJ41&gt;SUM(HT41:$JV41),IF(HS41+SUM(HT41:$JV41)&gt;$BJ41,$BJ41-SUM(PT41:$RV41),HS41),0))</f>
        <v>0</v>
      </c>
      <c r="PT41" s="5">
        <f>IF(HT41=0,0,IF($BJ41&gt;SUM(HU41:$JV41),IF(HT41+SUM(HU41:$JV41)&gt;$BJ41,$BJ41-SUM(PU41:$RV41),HT41),0))</f>
        <v>0</v>
      </c>
      <c r="PU41" s="5">
        <f>IF(HU41=0,0,IF($BJ41&gt;SUM(HV41:$JV41),IF(HU41+SUM(HV41:$JV41)&gt;$BJ41,$BJ41-SUM(PV41:$RV41),HU41),0))</f>
        <v>0</v>
      </c>
      <c r="PV41" s="5">
        <f>IF(HV41=0,0,IF($BJ41&gt;SUM(HW41:$JV41),IF(HV41+SUM(HW41:$JV41)&gt;$BJ41,$BJ41-SUM(PW41:$RV41),HV41),0))</f>
        <v>0</v>
      </c>
      <c r="PW41" s="5">
        <f>IF(HW41=0,0,IF($BJ41&gt;SUM(HX41:$JV41),IF(HW41+SUM(HX41:$JV41)&gt;$BJ41,$BJ41-SUM(PX41:$RV41),HW41),0))</f>
        <v>0</v>
      </c>
      <c r="PX41" s="5">
        <f>IF(HX41=0,0,IF($BJ41&gt;SUM(HY41:$JV41),IF(HX41+SUM(HY41:$JV41)&gt;$BJ41,$BJ41-SUM(PY41:$RV41),HX41),0))</f>
        <v>0</v>
      </c>
      <c r="PY41" s="5">
        <f>IF(HY41=0,0,IF($BJ41&gt;SUM(HZ41:$JV41),IF(HY41+SUM(HZ41:$JV41)&gt;$BJ41,$BJ41-SUM(PZ41:$RV41),HY41),0))</f>
        <v>0</v>
      </c>
      <c r="PZ41" s="5">
        <f>IF(HZ41=0,0,IF($BJ41&gt;SUM(IA41:$JV41),IF(HZ41+SUM(IA41:$JV41)&gt;$BJ41,$BJ41-SUM(QA41:$RV41),HZ41),0))</f>
        <v>0</v>
      </c>
      <c r="QA41" s="5">
        <f>IF(IA41=0,0,IF($BJ41&gt;SUM(IB41:$JV41),IF(IA41+SUM(IB41:$JV41)&gt;$BJ41,$BJ41-SUM(QB41:$RV41),IA41),0))</f>
        <v>0</v>
      </c>
      <c r="QB41" s="5">
        <f>IF(IB41=0,0,IF($BJ41&gt;SUM(IC41:$JV41),IF(IB41+SUM(IC41:$JV41)&gt;$BJ41,$BJ41-SUM(QC41:$RV41),IB41),0))</f>
        <v>0</v>
      </c>
      <c r="QC41" s="5">
        <f>IF(IC41=0,0,IF($BJ41&gt;SUM(ID41:$JV41),IF(IC41+SUM(ID41:$JV41)&gt;$BJ41,$BJ41-SUM(QD41:$RV41),IC41),0))</f>
        <v>0</v>
      </c>
      <c r="QD41" s="5">
        <f>IF(ID41=0,0,IF($BJ41&gt;SUM(IE41:$JV41),IF(ID41+SUM(IE41:$JV41)&gt;$BJ41,$BJ41-SUM(QE41:$RV41),ID41),0))</f>
        <v>0</v>
      </c>
      <c r="QE41" s="5">
        <f>IF(IE41=0,0,IF($BJ41&gt;SUM(IF41:$JV41),IF(IE41+SUM(IF41:$JV41)&gt;$BJ41,$BJ41-SUM(QF41:$RV41),IE41),0))</f>
        <v>0</v>
      </c>
      <c r="QF41" s="5">
        <f>IF(IF41=0,0,IF($BJ41&gt;SUM(IG41:$JV41),IF(IF41+SUM(IG41:$JV41)&gt;$BJ41,$BJ41-SUM(QG41:$RV41),IF41),0))</f>
        <v>0</v>
      </c>
      <c r="QG41" s="5">
        <f>IF(IG41=0,0,IF($BJ41&gt;SUM(IH41:$JV41),IF(IG41+SUM(IH41:$JV41)&gt;$BJ41,$BJ41-SUM(QH41:$RV41),IG41),0))</f>
        <v>0</v>
      </c>
      <c r="QH41" s="5">
        <f>IF(IH41=0,0,IF($BJ41&gt;SUM(II41:$JV41),IF(IH41+SUM(II41:$JV41)&gt;$BJ41,$BJ41-SUM(QI41:$RV41),IH41),0))</f>
        <v>0</v>
      </c>
      <c r="QI41" s="5">
        <f>IF(II41=0,0,IF($BJ41&gt;SUM(IJ41:$JV41),IF(II41+SUM(IJ41:$JV41)&gt;$BJ41,$BJ41-SUM(QJ41:$RV41),II41),0))</f>
        <v>0</v>
      </c>
      <c r="QJ41" s="5">
        <f>IF(IJ41=0,0,IF($BJ41&gt;SUM(IK41:$JV41),IF(IJ41+SUM(IK41:$JV41)&gt;$BJ41,$BJ41-SUM(QK41:$RV41),IJ41),0))</f>
        <v>0</v>
      </c>
      <c r="QK41" s="5">
        <f>IF(IK41=0,0,IF($BJ41&gt;SUM(IL41:$JV41),IF(IK41+SUM(IL41:$JV41)&gt;$BJ41,$BJ41-SUM(QL41:$RV41),IK41),0))</f>
        <v>0</v>
      </c>
      <c r="QL41" s="5">
        <f>IF(IL41=0,0,IF($BJ41&gt;SUM(IM41:$JV41),IF(IL41+SUM(IM41:$JV41)&gt;$BJ41,$BJ41-SUM(QM41:$RV41),IL41),0))</f>
        <v>0</v>
      </c>
      <c r="QM41" s="5">
        <f>IF(IM41=0,0,IF($BJ41&gt;SUM(IN41:$JV41),IF(IM41+SUM(IN41:$JV41)&gt;$BJ41,$BJ41-SUM(QN41:$RV41),IM41),0))</f>
        <v>0</v>
      </c>
      <c r="QN41" s="5">
        <f>IF(IN41=0,0,IF($BJ41&gt;SUM(IO41:$JV41),IF(IN41+SUM(IO41:$JV41)&gt;$BJ41,$BJ41-SUM(QO41:$RV41),IN41),0))</f>
        <v>0</v>
      </c>
      <c r="QO41" s="5">
        <f>IF(IO41=0,0,IF($BJ41&gt;SUM(IP41:$JV41),IF(IO41+SUM(IP41:$JV41)&gt;$BJ41,$BJ41-SUM(QP41:$RV41),IO41),0))</f>
        <v>0</v>
      </c>
      <c r="QP41" s="5">
        <f>IF(IP41=0,0,IF($BJ41&gt;SUM(IQ41:$JV41),IF(IP41+SUM(IQ41:$JV41)&gt;$BJ41,$BJ41-SUM(QQ41:$RV41),IP41),0))</f>
        <v>0</v>
      </c>
      <c r="QQ41" s="5">
        <f>IF(IQ41=0,0,IF($BJ41&gt;SUM(IR41:$JV41),IF(IQ41+SUM(IR41:$JV41)&gt;$BJ41,$BJ41-SUM(QR41:$RV41),IQ41),0))</f>
        <v>0</v>
      </c>
      <c r="QR41" s="5">
        <f>IF(IR41=0,0,IF($BJ41&gt;SUM(IS41:$JV41),IF(IR41+SUM(IS41:$JV41)&gt;$BJ41,$BJ41-SUM(QS41:$RV41),IR41),0))</f>
        <v>0</v>
      </c>
      <c r="QS41" s="5">
        <f>IF(IS41=0,0,IF($BJ41&gt;SUM(IT41:$JV41),IF(IS41+SUM(IT41:$JV41)&gt;$BJ41,$BJ41-SUM(QT41:$RV41),IS41),0))</f>
        <v>0</v>
      </c>
      <c r="QT41" s="5">
        <f>IF(IT41=0,0,IF($BJ41&gt;SUM(IU41:$JV41),IF(IT41+SUM(IU41:$JV41)&gt;$BJ41,$BJ41-SUM(QU41:$RV41),IT41),0))</f>
        <v>0</v>
      </c>
      <c r="QU41" s="5">
        <f>IF(IU41=0,0,IF($BJ41&gt;SUM(IV41:$JV41),IF(IU41+SUM(IV41:$JV41)&gt;$BJ41,$BJ41-SUM(QV41:$RV41),IU41),0))</f>
        <v>0</v>
      </c>
      <c r="QV41" s="5">
        <f>IF(IV41=0,0,IF($BJ41&gt;SUM(IW41:$JV41),IF(IV41+SUM(IW41:$JV41)&gt;$BJ41,$BJ41-SUM(QW41:$RV41),IV41),0))</f>
        <v>0</v>
      </c>
      <c r="QW41" s="5">
        <f>IF(IW41=0,0,IF($BJ41&gt;SUM(IX41:$JV41),IF(IW41+SUM(IX41:$JV41)&gt;$BJ41,$BJ41-SUM(QX41:$RV41),IW41),0))</f>
        <v>0</v>
      </c>
      <c r="QX41" s="5">
        <f>IF(IX41=0,0,IF($BJ41&gt;SUM(IY41:$JV41),IF(IX41+SUM(IY41:$JV41)&gt;$BJ41,$BJ41-SUM(QY41:$RV41),IX41),0))</f>
        <v>0</v>
      </c>
      <c r="QY41" s="5">
        <f>IF(IY41=0,0,IF($BJ41&gt;SUM(IZ41:$JV41),IF(IY41+SUM(IZ41:$JV41)&gt;$BJ41,$BJ41-SUM(QZ41:$RV41),IY41),0))</f>
        <v>0</v>
      </c>
      <c r="QZ41" s="5">
        <f>IF(IZ41=0,0,IF($BJ41&gt;SUM(JA41:$JV41),IF(IZ41+SUM(JA41:$JV41)&gt;$BJ41,$BJ41-SUM(RA41:$RV41),IZ41),0))</f>
        <v>0</v>
      </c>
      <c r="RA41" s="5">
        <f>IF(JA41=0,0,IF($BJ41&gt;SUM(JB41:$JV41),IF(JA41+SUM(JB41:$JV41)&gt;$BJ41,$BJ41-SUM(RB41:$RV41),JA41),0))</f>
        <v>0</v>
      </c>
      <c r="RB41" s="5">
        <f>IF(JB41=0,0,IF($BJ41&gt;SUM(JC41:$JV41),IF(JB41+SUM(JC41:$JV41)&gt;$BJ41,$BJ41-SUM(RC41:$RV41),JB41),0))</f>
        <v>0</v>
      </c>
      <c r="RC41" s="5">
        <f>IF(JC41=0,0,IF($BJ41&gt;SUM(JD41:$JV41),IF(JC41+SUM(JD41:$JV41)&gt;$BJ41,$BJ41-SUM(RD41:$RV41),JC41),0))</f>
        <v>0</v>
      </c>
      <c r="RD41" s="5">
        <f>IF(JD41=0,0,IF($BJ41&gt;SUM(JE41:$JV41),IF(JD41+SUM(JE41:$JV41)&gt;$BJ41,$BJ41-SUM(RE41:$RV41),JD41),0))</f>
        <v>0</v>
      </c>
      <c r="RE41" s="5">
        <f>IF(JE41=0,0,IF($BJ41&gt;SUM(JF41:$JV41),IF(JE41+SUM(JF41:$JV41)&gt;$BJ41,$BJ41-SUM(RF41:$RV41),JE41),0))</f>
        <v>0</v>
      </c>
      <c r="RF41" s="5">
        <f>IF(JF41=0,0,IF($BJ41&gt;SUM(JG41:$JV41),IF(JF41+SUM(JG41:$JV41)&gt;$BJ41,$BJ41-SUM(RG41:$RV41),JF41),0))</f>
        <v>0</v>
      </c>
      <c r="RG41" s="5">
        <f>IF(JG41=0,0,IF($BJ41&gt;SUM(JH41:$JV41),IF(JG41+SUM(JH41:$JV41)&gt;$BJ41,$BJ41-SUM(RH41:$RV41),JG41),0))</f>
        <v>0</v>
      </c>
      <c r="RH41" s="5">
        <f>IF(JH41=0,0,IF($BJ41&gt;SUM(JI41:$JV41),IF(JH41+SUM(JI41:$JV41)&gt;$BJ41,$BJ41-SUM(RI41:$RV41),JH41),0))</f>
        <v>0</v>
      </c>
      <c r="RI41" s="5">
        <f>IF(JI41=0,0,IF($BJ41&gt;SUM(JJ41:$JV41),IF(JI41+SUM(JJ41:$JV41)&gt;$BJ41,$BJ41-SUM(RJ41:$RV41),JI41),0))</f>
        <v>0</v>
      </c>
      <c r="RJ41" s="5">
        <f>IF(JJ41=0,0,IF($BJ41&gt;SUM(JK41:$JV41),IF(JJ41+SUM(JK41:$JV41)&gt;$BJ41,$BJ41-SUM(RK41:$RV41),JJ41),0))</f>
        <v>0</v>
      </c>
      <c r="RK41" s="5">
        <f>IF(JK41=0,0,IF($BJ41&gt;SUM(JL41:$JV41),IF(JK41+SUM(JL41:$JV41)&gt;$BJ41,$BJ41-SUM(RL41:$RV41),JK41),0))</f>
        <v>0</v>
      </c>
      <c r="RL41" s="5">
        <f>IF(JL41=0,0,IF($BJ41&gt;SUM(JM41:$JV41),IF(JL41+SUM(JM41:$JV41)&gt;$BJ41,$BJ41-SUM(RM41:$RV41),JL41),0))</f>
        <v>0</v>
      </c>
      <c r="RM41" s="5">
        <f>IF(JM41=0,0,IF($BJ41&gt;SUM(JN41:$JV41),IF(JM41+SUM(JN41:$JV41)&gt;$BJ41,$BJ41-SUM(RN41:$RV41),JM41),0))</f>
        <v>0</v>
      </c>
      <c r="RN41" s="5">
        <f>IF(JN41=0,0,IF($BJ41&gt;SUM(JO41:$JV41),IF(JN41+SUM(JO41:$JV41)&gt;$BJ41,$BJ41-SUM(RO41:$RV41),JN41),0))</f>
        <v>0</v>
      </c>
      <c r="RO41" s="5">
        <f>IF(JO41=0,0,IF($BJ41&gt;SUM(JP41:$JV41),IF(JO41+SUM(JP41:$JV41)&gt;$BJ41,$BJ41-SUM(RP41:$RV41),JO41),0))</f>
        <v>0</v>
      </c>
      <c r="RP41" s="5">
        <f>IF(JP41=0,0,IF($BJ41&gt;SUM(JQ41:$JV41),IF(JP41+SUM(JQ41:$JV41)&gt;$BJ41,$BJ41-SUM(RQ41:$RV41),JP41),0))</f>
        <v>0</v>
      </c>
      <c r="RQ41" s="5">
        <f>IF(JQ41=0,0,IF($BJ41&gt;SUM(JR41:$JV41),IF(JQ41+SUM(JR41:$JV41)&gt;$BJ41,$BJ41-SUM(RR41:$RV41),JQ41),0))</f>
        <v>0</v>
      </c>
      <c r="RR41" s="5">
        <f>IF(JR41=0,0,IF($BJ41&gt;SUM(JS41:$JV41),IF(JR41+SUM(JS41:$JV41)&gt;$BJ41,$BJ41-SUM(RS41:$RV41),JR41),0))</f>
        <v>0</v>
      </c>
      <c r="RS41" s="5">
        <f>IF(JS41=0,0,IF($BJ41&gt;SUM(JT41:$JV41),IF(JS41+SUM(JT41:$JV41)&gt;$BJ41,$BJ41-SUM(RT41:$RV41),JS41),0))</f>
        <v>0</v>
      </c>
      <c r="RT41" s="5">
        <f>IF(JT41=0,0,IF($BJ41&gt;SUM(JU41:$JV41),IF(JT41+SUM(JU41:$JV41)&gt;$BJ41,$BJ41-SUM(RU41:$RV41),JT41),0))</f>
        <v>0</v>
      </c>
      <c r="RU41" s="5">
        <f>IF(JU41=0,0,IF($BJ41&gt;SUM(JV41:$JV41),IF(JU41+SUM(JV41:$JV41)&gt;$BJ41,$BJ41-SUM(RV41:$RV41),JU41),0))</f>
        <v>0</v>
      </c>
      <c r="RV41" s="54"/>
      <c r="RW41" s="12">
        <f ca="1">SUMIFS(Sales!D$1:D$151,Sales!B$1:B$151,B41,Sales!C$1:C$151,C41)</f>
        <v>142</v>
      </c>
      <c r="RX41" s="65" t="b">
        <f>IF(COUNTIF(Sales!C$1:C$153,C41)=1,TRUE,FALSE)</f>
        <v>1</v>
      </c>
      <c r="RY41" t="b">
        <f>IF(SUM(BW41:JV41)=SUM(BW193:JV193),IF(SUM(BW41:JV41)=0,TRUE,FALSE),TRUE)</f>
        <v>1</v>
      </c>
    </row>
    <row r="42" spans="1:493" hidden="1" x14ac:dyDescent="0.35">
      <c r="A42" s="7">
        <f t="shared" ca="1" si="546"/>
        <v>42</v>
      </c>
      <c r="B42" s="126" t="str">
        <f t="shared" si="595"/>
        <v>GC-Shoes</v>
      </c>
      <c r="C42" s="20" t="s">
        <v>272</v>
      </c>
      <c r="D42" s="20"/>
      <c r="E42" s="155">
        <f>IF(LEFT(C42,5)="Total",0,SUMIFS(Costing!E$1:E$79,Costing!C$1:C$79,B42,Costing!D$1:D$79,C42))</f>
        <v>0</v>
      </c>
      <c r="F42" s="60">
        <f>SUMIFS(Costing!G$1:G$79,Costing!C$1:C$79,B42,Costing!D$1:D$79,C42)</f>
        <v>0</v>
      </c>
      <c r="G42" s="92"/>
      <c r="H42" s="220"/>
      <c r="I42" s="67">
        <f t="shared" si="575"/>
        <v>0</v>
      </c>
      <c r="J42" s="92"/>
      <c r="K42" s="220"/>
      <c r="L42" s="67">
        <f t="shared" si="576"/>
        <v>0</v>
      </c>
      <c r="M42" s="92"/>
      <c r="N42" s="220"/>
      <c r="O42" s="67">
        <f t="shared" si="577"/>
        <v>0</v>
      </c>
      <c r="P42" s="92"/>
      <c r="Q42" s="220"/>
      <c r="R42" s="67">
        <f t="shared" si="578"/>
        <v>0</v>
      </c>
      <c r="S42" s="92"/>
      <c r="T42" s="220"/>
      <c r="U42" s="67">
        <f t="shared" si="579"/>
        <v>0</v>
      </c>
      <c r="V42" s="92"/>
      <c r="W42" s="220"/>
      <c r="X42" s="67">
        <f t="shared" si="580"/>
        <v>0</v>
      </c>
      <c r="Y42" s="92"/>
      <c r="Z42" s="220"/>
      <c r="AA42" s="67">
        <f t="shared" si="581"/>
        <v>0</v>
      </c>
      <c r="AB42" s="92"/>
      <c r="AC42" s="220"/>
      <c r="AD42" s="67">
        <f t="shared" si="582"/>
        <v>0</v>
      </c>
      <c r="AE42" s="92"/>
      <c r="AF42" s="220"/>
      <c r="AG42" s="67">
        <f t="shared" si="583"/>
        <v>0</v>
      </c>
      <c r="AH42" s="92"/>
      <c r="AI42" s="220"/>
      <c r="AJ42" s="67">
        <f t="shared" si="584"/>
        <v>0</v>
      </c>
      <c r="AK42" s="92"/>
      <c r="AL42" s="220"/>
      <c r="AM42" s="67">
        <f t="shared" si="585"/>
        <v>0</v>
      </c>
      <c r="AN42" s="92"/>
      <c r="AO42" s="220"/>
      <c r="AP42" s="67">
        <f t="shared" si="586"/>
        <v>0</v>
      </c>
      <c r="AQ42" s="92"/>
      <c r="AR42" s="220"/>
      <c r="AS42" s="67">
        <f t="shared" si="587"/>
        <v>0</v>
      </c>
      <c r="AT42" s="92"/>
      <c r="AU42" s="220"/>
      <c r="AV42" s="67">
        <f t="shared" si="588"/>
        <v>0</v>
      </c>
      <c r="AW42" s="92"/>
      <c r="AX42" s="220"/>
      <c r="AY42" s="67">
        <f t="shared" si="589"/>
        <v>0</v>
      </c>
      <c r="AZ42" s="92"/>
      <c r="BA42" s="220"/>
      <c r="BB42" s="67">
        <f t="shared" si="590"/>
        <v>0</v>
      </c>
      <c r="BC42" s="92"/>
      <c r="BD42" s="220"/>
      <c r="BE42" s="67">
        <f t="shared" si="591"/>
        <v>0</v>
      </c>
      <c r="BF42" s="92"/>
      <c r="BG42" s="220"/>
      <c r="BH42" s="67">
        <f t="shared" si="592"/>
        <v>0</v>
      </c>
      <c r="BI42" s="68"/>
      <c r="BJ42" s="154">
        <f t="shared" si="593"/>
        <v>0</v>
      </c>
      <c r="BK42" s="116">
        <f t="shared" si="594"/>
        <v>0</v>
      </c>
      <c r="BL42" s="50"/>
      <c r="BM42" s="5">
        <f ca="1">SUMIFS(INDIRECT("Sales!"&amp;RW42&amp;":"&amp;RW42),Sales!$1:$1,"&gt;"&amp;$BN$2,Sales!$1:$1,"&lt;="&amp;$C$2)/$BM$2*30</f>
        <v>0</v>
      </c>
      <c r="BN42" s="72"/>
      <c r="BO42" s="5">
        <f>SUMIF($DB$2:$RV$2,"&lt;"&amp;BO$2,$DB42:$RV42)-SUM($BN42:BN42)</f>
        <v>0</v>
      </c>
      <c r="BP42" s="5">
        <f>SUMIF($DB$2:$RV$2,"&lt;"&amp;BP$2,$DB42:$RV42)-SUM($BN42:BO42)</f>
        <v>0</v>
      </c>
      <c r="BQ42" s="5">
        <f>SUMIF($DB$2:$RV$2,"&lt;"&amp;BQ$2,$DB42:$RV42)-SUM($BN42:BP42)</f>
        <v>0</v>
      </c>
      <c r="BR42" s="5">
        <f>SUMIF($DB$2:$RV$2,"&lt;"&amp;BR$2,$DB42:$RV42)-SUM($BN42:BQ42)</f>
        <v>0</v>
      </c>
      <c r="BS42" s="5">
        <f>SUMIF($DB$2:$RV$2,"&lt;"&amp;BS$2,$DB42:$RV42)-SUM($BN42:BR42)</f>
        <v>0</v>
      </c>
      <c r="BT42" s="5">
        <f>SUMIF($DB$2:$RV$2,"&lt;"&amp;BT$2,$DB42:$RV42)-SUM($BN42:BS42)</f>
        <v>0</v>
      </c>
      <c r="BU42" s="5">
        <f t="shared" si="571"/>
        <v>0</v>
      </c>
      <c r="BV42" s="10"/>
      <c r="BW42" s="79">
        <v>0</v>
      </c>
      <c r="BX42" s="79">
        <v>0</v>
      </c>
      <c r="BY42" s="79">
        <v>0</v>
      </c>
      <c r="BZ42" s="79"/>
      <c r="CA42" s="79"/>
      <c r="CB42" s="79"/>
      <c r="CC42" s="79">
        <v>0</v>
      </c>
      <c r="CD42" s="79">
        <v>0</v>
      </c>
      <c r="CE42" s="79">
        <v>0</v>
      </c>
      <c r="CF42" s="79">
        <v>0</v>
      </c>
      <c r="CG42" s="79">
        <v>0</v>
      </c>
      <c r="CH42" s="79">
        <v>0</v>
      </c>
      <c r="CI42" s="79">
        <v>0</v>
      </c>
      <c r="CJ42" s="79">
        <v>0</v>
      </c>
      <c r="CK42" s="79">
        <v>0</v>
      </c>
      <c r="CL42" s="79">
        <v>0</v>
      </c>
      <c r="CM42" s="79">
        <v>0</v>
      </c>
      <c r="CN42" s="79">
        <v>0</v>
      </c>
      <c r="CO42" s="79">
        <v>0</v>
      </c>
      <c r="CP42" s="79">
        <v>0</v>
      </c>
      <c r="CQ42" s="79">
        <v>0</v>
      </c>
      <c r="CR42" s="79">
        <v>0</v>
      </c>
      <c r="CS42" s="79">
        <v>0</v>
      </c>
      <c r="CT42" s="79">
        <v>0</v>
      </c>
      <c r="CU42" s="79">
        <v>0</v>
      </c>
      <c r="CV42" s="79">
        <v>0</v>
      </c>
      <c r="CW42" s="79">
        <v>0</v>
      </c>
      <c r="CX42" s="95">
        <v>0</v>
      </c>
      <c r="CY42" s="79">
        <v>0</v>
      </c>
      <c r="CZ42" s="79">
        <v>0</v>
      </c>
      <c r="DA42" s="79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2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1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1</v>
      </c>
      <c r="FZ42" s="5">
        <v>1</v>
      </c>
      <c r="GA42" s="5">
        <v>0</v>
      </c>
      <c r="GB42" s="5">
        <v>1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5</v>
      </c>
      <c r="GI42" s="5">
        <v>0</v>
      </c>
      <c r="GJ42" s="5">
        <v>5</v>
      </c>
      <c r="GK42" s="5">
        <v>5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2</v>
      </c>
      <c r="GS42" s="5">
        <v>0</v>
      </c>
      <c r="GT42" s="5">
        <v>2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1</v>
      </c>
      <c r="HE42" s="5">
        <v>0</v>
      </c>
      <c r="HF42" s="5">
        <v>0</v>
      </c>
      <c r="HG42" s="5">
        <v>1</v>
      </c>
      <c r="HH42" s="5">
        <v>1</v>
      </c>
      <c r="HI42" s="5">
        <v>1</v>
      </c>
      <c r="HJ42" s="5">
        <v>1</v>
      </c>
      <c r="HK42" s="5">
        <v>1</v>
      </c>
      <c r="HL42" s="5">
        <v>1</v>
      </c>
      <c r="HM42" s="5">
        <v>1</v>
      </c>
      <c r="HN42" s="5">
        <v>0</v>
      </c>
      <c r="HO42" s="5">
        <v>1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1</v>
      </c>
      <c r="IA42" s="5">
        <v>1</v>
      </c>
      <c r="IB42" s="5">
        <v>1</v>
      </c>
      <c r="IC42" s="5">
        <v>0</v>
      </c>
      <c r="ID42" s="5">
        <v>0</v>
      </c>
      <c r="IE42" s="5">
        <v>0</v>
      </c>
      <c r="IF42" s="5"/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1</v>
      </c>
      <c r="IS42" s="5">
        <v>0</v>
      </c>
      <c r="IT42" s="5">
        <v>0</v>
      </c>
      <c r="IU42" s="5">
        <v>0</v>
      </c>
      <c r="IV42" s="5">
        <v>1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2</v>
      </c>
      <c r="JR42" s="5">
        <v>2</v>
      </c>
      <c r="JS42" s="5">
        <v>2</v>
      </c>
      <c r="JT42" s="5">
        <v>0</v>
      </c>
      <c r="JU42" s="5"/>
      <c r="JV42" s="54"/>
      <c r="JW42" s="5">
        <f>IF(BW42=0,0,IF($BJ42&gt;SUM(BX42:$JV42),IF(BW42+SUM(BX42:$JV42)&gt;$BJ42,$BJ42-SUM(JX42:$RV42),BW42),0))</f>
        <v>0</v>
      </c>
      <c r="JX42" s="5">
        <f>IF(BX42=0,0,IF($BJ42&gt;SUM(BY42:$JV42),IF(BX42+SUM(BY42:$JV42)&gt;$BJ42,$BJ42-SUM(JY42:$RV42),BX42),0))</f>
        <v>0</v>
      </c>
      <c r="JY42" s="5">
        <f>IF(BY42=0,0,IF($BJ42&gt;SUM(BZ42:$JV42),IF(BY42+SUM(BZ42:$JV42)&gt;$BJ42,$BJ42-SUM(JZ42:$RV42),BY42),0))</f>
        <v>0</v>
      </c>
      <c r="JZ42" s="5">
        <f>IF(BZ42=0,0,IF($BJ42&gt;SUM(CA42:$JV42),IF(BZ42+SUM(CA42:$JV42)&gt;$BJ42,$BJ42-SUM(KA42:$RV42),BZ42),0))</f>
        <v>0</v>
      </c>
      <c r="KA42" s="5">
        <f>IF(CA42=0,0,IF($BJ42&gt;SUM(CB42:$JV42),IF(CA42+SUM(CB42:$JV42)&gt;$BJ42,$BJ42-SUM(KB42:$RV42),CA42),0))</f>
        <v>0</v>
      </c>
      <c r="KB42" s="5">
        <f>IF(CB42=0,0,IF($BJ42&gt;SUM(CC42:$JV42),IF(CB42+SUM(CC42:$JV42)&gt;$BJ42,$BJ42-SUM(KC42:$RV42),CB42),0))</f>
        <v>0</v>
      </c>
      <c r="KC42" s="5">
        <f>IF(CC42=0,0,IF($BJ42&gt;SUM(CD42:$JV42),IF(CC42+SUM(CD42:$JV42)&gt;$BJ42,$BJ42-SUM(KD42:$RV42),CC42),0))</f>
        <v>0</v>
      </c>
      <c r="KD42" s="5">
        <f>IF(CD42=0,0,IF($BJ42&gt;SUM(CE42:$JV42),IF(CD42+SUM(CE42:$JV42)&gt;$BJ42,$BJ42-SUM(KE42:$RV42),CD42),0))</f>
        <v>0</v>
      </c>
      <c r="KE42" s="5">
        <f>IF(CE42=0,0,IF($BJ42&gt;SUM(CF42:$JV42),IF(CE42+SUM(CF42:$JV42)&gt;$BJ42,$BJ42-SUM(KF42:$RV42),CE42),0))</f>
        <v>0</v>
      </c>
      <c r="KF42" s="5">
        <f>IF(CF42=0,0,IF($BJ42&gt;SUM(CG42:$JV42),IF(CF42+SUM(CG42:$JV42)&gt;$BJ42,$BJ42-SUM(KG42:$RV42),CF42),0))</f>
        <v>0</v>
      </c>
      <c r="KG42" s="5">
        <f>IF(CG42=0,0,IF($BJ42&gt;SUM(CH42:$JV42),IF(CG42+SUM(CH42:$JV42)&gt;$BJ42,$BJ42-SUM(KH42:$RV42),CG42),0))</f>
        <v>0</v>
      </c>
      <c r="KH42" s="5">
        <f>IF(CH42=0,0,IF($BJ42&gt;SUM(CI42:$JV42),IF(CH42+SUM(CI42:$JV42)&gt;$BJ42,$BJ42-SUM(KI42:$RV42),CH42),0))</f>
        <v>0</v>
      </c>
      <c r="KI42" s="5">
        <f>IF(CI42=0,0,IF($BJ42&gt;SUM(CJ42:$JV42),IF(CI42+SUM(CJ42:$JV42)&gt;$BJ42,$BJ42-SUM(KJ42:$RV42),CI42),0))</f>
        <v>0</v>
      </c>
      <c r="KJ42" s="5">
        <f>IF(CJ42=0,0,IF($BJ42&gt;SUM(CK42:$JV42),IF(CJ42+SUM(CK42:$JV42)&gt;$BJ42,$BJ42-SUM(KK42:$RV42),CJ42),0))</f>
        <v>0</v>
      </c>
      <c r="KK42" s="5">
        <f>IF(CK42=0,0,IF($BJ42&gt;SUM(CL42:$JV42),IF(CK42+SUM(CL42:$JV42)&gt;$BJ42,$BJ42-SUM(KL42:$RV42),CK42),0))</f>
        <v>0</v>
      </c>
      <c r="KL42" s="5">
        <f>IF(CL42=0,0,IF($BJ42&gt;SUM(CM42:$JV42),IF(CL42+SUM(CM42:$JV42)&gt;$BJ42,$BJ42-SUM(KM42:$RV42),CL42),0))</f>
        <v>0</v>
      </c>
      <c r="KM42" s="5">
        <f>IF(CM42=0,0,IF($BJ42&gt;SUM(CN42:$JV42),IF(CM42+SUM(CN42:$JV42)&gt;$BJ42,$BJ42-SUM(KN42:$RV42),CM42),0))</f>
        <v>0</v>
      </c>
      <c r="KN42" s="5">
        <f>IF(CN42=0,0,IF($BJ42&gt;SUM(CO42:$JV42),IF(CN42+SUM(CO42:$JV42)&gt;$BJ42,$BJ42-SUM(KO42:$RV42),CN42),0))</f>
        <v>0</v>
      </c>
      <c r="KO42" s="5">
        <f>IF(CO42=0,0,IF($BJ42&gt;SUM(CP42:$JV42),IF(CO42+SUM(CP42:$JV42)&gt;$BJ42,$BJ42-SUM(KP42:$RV42),CO42),0))</f>
        <v>0</v>
      </c>
      <c r="KP42" s="5">
        <f>IF(CP42=0,0,IF($BJ42&gt;SUM(CQ42:$JV42),IF(CP42+SUM(CQ42:$JV42)&gt;$BJ42,$BJ42-SUM(KQ42:$RV42),CP42),0))</f>
        <v>0</v>
      </c>
      <c r="KQ42" s="5">
        <f>IF(CQ42=0,0,IF($BJ42&gt;SUM(CR42:$JV42),IF(CQ42+SUM(CR42:$JV42)&gt;$BJ42,$BJ42-SUM(KR42:$RV42),CQ42),0))</f>
        <v>0</v>
      </c>
      <c r="KR42" s="5">
        <f>IF(CR42=0,0,IF($BJ42&gt;SUM(CS42:$JV42),IF(CR42+SUM(CS42:$JV42)&gt;$BJ42,$BJ42-SUM(KS42:$RV42),CR42),0))</f>
        <v>0</v>
      </c>
      <c r="KS42" s="5">
        <f>IF(CS42=0,0,IF($BJ42&gt;SUM(CT42:$JV42),IF(CS42+SUM(CT42:$JV42)&gt;$BJ42,$BJ42-SUM(KT42:$RV42),CS42),0))</f>
        <v>0</v>
      </c>
      <c r="KT42" s="5">
        <f>IF(CT42=0,0,IF($BJ42&gt;SUM(CU42:$JV42),IF(CT42+SUM(CU42:$JV42)&gt;$BJ42,$BJ42-SUM(KU42:$RV42),CT42),0))</f>
        <v>0</v>
      </c>
      <c r="KU42" s="5">
        <f>IF(CU42=0,0,IF($BJ42&gt;SUM(CV42:$JV42),IF(CU42+SUM(CV42:$JV42)&gt;$BJ42,$BJ42-SUM(KV42:$RV42),CU42),0))</f>
        <v>0</v>
      </c>
      <c r="KV42" s="5">
        <f>IF(CV42=0,0,IF($BJ42&gt;SUM(CW42:$JV42),IF(CV42+SUM(CW42:$JV42)&gt;$BJ42,$BJ42-SUM(KW42:$RV42),CV42),0))</f>
        <v>0</v>
      </c>
      <c r="KW42" s="5">
        <f>IF(CW42=0,0,IF($BJ42&gt;SUM(CX42:$JV42),IF(CW42+SUM(CX42:$JV42)&gt;$BJ42,$BJ42-SUM(KX42:$RV42),CW42),0))</f>
        <v>0</v>
      </c>
      <c r="KX42" s="5">
        <f>IF(CX42=0,0,IF($BJ42&gt;SUM(CY42:$JV42),IF(CX42+SUM(CY42:$JV42)&gt;$BJ42,$BJ42-SUM(KY42:$RV42),CX42),0))</f>
        <v>0</v>
      </c>
      <c r="KY42" s="5">
        <f>IF(CY42=0,0,IF($BJ42&gt;SUM(CZ42:$JV42),IF(CY42+SUM(CZ42:$JV42)&gt;$BJ42,$BJ42-SUM(KZ42:$RV42),CY42),0))</f>
        <v>0</v>
      </c>
      <c r="KZ42" s="5">
        <f>IF(CZ42=0,0,IF($BJ42&gt;SUM(DA42:$JV42),IF(CZ42+SUM(DA42:$JV42)&gt;$BJ42,$BJ42-SUM(LA42:$RV42),CZ42),0))</f>
        <v>0</v>
      </c>
      <c r="LA42" s="5">
        <f>IF(DA42=0,0,IF($BJ42&gt;SUM(DB42:$JV42),IF(DA42+SUM(DB42:$JV42)&gt;$BJ42,$BJ42-SUM(LB42:$RV42),DA42),0))</f>
        <v>0</v>
      </c>
      <c r="LB42" s="5">
        <f>IF(DB42=0,0,IF($BJ42&gt;SUM(DC42:$JV42),IF(DB42+SUM(DC42:$JV42)&gt;$BJ42,$BJ42-SUM(LC42:$RV42),DB42),0))</f>
        <v>0</v>
      </c>
      <c r="LC42" s="5">
        <f>IF(DC42=0,0,IF($BJ42&gt;SUM(DD42:$JV42),IF(DC42+SUM(DD42:$JV42)&gt;$BJ42,$BJ42-SUM(LD42:$RV42),DC42),0))</f>
        <v>0</v>
      </c>
      <c r="LD42" s="5">
        <f>IF(DD42=0,0,IF($BJ42&gt;SUM(DE42:$JV42),IF(DD42+SUM(DE42:$JV42)&gt;$BJ42,$BJ42-SUM(LE42:$RV42),DD42),0))</f>
        <v>0</v>
      </c>
      <c r="LE42" s="5">
        <f>IF(DE42=0,0,IF($BJ42&gt;SUM(DF42:$JV42),IF(DE42+SUM(DF42:$JV42)&gt;$BJ42,$BJ42-SUM(LF42:$RV42),DE42),0))</f>
        <v>0</v>
      </c>
      <c r="LF42" s="5">
        <f>IF(DF42=0,0,IF($BJ42&gt;SUM(DG42:$JV42),IF(DF42+SUM(DG42:$JV42)&gt;$BJ42,$BJ42-SUM(LG42:$RV42),DF42),0))</f>
        <v>0</v>
      </c>
      <c r="LG42" s="5">
        <f>IF(DG42=0,0,IF($BJ42&gt;SUM(DH42:$JV42),IF(DG42+SUM(DH42:$JV42)&gt;$BJ42,$BJ42-SUM(LH42:$RV42),DG42),0))</f>
        <v>0</v>
      </c>
      <c r="LH42" s="5">
        <f>IF(DH42=0,0,IF($BJ42&gt;SUM(DI42:$JV42),IF(DH42+SUM(DI42:$JV42)&gt;$BJ42,$BJ42-SUM(LI42:$RV42),DH42),0))</f>
        <v>0</v>
      </c>
      <c r="LI42" s="5">
        <f>IF(DI42=0,0,IF($BJ42&gt;SUM(DJ42:$JV42),IF(DI42+SUM(DJ42:$JV42)&gt;$BJ42,$BJ42-SUM(LJ42:$RV42),DI42),0))</f>
        <v>0</v>
      </c>
      <c r="LJ42" s="5">
        <f>IF(DJ42=0,0,IF($BJ42&gt;SUM(DK42:$JV42),IF(DJ42+SUM(DK42:$JV42)&gt;$BJ42,$BJ42-SUM(LK42:$RV42),DJ42),0))</f>
        <v>0</v>
      </c>
      <c r="LK42" s="5">
        <f>IF(DK42=0,0,IF($BJ42&gt;SUM(DL42:$JV42),IF(DK42+SUM(DL42:$JV42)&gt;$BJ42,$BJ42-SUM(LL42:$RV42),DK42),0))</f>
        <v>0</v>
      </c>
      <c r="LL42" s="5">
        <f>IF(DL42=0,0,IF($BJ42&gt;SUM(DM42:$JV42),IF(DL42+SUM(DM42:$JV42)&gt;$BJ42,$BJ42-SUM(LM42:$RV42),DL42),0))</f>
        <v>0</v>
      </c>
      <c r="LM42" s="5">
        <f>IF(DM42=0,0,IF($BJ42&gt;SUM(DN42:$JV42),IF(DM42+SUM(DN42:$JV42)&gt;$BJ42,$BJ42-SUM(LN42:$RV42),DM42),0))</f>
        <v>0</v>
      </c>
      <c r="LN42" s="5">
        <f>IF(DN42=0,0,IF($BJ42&gt;SUM(DO42:$JV42),IF(DN42+SUM(DO42:$JV42)&gt;$BJ42,$BJ42-SUM(LO42:$RV42),DN42),0))</f>
        <v>0</v>
      </c>
      <c r="LO42" s="5">
        <f>IF(DO42=0,0,IF($BJ42&gt;SUM(DP42:$JV42),IF(DO42+SUM(DP42:$JV42)&gt;$BJ42,$BJ42-SUM(LP42:$RV42),DO42),0))</f>
        <v>0</v>
      </c>
      <c r="LP42" s="5">
        <f>IF(DP42=0,0,IF($BJ42&gt;SUM(DQ42:$JV42),IF(DP42+SUM(DQ42:$JV42)&gt;$BJ42,$BJ42-SUM(LQ42:$RV42),DP42),0))</f>
        <v>0</v>
      </c>
      <c r="LQ42" s="5">
        <f>IF(DQ42=0,0,IF($BJ42&gt;SUM(DR42:$JV42),IF(DQ42+SUM(DR42:$JV42)&gt;$BJ42,$BJ42-SUM(LR42:$RV42),DQ42),0))</f>
        <v>0</v>
      </c>
      <c r="LR42" s="5">
        <f>IF(DR42=0,0,IF($BJ42&gt;SUM(DS42:$JV42),IF(DR42+SUM(DS42:$JV42)&gt;$BJ42,$BJ42-SUM(LS42:$RV42),DR42),0))</f>
        <v>0</v>
      </c>
      <c r="LS42" s="5">
        <f>IF(DS42=0,0,IF($BJ42&gt;SUM(DT42:$JV42),IF(DS42+SUM(DT42:$JV42)&gt;$BJ42,$BJ42-SUM(LT42:$RV42),DS42),0))</f>
        <v>0</v>
      </c>
      <c r="LT42" s="5">
        <f>IF(DT42=0,0,IF($BJ42&gt;SUM(DU42:$JV42),IF(DT42+SUM(DU42:$JV42)&gt;$BJ42,$BJ42-SUM(LU42:$RV42),DT42),0))</f>
        <v>0</v>
      </c>
      <c r="LU42" s="5">
        <f>IF(DU42=0,0,IF($BJ42&gt;SUM(DV42:$JV42),IF(DU42+SUM(DV42:$JV42)&gt;$BJ42,$BJ42-SUM(LV42:$RV42),DU42),0))</f>
        <v>0</v>
      </c>
      <c r="LV42" s="5">
        <f>IF(DV42=0,0,IF($BJ42&gt;SUM(DW42:$JV42),IF(DV42+SUM(DW42:$JV42)&gt;$BJ42,$BJ42-SUM(LW42:$RV42),DV42),0))</f>
        <v>0</v>
      </c>
      <c r="LW42" s="5">
        <f>IF(DW42=0,0,IF($BJ42&gt;SUM(DX42:$JV42),IF(DW42+SUM(DX42:$JV42)&gt;$BJ42,$BJ42-SUM(LX42:$RV42),DW42),0))</f>
        <v>0</v>
      </c>
      <c r="LX42" s="5">
        <f>IF(DX42=0,0,IF($BJ42&gt;SUM(DY42:$JV42),IF(DX42+SUM(DY42:$JV42)&gt;$BJ42,$BJ42-SUM(LY42:$RV42),DX42),0))</f>
        <v>0</v>
      </c>
      <c r="LY42" s="5">
        <f>IF(DY42=0,0,IF($BJ42&gt;SUM(DZ42:$JV42),IF(DY42+SUM(DZ42:$JV42)&gt;$BJ42,$BJ42-SUM(LZ42:$RV42),DY42),0))</f>
        <v>0</v>
      </c>
      <c r="LZ42" s="5">
        <f>IF(DZ42=0,0,IF($BJ42&gt;SUM(EA42:$JV42),IF(DZ42+SUM(EA42:$JV42)&gt;$BJ42,$BJ42-SUM(MA42:$RV42),DZ42),0))</f>
        <v>0</v>
      </c>
      <c r="MA42" s="5">
        <f>IF(EA42=0,0,IF($BJ42&gt;SUM(EB42:$JV42),IF(EA42+SUM(EB42:$JV42)&gt;$BJ42,$BJ42-SUM(MB42:$RV42),EA42),0))</f>
        <v>0</v>
      </c>
      <c r="MB42" s="5">
        <f>IF(EB42=0,0,IF($BJ42&gt;SUM(EC42:$JV42),IF(EB42+SUM(EC42:$JV42)&gt;$BJ42,$BJ42-SUM(MC42:$RV42),EB42),0))</f>
        <v>0</v>
      </c>
      <c r="MC42" s="5">
        <f>IF(EC42=0,0,IF($BJ42&gt;SUM(ED42:$JV42),IF(EC42+SUM(ED42:$JV42)&gt;$BJ42,$BJ42-SUM(MD42:$RV42),EC42),0))</f>
        <v>0</v>
      </c>
      <c r="MD42" s="5">
        <f>IF(ED42=0,0,IF($BJ42&gt;SUM(EE42:$JV42),IF(ED42+SUM(EE42:$JV42)&gt;$BJ42,$BJ42-SUM(ME42:$RV42),ED42),0))</f>
        <v>0</v>
      </c>
      <c r="ME42" s="5">
        <f>IF(EE42=0,0,IF($BJ42&gt;SUM(EF42:$JV42),IF(EE42+SUM(EF42:$JV42)&gt;$BJ42,$BJ42-SUM(MF42:$RV42),EE42),0))</f>
        <v>0</v>
      </c>
      <c r="MF42" s="5">
        <f>IF(EF42=0,0,IF($BJ42&gt;SUM(EG42:$JV42),IF(EF42+SUM(EG42:$JV42)&gt;$BJ42,$BJ42-SUM(MG42:$RV42),EF42),0))</f>
        <v>0</v>
      </c>
      <c r="MG42" s="5">
        <f>IF(EG42=0,0,IF($BJ42&gt;SUM(EH42:$JV42),IF(EG42+SUM(EH42:$JV42)&gt;$BJ42,$BJ42-SUM(MH42:$RV42),EG42),0))</f>
        <v>0</v>
      </c>
      <c r="MH42" s="5">
        <f>IF(EH42=0,0,IF($BJ42&gt;SUM(EI42:$JV42),IF(EH42+SUM(EI42:$JV42)&gt;$BJ42,$BJ42-SUM(MI42:$RV42),EH42),0))</f>
        <v>0</v>
      </c>
      <c r="MI42" s="5">
        <f>IF(EI42=0,0,IF($BJ42&gt;SUM(EJ42:$JV42),IF(EI42+SUM(EJ42:$JV42)&gt;$BJ42,$BJ42-SUM(MJ42:$RV42),EI42),0))</f>
        <v>0</v>
      </c>
      <c r="MJ42" s="5">
        <f>IF(EJ42=0,0,IF($BJ42&gt;SUM(EK42:$JV42),IF(EJ42+SUM(EK42:$JV42)&gt;$BJ42,$BJ42-SUM(MK42:$RV42),EJ42),0))</f>
        <v>0</v>
      </c>
      <c r="MK42" s="5">
        <f>IF(EK42=0,0,IF($BJ42&gt;SUM(EL42:$JV42),IF(EK42+SUM(EL42:$JV42)&gt;$BJ42,$BJ42-SUM(ML42:$RV42),EK42),0))</f>
        <v>0</v>
      </c>
      <c r="ML42" s="5">
        <f>IF(EL42=0,0,IF($BJ42&gt;SUM(EM42:$JV42),IF(EL42+SUM(EM42:$JV42)&gt;$BJ42,$BJ42-SUM(MM42:$RV42),EL42),0))</f>
        <v>0</v>
      </c>
      <c r="MM42" s="5">
        <f>IF(EM42=0,0,IF($BJ42&gt;SUM(EN42:$JV42),IF(EM42+SUM(EN42:$JV42)&gt;$BJ42,$BJ42-SUM(MN42:$RV42),EM42),0))</f>
        <v>0</v>
      </c>
      <c r="MN42" s="5">
        <f>IF(EN42=0,0,IF($BJ42&gt;SUM(EO42:$JV42),IF(EN42+SUM(EO42:$JV42)&gt;$BJ42,$BJ42-SUM(MO42:$RV42),EN42),0))</f>
        <v>0</v>
      </c>
      <c r="MO42" s="5">
        <f>IF(EO42=0,0,IF($BJ42&gt;SUM(EP42:$JV42),IF(EO42+SUM(EP42:$JV42)&gt;$BJ42,$BJ42-SUM(MP42:$RV42),EO42),0))</f>
        <v>0</v>
      </c>
      <c r="MP42" s="5">
        <f>IF(EP42=0,0,IF($BJ42&gt;SUM(EQ42:$JV42),IF(EP42+SUM(EQ42:$JV42)&gt;$BJ42,$BJ42-SUM(MQ42:$RV42),EP42),0))</f>
        <v>0</v>
      </c>
      <c r="MQ42" s="5">
        <f>IF(EQ42=0,0,IF($BJ42&gt;SUM(ER42:$JV42),IF(EQ42+SUM(ER42:$JV42)&gt;$BJ42,$BJ42-SUM(MR42:$RV42),EQ42),0))</f>
        <v>0</v>
      </c>
      <c r="MR42" s="5">
        <f>IF(ER42=0,0,IF($BJ42&gt;SUM(ES42:$JV42),IF(ER42+SUM(ES42:$JV42)&gt;$BJ42,$BJ42-SUM(MS42:$RV42),ER42),0))</f>
        <v>0</v>
      </c>
      <c r="MS42" s="5">
        <f>IF(ES42=0,0,IF($BJ42&gt;SUM(ET42:$JV42),IF(ES42+SUM(ET42:$JV42)&gt;$BJ42,$BJ42-SUM(MT42:$RV42),ES42),0))</f>
        <v>0</v>
      </c>
      <c r="MT42" s="5">
        <f>IF(ET42=0,0,IF($BJ42&gt;SUM(EU42:$JV42),IF(ET42+SUM(EU42:$JV42)&gt;$BJ42,$BJ42-SUM(MU42:$RV42),ET42),0))</f>
        <v>0</v>
      </c>
      <c r="MU42" s="5">
        <f>IF(EU42=0,0,IF($BJ42&gt;SUM(EV42:$JV42),IF(EU42+SUM(EV42:$JV42)&gt;$BJ42,$BJ42-SUM(MV42:$RV42),EU42),0))</f>
        <v>0</v>
      </c>
      <c r="MV42" s="5">
        <f>IF(EV42=0,0,IF($BJ42&gt;SUM(EW42:$JV42),IF(EV42+SUM(EW42:$JV42)&gt;$BJ42,$BJ42-SUM(MW42:$RV42),EV42),0))</f>
        <v>0</v>
      </c>
      <c r="MW42" s="5">
        <f>IF(EW42=0,0,IF($BJ42&gt;SUM(EX42:$JV42),IF(EW42+SUM(EX42:$JV42)&gt;$BJ42,$BJ42-SUM(MX42:$RV42),EW42),0))</f>
        <v>0</v>
      </c>
      <c r="MX42" s="5">
        <f>IF(EX42=0,0,IF($BJ42&gt;SUM(EY42:$JV42),IF(EX42+SUM(EY42:$JV42)&gt;$BJ42,$BJ42-SUM(MY42:$RV42),EX42),0))</f>
        <v>0</v>
      </c>
      <c r="MY42" s="5">
        <f>IF(EY42=0,0,IF($BJ42&gt;SUM(EZ42:$JV42),IF(EY42+SUM(EZ42:$JV42)&gt;$BJ42,$BJ42-SUM(MZ42:$RV42),EY42),0))</f>
        <v>0</v>
      </c>
      <c r="MZ42" s="5">
        <f>IF(EZ42=0,0,IF($BJ42&gt;SUM(FA42:$JV42),IF(EZ42+SUM(FA42:$JV42)&gt;$BJ42,$BJ42-SUM(NA42:$RV42),EZ42),0))</f>
        <v>0</v>
      </c>
      <c r="NA42" s="5">
        <f>IF(FA42=0,0,IF($BJ42&gt;SUM(FB42:$JV42),IF(FA42+SUM(FB42:$JV42)&gt;$BJ42,$BJ42-SUM(NB42:$RV42),FA42),0))</f>
        <v>0</v>
      </c>
      <c r="NB42" s="5">
        <f>IF(FB42=0,0,IF($BJ42&gt;SUM(FC42:$JV42),IF(FB42+SUM(FC42:$JV42)&gt;$BJ42,$BJ42-SUM(NC42:$RV42),FB42),0))</f>
        <v>0</v>
      </c>
      <c r="NC42" s="5">
        <f>IF(FC42=0,0,IF($BJ42&gt;SUM(FD42:$JV42),IF(FC42+SUM(FD42:$JV42)&gt;$BJ42,$BJ42-SUM(ND42:$RV42),FC42),0))</f>
        <v>0</v>
      </c>
      <c r="ND42" s="5">
        <f>IF(FD42=0,0,IF($BJ42&gt;SUM(FE42:$JV42),IF(FD42+SUM(FE42:$JV42)&gt;$BJ42,$BJ42-SUM(NE42:$RV42),FD42),0))</f>
        <v>0</v>
      </c>
      <c r="NE42" s="5">
        <f>IF(FE42=0,0,IF($BJ42&gt;SUM(FF42:$JV42),IF(FE42+SUM(FF42:$JV42)&gt;$BJ42,$BJ42-SUM(NF42:$RV42),FE42),0))</f>
        <v>0</v>
      </c>
      <c r="NF42" s="5">
        <f>IF(FF42=0,0,IF($BJ42&gt;SUM(FG42:$JV42),IF(FF42+SUM(FG42:$JV42)&gt;$BJ42,$BJ42-SUM(NG42:$RV42),FF42),0))</f>
        <v>0</v>
      </c>
      <c r="NG42" s="5">
        <f>IF(FG42=0,0,IF($BJ42&gt;SUM(FH42:$JV42),IF(FG42+SUM(FH42:$JV42)&gt;$BJ42,$BJ42-SUM(NH42:$RV42),FG42),0))</f>
        <v>0</v>
      </c>
      <c r="NH42" s="5">
        <f>IF(FH42=0,0,IF($BJ42&gt;SUM(FI42:$JV42),IF(FH42+SUM(FI42:$JV42)&gt;$BJ42,$BJ42-SUM(NI42:$RV42),FH42),0))</f>
        <v>0</v>
      </c>
      <c r="NI42" s="5">
        <f>IF(FI42=0,0,IF($BJ42&gt;SUM(FJ42:$JV42),IF(FI42+SUM(FJ42:$JV42)&gt;$BJ42,$BJ42-SUM(NJ42:$RV42),FI42),0))</f>
        <v>0</v>
      </c>
      <c r="NJ42" s="5">
        <f>IF(FJ42=0,0,IF($BJ42&gt;SUM(FK42:$JV42),IF(FJ42+SUM(FK42:$JV42)&gt;$BJ42,$BJ42-SUM(NK42:$RV42),FJ42),0))</f>
        <v>0</v>
      </c>
      <c r="NK42" s="5">
        <f>IF(FK42=0,0,IF($BJ42&gt;SUM(FL42:$JV42),IF(FK42+SUM(FL42:$JV42)&gt;$BJ42,$BJ42-SUM(NL42:$RV42),FK42),0))</f>
        <v>0</v>
      </c>
      <c r="NL42" s="5">
        <f>IF(FL42=0,0,IF($BJ42&gt;SUM(FM42:$JV42),IF(FL42+SUM(FM42:$JV42)&gt;$BJ42,$BJ42-SUM(NM42:$RV42),FL42),0))</f>
        <v>0</v>
      </c>
      <c r="NM42" s="5">
        <f>IF(FM42=0,0,IF($BJ42&gt;SUM(FN42:$JV42),IF(FM42+SUM(FN42:$JV42)&gt;$BJ42,$BJ42-SUM(NN42:$RV42),FM42),0))</f>
        <v>0</v>
      </c>
      <c r="NN42" s="5">
        <f>IF(FN42=0,0,IF($BJ42&gt;SUM(FO42:$JV42),IF(FN42+SUM(FO42:$JV42)&gt;$BJ42,$BJ42-SUM(NO42:$RV42),FN42),0))</f>
        <v>0</v>
      </c>
      <c r="NO42" s="5">
        <f>IF(FO42=0,0,IF($BJ42&gt;SUM(FP42:$JV42),IF(FO42+SUM(FP42:$JV42)&gt;$BJ42,$BJ42-SUM(NP42:$RV42),FO42),0))</f>
        <v>0</v>
      </c>
      <c r="NP42" s="5">
        <f>IF(FP42=0,0,IF($BJ42&gt;SUM(FQ42:$JV42),IF(FP42+SUM(FQ42:$JV42)&gt;$BJ42,$BJ42-SUM(NQ42:$RV42),FP42),0))</f>
        <v>0</v>
      </c>
      <c r="NQ42" s="5">
        <f>IF(FQ42=0,0,IF($BJ42&gt;SUM(FR42:$JV42),IF(FQ42+SUM(FR42:$JV42)&gt;$BJ42,$BJ42-SUM(NR42:$RV42),FQ42),0))</f>
        <v>0</v>
      </c>
      <c r="NR42" s="5">
        <f>IF(FR42=0,0,IF($BJ42&gt;SUM(FS42:$JV42),IF(FR42+SUM(FS42:$JV42)&gt;$BJ42,$BJ42-SUM(NS42:$RV42),FR42),0))</f>
        <v>0</v>
      </c>
      <c r="NS42" s="5">
        <f>IF(FS42=0,0,IF($BJ42&gt;SUM(FT42:$JV42),IF(FS42+SUM(FT42:$JV42)&gt;$BJ42,$BJ42-SUM(NT42:$RV42),FS42),0))</f>
        <v>0</v>
      </c>
      <c r="NT42" s="5">
        <f>IF(FT42=0,0,IF($BJ42&gt;SUM(FU42:$JV42),IF(FT42+SUM(FU42:$JV42)&gt;$BJ42,$BJ42-SUM(NU42:$RV42),FT42),0))</f>
        <v>0</v>
      </c>
      <c r="NU42" s="5">
        <f>IF(FU42=0,0,IF($BJ42&gt;SUM(FV42:$JV42),IF(FU42+SUM(FV42:$JV42)&gt;$BJ42,$BJ42-SUM(NV42:$RV42),FU42),0))</f>
        <v>0</v>
      </c>
      <c r="NV42" s="5">
        <f>IF(FV42=0,0,IF($BJ42&gt;SUM(FW42:$JV42),IF(FV42+SUM(FW42:$JV42)&gt;$BJ42,$BJ42-SUM(NW42:$RV42),FV42),0))</f>
        <v>0</v>
      </c>
      <c r="NW42" s="5">
        <f>IF(FW42=0,0,IF($BJ42&gt;SUM(FX42:$JV42),IF(FW42+SUM(FX42:$JV42)&gt;$BJ42,$BJ42-SUM(NX42:$RV42),FW42),0))</f>
        <v>0</v>
      </c>
      <c r="NX42" s="5">
        <f>IF(FX42=0,0,IF($BJ42&gt;SUM(FY42:$JV42),IF(FX42+SUM(FY42:$JV42)&gt;$BJ42,$BJ42-SUM(NY42:$RV42),FX42),0))</f>
        <v>0</v>
      </c>
      <c r="NY42" s="5">
        <f>IF(FY42=0,0,IF($BJ42&gt;SUM(FZ42:$JV42),IF(FY42+SUM(FZ42:$JV42)&gt;$BJ42,$BJ42-SUM(NZ42:$RV42),FY42),0))</f>
        <v>0</v>
      </c>
      <c r="NZ42" s="5">
        <f>IF(FZ42=0,0,IF($BJ42&gt;SUM(GA42:$JV42),IF(FZ42+SUM(GA42:$JV42)&gt;$BJ42,$BJ42-SUM(OA42:$RV42),FZ42),0))</f>
        <v>0</v>
      </c>
      <c r="OA42" s="5">
        <f>IF(GA42=0,0,IF($BJ42&gt;SUM(GB42:$JV42),IF(GA42+SUM(GB42:$JV42)&gt;$BJ42,$BJ42-SUM(OB42:$RV42),GA42),0))</f>
        <v>0</v>
      </c>
      <c r="OB42" s="5">
        <f>IF(GB42=0,0,IF($BJ42&gt;SUM(GC42:$JV42),IF(GB42+SUM(GC42:$JV42)&gt;$BJ42,$BJ42-SUM(OC42:$RV42),GB42),0))</f>
        <v>0</v>
      </c>
      <c r="OC42" s="5">
        <f>IF(GC42=0,0,IF($BJ42&gt;SUM(GD42:$JV42),IF(GC42+SUM(GD42:$JV42)&gt;$BJ42,$BJ42-SUM(OD42:$RV42),GC42),0))</f>
        <v>0</v>
      </c>
      <c r="OD42" s="5">
        <f>IF(GD42=0,0,IF($BJ42&gt;SUM(GE42:$JV42),IF(GD42+SUM(GE42:$JV42)&gt;$BJ42,$BJ42-SUM(OE42:$RV42),GD42),0))</f>
        <v>0</v>
      </c>
      <c r="OE42" s="5">
        <f>IF(GE42=0,0,IF($BJ42&gt;SUM(GF42:$JV42),IF(GE42+SUM(GF42:$JV42)&gt;$BJ42,$BJ42-SUM(OF42:$RV42),GE42),0))</f>
        <v>0</v>
      </c>
      <c r="OF42" s="5">
        <f>IF(GF42=0,0,IF($BJ42&gt;SUM(GG42:$JV42),IF(GF42+SUM(GG42:$JV42)&gt;$BJ42,$BJ42-SUM(OG42:$RV42),GF42),0))</f>
        <v>0</v>
      </c>
      <c r="OG42" s="5">
        <f>IF(GG42=0,0,IF($BJ42&gt;SUM(GH42:$JV42),IF(GG42+SUM(GH42:$JV42)&gt;$BJ42,$BJ42-SUM(OH42:$RV42),GG42),0))</f>
        <v>0</v>
      </c>
      <c r="OH42" s="5">
        <f>IF(GH42=0,0,IF($BJ42&gt;SUM(GI42:$JV42),IF(GH42+SUM(GI42:$JV42)&gt;$BJ42,$BJ42-SUM(OI42:$RV42),GH42),0))</f>
        <v>0</v>
      </c>
      <c r="OI42" s="5">
        <f>IF(GI42=0,0,IF($BJ42&gt;SUM(GJ42:$JV42),IF(GI42+SUM(GJ42:$JV42)&gt;$BJ42,$BJ42-SUM(OJ42:$RV42),GI42),0))</f>
        <v>0</v>
      </c>
      <c r="OJ42" s="5">
        <f>IF(GJ42=0,0,IF($BJ42&gt;SUM(GK42:$JV42),IF(GJ42+SUM(GK42:$JV42)&gt;$BJ42,$BJ42-SUM(OK42:$RV42),GJ42),0))</f>
        <v>0</v>
      </c>
      <c r="OK42" s="5">
        <f>IF(GK42=0,0,IF($BJ42&gt;SUM(GL42:$JV42),IF(GK42+SUM(GL42:$JV42)&gt;$BJ42,$BJ42-SUM(OL42:$RV42),GK42),0))</f>
        <v>0</v>
      </c>
      <c r="OL42" s="5">
        <f>IF(GL42=0,0,IF($BJ42&gt;SUM(GM42:$JV42),IF(GL42+SUM(GM42:$JV42)&gt;$BJ42,$BJ42-SUM(OM42:$RV42),GL42),0))</f>
        <v>0</v>
      </c>
      <c r="OM42" s="5">
        <f>IF(GM42=0,0,IF($BJ42&gt;SUM(GN42:$JV42),IF(GM42+SUM(GN42:$JV42)&gt;$BJ42,$BJ42-SUM(ON42:$RV42),GM42),0))</f>
        <v>0</v>
      </c>
      <c r="ON42" s="5">
        <f>IF(GN42=0,0,IF($BJ42&gt;SUM(GO42:$JV42),IF(GN42+SUM(GO42:$JV42)&gt;$BJ42,$BJ42-SUM(OO42:$RV42),GN42),0))</f>
        <v>0</v>
      </c>
      <c r="OO42" s="5">
        <f>IF(GO42=0,0,IF($BJ42&gt;SUM(GP42:$JV42),IF(GO42+SUM(GP42:$JV42)&gt;$BJ42,$BJ42-SUM(OP42:$RV42),GO42),0))</f>
        <v>0</v>
      </c>
      <c r="OP42" s="5">
        <f>IF(GP42=0,0,IF($BJ42&gt;SUM(GQ42:$JV42),IF(GP42+SUM(GQ42:$JV42)&gt;$BJ42,$BJ42-SUM(OQ42:$RV42),GP42),0))</f>
        <v>0</v>
      </c>
      <c r="OQ42" s="5">
        <f>IF(GQ42=0,0,IF($BJ42&gt;SUM(GR42:$JV42),IF(GQ42+SUM(GR42:$JV42)&gt;$BJ42,$BJ42-SUM(OR42:$RV42),GQ42),0))</f>
        <v>0</v>
      </c>
      <c r="OR42" s="5">
        <f>IF(GR42=0,0,IF($BJ42&gt;SUM(GS42:$JV42),IF(GR42+SUM(GS42:$JV42)&gt;$BJ42,$BJ42-SUM(OS42:$RV42),GR42),0))</f>
        <v>0</v>
      </c>
      <c r="OS42" s="5">
        <f>IF(GS42=0,0,IF($BJ42&gt;SUM(GT42:$JV42),IF(GS42+SUM(GT42:$JV42)&gt;$BJ42,$BJ42-SUM(OT42:$RV42),GS42),0))</f>
        <v>0</v>
      </c>
      <c r="OT42" s="5">
        <f>IF(GT42=0,0,IF($BJ42&gt;SUM(GU42:$JV42),IF(GT42+SUM(GU42:$JV42)&gt;$BJ42,$BJ42-SUM(OU42:$RV42),GT42),0))</f>
        <v>0</v>
      </c>
      <c r="OU42" s="5">
        <f>IF(GU42=0,0,IF($BJ42&gt;SUM(GV42:$JV42),IF(GU42+SUM(GV42:$JV42)&gt;$BJ42,$BJ42-SUM(OV42:$RV42),GU42),0))</f>
        <v>0</v>
      </c>
      <c r="OV42" s="5">
        <f>IF(GV42=0,0,IF($BJ42&gt;SUM(GW42:$JV42),IF(GV42+SUM(GW42:$JV42)&gt;$BJ42,$BJ42-SUM(OW42:$RV42),GV42),0))</f>
        <v>0</v>
      </c>
      <c r="OW42" s="5">
        <f>IF(GW42=0,0,IF($BJ42&gt;SUM(GX42:$JV42),IF(GW42+SUM(GX42:$JV42)&gt;$BJ42,$BJ42-SUM(OX42:$RV42),GW42),0))</f>
        <v>0</v>
      </c>
      <c r="OX42" s="5">
        <f>IF(GX42=0,0,IF($BJ42&gt;SUM(GY42:$JV42),IF(GX42+SUM(GY42:$JV42)&gt;$BJ42,$BJ42-SUM(OY42:$RV42),GX42),0))</f>
        <v>0</v>
      </c>
      <c r="OY42" s="5">
        <f>IF(GY42=0,0,IF($BJ42&gt;SUM(GZ42:$JV42),IF(GY42+SUM(GZ42:$JV42)&gt;$BJ42,$BJ42-SUM(OZ42:$RV42),GY42),0))</f>
        <v>0</v>
      </c>
      <c r="OZ42" s="5">
        <f>IF(GZ42=0,0,IF($BJ42&gt;SUM(HA42:$JV42),IF(GZ42+SUM(HA42:$JV42)&gt;$BJ42,$BJ42-SUM(PA42:$RV42),GZ42),0))</f>
        <v>0</v>
      </c>
      <c r="PA42" s="5">
        <f>IF(HA42=0,0,IF($BJ42&gt;SUM(HB42:$JV42),IF(HA42+SUM(HB42:$JV42)&gt;$BJ42,$BJ42-SUM(PB42:$RV42),HA42),0))</f>
        <v>0</v>
      </c>
      <c r="PB42" s="5">
        <f>IF(HB42=0,0,IF($BJ42&gt;SUM(HC42:$JV42),IF(HB42+SUM(HC42:$JV42)&gt;$BJ42,$BJ42-SUM(PC42:$RV42),HB42),0))</f>
        <v>0</v>
      </c>
      <c r="PC42" s="5">
        <f>IF(HC42=0,0,IF($BJ42&gt;SUM(HD42:$JV42),IF(HC42+SUM(HD42:$JV42)&gt;$BJ42,$BJ42-SUM(PD42:$RV42),HC42),0))</f>
        <v>0</v>
      </c>
      <c r="PD42" s="5">
        <f>IF(HD42=0,0,IF($BJ42&gt;SUM(HE42:$JV42),IF(HD42+SUM(HE42:$JV42)&gt;$BJ42,$BJ42-SUM(PE42:$RV42),HD42),0))</f>
        <v>0</v>
      </c>
      <c r="PE42" s="5">
        <f>IF(HE42=0,0,IF($BJ42&gt;SUM(HF42:$JV42),IF(HE42+SUM(HF42:$JV42)&gt;$BJ42,$BJ42-SUM(PF42:$RV42),HE42),0))</f>
        <v>0</v>
      </c>
      <c r="PF42" s="5">
        <f>IF(HF42=0,0,IF($BJ42&gt;SUM(HG42:$JV42),IF(HF42+SUM(HG42:$JV42)&gt;$BJ42,$BJ42-SUM(PG42:$RV42),HF42),0))</f>
        <v>0</v>
      </c>
      <c r="PG42" s="5">
        <f>IF(HG42=0,0,IF($BJ42&gt;SUM(HH42:$JV42),IF(HG42+SUM(HH42:$JV42)&gt;$BJ42,$BJ42-SUM(PH42:$RV42),HG42),0))</f>
        <v>0</v>
      </c>
      <c r="PH42" s="5">
        <f>IF(HH42=0,0,IF($BJ42&gt;SUM(HI42:$JV42),IF(HH42+SUM(HI42:$JV42)&gt;$BJ42,$BJ42-SUM(PI42:$RV42),HH42),0))</f>
        <v>0</v>
      </c>
      <c r="PI42" s="5">
        <f>IF(HI42=0,0,IF($BJ42&gt;SUM(HJ42:$JV42),IF(HI42+SUM(HJ42:$JV42)&gt;$BJ42,$BJ42-SUM(PJ42:$RV42),HI42),0))</f>
        <v>0</v>
      </c>
      <c r="PJ42" s="5">
        <f>IF(HJ42=0,0,IF($BJ42&gt;SUM(HK42:$JV42),IF(HJ42+SUM(HK42:$JV42)&gt;$BJ42,$BJ42-SUM(PK42:$RV42),HJ42),0))</f>
        <v>0</v>
      </c>
      <c r="PK42" s="5">
        <f>IF(HK42=0,0,IF($BJ42&gt;SUM(HL42:$JV42),IF(HK42+SUM(HL42:$JV42)&gt;$BJ42,$BJ42-SUM(PL42:$RV42),HK42),0))</f>
        <v>0</v>
      </c>
      <c r="PL42" s="5">
        <f>IF(HL42=0,0,IF($BJ42&gt;SUM(HM42:$JV42),IF(HL42+SUM(HM42:$JV42)&gt;$BJ42,$BJ42-SUM(PM42:$RV42),HL42),0))</f>
        <v>0</v>
      </c>
      <c r="PM42" s="5">
        <f>IF(HM42=0,0,IF($BJ42&gt;SUM(HN42:$JV42),IF(HM42+SUM(HN42:$JV42)&gt;$BJ42,$BJ42-SUM(PN42:$RV42),HM42),0))</f>
        <v>0</v>
      </c>
      <c r="PN42" s="5">
        <f>IF(HN42=0,0,IF($BJ42&gt;SUM(HO42:$JV42),IF(HN42+SUM(HO42:$JV42)&gt;$BJ42,$BJ42-SUM(PO42:$RV42),HN42),0))</f>
        <v>0</v>
      </c>
      <c r="PO42" s="5">
        <f>IF(HO42=0,0,IF($BJ42&gt;SUM(HP42:$JV42),IF(HO42+SUM(HP42:$JV42)&gt;$BJ42,$BJ42-SUM(PP42:$RV42),HO42),0))</f>
        <v>0</v>
      </c>
      <c r="PP42" s="5">
        <f>IF(HP42=0,0,IF($BJ42&gt;SUM(HQ42:$JV42),IF(HP42+SUM(HQ42:$JV42)&gt;$BJ42,$BJ42-SUM(PQ42:$RV42),HP42),0))</f>
        <v>0</v>
      </c>
      <c r="PQ42" s="5">
        <f>IF(HQ42=0,0,IF($BJ42&gt;SUM(HR42:$JV42),IF(HQ42+SUM(HR42:$JV42)&gt;$BJ42,$BJ42-SUM(PR42:$RV42),HQ42),0))</f>
        <v>0</v>
      </c>
      <c r="PR42" s="5">
        <f>IF(HR42=0,0,IF($BJ42&gt;SUM(HS42:$JV42),IF(HR42+SUM(HS42:$JV42)&gt;$BJ42,$BJ42-SUM(PS42:$RV42),HR42),0))</f>
        <v>0</v>
      </c>
      <c r="PS42" s="5">
        <f>IF(HS42=0,0,IF($BJ42&gt;SUM(HT42:$JV42),IF(HS42+SUM(HT42:$JV42)&gt;$BJ42,$BJ42-SUM(PT42:$RV42),HS42),0))</f>
        <v>0</v>
      </c>
      <c r="PT42" s="5">
        <f>IF(HT42=0,0,IF($BJ42&gt;SUM(HU42:$JV42),IF(HT42+SUM(HU42:$JV42)&gt;$BJ42,$BJ42-SUM(PU42:$RV42),HT42),0))</f>
        <v>0</v>
      </c>
      <c r="PU42" s="5">
        <f>IF(HU42=0,0,IF($BJ42&gt;SUM(HV42:$JV42),IF(HU42+SUM(HV42:$JV42)&gt;$BJ42,$BJ42-SUM(PV42:$RV42),HU42),0))</f>
        <v>0</v>
      </c>
      <c r="PV42" s="5">
        <f>IF(HV42=0,0,IF($BJ42&gt;SUM(HW42:$JV42),IF(HV42+SUM(HW42:$JV42)&gt;$BJ42,$BJ42-SUM(PW42:$RV42),HV42),0))</f>
        <v>0</v>
      </c>
      <c r="PW42" s="5">
        <f>IF(HW42=0,0,IF($BJ42&gt;SUM(HX42:$JV42),IF(HW42+SUM(HX42:$JV42)&gt;$BJ42,$BJ42-SUM(PX42:$RV42),HW42),0))</f>
        <v>0</v>
      </c>
      <c r="PX42" s="5">
        <f>IF(HX42=0,0,IF($BJ42&gt;SUM(HY42:$JV42),IF(HX42+SUM(HY42:$JV42)&gt;$BJ42,$BJ42-SUM(PY42:$RV42),HX42),0))</f>
        <v>0</v>
      </c>
      <c r="PY42" s="5">
        <f>IF(HY42=0,0,IF($BJ42&gt;SUM(HZ42:$JV42),IF(HY42+SUM(HZ42:$JV42)&gt;$BJ42,$BJ42-SUM(PZ42:$RV42),HY42),0))</f>
        <v>0</v>
      </c>
      <c r="PZ42" s="5">
        <f>IF(HZ42=0,0,IF($BJ42&gt;SUM(IA42:$JV42),IF(HZ42+SUM(IA42:$JV42)&gt;$BJ42,$BJ42-SUM(QA42:$RV42),HZ42),0))</f>
        <v>0</v>
      </c>
      <c r="QA42" s="5">
        <f>IF(IA42=0,0,IF($BJ42&gt;SUM(IB42:$JV42),IF(IA42+SUM(IB42:$JV42)&gt;$BJ42,$BJ42-SUM(QB42:$RV42),IA42),0))</f>
        <v>0</v>
      </c>
      <c r="QB42" s="5">
        <f>IF(IB42=0,0,IF($BJ42&gt;SUM(IC42:$JV42),IF(IB42+SUM(IC42:$JV42)&gt;$BJ42,$BJ42-SUM(QC42:$RV42),IB42),0))</f>
        <v>0</v>
      </c>
      <c r="QC42" s="5">
        <f>IF(IC42=0,0,IF($BJ42&gt;SUM(ID42:$JV42),IF(IC42+SUM(ID42:$JV42)&gt;$BJ42,$BJ42-SUM(QD42:$RV42),IC42),0))</f>
        <v>0</v>
      </c>
      <c r="QD42" s="5">
        <f>IF(ID42=0,0,IF($BJ42&gt;SUM(IE42:$JV42),IF(ID42+SUM(IE42:$JV42)&gt;$BJ42,$BJ42-SUM(QE42:$RV42),ID42),0))</f>
        <v>0</v>
      </c>
      <c r="QE42" s="5">
        <f>IF(IE42=0,0,IF($BJ42&gt;SUM(IF42:$JV42),IF(IE42+SUM(IF42:$JV42)&gt;$BJ42,$BJ42-SUM(QF42:$RV42),IE42),0))</f>
        <v>0</v>
      </c>
      <c r="QF42" s="5">
        <f>IF(IF42=0,0,IF($BJ42&gt;SUM(IG42:$JV42),IF(IF42+SUM(IG42:$JV42)&gt;$BJ42,$BJ42-SUM(QG42:$RV42),IF42),0))</f>
        <v>0</v>
      </c>
      <c r="QG42" s="5">
        <f>IF(IG42=0,0,IF($BJ42&gt;SUM(IH42:$JV42),IF(IG42+SUM(IH42:$JV42)&gt;$BJ42,$BJ42-SUM(QH42:$RV42),IG42),0))</f>
        <v>0</v>
      </c>
      <c r="QH42" s="5">
        <f>IF(IH42=0,0,IF($BJ42&gt;SUM(II42:$JV42),IF(IH42+SUM(II42:$JV42)&gt;$BJ42,$BJ42-SUM(QI42:$RV42),IH42),0))</f>
        <v>0</v>
      </c>
      <c r="QI42" s="5">
        <f>IF(II42=0,0,IF($BJ42&gt;SUM(IJ42:$JV42),IF(II42+SUM(IJ42:$JV42)&gt;$BJ42,$BJ42-SUM(QJ42:$RV42),II42),0))</f>
        <v>0</v>
      </c>
      <c r="QJ42" s="5">
        <f>IF(IJ42=0,0,IF($BJ42&gt;SUM(IK42:$JV42),IF(IJ42+SUM(IK42:$JV42)&gt;$BJ42,$BJ42-SUM(QK42:$RV42),IJ42),0))</f>
        <v>0</v>
      </c>
      <c r="QK42" s="5">
        <f>IF(IK42=0,0,IF($BJ42&gt;SUM(IL42:$JV42),IF(IK42+SUM(IL42:$JV42)&gt;$BJ42,$BJ42-SUM(QL42:$RV42),IK42),0))</f>
        <v>0</v>
      </c>
      <c r="QL42" s="5">
        <f>IF(IL42=0,0,IF($BJ42&gt;SUM(IM42:$JV42),IF(IL42+SUM(IM42:$JV42)&gt;$BJ42,$BJ42-SUM(QM42:$RV42),IL42),0))</f>
        <v>0</v>
      </c>
      <c r="QM42" s="5">
        <f>IF(IM42=0,0,IF($BJ42&gt;SUM(IN42:$JV42),IF(IM42+SUM(IN42:$JV42)&gt;$BJ42,$BJ42-SUM(QN42:$RV42),IM42),0))</f>
        <v>0</v>
      </c>
      <c r="QN42" s="5">
        <f>IF(IN42=0,0,IF($BJ42&gt;SUM(IO42:$JV42),IF(IN42+SUM(IO42:$JV42)&gt;$BJ42,$BJ42-SUM(QO42:$RV42),IN42),0))</f>
        <v>0</v>
      </c>
      <c r="QO42" s="5">
        <f>IF(IO42=0,0,IF($BJ42&gt;SUM(IP42:$JV42),IF(IO42+SUM(IP42:$JV42)&gt;$BJ42,$BJ42-SUM(QP42:$RV42),IO42),0))</f>
        <v>0</v>
      </c>
      <c r="QP42" s="5">
        <f>IF(IP42=0,0,IF($BJ42&gt;SUM(IQ42:$JV42),IF(IP42+SUM(IQ42:$JV42)&gt;$BJ42,$BJ42-SUM(QQ42:$RV42),IP42),0))</f>
        <v>0</v>
      </c>
      <c r="QQ42" s="5">
        <f>IF(IQ42=0,0,IF($BJ42&gt;SUM(IR42:$JV42),IF(IQ42+SUM(IR42:$JV42)&gt;$BJ42,$BJ42-SUM(QR42:$RV42),IQ42),0))</f>
        <v>0</v>
      </c>
      <c r="QR42" s="5">
        <f>IF(IR42=0,0,IF($BJ42&gt;SUM(IS42:$JV42),IF(IR42+SUM(IS42:$JV42)&gt;$BJ42,$BJ42-SUM(QS42:$RV42),IR42),0))</f>
        <v>0</v>
      </c>
      <c r="QS42" s="5">
        <f>IF(IS42=0,0,IF($BJ42&gt;SUM(IT42:$JV42),IF(IS42+SUM(IT42:$JV42)&gt;$BJ42,$BJ42-SUM(QT42:$RV42),IS42),0))</f>
        <v>0</v>
      </c>
      <c r="QT42" s="5">
        <f>IF(IT42=0,0,IF($BJ42&gt;SUM(IU42:$JV42),IF(IT42+SUM(IU42:$JV42)&gt;$BJ42,$BJ42-SUM(QU42:$RV42),IT42),0))</f>
        <v>0</v>
      </c>
      <c r="QU42" s="5">
        <f>IF(IU42=0,0,IF($BJ42&gt;SUM(IV42:$JV42),IF(IU42+SUM(IV42:$JV42)&gt;$BJ42,$BJ42-SUM(QV42:$RV42),IU42),0))</f>
        <v>0</v>
      </c>
      <c r="QV42" s="5">
        <f>IF(IV42=0,0,IF($BJ42&gt;SUM(IW42:$JV42),IF(IV42+SUM(IW42:$JV42)&gt;$BJ42,$BJ42-SUM(QW42:$RV42),IV42),0))</f>
        <v>0</v>
      </c>
      <c r="QW42" s="5">
        <f>IF(IW42=0,0,IF($BJ42&gt;SUM(IX42:$JV42),IF(IW42+SUM(IX42:$JV42)&gt;$BJ42,$BJ42-SUM(QX42:$RV42),IW42),0))</f>
        <v>0</v>
      </c>
      <c r="QX42" s="5">
        <f>IF(IX42=0,0,IF($BJ42&gt;SUM(IY42:$JV42),IF(IX42+SUM(IY42:$JV42)&gt;$BJ42,$BJ42-SUM(QY42:$RV42),IX42),0))</f>
        <v>0</v>
      </c>
      <c r="QY42" s="5">
        <f>IF(IY42=0,0,IF($BJ42&gt;SUM(IZ42:$JV42),IF(IY42+SUM(IZ42:$JV42)&gt;$BJ42,$BJ42-SUM(QZ42:$RV42),IY42),0))</f>
        <v>0</v>
      </c>
      <c r="QZ42" s="5">
        <f>IF(IZ42=0,0,IF($BJ42&gt;SUM(JA42:$JV42),IF(IZ42+SUM(JA42:$JV42)&gt;$BJ42,$BJ42-SUM(RA42:$RV42),IZ42),0))</f>
        <v>0</v>
      </c>
      <c r="RA42" s="5">
        <f>IF(JA42=0,0,IF($BJ42&gt;SUM(JB42:$JV42),IF(JA42+SUM(JB42:$JV42)&gt;$BJ42,$BJ42-SUM(RB42:$RV42),JA42),0))</f>
        <v>0</v>
      </c>
      <c r="RB42" s="5">
        <f>IF(JB42=0,0,IF($BJ42&gt;SUM(JC42:$JV42),IF(JB42+SUM(JC42:$JV42)&gt;$BJ42,$BJ42-SUM(RC42:$RV42),JB42),0))</f>
        <v>0</v>
      </c>
      <c r="RC42" s="5">
        <f>IF(JC42=0,0,IF($BJ42&gt;SUM(JD42:$JV42),IF(JC42+SUM(JD42:$JV42)&gt;$BJ42,$BJ42-SUM(RD42:$RV42),JC42),0))</f>
        <v>0</v>
      </c>
      <c r="RD42" s="5">
        <f>IF(JD42=0,0,IF($BJ42&gt;SUM(JE42:$JV42),IF(JD42+SUM(JE42:$JV42)&gt;$BJ42,$BJ42-SUM(RE42:$RV42),JD42),0))</f>
        <v>0</v>
      </c>
      <c r="RE42" s="5">
        <f>IF(JE42=0,0,IF($BJ42&gt;SUM(JF42:$JV42),IF(JE42+SUM(JF42:$JV42)&gt;$BJ42,$BJ42-SUM(RF42:$RV42),JE42),0))</f>
        <v>0</v>
      </c>
      <c r="RF42" s="5">
        <f>IF(JF42=0,0,IF($BJ42&gt;SUM(JG42:$JV42),IF(JF42+SUM(JG42:$JV42)&gt;$BJ42,$BJ42-SUM(RG42:$RV42),JF42),0))</f>
        <v>0</v>
      </c>
      <c r="RG42" s="5">
        <f>IF(JG42=0,0,IF($BJ42&gt;SUM(JH42:$JV42),IF(JG42+SUM(JH42:$JV42)&gt;$BJ42,$BJ42-SUM(RH42:$RV42),JG42),0))</f>
        <v>0</v>
      </c>
      <c r="RH42" s="5">
        <f>IF(JH42=0,0,IF($BJ42&gt;SUM(JI42:$JV42),IF(JH42+SUM(JI42:$JV42)&gt;$BJ42,$BJ42-SUM(RI42:$RV42),JH42),0))</f>
        <v>0</v>
      </c>
      <c r="RI42" s="5">
        <f>IF(JI42=0,0,IF($BJ42&gt;SUM(JJ42:$JV42),IF(JI42+SUM(JJ42:$JV42)&gt;$BJ42,$BJ42-SUM(RJ42:$RV42),JI42),0))</f>
        <v>0</v>
      </c>
      <c r="RJ42" s="5">
        <f>IF(JJ42=0,0,IF($BJ42&gt;SUM(JK42:$JV42),IF(JJ42+SUM(JK42:$JV42)&gt;$BJ42,$BJ42-SUM(RK42:$RV42),JJ42),0))</f>
        <v>0</v>
      </c>
      <c r="RK42" s="5">
        <f>IF(JK42=0,0,IF($BJ42&gt;SUM(JL42:$JV42),IF(JK42+SUM(JL42:$JV42)&gt;$BJ42,$BJ42-SUM(RL42:$RV42),JK42),0))</f>
        <v>0</v>
      </c>
      <c r="RL42" s="5">
        <f>IF(JL42=0,0,IF($BJ42&gt;SUM(JM42:$JV42),IF(JL42+SUM(JM42:$JV42)&gt;$BJ42,$BJ42-SUM(RM42:$RV42),JL42),0))</f>
        <v>0</v>
      </c>
      <c r="RM42" s="5">
        <f>IF(JM42=0,0,IF($BJ42&gt;SUM(JN42:$JV42),IF(JM42+SUM(JN42:$JV42)&gt;$BJ42,$BJ42-SUM(RN42:$RV42),JM42),0))</f>
        <v>0</v>
      </c>
      <c r="RN42" s="5">
        <f>IF(JN42=0,0,IF($BJ42&gt;SUM(JO42:$JV42),IF(JN42+SUM(JO42:$JV42)&gt;$BJ42,$BJ42-SUM(RO42:$RV42),JN42),0))</f>
        <v>0</v>
      </c>
      <c r="RO42" s="5">
        <f>IF(JO42=0,0,IF($BJ42&gt;SUM(JP42:$JV42),IF(JO42+SUM(JP42:$JV42)&gt;$BJ42,$BJ42-SUM(RP42:$RV42),JO42),0))</f>
        <v>0</v>
      </c>
      <c r="RP42" s="5">
        <f>IF(JP42=0,0,IF($BJ42&gt;SUM(JQ42:$JV42),IF(JP42+SUM(JQ42:$JV42)&gt;$BJ42,$BJ42-SUM(RQ42:$RV42),JP42),0))</f>
        <v>0</v>
      </c>
      <c r="RQ42" s="5">
        <f>IF(JQ42=0,0,IF($BJ42&gt;SUM(JR42:$JV42),IF(JQ42+SUM(JR42:$JV42)&gt;$BJ42,$BJ42-SUM(RR42:$RV42),JQ42),0))</f>
        <v>0</v>
      </c>
      <c r="RR42" s="5">
        <f>IF(JR42=0,0,IF($BJ42&gt;SUM(JS42:$JV42),IF(JR42+SUM(JS42:$JV42)&gt;$BJ42,$BJ42-SUM(RS42:$RV42),JR42),0))</f>
        <v>0</v>
      </c>
      <c r="RS42" s="5">
        <f>IF(JS42=0,0,IF($BJ42&gt;SUM(JT42:$JV42),IF(JS42+SUM(JT42:$JV42)&gt;$BJ42,$BJ42-SUM(RT42:$RV42),JS42),0))</f>
        <v>0</v>
      </c>
      <c r="RT42" s="5">
        <f>IF(JT42=0,0,IF($BJ42&gt;SUM(JU42:$JV42),IF(JT42+SUM(JU42:$JV42)&gt;$BJ42,$BJ42-SUM(RU42:$RV42),JT42),0))</f>
        <v>0</v>
      </c>
      <c r="RU42" s="5">
        <f>IF(JU42=0,0,IF($BJ42&gt;SUM(JV42:$JV42),IF(JU42+SUM(JV42:$JV42)&gt;$BJ42,$BJ42-SUM(RV42:$RV42),JU42),0))</f>
        <v>0</v>
      </c>
      <c r="RV42" s="54"/>
      <c r="RW42" s="12">
        <f ca="1">SUMIFS(Sales!D$1:D$151,Sales!B$1:B$151,B42,Sales!C$1:C$151,C42)</f>
        <v>134</v>
      </c>
      <c r="RX42" s="65" t="b">
        <f>IF(COUNTIF(Sales!C$1:C$153,C42)=1,TRUE,FALSE)</f>
        <v>1</v>
      </c>
      <c r="RY42" t="b">
        <f>IF(SUM(BW42:JV42)=SUM(BW194:JV194),IF(SUM(BW42:JV42)=0,TRUE,FALSE),TRUE)</f>
        <v>1</v>
      </c>
    </row>
    <row r="43" spans="1:493" x14ac:dyDescent="0.35">
      <c r="A43" s="7">
        <f t="shared" ca="1" si="546"/>
        <v>43</v>
      </c>
      <c r="B43" s="126" t="str">
        <f t="shared" si="595"/>
        <v>GC-Shoes</v>
      </c>
      <c r="C43" s="20" t="s">
        <v>273</v>
      </c>
      <c r="D43" s="20" t="s">
        <v>456</v>
      </c>
      <c r="E43" s="155">
        <f>IF(LEFT(C43,5)="Total",0,SUMIFS(Costing!E$1:E$79,Costing!C$1:C$79,B43,Costing!D$1:D$79,C43))</f>
        <v>10</v>
      </c>
      <c r="F43" s="60">
        <f>SUMIFS(Costing!G$1:G$79,Costing!C$1:C$79,B43,Costing!D$1:D$79,C43)</f>
        <v>244.23899999999998</v>
      </c>
      <c r="G43" s="92"/>
      <c r="H43" s="220"/>
      <c r="I43" s="67">
        <f t="shared" si="575"/>
        <v>0</v>
      </c>
      <c r="J43" s="92"/>
      <c r="K43" s="220"/>
      <c r="L43" s="67">
        <f t="shared" si="576"/>
        <v>0</v>
      </c>
      <c r="M43" s="92"/>
      <c r="N43" s="220"/>
      <c r="O43" s="67">
        <f t="shared" si="577"/>
        <v>0</v>
      </c>
      <c r="P43" s="92"/>
      <c r="Q43" s="220"/>
      <c r="R43" s="67">
        <f t="shared" si="578"/>
        <v>0</v>
      </c>
      <c r="S43" s="92"/>
      <c r="T43" s="220"/>
      <c r="U43" s="67">
        <f t="shared" si="579"/>
        <v>0</v>
      </c>
      <c r="V43" s="92"/>
      <c r="W43" s="220"/>
      <c r="X43" s="67">
        <f t="shared" si="580"/>
        <v>0</v>
      </c>
      <c r="Y43" s="92"/>
      <c r="Z43" s="220"/>
      <c r="AA43" s="67">
        <f t="shared" si="581"/>
        <v>0</v>
      </c>
      <c r="AB43" s="92"/>
      <c r="AC43" s="220"/>
      <c r="AD43" s="67">
        <f t="shared" si="582"/>
        <v>0</v>
      </c>
      <c r="AE43" s="92">
        <v>1</v>
      </c>
      <c r="AF43" s="220">
        <v>300</v>
      </c>
      <c r="AG43" s="67">
        <f t="shared" si="583"/>
        <v>55.761000000000024</v>
      </c>
      <c r="AH43" s="92"/>
      <c r="AI43" s="220"/>
      <c r="AJ43" s="67">
        <f t="shared" si="584"/>
        <v>0</v>
      </c>
      <c r="AK43" s="92"/>
      <c r="AL43" s="220"/>
      <c r="AM43" s="67">
        <f t="shared" si="585"/>
        <v>0</v>
      </c>
      <c r="AN43" s="92"/>
      <c r="AO43" s="220"/>
      <c r="AP43" s="67">
        <f t="shared" si="586"/>
        <v>0</v>
      </c>
      <c r="AQ43" s="92"/>
      <c r="AR43" s="220"/>
      <c r="AS43" s="67">
        <f t="shared" si="587"/>
        <v>0</v>
      </c>
      <c r="AT43" s="92"/>
      <c r="AU43" s="220"/>
      <c r="AV43" s="67">
        <f t="shared" si="588"/>
        <v>0</v>
      </c>
      <c r="AW43" s="92"/>
      <c r="AX43" s="220"/>
      <c r="AY43" s="67">
        <f t="shared" si="589"/>
        <v>0</v>
      </c>
      <c r="AZ43" s="92"/>
      <c r="BA43" s="220"/>
      <c r="BB43" s="67">
        <f t="shared" si="590"/>
        <v>0</v>
      </c>
      <c r="BC43" s="92"/>
      <c r="BD43" s="220"/>
      <c r="BE43" s="67">
        <f t="shared" si="591"/>
        <v>0</v>
      </c>
      <c r="BF43" s="92"/>
      <c r="BG43" s="220"/>
      <c r="BH43" s="67">
        <f t="shared" si="592"/>
        <v>0</v>
      </c>
      <c r="BI43" s="68"/>
      <c r="BJ43" s="154">
        <f t="shared" si="593"/>
        <v>9</v>
      </c>
      <c r="BK43" s="116">
        <f t="shared" si="594"/>
        <v>2198.1509999999998</v>
      </c>
      <c r="BL43" s="50"/>
      <c r="BM43" s="5">
        <f ca="1">SUMIFS(INDIRECT("Sales!"&amp;RW43&amp;":"&amp;RW43),Sales!$1:$1,"&gt;"&amp;$BN$2,Sales!$1:$1,"&lt;="&amp;$C$2)/$BM$2*30</f>
        <v>6.6666666666666661</v>
      </c>
      <c r="BN43" s="72"/>
      <c r="BO43" s="5">
        <f>SUMIF($DB$2:$RV$2,"&lt;"&amp;BO$2,$DB43:$RV43)-SUM($BN43:BN43)</f>
        <v>0</v>
      </c>
      <c r="BP43" s="5">
        <f>SUMIF($DB$2:$RV$2,"&lt;"&amp;BP$2,$DB43:$RV43)-SUM($BN43:BO43)</f>
        <v>0</v>
      </c>
      <c r="BQ43" s="5">
        <f>SUMIF($DB$2:$RV$2,"&lt;"&amp;BQ$2,$DB43:$RV43)-SUM($BN43:BP43)</f>
        <v>0</v>
      </c>
      <c r="BR43" s="5">
        <f>SUMIF($DB$2:$RV$2,"&lt;"&amp;BR$2,$DB43:$RV43)-SUM($BN43:BQ43)</f>
        <v>0</v>
      </c>
      <c r="BS43" s="5">
        <f>SUMIF($DB$2:$RV$2,"&lt;"&amp;BS$2,$DB43:$RV43)-SUM($BN43:BR43)</f>
        <v>0</v>
      </c>
      <c r="BT43" s="5">
        <f>SUMIF($DB$2:$RV$2,"&lt;"&amp;BT$2,$DB43:$RV43)-SUM($BN43:BS43)</f>
        <v>9</v>
      </c>
      <c r="BU43" s="5">
        <f t="shared" si="571"/>
        <v>456.22222222222223</v>
      </c>
      <c r="BV43" s="10"/>
      <c r="BW43" s="79">
        <v>0</v>
      </c>
      <c r="BX43" s="79">
        <v>0</v>
      </c>
      <c r="BY43" s="79">
        <v>0</v>
      </c>
      <c r="BZ43" s="79"/>
      <c r="CA43" s="79"/>
      <c r="CB43" s="79"/>
      <c r="CC43" s="79">
        <v>0</v>
      </c>
      <c r="CD43" s="79">
        <v>0</v>
      </c>
      <c r="CE43" s="79">
        <v>0</v>
      </c>
      <c r="CF43" s="79">
        <v>0</v>
      </c>
      <c r="CG43" s="79">
        <v>0</v>
      </c>
      <c r="CH43" s="79">
        <v>0</v>
      </c>
      <c r="CI43" s="79">
        <v>0</v>
      </c>
      <c r="CJ43" s="79">
        <v>0</v>
      </c>
      <c r="CK43" s="79">
        <v>0</v>
      </c>
      <c r="CL43" s="79">
        <v>0</v>
      </c>
      <c r="CM43" s="79">
        <v>0</v>
      </c>
      <c r="CN43" s="79">
        <v>0</v>
      </c>
      <c r="CO43" s="79">
        <v>0</v>
      </c>
      <c r="CP43" s="79">
        <v>0</v>
      </c>
      <c r="CQ43" s="79">
        <v>0</v>
      </c>
      <c r="CR43" s="79">
        <v>0</v>
      </c>
      <c r="CS43" s="79">
        <v>0</v>
      </c>
      <c r="CT43" s="79">
        <v>0</v>
      </c>
      <c r="CU43" s="79">
        <v>0</v>
      </c>
      <c r="CV43" s="79">
        <v>0</v>
      </c>
      <c r="CW43" s="79">
        <v>0</v>
      </c>
      <c r="CX43" s="95">
        <v>0</v>
      </c>
      <c r="CY43" s="79">
        <v>0</v>
      </c>
      <c r="CZ43" s="79">
        <v>0</v>
      </c>
      <c r="DA43" s="79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10</v>
      </c>
      <c r="FA43" s="5">
        <v>0</v>
      </c>
      <c r="FB43" s="5">
        <v>10</v>
      </c>
      <c r="FC43" s="5">
        <v>5</v>
      </c>
      <c r="FD43" s="5">
        <v>2</v>
      </c>
      <c r="FE43" s="5">
        <v>0</v>
      </c>
      <c r="FF43" s="5">
        <v>2</v>
      </c>
      <c r="FG43" s="5">
        <v>3</v>
      </c>
      <c r="FH43" s="5">
        <v>0</v>
      </c>
      <c r="FI43" s="5">
        <v>0</v>
      </c>
      <c r="FJ43" s="5">
        <v>2</v>
      </c>
      <c r="FK43" s="5">
        <v>2</v>
      </c>
      <c r="FL43" s="5">
        <v>5</v>
      </c>
      <c r="FM43" s="5">
        <v>0</v>
      </c>
      <c r="FN43" s="5">
        <v>0</v>
      </c>
      <c r="FO43" s="5">
        <v>5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2</v>
      </c>
      <c r="GA43" s="5">
        <v>5</v>
      </c>
      <c r="GB43" s="5">
        <v>2</v>
      </c>
      <c r="GC43" s="5">
        <v>10</v>
      </c>
      <c r="GD43" s="5">
        <v>0</v>
      </c>
      <c r="GE43" s="5">
        <v>10</v>
      </c>
      <c r="GF43" s="5">
        <v>5</v>
      </c>
      <c r="GG43" s="5">
        <v>0</v>
      </c>
      <c r="GH43" s="5">
        <v>5</v>
      </c>
      <c r="GI43" s="5">
        <v>5</v>
      </c>
      <c r="GJ43" s="5">
        <v>5</v>
      </c>
      <c r="GK43" s="5">
        <v>5</v>
      </c>
      <c r="GL43" s="5">
        <v>5</v>
      </c>
      <c r="GM43" s="5">
        <v>0</v>
      </c>
      <c r="GN43" s="5">
        <v>0</v>
      </c>
      <c r="GO43" s="5">
        <v>5</v>
      </c>
      <c r="GP43" s="5">
        <v>2</v>
      </c>
      <c r="GQ43" s="5">
        <v>5</v>
      </c>
      <c r="GR43" s="5">
        <v>3</v>
      </c>
      <c r="GS43" s="5">
        <v>3</v>
      </c>
      <c r="GT43" s="5">
        <v>3</v>
      </c>
      <c r="GU43" s="5">
        <v>3</v>
      </c>
      <c r="GV43" s="5">
        <v>4</v>
      </c>
      <c r="GW43" s="5">
        <v>4</v>
      </c>
      <c r="GX43" s="5">
        <v>0</v>
      </c>
      <c r="GY43" s="5">
        <v>4</v>
      </c>
      <c r="GZ43" s="5">
        <v>4</v>
      </c>
      <c r="HA43" s="5">
        <v>4</v>
      </c>
      <c r="HB43" s="5">
        <v>0</v>
      </c>
      <c r="HC43" s="5">
        <v>5</v>
      </c>
      <c r="HD43" s="5">
        <v>4</v>
      </c>
      <c r="HE43" s="5">
        <v>5</v>
      </c>
      <c r="HF43" s="5">
        <v>5</v>
      </c>
      <c r="HG43" s="5">
        <v>4</v>
      </c>
      <c r="HH43" s="5">
        <v>0</v>
      </c>
      <c r="HI43" s="5">
        <v>4</v>
      </c>
      <c r="HJ43" s="5">
        <v>4</v>
      </c>
      <c r="HK43" s="5">
        <v>4</v>
      </c>
      <c r="HL43" s="5">
        <v>0</v>
      </c>
      <c r="HM43" s="5">
        <v>4</v>
      </c>
      <c r="HN43" s="5">
        <v>5</v>
      </c>
      <c r="HO43" s="5">
        <v>4</v>
      </c>
      <c r="HP43" s="5">
        <v>6</v>
      </c>
      <c r="HQ43" s="5">
        <v>6</v>
      </c>
      <c r="HR43" s="5">
        <v>0</v>
      </c>
      <c r="HS43" s="5">
        <v>8</v>
      </c>
      <c r="HT43" s="5">
        <v>8</v>
      </c>
      <c r="HU43" s="5">
        <v>8</v>
      </c>
      <c r="HV43" s="5">
        <v>10</v>
      </c>
      <c r="HW43" s="5">
        <v>5</v>
      </c>
      <c r="HX43" s="5">
        <v>5</v>
      </c>
      <c r="HY43" s="5">
        <v>8</v>
      </c>
      <c r="HZ43" s="5">
        <v>10</v>
      </c>
      <c r="IA43" s="5">
        <v>5</v>
      </c>
      <c r="IB43" s="5">
        <v>0</v>
      </c>
      <c r="IC43" s="5">
        <v>0</v>
      </c>
      <c r="ID43" s="5">
        <v>0</v>
      </c>
      <c r="IE43" s="5">
        <v>0</v>
      </c>
      <c r="IF43" s="5"/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10</v>
      </c>
      <c r="IM43" s="5">
        <v>10</v>
      </c>
      <c r="IN43" s="5">
        <v>10</v>
      </c>
      <c r="IO43" s="5">
        <v>0</v>
      </c>
      <c r="IP43" s="5">
        <v>8</v>
      </c>
      <c r="IQ43" s="5">
        <v>12</v>
      </c>
      <c r="IR43" s="5">
        <v>8</v>
      </c>
      <c r="IS43" s="5">
        <v>8</v>
      </c>
      <c r="IT43" s="5">
        <v>8</v>
      </c>
      <c r="IU43" s="5">
        <v>8</v>
      </c>
      <c r="IV43" s="5">
        <v>8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2</v>
      </c>
      <c r="JC43" s="5">
        <v>0</v>
      </c>
      <c r="JD43" s="5">
        <v>2</v>
      </c>
      <c r="JE43" s="5">
        <v>0</v>
      </c>
      <c r="JF43" s="5">
        <v>4</v>
      </c>
      <c r="JG43" s="5">
        <v>4</v>
      </c>
      <c r="JH43" s="5">
        <v>4</v>
      </c>
      <c r="JI43" s="5">
        <v>4</v>
      </c>
      <c r="JJ43">
        <v>2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5</v>
      </c>
      <c r="JQ43" s="5">
        <v>2</v>
      </c>
      <c r="JR43" s="5">
        <v>2</v>
      </c>
      <c r="JS43" s="5">
        <v>2</v>
      </c>
      <c r="JT43" s="5">
        <v>0</v>
      </c>
      <c r="JU43" s="5"/>
      <c r="JV43" s="54"/>
      <c r="JW43" s="5">
        <f>IF(BW43=0,0,IF($BJ43&gt;SUM(BX43:$JV43),IF(BW43+SUM(BX43:$JV43)&gt;$BJ43,$BJ43-SUM(JX43:$RV43),BW43),0))</f>
        <v>0</v>
      </c>
      <c r="JX43" s="5">
        <f>IF(BX43=0,0,IF($BJ43&gt;SUM(BY43:$JV43),IF(BX43+SUM(BY43:$JV43)&gt;$BJ43,$BJ43-SUM(JY43:$RV43),BX43),0))</f>
        <v>0</v>
      </c>
      <c r="JY43" s="5">
        <f>IF(BY43=0,0,IF($BJ43&gt;SUM(BZ43:$JV43),IF(BY43+SUM(BZ43:$JV43)&gt;$BJ43,$BJ43-SUM(JZ43:$RV43),BY43),0))</f>
        <v>0</v>
      </c>
      <c r="JZ43" s="5">
        <f>IF(BZ43=0,0,IF($BJ43&gt;SUM(CA43:$JV43),IF(BZ43+SUM(CA43:$JV43)&gt;$BJ43,$BJ43-SUM(KA43:$RV43),BZ43),0))</f>
        <v>0</v>
      </c>
      <c r="KA43" s="5">
        <f>IF(CA43=0,0,IF($BJ43&gt;SUM(CB43:$JV43),IF(CA43+SUM(CB43:$JV43)&gt;$BJ43,$BJ43-SUM(KB43:$RV43),CA43),0))</f>
        <v>0</v>
      </c>
      <c r="KB43" s="5">
        <f>IF(CB43=0,0,IF($BJ43&gt;SUM(CC43:$JV43),IF(CB43+SUM(CC43:$JV43)&gt;$BJ43,$BJ43-SUM(KC43:$RV43),CB43),0))</f>
        <v>0</v>
      </c>
      <c r="KC43" s="5">
        <f>IF(CC43=0,0,IF($BJ43&gt;SUM(CD43:$JV43),IF(CC43+SUM(CD43:$JV43)&gt;$BJ43,$BJ43-SUM(KD43:$RV43),CC43),0))</f>
        <v>0</v>
      </c>
      <c r="KD43" s="5">
        <f>IF(CD43=0,0,IF($BJ43&gt;SUM(CE43:$JV43),IF(CD43+SUM(CE43:$JV43)&gt;$BJ43,$BJ43-SUM(KE43:$RV43),CD43),0))</f>
        <v>0</v>
      </c>
      <c r="KE43" s="5">
        <f>IF(CE43=0,0,IF($BJ43&gt;SUM(CF43:$JV43),IF(CE43+SUM(CF43:$JV43)&gt;$BJ43,$BJ43-SUM(KF43:$RV43),CE43),0))</f>
        <v>0</v>
      </c>
      <c r="KF43" s="5">
        <f>IF(CF43=0,0,IF($BJ43&gt;SUM(CG43:$JV43),IF(CF43+SUM(CG43:$JV43)&gt;$BJ43,$BJ43-SUM(KG43:$RV43),CF43),0))</f>
        <v>0</v>
      </c>
      <c r="KG43" s="5">
        <f>IF(CG43=0,0,IF($BJ43&gt;SUM(CH43:$JV43),IF(CG43+SUM(CH43:$JV43)&gt;$BJ43,$BJ43-SUM(KH43:$RV43),CG43),0))</f>
        <v>0</v>
      </c>
      <c r="KH43" s="5">
        <f>IF(CH43=0,0,IF($BJ43&gt;SUM(CI43:$JV43),IF(CH43+SUM(CI43:$JV43)&gt;$BJ43,$BJ43-SUM(KI43:$RV43),CH43),0))</f>
        <v>0</v>
      </c>
      <c r="KI43" s="5">
        <f>IF(CI43=0,0,IF($BJ43&gt;SUM(CJ43:$JV43),IF(CI43+SUM(CJ43:$JV43)&gt;$BJ43,$BJ43-SUM(KJ43:$RV43),CI43),0))</f>
        <v>0</v>
      </c>
      <c r="KJ43" s="5">
        <f>IF(CJ43=0,0,IF($BJ43&gt;SUM(CK43:$JV43),IF(CJ43+SUM(CK43:$JV43)&gt;$BJ43,$BJ43-SUM(KK43:$RV43),CJ43),0))</f>
        <v>0</v>
      </c>
      <c r="KK43" s="5">
        <f>IF(CK43=0,0,IF($BJ43&gt;SUM(CL43:$JV43),IF(CK43+SUM(CL43:$JV43)&gt;$BJ43,$BJ43-SUM(KL43:$RV43),CK43),0))</f>
        <v>0</v>
      </c>
      <c r="KL43" s="5">
        <f>IF(CL43=0,0,IF($BJ43&gt;SUM(CM43:$JV43),IF(CL43+SUM(CM43:$JV43)&gt;$BJ43,$BJ43-SUM(KM43:$RV43),CL43),0))</f>
        <v>0</v>
      </c>
      <c r="KM43" s="5">
        <f>IF(CM43=0,0,IF($BJ43&gt;SUM(CN43:$JV43),IF(CM43+SUM(CN43:$JV43)&gt;$BJ43,$BJ43-SUM(KN43:$RV43),CM43),0))</f>
        <v>0</v>
      </c>
      <c r="KN43" s="5">
        <f>IF(CN43=0,0,IF($BJ43&gt;SUM(CO43:$JV43),IF(CN43+SUM(CO43:$JV43)&gt;$BJ43,$BJ43-SUM(KO43:$RV43),CN43),0))</f>
        <v>0</v>
      </c>
      <c r="KO43" s="5">
        <f>IF(CO43=0,0,IF($BJ43&gt;SUM(CP43:$JV43),IF(CO43+SUM(CP43:$JV43)&gt;$BJ43,$BJ43-SUM(KP43:$RV43),CO43),0))</f>
        <v>0</v>
      </c>
      <c r="KP43" s="5">
        <f>IF(CP43=0,0,IF($BJ43&gt;SUM(CQ43:$JV43),IF(CP43+SUM(CQ43:$JV43)&gt;$BJ43,$BJ43-SUM(KQ43:$RV43),CP43),0))</f>
        <v>0</v>
      </c>
      <c r="KQ43" s="5">
        <f>IF(CQ43=0,0,IF($BJ43&gt;SUM(CR43:$JV43),IF(CQ43+SUM(CR43:$JV43)&gt;$BJ43,$BJ43-SUM(KR43:$RV43),CQ43),0))</f>
        <v>0</v>
      </c>
      <c r="KR43" s="5">
        <f>IF(CR43=0,0,IF($BJ43&gt;SUM(CS43:$JV43),IF(CR43+SUM(CS43:$JV43)&gt;$BJ43,$BJ43-SUM(KS43:$RV43),CR43),0))</f>
        <v>0</v>
      </c>
      <c r="KS43" s="5">
        <f>IF(CS43=0,0,IF($BJ43&gt;SUM(CT43:$JV43),IF(CS43+SUM(CT43:$JV43)&gt;$BJ43,$BJ43-SUM(KT43:$RV43),CS43),0))</f>
        <v>0</v>
      </c>
      <c r="KT43" s="5">
        <f>IF(CT43=0,0,IF($BJ43&gt;SUM(CU43:$JV43),IF(CT43+SUM(CU43:$JV43)&gt;$BJ43,$BJ43-SUM(KU43:$RV43),CT43),0))</f>
        <v>0</v>
      </c>
      <c r="KU43" s="5">
        <f>IF(CU43=0,0,IF($BJ43&gt;SUM(CV43:$JV43),IF(CU43+SUM(CV43:$JV43)&gt;$BJ43,$BJ43-SUM(KV43:$RV43),CU43),0))</f>
        <v>0</v>
      </c>
      <c r="KV43" s="5">
        <f>IF(CV43=0,0,IF($BJ43&gt;SUM(CW43:$JV43),IF(CV43+SUM(CW43:$JV43)&gt;$BJ43,$BJ43-SUM(KW43:$RV43),CV43),0))</f>
        <v>0</v>
      </c>
      <c r="KW43" s="5">
        <f>IF(CW43=0,0,IF($BJ43&gt;SUM(CX43:$JV43),IF(CW43+SUM(CX43:$JV43)&gt;$BJ43,$BJ43-SUM(KX43:$RV43),CW43),0))</f>
        <v>0</v>
      </c>
      <c r="KX43" s="5">
        <f>IF(CX43=0,0,IF($BJ43&gt;SUM(CY43:$JV43),IF(CX43+SUM(CY43:$JV43)&gt;$BJ43,$BJ43-SUM(KY43:$RV43),CX43),0))</f>
        <v>0</v>
      </c>
      <c r="KY43" s="5">
        <f>IF(CY43=0,0,IF($BJ43&gt;SUM(CZ43:$JV43),IF(CY43+SUM(CZ43:$JV43)&gt;$BJ43,$BJ43-SUM(KZ43:$RV43),CY43),0))</f>
        <v>0</v>
      </c>
      <c r="KZ43" s="5">
        <f>IF(CZ43=0,0,IF($BJ43&gt;SUM(DA43:$JV43),IF(CZ43+SUM(DA43:$JV43)&gt;$BJ43,$BJ43-SUM(LA43:$RV43),CZ43),0))</f>
        <v>0</v>
      </c>
      <c r="LA43" s="5">
        <f>IF(DA43=0,0,IF($BJ43&gt;SUM(DB43:$JV43),IF(DA43+SUM(DB43:$JV43)&gt;$BJ43,$BJ43-SUM(LB43:$RV43),DA43),0))</f>
        <v>0</v>
      </c>
      <c r="LB43" s="5">
        <f>IF(DB43=0,0,IF($BJ43&gt;SUM(DC43:$JV43),IF(DB43+SUM(DC43:$JV43)&gt;$BJ43,$BJ43-SUM(LC43:$RV43),DB43),0))</f>
        <v>0</v>
      </c>
      <c r="LC43" s="5">
        <f>IF(DC43=0,0,IF($BJ43&gt;SUM(DD43:$JV43),IF(DC43+SUM(DD43:$JV43)&gt;$BJ43,$BJ43-SUM(LD43:$RV43),DC43),0))</f>
        <v>0</v>
      </c>
      <c r="LD43" s="5">
        <f>IF(DD43=0,0,IF($BJ43&gt;SUM(DE43:$JV43),IF(DD43+SUM(DE43:$JV43)&gt;$BJ43,$BJ43-SUM(LE43:$RV43),DD43),0))</f>
        <v>0</v>
      </c>
      <c r="LE43" s="5">
        <f>IF(DE43=0,0,IF($BJ43&gt;SUM(DF43:$JV43),IF(DE43+SUM(DF43:$JV43)&gt;$BJ43,$BJ43-SUM(LF43:$RV43),DE43),0))</f>
        <v>0</v>
      </c>
      <c r="LF43" s="5">
        <f>IF(DF43=0,0,IF($BJ43&gt;SUM(DG43:$JV43),IF(DF43+SUM(DG43:$JV43)&gt;$BJ43,$BJ43-SUM(LG43:$RV43),DF43),0))</f>
        <v>0</v>
      </c>
      <c r="LG43" s="5">
        <f>IF(DG43=0,0,IF($BJ43&gt;SUM(DH43:$JV43),IF(DG43+SUM(DH43:$JV43)&gt;$BJ43,$BJ43-SUM(LH43:$RV43),DG43),0))</f>
        <v>0</v>
      </c>
      <c r="LH43" s="5">
        <f>IF(DH43=0,0,IF($BJ43&gt;SUM(DI43:$JV43),IF(DH43+SUM(DI43:$JV43)&gt;$BJ43,$BJ43-SUM(LI43:$RV43),DH43),0))</f>
        <v>0</v>
      </c>
      <c r="LI43" s="5">
        <f>IF(DI43=0,0,IF($BJ43&gt;SUM(DJ43:$JV43),IF(DI43+SUM(DJ43:$JV43)&gt;$BJ43,$BJ43-SUM(LJ43:$RV43),DI43),0))</f>
        <v>0</v>
      </c>
      <c r="LJ43" s="5">
        <f>IF(DJ43=0,0,IF($BJ43&gt;SUM(DK43:$JV43),IF(DJ43+SUM(DK43:$JV43)&gt;$BJ43,$BJ43-SUM(LK43:$RV43),DJ43),0))</f>
        <v>0</v>
      </c>
      <c r="LK43" s="5">
        <f>IF(DK43=0,0,IF($BJ43&gt;SUM(DL43:$JV43),IF(DK43+SUM(DL43:$JV43)&gt;$BJ43,$BJ43-SUM(LL43:$RV43),DK43),0))</f>
        <v>0</v>
      </c>
      <c r="LL43" s="5">
        <f>IF(DL43=0,0,IF($BJ43&gt;SUM(DM43:$JV43),IF(DL43+SUM(DM43:$JV43)&gt;$BJ43,$BJ43-SUM(LM43:$RV43),DL43),0))</f>
        <v>0</v>
      </c>
      <c r="LM43" s="5">
        <f>IF(DM43=0,0,IF($BJ43&gt;SUM(DN43:$JV43),IF(DM43+SUM(DN43:$JV43)&gt;$BJ43,$BJ43-SUM(LN43:$RV43),DM43),0))</f>
        <v>0</v>
      </c>
      <c r="LN43" s="5">
        <f>IF(DN43=0,0,IF($BJ43&gt;SUM(DO43:$JV43),IF(DN43+SUM(DO43:$JV43)&gt;$BJ43,$BJ43-SUM(LO43:$RV43),DN43),0))</f>
        <v>0</v>
      </c>
      <c r="LO43" s="5">
        <f>IF(DO43=0,0,IF($BJ43&gt;SUM(DP43:$JV43),IF(DO43+SUM(DP43:$JV43)&gt;$BJ43,$BJ43-SUM(LP43:$RV43),DO43),0))</f>
        <v>0</v>
      </c>
      <c r="LP43" s="5">
        <f>IF(DP43=0,0,IF($BJ43&gt;SUM(DQ43:$JV43),IF(DP43+SUM(DQ43:$JV43)&gt;$BJ43,$BJ43-SUM(LQ43:$RV43),DP43),0))</f>
        <v>0</v>
      </c>
      <c r="LQ43" s="5">
        <f>IF(DQ43=0,0,IF($BJ43&gt;SUM(DR43:$JV43),IF(DQ43+SUM(DR43:$JV43)&gt;$BJ43,$BJ43-SUM(LR43:$RV43),DQ43),0))</f>
        <v>0</v>
      </c>
      <c r="LR43" s="5">
        <f>IF(DR43=0,0,IF($BJ43&gt;SUM(DS43:$JV43),IF(DR43+SUM(DS43:$JV43)&gt;$BJ43,$BJ43-SUM(LS43:$RV43),DR43),0))</f>
        <v>0</v>
      </c>
      <c r="LS43" s="5">
        <f>IF(DS43=0,0,IF($BJ43&gt;SUM(DT43:$JV43),IF(DS43+SUM(DT43:$JV43)&gt;$BJ43,$BJ43-SUM(LT43:$RV43),DS43),0))</f>
        <v>0</v>
      </c>
      <c r="LT43" s="5">
        <f>IF(DT43=0,0,IF($BJ43&gt;SUM(DU43:$JV43),IF(DT43+SUM(DU43:$JV43)&gt;$BJ43,$BJ43-SUM(LU43:$RV43),DT43),0))</f>
        <v>0</v>
      </c>
      <c r="LU43" s="5">
        <f>IF(DU43=0,0,IF($BJ43&gt;SUM(DV43:$JV43),IF(DU43+SUM(DV43:$JV43)&gt;$BJ43,$BJ43-SUM(LV43:$RV43),DU43),0))</f>
        <v>0</v>
      </c>
      <c r="LV43" s="5">
        <f>IF(DV43=0,0,IF($BJ43&gt;SUM(DW43:$JV43),IF(DV43+SUM(DW43:$JV43)&gt;$BJ43,$BJ43-SUM(LW43:$RV43),DV43),0))</f>
        <v>0</v>
      </c>
      <c r="LW43" s="5">
        <f>IF(DW43=0,0,IF($BJ43&gt;SUM(DX43:$JV43),IF(DW43+SUM(DX43:$JV43)&gt;$BJ43,$BJ43-SUM(LX43:$RV43),DW43),0))</f>
        <v>0</v>
      </c>
      <c r="LX43" s="5">
        <f>IF(DX43=0,0,IF($BJ43&gt;SUM(DY43:$JV43),IF(DX43+SUM(DY43:$JV43)&gt;$BJ43,$BJ43-SUM(LY43:$RV43),DX43),0))</f>
        <v>0</v>
      </c>
      <c r="LY43" s="5">
        <f>IF(DY43=0,0,IF($BJ43&gt;SUM(DZ43:$JV43),IF(DY43+SUM(DZ43:$JV43)&gt;$BJ43,$BJ43-SUM(LZ43:$RV43),DY43),0))</f>
        <v>0</v>
      </c>
      <c r="LZ43" s="5">
        <f>IF(DZ43=0,0,IF($BJ43&gt;SUM(EA43:$JV43),IF(DZ43+SUM(EA43:$JV43)&gt;$BJ43,$BJ43-SUM(MA43:$RV43),DZ43),0))</f>
        <v>0</v>
      </c>
      <c r="MA43" s="5">
        <f>IF(EA43=0,0,IF($BJ43&gt;SUM(EB43:$JV43),IF(EA43+SUM(EB43:$JV43)&gt;$BJ43,$BJ43-SUM(MB43:$RV43),EA43),0))</f>
        <v>0</v>
      </c>
      <c r="MB43" s="5">
        <f>IF(EB43=0,0,IF($BJ43&gt;SUM(EC43:$JV43),IF(EB43+SUM(EC43:$JV43)&gt;$BJ43,$BJ43-SUM(MC43:$RV43),EB43),0))</f>
        <v>0</v>
      </c>
      <c r="MC43" s="5">
        <f>IF(EC43=0,0,IF($BJ43&gt;SUM(ED43:$JV43),IF(EC43+SUM(ED43:$JV43)&gt;$BJ43,$BJ43-SUM(MD43:$RV43),EC43),0))</f>
        <v>0</v>
      </c>
      <c r="MD43" s="5">
        <f>IF(ED43=0,0,IF($BJ43&gt;SUM(EE43:$JV43),IF(ED43+SUM(EE43:$JV43)&gt;$BJ43,$BJ43-SUM(ME43:$RV43),ED43),0))</f>
        <v>0</v>
      </c>
      <c r="ME43" s="5">
        <f>IF(EE43=0,0,IF($BJ43&gt;SUM(EF43:$JV43),IF(EE43+SUM(EF43:$JV43)&gt;$BJ43,$BJ43-SUM(MF43:$RV43),EE43),0))</f>
        <v>0</v>
      </c>
      <c r="MF43" s="5">
        <f>IF(EF43=0,0,IF($BJ43&gt;SUM(EG43:$JV43),IF(EF43+SUM(EG43:$JV43)&gt;$BJ43,$BJ43-SUM(MG43:$RV43),EF43),0))</f>
        <v>0</v>
      </c>
      <c r="MG43" s="5">
        <f>IF(EG43=0,0,IF($BJ43&gt;SUM(EH43:$JV43),IF(EG43+SUM(EH43:$JV43)&gt;$BJ43,$BJ43-SUM(MH43:$RV43),EG43),0))</f>
        <v>0</v>
      </c>
      <c r="MH43" s="5">
        <f>IF(EH43=0,0,IF($BJ43&gt;SUM(EI43:$JV43),IF(EH43+SUM(EI43:$JV43)&gt;$BJ43,$BJ43-SUM(MI43:$RV43),EH43),0))</f>
        <v>0</v>
      </c>
      <c r="MI43" s="5">
        <f>IF(EI43=0,0,IF($BJ43&gt;SUM(EJ43:$JV43),IF(EI43+SUM(EJ43:$JV43)&gt;$BJ43,$BJ43-SUM(MJ43:$RV43),EI43),0))</f>
        <v>0</v>
      </c>
      <c r="MJ43" s="5">
        <f>IF(EJ43=0,0,IF($BJ43&gt;SUM(EK43:$JV43),IF(EJ43+SUM(EK43:$JV43)&gt;$BJ43,$BJ43-SUM(MK43:$RV43),EJ43),0))</f>
        <v>0</v>
      </c>
      <c r="MK43" s="5">
        <f>IF(EK43=0,0,IF($BJ43&gt;SUM(EL43:$JV43),IF(EK43+SUM(EL43:$JV43)&gt;$BJ43,$BJ43-SUM(ML43:$RV43),EK43),0))</f>
        <v>0</v>
      </c>
      <c r="ML43" s="5">
        <f>IF(EL43=0,0,IF($BJ43&gt;SUM(EM43:$JV43),IF(EL43+SUM(EM43:$JV43)&gt;$BJ43,$BJ43-SUM(MM43:$RV43),EL43),0))</f>
        <v>0</v>
      </c>
      <c r="MM43" s="5">
        <f>IF(EM43=0,0,IF($BJ43&gt;SUM(EN43:$JV43),IF(EM43+SUM(EN43:$JV43)&gt;$BJ43,$BJ43-SUM(MN43:$RV43),EM43),0))</f>
        <v>0</v>
      </c>
      <c r="MN43" s="5">
        <f>IF(EN43=0,0,IF($BJ43&gt;SUM(EO43:$JV43),IF(EN43+SUM(EO43:$JV43)&gt;$BJ43,$BJ43-SUM(MO43:$RV43),EN43),0))</f>
        <v>0</v>
      </c>
      <c r="MO43" s="5">
        <f>IF(EO43=0,0,IF($BJ43&gt;SUM(EP43:$JV43),IF(EO43+SUM(EP43:$JV43)&gt;$BJ43,$BJ43-SUM(MP43:$RV43),EO43),0))</f>
        <v>0</v>
      </c>
      <c r="MP43" s="5">
        <f>IF(EP43=0,0,IF($BJ43&gt;SUM(EQ43:$JV43),IF(EP43+SUM(EQ43:$JV43)&gt;$BJ43,$BJ43-SUM(MQ43:$RV43),EP43),0))</f>
        <v>0</v>
      </c>
      <c r="MQ43" s="5">
        <f>IF(EQ43=0,0,IF($BJ43&gt;SUM(ER43:$JV43),IF(EQ43+SUM(ER43:$JV43)&gt;$BJ43,$BJ43-SUM(MR43:$RV43),EQ43),0))</f>
        <v>0</v>
      </c>
      <c r="MR43" s="5">
        <f>IF(ER43=0,0,IF($BJ43&gt;SUM(ES43:$JV43),IF(ER43+SUM(ES43:$JV43)&gt;$BJ43,$BJ43-SUM(MS43:$RV43),ER43),0))</f>
        <v>0</v>
      </c>
      <c r="MS43" s="5">
        <f>IF(ES43=0,0,IF($BJ43&gt;SUM(ET43:$JV43),IF(ES43+SUM(ET43:$JV43)&gt;$BJ43,$BJ43-SUM(MT43:$RV43),ES43),0))</f>
        <v>0</v>
      </c>
      <c r="MT43" s="5">
        <f>IF(ET43=0,0,IF($BJ43&gt;SUM(EU43:$JV43),IF(ET43+SUM(EU43:$JV43)&gt;$BJ43,$BJ43-SUM(MU43:$RV43),ET43),0))</f>
        <v>0</v>
      </c>
      <c r="MU43" s="5">
        <f>IF(EU43=0,0,IF($BJ43&gt;SUM(EV43:$JV43),IF(EU43+SUM(EV43:$JV43)&gt;$BJ43,$BJ43-SUM(MV43:$RV43),EU43),0))</f>
        <v>0</v>
      </c>
      <c r="MV43" s="5">
        <f>IF(EV43=0,0,IF($BJ43&gt;SUM(EW43:$JV43),IF(EV43+SUM(EW43:$JV43)&gt;$BJ43,$BJ43-SUM(MW43:$RV43),EV43),0))</f>
        <v>0</v>
      </c>
      <c r="MW43" s="5">
        <f>IF(EW43=0,0,IF($BJ43&gt;SUM(EX43:$JV43),IF(EW43+SUM(EX43:$JV43)&gt;$BJ43,$BJ43-SUM(MX43:$RV43),EW43),0))</f>
        <v>0</v>
      </c>
      <c r="MX43" s="5">
        <f>IF(EX43=0,0,IF($BJ43&gt;SUM(EY43:$JV43),IF(EX43+SUM(EY43:$JV43)&gt;$BJ43,$BJ43-SUM(MY43:$RV43),EX43),0))</f>
        <v>0</v>
      </c>
      <c r="MY43" s="5">
        <f>IF(EY43=0,0,IF($BJ43&gt;SUM(EZ43:$JV43),IF(EY43+SUM(EZ43:$JV43)&gt;$BJ43,$BJ43-SUM(MZ43:$RV43),EY43),0))</f>
        <v>0</v>
      </c>
      <c r="MZ43" s="5">
        <f>IF(EZ43=0,0,IF($BJ43&gt;SUM(FA43:$JV43),IF(EZ43+SUM(FA43:$JV43)&gt;$BJ43,$BJ43-SUM(NA43:$RV43),EZ43),0))</f>
        <v>0</v>
      </c>
      <c r="NA43" s="5">
        <f>IF(FA43=0,0,IF($BJ43&gt;SUM(FB43:$JV43),IF(FA43+SUM(FB43:$JV43)&gt;$BJ43,$BJ43-SUM(NB43:$RV43),FA43),0))</f>
        <v>0</v>
      </c>
      <c r="NB43" s="5">
        <f>IF(FB43=0,0,IF($BJ43&gt;SUM(FC43:$JV43),IF(FB43+SUM(FC43:$JV43)&gt;$BJ43,$BJ43-SUM(NC43:$RV43),FB43),0))</f>
        <v>0</v>
      </c>
      <c r="NC43" s="5">
        <f>IF(FC43=0,0,IF($BJ43&gt;SUM(FD43:$JV43),IF(FC43+SUM(FD43:$JV43)&gt;$BJ43,$BJ43-SUM(ND43:$RV43),FC43),0))</f>
        <v>0</v>
      </c>
      <c r="ND43" s="5">
        <f>IF(FD43=0,0,IF($BJ43&gt;SUM(FE43:$JV43),IF(FD43+SUM(FE43:$JV43)&gt;$BJ43,$BJ43-SUM(NE43:$RV43),FD43),0))</f>
        <v>0</v>
      </c>
      <c r="NE43" s="5">
        <f>IF(FE43=0,0,IF($BJ43&gt;SUM(FF43:$JV43),IF(FE43+SUM(FF43:$JV43)&gt;$BJ43,$BJ43-SUM(NF43:$RV43),FE43),0))</f>
        <v>0</v>
      </c>
      <c r="NF43" s="5">
        <f>IF(FF43=0,0,IF($BJ43&gt;SUM(FG43:$JV43),IF(FF43+SUM(FG43:$JV43)&gt;$BJ43,$BJ43-SUM(NG43:$RV43),FF43),0))</f>
        <v>0</v>
      </c>
      <c r="NG43" s="5">
        <f>IF(FG43=0,0,IF($BJ43&gt;SUM(FH43:$JV43),IF(FG43+SUM(FH43:$JV43)&gt;$BJ43,$BJ43-SUM(NH43:$RV43),FG43),0))</f>
        <v>0</v>
      </c>
      <c r="NH43" s="5">
        <f>IF(FH43=0,0,IF($BJ43&gt;SUM(FI43:$JV43),IF(FH43+SUM(FI43:$JV43)&gt;$BJ43,$BJ43-SUM(NI43:$RV43),FH43),0))</f>
        <v>0</v>
      </c>
      <c r="NI43" s="5">
        <f>IF(FI43=0,0,IF($BJ43&gt;SUM(FJ43:$JV43),IF(FI43+SUM(FJ43:$JV43)&gt;$BJ43,$BJ43-SUM(NJ43:$RV43),FI43),0))</f>
        <v>0</v>
      </c>
      <c r="NJ43" s="5">
        <f>IF(FJ43=0,0,IF($BJ43&gt;SUM(FK43:$JV43),IF(FJ43+SUM(FK43:$JV43)&gt;$BJ43,$BJ43-SUM(NK43:$RV43),FJ43),0))</f>
        <v>0</v>
      </c>
      <c r="NK43" s="5">
        <f>IF(FK43=0,0,IF($BJ43&gt;SUM(FL43:$JV43),IF(FK43+SUM(FL43:$JV43)&gt;$BJ43,$BJ43-SUM(NL43:$RV43),FK43),0))</f>
        <v>0</v>
      </c>
      <c r="NL43" s="5">
        <f>IF(FL43=0,0,IF($BJ43&gt;SUM(FM43:$JV43),IF(FL43+SUM(FM43:$JV43)&gt;$BJ43,$BJ43-SUM(NM43:$RV43),FL43),0))</f>
        <v>0</v>
      </c>
      <c r="NM43" s="5">
        <f>IF(FM43=0,0,IF($BJ43&gt;SUM(FN43:$JV43),IF(FM43+SUM(FN43:$JV43)&gt;$BJ43,$BJ43-SUM(NN43:$RV43),FM43),0))</f>
        <v>0</v>
      </c>
      <c r="NN43" s="5">
        <f>IF(FN43=0,0,IF($BJ43&gt;SUM(FO43:$JV43),IF(FN43+SUM(FO43:$JV43)&gt;$BJ43,$BJ43-SUM(NO43:$RV43),FN43),0))</f>
        <v>0</v>
      </c>
      <c r="NO43" s="5">
        <f>IF(FO43=0,0,IF($BJ43&gt;SUM(FP43:$JV43),IF(FO43+SUM(FP43:$JV43)&gt;$BJ43,$BJ43-SUM(NP43:$RV43),FO43),0))</f>
        <v>0</v>
      </c>
      <c r="NP43" s="5">
        <f>IF(FP43=0,0,IF($BJ43&gt;SUM(FQ43:$JV43),IF(FP43+SUM(FQ43:$JV43)&gt;$BJ43,$BJ43-SUM(NQ43:$RV43),FP43),0))</f>
        <v>0</v>
      </c>
      <c r="NQ43" s="5">
        <f>IF(FQ43=0,0,IF($BJ43&gt;SUM(FR43:$JV43),IF(FQ43+SUM(FR43:$JV43)&gt;$BJ43,$BJ43-SUM(NR43:$RV43),FQ43),0))</f>
        <v>0</v>
      </c>
      <c r="NR43" s="5">
        <f>IF(FR43=0,0,IF($BJ43&gt;SUM(FS43:$JV43),IF(FR43+SUM(FS43:$JV43)&gt;$BJ43,$BJ43-SUM(NS43:$RV43),FR43),0))</f>
        <v>0</v>
      </c>
      <c r="NS43" s="5">
        <f>IF(FS43=0,0,IF($BJ43&gt;SUM(FT43:$JV43),IF(FS43+SUM(FT43:$JV43)&gt;$BJ43,$BJ43-SUM(NT43:$RV43),FS43),0))</f>
        <v>0</v>
      </c>
      <c r="NT43" s="5">
        <f>IF(FT43=0,0,IF($BJ43&gt;SUM(FU43:$JV43),IF(FT43+SUM(FU43:$JV43)&gt;$BJ43,$BJ43-SUM(NU43:$RV43),FT43),0))</f>
        <v>0</v>
      </c>
      <c r="NU43" s="5">
        <f>IF(FU43=0,0,IF($BJ43&gt;SUM(FV43:$JV43),IF(FU43+SUM(FV43:$JV43)&gt;$BJ43,$BJ43-SUM(NV43:$RV43),FU43),0))</f>
        <v>0</v>
      </c>
      <c r="NV43" s="5">
        <f>IF(FV43=0,0,IF($BJ43&gt;SUM(FW43:$JV43),IF(FV43+SUM(FW43:$JV43)&gt;$BJ43,$BJ43-SUM(NW43:$RV43),FV43),0))</f>
        <v>0</v>
      </c>
      <c r="NW43" s="5">
        <f>IF(FW43=0,0,IF($BJ43&gt;SUM(FX43:$JV43),IF(FW43+SUM(FX43:$JV43)&gt;$BJ43,$BJ43-SUM(NX43:$RV43),FW43),0))</f>
        <v>0</v>
      </c>
      <c r="NX43" s="5">
        <f>IF(FX43=0,0,IF($BJ43&gt;SUM(FY43:$JV43),IF(FX43+SUM(FY43:$JV43)&gt;$BJ43,$BJ43-SUM(NY43:$RV43),FX43),0))</f>
        <v>0</v>
      </c>
      <c r="NY43" s="5">
        <f>IF(FY43=0,0,IF($BJ43&gt;SUM(FZ43:$JV43),IF(FY43+SUM(FZ43:$JV43)&gt;$BJ43,$BJ43-SUM(NZ43:$RV43),FY43),0))</f>
        <v>0</v>
      </c>
      <c r="NZ43" s="5">
        <f>IF(FZ43=0,0,IF($BJ43&gt;SUM(GA43:$JV43),IF(FZ43+SUM(GA43:$JV43)&gt;$BJ43,$BJ43-SUM(OA43:$RV43),FZ43),0))</f>
        <v>0</v>
      </c>
      <c r="OA43" s="5">
        <f>IF(GA43=0,0,IF($BJ43&gt;SUM(GB43:$JV43),IF(GA43+SUM(GB43:$JV43)&gt;$BJ43,$BJ43-SUM(OB43:$RV43),GA43),0))</f>
        <v>0</v>
      </c>
      <c r="OB43" s="5">
        <f>IF(GB43=0,0,IF($BJ43&gt;SUM(GC43:$JV43),IF(GB43+SUM(GC43:$JV43)&gt;$BJ43,$BJ43-SUM(OC43:$RV43),GB43),0))</f>
        <v>0</v>
      </c>
      <c r="OC43" s="5">
        <f>IF(GC43=0,0,IF($BJ43&gt;SUM(GD43:$JV43),IF(GC43+SUM(GD43:$JV43)&gt;$BJ43,$BJ43-SUM(OD43:$RV43),GC43),0))</f>
        <v>0</v>
      </c>
      <c r="OD43" s="5">
        <f>IF(GD43=0,0,IF($BJ43&gt;SUM(GE43:$JV43),IF(GD43+SUM(GE43:$JV43)&gt;$BJ43,$BJ43-SUM(OE43:$RV43),GD43),0))</f>
        <v>0</v>
      </c>
      <c r="OE43" s="5">
        <f>IF(GE43=0,0,IF($BJ43&gt;SUM(GF43:$JV43),IF(GE43+SUM(GF43:$JV43)&gt;$BJ43,$BJ43-SUM(OF43:$RV43),GE43),0))</f>
        <v>0</v>
      </c>
      <c r="OF43" s="5">
        <f>IF(GF43=0,0,IF($BJ43&gt;SUM(GG43:$JV43),IF(GF43+SUM(GG43:$JV43)&gt;$BJ43,$BJ43-SUM(OG43:$RV43),GF43),0))</f>
        <v>0</v>
      </c>
      <c r="OG43" s="5">
        <f>IF(GG43=0,0,IF($BJ43&gt;SUM(GH43:$JV43),IF(GG43+SUM(GH43:$JV43)&gt;$BJ43,$BJ43-SUM(OH43:$RV43),GG43),0))</f>
        <v>0</v>
      </c>
      <c r="OH43" s="5">
        <f>IF(GH43=0,0,IF($BJ43&gt;SUM(GI43:$JV43),IF(GH43+SUM(GI43:$JV43)&gt;$BJ43,$BJ43-SUM(OI43:$RV43),GH43),0))</f>
        <v>0</v>
      </c>
      <c r="OI43" s="5">
        <f>IF(GI43=0,0,IF($BJ43&gt;SUM(GJ43:$JV43),IF(GI43+SUM(GJ43:$JV43)&gt;$BJ43,$BJ43-SUM(OJ43:$RV43),GI43),0))</f>
        <v>0</v>
      </c>
      <c r="OJ43" s="5">
        <f>IF(GJ43=0,0,IF($BJ43&gt;SUM(GK43:$JV43),IF(GJ43+SUM(GK43:$JV43)&gt;$BJ43,$BJ43-SUM(OK43:$RV43),GJ43),0))</f>
        <v>0</v>
      </c>
      <c r="OK43" s="5">
        <f>IF(GK43=0,0,IF($BJ43&gt;SUM(GL43:$JV43),IF(GK43+SUM(GL43:$JV43)&gt;$BJ43,$BJ43-SUM(OL43:$RV43),GK43),0))</f>
        <v>0</v>
      </c>
      <c r="OL43" s="5">
        <f>IF(GL43=0,0,IF($BJ43&gt;SUM(GM43:$JV43),IF(GL43+SUM(GM43:$JV43)&gt;$BJ43,$BJ43-SUM(OM43:$RV43),GL43),0))</f>
        <v>0</v>
      </c>
      <c r="OM43" s="5">
        <f>IF(GM43=0,0,IF($BJ43&gt;SUM(GN43:$JV43),IF(GM43+SUM(GN43:$JV43)&gt;$BJ43,$BJ43-SUM(ON43:$RV43),GM43),0))</f>
        <v>0</v>
      </c>
      <c r="ON43" s="5">
        <f>IF(GN43=0,0,IF($BJ43&gt;SUM(GO43:$JV43),IF(GN43+SUM(GO43:$JV43)&gt;$BJ43,$BJ43-SUM(OO43:$RV43),GN43),0))</f>
        <v>0</v>
      </c>
      <c r="OO43" s="5">
        <f>IF(GO43=0,0,IF($BJ43&gt;SUM(GP43:$JV43),IF(GO43+SUM(GP43:$JV43)&gt;$BJ43,$BJ43-SUM(OP43:$RV43),GO43),0))</f>
        <v>0</v>
      </c>
      <c r="OP43" s="5">
        <f>IF(GP43=0,0,IF($BJ43&gt;SUM(GQ43:$JV43),IF(GP43+SUM(GQ43:$JV43)&gt;$BJ43,$BJ43-SUM(OQ43:$RV43),GP43),0))</f>
        <v>0</v>
      </c>
      <c r="OQ43" s="5">
        <f>IF(GQ43=0,0,IF($BJ43&gt;SUM(GR43:$JV43),IF(GQ43+SUM(GR43:$JV43)&gt;$BJ43,$BJ43-SUM(OR43:$RV43),GQ43),0))</f>
        <v>0</v>
      </c>
      <c r="OR43" s="5">
        <f>IF(GR43=0,0,IF($BJ43&gt;SUM(GS43:$JV43),IF(GR43+SUM(GS43:$JV43)&gt;$BJ43,$BJ43-SUM(OS43:$RV43),GR43),0))</f>
        <v>0</v>
      </c>
      <c r="OS43" s="5">
        <f>IF(GS43=0,0,IF($BJ43&gt;SUM(GT43:$JV43),IF(GS43+SUM(GT43:$JV43)&gt;$BJ43,$BJ43-SUM(OT43:$RV43),GS43),0))</f>
        <v>0</v>
      </c>
      <c r="OT43" s="5">
        <f>IF(GT43=0,0,IF($BJ43&gt;SUM(GU43:$JV43),IF(GT43+SUM(GU43:$JV43)&gt;$BJ43,$BJ43-SUM(OU43:$RV43),GT43),0))</f>
        <v>0</v>
      </c>
      <c r="OU43" s="5">
        <f>IF(GU43=0,0,IF($BJ43&gt;SUM(GV43:$JV43),IF(GU43+SUM(GV43:$JV43)&gt;$BJ43,$BJ43-SUM(OV43:$RV43),GU43),0))</f>
        <v>0</v>
      </c>
      <c r="OV43" s="5">
        <f>IF(GV43=0,0,IF($BJ43&gt;SUM(GW43:$JV43),IF(GV43+SUM(GW43:$JV43)&gt;$BJ43,$BJ43-SUM(OW43:$RV43),GV43),0))</f>
        <v>0</v>
      </c>
      <c r="OW43" s="5">
        <f>IF(GW43=0,0,IF($BJ43&gt;SUM(GX43:$JV43),IF(GW43+SUM(GX43:$JV43)&gt;$BJ43,$BJ43-SUM(OX43:$RV43),GW43),0))</f>
        <v>0</v>
      </c>
      <c r="OX43" s="5">
        <f>IF(GX43=0,0,IF($BJ43&gt;SUM(GY43:$JV43),IF(GX43+SUM(GY43:$JV43)&gt;$BJ43,$BJ43-SUM(OY43:$RV43),GX43),0))</f>
        <v>0</v>
      </c>
      <c r="OY43" s="5">
        <f>IF(GY43=0,0,IF($BJ43&gt;SUM(GZ43:$JV43),IF(GY43+SUM(GZ43:$JV43)&gt;$BJ43,$BJ43-SUM(OZ43:$RV43),GY43),0))</f>
        <v>0</v>
      </c>
      <c r="OZ43" s="5">
        <f>IF(GZ43=0,0,IF($BJ43&gt;SUM(HA43:$JV43),IF(GZ43+SUM(HA43:$JV43)&gt;$BJ43,$BJ43-SUM(PA43:$RV43),GZ43),0))</f>
        <v>0</v>
      </c>
      <c r="PA43" s="5">
        <f>IF(HA43=0,0,IF($BJ43&gt;SUM(HB43:$JV43),IF(HA43+SUM(HB43:$JV43)&gt;$BJ43,$BJ43-SUM(PB43:$RV43),HA43),0))</f>
        <v>0</v>
      </c>
      <c r="PB43" s="5">
        <f>IF(HB43=0,0,IF($BJ43&gt;SUM(HC43:$JV43),IF(HB43+SUM(HC43:$JV43)&gt;$BJ43,$BJ43-SUM(PC43:$RV43),HB43),0))</f>
        <v>0</v>
      </c>
      <c r="PC43" s="5">
        <f>IF(HC43=0,0,IF($BJ43&gt;SUM(HD43:$JV43),IF(HC43+SUM(HD43:$JV43)&gt;$BJ43,$BJ43-SUM(PD43:$RV43),HC43),0))</f>
        <v>0</v>
      </c>
      <c r="PD43" s="5">
        <f>IF(HD43=0,0,IF($BJ43&gt;SUM(HE43:$JV43),IF(HD43+SUM(HE43:$JV43)&gt;$BJ43,$BJ43-SUM(PE43:$RV43),HD43),0))</f>
        <v>0</v>
      </c>
      <c r="PE43" s="5">
        <f>IF(HE43=0,0,IF($BJ43&gt;SUM(HF43:$JV43),IF(HE43+SUM(HF43:$JV43)&gt;$BJ43,$BJ43-SUM(PF43:$RV43),HE43),0))</f>
        <v>0</v>
      </c>
      <c r="PF43" s="5">
        <f>IF(HF43=0,0,IF($BJ43&gt;SUM(HG43:$JV43),IF(HF43+SUM(HG43:$JV43)&gt;$BJ43,$BJ43-SUM(PG43:$RV43),HF43),0))</f>
        <v>0</v>
      </c>
      <c r="PG43" s="5">
        <f>IF(HG43=0,0,IF($BJ43&gt;SUM(HH43:$JV43),IF(HG43+SUM(HH43:$JV43)&gt;$BJ43,$BJ43-SUM(PH43:$RV43),HG43),0))</f>
        <v>0</v>
      </c>
      <c r="PH43" s="5">
        <f>IF(HH43=0,0,IF($BJ43&gt;SUM(HI43:$JV43),IF(HH43+SUM(HI43:$JV43)&gt;$BJ43,$BJ43-SUM(PI43:$RV43),HH43),0))</f>
        <v>0</v>
      </c>
      <c r="PI43" s="5">
        <f>IF(HI43=0,0,IF($BJ43&gt;SUM(HJ43:$JV43),IF(HI43+SUM(HJ43:$JV43)&gt;$BJ43,$BJ43-SUM(PJ43:$RV43),HI43),0))</f>
        <v>0</v>
      </c>
      <c r="PJ43" s="5">
        <f>IF(HJ43=0,0,IF($BJ43&gt;SUM(HK43:$JV43),IF(HJ43+SUM(HK43:$JV43)&gt;$BJ43,$BJ43-SUM(PK43:$RV43),HJ43),0))</f>
        <v>0</v>
      </c>
      <c r="PK43" s="5">
        <f>IF(HK43=0,0,IF($BJ43&gt;SUM(HL43:$JV43),IF(HK43+SUM(HL43:$JV43)&gt;$BJ43,$BJ43-SUM(PL43:$RV43),HK43),0))</f>
        <v>0</v>
      </c>
      <c r="PL43" s="5">
        <f>IF(HL43=0,0,IF($BJ43&gt;SUM(HM43:$JV43),IF(HL43+SUM(HM43:$JV43)&gt;$BJ43,$BJ43-SUM(PM43:$RV43),HL43),0))</f>
        <v>0</v>
      </c>
      <c r="PM43" s="5">
        <f>IF(HM43=0,0,IF($BJ43&gt;SUM(HN43:$JV43),IF(HM43+SUM(HN43:$JV43)&gt;$BJ43,$BJ43-SUM(PN43:$RV43),HM43),0))</f>
        <v>0</v>
      </c>
      <c r="PN43" s="5">
        <f>IF(HN43=0,0,IF($BJ43&gt;SUM(HO43:$JV43),IF(HN43+SUM(HO43:$JV43)&gt;$BJ43,$BJ43-SUM(PO43:$RV43),HN43),0))</f>
        <v>0</v>
      </c>
      <c r="PO43" s="5">
        <f>IF(HO43=0,0,IF($BJ43&gt;SUM(HP43:$JV43),IF(HO43+SUM(HP43:$JV43)&gt;$BJ43,$BJ43-SUM(PP43:$RV43),HO43),0))</f>
        <v>0</v>
      </c>
      <c r="PP43" s="5">
        <f>IF(HP43=0,0,IF($BJ43&gt;SUM(HQ43:$JV43),IF(HP43+SUM(HQ43:$JV43)&gt;$BJ43,$BJ43-SUM(PQ43:$RV43),HP43),0))</f>
        <v>0</v>
      </c>
      <c r="PQ43" s="5">
        <f>IF(HQ43=0,0,IF($BJ43&gt;SUM(HR43:$JV43),IF(HQ43+SUM(HR43:$JV43)&gt;$BJ43,$BJ43-SUM(PR43:$RV43),HQ43),0))</f>
        <v>0</v>
      </c>
      <c r="PR43" s="5">
        <f>IF(HR43=0,0,IF($BJ43&gt;SUM(HS43:$JV43),IF(HR43+SUM(HS43:$JV43)&gt;$BJ43,$BJ43-SUM(PS43:$RV43),HR43),0))</f>
        <v>0</v>
      </c>
      <c r="PS43" s="5">
        <f>IF(HS43=0,0,IF($BJ43&gt;SUM(HT43:$JV43),IF(HS43+SUM(HT43:$JV43)&gt;$BJ43,$BJ43-SUM(PT43:$RV43),HS43),0))</f>
        <v>0</v>
      </c>
      <c r="PT43" s="5">
        <f>IF(HT43=0,0,IF($BJ43&gt;SUM(HU43:$JV43),IF(HT43+SUM(HU43:$JV43)&gt;$BJ43,$BJ43-SUM(PU43:$RV43),HT43),0))</f>
        <v>0</v>
      </c>
      <c r="PU43" s="5">
        <f>IF(HU43=0,0,IF($BJ43&gt;SUM(HV43:$JV43),IF(HU43+SUM(HV43:$JV43)&gt;$BJ43,$BJ43-SUM(PV43:$RV43),HU43),0))</f>
        <v>0</v>
      </c>
      <c r="PV43" s="5">
        <f>IF(HV43=0,0,IF($BJ43&gt;SUM(HW43:$JV43),IF(HV43+SUM(HW43:$JV43)&gt;$BJ43,$BJ43-SUM(PW43:$RV43),HV43),0))</f>
        <v>0</v>
      </c>
      <c r="PW43" s="5">
        <f>IF(HW43=0,0,IF($BJ43&gt;SUM(HX43:$JV43),IF(HW43+SUM(HX43:$JV43)&gt;$BJ43,$BJ43-SUM(PX43:$RV43),HW43),0))</f>
        <v>0</v>
      </c>
      <c r="PX43" s="5">
        <f>IF(HX43=0,0,IF($BJ43&gt;SUM(HY43:$JV43),IF(HX43+SUM(HY43:$JV43)&gt;$BJ43,$BJ43-SUM(PY43:$RV43),HX43),0))</f>
        <v>0</v>
      </c>
      <c r="PY43" s="5">
        <f>IF(HY43=0,0,IF($BJ43&gt;SUM(HZ43:$JV43),IF(HY43+SUM(HZ43:$JV43)&gt;$BJ43,$BJ43-SUM(PZ43:$RV43),HY43),0))</f>
        <v>0</v>
      </c>
      <c r="PZ43" s="5">
        <f>IF(HZ43=0,0,IF($BJ43&gt;SUM(IA43:$JV43),IF(HZ43+SUM(IA43:$JV43)&gt;$BJ43,$BJ43-SUM(QA43:$RV43),HZ43),0))</f>
        <v>0</v>
      </c>
      <c r="QA43" s="5">
        <f>IF(IA43=0,0,IF($BJ43&gt;SUM(IB43:$JV43),IF(IA43+SUM(IB43:$JV43)&gt;$BJ43,$BJ43-SUM(QB43:$RV43),IA43),0))</f>
        <v>0</v>
      </c>
      <c r="QB43" s="5">
        <f>IF(IB43=0,0,IF($BJ43&gt;SUM(IC43:$JV43),IF(IB43+SUM(IC43:$JV43)&gt;$BJ43,$BJ43-SUM(QC43:$RV43),IB43),0))</f>
        <v>0</v>
      </c>
      <c r="QC43" s="5">
        <f>IF(IC43=0,0,IF($BJ43&gt;SUM(ID43:$JV43),IF(IC43+SUM(ID43:$JV43)&gt;$BJ43,$BJ43-SUM(QD43:$RV43),IC43),0))</f>
        <v>0</v>
      </c>
      <c r="QD43" s="5">
        <f>IF(ID43=0,0,IF($BJ43&gt;SUM(IE43:$JV43),IF(ID43+SUM(IE43:$JV43)&gt;$BJ43,$BJ43-SUM(QE43:$RV43),ID43),0))</f>
        <v>0</v>
      </c>
      <c r="QE43" s="5">
        <f>IF(IE43=0,0,IF($BJ43&gt;SUM(IF43:$JV43),IF(IE43+SUM(IF43:$JV43)&gt;$BJ43,$BJ43-SUM(QF43:$RV43),IE43),0))</f>
        <v>0</v>
      </c>
      <c r="QF43" s="5">
        <f>IF(IF43=0,0,IF($BJ43&gt;SUM(IG43:$JV43),IF(IF43+SUM(IG43:$JV43)&gt;$BJ43,$BJ43-SUM(QG43:$RV43),IF43),0))</f>
        <v>0</v>
      </c>
      <c r="QG43" s="5">
        <f>IF(IG43=0,0,IF($BJ43&gt;SUM(IH43:$JV43),IF(IG43+SUM(IH43:$JV43)&gt;$BJ43,$BJ43-SUM(QH43:$RV43),IG43),0))</f>
        <v>0</v>
      </c>
      <c r="QH43" s="5">
        <f>IF(IH43=0,0,IF($BJ43&gt;SUM(II43:$JV43),IF(IH43+SUM(II43:$JV43)&gt;$BJ43,$BJ43-SUM(QI43:$RV43),IH43),0))</f>
        <v>0</v>
      </c>
      <c r="QI43" s="5">
        <f>IF(II43=0,0,IF($BJ43&gt;SUM(IJ43:$JV43),IF(II43+SUM(IJ43:$JV43)&gt;$BJ43,$BJ43-SUM(QJ43:$RV43),II43),0))</f>
        <v>0</v>
      </c>
      <c r="QJ43" s="5">
        <f>IF(IJ43=0,0,IF($BJ43&gt;SUM(IK43:$JV43),IF(IJ43+SUM(IK43:$JV43)&gt;$BJ43,$BJ43-SUM(QK43:$RV43),IJ43),0))</f>
        <v>0</v>
      </c>
      <c r="QK43" s="5">
        <f>IF(IK43=0,0,IF($BJ43&gt;SUM(IL43:$JV43),IF(IK43+SUM(IL43:$JV43)&gt;$BJ43,$BJ43-SUM(QL43:$RV43),IK43),0))</f>
        <v>0</v>
      </c>
      <c r="QL43" s="5">
        <f>IF(IL43=0,0,IF($BJ43&gt;SUM(IM43:$JV43),IF(IL43+SUM(IM43:$JV43)&gt;$BJ43,$BJ43-SUM(QM43:$RV43),IL43),0))</f>
        <v>0</v>
      </c>
      <c r="QM43" s="5">
        <f>IF(IM43=0,0,IF($BJ43&gt;SUM(IN43:$JV43),IF(IM43+SUM(IN43:$JV43)&gt;$BJ43,$BJ43-SUM(QN43:$RV43),IM43),0))</f>
        <v>0</v>
      </c>
      <c r="QN43" s="5">
        <f>IF(IN43=0,0,IF($BJ43&gt;SUM(IO43:$JV43),IF(IN43+SUM(IO43:$JV43)&gt;$BJ43,$BJ43-SUM(QO43:$RV43),IN43),0))</f>
        <v>0</v>
      </c>
      <c r="QO43" s="5">
        <f>IF(IO43=0,0,IF($BJ43&gt;SUM(IP43:$JV43),IF(IO43+SUM(IP43:$JV43)&gt;$BJ43,$BJ43-SUM(QP43:$RV43),IO43),0))</f>
        <v>0</v>
      </c>
      <c r="QP43" s="5">
        <f>IF(IP43=0,0,IF($BJ43&gt;SUM(IQ43:$JV43),IF(IP43+SUM(IQ43:$JV43)&gt;$BJ43,$BJ43-SUM(QQ43:$RV43),IP43),0))</f>
        <v>0</v>
      </c>
      <c r="QQ43" s="5">
        <f>IF(IQ43=0,0,IF($BJ43&gt;SUM(IR43:$JV43),IF(IQ43+SUM(IR43:$JV43)&gt;$BJ43,$BJ43-SUM(QR43:$RV43),IQ43),0))</f>
        <v>0</v>
      </c>
      <c r="QR43" s="5">
        <f>IF(IR43=0,0,IF($BJ43&gt;SUM(IS43:$JV43),IF(IR43+SUM(IS43:$JV43)&gt;$BJ43,$BJ43-SUM(QS43:$RV43),IR43),0))</f>
        <v>0</v>
      </c>
      <c r="QS43" s="5">
        <f>IF(IS43=0,0,IF($BJ43&gt;SUM(IT43:$JV43),IF(IS43+SUM(IT43:$JV43)&gt;$BJ43,$BJ43-SUM(QT43:$RV43),IS43),0))</f>
        <v>0</v>
      </c>
      <c r="QT43" s="5">
        <f>IF(IT43=0,0,IF($BJ43&gt;SUM(IU43:$JV43),IF(IT43+SUM(IU43:$JV43)&gt;$BJ43,$BJ43-SUM(QU43:$RV43),IT43),0))</f>
        <v>0</v>
      </c>
      <c r="QU43" s="5">
        <f>IF(IU43=0,0,IF($BJ43&gt;SUM(IV43:$JV43),IF(IU43+SUM(IV43:$JV43)&gt;$BJ43,$BJ43-SUM(QV43:$RV43),IU43),0))</f>
        <v>0</v>
      </c>
      <c r="QV43" s="5">
        <f>IF(IV43=0,0,IF($BJ43&gt;SUM(IW43:$JV43),IF(IV43+SUM(IW43:$JV43)&gt;$BJ43,$BJ43-SUM(QW43:$RV43),IV43),0))</f>
        <v>0</v>
      </c>
      <c r="QW43" s="5">
        <f>IF(IW43=0,0,IF($BJ43&gt;SUM(IX43:$JV43),IF(IW43+SUM(IX43:$JV43)&gt;$BJ43,$BJ43-SUM(QX43:$RV43),IW43),0))</f>
        <v>0</v>
      </c>
      <c r="QX43" s="5">
        <f>IF(IX43=0,0,IF($BJ43&gt;SUM(IY43:$JV43),IF(IX43+SUM(IY43:$JV43)&gt;$BJ43,$BJ43-SUM(QY43:$RV43),IX43),0))</f>
        <v>0</v>
      </c>
      <c r="QY43" s="5">
        <f>IF(IY43=0,0,IF($BJ43&gt;SUM(IZ43:$JV43),IF(IY43+SUM(IZ43:$JV43)&gt;$BJ43,$BJ43-SUM(QZ43:$RV43),IY43),0))</f>
        <v>0</v>
      </c>
      <c r="QZ43" s="5">
        <f>IF(IZ43=0,0,IF($BJ43&gt;SUM(JA43:$JV43),IF(IZ43+SUM(JA43:$JV43)&gt;$BJ43,$BJ43-SUM(RA43:$RV43),IZ43),0))</f>
        <v>0</v>
      </c>
      <c r="RA43" s="5">
        <f>IF(JA43=0,0,IF($BJ43&gt;SUM(JB43:$JV43),IF(JA43+SUM(JB43:$JV43)&gt;$BJ43,$BJ43-SUM(RB43:$RV43),JA43),0))</f>
        <v>0</v>
      </c>
      <c r="RB43" s="5">
        <f>IF(JB43=0,0,IF($BJ43&gt;SUM(JC43:$JV43),IF(JB43+SUM(JC43:$JV43)&gt;$BJ43,$BJ43-SUM(RC43:$RV43),JB43),0))</f>
        <v>0</v>
      </c>
      <c r="RC43" s="5">
        <f>IF(JC43=0,0,IF($BJ43&gt;SUM(JD43:$JV43),IF(JC43+SUM(JD43:$JV43)&gt;$BJ43,$BJ43-SUM(RD43:$RV43),JC43),0))</f>
        <v>0</v>
      </c>
      <c r="RD43" s="5">
        <f>IF(JD43=0,0,IF($BJ43&gt;SUM(JE43:$JV43),IF(JD43+SUM(JE43:$JV43)&gt;$BJ43,$BJ43-SUM(RE43:$RV43),JD43),0))</f>
        <v>0</v>
      </c>
      <c r="RE43" s="5">
        <f>IF(JE43=0,0,IF($BJ43&gt;SUM(JF43:$JV43),IF(JE43+SUM(JF43:$JV43)&gt;$BJ43,$BJ43-SUM(RF43:$RV43),JE43),0))</f>
        <v>0</v>
      </c>
      <c r="RF43" s="5">
        <f>IF(JF43=0,0,IF($BJ43&gt;SUM(JG43:$JV43),IF(JF43+SUM(JG43:$JV43)&gt;$BJ43,$BJ43-SUM(RG43:$RV43),JF43),0))</f>
        <v>0</v>
      </c>
      <c r="RG43" s="5">
        <f>IF(JG43=0,0,IF($BJ43&gt;SUM(JH43:$JV43),IF(JG43+SUM(JH43:$JV43)&gt;$BJ43,$BJ43-SUM(RH43:$RV43),JG43),0))</f>
        <v>0</v>
      </c>
      <c r="RH43" s="5">
        <f>IF(JH43=0,0,IF($BJ43&gt;SUM(JI43:$JV43),IF(JH43+SUM(JI43:$JV43)&gt;$BJ43,$BJ43-SUM(RI43:$RV43),JH43),0))</f>
        <v>0</v>
      </c>
      <c r="RI43" s="5">
        <f>IF(JI43=0,0,IF($BJ43&gt;SUM(JJ43:$JV43),IF(JI43+SUM(JJ43:$JV43)&gt;$BJ43,$BJ43-SUM(RJ43:$RV43),JI43),0))</f>
        <v>0</v>
      </c>
      <c r="RJ43" s="5">
        <f>IF(JJ43=0,0,IF($BJ43&gt;SUM(JK43:$JV43),IF(JJ43+SUM(JK43:$JV43)&gt;$BJ43,$BJ43-SUM(RK43:$RV43),JJ43),0))</f>
        <v>0</v>
      </c>
      <c r="RK43" s="5">
        <f>IF(JK43=0,0,IF($BJ43&gt;SUM(JL43:$JV43),IF(JK43+SUM(JL43:$JV43)&gt;$BJ43,$BJ43-SUM(RL43:$RV43),JK43),0))</f>
        <v>0</v>
      </c>
      <c r="RL43" s="5">
        <f>IF(JL43=0,0,IF($BJ43&gt;SUM(JM43:$JV43),IF(JL43+SUM(JM43:$JV43)&gt;$BJ43,$BJ43-SUM(RM43:$RV43),JL43),0))</f>
        <v>0</v>
      </c>
      <c r="RM43" s="5">
        <f>IF(JM43=0,0,IF($BJ43&gt;SUM(JN43:$JV43),IF(JM43+SUM(JN43:$JV43)&gt;$BJ43,$BJ43-SUM(RN43:$RV43),JM43),0))</f>
        <v>0</v>
      </c>
      <c r="RN43" s="5">
        <f>IF(JN43=0,0,IF($BJ43&gt;SUM(JO43:$JV43),IF(JN43+SUM(JO43:$JV43)&gt;$BJ43,$BJ43-SUM(RO43:$RV43),JN43),0))</f>
        <v>0</v>
      </c>
      <c r="RO43" s="5">
        <f>IF(JO43=0,0,IF($BJ43&gt;SUM(JP43:$JV43),IF(JO43+SUM(JP43:$JV43)&gt;$BJ43,$BJ43-SUM(RP43:$RV43),JO43),0))</f>
        <v>0</v>
      </c>
      <c r="RP43" s="5">
        <f>IF(JP43=0,0,IF($BJ43&gt;SUM(JQ43:$JV43),IF(JP43+SUM(JQ43:$JV43)&gt;$BJ43,$BJ43-SUM(RQ43:$RV43),JP43),0))</f>
        <v>3</v>
      </c>
      <c r="RQ43" s="5">
        <f>IF(JQ43=0,0,IF($BJ43&gt;SUM(JR43:$JV43),IF(JQ43+SUM(JR43:$JV43)&gt;$BJ43,$BJ43-SUM(RR43:$RV43),JQ43),0))</f>
        <v>2</v>
      </c>
      <c r="RR43" s="5">
        <f>IF(JR43=0,0,IF($BJ43&gt;SUM(JS43:$JV43),IF(JR43+SUM(JS43:$JV43)&gt;$BJ43,$BJ43-SUM(RS43:$RV43),JR43),0))</f>
        <v>2</v>
      </c>
      <c r="RS43" s="5">
        <f>IF(JS43=0,0,IF($BJ43&gt;SUM(JT43:$JV43),IF(JS43+SUM(JT43:$JV43)&gt;$BJ43,$BJ43-SUM(RT43:$RV43),JS43),0))</f>
        <v>2</v>
      </c>
      <c r="RT43" s="5">
        <f>IF(JT43=0,0,IF($BJ43&gt;SUM(JU43:$JV43),IF(JT43+SUM(JU43:$JV43)&gt;$BJ43,$BJ43-SUM(RU43:$RV43),JT43),0))</f>
        <v>0</v>
      </c>
      <c r="RU43" s="5">
        <f>IF(JU43=0,0,IF($BJ43&gt;SUM(JV43:$JV43),IF(JU43+SUM(JV43:$JV43)&gt;$BJ43,$BJ43-SUM(RV43:$RV43),JU43),0))</f>
        <v>0</v>
      </c>
      <c r="RV43" s="54"/>
      <c r="RW43" s="12">
        <f ca="1">SUMIFS(Sales!D$1:D$151,Sales!B$1:B$151,B43,Sales!C$1:C$151,C43)</f>
        <v>135</v>
      </c>
      <c r="RX43" s="65" t="b">
        <f>IF(COUNTIF(Sales!C$1:C$153,C43)=1,TRUE,FALSE)</f>
        <v>1</v>
      </c>
      <c r="RY43" t="b">
        <f>IF(SUM(BW43:JV43)=SUM(BW195:JV195),IF(SUM(BW43:JV43)=0,TRUE,FALSE),TRUE)</f>
        <v>1</v>
      </c>
    </row>
    <row r="44" spans="1:493" hidden="1" x14ac:dyDescent="0.35">
      <c r="A44" s="7">
        <f t="shared" ref="A44:A45" ca="1" si="597">CELL("row",A44)</f>
        <v>44</v>
      </c>
      <c r="B44" s="126" t="str">
        <f t="shared" si="595"/>
        <v>GC-Shoes</v>
      </c>
      <c r="C44" s="20" t="s">
        <v>322</v>
      </c>
      <c r="D44" s="20" t="s">
        <v>457</v>
      </c>
      <c r="E44" s="155">
        <f>IF(LEFT(C44,5)="Total",0,SUMIFS(Costing!E$1:E$79,Costing!C$1:C$79,B44,Costing!D$1:D$79,C44))</f>
        <v>0</v>
      </c>
      <c r="F44" s="60">
        <f>SUMIFS(Costing!G$1:G$79,Costing!C$1:C$79,B44,Costing!D$1:D$79,C44)</f>
        <v>0</v>
      </c>
      <c r="G44" s="92"/>
      <c r="H44" s="220"/>
      <c r="I44" s="67">
        <f t="shared" si="575"/>
        <v>0</v>
      </c>
      <c r="J44" s="92"/>
      <c r="K44" s="220"/>
      <c r="L44" s="67">
        <f t="shared" si="576"/>
        <v>0</v>
      </c>
      <c r="M44" s="92"/>
      <c r="N44" s="220"/>
      <c r="O44" s="67">
        <f t="shared" si="577"/>
        <v>0</v>
      </c>
      <c r="P44" s="92"/>
      <c r="Q44" s="220"/>
      <c r="R44" s="67">
        <f t="shared" si="578"/>
        <v>0</v>
      </c>
      <c r="S44" s="92"/>
      <c r="T44" s="220"/>
      <c r="U44" s="67">
        <f t="shared" si="579"/>
        <v>0</v>
      </c>
      <c r="V44" s="92"/>
      <c r="W44" s="220"/>
      <c r="X44" s="67">
        <f t="shared" si="580"/>
        <v>0</v>
      </c>
      <c r="Y44" s="92"/>
      <c r="Z44" s="220"/>
      <c r="AA44" s="67">
        <f t="shared" si="581"/>
        <v>0</v>
      </c>
      <c r="AB44" s="92"/>
      <c r="AC44" s="220"/>
      <c r="AD44" s="67">
        <f t="shared" si="582"/>
        <v>0</v>
      </c>
      <c r="AE44" s="92"/>
      <c r="AF44" s="220"/>
      <c r="AG44" s="67">
        <f t="shared" si="583"/>
        <v>0</v>
      </c>
      <c r="AH44" s="92"/>
      <c r="AI44" s="220"/>
      <c r="AJ44" s="67">
        <f t="shared" si="584"/>
        <v>0</v>
      </c>
      <c r="AK44" s="92"/>
      <c r="AL44" s="220"/>
      <c r="AM44" s="67">
        <f t="shared" si="585"/>
        <v>0</v>
      </c>
      <c r="AN44" s="92"/>
      <c r="AO44" s="220"/>
      <c r="AP44" s="67">
        <f t="shared" si="586"/>
        <v>0</v>
      </c>
      <c r="AQ44" s="92"/>
      <c r="AR44" s="220"/>
      <c r="AS44" s="67">
        <f t="shared" si="587"/>
        <v>0</v>
      </c>
      <c r="AT44" s="92"/>
      <c r="AU44" s="220"/>
      <c r="AV44" s="67">
        <f t="shared" si="588"/>
        <v>0</v>
      </c>
      <c r="AW44" s="92"/>
      <c r="AX44" s="220"/>
      <c r="AY44" s="67">
        <f t="shared" si="589"/>
        <v>0</v>
      </c>
      <c r="AZ44" s="92"/>
      <c r="BA44" s="220"/>
      <c r="BB44" s="67">
        <f t="shared" si="590"/>
        <v>0</v>
      </c>
      <c r="BC44" s="92"/>
      <c r="BD44" s="220"/>
      <c r="BE44" s="67">
        <f t="shared" si="591"/>
        <v>0</v>
      </c>
      <c r="BF44" s="92"/>
      <c r="BG44" s="220"/>
      <c r="BH44" s="67">
        <f t="shared" si="592"/>
        <v>0</v>
      </c>
      <c r="BI44" s="68"/>
      <c r="BJ44" s="154">
        <f t="shared" si="593"/>
        <v>0</v>
      </c>
      <c r="BK44" s="116">
        <f t="shared" si="594"/>
        <v>0</v>
      </c>
      <c r="BL44" s="50"/>
      <c r="BM44" s="5">
        <f ca="1">SUMIFS(INDIRECT("Sales!"&amp;RW44&amp;":"&amp;RW44),Sales!$1:$1,"&gt;"&amp;$BN$2,Sales!$1:$1,"&lt;="&amp;$C$2)/$BM$2*30</f>
        <v>4</v>
      </c>
      <c r="BN44" s="72"/>
      <c r="BO44" s="5">
        <f>SUMIF($DB$2:$RV$2,"&lt;"&amp;BO$2,$DB44:$RV44)-SUM($BN44:BN44)</f>
        <v>0</v>
      </c>
      <c r="BP44" s="5">
        <f>SUMIF($DB$2:$RV$2,"&lt;"&amp;BP$2,$DB44:$RV44)-SUM($BN44:BO44)</f>
        <v>0</v>
      </c>
      <c r="BQ44" s="5">
        <f>SUMIF($DB$2:$RV$2,"&lt;"&amp;BQ$2,$DB44:$RV44)-SUM($BN44:BP44)</f>
        <v>0</v>
      </c>
      <c r="BR44" s="5">
        <f>SUMIF($DB$2:$RV$2,"&lt;"&amp;BR$2,$DB44:$RV44)-SUM($BN44:BQ44)</f>
        <v>0</v>
      </c>
      <c r="BS44" s="5">
        <f>SUMIF($DB$2:$RV$2,"&lt;"&amp;BS$2,$DB44:$RV44)-SUM($BN44:BR44)</f>
        <v>0</v>
      </c>
      <c r="BT44" s="5">
        <f>SUMIF($DB$2:$RV$2,"&lt;"&amp;BT$2,$DB44:$RV44)-SUM($BN44:BS44)</f>
        <v>0</v>
      </c>
      <c r="BU44" s="5">
        <f t="shared" si="571"/>
        <v>0</v>
      </c>
      <c r="BV44" s="10"/>
      <c r="BW44" s="79">
        <v>0</v>
      </c>
      <c r="BX44" s="79">
        <v>0</v>
      </c>
      <c r="BY44" s="79">
        <v>0</v>
      </c>
      <c r="BZ44" s="79"/>
      <c r="CA44" s="79"/>
      <c r="CB44" s="79"/>
      <c r="CC44" s="79">
        <v>0</v>
      </c>
      <c r="CD44" s="79">
        <v>0</v>
      </c>
      <c r="CE44" s="79">
        <v>0</v>
      </c>
      <c r="CF44" s="79">
        <v>0</v>
      </c>
      <c r="CG44" s="79">
        <v>0</v>
      </c>
      <c r="CH44" s="79">
        <v>0</v>
      </c>
      <c r="CI44" s="79">
        <v>0</v>
      </c>
      <c r="CJ44" s="79">
        <v>0</v>
      </c>
      <c r="CK44" s="79">
        <v>0</v>
      </c>
      <c r="CL44" s="79">
        <v>0</v>
      </c>
      <c r="CM44" s="79">
        <v>0</v>
      </c>
      <c r="CN44" s="79">
        <v>0</v>
      </c>
      <c r="CO44" s="79">
        <v>0</v>
      </c>
      <c r="CP44" s="79">
        <v>0</v>
      </c>
      <c r="CQ44" s="79">
        <v>0</v>
      </c>
      <c r="CR44" s="79">
        <v>0</v>
      </c>
      <c r="CS44" s="79">
        <v>0</v>
      </c>
      <c r="CT44" s="79">
        <v>0</v>
      </c>
      <c r="CU44" s="79">
        <v>0</v>
      </c>
      <c r="CV44" s="79">
        <v>0</v>
      </c>
      <c r="CW44" s="79">
        <v>0</v>
      </c>
      <c r="CX44" s="95">
        <v>0</v>
      </c>
      <c r="CY44" s="79">
        <v>0</v>
      </c>
      <c r="CZ44" s="79">
        <v>0</v>
      </c>
      <c r="DA44" s="79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2</v>
      </c>
      <c r="GJ44" s="5">
        <v>0</v>
      </c>
      <c r="GK44" s="5">
        <v>0</v>
      </c>
      <c r="GL44" s="5">
        <v>5</v>
      </c>
      <c r="GM44" s="5">
        <v>2</v>
      </c>
      <c r="GN44" s="5">
        <v>2</v>
      </c>
      <c r="GO44" s="5">
        <v>2</v>
      </c>
      <c r="GP44" s="5">
        <v>2</v>
      </c>
      <c r="GQ44" s="5">
        <v>3</v>
      </c>
      <c r="GR44" s="5">
        <v>0</v>
      </c>
      <c r="GS44" s="5">
        <v>3</v>
      </c>
      <c r="GT44" s="5">
        <v>0</v>
      </c>
      <c r="GU44" s="5">
        <v>0</v>
      </c>
      <c r="GV44" s="5">
        <v>3</v>
      </c>
      <c r="GW44" s="5">
        <v>3</v>
      </c>
      <c r="GX44" s="5">
        <v>0</v>
      </c>
      <c r="GY44" s="5">
        <v>5</v>
      </c>
      <c r="GZ44" s="5">
        <v>2</v>
      </c>
      <c r="HA44" s="5">
        <v>1</v>
      </c>
      <c r="HB44" s="5">
        <v>4</v>
      </c>
      <c r="HC44" s="5">
        <v>3</v>
      </c>
      <c r="HD44" s="5">
        <v>2</v>
      </c>
      <c r="HE44" s="5">
        <v>2</v>
      </c>
      <c r="HF44" s="5">
        <v>2</v>
      </c>
      <c r="HG44" s="5">
        <v>5</v>
      </c>
      <c r="HH44" s="5">
        <v>5</v>
      </c>
      <c r="HI44" s="5">
        <v>5</v>
      </c>
      <c r="HJ44" s="5">
        <v>5</v>
      </c>
      <c r="HK44" s="5">
        <v>3</v>
      </c>
      <c r="HL44" s="5">
        <v>5</v>
      </c>
      <c r="HM44" s="5">
        <v>5</v>
      </c>
      <c r="HN44" s="5">
        <v>2</v>
      </c>
      <c r="HO44" s="5">
        <v>3</v>
      </c>
      <c r="HP44" s="5">
        <v>0</v>
      </c>
      <c r="HQ44" s="5">
        <v>2</v>
      </c>
      <c r="HR44" s="5">
        <v>2</v>
      </c>
      <c r="HS44" s="5">
        <v>2</v>
      </c>
      <c r="HT44" s="5">
        <v>2</v>
      </c>
      <c r="HU44" s="5">
        <v>2</v>
      </c>
      <c r="HV44" s="5">
        <v>1</v>
      </c>
      <c r="HW44" s="5">
        <v>3</v>
      </c>
      <c r="HX44" s="5">
        <v>2</v>
      </c>
      <c r="HY44" s="5">
        <v>3</v>
      </c>
      <c r="HZ44" s="5">
        <v>1</v>
      </c>
      <c r="IA44" s="5">
        <v>2</v>
      </c>
      <c r="IB44" s="5">
        <v>2</v>
      </c>
      <c r="IC44" s="5">
        <v>2</v>
      </c>
      <c r="ID44" s="5">
        <v>2</v>
      </c>
      <c r="IE44" s="5">
        <v>2</v>
      </c>
      <c r="IF44" s="5"/>
      <c r="IG44" s="5">
        <v>2</v>
      </c>
      <c r="IH44" s="5">
        <v>2</v>
      </c>
      <c r="II44" s="5">
        <v>2</v>
      </c>
      <c r="IJ44" s="5">
        <v>2</v>
      </c>
      <c r="IK44" s="5">
        <v>1</v>
      </c>
      <c r="IL44" s="5">
        <v>0</v>
      </c>
      <c r="IM44" s="5">
        <v>0</v>
      </c>
      <c r="IN44" s="5">
        <v>0</v>
      </c>
      <c r="IO44" s="5">
        <v>1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1</v>
      </c>
      <c r="JG44" s="5">
        <v>2</v>
      </c>
      <c r="JH44" s="5">
        <v>2</v>
      </c>
      <c r="JI44" s="5">
        <v>0</v>
      </c>
      <c r="JJ44">
        <v>2</v>
      </c>
      <c r="JK44" s="5">
        <v>3</v>
      </c>
      <c r="JL44" s="5">
        <v>3</v>
      </c>
      <c r="JM44" s="5">
        <v>0</v>
      </c>
      <c r="JN44" s="5">
        <v>3</v>
      </c>
      <c r="JO44" s="5">
        <v>0</v>
      </c>
      <c r="JP44" s="5">
        <v>0</v>
      </c>
      <c r="JQ44" s="5">
        <v>2</v>
      </c>
      <c r="JR44" s="5">
        <v>2</v>
      </c>
      <c r="JS44" s="5">
        <v>0</v>
      </c>
      <c r="JT44" s="5">
        <v>1</v>
      </c>
      <c r="JU44" s="5">
        <v>4</v>
      </c>
      <c r="JV44" s="54"/>
      <c r="JW44" s="5">
        <f>IF(BW44=0,0,IF($BJ44&gt;SUM(BX44:$JV44),IF(BW44+SUM(BX44:$JV44)&gt;$BJ44,$BJ44-SUM(JX44:$RV44),BW44),0))</f>
        <v>0</v>
      </c>
      <c r="JX44" s="5">
        <f>IF(BX44=0,0,IF($BJ44&gt;SUM(BY44:$JV44),IF(BX44+SUM(BY44:$JV44)&gt;$BJ44,$BJ44-SUM(JY44:$RV44),BX44),0))</f>
        <v>0</v>
      </c>
      <c r="JY44" s="5">
        <f>IF(BY44=0,0,IF($BJ44&gt;SUM(BZ44:$JV44),IF(BY44+SUM(BZ44:$JV44)&gt;$BJ44,$BJ44-SUM(JZ44:$RV44),BY44),0))</f>
        <v>0</v>
      </c>
      <c r="JZ44" s="5">
        <f>IF(BZ44=0,0,IF($BJ44&gt;SUM(CA44:$JV44),IF(BZ44+SUM(CA44:$JV44)&gt;$BJ44,$BJ44-SUM(KA44:$RV44),BZ44),0))</f>
        <v>0</v>
      </c>
      <c r="KA44" s="5">
        <f>IF(CA44=0,0,IF($BJ44&gt;SUM(CB44:$JV44),IF(CA44+SUM(CB44:$JV44)&gt;$BJ44,$BJ44-SUM(KB44:$RV44),CA44),0))</f>
        <v>0</v>
      </c>
      <c r="KB44" s="5">
        <f>IF(CB44=0,0,IF($BJ44&gt;SUM(CC44:$JV44),IF(CB44+SUM(CC44:$JV44)&gt;$BJ44,$BJ44-SUM(KC44:$RV44),CB44),0))</f>
        <v>0</v>
      </c>
      <c r="KC44" s="5">
        <f>IF(CC44=0,0,IF($BJ44&gt;SUM(CD44:$JV44),IF(CC44+SUM(CD44:$JV44)&gt;$BJ44,$BJ44-SUM(KD44:$RV44),CC44),0))</f>
        <v>0</v>
      </c>
      <c r="KD44" s="5">
        <f>IF(CD44=0,0,IF($BJ44&gt;SUM(CE44:$JV44),IF(CD44+SUM(CE44:$JV44)&gt;$BJ44,$BJ44-SUM(KE44:$RV44),CD44),0))</f>
        <v>0</v>
      </c>
      <c r="KE44" s="5">
        <f>IF(CE44=0,0,IF($BJ44&gt;SUM(CF44:$JV44),IF(CE44+SUM(CF44:$JV44)&gt;$BJ44,$BJ44-SUM(KF44:$RV44),CE44),0))</f>
        <v>0</v>
      </c>
      <c r="KF44" s="5">
        <f>IF(CF44=0,0,IF($BJ44&gt;SUM(CG44:$JV44),IF(CF44+SUM(CG44:$JV44)&gt;$BJ44,$BJ44-SUM(KG44:$RV44),CF44),0))</f>
        <v>0</v>
      </c>
      <c r="KG44" s="5">
        <f>IF(CG44=0,0,IF($BJ44&gt;SUM(CH44:$JV44),IF(CG44+SUM(CH44:$JV44)&gt;$BJ44,$BJ44-SUM(KH44:$RV44),CG44),0))</f>
        <v>0</v>
      </c>
      <c r="KH44" s="5">
        <f>IF(CH44=0,0,IF($BJ44&gt;SUM(CI44:$JV44),IF(CH44+SUM(CI44:$JV44)&gt;$BJ44,$BJ44-SUM(KI44:$RV44),CH44),0))</f>
        <v>0</v>
      </c>
      <c r="KI44" s="5">
        <f>IF(CI44=0,0,IF($BJ44&gt;SUM(CJ44:$JV44),IF(CI44+SUM(CJ44:$JV44)&gt;$BJ44,$BJ44-SUM(KJ44:$RV44),CI44),0))</f>
        <v>0</v>
      </c>
      <c r="KJ44" s="5">
        <f>IF(CJ44=0,0,IF($BJ44&gt;SUM(CK44:$JV44),IF(CJ44+SUM(CK44:$JV44)&gt;$BJ44,$BJ44-SUM(KK44:$RV44),CJ44),0))</f>
        <v>0</v>
      </c>
      <c r="KK44" s="5">
        <f>IF(CK44=0,0,IF($BJ44&gt;SUM(CL44:$JV44),IF(CK44+SUM(CL44:$JV44)&gt;$BJ44,$BJ44-SUM(KL44:$RV44),CK44),0))</f>
        <v>0</v>
      </c>
      <c r="KL44" s="5">
        <f>IF(CL44=0,0,IF($BJ44&gt;SUM(CM44:$JV44),IF(CL44+SUM(CM44:$JV44)&gt;$BJ44,$BJ44-SUM(KM44:$RV44),CL44),0))</f>
        <v>0</v>
      </c>
      <c r="KM44" s="5">
        <f>IF(CM44=0,0,IF($BJ44&gt;SUM(CN44:$JV44),IF(CM44+SUM(CN44:$JV44)&gt;$BJ44,$BJ44-SUM(KN44:$RV44),CM44),0))</f>
        <v>0</v>
      </c>
      <c r="KN44" s="5">
        <f>IF(CN44=0,0,IF($BJ44&gt;SUM(CO44:$JV44),IF(CN44+SUM(CO44:$JV44)&gt;$BJ44,$BJ44-SUM(KO44:$RV44),CN44),0))</f>
        <v>0</v>
      </c>
      <c r="KO44" s="5">
        <f>IF(CO44=0,0,IF($BJ44&gt;SUM(CP44:$JV44),IF(CO44+SUM(CP44:$JV44)&gt;$BJ44,$BJ44-SUM(KP44:$RV44),CO44),0))</f>
        <v>0</v>
      </c>
      <c r="KP44" s="5">
        <f>IF(CP44=0,0,IF($BJ44&gt;SUM(CQ44:$JV44),IF(CP44+SUM(CQ44:$JV44)&gt;$BJ44,$BJ44-SUM(KQ44:$RV44),CP44),0))</f>
        <v>0</v>
      </c>
      <c r="KQ44" s="5">
        <f>IF(CQ44=0,0,IF($BJ44&gt;SUM(CR44:$JV44),IF(CQ44+SUM(CR44:$JV44)&gt;$BJ44,$BJ44-SUM(KR44:$RV44),CQ44),0))</f>
        <v>0</v>
      </c>
      <c r="KR44" s="5">
        <f>IF(CR44=0,0,IF($BJ44&gt;SUM(CS44:$JV44),IF(CR44+SUM(CS44:$JV44)&gt;$BJ44,$BJ44-SUM(KS44:$RV44),CR44),0))</f>
        <v>0</v>
      </c>
      <c r="KS44" s="5">
        <f>IF(CS44=0,0,IF($BJ44&gt;SUM(CT44:$JV44),IF(CS44+SUM(CT44:$JV44)&gt;$BJ44,$BJ44-SUM(KT44:$RV44),CS44),0))</f>
        <v>0</v>
      </c>
      <c r="KT44" s="5">
        <f>IF(CT44=0,0,IF($BJ44&gt;SUM(CU44:$JV44),IF(CT44+SUM(CU44:$JV44)&gt;$BJ44,$BJ44-SUM(KU44:$RV44),CT44),0))</f>
        <v>0</v>
      </c>
      <c r="KU44" s="5">
        <f>IF(CU44=0,0,IF($BJ44&gt;SUM(CV44:$JV44),IF(CU44+SUM(CV44:$JV44)&gt;$BJ44,$BJ44-SUM(KV44:$RV44),CU44),0))</f>
        <v>0</v>
      </c>
      <c r="KV44" s="5">
        <f>IF(CV44=0,0,IF($BJ44&gt;SUM(CW44:$JV44),IF(CV44+SUM(CW44:$JV44)&gt;$BJ44,$BJ44-SUM(KW44:$RV44),CV44),0))</f>
        <v>0</v>
      </c>
      <c r="KW44" s="5">
        <f>IF(CW44=0,0,IF($BJ44&gt;SUM(CX44:$JV44),IF(CW44+SUM(CX44:$JV44)&gt;$BJ44,$BJ44-SUM(KX44:$RV44),CW44),0))</f>
        <v>0</v>
      </c>
      <c r="KX44" s="5">
        <f>IF(CX44=0,0,IF($BJ44&gt;SUM(CY44:$JV44),IF(CX44+SUM(CY44:$JV44)&gt;$BJ44,$BJ44-SUM(KY44:$RV44),CX44),0))</f>
        <v>0</v>
      </c>
      <c r="KY44" s="5">
        <f>IF(CY44=0,0,IF($BJ44&gt;SUM(CZ44:$JV44),IF(CY44+SUM(CZ44:$JV44)&gt;$BJ44,$BJ44-SUM(KZ44:$RV44),CY44),0))</f>
        <v>0</v>
      </c>
      <c r="KZ44" s="5">
        <f>IF(CZ44=0,0,IF($BJ44&gt;SUM(DA44:$JV44),IF(CZ44+SUM(DA44:$JV44)&gt;$BJ44,$BJ44-SUM(LA44:$RV44),CZ44),0))</f>
        <v>0</v>
      </c>
      <c r="LA44" s="5">
        <f>IF(DA44=0,0,IF($BJ44&gt;SUM(DB44:$JV44),IF(DA44+SUM(DB44:$JV44)&gt;$BJ44,$BJ44-SUM(LB44:$RV44),DA44),0))</f>
        <v>0</v>
      </c>
      <c r="LB44" s="5">
        <f>IF(DB44=0,0,IF($BJ44&gt;SUM(DC44:$JV44),IF(DB44+SUM(DC44:$JV44)&gt;$BJ44,$BJ44-SUM(LC44:$RV44),DB44),0))</f>
        <v>0</v>
      </c>
      <c r="LC44" s="5">
        <f>IF(DC44=0,0,IF($BJ44&gt;SUM(DD44:$JV44),IF(DC44+SUM(DD44:$JV44)&gt;$BJ44,$BJ44-SUM(LD44:$RV44),DC44),0))</f>
        <v>0</v>
      </c>
      <c r="LD44" s="5">
        <f>IF(DD44=0,0,IF($BJ44&gt;SUM(DE44:$JV44),IF(DD44+SUM(DE44:$JV44)&gt;$BJ44,$BJ44-SUM(LE44:$RV44),DD44),0))</f>
        <v>0</v>
      </c>
      <c r="LE44" s="5">
        <f>IF(DE44=0,0,IF($BJ44&gt;SUM(DF44:$JV44),IF(DE44+SUM(DF44:$JV44)&gt;$BJ44,$BJ44-SUM(LF44:$RV44),DE44),0))</f>
        <v>0</v>
      </c>
      <c r="LF44" s="5">
        <f>IF(DF44=0,0,IF($BJ44&gt;SUM(DG44:$JV44),IF(DF44+SUM(DG44:$JV44)&gt;$BJ44,$BJ44-SUM(LG44:$RV44),DF44),0))</f>
        <v>0</v>
      </c>
      <c r="LG44" s="5">
        <f>IF(DG44=0,0,IF($BJ44&gt;SUM(DH44:$JV44),IF(DG44+SUM(DH44:$JV44)&gt;$BJ44,$BJ44-SUM(LH44:$RV44),DG44),0))</f>
        <v>0</v>
      </c>
      <c r="LH44" s="5">
        <f>IF(DH44=0,0,IF($BJ44&gt;SUM(DI44:$JV44),IF(DH44+SUM(DI44:$JV44)&gt;$BJ44,$BJ44-SUM(LI44:$RV44),DH44),0))</f>
        <v>0</v>
      </c>
      <c r="LI44" s="5">
        <f>IF(DI44=0,0,IF($BJ44&gt;SUM(DJ44:$JV44),IF(DI44+SUM(DJ44:$JV44)&gt;$BJ44,$BJ44-SUM(LJ44:$RV44),DI44),0))</f>
        <v>0</v>
      </c>
      <c r="LJ44" s="5">
        <f>IF(DJ44=0,0,IF($BJ44&gt;SUM(DK44:$JV44),IF(DJ44+SUM(DK44:$JV44)&gt;$BJ44,$BJ44-SUM(LK44:$RV44),DJ44),0))</f>
        <v>0</v>
      </c>
      <c r="LK44" s="5">
        <f>IF(DK44=0,0,IF($BJ44&gt;SUM(DL44:$JV44),IF(DK44+SUM(DL44:$JV44)&gt;$BJ44,$BJ44-SUM(LL44:$RV44),DK44),0))</f>
        <v>0</v>
      </c>
      <c r="LL44" s="5">
        <f>IF(DL44=0,0,IF($BJ44&gt;SUM(DM44:$JV44),IF(DL44+SUM(DM44:$JV44)&gt;$BJ44,$BJ44-SUM(LM44:$RV44),DL44),0))</f>
        <v>0</v>
      </c>
      <c r="LM44" s="5">
        <f>IF(DM44=0,0,IF($BJ44&gt;SUM(DN44:$JV44),IF(DM44+SUM(DN44:$JV44)&gt;$BJ44,$BJ44-SUM(LN44:$RV44),DM44),0))</f>
        <v>0</v>
      </c>
      <c r="LN44" s="5">
        <f>IF(DN44=0,0,IF($BJ44&gt;SUM(DO44:$JV44),IF(DN44+SUM(DO44:$JV44)&gt;$BJ44,$BJ44-SUM(LO44:$RV44),DN44),0))</f>
        <v>0</v>
      </c>
      <c r="LO44" s="5">
        <f>IF(DO44=0,0,IF($BJ44&gt;SUM(DP44:$JV44),IF(DO44+SUM(DP44:$JV44)&gt;$BJ44,$BJ44-SUM(LP44:$RV44),DO44),0))</f>
        <v>0</v>
      </c>
      <c r="LP44" s="5">
        <f>IF(DP44=0,0,IF($BJ44&gt;SUM(DQ44:$JV44),IF(DP44+SUM(DQ44:$JV44)&gt;$BJ44,$BJ44-SUM(LQ44:$RV44),DP44),0))</f>
        <v>0</v>
      </c>
      <c r="LQ44" s="5">
        <f>IF(DQ44=0,0,IF($BJ44&gt;SUM(DR44:$JV44),IF(DQ44+SUM(DR44:$JV44)&gt;$BJ44,$BJ44-SUM(LR44:$RV44),DQ44),0))</f>
        <v>0</v>
      </c>
      <c r="LR44" s="5">
        <f>IF(DR44=0,0,IF($BJ44&gt;SUM(DS44:$JV44),IF(DR44+SUM(DS44:$JV44)&gt;$BJ44,$BJ44-SUM(LS44:$RV44),DR44),0))</f>
        <v>0</v>
      </c>
      <c r="LS44" s="5">
        <f>IF(DS44=0,0,IF($BJ44&gt;SUM(DT44:$JV44),IF(DS44+SUM(DT44:$JV44)&gt;$BJ44,$BJ44-SUM(LT44:$RV44),DS44),0))</f>
        <v>0</v>
      </c>
      <c r="LT44" s="5">
        <f>IF(DT44=0,0,IF($BJ44&gt;SUM(DU44:$JV44),IF(DT44+SUM(DU44:$JV44)&gt;$BJ44,$BJ44-SUM(LU44:$RV44),DT44),0))</f>
        <v>0</v>
      </c>
      <c r="LU44" s="5">
        <f>IF(DU44=0,0,IF($BJ44&gt;SUM(DV44:$JV44),IF(DU44+SUM(DV44:$JV44)&gt;$BJ44,$BJ44-SUM(LV44:$RV44),DU44),0))</f>
        <v>0</v>
      </c>
      <c r="LV44" s="5">
        <f>IF(DV44=0,0,IF($BJ44&gt;SUM(DW44:$JV44),IF(DV44+SUM(DW44:$JV44)&gt;$BJ44,$BJ44-SUM(LW44:$RV44),DV44),0))</f>
        <v>0</v>
      </c>
      <c r="LW44" s="5">
        <f>IF(DW44=0,0,IF($BJ44&gt;SUM(DX44:$JV44),IF(DW44+SUM(DX44:$JV44)&gt;$BJ44,$BJ44-SUM(LX44:$RV44),DW44),0))</f>
        <v>0</v>
      </c>
      <c r="LX44" s="5">
        <f>IF(DX44=0,0,IF($BJ44&gt;SUM(DY44:$JV44),IF(DX44+SUM(DY44:$JV44)&gt;$BJ44,$BJ44-SUM(LY44:$RV44),DX44),0))</f>
        <v>0</v>
      </c>
      <c r="LY44" s="5">
        <f>IF(DY44=0,0,IF($BJ44&gt;SUM(DZ44:$JV44),IF(DY44+SUM(DZ44:$JV44)&gt;$BJ44,$BJ44-SUM(LZ44:$RV44),DY44),0))</f>
        <v>0</v>
      </c>
      <c r="LZ44" s="5">
        <f>IF(DZ44=0,0,IF($BJ44&gt;SUM(EA44:$JV44),IF(DZ44+SUM(EA44:$JV44)&gt;$BJ44,$BJ44-SUM(MA44:$RV44),DZ44),0))</f>
        <v>0</v>
      </c>
      <c r="MA44" s="5">
        <f>IF(EA44=0,0,IF($BJ44&gt;SUM(EB44:$JV44),IF(EA44+SUM(EB44:$JV44)&gt;$BJ44,$BJ44-SUM(MB44:$RV44),EA44),0))</f>
        <v>0</v>
      </c>
      <c r="MB44" s="5">
        <f>IF(EB44=0,0,IF($BJ44&gt;SUM(EC44:$JV44),IF(EB44+SUM(EC44:$JV44)&gt;$BJ44,$BJ44-SUM(MC44:$RV44),EB44),0))</f>
        <v>0</v>
      </c>
      <c r="MC44" s="5">
        <f>IF(EC44=0,0,IF($BJ44&gt;SUM(ED44:$JV44),IF(EC44+SUM(ED44:$JV44)&gt;$BJ44,$BJ44-SUM(MD44:$RV44),EC44),0))</f>
        <v>0</v>
      </c>
      <c r="MD44" s="5">
        <f>IF(ED44=0,0,IF($BJ44&gt;SUM(EE44:$JV44),IF(ED44+SUM(EE44:$JV44)&gt;$BJ44,$BJ44-SUM(ME44:$RV44),ED44),0))</f>
        <v>0</v>
      </c>
      <c r="ME44" s="5">
        <f>IF(EE44=0,0,IF($BJ44&gt;SUM(EF44:$JV44),IF(EE44+SUM(EF44:$JV44)&gt;$BJ44,$BJ44-SUM(MF44:$RV44),EE44),0))</f>
        <v>0</v>
      </c>
      <c r="MF44" s="5">
        <f>IF(EF44=0,0,IF($BJ44&gt;SUM(EG44:$JV44),IF(EF44+SUM(EG44:$JV44)&gt;$BJ44,$BJ44-SUM(MG44:$RV44),EF44),0))</f>
        <v>0</v>
      </c>
      <c r="MG44" s="5">
        <f>IF(EG44=0,0,IF($BJ44&gt;SUM(EH44:$JV44),IF(EG44+SUM(EH44:$JV44)&gt;$BJ44,$BJ44-SUM(MH44:$RV44),EG44),0))</f>
        <v>0</v>
      </c>
      <c r="MH44" s="5">
        <f>IF(EH44=0,0,IF($BJ44&gt;SUM(EI44:$JV44),IF(EH44+SUM(EI44:$JV44)&gt;$BJ44,$BJ44-SUM(MI44:$RV44),EH44),0))</f>
        <v>0</v>
      </c>
      <c r="MI44" s="5">
        <f>IF(EI44=0,0,IF($BJ44&gt;SUM(EJ44:$JV44),IF(EI44+SUM(EJ44:$JV44)&gt;$BJ44,$BJ44-SUM(MJ44:$RV44),EI44),0))</f>
        <v>0</v>
      </c>
      <c r="MJ44" s="5">
        <f>IF(EJ44=0,0,IF($BJ44&gt;SUM(EK44:$JV44),IF(EJ44+SUM(EK44:$JV44)&gt;$BJ44,$BJ44-SUM(MK44:$RV44),EJ44),0))</f>
        <v>0</v>
      </c>
      <c r="MK44" s="5">
        <f>IF(EK44=0,0,IF($BJ44&gt;SUM(EL44:$JV44),IF(EK44+SUM(EL44:$JV44)&gt;$BJ44,$BJ44-SUM(ML44:$RV44),EK44),0))</f>
        <v>0</v>
      </c>
      <c r="ML44" s="5">
        <f>IF(EL44=0,0,IF($BJ44&gt;SUM(EM44:$JV44),IF(EL44+SUM(EM44:$JV44)&gt;$BJ44,$BJ44-SUM(MM44:$RV44),EL44),0))</f>
        <v>0</v>
      </c>
      <c r="MM44" s="5">
        <f>IF(EM44=0,0,IF($BJ44&gt;SUM(EN44:$JV44),IF(EM44+SUM(EN44:$JV44)&gt;$BJ44,$BJ44-SUM(MN44:$RV44),EM44),0))</f>
        <v>0</v>
      </c>
      <c r="MN44" s="5">
        <f>IF(EN44=0,0,IF($BJ44&gt;SUM(EO44:$JV44),IF(EN44+SUM(EO44:$JV44)&gt;$BJ44,$BJ44-SUM(MO44:$RV44),EN44),0))</f>
        <v>0</v>
      </c>
      <c r="MO44" s="5">
        <f>IF(EO44=0,0,IF($BJ44&gt;SUM(EP44:$JV44),IF(EO44+SUM(EP44:$JV44)&gt;$BJ44,$BJ44-SUM(MP44:$RV44),EO44),0))</f>
        <v>0</v>
      </c>
      <c r="MP44" s="5">
        <f>IF(EP44=0,0,IF($BJ44&gt;SUM(EQ44:$JV44),IF(EP44+SUM(EQ44:$JV44)&gt;$BJ44,$BJ44-SUM(MQ44:$RV44),EP44),0))</f>
        <v>0</v>
      </c>
      <c r="MQ44" s="5">
        <f>IF(EQ44=0,0,IF($BJ44&gt;SUM(ER44:$JV44),IF(EQ44+SUM(ER44:$JV44)&gt;$BJ44,$BJ44-SUM(MR44:$RV44),EQ44),0))</f>
        <v>0</v>
      </c>
      <c r="MR44" s="5">
        <f>IF(ER44=0,0,IF($BJ44&gt;SUM(ES44:$JV44),IF(ER44+SUM(ES44:$JV44)&gt;$BJ44,$BJ44-SUM(MS44:$RV44),ER44),0))</f>
        <v>0</v>
      </c>
      <c r="MS44" s="5">
        <f>IF(ES44=0,0,IF($BJ44&gt;SUM(ET44:$JV44),IF(ES44+SUM(ET44:$JV44)&gt;$BJ44,$BJ44-SUM(MT44:$RV44),ES44),0))</f>
        <v>0</v>
      </c>
      <c r="MT44" s="5">
        <f>IF(ET44=0,0,IF($BJ44&gt;SUM(EU44:$JV44),IF(ET44+SUM(EU44:$JV44)&gt;$BJ44,$BJ44-SUM(MU44:$RV44),ET44),0))</f>
        <v>0</v>
      </c>
      <c r="MU44" s="5">
        <f>IF(EU44=0,0,IF($BJ44&gt;SUM(EV44:$JV44),IF(EU44+SUM(EV44:$JV44)&gt;$BJ44,$BJ44-SUM(MV44:$RV44),EU44),0))</f>
        <v>0</v>
      </c>
      <c r="MV44" s="5">
        <f>IF(EV44=0,0,IF($BJ44&gt;SUM(EW44:$JV44),IF(EV44+SUM(EW44:$JV44)&gt;$BJ44,$BJ44-SUM(MW44:$RV44),EV44),0))</f>
        <v>0</v>
      </c>
      <c r="MW44" s="5">
        <f>IF(EW44=0,0,IF($BJ44&gt;SUM(EX44:$JV44),IF(EW44+SUM(EX44:$JV44)&gt;$BJ44,$BJ44-SUM(MX44:$RV44),EW44),0))</f>
        <v>0</v>
      </c>
      <c r="MX44" s="5">
        <f>IF(EX44=0,0,IF($BJ44&gt;SUM(EY44:$JV44),IF(EX44+SUM(EY44:$JV44)&gt;$BJ44,$BJ44-SUM(MY44:$RV44),EX44),0))</f>
        <v>0</v>
      </c>
      <c r="MY44" s="5">
        <f>IF(EY44=0,0,IF($BJ44&gt;SUM(EZ44:$JV44),IF(EY44+SUM(EZ44:$JV44)&gt;$BJ44,$BJ44-SUM(MZ44:$RV44),EY44),0))</f>
        <v>0</v>
      </c>
      <c r="MZ44" s="5">
        <f>IF(EZ44=0,0,IF($BJ44&gt;SUM(FA44:$JV44),IF(EZ44+SUM(FA44:$JV44)&gt;$BJ44,$BJ44-SUM(NA44:$RV44),EZ44),0))</f>
        <v>0</v>
      </c>
      <c r="NA44" s="5">
        <f>IF(FA44=0,0,IF($BJ44&gt;SUM(FB44:$JV44),IF(FA44+SUM(FB44:$JV44)&gt;$BJ44,$BJ44-SUM(NB44:$RV44),FA44),0))</f>
        <v>0</v>
      </c>
      <c r="NB44" s="5">
        <f>IF(FB44=0,0,IF($BJ44&gt;SUM(FC44:$JV44),IF(FB44+SUM(FC44:$JV44)&gt;$BJ44,$BJ44-SUM(NC44:$RV44),FB44),0))</f>
        <v>0</v>
      </c>
      <c r="NC44" s="5">
        <f>IF(FC44=0,0,IF($BJ44&gt;SUM(FD44:$JV44),IF(FC44+SUM(FD44:$JV44)&gt;$BJ44,$BJ44-SUM(ND44:$RV44),FC44),0))</f>
        <v>0</v>
      </c>
      <c r="ND44" s="5">
        <f>IF(FD44=0,0,IF($BJ44&gt;SUM(FE44:$JV44),IF(FD44+SUM(FE44:$JV44)&gt;$BJ44,$BJ44-SUM(NE44:$RV44),FD44),0))</f>
        <v>0</v>
      </c>
      <c r="NE44" s="5">
        <f>IF(FE44=0,0,IF($BJ44&gt;SUM(FF44:$JV44),IF(FE44+SUM(FF44:$JV44)&gt;$BJ44,$BJ44-SUM(NF44:$RV44),FE44),0))</f>
        <v>0</v>
      </c>
      <c r="NF44" s="5">
        <f>IF(FF44=0,0,IF($BJ44&gt;SUM(FG44:$JV44),IF(FF44+SUM(FG44:$JV44)&gt;$BJ44,$BJ44-SUM(NG44:$RV44),FF44),0))</f>
        <v>0</v>
      </c>
      <c r="NG44" s="5">
        <f>IF(FG44=0,0,IF($BJ44&gt;SUM(FH44:$JV44),IF(FG44+SUM(FH44:$JV44)&gt;$BJ44,$BJ44-SUM(NH44:$RV44),FG44),0))</f>
        <v>0</v>
      </c>
      <c r="NH44" s="5">
        <f>IF(FH44=0,0,IF($BJ44&gt;SUM(FI44:$JV44),IF(FH44+SUM(FI44:$JV44)&gt;$BJ44,$BJ44-SUM(NI44:$RV44),FH44),0))</f>
        <v>0</v>
      </c>
      <c r="NI44" s="5">
        <f>IF(FI44=0,0,IF($BJ44&gt;SUM(FJ44:$JV44),IF(FI44+SUM(FJ44:$JV44)&gt;$BJ44,$BJ44-SUM(NJ44:$RV44),FI44),0))</f>
        <v>0</v>
      </c>
      <c r="NJ44" s="5">
        <f>IF(FJ44=0,0,IF($BJ44&gt;SUM(FK44:$JV44),IF(FJ44+SUM(FK44:$JV44)&gt;$BJ44,$BJ44-SUM(NK44:$RV44),FJ44),0))</f>
        <v>0</v>
      </c>
      <c r="NK44" s="5">
        <f>IF(FK44=0,0,IF($BJ44&gt;SUM(FL44:$JV44),IF(FK44+SUM(FL44:$JV44)&gt;$BJ44,$BJ44-SUM(NL44:$RV44),FK44),0))</f>
        <v>0</v>
      </c>
      <c r="NL44" s="5">
        <f>IF(FL44=0,0,IF($BJ44&gt;SUM(FM44:$JV44),IF(FL44+SUM(FM44:$JV44)&gt;$BJ44,$BJ44-SUM(NM44:$RV44),FL44),0))</f>
        <v>0</v>
      </c>
      <c r="NM44" s="5">
        <f>IF(FM44=0,0,IF($BJ44&gt;SUM(FN44:$JV44),IF(FM44+SUM(FN44:$JV44)&gt;$BJ44,$BJ44-SUM(NN44:$RV44),FM44),0))</f>
        <v>0</v>
      </c>
      <c r="NN44" s="5">
        <f>IF(FN44=0,0,IF($BJ44&gt;SUM(FO44:$JV44),IF(FN44+SUM(FO44:$JV44)&gt;$BJ44,$BJ44-SUM(NO44:$RV44),FN44),0))</f>
        <v>0</v>
      </c>
      <c r="NO44" s="5">
        <f>IF(FO44=0,0,IF($BJ44&gt;SUM(FP44:$JV44),IF(FO44+SUM(FP44:$JV44)&gt;$BJ44,$BJ44-SUM(NP44:$RV44),FO44),0))</f>
        <v>0</v>
      </c>
      <c r="NP44" s="5">
        <f>IF(FP44=0,0,IF($BJ44&gt;SUM(FQ44:$JV44),IF(FP44+SUM(FQ44:$JV44)&gt;$BJ44,$BJ44-SUM(NQ44:$RV44),FP44),0))</f>
        <v>0</v>
      </c>
      <c r="NQ44" s="5">
        <f>IF(FQ44=0,0,IF($BJ44&gt;SUM(FR44:$JV44),IF(FQ44+SUM(FR44:$JV44)&gt;$BJ44,$BJ44-SUM(NR44:$RV44),FQ44),0))</f>
        <v>0</v>
      </c>
      <c r="NR44" s="5">
        <f>IF(FR44=0,0,IF($BJ44&gt;SUM(FS44:$JV44),IF(FR44+SUM(FS44:$JV44)&gt;$BJ44,$BJ44-SUM(NS44:$RV44),FR44),0))</f>
        <v>0</v>
      </c>
      <c r="NS44" s="5">
        <f>IF(FS44=0,0,IF($BJ44&gt;SUM(FT44:$JV44),IF(FS44+SUM(FT44:$JV44)&gt;$BJ44,$BJ44-SUM(NT44:$RV44),FS44),0))</f>
        <v>0</v>
      </c>
      <c r="NT44" s="5">
        <f>IF(FT44=0,0,IF($BJ44&gt;SUM(FU44:$JV44),IF(FT44+SUM(FU44:$JV44)&gt;$BJ44,$BJ44-SUM(NU44:$RV44),FT44),0))</f>
        <v>0</v>
      </c>
      <c r="NU44" s="5">
        <f>IF(FU44=0,0,IF($BJ44&gt;SUM(FV44:$JV44),IF(FU44+SUM(FV44:$JV44)&gt;$BJ44,$BJ44-SUM(NV44:$RV44),FU44),0))</f>
        <v>0</v>
      </c>
      <c r="NV44" s="5">
        <f>IF(FV44=0,0,IF($BJ44&gt;SUM(FW44:$JV44),IF(FV44+SUM(FW44:$JV44)&gt;$BJ44,$BJ44-SUM(NW44:$RV44),FV44),0))</f>
        <v>0</v>
      </c>
      <c r="NW44" s="5">
        <f>IF(FW44=0,0,IF($BJ44&gt;SUM(FX44:$JV44),IF(FW44+SUM(FX44:$JV44)&gt;$BJ44,$BJ44-SUM(NX44:$RV44),FW44),0))</f>
        <v>0</v>
      </c>
      <c r="NX44" s="5">
        <f>IF(FX44=0,0,IF($BJ44&gt;SUM(FY44:$JV44),IF(FX44+SUM(FY44:$JV44)&gt;$BJ44,$BJ44-SUM(NY44:$RV44),FX44),0))</f>
        <v>0</v>
      </c>
      <c r="NY44" s="5">
        <f>IF(FY44=0,0,IF($BJ44&gt;SUM(FZ44:$JV44),IF(FY44+SUM(FZ44:$JV44)&gt;$BJ44,$BJ44-SUM(NZ44:$RV44),FY44),0))</f>
        <v>0</v>
      </c>
      <c r="NZ44" s="5">
        <f>IF(FZ44=0,0,IF($BJ44&gt;SUM(GA44:$JV44),IF(FZ44+SUM(GA44:$JV44)&gt;$BJ44,$BJ44-SUM(OA44:$RV44),FZ44),0))</f>
        <v>0</v>
      </c>
      <c r="OA44" s="5">
        <f>IF(GA44=0,0,IF($BJ44&gt;SUM(GB44:$JV44),IF(GA44+SUM(GB44:$JV44)&gt;$BJ44,$BJ44-SUM(OB44:$RV44),GA44),0))</f>
        <v>0</v>
      </c>
      <c r="OB44" s="5">
        <f>IF(GB44=0,0,IF($BJ44&gt;SUM(GC44:$JV44),IF(GB44+SUM(GC44:$JV44)&gt;$BJ44,$BJ44-SUM(OC44:$RV44),GB44),0))</f>
        <v>0</v>
      </c>
      <c r="OC44" s="5">
        <f>IF(GC44=0,0,IF($BJ44&gt;SUM(GD44:$JV44),IF(GC44+SUM(GD44:$JV44)&gt;$BJ44,$BJ44-SUM(OD44:$RV44),GC44),0))</f>
        <v>0</v>
      </c>
      <c r="OD44" s="5">
        <f>IF(GD44=0,0,IF($BJ44&gt;SUM(GE44:$JV44),IF(GD44+SUM(GE44:$JV44)&gt;$BJ44,$BJ44-SUM(OE44:$RV44),GD44),0))</f>
        <v>0</v>
      </c>
      <c r="OE44" s="5">
        <f>IF(GE44=0,0,IF($BJ44&gt;SUM(GF44:$JV44),IF(GE44+SUM(GF44:$JV44)&gt;$BJ44,$BJ44-SUM(OF44:$RV44),GE44),0))</f>
        <v>0</v>
      </c>
      <c r="OF44" s="5">
        <f>IF(GF44=0,0,IF($BJ44&gt;SUM(GG44:$JV44),IF(GF44+SUM(GG44:$JV44)&gt;$BJ44,$BJ44-SUM(OG44:$RV44),GF44),0))</f>
        <v>0</v>
      </c>
      <c r="OG44" s="5">
        <f>IF(GG44=0,0,IF($BJ44&gt;SUM(GH44:$JV44),IF(GG44+SUM(GH44:$JV44)&gt;$BJ44,$BJ44-SUM(OH44:$RV44),GG44),0))</f>
        <v>0</v>
      </c>
      <c r="OH44" s="5">
        <f>IF(GH44=0,0,IF($BJ44&gt;SUM(GI44:$JV44),IF(GH44+SUM(GI44:$JV44)&gt;$BJ44,$BJ44-SUM(OI44:$RV44),GH44),0))</f>
        <v>0</v>
      </c>
      <c r="OI44" s="5">
        <f>IF(GI44=0,0,IF($BJ44&gt;SUM(GJ44:$JV44),IF(GI44+SUM(GJ44:$JV44)&gt;$BJ44,$BJ44-SUM(OJ44:$RV44),GI44),0))</f>
        <v>0</v>
      </c>
      <c r="OJ44" s="5">
        <f>IF(GJ44=0,0,IF($BJ44&gt;SUM(GK44:$JV44),IF(GJ44+SUM(GK44:$JV44)&gt;$BJ44,$BJ44-SUM(OK44:$RV44),GJ44),0))</f>
        <v>0</v>
      </c>
      <c r="OK44" s="5">
        <f>IF(GK44=0,0,IF($BJ44&gt;SUM(GL44:$JV44),IF(GK44+SUM(GL44:$JV44)&gt;$BJ44,$BJ44-SUM(OL44:$RV44),GK44),0))</f>
        <v>0</v>
      </c>
      <c r="OL44" s="5">
        <f>IF(GL44=0,0,IF($BJ44&gt;SUM(GM44:$JV44),IF(GL44+SUM(GM44:$JV44)&gt;$BJ44,$BJ44-SUM(OM44:$RV44),GL44),0))</f>
        <v>0</v>
      </c>
      <c r="OM44" s="5">
        <f>IF(GM44=0,0,IF($BJ44&gt;SUM(GN44:$JV44),IF(GM44+SUM(GN44:$JV44)&gt;$BJ44,$BJ44-SUM(ON44:$RV44),GM44),0))</f>
        <v>0</v>
      </c>
      <c r="ON44" s="5">
        <f>IF(GN44=0,0,IF($BJ44&gt;SUM(GO44:$JV44),IF(GN44+SUM(GO44:$JV44)&gt;$BJ44,$BJ44-SUM(OO44:$RV44),GN44),0))</f>
        <v>0</v>
      </c>
      <c r="OO44" s="5">
        <f>IF(GO44=0,0,IF($BJ44&gt;SUM(GP44:$JV44),IF(GO44+SUM(GP44:$JV44)&gt;$BJ44,$BJ44-SUM(OP44:$RV44),GO44),0))</f>
        <v>0</v>
      </c>
      <c r="OP44" s="5">
        <f>IF(GP44=0,0,IF($BJ44&gt;SUM(GQ44:$JV44),IF(GP44+SUM(GQ44:$JV44)&gt;$BJ44,$BJ44-SUM(OQ44:$RV44),GP44),0))</f>
        <v>0</v>
      </c>
      <c r="OQ44" s="5">
        <f>IF(GQ44=0,0,IF($BJ44&gt;SUM(GR44:$JV44),IF(GQ44+SUM(GR44:$JV44)&gt;$BJ44,$BJ44-SUM(OR44:$RV44),GQ44),0))</f>
        <v>0</v>
      </c>
      <c r="OR44" s="5">
        <f>IF(GR44=0,0,IF($BJ44&gt;SUM(GS44:$JV44),IF(GR44+SUM(GS44:$JV44)&gt;$BJ44,$BJ44-SUM(OS44:$RV44),GR44),0))</f>
        <v>0</v>
      </c>
      <c r="OS44" s="5">
        <f>IF(GS44=0,0,IF($BJ44&gt;SUM(GT44:$JV44),IF(GS44+SUM(GT44:$JV44)&gt;$BJ44,$BJ44-SUM(OT44:$RV44),GS44),0))</f>
        <v>0</v>
      </c>
      <c r="OT44" s="5">
        <f>IF(GT44=0,0,IF($BJ44&gt;SUM(GU44:$JV44),IF(GT44+SUM(GU44:$JV44)&gt;$BJ44,$BJ44-SUM(OU44:$RV44),GT44),0))</f>
        <v>0</v>
      </c>
      <c r="OU44" s="5">
        <f>IF(GU44=0,0,IF($BJ44&gt;SUM(GV44:$JV44),IF(GU44+SUM(GV44:$JV44)&gt;$BJ44,$BJ44-SUM(OV44:$RV44),GU44),0))</f>
        <v>0</v>
      </c>
      <c r="OV44" s="5">
        <f>IF(GV44=0,0,IF($BJ44&gt;SUM(GW44:$JV44),IF(GV44+SUM(GW44:$JV44)&gt;$BJ44,$BJ44-SUM(OW44:$RV44),GV44),0))</f>
        <v>0</v>
      </c>
      <c r="OW44" s="5">
        <f>IF(GW44=0,0,IF($BJ44&gt;SUM(GX44:$JV44),IF(GW44+SUM(GX44:$JV44)&gt;$BJ44,$BJ44-SUM(OX44:$RV44),GW44),0))</f>
        <v>0</v>
      </c>
      <c r="OX44" s="5">
        <f>IF(GX44=0,0,IF($BJ44&gt;SUM(GY44:$JV44),IF(GX44+SUM(GY44:$JV44)&gt;$BJ44,$BJ44-SUM(OY44:$RV44),GX44),0))</f>
        <v>0</v>
      </c>
      <c r="OY44" s="5">
        <f>IF(GY44=0,0,IF($BJ44&gt;SUM(GZ44:$JV44),IF(GY44+SUM(GZ44:$JV44)&gt;$BJ44,$BJ44-SUM(OZ44:$RV44),GY44),0))</f>
        <v>0</v>
      </c>
      <c r="OZ44" s="5">
        <f>IF(GZ44=0,0,IF($BJ44&gt;SUM(HA44:$JV44),IF(GZ44+SUM(HA44:$JV44)&gt;$BJ44,$BJ44-SUM(PA44:$RV44),GZ44),0))</f>
        <v>0</v>
      </c>
      <c r="PA44" s="5">
        <f>IF(HA44=0,0,IF($BJ44&gt;SUM(HB44:$JV44),IF(HA44+SUM(HB44:$JV44)&gt;$BJ44,$BJ44-SUM(PB44:$RV44),HA44),0))</f>
        <v>0</v>
      </c>
      <c r="PB44" s="5">
        <f>IF(HB44=0,0,IF($BJ44&gt;SUM(HC44:$JV44),IF(HB44+SUM(HC44:$JV44)&gt;$BJ44,$BJ44-SUM(PC44:$RV44),HB44),0))</f>
        <v>0</v>
      </c>
      <c r="PC44" s="5">
        <f>IF(HC44=0,0,IF($BJ44&gt;SUM(HD44:$JV44),IF(HC44+SUM(HD44:$JV44)&gt;$BJ44,$BJ44-SUM(PD44:$RV44),HC44),0))</f>
        <v>0</v>
      </c>
      <c r="PD44" s="5">
        <f>IF(HD44=0,0,IF($BJ44&gt;SUM(HE44:$JV44),IF(HD44+SUM(HE44:$JV44)&gt;$BJ44,$BJ44-SUM(PE44:$RV44),HD44),0))</f>
        <v>0</v>
      </c>
      <c r="PE44" s="5">
        <f>IF(HE44=0,0,IF($BJ44&gt;SUM(HF44:$JV44),IF(HE44+SUM(HF44:$JV44)&gt;$BJ44,$BJ44-SUM(PF44:$RV44),HE44),0))</f>
        <v>0</v>
      </c>
      <c r="PF44" s="5">
        <f>IF(HF44=0,0,IF($BJ44&gt;SUM(HG44:$JV44),IF(HF44+SUM(HG44:$JV44)&gt;$BJ44,$BJ44-SUM(PG44:$RV44),HF44),0))</f>
        <v>0</v>
      </c>
      <c r="PG44" s="5">
        <f>IF(HG44=0,0,IF($BJ44&gt;SUM(HH44:$JV44),IF(HG44+SUM(HH44:$JV44)&gt;$BJ44,$BJ44-SUM(PH44:$RV44),HG44),0))</f>
        <v>0</v>
      </c>
      <c r="PH44" s="5">
        <f>IF(HH44=0,0,IF($BJ44&gt;SUM(HI44:$JV44),IF(HH44+SUM(HI44:$JV44)&gt;$BJ44,$BJ44-SUM(PI44:$RV44),HH44),0))</f>
        <v>0</v>
      </c>
      <c r="PI44" s="5">
        <f>IF(HI44=0,0,IF($BJ44&gt;SUM(HJ44:$JV44),IF(HI44+SUM(HJ44:$JV44)&gt;$BJ44,$BJ44-SUM(PJ44:$RV44),HI44),0))</f>
        <v>0</v>
      </c>
      <c r="PJ44" s="5">
        <f>IF(HJ44=0,0,IF($BJ44&gt;SUM(HK44:$JV44),IF(HJ44+SUM(HK44:$JV44)&gt;$BJ44,$BJ44-SUM(PK44:$RV44),HJ44),0))</f>
        <v>0</v>
      </c>
      <c r="PK44" s="5">
        <f>IF(HK44=0,0,IF($BJ44&gt;SUM(HL44:$JV44),IF(HK44+SUM(HL44:$JV44)&gt;$BJ44,$BJ44-SUM(PL44:$RV44),HK44),0))</f>
        <v>0</v>
      </c>
      <c r="PL44" s="5">
        <f>IF(HL44=0,0,IF($BJ44&gt;SUM(HM44:$JV44),IF(HL44+SUM(HM44:$JV44)&gt;$BJ44,$BJ44-SUM(PM44:$RV44),HL44),0))</f>
        <v>0</v>
      </c>
      <c r="PM44" s="5">
        <f>IF(HM44=0,0,IF($BJ44&gt;SUM(HN44:$JV44),IF(HM44+SUM(HN44:$JV44)&gt;$BJ44,$BJ44-SUM(PN44:$RV44),HM44),0))</f>
        <v>0</v>
      </c>
      <c r="PN44" s="5">
        <f>IF(HN44=0,0,IF($BJ44&gt;SUM(HO44:$JV44),IF(HN44+SUM(HO44:$JV44)&gt;$BJ44,$BJ44-SUM(PO44:$RV44),HN44),0))</f>
        <v>0</v>
      </c>
      <c r="PO44" s="5">
        <f>IF(HO44=0,0,IF($BJ44&gt;SUM(HP44:$JV44),IF(HO44+SUM(HP44:$JV44)&gt;$BJ44,$BJ44-SUM(PP44:$RV44),HO44),0))</f>
        <v>0</v>
      </c>
      <c r="PP44" s="5">
        <f>IF(HP44=0,0,IF($BJ44&gt;SUM(HQ44:$JV44),IF(HP44+SUM(HQ44:$JV44)&gt;$BJ44,$BJ44-SUM(PQ44:$RV44),HP44),0))</f>
        <v>0</v>
      </c>
      <c r="PQ44" s="5">
        <f>IF(HQ44=0,0,IF($BJ44&gt;SUM(HR44:$JV44),IF(HQ44+SUM(HR44:$JV44)&gt;$BJ44,$BJ44-SUM(PR44:$RV44),HQ44),0))</f>
        <v>0</v>
      </c>
      <c r="PR44" s="5">
        <f>IF(HR44=0,0,IF($BJ44&gt;SUM(HS44:$JV44),IF(HR44+SUM(HS44:$JV44)&gt;$BJ44,$BJ44-SUM(PS44:$RV44),HR44),0))</f>
        <v>0</v>
      </c>
      <c r="PS44" s="5">
        <f>IF(HS44=0,0,IF($BJ44&gt;SUM(HT44:$JV44),IF(HS44+SUM(HT44:$JV44)&gt;$BJ44,$BJ44-SUM(PT44:$RV44),HS44),0))</f>
        <v>0</v>
      </c>
      <c r="PT44" s="5">
        <f>IF(HT44=0,0,IF($BJ44&gt;SUM(HU44:$JV44),IF(HT44+SUM(HU44:$JV44)&gt;$BJ44,$BJ44-SUM(PU44:$RV44),HT44),0))</f>
        <v>0</v>
      </c>
      <c r="PU44" s="5">
        <f>IF(HU44=0,0,IF($BJ44&gt;SUM(HV44:$JV44),IF(HU44+SUM(HV44:$JV44)&gt;$BJ44,$BJ44-SUM(PV44:$RV44),HU44),0))</f>
        <v>0</v>
      </c>
      <c r="PV44" s="5">
        <f>IF(HV44=0,0,IF($BJ44&gt;SUM(HW44:$JV44),IF(HV44+SUM(HW44:$JV44)&gt;$BJ44,$BJ44-SUM(PW44:$RV44),HV44),0))</f>
        <v>0</v>
      </c>
      <c r="PW44" s="5">
        <f>IF(HW44=0,0,IF($BJ44&gt;SUM(HX44:$JV44),IF(HW44+SUM(HX44:$JV44)&gt;$BJ44,$BJ44-SUM(PX44:$RV44),HW44),0))</f>
        <v>0</v>
      </c>
      <c r="PX44" s="5">
        <f>IF(HX44=0,0,IF($BJ44&gt;SUM(HY44:$JV44),IF(HX44+SUM(HY44:$JV44)&gt;$BJ44,$BJ44-SUM(PY44:$RV44),HX44),0))</f>
        <v>0</v>
      </c>
      <c r="PY44" s="5">
        <f>IF(HY44=0,0,IF($BJ44&gt;SUM(HZ44:$JV44),IF(HY44+SUM(HZ44:$JV44)&gt;$BJ44,$BJ44-SUM(PZ44:$RV44),HY44),0))</f>
        <v>0</v>
      </c>
      <c r="PZ44" s="5">
        <f>IF(HZ44=0,0,IF($BJ44&gt;SUM(IA44:$JV44),IF(HZ44+SUM(IA44:$JV44)&gt;$BJ44,$BJ44-SUM(QA44:$RV44),HZ44),0))</f>
        <v>0</v>
      </c>
      <c r="QA44" s="5">
        <f>IF(IA44=0,0,IF($BJ44&gt;SUM(IB44:$JV44),IF(IA44+SUM(IB44:$JV44)&gt;$BJ44,$BJ44-SUM(QB44:$RV44),IA44),0))</f>
        <v>0</v>
      </c>
      <c r="QB44" s="5">
        <f>IF(IB44=0,0,IF($BJ44&gt;SUM(IC44:$JV44),IF(IB44+SUM(IC44:$JV44)&gt;$BJ44,$BJ44-SUM(QC44:$RV44),IB44),0))</f>
        <v>0</v>
      </c>
      <c r="QC44" s="5">
        <f>IF(IC44=0,0,IF($BJ44&gt;SUM(ID44:$JV44),IF(IC44+SUM(ID44:$JV44)&gt;$BJ44,$BJ44-SUM(QD44:$RV44),IC44),0))</f>
        <v>0</v>
      </c>
      <c r="QD44" s="5">
        <f>IF(ID44=0,0,IF($BJ44&gt;SUM(IE44:$JV44),IF(ID44+SUM(IE44:$JV44)&gt;$BJ44,$BJ44-SUM(QE44:$RV44),ID44),0))</f>
        <v>0</v>
      </c>
      <c r="QE44" s="5">
        <f>IF(IE44=0,0,IF($BJ44&gt;SUM(IF44:$JV44),IF(IE44+SUM(IF44:$JV44)&gt;$BJ44,$BJ44-SUM(QF44:$RV44),IE44),0))</f>
        <v>0</v>
      </c>
      <c r="QF44" s="5">
        <f>IF(IF44=0,0,IF($BJ44&gt;SUM(IG44:$JV44),IF(IF44+SUM(IG44:$JV44)&gt;$BJ44,$BJ44-SUM(QG44:$RV44),IF44),0))</f>
        <v>0</v>
      </c>
      <c r="QG44" s="5">
        <f>IF(IG44=0,0,IF($BJ44&gt;SUM(IH44:$JV44),IF(IG44+SUM(IH44:$JV44)&gt;$BJ44,$BJ44-SUM(QH44:$RV44),IG44),0))</f>
        <v>0</v>
      </c>
      <c r="QH44" s="5">
        <f>IF(IH44=0,0,IF($BJ44&gt;SUM(II44:$JV44),IF(IH44+SUM(II44:$JV44)&gt;$BJ44,$BJ44-SUM(QI44:$RV44),IH44),0))</f>
        <v>0</v>
      </c>
      <c r="QI44" s="5">
        <f>IF(II44=0,0,IF($BJ44&gt;SUM(IJ44:$JV44),IF(II44+SUM(IJ44:$JV44)&gt;$BJ44,$BJ44-SUM(QJ44:$RV44),II44),0))</f>
        <v>0</v>
      </c>
      <c r="QJ44" s="5">
        <f>IF(IJ44=0,0,IF($BJ44&gt;SUM(IK44:$JV44),IF(IJ44+SUM(IK44:$JV44)&gt;$BJ44,$BJ44-SUM(QK44:$RV44),IJ44),0))</f>
        <v>0</v>
      </c>
      <c r="QK44" s="5">
        <f>IF(IK44=0,0,IF($BJ44&gt;SUM(IL44:$JV44),IF(IK44+SUM(IL44:$JV44)&gt;$BJ44,$BJ44-SUM(QL44:$RV44),IK44),0))</f>
        <v>0</v>
      </c>
      <c r="QL44" s="5">
        <f>IF(IL44=0,0,IF($BJ44&gt;SUM(IM44:$JV44),IF(IL44+SUM(IM44:$JV44)&gt;$BJ44,$BJ44-SUM(QM44:$RV44),IL44),0))</f>
        <v>0</v>
      </c>
      <c r="QM44" s="5">
        <f>IF(IM44=0,0,IF($BJ44&gt;SUM(IN44:$JV44),IF(IM44+SUM(IN44:$JV44)&gt;$BJ44,$BJ44-SUM(QN44:$RV44),IM44),0))</f>
        <v>0</v>
      </c>
      <c r="QN44" s="5">
        <f>IF(IN44=0,0,IF($BJ44&gt;SUM(IO44:$JV44),IF(IN44+SUM(IO44:$JV44)&gt;$BJ44,$BJ44-SUM(QO44:$RV44),IN44),0))</f>
        <v>0</v>
      </c>
      <c r="QO44" s="5">
        <f>IF(IO44=0,0,IF($BJ44&gt;SUM(IP44:$JV44),IF(IO44+SUM(IP44:$JV44)&gt;$BJ44,$BJ44-SUM(QP44:$RV44),IO44),0))</f>
        <v>0</v>
      </c>
      <c r="QP44" s="5">
        <f>IF(IP44=0,0,IF($BJ44&gt;SUM(IQ44:$JV44),IF(IP44+SUM(IQ44:$JV44)&gt;$BJ44,$BJ44-SUM(QQ44:$RV44),IP44),0))</f>
        <v>0</v>
      </c>
      <c r="QQ44" s="5">
        <f>IF(IQ44=0,0,IF($BJ44&gt;SUM(IR44:$JV44),IF(IQ44+SUM(IR44:$JV44)&gt;$BJ44,$BJ44-SUM(QR44:$RV44),IQ44),0))</f>
        <v>0</v>
      </c>
      <c r="QR44" s="5">
        <f>IF(IR44=0,0,IF($BJ44&gt;SUM(IS44:$JV44),IF(IR44+SUM(IS44:$JV44)&gt;$BJ44,$BJ44-SUM(QS44:$RV44),IR44),0))</f>
        <v>0</v>
      </c>
      <c r="QS44" s="5">
        <f>IF(IS44=0,0,IF($BJ44&gt;SUM(IT44:$JV44),IF(IS44+SUM(IT44:$JV44)&gt;$BJ44,$BJ44-SUM(QT44:$RV44),IS44),0))</f>
        <v>0</v>
      </c>
      <c r="QT44" s="5">
        <f>IF(IT44=0,0,IF($BJ44&gt;SUM(IU44:$JV44),IF(IT44+SUM(IU44:$JV44)&gt;$BJ44,$BJ44-SUM(QU44:$RV44),IT44),0))</f>
        <v>0</v>
      </c>
      <c r="QU44" s="5">
        <f>IF(IU44=0,0,IF($BJ44&gt;SUM(IV44:$JV44),IF(IU44+SUM(IV44:$JV44)&gt;$BJ44,$BJ44-SUM(QV44:$RV44),IU44),0))</f>
        <v>0</v>
      </c>
      <c r="QV44" s="5">
        <f>IF(IV44=0,0,IF($BJ44&gt;SUM(IW44:$JV44),IF(IV44+SUM(IW44:$JV44)&gt;$BJ44,$BJ44-SUM(QW44:$RV44),IV44),0))</f>
        <v>0</v>
      </c>
      <c r="QW44" s="5">
        <f>IF(IW44=0,0,IF($BJ44&gt;SUM(IX44:$JV44),IF(IW44+SUM(IX44:$JV44)&gt;$BJ44,$BJ44-SUM(QX44:$RV44),IW44),0))</f>
        <v>0</v>
      </c>
      <c r="QX44" s="5">
        <f>IF(IX44=0,0,IF($BJ44&gt;SUM(IY44:$JV44),IF(IX44+SUM(IY44:$JV44)&gt;$BJ44,$BJ44-SUM(QY44:$RV44),IX44),0))</f>
        <v>0</v>
      </c>
      <c r="QY44" s="5">
        <f>IF(IY44=0,0,IF($BJ44&gt;SUM(IZ44:$JV44),IF(IY44+SUM(IZ44:$JV44)&gt;$BJ44,$BJ44-SUM(QZ44:$RV44),IY44),0))</f>
        <v>0</v>
      </c>
      <c r="QZ44" s="5">
        <f>IF(IZ44=0,0,IF($BJ44&gt;SUM(JA44:$JV44),IF(IZ44+SUM(JA44:$JV44)&gt;$BJ44,$BJ44-SUM(RA44:$RV44),IZ44),0))</f>
        <v>0</v>
      </c>
      <c r="RA44" s="5">
        <f>IF(JA44=0,0,IF($BJ44&gt;SUM(JB44:$JV44),IF(JA44+SUM(JB44:$JV44)&gt;$BJ44,$BJ44-SUM(RB44:$RV44),JA44),0))</f>
        <v>0</v>
      </c>
      <c r="RB44" s="5">
        <f>IF(JB44=0,0,IF($BJ44&gt;SUM(JC44:$JV44),IF(JB44+SUM(JC44:$JV44)&gt;$BJ44,$BJ44-SUM(RC44:$RV44),JB44),0))</f>
        <v>0</v>
      </c>
      <c r="RC44" s="5">
        <f>IF(JC44=0,0,IF($BJ44&gt;SUM(JD44:$JV44),IF(JC44+SUM(JD44:$JV44)&gt;$BJ44,$BJ44-SUM(RD44:$RV44),JC44),0))</f>
        <v>0</v>
      </c>
      <c r="RD44" s="5">
        <f>IF(JD44=0,0,IF($BJ44&gt;SUM(JE44:$JV44),IF(JD44+SUM(JE44:$JV44)&gt;$BJ44,$BJ44-SUM(RE44:$RV44),JD44),0))</f>
        <v>0</v>
      </c>
      <c r="RE44" s="5">
        <f>IF(JE44=0,0,IF($BJ44&gt;SUM(JF44:$JV44),IF(JE44+SUM(JF44:$JV44)&gt;$BJ44,$BJ44-SUM(RF44:$RV44),JE44),0))</f>
        <v>0</v>
      </c>
      <c r="RF44" s="5">
        <f>IF(JF44=0,0,IF($BJ44&gt;SUM(JG44:$JV44),IF(JF44+SUM(JG44:$JV44)&gt;$BJ44,$BJ44-SUM(RG44:$RV44),JF44),0))</f>
        <v>0</v>
      </c>
      <c r="RG44" s="5">
        <f>IF(JG44=0,0,IF($BJ44&gt;SUM(JH44:$JV44),IF(JG44+SUM(JH44:$JV44)&gt;$BJ44,$BJ44-SUM(RH44:$RV44),JG44),0))</f>
        <v>0</v>
      </c>
      <c r="RH44" s="5">
        <f>IF(JH44=0,0,IF($BJ44&gt;SUM(JI44:$JV44),IF(JH44+SUM(JI44:$JV44)&gt;$BJ44,$BJ44-SUM(RI44:$RV44),JH44),0))</f>
        <v>0</v>
      </c>
      <c r="RI44" s="5">
        <f>IF(JI44=0,0,IF($BJ44&gt;SUM(JJ44:$JV44),IF(JI44+SUM(JJ44:$JV44)&gt;$BJ44,$BJ44-SUM(RJ44:$RV44),JI44),0))</f>
        <v>0</v>
      </c>
      <c r="RJ44" s="5">
        <f>IF(JJ44=0,0,IF($BJ44&gt;SUM(JK44:$JV44),IF(JJ44+SUM(JK44:$JV44)&gt;$BJ44,$BJ44-SUM(RK44:$RV44),JJ44),0))</f>
        <v>0</v>
      </c>
      <c r="RK44" s="5">
        <f>IF(JK44=0,0,IF($BJ44&gt;SUM(JL44:$JV44),IF(JK44+SUM(JL44:$JV44)&gt;$BJ44,$BJ44-SUM(RL44:$RV44),JK44),0))</f>
        <v>0</v>
      </c>
      <c r="RL44" s="5">
        <f>IF(JL44=0,0,IF($BJ44&gt;SUM(JM44:$JV44),IF(JL44+SUM(JM44:$JV44)&gt;$BJ44,$BJ44-SUM(RM44:$RV44),JL44),0))</f>
        <v>0</v>
      </c>
      <c r="RM44" s="5">
        <f>IF(JM44=0,0,IF($BJ44&gt;SUM(JN44:$JV44),IF(JM44+SUM(JN44:$JV44)&gt;$BJ44,$BJ44-SUM(RN44:$RV44),JM44),0))</f>
        <v>0</v>
      </c>
      <c r="RN44" s="5">
        <f>IF(JN44=0,0,IF($BJ44&gt;SUM(JO44:$JV44),IF(JN44+SUM(JO44:$JV44)&gt;$BJ44,$BJ44-SUM(RO44:$RV44),JN44),0))</f>
        <v>0</v>
      </c>
      <c r="RO44" s="5">
        <f>IF(JO44=0,0,IF($BJ44&gt;SUM(JP44:$JV44),IF(JO44+SUM(JP44:$JV44)&gt;$BJ44,$BJ44-SUM(RP44:$RV44),JO44),0))</f>
        <v>0</v>
      </c>
      <c r="RP44" s="5">
        <f>IF(JP44=0,0,IF($BJ44&gt;SUM(JQ44:$JV44),IF(JP44+SUM(JQ44:$JV44)&gt;$BJ44,$BJ44-SUM(RQ44:$RV44),JP44),0))</f>
        <v>0</v>
      </c>
      <c r="RQ44" s="5">
        <f>IF(JQ44=0,0,IF($BJ44&gt;SUM(JR44:$JV44),IF(JQ44+SUM(JR44:$JV44)&gt;$BJ44,$BJ44-SUM(RR44:$RV44),JQ44),0))</f>
        <v>0</v>
      </c>
      <c r="RR44" s="5">
        <f>IF(JR44=0,0,IF($BJ44&gt;SUM(JS44:$JV44),IF(JR44+SUM(JS44:$JV44)&gt;$BJ44,$BJ44-SUM(RS44:$RV44),JR44),0))</f>
        <v>0</v>
      </c>
      <c r="RS44" s="5">
        <f>IF(JS44=0,0,IF($BJ44&gt;SUM(JT44:$JV44),IF(JS44+SUM(JT44:$JV44)&gt;$BJ44,$BJ44-SUM(RT44:$RV44),JS44),0))</f>
        <v>0</v>
      </c>
      <c r="RT44" s="5">
        <f>IF(JT44=0,0,IF($BJ44&gt;SUM(JU44:$JV44),IF(JT44+SUM(JU44:$JV44)&gt;$BJ44,$BJ44-SUM(RU44:$RV44),JT44),0))</f>
        <v>0</v>
      </c>
      <c r="RU44" s="5">
        <f>IF(JU44=0,0,IF($BJ44&gt;SUM(JV44:$JV44),IF(JU44+SUM(JV44:$JV44)&gt;$BJ44,$BJ44-SUM(RV44:$RV44),JU44),0))</f>
        <v>0</v>
      </c>
      <c r="RV44" s="54"/>
      <c r="RW44" s="12">
        <f ca="1">SUMIFS(Sales!D$1:D$151,Sales!B$1:B$151,B44,Sales!C$1:C$151,C44)</f>
        <v>137</v>
      </c>
      <c r="RX44" s="65" t="b">
        <f>IF(COUNTIF(Sales!C$1:C$153,C44)=1,TRUE,FALSE)</f>
        <v>1</v>
      </c>
      <c r="RY44" t="b">
        <f t="shared" ref="RY44:RY52" si="598">IF(SUM(BW44:JV44)=SUM(BW191:JV191),IF(SUM(BW44:JV44)=0,TRUE,FALSE),TRUE)</f>
        <v>1</v>
      </c>
    </row>
    <row r="45" spans="1:493" x14ac:dyDescent="0.35">
      <c r="A45" s="7">
        <f t="shared" ca="1" si="597"/>
        <v>45</v>
      </c>
      <c r="B45" s="126" t="str">
        <f t="shared" si="595"/>
        <v>GC-Shoes</v>
      </c>
      <c r="C45" s="20" t="s">
        <v>323</v>
      </c>
      <c r="D45" s="20" t="s">
        <v>458</v>
      </c>
      <c r="E45" s="155">
        <f>IF(LEFT(C45,5)="Total",0,SUMIFS(Costing!E$1:E$79,Costing!C$1:C$79,B45,Costing!D$1:D$79,C45))</f>
        <v>13</v>
      </c>
      <c r="F45" s="60">
        <f>SUMIFS(Costing!G$1:G$79,Costing!C$1:C$79,B45,Costing!D$1:D$79,C45)</f>
        <v>51.336923076923078</v>
      </c>
      <c r="G45" s="92"/>
      <c r="H45" s="220"/>
      <c r="I45" s="67">
        <f t="shared" si="575"/>
        <v>0</v>
      </c>
      <c r="J45" s="92"/>
      <c r="K45" s="220"/>
      <c r="L45" s="67">
        <f t="shared" si="576"/>
        <v>0</v>
      </c>
      <c r="M45" s="92"/>
      <c r="N45" s="220"/>
      <c r="O45" s="67">
        <f t="shared" si="577"/>
        <v>0</v>
      </c>
      <c r="P45" s="92"/>
      <c r="Q45" s="220"/>
      <c r="R45" s="67">
        <f t="shared" si="578"/>
        <v>0</v>
      </c>
      <c r="S45" s="92"/>
      <c r="T45" s="220"/>
      <c r="U45" s="67">
        <f t="shared" si="579"/>
        <v>0</v>
      </c>
      <c r="V45" s="92"/>
      <c r="W45" s="220"/>
      <c r="X45" s="67">
        <f t="shared" si="580"/>
        <v>0</v>
      </c>
      <c r="Y45" s="92"/>
      <c r="Z45" s="220"/>
      <c r="AA45" s="67">
        <f t="shared" si="581"/>
        <v>0</v>
      </c>
      <c r="AB45" s="92"/>
      <c r="AC45" s="220"/>
      <c r="AD45" s="67">
        <f t="shared" si="582"/>
        <v>0</v>
      </c>
      <c r="AE45" s="92"/>
      <c r="AF45" s="220"/>
      <c r="AG45" s="67">
        <f t="shared" si="583"/>
        <v>0</v>
      </c>
      <c r="AH45" s="92"/>
      <c r="AI45" s="220"/>
      <c r="AJ45" s="67">
        <f t="shared" si="584"/>
        <v>0</v>
      </c>
      <c r="AK45" s="92"/>
      <c r="AL45" s="220"/>
      <c r="AM45" s="67">
        <f t="shared" si="585"/>
        <v>0</v>
      </c>
      <c r="AN45" s="92"/>
      <c r="AO45" s="220"/>
      <c r="AP45" s="67">
        <f t="shared" si="586"/>
        <v>0</v>
      </c>
      <c r="AQ45" s="92"/>
      <c r="AR45" s="220"/>
      <c r="AS45" s="67">
        <f t="shared" si="587"/>
        <v>0</v>
      </c>
      <c r="AT45" s="92"/>
      <c r="AU45" s="220"/>
      <c r="AV45" s="67">
        <f t="shared" si="588"/>
        <v>0</v>
      </c>
      <c r="AW45" s="92"/>
      <c r="AX45" s="220"/>
      <c r="AY45" s="67">
        <f t="shared" si="589"/>
        <v>0</v>
      </c>
      <c r="AZ45" s="92"/>
      <c r="BA45" s="220"/>
      <c r="BB45" s="67">
        <f t="shared" si="590"/>
        <v>0</v>
      </c>
      <c r="BC45" s="92"/>
      <c r="BD45" s="220"/>
      <c r="BE45" s="67">
        <f t="shared" si="591"/>
        <v>0</v>
      </c>
      <c r="BF45" s="92"/>
      <c r="BG45" s="220"/>
      <c r="BH45" s="67">
        <f t="shared" si="592"/>
        <v>0</v>
      </c>
      <c r="BI45" s="68"/>
      <c r="BJ45" s="154">
        <f t="shared" si="593"/>
        <v>13</v>
      </c>
      <c r="BK45" s="116">
        <f t="shared" si="594"/>
        <v>667.38</v>
      </c>
      <c r="BL45" s="50"/>
      <c r="BM45" s="5">
        <f ca="1">SUMIFS(INDIRECT("Sales!"&amp;RW45&amp;":"&amp;RW45),Sales!$1:$1,"&gt;"&amp;$BN$2,Sales!$1:$1,"&lt;="&amp;$C$2)/$BM$2*30</f>
        <v>1</v>
      </c>
      <c r="BN45" s="72"/>
      <c r="BO45" s="5">
        <f>SUMIF($DB$2:$RV$2,"&lt;"&amp;BO$2,$DB45:$RV45)-SUM($BN45:BN45)</f>
        <v>0</v>
      </c>
      <c r="BP45" s="5">
        <f>SUMIF($DB$2:$RV$2,"&lt;"&amp;BP$2,$DB45:$RV45)-SUM($BN45:BO45)</f>
        <v>0</v>
      </c>
      <c r="BQ45" s="5">
        <f>SUMIF($DB$2:$RV$2,"&lt;"&amp;BQ$2,$DB45:$RV45)-SUM($BN45:BP45)</f>
        <v>0</v>
      </c>
      <c r="BR45" s="5">
        <f>SUMIF($DB$2:$RV$2,"&lt;"&amp;BR$2,$DB45:$RV45)-SUM($BN45:BQ45)</f>
        <v>0</v>
      </c>
      <c r="BS45" s="5">
        <f>SUMIF($DB$2:$RV$2,"&lt;"&amp;BS$2,$DB45:$RV45)-SUM($BN45:BR45)</f>
        <v>0</v>
      </c>
      <c r="BT45" s="5">
        <f>SUMIF($DB$2:$RV$2,"&lt;"&amp;BT$2,$DB45:$RV45)-SUM($BN45:BS45)</f>
        <v>13</v>
      </c>
      <c r="BU45" s="5">
        <f t="shared" si="571"/>
        <v>860.23076923076928</v>
      </c>
      <c r="BV45" s="10"/>
      <c r="BW45" s="79">
        <v>0</v>
      </c>
      <c r="BX45" s="79">
        <v>0</v>
      </c>
      <c r="BY45" s="79">
        <v>0</v>
      </c>
      <c r="BZ45" s="79"/>
      <c r="CA45" s="79"/>
      <c r="CB45" s="79"/>
      <c r="CC45" s="79">
        <v>0</v>
      </c>
      <c r="CD45" s="79">
        <v>0</v>
      </c>
      <c r="CE45" s="79">
        <v>0</v>
      </c>
      <c r="CF45" s="79">
        <v>0</v>
      </c>
      <c r="CG45" s="79">
        <v>0</v>
      </c>
      <c r="CH45" s="79">
        <v>0</v>
      </c>
      <c r="CI45" s="79">
        <v>0</v>
      </c>
      <c r="CJ45" s="79">
        <v>0</v>
      </c>
      <c r="CK45" s="79">
        <v>0</v>
      </c>
      <c r="CL45" s="79">
        <v>0</v>
      </c>
      <c r="CM45" s="79">
        <v>0</v>
      </c>
      <c r="CN45" s="79">
        <v>0</v>
      </c>
      <c r="CO45" s="79">
        <v>0</v>
      </c>
      <c r="CP45" s="79">
        <v>0</v>
      </c>
      <c r="CQ45" s="79">
        <v>0</v>
      </c>
      <c r="CR45" s="79">
        <v>0</v>
      </c>
      <c r="CS45" s="79">
        <v>0</v>
      </c>
      <c r="CT45" s="79">
        <v>0</v>
      </c>
      <c r="CU45" s="79">
        <v>0</v>
      </c>
      <c r="CV45" s="79">
        <v>0</v>
      </c>
      <c r="CW45" s="79">
        <v>0</v>
      </c>
      <c r="CX45" s="95">
        <v>0</v>
      </c>
      <c r="CY45" s="79">
        <v>0</v>
      </c>
      <c r="CZ45" s="79">
        <v>0</v>
      </c>
      <c r="DA45" s="79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5</v>
      </c>
      <c r="GJ45" s="5">
        <v>0</v>
      </c>
      <c r="GK45" s="5">
        <v>0</v>
      </c>
      <c r="GL45" s="5">
        <v>5</v>
      </c>
      <c r="GM45" s="5">
        <v>5</v>
      </c>
      <c r="GN45" s="5">
        <v>2</v>
      </c>
      <c r="GO45" s="5">
        <v>2</v>
      </c>
      <c r="GP45" s="5">
        <v>2</v>
      </c>
      <c r="GQ45" s="5">
        <v>3</v>
      </c>
      <c r="GR45" s="5">
        <v>0</v>
      </c>
      <c r="GS45" s="5">
        <v>3</v>
      </c>
      <c r="GT45" s="5">
        <v>0</v>
      </c>
      <c r="GU45" s="5">
        <v>0</v>
      </c>
      <c r="GV45" s="5">
        <v>4</v>
      </c>
      <c r="GW45" s="5">
        <v>4</v>
      </c>
      <c r="GX45" s="5">
        <v>0</v>
      </c>
      <c r="GY45" s="5">
        <v>5</v>
      </c>
      <c r="GZ45" s="5">
        <v>5</v>
      </c>
      <c r="HA45" s="5">
        <v>5</v>
      </c>
      <c r="HB45" s="5">
        <v>5</v>
      </c>
      <c r="HC45" s="5">
        <v>5</v>
      </c>
      <c r="HD45" s="5">
        <v>10</v>
      </c>
      <c r="HE45" s="5">
        <v>5</v>
      </c>
      <c r="HF45" s="5">
        <v>5</v>
      </c>
      <c r="HG45" s="5">
        <v>5</v>
      </c>
      <c r="HH45" s="5">
        <v>5</v>
      </c>
      <c r="HI45" s="5">
        <v>10</v>
      </c>
      <c r="HJ45" s="5">
        <v>5</v>
      </c>
      <c r="HK45" s="5">
        <v>5</v>
      </c>
      <c r="HL45" s="5">
        <v>10</v>
      </c>
      <c r="HM45" s="5">
        <v>5</v>
      </c>
      <c r="HN45" s="5">
        <v>2</v>
      </c>
      <c r="HO45" s="5">
        <v>5</v>
      </c>
      <c r="HP45" s="5">
        <v>2</v>
      </c>
      <c r="HQ45" s="5">
        <v>2</v>
      </c>
      <c r="HR45" s="5">
        <v>5</v>
      </c>
      <c r="HS45" s="5">
        <v>2</v>
      </c>
      <c r="HT45" s="5">
        <v>7</v>
      </c>
      <c r="HU45" s="5">
        <v>2</v>
      </c>
      <c r="HV45" s="5">
        <v>5</v>
      </c>
      <c r="HW45" s="5">
        <v>5</v>
      </c>
      <c r="HX45" s="5">
        <v>5</v>
      </c>
      <c r="HY45" s="5">
        <v>2</v>
      </c>
      <c r="HZ45" s="5">
        <v>5</v>
      </c>
      <c r="IA45" s="5">
        <v>5</v>
      </c>
      <c r="IB45" s="5">
        <v>5</v>
      </c>
      <c r="IC45" s="5">
        <v>5</v>
      </c>
      <c r="ID45" s="5">
        <v>5</v>
      </c>
      <c r="IE45" s="5">
        <v>5</v>
      </c>
      <c r="IF45" s="5"/>
      <c r="IG45" s="5">
        <v>10</v>
      </c>
      <c r="IH45" s="5">
        <v>5</v>
      </c>
      <c r="II45" s="5">
        <v>7</v>
      </c>
      <c r="IJ45" s="5">
        <v>5</v>
      </c>
      <c r="IK45" s="5">
        <v>5</v>
      </c>
      <c r="IL45" s="5">
        <v>5</v>
      </c>
      <c r="IM45" s="5">
        <v>5</v>
      </c>
      <c r="IN45" s="5">
        <v>5</v>
      </c>
      <c r="IO45" s="5">
        <v>5</v>
      </c>
      <c r="IP45" s="5">
        <v>2</v>
      </c>
      <c r="IQ45" s="5">
        <v>7</v>
      </c>
      <c r="IR45" s="5">
        <v>2</v>
      </c>
      <c r="IS45" s="5">
        <v>2</v>
      </c>
      <c r="IT45" s="5">
        <v>2</v>
      </c>
      <c r="IU45" s="5">
        <v>2</v>
      </c>
      <c r="IV45" s="5">
        <v>2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/>
      <c r="JV45" s="54"/>
      <c r="JW45" s="5">
        <f>IF(BW45=0,0,IF($BJ45&gt;SUM(BX45:$JV45),IF(BW45+SUM(BX45:$JV45)&gt;$BJ45,$BJ45-SUM(JX45:$RV45),BW45),0))</f>
        <v>0</v>
      </c>
      <c r="JX45" s="5">
        <f>IF(BX45=0,0,IF($BJ45&gt;SUM(BY45:$JV45),IF(BX45+SUM(BY45:$JV45)&gt;$BJ45,$BJ45-SUM(JY45:$RV45),BX45),0))</f>
        <v>0</v>
      </c>
      <c r="JY45" s="5">
        <f>IF(BY45=0,0,IF($BJ45&gt;SUM(BZ45:$JV45),IF(BY45+SUM(BZ45:$JV45)&gt;$BJ45,$BJ45-SUM(JZ45:$RV45),BY45),0))</f>
        <v>0</v>
      </c>
      <c r="JZ45" s="5">
        <f>IF(BZ45=0,0,IF($BJ45&gt;SUM(CA45:$JV45),IF(BZ45+SUM(CA45:$JV45)&gt;$BJ45,$BJ45-SUM(KA45:$RV45),BZ45),0))</f>
        <v>0</v>
      </c>
      <c r="KA45" s="5">
        <f>IF(CA45=0,0,IF($BJ45&gt;SUM(CB45:$JV45),IF(CA45+SUM(CB45:$JV45)&gt;$BJ45,$BJ45-SUM(KB45:$RV45),CA45),0))</f>
        <v>0</v>
      </c>
      <c r="KB45" s="5">
        <f>IF(CB45=0,0,IF($BJ45&gt;SUM(CC45:$JV45),IF(CB45+SUM(CC45:$JV45)&gt;$BJ45,$BJ45-SUM(KC45:$RV45),CB45),0))</f>
        <v>0</v>
      </c>
      <c r="KC45" s="5">
        <f>IF(CC45=0,0,IF($BJ45&gt;SUM(CD45:$JV45),IF(CC45+SUM(CD45:$JV45)&gt;$BJ45,$BJ45-SUM(KD45:$RV45),CC45),0))</f>
        <v>0</v>
      </c>
      <c r="KD45" s="5">
        <f>IF(CD45=0,0,IF($BJ45&gt;SUM(CE45:$JV45),IF(CD45+SUM(CE45:$JV45)&gt;$BJ45,$BJ45-SUM(KE45:$RV45),CD45),0))</f>
        <v>0</v>
      </c>
      <c r="KE45" s="5">
        <f>IF(CE45=0,0,IF($BJ45&gt;SUM(CF45:$JV45),IF(CE45+SUM(CF45:$JV45)&gt;$BJ45,$BJ45-SUM(KF45:$RV45),CE45),0))</f>
        <v>0</v>
      </c>
      <c r="KF45" s="5">
        <f>IF(CF45=0,0,IF($BJ45&gt;SUM(CG45:$JV45),IF(CF45+SUM(CG45:$JV45)&gt;$BJ45,$BJ45-SUM(KG45:$RV45),CF45),0))</f>
        <v>0</v>
      </c>
      <c r="KG45" s="5">
        <f>IF(CG45=0,0,IF($BJ45&gt;SUM(CH45:$JV45),IF(CG45+SUM(CH45:$JV45)&gt;$BJ45,$BJ45-SUM(KH45:$RV45),CG45),0))</f>
        <v>0</v>
      </c>
      <c r="KH45" s="5">
        <f>IF(CH45=0,0,IF($BJ45&gt;SUM(CI45:$JV45),IF(CH45+SUM(CI45:$JV45)&gt;$BJ45,$BJ45-SUM(KI45:$RV45),CH45),0))</f>
        <v>0</v>
      </c>
      <c r="KI45" s="5">
        <f>IF(CI45=0,0,IF($BJ45&gt;SUM(CJ45:$JV45),IF(CI45+SUM(CJ45:$JV45)&gt;$BJ45,$BJ45-SUM(KJ45:$RV45),CI45),0))</f>
        <v>0</v>
      </c>
      <c r="KJ45" s="5">
        <f>IF(CJ45=0,0,IF($BJ45&gt;SUM(CK45:$JV45),IF(CJ45+SUM(CK45:$JV45)&gt;$BJ45,$BJ45-SUM(KK45:$RV45),CJ45),0))</f>
        <v>0</v>
      </c>
      <c r="KK45" s="5">
        <f>IF(CK45=0,0,IF($BJ45&gt;SUM(CL45:$JV45),IF(CK45+SUM(CL45:$JV45)&gt;$BJ45,$BJ45-SUM(KL45:$RV45),CK45),0))</f>
        <v>0</v>
      </c>
      <c r="KL45" s="5">
        <f>IF(CL45=0,0,IF($BJ45&gt;SUM(CM45:$JV45),IF(CL45+SUM(CM45:$JV45)&gt;$BJ45,$BJ45-SUM(KM45:$RV45),CL45),0))</f>
        <v>0</v>
      </c>
      <c r="KM45" s="5">
        <f>IF(CM45=0,0,IF($BJ45&gt;SUM(CN45:$JV45),IF(CM45+SUM(CN45:$JV45)&gt;$BJ45,$BJ45-SUM(KN45:$RV45),CM45),0))</f>
        <v>0</v>
      </c>
      <c r="KN45" s="5">
        <f>IF(CN45=0,0,IF($BJ45&gt;SUM(CO45:$JV45),IF(CN45+SUM(CO45:$JV45)&gt;$BJ45,$BJ45-SUM(KO45:$RV45),CN45),0))</f>
        <v>0</v>
      </c>
      <c r="KO45" s="5">
        <f>IF(CO45=0,0,IF($BJ45&gt;SUM(CP45:$JV45),IF(CO45+SUM(CP45:$JV45)&gt;$BJ45,$BJ45-SUM(KP45:$RV45),CO45),0))</f>
        <v>0</v>
      </c>
      <c r="KP45" s="5">
        <f>IF(CP45=0,0,IF($BJ45&gt;SUM(CQ45:$JV45),IF(CP45+SUM(CQ45:$JV45)&gt;$BJ45,$BJ45-SUM(KQ45:$RV45),CP45),0))</f>
        <v>0</v>
      </c>
      <c r="KQ45" s="5">
        <f>IF(CQ45=0,0,IF($BJ45&gt;SUM(CR45:$JV45),IF(CQ45+SUM(CR45:$JV45)&gt;$BJ45,$BJ45-SUM(KR45:$RV45),CQ45),0))</f>
        <v>0</v>
      </c>
      <c r="KR45" s="5">
        <f>IF(CR45=0,0,IF($BJ45&gt;SUM(CS45:$JV45),IF(CR45+SUM(CS45:$JV45)&gt;$BJ45,$BJ45-SUM(KS45:$RV45),CR45),0))</f>
        <v>0</v>
      </c>
      <c r="KS45" s="5">
        <f>IF(CS45=0,0,IF($BJ45&gt;SUM(CT45:$JV45),IF(CS45+SUM(CT45:$JV45)&gt;$BJ45,$BJ45-SUM(KT45:$RV45),CS45),0))</f>
        <v>0</v>
      </c>
      <c r="KT45" s="5">
        <f>IF(CT45=0,0,IF($BJ45&gt;SUM(CU45:$JV45),IF(CT45+SUM(CU45:$JV45)&gt;$BJ45,$BJ45-SUM(KU45:$RV45),CT45),0))</f>
        <v>0</v>
      </c>
      <c r="KU45" s="5">
        <f>IF(CU45=0,0,IF($BJ45&gt;SUM(CV45:$JV45),IF(CU45+SUM(CV45:$JV45)&gt;$BJ45,$BJ45-SUM(KV45:$RV45),CU45),0))</f>
        <v>0</v>
      </c>
      <c r="KV45" s="5">
        <f>IF(CV45=0,0,IF($BJ45&gt;SUM(CW45:$JV45),IF(CV45+SUM(CW45:$JV45)&gt;$BJ45,$BJ45-SUM(KW45:$RV45),CV45),0))</f>
        <v>0</v>
      </c>
      <c r="KW45" s="5">
        <f>IF(CW45=0,0,IF($BJ45&gt;SUM(CX45:$JV45),IF(CW45+SUM(CX45:$JV45)&gt;$BJ45,$BJ45-SUM(KX45:$RV45),CW45),0))</f>
        <v>0</v>
      </c>
      <c r="KX45" s="5">
        <f>IF(CX45=0,0,IF($BJ45&gt;SUM(CY45:$JV45),IF(CX45+SUM(CY45:$JV45)&gt;$BJ45,$BJ45-SUM(KY45:$RV45),CX45),0))</f>
        <v>0</v>
      </c>
      <c r="KY45" s="5">
        <f>IF(CY45=0,0,IF($BJ45&gt;SUM(CZ45:$JV45),IF(CY45+SUM(CZ45:$JV45)&gt;$BJ45,$BJ45-SUM(KZ45:$RV45),CY45),0))</f>
        <v>0</v>
      </c>
      <c r="KZ45" s="5">
        <f>IF(CZ45=0,0,IF($BJ45&gt;SUM(DA45:$JV45),IF(CZ45+SUM(DA45:$JV45)&gt;$BJ45,$BJ45-SUM(LA45:$RV45),CZ45),0))</f>
        <v>0</v>
      </c>
      <c r="LA45" s="5">
        <f>IF(DA45=0,0,IF($BJ45&gt;SUM(DB45:$JV45),IF(DA45+SUM(DB45:$JV45)&gt;$BJ45,$BJ45-SUM(LB45:$RV45),DA45),0))</f>
        <v>0</v>
      </c>
      <c r="LB45" s="5">
        <f>IF(DB45=0,0,IF($BJ45&gt;SUM(DC45:$JV45),IF(DB45+SUM(DC45:$JV45)&gt;$BJ45,$BJ45-SUM(LC45:$RV45),DB45),0))</f>
        <v>0</v>
      </c>
      <c r="LC45" s="5">
        <f>IF(DC45=0,0,IF($BJ45&gt;SUM(DD45:$JV45),IF(DC45+SUM(DD45:$JV45)&gt;$BJ45,$BJ45-SUM(LD45:$RV45),DC45),0))</f>
        <v>0</v>
      </c>
      <c r="LD45" s="5">
        <f>IF(DD45=0,0,IF($BJ45&gt;SUM(DE45:$JV45),IF(DD45+SUM(DE45:$JV45)&gt;$BJ45,$BJ45-SUM(LE45:$RV45),DD45),0))</f>
        <v>0</v>
      </c>
      <c r="LE45" s="5">
        <f>IF(DE45=0,0,IF($BJ45&gt;SUM(DF45:$JV45),IF(DE45+SUM(DF45:$JV45)&gt;$BJ45,$BJ45-SUM(LF45:$RV45),DE45),0))</f>
        <v>0</v>
      </c>
      <c r="LF45" s="5">
        <f>IF(DF45=0,0,IF($BJ45&gt;SUM(DG45:$JV45),IF(DF45+SUM(DG45:$JV45)&gt;$BJ45,$BJ45-SUM(LG45:$RV45),DF45),0))</f>
        <v>0</v>
      </c>
      <c r="LG45" s="5">
        <f>IF(DG45=0,0,IF($BJ45&gt;SUM(DH45:$JV45),IF(DG45+SUM(DH45:$JV45)&gt;$BJ45,$BJ45-SUM(LH45:$RV45),DG45),0))</f>
        <v>0</v>
      </c>
      <c r="LH45" s="5">
        <f>IF(DH45=0,0,IF($BJ45&gt;SUM(DI45:$JV45),IF(DH45+SUM(DI45:$JV45)&gt;$BJ45,$BJ45-SUM(LI45:$RV45),DH45),0))</f>
        <v>0</v>
      </c>
      <c r="LI45" s="5">
        <f>IF(DI45=0,0,IF($BJ45&gt;SUM(DJ45:$JV45),IF(DI45+SUM(DJ45:$JV45)&gt;$BJ45,$BJ45-SUM(LJ45:$RV45),DI45),0))</f>
        <v>0</v>
      </c>
      <c r="LJ45" s="5">
        <f>IF(DJ45=0,0,IF($BJ45&gt;SUM(DK45:$JV45),IF(DJ45+SUM(DK45:$JV45)&gt;$BJ45,$BJ45-SUM(LK45:$RV45),DJ45),0))</f>
        <v>0</v>
      </c>
      <c r="LK45" s="5">
        <f>IF(DK45=0,0,IF($BJ45&gt;SUM(DL45:$JV45),IF(DK45+SUM(DL45:$JV45)&gt;$BJ45,$BJ45-SUM(LL45:$RV45),DK45),0))</f>
        <v>0</v>
      </c>
      <c r="LL45" s="5">
        <f>IF(DL45=0,0,IF($BJ45&gt;SUM(DM45:$JV45),IF(DL45+SUM(DM45:$JV45)&gt;$BJ45,$BJ45-SUM(LM45:$RV45),DL45),0))</f>
        <v>0</v>
      </c>
      <c r="LM45" s="5">
        <f>IF(DM45=0,0,IF($BJ45&gt;SUM(DN45:$JV45),IF(DM45+SUM(DN45:$JV45)&gt;$BJ45,$BJ45-SUM(LN45:$RV45),DM45),0))</f>
        <v>0</v>
      </c>
      <c r="LN45" s="5">
        <f>IF(DN45=0,0,IF($BJ45&gt;SUM(DO45:$JV45),IF(DN45+SUM(DO45:$JV45)&gt;$BJ45,$BJ45-SUM(LO45:$RV45),DN45),0))</f>
        <v>0</v>
      </c>
      <c r="LO45" s="5">
        <f>IF(DO45=0,0,IF($BJ45&gt;SUM(DP45:$JV45),IF(DO45+SUM(DP45:$JV45)&gt;$BJ45,$BJ45-SUM(LP45:$RV45),DO45),0))</f>
        <v>0</v>
      </c>
      <c r="LP45" s="5">
        <f>IF(DP45=0,0,IF($BJ45&gt;SUM(DQ45:$JV45),IF(DP45+SUM(DQ45:$JV45)&gt;$BJ45,$BJ45-SUM(LQ45:$RV45),DP45),0))</f>
        <v>0</v>
      </c>
      <c r="LQ45" s="5">
        <f>IF(DQ45=0,0,IF($BJ45&gt;SUM(DR45:$JV45),IF(DQ45+SUM(DR45:$JV45)&gt;$BJ45,$BJ45-SUM(LR45:$RV45),DQ45),0))</f>
        <v>0</v>
      </c>
      <c r="LR45" s="5">
        <f>IF(DR45=0,0,IF($BJ45&gt;SUM(DS45:$JV45),IF(DR45+SUM(DS45:$JV45)&gt;$BJ45,$BJ45-SUM(LS45:$RV45),DR45),0))</f>
        <v>0</v>
      </c>
      <c r="LS45" s="5">
        <f>IF(DS45=0,0,IF($BJ45&gt;SUM(DT45:$JV45),IF(DS45+SUM(DT45:$JV45)&gt;$BJ45,$BJ45-SUM(LT45:$RV45),DS45),0))</f>
        <v>0</v>
      </c>
      <c r="LT45" s="5">
        <f>IF(DT45=0,0,IF($BJ45&gt;SUM(DU45:$JV45),IF(DT45+SUM(DU45:$JV45)&gt;$BJ45,$BJ45-SUM(LU45:$RV45),DT45),0))</f>
        <v>0</v>
      </c>
      <c r="LU45" s="5">
        <f>IF(DU45=0,0,IF($BJ45&gt;SUM(DV45:$JV45),IF(DU45+SUM(DV45:$JV45)&gt;$BJ45,$BJ45-SUM(LV45:$RV45),DU45),0))</f>
        <v>0</v>
      </c>
      <c r="LV45" s="5">
        <f>IF(DV45=0,0,IF($BJ45&gt;SUM(DW45:$JV45),IF(DV45+SUM(DW45:$JV45)&gt;$BJ45,$BJ45-SUM(LW45:$RV45),DV45),0))</f>
        <v>0</v>
      </c>
      <c r="LW45" s="5">
        <f>IF(DW45=0,0,IF($BJ45&gt;SUM(DX45:$JV45),IF(DW45+SUM(DX45:$JV45)&gt;$BJ45,$BJ45-SUM(LX45:$RV45),DW45),0))</f>
        <v>0</v>
      </c>
      <c r="LX45" s="5">
        <f>IF(DX45=0,0,IF($BJ45&gt;SUM(DY45:$JV45),IF(DX45+SUM(DY45:$JV45)&gt;$BJ45,$BJ45-SUM(LY45:$RV45),DX45),0))</f>
        <v>0</v>
      </c>
      <c r="LY45" s="5">
        <f>IF(DY45=0,0,IF($BJ45&gt;SUM(DZ45:$JV45),IF(DY45+SUM(DZ45:$JV45)&gt;$BJ45,$BJ45-SUM(LZ45:$RV45),DY45),0))</f>
        <v>0</v>
      </c>
      <c r="LZ45" s="5">
        <f>IF(DZ45=0,0,IF($BJ45&gt;SUM(EA45:$JV45),IF(DZ45+SUM(EA45:$JV45)&gt;$BJ45,$BJ45-SUM(MA45:$RV45),DZ45),0))</f>
        <v>0</v>
      </c>
      <c r="MA45" s="5">
        <f>IF(EA45=0,0,IF($BJ45&gt;SUM(EB45:$JV45),IF(EA45+SUM(EB45:$JV45)&gt;$BJ45,$BJ45-SUM(MB45:$RV45),EA45),0))</f>
        <v>0</v>
      </c>
      <c r="MB45" s="5">
        <f>IF(EB45=0,0,IF($BJ45&gt;SUM(EC45:$JV45),IF(EB45+SUM(EC45:$JV45)&gt;$BJ45,$BJ45-SUM(MC45:$RV45),EB45),0))</f>
        <v>0</v>
      </c>
      <c r="MC45" s="5">
        <f>IF(EC45=0,0,IF($BJ45&gt;SUM(ED45:$JV45),IF(EC45+SUM(ED45:$JV45)&gt;$BJ45,$BJ45-SUM(MD45:$RV45),EC45),0))</f>
        <v>0</v>
      </c>
      <c r="MD45" s="5">
        <f>IF(ED45=0,0,IF($BJ45&gt;SUM(EE45:$JV45),IF(ED45+SUM(EE45:$JV45)&gt;$BJ45,$BJ45-SUM(ME45:$RV45),ED45),0))</f>
        <v>0</v>
      </c>
      <c r="ME45" s="5">
        <f>IF(EE45=0,0,IF($BJ45&gt;SUM(EF45:$JV45),IF(EE45+SUM(EF45:$JV45)&gt;$BJ45,$BJ45-SUM(MF45:$RV45),EE45),0))</f>
        <v>0</v>
      </c>
      <c r="MF45" s="5">
        <f>IF(EF45=0,0,IF($BJ45&gt;SUM(EG45:$JV45),IF(EF45+SUM(EG45:$JV45)&gt;$BJ45,$BJ45-SUM(MG45:$RV45),EF45),0))</f>
        <v>0</v>
      </c>
      <c r="MG45" s="5">
        <f>IF(EG45=0,0,IF($BJ45&gt;SUM(EH45:$JV45),IF(EG45+SUM(EH45:$JV45)&gt;$BJ45,$BJ45-SUM(MH45:$RV45),EG45),0))</f>
        <v>0</v>
      </c>
      <c r="MH45" s="5">
        <f>IF(EH45=0,0,IF($BJ45&gt;SUM(EI45:$JV45),IF(EH45+SUM(EI45:$JV45)&gt;$BJ45,$BJ45-SUM(MI45:$RV45),EH45),0))</f>
        <v>0</v>
      </c>
      <c r="MI45" s="5">
        <f>IF(EI45=0,0,IF($BJ45&gt;SUM(EJ45:$JV45),IF(EI45+SUM(EJ45:$JV45)&gt;$BJ45,$BJ45-SUM(MJ45:$RV45),EI45),0))</f>
        <v>0</v>
      </c>
      <c r="MJ45" s="5">
        <f>IF(EJ45=0,0,IF($BJ45&gt;SUM(EK45:$JV45),IF(EJ45+SUM(EK45:$JV45)&gt;$BJ45,$BJ45-SUM(MK45:$RV45),EJ45),0))</f>
        <v>0</v>
      </c>
      <c r="MK45" s="5">
        <f>IF(EK45=0,0,IF($BJ45&gt;SUM(EL45:$JV45),IF(EK45+SUM(EL45:$JV45)&gt;$BJ45,$BJ45-SUM(ML45:$RV45),EK45),0))</f>
        <v>0</v>
      </c>
      <c r="ML45" s="5">
        <f>IF(EL45=0,0,IF($BJ45&gt;SUM(EM45:$JV45),IF(EL45+SUM(EM45:$JV45)&gt;$BJ45,$BJ45-SUM(MM45:$RV45),EL45),0))</f>
        <v>0</v>
      </c>
      <c r="MM45" s="5">
        <f>IF(EM45=0,0,IF($BJ45&gt;SUM(EN45:$JV45),IF(EM45+SUM(EN45:$JV45)&gt;$BJ45,$BJ45-SUM(MN45:$RV45),EM45),0))</f>
        <v>0</v>
      </c>
      <c r="MN45" s="5">
        <f>IF(EN45=0,0,IF($BJ45&gt;SUM(EO45:$JV45),IF(EN45+SUM(EO45:$JV45)&gt;$BJ45,$BJ45-SUM(MO45:$RV45),EN45),0))</f>
        <v>0</v>
      </c>
      <c r="MO45" s="5">
        <f>IF(EO45=0,0,IF($BJ45&gt;SUM(EP45:$JV45),IF(EO45+SUM(EP45:$JV45)&gt;$BJ45,$BJ45-SUM(MP45:$RV45),EO45),0))</f>
        <v>0</v>
      </c>
      <c r="MP45" s="5">
        <f>IF(EP45=0,0,IF($BJ45&gt;SUM(EQ45:$JV45),IF(EP45+SUM(EQ45:$JV45)&gt;$BJ45,$BJ45-SUM(MQ45:$RV45),EP45),0))</f>
        <v>0</v>
      </c>
      <c r="MQ45" s="5">
        <f>IF(EQ45=0,0,IF($BJ45&gt;SUM(ER45:$JV45),IF(EQ45+SUM(ER45:$JV45)&gt;$BJ45,$BJ45-SUM(MR45:$RV45),EQ45),0))</f>
        <v>0</v>
      </c>
      <c r="MR45" s="5">
        <f>IF(ER45=0,0,IF($BJ45&gt;SUM(ES45:$JV45),IF(ER45+SUM(ES45:$JV45)&gt;$BJ45,$BJ45-SUM(MS45:$RV45),ER45),0))</f>
        <v>0</v>
      </c>
      <c r="MS45" s="5">
        <f>IF(ES45=0,0,IF($BJ45&gt;SUM(ET45:$JV45),IF(ES45+SUM(ET45:$JV45)&gt;$BJ45,$BJ45-SUM(MT45:$RV45),ES45),0))</f>
        <v>0</v>
      </c>
      <c r="MT45" s="5">
        <f>IF(ET45=0,0,IF($BJ45&gt;SUM(EU45:$JV45),IF(ET45+SUM(EU45:$JV45)&gt;$BJ45,$BJ45-SUM(MU45:$RV45),ET45),0))</f>
        <v>0</v>
      </c>
      <c r="MU45" s="5">
        <f>IF(EU45=0,0,IF($BJ45&gt;SUM(EV45:$JV45),IF(EU45+SUM(EV45:$JV45)&gt;$BJ45,$BJ45-SUM(MV45:$RV45),EU45),0))</f>
        <v>0</v>
      </c>
      <c r="MV45" s="5">
        <f>IF(EV45=0,0,IF($BJ45&gt;SUM(EW45:$JV45),IF(EV45+SUM(EW45:$JV45)&gt;$BJ45,$BJ45-SUM(MW45:$RV45),EV45),0))</f>
        <v>0</v>
      </c>
      <c r="MW45" s="5">
        <f>IF(EW45=0,0,IF($BJ45&gt;SUM(EX45:$JV45),IF(EW45+SUM(EX45:$JV45)&gt;$BJ45,$BJ45-SUM(MX45:$RV45),EW45),0))</f>
        <v>0</v>
      </c>
      <c r="MX45" s="5">
        <f>IF(EX45=0,0,IF($BJ45&gt;SUM(EY45:$JV45),IF(EX45+SUM(EY45:$JV45)&gt;$BJ45,$BJ45-SUM(MY45:$RV45),EX45),0))</f>
        <v>0</v>
      </c>
      <c r="MY45" s="5">
        <f>IF(EY45=0,0,IF($BJ45&gt;SUM(EZ45:$JV45),IF(EY45+SUM(EZ45:$JV45)&gt;$BJ45,$BJ45-SUM(MZ45:$RV45),EY45),0))</f>
        <v>0</v>
      </c>
      <c r="MZ45" s="5">
        <f>IF(EZ45=0,0,IF($BJ45&gt;SUM(FA45:$JV45),IF(EZ45+SUM(FA45:$JV45)&gt;$BJ45,$BJ45-SUM(NA45:$RV45),EZ45),0))</f>
        <v>0</v>
      </c>
      <c r="NA45" s="5">
        <f>IF(FA45=0,0,IF($BJ45&gt;SUM(FB45:$JV45),IF(FA45+SUM(FB45:$JV45)&gt;$BJ45,$BJ45-SUM(NB45:$RV45),FA45),0))</f>
        <v>0</v>
      </c>
      <c r="NB45" s="5">
        <f>IF(FB45=0,0,IF($BJ45&gt;SUM(FC45:$JV45),IF(FB45+SUM(FC45:$JV45)&gt;$BJ45,$BJ45-SUM(NC45:$RV45),FB45),0))</f>
        <v>0</v>
      </c>
      <c r="NC45" s="5">
        <f>IF(FC45=0,0,IF($BJ45&gt;SUM(FD45:$JV45),IF(FC45+SUM(FD45:$JV45)&gt;$BJ45,$BJ45-SUM(ND45:$RV45),FC45),0))</f>
        <v>0</v>
      </c>
      <c r="ND45" s="5">
        <f>IF(FD45=0,0,IF($BJ45&gt;SUM(FE45:$JV45),IF(FD45+SUM(FE45:$JV45)&gt;$BJ45,$BJ45-SUM(NE45:$RV45),FD45),0))</f>
        <v>0</v>
      </c>
      <c r="NE45" s="5">
        <f>IF(FE45=0,0,IF($BJ45&gt;SUM(FF45:$JV45),IF(FE45+SUM(FF45:$JV45)&gt;$BJ45,$BJ45-SUM(NF45:$RV45),FE45),0))</f>
        <v>0</v>
      </c>
      <c r="NF45" s="5">
        <f>IF(FF45=0,0,IF($BJ45&gt;SUM(FG45:$JV45),IF(FF45+SUM(FG45:$JV45)&gt;$BJ45,$BJ45-SUM(NG45:$RV45),FF45),0))</f>
        <v>0</v>
      </c>
      <c r="NG45" s="5">
        <f>IF(FG45=0,0,IF($BJ45&gt;SUM(FH45:$JV45),IF(FG45+SUM(FH45:$JV45)&gt;$BJ45,$BJ45-SUM(NH45:$RV45),FG45),0))</f>
        <v>0</v>
      </c>
      <c r="NH45" s="5">
        <f>IF(FH45=0,0,IF($BJ45&gt;SUM(FI45:$JV45),IF(FH45+SUM(FI45:$JV45)&gt;$BJ45,$BJ45-SUM(NI45:$RV45),FH45),0))</f>
        <v>0</v>
      </c>
      <c r="NI45" s="5">
        <f>IF(FI45=0,0,IF($BJ45&gt;SUM(FJ45:$JV45),IF(FI45+SUM(FJ45:$JV45)&gt;$BJ45,$BJ45-SUM(NJ45:$RV45),FI45),0))</f>
        <v>0</v>
      </c>
      <c r="NJ45" s="5">
        <f>IF(FJ45=0,0,IF($BJ45&gt;SUM(FK45:$JV45),IF(FJ45+SUM(FK45:$JV45)&gt;$BJ45,$BJ45-SUM(NK45:$RV45),FJ45),0))</f>
        <v>0</v>
      </c>
      <c r="NK45" s="5">
        <f>IF(FK45=0,0,IF($BJ45&gt;SUM(FL45:$JV45),IF(FK45+SUM(FL45:$JV45)&gt;$BJ45,$BJ45-SUM(NL45:$RV45),FK45),0))</f>
        <v>0</v>
      </c>
      <c r="NL45" s="5">
        <f>IF(FL45=0,0,IF($BJ45&gt;SUM(FM45:$JV45),IF(FL45+SUM(FM45:$JV45)&gt;$BJ45,$BJ45-SUM(NM45:$RV45),FL45),0))</f>
        <v>0</v>
      </c>
      <c r="NM45" s="5">
        <f>IF(FM45=0,0,IF($BJ45&gt;SUM(FN45:$JV45),IF(FM45+SUM(FN45:$JV45)&gt;$BJ45,$BJ45-SUM(NN45:$RV45),FM45),0))</f>
        <v>0</v>
      </c>
      <c r="NN45" s="5">
        <f>IF(FN45=0,0,IF($BJ45&gt;SUM(FO45:$JV45),IF(FN45+SUM(FO45:$JV45)&gt;$BJ45,$BJ45-SUM(NO45:$RV45),FN45),0))</f>
        <v>0</v>
      </c>
      <c r="NO45" s="5">
        <f>IF(FO45=0,0,IF($BJ45&gt;SUM(FP45:$JV45),IF(FO45+SUM(FP45:$JV45)&gt;$BJ45,$BJ45-SUM(NP45:$RV45),FO45),0))</f>
        <v>0</v>
      </c>
      <c r="NP45" s="5">
        <f>IF(FP45=0,0,IF($BJ45&gt;SUM(FQ45:$JV45),IF(FP45+SUM(FQ45:$JV45)&gt;$BJ45,$BJ45-SUM(NQ45:$RV45),FP45),0))</f>
        <v>0</v>
      </c>
      <c r="NQ45" s="5">
        <f>IF(FQ45=0,0,IF($BJ45&gt;SUM(FR45:$JV45),IF(FQ45+SUM(FR45:$JV45)&gt;$BJ45,$BJ45-SUM(NR45:$RV45),FQ45),0))</f>
        <v>0</v>
      </c>
      <c r="NR45" s="5">
        <f>IF(FR45=0,0,IF($BJ45&gt;SUM(FS45:$JV45),IF(FR45+SUM(FS45:$JV45)&gt;$BJ45,$BJ45-SUM(NS45:$RV45),FR45),0))</f>
        <v>0</v>
      </c>
      <c r="NS45" s="5">
        <f>IF(FS45=0,0,IF($BJ45&gt;SUM(FT45:$JV45),IF(FS45+SUM(FT45:$JV45)&gt;$BJ45,$BJ45-SUM(NT45:$RV45),FS45),0))</f>
        <v>0</v>
      </c>
      <c r="NT45" s="5">
        <f>IF(FT45=0,0,IF($BJ45&gt;SUM(FU45:$JV45),IF(FT45+SUM(FU45:$JV45)&gt;$BJ45,$BJ45-SUM(NU45:$RV45),FT45),0))</f>
        <v>0</v>
      </c>
      <c r="NU45" s="5">
        <f>IF(FU45=0,0,IF($BJ45&gt;SUM(FV45:$JV45),IF(FU45+SUM(FV45:$JV45)&gt;$BJ45,$BJ45-SUM(NV45:$RV45),FU45),0))</f>
        <v>0</v>
      </c>
      <c r="NV45" s="5">
        <f>IF(FV45=0,0,IF($BJ45&gt;SUM(FW45:$JV45),IF(FV45+SUM(FW45:$JV45)&gt;$BJ45,$BJ45-SUM(NW45:$RV45),FV45),0))</f>
        <v>0</v>
      </c>
      <c r="NW45" s="5">
        <f>IF(FW45=0,0,IF($BJ45&gt;SUM(FX45:$JV45),IF(FW45+SUM(FX45:$JV45)&gt;$BJ45,$BJ45-SUM(NX45:$RV45),FW45),0))</f>
        <v>0</v>
      </c>
      <c r="NX45" s="5">
        <f>IF(FX45=0,0,IF($BJ45&gt;SUM(FY45:$JV45),IF(FX45+SUM(FY45:$JV45)&gt;$BJ45,$BJ45-SUM(NY45:$RV45),FX45),0))</f>
        <v>0</v>
      </c>
      <c r="NY45" s="5">
        <f>IF(FY45=0,0,IF($BJ45&gt;SUM(FZ45:$JV45),IF(FY45+SUM(FZ45:$JV45)&gt;$BJ45,$BJ45-SUM(NZ45:$RV45),FY45),0))</f>
        <v>0</v>
      </c>
      <c r="NZ45" s="5">
        <f>IF(FZ45=0,0,IF($BJ45&gt;SUM(GA45:$JV45),IF(FZ45+SUM(GA45:$JV45)&gt;$BJ45,$BJ45-SUM(OA45:$RV45),FZ45),0))</f>
        <v>0</v>
      </c>
      <c r="OA45" s="5">
        <f>IF(GA45=0,0,IF($BJ45&gt;SUM(GB45:$JV45),IF(GA45+SUM(GB45:$JV45)&gt;$BJ45,$BJ45-SUM(OB45:$RV45),GA45),0))</f>
        <v>0</v>
      </c>
      <c r="OB45" s="5">
        <f>IF(GB45=0,0,IF($BJ45&gt;SUM(GC45:$JV45),IF(GB45+SUM(GC45:$JV45)&gt;$BJ45,$BJ45-SUM(OC45:$RV45),GB45),0))</f>
        <v>0</v>
      </c>
      <c r="OC45" s="5">
        <f>IF(GC45=0,0,IF($BJ45&gt;SUM(GD45:$JV45),IF(GC45+SUM(GD45:$JV45)&gt;$BJ45,$BJ45-SUM(OD45:$RV45),GC45),0))</f>
        <v>0</v>
      </c>
      <c r="OD45" s="5">
        <f>IF(GD45=0,0,IF($BJ45&gt;SUM(GE45:$JV45),IF(GD45+SUM(GE45:$JV45)&gt;$BJ45,$BJ45-SUM(OE45:$RV45),GD45),0))</f>
        <v>0</v>
      </c>
      <c r="OE45" s="5">
        <f>IF(GE45=0,0,IF($BJ45&gt;SUM(GF45:$JV45),IF(GE45+SUM(GF45:$JV45)&gt;$BJ45,$BJ45-SUM(OF45:$RV45),GE45),0))</f>
        <v>0</v>
      </c>
      <c r="OF45" s="5">
        <f>IF(GF45=0,0,IF($BJ45&gt;SUM(GG45:$JV45),IF(GF45+SUM(GG45:$JV45)&gt;$BJ45,$BJ45-SUM(OG45:$RV45),GF45),0))</f>
        <v>0</v>
      </c>
      <c r="OG45" s="5">
        <f>IF(GG45=0,0,IF($BJ45&gt;SUM(GH45:$JV45),IF(GG45+SUM(GH45:$JV45)&gt;$BJ45,$BJ45-SUM(OH45:$RV45),GG45),0))</f>
        <v>0</v>
      </c>
      <c r="OH45" s="5">
        <f>IF(GH45=0,0,IF($BJ45&gt;SUM(GI45:$JV45),IF(GH45+SUM(GI45:$JV45)&gt;$BJ45,$BJ45-SUM(OI45:$RV45),GH45),0))</f>
        <v>0</v>
      </c>
      <c r="OI45" s="5">
        <f>IF(GI45=0,0,IF($BJ45&gt;SUM(GJ45:$JV45),IF(GI45+SUM(GJ45:$JV45)&gt;$BJ45,$BJ45-SUM(OJ45:$RV45),GI45),0))</f>
        <v>0</v>
      </c>
      <c r="OJ45" s="5">
        <f>IF(GJ45=0,0,IF($BJ45&gt;SUM(GK45:$JV45),IF(GJ45+SUM(GK45:$JV45)&gt;$BJ45,$BJ45-SUM(OK45:$RV45),GJ45),0))</f>
        <v>0</v>
      </c>
      <c r="OK45" s="5">
        <f>IF(GK45=0,0,IF($BJ45&gt;SUM(GL45:$JV45),IF(GK45+SUM(GL45:$JV45)&gt;$BJ45,$BJ45-SUM(OL45:$RV45),GK45),0))</f>
        <v>0</v>
      </c>
      <c r="OL45" s="5">
        <f>IF(GL45=0,0,IF($BJ45&gt;SUM(GM45:$JV45),IF(GL45+SUM(GM45:$JV45)&gt;$BJ45,$BJ45-SUM(OM45:$RV45),GL45),0))</f>
        <v>0</v>
      </c>
      <c r="OM45" s="5">
        <f>IF(GM45=0,0,IF($BJ45&gt;SUM(GN45:$JV45),IF(GM45+SUM(GN45:$JV45)&gt;$BJ45,$BJ45-SUM(ON45:$RV45),GM45),0))</f>
        <v>0</v>
      </c>
      <c r="ON45" s="5">
        <f>IF(GN45=0,0,IF($BJ45&gt;SUM(GO45:$JV45),IF(GN45+SUM(GO45:$JV45)&gt;$BJ45,$BJ45-SUM(OO45:$RV45),GN45),0))</f>
        <v>0</v>
      </c>
      <c r="OO45" s="5">
        <f>IF(GO45=0,0,IF($BJ45&gt;SUM(GP45:$JV45),IF(GO45+SUM(GP45:$JV45)&gt;$BJ45,$BJ45-SUM(OP45:$RV45),GO45),0))</f>
        <v>0</v>
      </c>
      <c r="OP45" s="5">
        <f>IF(GP45=0,0,IF($BJ45&gt;SUM(GQ45:$JV45),IF(GP45+SUM(GQ45:$JV45)&gt;$BJ45,$BJ45-SUM(OQ45:$RV45),GP45),0))</f>
        <v>0</v>
      </c>
      <c r="OQ45" s="5">
        <f>IF(GQ45=0,0,IF($BJ45&gt;SUM(GR45:$JV45),IF(GQ45+SUM(GR45:$JV45)&gt;$BJ45,$BJ45-SUM(OR45:$RV45),GQ45),0))</f>
        <v>0</v>
      </c>
      <c r="OR45" s="5">
        <f>IF(GR45=0,0,IF($BJ45&gt;SUM(GS45:$JV45),IF(GR45+SUM(GS45:$JV45)&gt;$BJ45,$BJ45-SUM(OS45:$RV45),GR45),0))</f>
        <v>0</v>
      </c>
      <c r="OS45" s="5">
        <f>IF(GS45=0,0,IF($BJ45&gt;SUM(GT45:$JV45),IF(GS45+SUM(GT45:$JV45)&gt;$BJ45,$BJ45-SUM(OT45:$RV45),GS45),0))</f>
        <v>0</v>
      </c>
      <c r="OT45" s="5">
        <f>IF(GT45=0,0,IF($BJ45&gt;SUM(GU45:$JV45),IF(GT45+SUM(GU45:$JV45)&gt;$BJ45,$BJ45-SUM(OU45:$RV45),GT45),0))</f>
        <v>0</v>
      </c>
      <c r="OU45" s="5">
        <f>IF(GU45=0,0,IF($BJ45&gt;SUM(GV45:$JV45),IF(GU45+SUM(GV45:$JV45)&gt;$BJ45,$BJ45-SUM(OV45:$RV45),GU45),0))</f>
        <v>0</v>
      </c>
      <c r="OV45" s="5">
        <f>IF(GV45=0,0,IF($BJ45&gt;SUM(GW45:$JV45),IF(GV45+SUM(GW45:$JV45)&gt;$BJ45,$BJ45-SUM(OW45:$RV45),GV45),0))</f>
        <v>0</v>
      </c>
      <c r="OW45" s="5">
        <f>IF(GW45=0,0,IF($BJ45&gt;SUM(GX45:$JV45),IF(GW45+SUM(GX45:$JV45)&gt;$BJ45,$BJ45-SUM(OX45:$RV45),GW45),0))</f>
        <v>0</v>
      </c>
      <c r="OX45" s="5">
        <f>IF(GX45=0,0,IF($BJ45&gt;SUM(GY45:$JV45),IF(GX45+SUM(GY45:$JV45)&gt;$BJ45,$BJ45-SUM(OY45:$RV45),GX45),0))</f>
        <v>0</v>
      </c>
      <c r="OY45" s="5">
        <f>IF(GY45=0,0,IF($BJ45&gt;SUM(GZ45:$JV45),IF(GY45+SUM(GZ45:$JV45)&gt;$BJ45,$BJ45-SUM(OZ45:$RV45),GY45),0))</f>
        <v>0</v>
      </c>
      <c r="OZ45" s="5">
        <f>IF(GZ45=0,0,IF($BJ45&gt;SUM(HA45:$JV45),IF(GZ45+SUM(HA45:$JV45)&gt;$BJ45,$BJ45-SUM(PA45:$RV45),GZ45),0))</f>
        <v>0</v>
      </c>
      <c r="PA45" s="5">
        <f>IF(HA45=0,0,IF($BJ45&gt;SUM(HB45:$JV45),IF(HA45+SUM(HB45:$JV45)&gt;$BJ45,$BJ45-SUM(PB45:$RV45),HA45),0))</f>
        <v>0</v>
      </c>
      <c r="PB45" s="5">
        <f>IF(HB45=0,0,IF($BJ45&gt;SUM(HC45:$JV45),IF(HB45+SUM(HC45:$JV45)&gt;$BJ45,$BJ45-SUM(PC45:$RV45),HB45),0))</f>
        <v>0</v>
      </c>
      <c r="PC45" s="5">
        <f>IF(HC45=0,0,IF($BJ45&gt;SUM(HD45:$JV45),IF(HC45+SUM(HD45:$JV45)&gt;$BJ45,$BJ45-SUM(PD45:$RV45),HC45),0))</f>
        <v>0</v>
      </c>
      <c r="PD45" s="5">
        <f>IF(HD45=0,0,IF($BJ45&gt;SUM(HE45:$JV45),IF(HD45+SUM(HE45:$JV45)&gt;$BJ45,$BJ45-SUM(PE45:$RV45),HD45),0))</f>
        <v>0</v>
      </c>
      <c r="PE45" s="5">
        <f>IF(HE45=0,0,IF($BJ45&gt;SUM(HF45:$JV45),IF(HE45+SUM(HF45:$JV45)&gt;$BJ45,$BJ45-SUM(PF45:$RV45),HE45),0))</f>
        <v>0</v>
      </c>
      <c r="PF45" s="5">
        <f>IF(HF45=0,0,IF($BJ45&gt;SUM(HG45:$JV45),IF(HF45+SUM(HG45:$JV45)&gt;$BJ45,$BJ45-SUM(PG45:$RV45),HF45),0))</f>
        <v>0</v>
      </c>
      <c r="PG45" s="5">
        <f>IF(HG45=0,0,IF($BJ45&gt;SUM(HH45:$JV45),IF(HG45+SUM(HH45:$JV45)&gt;$BJ45,$BJ45-SUM(PH45:$RV45),HG45),0))</f>
        <v>0</v>
      </c>
      <c r="PH45" s="5">
        <f>IF(HH45=0,0,IF($BJ45&gt;SUM(HI45:$JV45),IF(HH45+SUM(HI45:$JV45)&gt;$BJ45,$BJ45-SUM(PI45:$RV45),HH45),0))</f>
        <v>0</v>
      </c>
      <c r="PI45" s="5">
        <f>IF(HI45=0,0,IF($BJ45&gt;SUM(HJ45:$JV45),IF(HI45+SUM(HJ45:$JV45)&gt;$BJ45,$BJ45-SUM(PJ45:$RV45),HI45),0))</f>
        <v>0</v>
      </c>
      <c r="PJ45" s="5">
        <f>IF(HJ45=0,0,IF($BJ45&gt;SUM(HK45:$JV45),IF(HJ45+SUM(HK45:$JV45)&gt;$BJ45,$BJ45-SUM(PK45:$RV45),HJ45),0))</f>
        <v>0</v>
      </c>
      <c r="PK45" s="5">
        <f>IF(HK45=0,0,IF($BJ45&gt;SUM(HL45:$JV45),IF(HK45+SUM(HL45:$JV45)&gt;$BJ45,$BJ45-SUM(PL45:$RV45),HK45),0))</f>
        <v>0</v>
      </c>
      <c r="PL45" s="5">
        <f>IF(HL45=0,0,IF($BJ45&gt;SUM(HM45:$JV45),IF(HL45+SUM(HM45:$JV45)&gt;$BJ45,$BJ45-SUM(PM45:$RV45),HL45),0))</f>
        <v>0</v>
      </c>
      <c r="PM45" s="5">
        <f>IF(HM45=0,0,IF($BJ45&gt;SUM(HN45:$JV45),IF(HM45+SUM(HN45:$JV45)&gt;$BJ45,$BJ45-SUM(PN45:$RV45),HM45),0))</f>
        <v>0</v>
      </c>
      <c r="PN45" s="5">
        <f>IF(HN45=0,0,IF($BJ45&gt;SUM(HO45:$JV45),IF(HN45+SUM(HO45:$JV45)&gt;$BJ45,$BJ45-SUM(PO45:$RV45),HN45),0))</f>
        <v>0</v>
      </c>
      <c r="PO45" s="5">
        <f>IF(HO45=0,0,IF($BJ45&gt;SUM(HP45:$JV45),IF(HO45+SUM(HP45:$JV45)&gt;$BJ45,$BJ45-SUM(PP45:$RV45),HO45),0))</f>
        <v>0</v>
      </c>
      <c r="PP45" s="5">
        <f>IF(HP45=0,0,IF($BJ45&gt;SUM(HQ45:$JV45),IF(HP45+SUM(HQ45:$JV45)&gt;$BJ45,$BJ45-SUM(PQ45:$RV45),HP45),0))</f>
        <v>0</v>
      </c>
      <c r="PQ45" s="5">
        <f>IF(HQ45=0,0,IF($BJ45&gt;SUM(HR45:$JV45),IF(HQ45+SUM(HR45:$JV45)&gt;$BJ45,$BJ45-SUM(PR45:$RV45),HQ45),0))</f>
        <v>0</v>
      </c>
      <c r="PR45" s="5">
        <f>IF(HR45=0,0,IF($BJ45&gt;SUM(HS45:$JV45),IF(HR45+SUM(HS45:$JV45)&gt;$BJ45,$BJ45-SUM(PS45:$RV45),HR45),0))</f>
        <v>0</v>
      </c>
      <c r="PS45" s="5">
        <f>IF(HS45=0,0,IF($BJ45&gt;SUM(HT45:$JV45),IF(HS45+SUM(HT45:$JV45)&gt;$BJ45,$BJ45-SUM(PT45:$RV45),HS45),0))</f>
        <v>0</v>
      </c>
      <c r="PT45" s="5">
        <f>IF(HT45=0,0,IF($BJ45&gt;SUM(HU45:$JV45),IF(HT45+SUM(HU45:$JV45)&gt;$BJ45,$BJ45-SUM(PU45:$RV45),HT45),0))</f>
        <v>0</v>
      </c>
      <c r="PU45" s="5">
        <f>IF(HU45=0,0,IF($BJ45&gt;SUM(HV45:$JV45),IF(HU45+SUM(HV45:$JV45)&gt;$BJ45,$BJ45-SUM(PV45:$RV45),HU45),0))</f>
        <v>0</v>
      </c>
      <c r="PV45" s="5">
        <f>IF(HV45=0,0,IF($BJ45&gt;SUM(HW45:$JV45),IF(HV45+SUM(HW45:$JV45)&gt;$BJ45,$BJ45-SUM(PW45:$RV45),HV45),0))</f>
        <v>0</v>
      </c>
      <c r="PW45" s="5">
        <f>IF(HW45=0,0,IF($BJ45&gt;SUM(HX45:$JV45),IF(HW45+SUM(HX45:$JV45)&gt;$BJ45,$BJ45-SUM(PX45:$RV45),HW45),0))</f>
        <v>0</v>
      </c>
      <c r="PX45" s="5">
        <f>IF(HX45=0,0,IF($BJ45&gt;SUM(HY45:$JV45),IF(HX45+SUM(HY45:$JV45)&gt;$BJ45,$BJ45-SUM(PY45:$RV45),HX45),0))</f>
        <v>0</v>
      </c>
      <c r="PY45" s="5">
        <f>IF(HY45=0,0,IF($BJ45&gt;SUM(HZ45:$JV45),IF(HY45+SUM(HZ45:$JV45)&gt;$BJ45,$BJ45-SUM(PZ45:$RV45),HY45),0))</f>
        <v>0</v>
      </c>
      <c r="PZ45" s="5">
        <f>IF(HZ45=0,0,IF($BJ45&gt;SUM(IA45:$JV45),IF(HZ45+SUM(IA45:$JV45)&gt;$BJ45,$BJ45-SUM(QA45:$RV45),HZ45),0))</f>
        <v>0</v>
      </c>
      <c r="QA45" s="5">
        <f>IF(IA45=0,0,IF($BJ45&gt;SUM(IB45:$JV45),IF(IA45+SUM(IB45:$JV45)&gt;$BJ45,$BJ45-SUM(QB45:$RV45),IA45),0))</f>
        <v>0</v>
      </c>
      <c r="QB45" s="5">
        <f>IF(IB45=0,0,IF($BJ45&gt;SUM(IC45:$JV45),IF(IB45+SUM(IC45:$JV45)&gt;$BJ45,$BJ45-SUM(QC45:$RV45),IB45),0))</f>
        <v>0</v>
      </c>
      <c r="QC45" s="5">
        <f>IF(IC45=0,0,IF($BJ45&gt;SUM(ID45:$JV45),IF(IC45+SUM(ID45:$JV45)&gt;$BJ45,$BJ45-SUM(QD45:$RV45),IC45),0))</f>
        <v>0</v>
      </c>
      <c r="QD45" s="5">
        <f>IF(ID45=0,0,IF($BJ45&gt;SUM(IE45:$JV45),IF(ID45+SUM(IE45:$JV45)&gt;$BJ45,$BJ45-SUM(QE45:$RV45),ID45),0))</f>
        <v>0</v>
      </c>
      <c r="QE45" s="5">
        <f>IF(IE45=0,0,IF($BJ45&gt;SUM(IF45:$JV45),IF(IE45+SUM(IF45:$JV45)&gt;$BJ45,$BJ45-SUM(QF45:$RV45),IE45),0))</f>
        <v>0</v>
      </c>
      <c r="QF45" s="5">
        <f>IF(IF45=0,0,IF($BJ45&gt;SUM(IG45:$JV45),IF(IF45+SUM(IG45:$JV45)&gt;$BJ45,$BJ45-SUM(QG45:$RV45),IF45),0))</f>
        <v>0</v>
      </c>
      <c r="QG45" s="5">
        <f>IF(IG45=0,0,IF($BJ45&gt;SUM(IH45:$JV45),IF(IG45+SUM(IH45:$JV45)&gt;$BJ45,$BJ45-SUM(QH45:$RV45),IG45),0))</f>
        <v>0</v>
      </c>
      <c r="QH45" s="5">
        <f>IF(IH45=0,0,IF($BJ45&gt;SUM(II45:$JV45),IF(IH45+SUM(II45:$JV45)&gt;$BJ45,$BJ45-SUM(QI45:$RV45),IH45),0))</f>
        <v>0</v>
      </c>
      <c r="QI45" s="5">
        <f>IF(II45=0,0,IF($BJ45&gt;SUM(IJ45:$JV45),IF(II45+SUM(IJ45:$JV45)&gt;$BJ45,$BJ45-SUM(QJ45:$RV45),II45),0))</f>
        <v>0</v>
      </c>
      <c r="QJ45" s="5">
        <f>IF(IJ45=0,0,IF($BJ45&gt;SUM(IK45:$JV45),IF(IJ45+SUM(IK45:$JV45)&gt;$BJ45,$BJ45-SUM(QK45:$RV45),IJ45),0))</f>
        <v>0</v>
      </c>
      <c r="QK45" s="5">
        <f>IF(IK45=0,0,IF($BJ45&gt;SUM(IL45:$JV45),IF(IK45+SUM(IL45:$JV45)&gt;$BJ45,$BJ45-SUM(QL45:$RV45),IK45),0))</f>
        <v>0</v>
      </c>
      <c r="QL45" s="5">
        <f>IF(IL45=0,0,IF($BJ45&gt;SUM(IM45:$JV45),IF(IL45+SUM(IM45:$JV45)&gt;$BJ45,$BJ45-SUM(QM45:$RV45),IL45),0))</f>
        <v>0</v>
      </c>
      <c r="QM45" s="5">
        <f>IF(IM45=0,0,IF($BJ45&gt;SUM(IN45:$JV45),IF(IM45+SUM(IN45:$JV45)&gt;$BJ45,$BJ45-SUM(QN45:$RV45),IM45),0))</f>
        <v>0</v>
      </c>
      <c r="QN45" s="5">
        <f>IF(IN45=0,0,IF($BJ45&gt;SUM(IO45:$JV45),IF(IN45+SUM(IO45:$JV45)&gt;$BJ45,$BJ45-SUM(QO45:$RV45),IN45),0))</f>
        <v>0</v>
      </c>
      <c r="QO45" s="5">
        <f>IF(IO45=0,0,IF($BJ45&gt;SUM(IP45:$JV45),IF(IO45+SUM(IP45:$JV45)&gt;$BJ45,$BJ45-SUM(QP45:$RV45),IO45),0))</f>
        <v>0</v>
      </c>
      <c r="QP45" s="5">
        <f>IF(IP45=0,0,IF($BJ45&gt;SUM(IQ45:$JV45),IF(IP45+SUM(IQ45:$JV45)&gt;$BJ45,$BJ45-SUM(QQ45:$RV45),IP45),0))</f>
        <v>0</v>
      </c>
      <c r="QQ45" s="5">
        <f>IF(IQ45=0,0,IF($BJ45&gt;SUM(IR45:$JV45),IF(IQ45+SUM(IR45:$JV45)&gt;$BJ45,$BJ45-SUM(QR45:$RV45),IQ45),0))</f>
        <v>3</v>
      </c>
      <c r="QR45" s="5">
        <f>IF(IR45=0,0,IF($BJ45&gt;SUM(IS45:$JV45),IF(IR45+SUM(IS45:$JV45)&gt;$BJ45,$BJ45-SUM(QS45:$RV45),IR45),0))</f>
        <v>2</v>
      </c>
      <c r="QS45" s="5">
        <f>IF(IS45=0,0,IF($BJ45&gt;SUM(IT45:$JV45),IF(IS45+SUM(IT45:$JV45)&gt;$BJ45,$BJ45-SUM(QT45:$RV45),IS45),0))</f>
        <v>2</v>
      </c>
      <c r="QT45" s="5">
        <f>IF(IT45=0,0,IF($BJ45&gt;SUM(IU45:$JV45),IF(IT45+SUM(IU45:$JV45)&gt;$BJ45,$BJ45-SUM(QU45:$RV45),IT45),0))</f>
        <v>2</v>
      </c>
      <c r="QU45" s="5">
        <f>IF(IU45=0,0,IF($BJ45&gt;SUM(IV45:$JV45),IF(IU45+SUM(IV45:$JV45)&gt;$BJ45,$BJ45-SUM(QV45:$RV45),IU45),0))</f>
        <v>2</v>
      </c>
      <c r="QV45" s="5">
        <f>IF(IV45=0,0,IF($BJ45&gt;SUM(IW45:$JV45),IF(IV45+SUM(IW45:$JV45)&gt;$BJ45,$BJ45-SUM(QW45:$RV45),IV45),0))</f>
        <v>2</v>
      </c>
      <c r="QW45" s="5">
        <f>IF(IW45=0,0,IF($BJ45&gt;SUM(IX45:$JV45),IF(IW45+SUM(IX45:$JV45)&gt;$BJ45,$BJ45-SUM(QX45:$RV45),IW45),0))</f>
        <v>0</v>
      </c>
      <c r="QX45" s="5">
        <f>IF(IX45=0,0,IF($BJ45&gt;SUM(IY45:$JV45),IF(IX45+SUM(IY45:$JV45)&gt;$BJ45,$BJ45-SUM(QY45:$RV45),IX45),0))</f>
        <v>0</v>
      </c>
      <c r="QY45" s="5">
        <f>IF(IY45=0,0,IF($BJ45&gt;SUM(IZ45:$JV45),IF(IY45+SUM(IZ45:$JV45)&gt;$BJ45,$BJ45-SUM(QZ45:$RV45),IY45),0))</f>
        <v>0</v>
      </c>
      <c r="QZ45" s="5">
        <f>IF(IZ45=0,0,IF($BJ45&gt;SUM(JA45:$JV45),IF(IZ45+SUM(JA45:$JV45)&gt;$BJ45,$BJ45-SUM(RA45:$RV45),IZ45),0))</f>
        <v>0</v>
      </c>
      <c r="RA45" s="5">
        <f>IF(JA45=0,0,IF($BJ45&gt;SUM(JB45:$JV45),IF(JA45+SUM(JB45:$JV45)&gt;$BJ45,$BJ45-SUM(RB45:$RV45),JA45),0))</f>
        <v>0</v>
      </c>
      <c r="RB45" s="5">
        <f>IF(JB45=0,0,IF($BJ45&gt;SUM(JC45:$JV45),IF(JB45+SUM(JC45:$JV45)&gt;$BJ45,$BJ45-SUM(RC45:$RV45),JB45),0))</f>
        <v>0</v>
      </c>
      <c r="RC45" s="5">
        <f>IF(JC45=0,0,IF($BJ45&gt;SUM(JD45:$JV45),IF(JC45+SUM(JD45:$JV45)&gt;$BJ45,$BJ45-SUM(RD45:$RV45),JC45),0))</f>
        <v>0</v>
      </c>
      <c r="RD45" s="5">
        <f>IF(JD45=0,0,IF($BJ45&gt;SUM(JE45:$JV45),IF(JD45+SUM(JE45:$JV45)&gt;$BJ45,$BJ45-SUM(RE45:$RV45),JD45),0))</f>
        <v>0</v>
      </c>
      <c r="RE45" s="5">
        <f>IF(JE45=0,0,IF($BJ45&gt;SUM(JF45:$JV45),IF(JE45+SUM(JF45:$JV45)&gt;$BJ45,$BJ45-SUM(RF45:$RV45),JE45),0))</f>
        <v>0</v>
      </c>
      <c r="RF45" s="5">
        <f>IF(JF45=0,0,IF($BJ45&gt;SUM(JG45:$JV45),IF(JF45+SUM(JG45:$JV45)&gt;$BJ45,$BJ45-SUM(RG45:$RV45),JF45),0))</f>
        <v>0</v>
      </c>
      <c r="RG45" s="5">
        <f>IF(JG45=0,0,IF($BJ45&gt;SUM(JH45:$JV45),IF(JG45+SUM(JH45:$JV45)&gt;$BJ45,$BJ45-SUM(RH45:$RV45),JG45),0))</f>
        <v>0</v>
      </c>
      <c r="RH45" s="5">
        <f>IF(JH45=0,0,IF($BJ45&gt;SUM(JI45:$JV45),IF(JH45+SUM(JI45:$JV45)&gt;$BJ45,$BJ45-SUM(RI45:$RV45),JH45),0))</f>
        <v>0</v>
      </c>
      <c r="RI45" s="5">
        <f>IF(JI45=0,0,IF($BJ45&gt;SUM(JJ45:$JV45),IF(JI45+SUM(JJ45:$JV45)&gt;$BJ45,$BJ45-SUM(RJ45:$RV45),JI45),0))</f>
        <v>0</v>
      </c>
      <c r="RJ45" s="5">
        <f>IF(JJ45=0,0,IF($BJ45&gt;SUM(JK45:$JV45),IF(JJ45+SUM(JK45:$JV45)&gt;$BJ45,$BJ45-SUM(RK45:$RV45),JJ45),0))</f>
        <v>0</v>
      </c>
      <c r="RK45" s="5">
        <f>IF(JK45=0,0,IF($BJ45&gt;SUM(JL45:$JV45),IF(JK45+SUM(JL45:$JV45)&gt;$BJ45,$BJ45-SUM(RL45:$RV45),JK45),0))</f>
        <v>0</v>
      </c>
      <c r="RL45" s="5">
        <f>IF(JL45=0,0,IF($BJ45&gt;SUM(JM45:$JV45),IF(JL45+SUM(JM45:$JV45)&gt;$BJ45,$BJ45-SUM(RM45:$RV45),JL45),0))</f>
        <v>0</v>
      </c>
      <c r="RM45" s="5">
        <f>IF(JM45=0,0,IF($BJ45&gt;SUM(JN45:$JV45),IF(JM45+SUM(JN45:$JV45)&gt;$BJ45,$BJ45-SUM(RN45:$RV45),JM45),0))</f>
        <v>0</v>
      </c>
      <c r="RN45" s="5">
        <f>IF(JN45=0,0,IF($BJ45&gt;SUM(JO45:$JV45),IF(JN45+SUM(JO45:$JV45)&gt;$BJ45,$BJ45-SUM(RO45:$RV45),JN45),0))</f>
        <v>0</v>
      </c>
      <c r="RO45" s="5">
        <f>IF(JO45=0,0,IF($BJ45&gt;SUM(JP45:$JV45),IF(JO45+SUM(JP45:$JV45)&gt;$BJ45,$BJ45-SUM(RP45:$RV45),JO45),0))</f>
        <v>0</v>
      </c>
      <c r="RP45" s="5">
        <f>IF(JP45=0,0,IF($BJ45&gt;SUM(JQ45:$JV45),IF(JP45+SUM(JQ45:$JV45)&gt;$BJ45,$BJ45-SUM(RQ45:$RV45),JP45),0))</f>
        <v>0</v>
      </c>
      <c r="RQ45" s="5">
        <f>IF(JQ45=0,0,IF($BJ45&gt;SUM(JR45:$JV45),IF(JQ45+SUM(JR45:$JV45)&gt;$BJ45,$BJ45-SUM(RR45:$RV45),JQ45),0))</f>
        <v>0</v>
      </c>
      <c r="RR45" s="5">
        <f>IF(JR45=0,0,IF($BJ45&gt;SUM(JS45:$JV45),IF(JR45+SUM(JS45:$JV45)&gt;$BJ45,$BJ45-SUM(RS45:$RV45),JR45),0))</f>
        <v>0</v>
      </c>
      <c r="RS45" s="5">
        <f>IF(JS45=0,0,IF($BJ45&gt;SUM(JT45:$JV45),IF(JS45+SUM(JT45:$JV45)&gt;$BJ45,$BJ45-SUM(RT45:$RV45),JS45),0))</f>
        <v>0</v>
      </c>
      <c r="RT45" s="5">
        <f>IF(JT45=0,0,IF($BJ45&gt;SUM(JU45:$JV45),IF(JT45+SUM(JU45:$JV45)&gt;$BJ45,$BJ45-SUM(RU45:$RV45),JT45),0))</f>
        <v>0</v>
      </c>
      <c r="RU45" s="5">
        <f>IF(JU45=0,0,IF($BJ45&gt;SUM(JV45:$JV45),IF(JU45+SUM(JV45:$JV45)&gt;$BJ45,$BJ45-SUM(RV45:$RV45),JU45),0))</f>
        <v>0</v>
      </c>
      <c r="RV45" s="54"/>
      <c r="RW45" s="12">
        <f ca="1">SUMIFS(Sales!D$1:D$151,Sales!B$1:B$151,B45,Sales!C$1:C$151,C45)</f>
        <v>138</v>
      </c>
      <c r="RX45" s="65" t="b">
        <f>IF(COUNTIF(Sales!C$1:C$153,C45)=1,TRUE,FALSE)</f>
        <v>1</v>
      </c>
      <c r="RY45" t="b">
        <f t="shared" si="598"/>
        <v>1</v>
      </c>
    </row>
    <row r="46" spans="1:493" x14ac:dyDescent="0.35">
      <c r="A46" s="7">
        <f t="shared" ca="1" si="546"/>
        <v>46</v>
      </c>
      <c r="B46" s="126" t="str">
        <f t="shared" si="595"/>
        <v>GC-Shoes</v>
      </c>
      <c r="C46" s="20" t="s">
        <v>274</v>
      </c>
      <c r="D46" s="20" t="s">
        <v>459</v>
      </c>
      <c r="E46" s="155">
        <f>IF(LEFT(C46,5)="Total",0,SUMIFS(Costing!E$1:E$79,Costing!C$1:C$79,B46,Costing!D$1:D$79,C46))</f>
        <v>1</v>
      </c>
      <c r="F46" s="60">
        <f>SUMIFS(Costing!G$1:G$79,Costing!C$1:C$79,B46,Costing!D$1:D$79,C46)</f>
        <v>77.650000000000006</v>
      </c>
      <c r="G46" s="92"/>
      <c r="H46" s="220"/>
      <c r="I46" s="67">
        <f t="shared" si="575"/>
        <v>0</v>
      </c>
      <c r="J46" s="92"/>
      <c r="K46" s="220"/>
      <c r="L46" s="67">
        <f t="shared" si="576"/>
        <v>0</v>
      </c>
      <c r="M46" s="92"/>
      <c r="N46" s="220"/>
      <c r="O46" s="67">
        <f t="shared" si="577"/>
        <v>0</v>
      </c>
      <c r="P46" s="92"/>
      <c r="Q46" s="220"/>
      <c r="R46" s="67">
        <f t="shared" si="578"/>
        <v>0</v>
      </c>
      <c r="S46" s="92"/>
      <c r="T46" s="220"/>
      <c r="U46" s="67">
        <f t="shared" si="579"/>
        <v>0</v>
      </c>
      <c r="V46" s="92"/>
      <c r="W46" s="220"/>
      <c r="X46" s="67">
        <f t="shared" si="580"/>
        <v>0</v>
      </c>
      <c r="Y46" s="92"/>
      <c r="Z46" s="220"/>
      <c r="AA46" s="67">
        <f t="shared" si="581"/>
        <v>0</v>
      </c>
      <c r="AB46" s="92"/>
      <c r="AC46" s="220"/>
      <c r="AD46" s="67">
        <f t="shared" si="582"/>
        <v>0</v>
      </c>
      <c r="AE46" s="92"/>
      <c r="AF46" s="220"/>
      <c r="AG46" s="67">
        <f t="shared" si="583"/>
        <v>0</v>
      </c>
      <c r="AH46" s="92"/>
      <c r="AI46" s="220"/>
      <c r="AJ46" s="67">
        <f t="shared" si="584"/>
        <v>0</v>
      </c>
      <c r="AK46" s="92"/>
      <c r="AL46" s="220"/>
      <c r="AM46" s="67">
        <f t="shared" si="585"/>
        <v>0</v>
      </c>
      <c r="AN46" s="92"/>
      <c r="AO46" s="220"/>
      <c r="AP46" s="67">
        <f t="shared" si="586"/>
        <v>0</v>
      </c>
      <c r="AQ46" s="92"/>
      <c r="AR46" s="220"/>
      <c r="AS46" s="67">
        <f t="shared" si="587"/>
        <v>0</v>
      </c>
      <c r="AT46" s="92"/>
      <c r="AU46" s="220"/>
      <c r="AV46" s="67">
        <f t="shared" si="588"/>
        <v>0</v>
      </c>
      <c r="AW46" s="92"/>
      <c r="AX46" s="220"/>
      <c r="AY46" s="67">
        <f t="shared" si="589"/>
        <v>0</v>
      </c>
      <c r="AZ46" s="92"/>
      <c r="BA46" s="220"/>
      <c r="BB46" s="67">
        <f t="shared" si="590"/>
        <v>0</v>
      </c>
      <c r="BC46" s="92"/>
      <c r="BD46" s="220"/>
      <c r="BE46" s="67">
        <f t="shared" si="591"/>
        <v>0</v>
      </c>
      <c r="BF46" s="92"/>
      <c r="BG46" s="220"/>
      <c r="BH46" s="67">
        <f t="shared" si="592"/>
        <v>0</v>
      </c>
      <c r="BI46" s="68"/>
      <c r="BJ46" s="154">
        <f t="shared" si="593"/>
        <v>1</v>
      </c>
      <c r="BK46" s="116">
        <f t="shared" si="594"/>
        <v>77.650000000000006</v>
      </c>
      <c r="BL46" s="50"/>
      <c r="BM46" s="5">
        <f ca="1">SUMIFS(INDIRECT("Sales!"&amp;RW46&amp;":"&amp;RW46),Sales!$1:$1,"&gt;"&amp;$BN$2,Sales!$1:$1,"&lt;="&amp;$C$2)/$BM$2*30</f>
        <v>4.333333333333333</v>
      </c>
      <c r="BN46" s="72"/>
      <c r="BO46" s="5">
        <f>SUMIF($DB$2:$RV$2,"&lt;"&amp;BO$2,$DB46:$RV46)-SUM($BN46:BN46)</f>
        <v>0</v>
      </c>
      <c r="BP46" s="5">
        <f>SUMIF($DB$2:$RV$2,"&lt;"&amp;BP$2,$DB46:$RV46)-SUM($BN46:BO46)</f>
        <v>0</v>
      </c>
      <c r="BQ46" s="5">
        <f>SUMIF($DB$2:$RV$2,"&lt;"&amp;BQ$2,$DB46:$RV46)-SUM($BN46:BP46)</f>
        <v>0</v>
      </c>
      <c r="BR46" s="5">
        <f>SUMIF($DB$2:$RV$2,"&lt;"&amp;BR$2,$DB46:$RV46)-SUM($BN46:BQ46)</f>
        <v>0</v>
      </c>
      <c r="BS46" s="5">
        <f>SUMIF($DB$2:$RV$2,"&lt;"&amp;BS$2,$DB46:$RV46)-SUM($BN46:BR46)</f>
        <v>0</v>
      </c>
      <c r="BT46" s="5">
        <f>SUMIF($DB$2:$RV$2,"&lt;"&amp;BT$2,$DB46:$RV46)-SUM($BN46:BS46)</f>
        <v>1</v>
      </c>
      <c r="BU46" s="5">
        <f t="shared" si="571"/>
        <v>381</v>
      </c>
      <c r="BV46" s="10"/>
      <c r="BW46" s="79">
        <v>0</v>
      </c>
      <c r="BX46" s="79">
        <v>0</v>
      </c>
      <c r="BY46" s="79">
        <v>0</v>
      </c>
      <c r="BZ46" s="79"/>
      <c r="CA46" s="79"/>
      <c r="CB46" s="79"/>
      <c r="CC46" s="79">
        <v>0</v>
      </c>
      <c r="CD46" s="79">
        <v>0</v>
      </c>
      <c r="CE46" s="79">
        <v>0</v>
      </c>
      <c r="CF46" s="79">
        <v>0</v>
      </c>
      <c r="CG46" s="79">
        <v>0</v>
      </c>
      <c r="CH46" s="79">
        <v>0</v>
      </c>
      <c r="CI46" s="79">
        <v>0</v>
      </c>
      <c r="CJ46" s="79">
        <v>0</v>
      </c>
      <c r="CK46" s="79">
        <v>0</v>
      </c>
      <c r="CL46" s="79">
        <v>0</v>
      </c>
      <c r="CM46" s="79">
        <v>0</v>
      </c>
      <c r="CN46" s="79">
        <v>0</v>
      </c>
      <c r="CO46" s="79">
        <v>0</v>
      </c>
      <c r="CP46" s="79">
        <v>0</v>
      </c>
      <c r="CQ46" s="79">
        <v>0</v>
      </c>
      <c r="CR46" s="79">
        <v>0</v>
      </c>
      <c r="CS46" s="79">
        <v>0</v>
      </c>
      <c r="CT46" s="79">
        <v>0</v>
      </c>
      <c r="CU46" s="79">
        <v>0</v>
      </c>
      <c r="CV46" s="79">
        <v>0</v>
      </c>
      <c r="CW46" s="79">
        <v>0</v>
      </c>
      <c r="CX46" s="95">
        <v>0</v>
      </c>
      <c r="CY46" s="79">
        <v>0</v>
      </c>
      <c r="CZ46" s="79">
        <v>0</v>
      </c>
      <c r="DA46" s="79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1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2</v>
      </c>
      <c r="GI46" s="5">
        <v>2</v>
      </c>
      <c r="GJ46" s="5">
        <v>1</v>
      </c>
      <c r="GK46" s="5">
        <v>0</v>
      </c>
      <c r="GL46" s="5">
        <v>0</v>
      </c>
      <c r="GM46" s="5">
        <v>1</v>
      </c>
      <c r="GN46" s="5">
        <v>1</v>
      </c>
      <c r="GO46" s="5">
        <v>1</v>
      </c>
      <c r="GP46" s="5">
        <v>0</v>
      </c>
      <c r="GQ46" s="5">
        <v>1</v>
      </c>
      <c r="GR46" s="5">
        <v>0</v>
      </c>
      <c r="GS46" s="5">
        <v>0</v>
      </c>
      <c r="GT46" s="5">
        <v>0</v>
      </c>
      <c r="GU46" s="5">
        <v>0</v>
      </c>
      <c r="GV46" s="5">
        <v>1</v>
      </c>
      <c r="GW46" s="5">
        <v>2</v>
      </c>
      <c r="GX46" s="5">
        <v>0</v>
      </c>
      <c r="GY46" s="5">
        <v>2</v>
      </c>
      <c r="GZ46" s="5">
        <v>1</v>
      </c>
      <c r="HA46" s="5">
        <v>4</v>
      </c>
      <c r="HB46" s="5">
        <v>2</v>
      </c>
      <c r="HC46" s="5">
        <v>0</v>
      </c>
      <c r="HD46" s="5">
        <v>3</v>
      </c>
      <c r="HE46" s="5">
        <v>1</v>
      </c>
      <c r="HF46" s="5">
        <v>1</v>
      </c>
      <c r="HG46" s="5">
        <v>0</v>
      </c>
      <c r="HH46" s="5">
        <v>1</v>
      </c>
      <c r="HI46" s="5">
        <v>3</v>
      </c>
      <c r="HJ46" s="5">
        <v>1</v>
      </c>
      <c r="HK46" s="5">
        <v>0</v>
      </c>
      <c r="HL46" s="5">
        <v>1</v>
      </c>
      <c r="HM46" s="5">
        <v>2</v>
      </c>
      <c r="HN46" s="5">
        <v>1</v>
      </c>
      <c r="HO46" s="5">
        <v>1</v>
      </c>
      <c r="HP46" s="5">
        <v>3</v>
      </c>
      <c r="HQ46" s="5">
        <v>1</v>
      </c>
      <c r="HR46" s="5">
        <v>0</v>
      </c>
      <c r="HS46" s="5">
        <v>2</v>
      </c>
      <c r="HT46" s="5">
        <v>0</v>
      </c>
      <c r="HU46" s="5">
        <v>0</v>
      </c>
      <c r="HV46" s="5">
        <v>5</v>
      </c>
      <c r="HW46" s="5">
        <v>0</v>
      </c>
      <c r="HX46" s="5">
        <v>1</v>
      </c>
      <c r="HY46" s="5">
        <v>3</v>
      </c>
      <c r="HZ46" s="5">
        <v>1</v>
      </c>
      <c r="IA46" s="5">
        <v>1</v>
      </c>
      <c r="IB46" s="5">
        <v>1</v>
      </c>
      <c r="IC46" s="5">
        <v>1</v>
      </c>
      <c r="ID46" s="5">
        <v>1</v>
      </c>
      <c r="IE46" s="5">
        <v>0</v>
      </c>
      <c r="IF46" s="5"/>
      <c r="IG46" s="5">
        <v>1</v>
      </c>
      <c r="IH46" s="5">
        <v>0</v>
      </c>
      <c r="II46" s="5">
        <v>1</v>
      </c>
      <c r="IJ46" s="5">
        <v>1</v>
      </c>
      <c r="IK46" s="5">
        <v>1</v>
      </c>
      <c r="IL46" s="5">
        <v>1</v>
      </c>
      <c r="IM46" s="5">
        <v>0</v>
      </c>
      <c r="IN46" s="5">
        <v>2</v>
      </c>
      <c r="IO46" s="5">
        <v>2</v>
      </c>
      <c r="IP46" s="5">
        <v>2</v>
      </c>
      <c r="IQ46" s="5">
        <v>1</v>
      </c>
      <c r="IR46" s="5">
        <v>1</v>
      </c>
      <c r="IS46" s="5">
        <v>1</v>
      </c>
      <c r="IT46" s="5">
        <v>2</v>
      </c>
      <c r="IU46" s="5">
        <v>2</v>
      </c>
      <c r="IV46" s="5">
        <v>2</v>
      </c>
      <c r="IW46" s="5">
        <v>1</v>
      </c>
      <c r="IX46" s="5">
        <v>2</v>
      </c>
      <c r="IY46" s="5">
        <v>1</v>
      </c>
      <c r="IZ46" s="5">
        <v>1</v>
      </c>
      <c r="JA46" s="5">
        <v>1</v>
      </c>
      <c r="JB46" s="5">
        <v>1</v>
      </c>
      <c r="JC46" s="5">
        <v>1</v>
      </c>
      <c r="JD46" s="5">
        <v>1</v>
      </c>
      <c r="JE46" s="5">
        <v>0</v>
      </c>
      <c r="JF46" s="5">
        <v>3</v>
      </c>
      <c r="JG46" s="5">
        <v>2</v>
      </c>
      <c r="JH46" s="5">
        <v>3</v>
      </c>
      <c r="JI46" s="5">
        <v>3</v>
      </c>
      <c r="JJ46">
        <v>3</v>
      </c>
      <c r="JK46" s="5">
        <v>3</v>
      </c>
      <c r="JL46" s="5">
        <v>3</v>
      </c>
      <c r="JM46" s="5">
        <v>3</v>
      </c>
      <c r="JN46" s="5">
        <v>1</v>
      </c>
      <c r="JO46" s="5">
        <v>2</v>
      </c>
      <c r="JP46" s="5">
        <v>2</v>
      </c>
      <c r="JQ46" s="5">
        <v>2</v>
      </c>
      <c r="JR46" s="5">
        <v>0</v>
      </c>
      <c r="JS46" s="5">
        <v>2</v>
      </c>
      <c r="JT46" s="5">
        <v>2</v>
      </c>
      <c r="JU46" s="5">
        <v>1</v>
      </c>
      <c r="JV46" s="54"/>
      <c r="JW46" s="5">
        <f>IF(BW46=0,0,IF($BJ46&gt;SUM(BX46:$JV46),IF(BW46+SUM(BX46:$JV46)&gt;$BJ46,$BJ46-SUM(JX46:$RV46),BW46),0))</f>
        <v>0</v>
      </c>
      <c r="JX46" s="5">
        <f>IF(BX46=0,0,IF($BJ46&gt;SUM(BY46:$JV46),IF(BX46+SUM(BY46:$JV46)&gt;$BJ46,$BJ46-SUM(JY46:$RV46),BX46),0))</f>
        <v>0</v>
      </c>
      <c r="JY46" s="5">
        <f>IF(BY46=0,0,IF($BJ46&gt;SUM(BZ46:$JV46),IF(BY46+SUM(BZ46:$JV46)&gt;$BJ46,$BJ46-SUM(JZ46:$RV46),BY46),0))</f>
        <v>0</v>
      </c>
      <c r="JZ46" s="5">
        <f>IF(BZ46=0,0,IF($BJ46&gt;SUM(CA46:$JV46),IF(BZ46+SUM(CA46:$JV46)&gt;$BJ46,$BJ46-SUM(KA46:$RV46),BZ46),0))</f>
        <v>0</v>
      </c>
      <c r="KA46" s="5">
        <f>IF(CA46=0,0,IF($BJ46&gt;SUM(CB46:$JV46),IF(CA46+SUM(CB46:$JV46)&gt;$BJ46,$BJ46-SUM(KB46:$RV46),CA46),0))</f>
        <v>0</v>
      </c>
      <c r="KB46" s="5">
        <f>IF(CB46=0,0,IF($BJ46&gt;SUM(CC46:$JV46),IF(CB46+SUM(CC46:$JV46)&gt;$BJ46,$BJ46-SUM(KC46:$RV46),CB46),0))</f>
        <v>0</v>
      </c>
      <c r="KC46" s="5">
        <f>IF(CC46=0,0,IF($BJ46&gt;SUM(CD46:$JV46),IF(CC46+SUM(CD46:$JV46)&gt;$BJ46,$BJ46-SUM(KD46:$RV46),CC46),0))</f>
        <v>0</v>
      </c>
      <c r="KD46" s="5">
        <f>IF(CD46=0,0,IF($BJ46&gt;SUM(CE46:$JV46),IF(CD46+SUM(CE46:$JV46)&gt;$BJ46,$BJ46-SUM(KE46:$RV46),CD46),0))</f>
        <v>0</v>
      </c>
      <c r="KE46" s="5">
        <f>IF(CE46=0,0,IF($BJ46&gt;SUM(CF46:$JV46),IF(CE46+SUM(CF46:$JV46)&gt;$BJ46,$BJ46-SUM(KF46:$RV46),CE46),0))</f>
        <v>0</v>
      </c>
      <c r="KF46" s="5">
        <f>IF(CF46=0,0,IF($BJ46&gt;SUM(CG46:$JV46),IF(CF46+SUM(CG46:$JV46)&gt;$BJ46,$BJ46-SUM(KG46:$RV46),CF46),0))</f>
        <v>0</v>
      </c>
      <c r="KG46" s="5">
        <f>IF(CG46=0,0,IF($BJ46&gt;SUM(CH46:$JV46),IF(CG46+SUM(CH46:$JV46)&gt;$BJ46,$BJ46-SUM(KH46:$RV46),CG46),0))</f>
        <v>0</v>
      </c>
      <c r="KH46" s="5">
        <f>IF(CH46=0,0,IF($BJ46&gt;SUM(CI46:$JV46),IF(CH46+SUM(CI46:$JV46)&gt;$BJ46,$BJ46-SUM(KI46:$RV46),CH46),0))</f>
        <v>0</v>
      </c>
      <c r="KI46" s="5">
        <f>IF(CI46=0,0,IF($BJ46&gt;SUM(CJ46:$JV46),IF(CI46+SUM(CJ46:$JV46)&gt;$BJ46,$BJ46-SUM(KJ46:$RV46),CI46),0))</f>
        <v>0</v>
      </c>
      <c r="KJ46" s="5">
        <f>IF(CJ46=0,0,IF($BJ46&gt;SUM(CK46:$JV46),IF(CJ46+SUM(CK46:$JV46)&gt;$BJ46,$BJ46-SUM(KK46:$RV46),CJ46),0))</f>
        <v>0</v>
      </c>
      <c r="KK46" s="5">
        <f>IF(CK46=0,0,IF($BJ46&gt;SUM(CL46:$JV46),IF(CK46+SUM(CL46:$JV46)&gt;$BJ46,$BJ46-SUM(KL46:$RV46),CK46),0))</f>
        <v>0</v>
      </c>
      <c r="KL46" s="5">
        <f>IF(CL46=0,0,IF($BJ46&gt;SUM(CM46:$JV46),IF(CL46+SUM(CM46:$JV46)&gt;$BJ46,$BJ46-SUM(KM46:$RV46),CL46),0))</f>
        <v>0</v>
      </c>
      <c r="KM46" s="5">
        <f>IF(CM46=0,0,IF($BJ46&gt;SUM(CN46:$JV46),IF(CM46+SUM(CN46:$JV46)&gt;$BJ46,$BJ46-SUM(KN46:$RV46),CM46),0))</f>
        <v>0</v>
      </c>
      <c r="KN46" s="5">
        <f>IF(CN46=0,0,IF($BJ46&gt;SUM(CO46:$JV46),IF(CN46+SUM(CO46:$JV46)&gt;$BJ46,$BJ46-SUM(KO46:$RV46),CN46),0))</f>
        <v>0</v>
      </c>
      <c r="KO46" s="5">
        <f>IF(CO46=0,0,IF($BJ46&gt;SUM(CP46:$JV46),IF(CO46+SUM(CP46:$JV46)&gt;$BJ46,$BJ46-SUM(KP46:$RV46),CO46),0))</f>
        <v>0</v>
      </c>
      <c r="KP46" s="5">
        <f>IF(CP46=0,0,IF($BJ46&gt;SUM(CQ46:$JV46),IF(CP46+SUM(CQ46:$JV46)&gt;$BJ46,$BJ46-SUM(KQ46:$RV46),CP46),0))</f>
        <v>0</v>
      </c>
      <c r="KQ46" s="5">
        <f>IF(CQ46=0,0,IF($BJ46&gt;SUM(CR46:$JV46),IF(CQ46+SUM(CR46:$JV46)&gt;$BJ46,$BJ46-SUM(KR46:$RV46),CQ46),0))</f>
        <v>0</v>
      </c>
      <c r="KR46" s="5">
        <f>IF(CR46=0,0,IF($BJ46&gt;SUM(CS46:$JV46),IF(CR46+SUM(CS46:$JV46)&gt;$BJ46,$BJ46-SUM(KS46:$RV46),CR46),0))</f>
        <v>0</v>
      </c>
      <c r="KS46" s="5">
        <f>IF(CS46=0,0,IF($BJ46&gt;SUM(CT46:$JV46),IF(CS46+SUM(CT46:$JV46)&gt;$BJ46,$BJ46-SUM(KT46:$RV46),CS46),0))</f>
        <v>0</v>
      </c>
      <c r="KT46" s="5">
        <f>IF(CT46=0,0,IF($BJ46&gt;SUM(CU46:$JV46),IF(CT46+SUM(CU46:$JV46)&gt;$BJ46,$BJ46-SUM(KU46:$RV46),CT46),0))</f>
        <v>0</v>
      </c>
      <c r="KU46" s="5">
        <f>IF(CU46=0,0,IF($BJ46&gt;SUM(CV46:$JV46),IF(CU46+SUM(CV46:$JV46)&gt;$BJ46,$BJ46-SUM(KV46:$RV46),CU46),0))</f>
        <v>0</v>
      </c>
      <c r="KV46" s="5">
        <f>IF(CV46=0,0,IF($BJ46&gt;SUM(CW46:$JV46),IF(CV46+SUM(CW46:$JV46)&gt;$BJ46,$BJ46-SUM(KW46:$RV46),CV46),0))</f>
        <v>0</v>
      </c>
      <c r="KW46" s="5">
        <f>IF(CW46=0,0,IF($BJ46&gt;SUM(CX46:$JV46),IF(CW46+SUM(CX46:$JV46)&gt;$BJ46,$BJ46-SUM(KX46:$RV46),CW46),0))</f>
        <v>0</v>
      </c>
      <c r="KX46" s="5">
        <f>IF(CX46=0,0,IF($BJ46&gt;SUM(CY46:$JV46),IF(CX46+SUM(CY46:$JV46)&gt;$BJ46,$BJ46-SUM(KY46:$RV46),CX46),0))</f>
        <v>0</v>
      </c>
      <c r="KY46" s="5">
        <f>IF(CY46=0,0,IF($BJ46&gt;SUM(CZ46:$JV46),IF(CY46+SUM(CZ46:$JV46)&gt;$BJ46,$BJ46-SUM(KZ46:$RV46),CY46),0))</f>
        <v>0</v>
      </c>
      <c r="KZ46" s="5">
        <f>IF(CZ46=0,0,IF($BJ46&gt;SUM(DA46:$JV46),IF(CZ46+SUM(DA46:$JV46)&gt;$BJ46,$BJ46-SUM(LA46:$RV46),CZ46),0))</f>
        <v>0</v>
      </c>
      <c r="LA46" s="5">
        <f>IF(DA46=0,0,IF($BJ46&gt;SUM(DB46:$JV46),IF(DA46+SUM(DB46:$JV46)&gt;$BJ46,$BJ46-SUM(LB46:$RV46),DA46),0))</f>
        <v>0</v>
      </c>
      <c r="LB46" s="5">
        <f>IF(DB46=0,0,IF($BJ46&gt;SUM(DC46:$JV46),IF(DB46+SUM(DC46:$JV46)&gt;$BJ46,$BJ46-SUM(LC46:$RV46),DB46),0))</f>
        <v>0</v>
      </c>
      <c r="LC46" s="5">
        <f>IF(DC46=0,0,IF($BJ46&gt;SUM(DD46:$JV46),IF(DC46+SUM(DD46:$JV46)&gt;$BJ46,$BJ46-SUM(LD46:$RV46),DC46),0))</f>
        <v>0</v>
      </c>
      <c r="LD46" s="5">
        <f>IF(DD46=0,0,IF($BJ46&gt;SUM(DE46:$JV46),IF(DD46+SUM(DE46:$JV46)&gt;$BJ46,$BJ46-SUM(LE46:$RV46),DD46),0))</f>
        <v>0</v>
      </c>
      <c r="LE46" s="5">
        <f>IF(DE46=0,0,IF($BJ46&gt;SUM(DF46:$JV46),IF(DE46+SUM(DF46:$JV46)&gt;$BJ46,$BJ46-SUM(LF46:$RV46),DE46),0))</f>
        <v>0</v>
      </c>
      <c r="LF46" s="5">
        <f>IF(DF46=0,0,IF($BJ46&gt;SUM(DG46:$JV46),IF(DF46+SUM(DG46:$JV46)&gt;$BJ46,$BJ46-SUM(LG46:$RV46),DF46),0))</f>
        <v>0</v>
      </c>
      <c r="LG46" s="5">
        <f>IF(DG46=0,0,IF($BJ46&gt;SUM(DH46:$JV46),IF(DG46+SUM(DH46:$JV46)&gt;$BJ46,$BJ46-SUM(LH46:$RV46),DG46),0))</f>
        <v>0</v>
      </c>
      <c r="LH46" s="5">
        <f>IF(DH46=0,0,IF($BJ46&gt;SUM(DI46:$JV46),IF(DH46+SUM(DI46:$JV46)&gt;$BJ46,$BJ46-SUM(LI46:$RV46),DH46),0))</f>
        <v>0</v>
      </c>
      <c r="LI46" s="5">
        <f>IF(DI46=0,0,IF($BJ46&gt;SUM(DJ46:$JV46),IF(DI46+SUM(DJ46:$JV46)&gt;$BJ46,$BJ46-SUM(LJ46:$RV46),DI46),0))</f>
        <v>0</v>
      </c>
      <c r="LJ46" s="5">
        <f>IF(DJ46=0,0,IF($BJ46&gt;SUM(DK46:$JV46),IF(DJ46+SUM(DK46:$JV46)&gt;$BJ46,$BJ46-SUM(LK46:$RV46),DJ46),0))</f>
        <v>0</v>
      </c>
      <c r="LK46" s="5">
        <f>IF(DK46=0,0,IF($BJ46&gt;SUM(DL46:$JV46),IF(DK46+SUM(DL46:$JV46)&gt;$BJ46,$BJ46-SUM(LL46:$RV46),DK46),0))</f>
        <v>0</v>
      </c>
      <c r="LL46" s="5">
        <f>IF(DL46=0,0,IF($BJ46&gt;SUM(DM46:$JV46),IF(DL46+SUM(DM46:$JV46)&gt;$BJ46,$BJ46-SUM(LM46:$RV46),DL46),0))</f>
        <v>0</v>
      </c>
      <c r="LM46" s="5">
        <f>IF(DM46=0,0,IF($BJ46&gt;SUM(DN46:$JV46),IF(DM46+SUM(DN46:$JV46)&gt;$BJ46,$BJ46-SUM(LN46:$RV46),DM46),0))</f>
        <v>0</v>
      </c>
      <c r="LN46" s="5">
        <f>IF(DN46=0,0,IF($BJ46&gt;SUM(DO46:$JV46),IF(DN46+SUM(DO46:$JV46)&gt;$BJ46,$BJ46-SUM(LO46:$RV46),DN46),0))</f>
        <v>0</v>
      </c>
      <c r="LO46" s="5">
        <f>IF(DO46=0,0,IF($BJ46&gt;SUM(DP46:$JV46),IF(DO46+SUM(DP46:$JV46)&gt;$BJ46,$BJ46-SUM(LP46:$RV46),DO46),0))</f>
        <v>0</v>
      </c>
      <c r="LP46" s="5">
        <f>IF(DP46=0,0,IF($BJ46&gt;SUM(DQ46:$JV46),IF(DP46+SUM(DQ46:$JV46)&gt;$BJ46,$BJ46-SUM(LQ46:$RV46),DP46),0))</f>
        <v>0</v>
      </c>
      <c r="LQ46" s="5">
        <f>IF(DQ46=0,0,IF($BJ46&gt;SUM(DR46:$JV46),IF(DQ46+SUM(DR46:$JV46)&gt;$BJ46,$BJ46-SUM(LR46:$RV46),DQ46),0))</f>
        <v>0</v>
      </c>
      <c r="LR46" s="5">
        <f>IF(DR46=0,0,IF($BJ46&gt;SUM(DS46:$JV46),IF(DR46+SUM(DS46:$JV46)&gt;$BJ46,$BJ46-SUM(LS46:$RV46),DR46),0))</f>
        <v>0</v>
      </c>
      <c r="LS46" s="5">
        <f>IF(DS46=0,0,IF($BJ46&gt;SUM(DT46:$JV46),IF(DS46+SUM(DT46:$JV46)&gt;$BJ46,$BJ46-SUM(LT46:$RV46),DS46),0))</f>
        <v>0</v>
      </c>
      <c r="LT46" s="5">
        <f>IF(DT46=0,0,IF($BJ46&gt;SUM(DU46:$JV46),IF(DT46+SUM(DU46:$JV46)&gt;$BJ46,$BJ46-SUM(LU46:$RV46),DT46),0))</f>
        <v>0</v>
      </c>
      <c r="LU46" s="5">
        <f>IF(DU46=0,0,IF($BJ46&gt;SUM(DV46:$JV46),IF(DU46+SUM(DV46:$JV46)&gt;$BJ46,$BJ46-SUM(LV46:$RV46),DU46),0))</f>
        <v>0</v>
      </c>
      <c r="LV46" s="5">
        <f>IF(DV46=0,0,IF($BJ46&gt;SUM(DW46:$JV46),IF(DV46+SUM(DW46:$JV46)&gt;$BJ46,$BJ46-SUM(LW46:$RV46),DV46),0))</f>
        <v>0</v>
      </c>
      <c r="LW46" s="5">
        <f>IF(DW46=0,0,IF($BJ46&gt;SUM(DX46:$JV46),IF(DW46+SUM(DX46:$JV46)&gt;$BJ46,$BJ46-SUM(LX46:$RV46),DW46),0))</f>
        <v>0</v>
      </c>
      <c r="LX46" s="5">
        <f>IF(DX46=0,0,IF($BJ46&gt;SUM(DY46:$JV46),IF(DX46+SUM(DY46:$JV46)&gt;$BJ46,$BJ46-SUM(LY46:$RV46),DX46),0))</f>
        <v>0</v>
      </c>
      <c r="LY46" s="5">
        <f>IF(DY46=0,0,IF($BJ46&gt;SUM(DZ46:$JV46),IF(DY46+SUM(DZ46:$JV46)&gt;$BJ46,$BJ46-SUM(LZ46:$RV46),DY46),0))</f>
        <v>0</v>
      </c>
      <c r="LZ46" s="5">
        <f>IF(DZ46=0,0,IF($BJ46&gt;SUM(EA46:$JV46),IF(DZ46+SUM(EA46:$JV46)&gt;$BJ46,$BJ46-SUM(MA46:$RV46),DZ46),0))</f>
        <v>0</v>
      </c>
      <c r="MA46" s="5">
        <f>IF(EA46=0,0,IF($BJ46&gt;SUM(EB46:$JV46),IF(EA46+SUM(EB46:$JV46)&gt;$BJ46,$BJ46-SUM(MB46:$RV46),EA46),0))</f>
        <v>0</v>
      </c>
      <c r="MB46" s="5">
        <f>IF(EB46=0,0,IF($BJ46&gt;SUM(EC46:$JV46),IF(EB46+SUM(EC46:$JV46)&gt;$BJ46,$BJ46-SUM(MC46:$RV46),EB46),0))</f>
        <v>0</v>
      </c>
      <c r="MC46" s="5">
        <f>IF(EC46=0,0,IF($BJ46&gt;SUM(ED46:$JV46),IF(EC46+SUM(ED46:$JV46)&gt;$BJ46,$BJ46-SUM(MD46:$RV46),EC46),0))</f>
        <v>0</v>
      </c>
      <c r="MD46" s="5">
        <f>IF(ED46=0,0,IF($BJ46&gt;SUM(EE46:$JV46),IF(ED46+SUM(EE46:$JV46)&gt;$BJ46,$BJ46-SUM(ME46:$RV46),ED46),0))</f>
        <v>0</v>
      </c>
      <c r="ME46" s="5">
        <f>IF(EE46=0,0,IF($BJ46&gt;SUM(EF46:$JV46),IF(EE46+SUM(EF46:$JV46)&gt;$BJ46,$BJ46-SUM(MF46:$RV46),EE46),0))</f>
        <v>0</v>
      </c>
      <c r="MF46" s="5">
        <f>IF(EF46=0,0,IF($BJ46&gt;SUM(EG46:$JV46),IF(EF46+SUM(EG46:$JV46)&gt;$BJ46,$BJ46-SUM(MG46:$RV46),EF46),0))</f>
        <v>0</v>
      </c>
      <c r="MG46" s="5">
        <f>IF(EG46=0,0,IF($BJ46&gt;SUM(EH46:$JV46),IF(EG46+SUM(EH46:$JV46)&gt;$BJ46,$BJ46-SUM(MH46:$RV46),EG46),0))</f>
        <v>0</v>
      </c>
      <c r="MH46" s="5">
        <f>IF(EH46=0,0,IF($BJ46&gt;SUM(EI46:$JV46),IF(EH46+SUM(EI46:$JV46)&gt;$BJ46,$BJ46-SUM(MI46:$RV46),EH46),0))</f>
        <v>0</v>
      </c>
      <c r="MI46" s="5">
        <f>IF(EI46=0,0,IF($BJ46&gt;SUM(EJ46:$JV46),IF(EI46+SUM(EJ46:$JV46)&gt;$BJ46,$BJ46-SUM(MJ46:$RV46),EI46),0))</f>
        <v>0</v>
      </c>
      <c r="MJ46" s="5">
        <f>IF(EJ46=0,0,IF($BJ46&gt;SUM(EK46:$JV46),IF(EJ46+SUM(EK46:$JV46)&gt;$BJ46,$BJ46-SUM(MK46:$RV46),EJ46),0))</f>
        <v>0</v>
      </c>
      <c r="MK46" s="5">
        <f>IF(EK46=0,0,IF($BJ46&gt;SUM(EL46:$JV46),IF(EK46+SUM(EL46:$JV46)&gt;$BJ46,$BJ46-SUM(ML46:$RV46),EK46),0))</f>
        <v>0</v>
      </c>
      <c r="ML46" s="5">
        <f>IF(EL46=0,0,IF($BJ46&gt;SUM(EM46:$JV46),IF(EL46+SUM(EM46:$JV46)&gt;$BJ46,$BJ46-SUM(MM46:$RV46),EL46),0))</f>
        <v>0</v>
      </c>
      <c r="MM46" s="5">
        <f>IF(EM46=0,0,IF($BJ46&gt;SUM(EN46:$JV46),IF(EM46+SUM(EN46:$JV46)&gt;$BJ46,$BJ46-SUM(MN46:$RV46),EM46),0))</f>
        <v>0</v>
      </c>
      <c r="MN46" s="5">
        <f>IF(EN46=0,0,IF($BJ46&gt;SUM(EO46:$JV46),IF(EN46+SUM(EO46:$JV46)&gt;$BJ46,$BJ46-SUM(MO46:$RV46),EN46),0))</f>
        <v>0</v>
      </c>
      <c r="MO46" s="5">
        <f>IF(EO46=0,0,IF($BJ46&gt;SUM(EP46:$JV46),IF(EO46+SUM(EP46:$JV46)&gt;$BJ46,$BJ46-SUM(MP46:$RV46),EO46),0))</f>
        <v>0</v>
      </c>
      <c r="MP46" s="5">
        <f>IF(EP46=0,0,IF($BJ46&gt;SUM(EQ46:$JV46),IF(EP46+SUM(EQ46:$JV46)&gt;$BJ46,$BJ46-SUM(MQ46:$RV46),EP46),0))</f>
        <v>0</v>
      </c>
      <c r="MQ46" s="5">
        <f>IF(EQ46=0,0,IF($BJ46&gt;SUM(ER46:$JV46),IF(EQ46+SUM(ER46:$JV46)&gt;$BJ46,$BJ46-SUM(MR46:$RV46),EQ46),0))</f>
        <v>0</v>
      </c>
      <c r="MR46" s="5">
        <f>IF(ER46=0,0,IF($BJ46&gt;SUM(ES46:$JV46),IF(ER46+SUM(ES46:$JV46)&gt;$BJ46,$BJ46-SUM(MS46:$RV46),ER46),0))</f>
        <v>0</v>
      </c>
      <c r="MS46" s="5">
        <f>IF(ES46=0,0,IF($BJ46&gt;SUM(ET46:$JV46),IF(ES46+SUM(ET46:$JV46)&gt;$BJ46,$BJ46-SUM(MT46:$RV46),ES46),0))</f>
        <v>0</v>
      </c>
      <c r="MT46" s="5">
        <f>IF(ET46=0,0,IF($BJ46&gt;SUM(EU46:$JV46),IF(ET46+SUM(EU46:$JV46)&gt;$BJ46,$BJ46-SUM(MU46:$RV46),ET46),0))</f>
        <v>0</v>
      </c>
      <c r="MU46" s="5">
        <f>IF(EU46=0,0,IF($BJ46&gt;SUM(EV46:$JV46),IF(EU46+SUM(EV46:$JV46)&gt;$BJ46,$BJ46-SUM(MV46:$RV46),EU46),0))</f>
        <v>0</v>
      </c>
      <c r="MV46" s="5">
        <f>IF(EV46=0,0,IF($BJ46&gt;SUM(EW46:$JV46),IF(EV46+SUM(EW46:$JV46)&gt;$BJ46,$BJ46-SUM(MW46:$RV46),EV46),0))</f>
        <v>0</v>
      </c>
      <c r="MW46" s="5">
        <f>IF(EW46=0,0,IF($BJ46&gt;SUM(EX46:$JV46),IF(EW46+SUM(EX46:$JV46)&gt;$BJ46,$BJ46-SUM(MX46:$RV46),EW46),0))</f>
        <v>0</v>
      </c>
      <c r="MX46" s="5">
        <f>IF(EX46=0,0,IF($BJ46&gt;SUM(EY46:$JV46),IF(EX46+SUM(EY46:$JV46)&gt;$BJ46,$BJ46-SUM(MY46:$RV46),EX46),0))</f>
        <v>0</v>
      </c>
      <c r="MY46" s="5">
        <f>IF(EY46=0,0,IF($BJ46&gt;SUM(EZ46:$JV46),IF(EY46+SUM(EZ46:$JV46)&gt;$BJ46,$BJ46-SUM(MZ46:$RV46),EY46),0))</f>
        <v>0</v>
      </c>
      <c r="MZ46" s="5">
        <f>IF(EZ46=0,0,IF($BJ46&gt;SUM(FA46:$JV46),IF(EZ46+SUM(FA46:$JV46)&gt;$BJ46,$BJ46-SUM(NA46:$RV46),EZ46),0))</f>
        <v>0</v>
      </c>
      <c r="NA46" s="5">
        <f>IF(FA46=0,0,IF($BJ46&gt;SUM(FB46:$JV46),IF(FA46+SUM(FB46:$JV46)&gt;$BJ46,$BJ46-SUM(NB46:$RV46),FA46),0))</f>
        <v>0</v>
      </c>
      <c r="NB46" s="5">
        <f>IF(FB46=0,0,IF($BJ46&gt;SUM(FC46:$JV46),IF(FB46+SUM(FC46:$JV46)&gt;$BJ46,$BJ46-SUM(NC46:$RV46),FB46),0))</f>
        <v>0</v>
      </c>
      <c r="NC46" s="5">
        <f>IF(FC46=0,0,IF($BJ46&gt;SUM(FD46:$JV46),IF(FC46+SUM(FD46:$JV46)&gt;$BJ46,$BJ46-SUM(ND46:$RV46),FC46),0))</f>
        <v>0</v>
      </c>
      <c r="ND46" s="5">
        <f>IF(FD46=0,0,IF($BJ46&gt;SUM(FE46:$JV46),IF(FD46+SUM(FE46:$JV46)&gt;$BJ46,$BJ46-SUM(NE46:$RV46),FD46),0))</f>
        <v>0</v>
      </c>
      <c r="NE46" s="5">
        <f>IF(FE46=0,0,IF($BJ46&gt;SUM(FF46:$JV46),IF(FE46+SUM(FF46:$JV46)&gt;$BJ46,$BJ46-SUM(NF46:$RV46),FE46),0))</f>
        <v>0</v>
      </c>
      <c r="NF46" s="5">
        <f>IF(FF46=0,0,IF($BJ46&gt;SUM(FG46:$JV46),IF(FF46+SUM(FG46:$JV46)&gt;$BJ46,$BJ46-SUM(NG46:$RV46),FF46),0))</f>
        <v>0</v>
      </c>
      <c r="NG46" s="5">
        <f>IF(FG46=0,0,IF($BJ46&gt;SUM(FH46:$JV46),IF(FG46+SUM(FH46:$JV46)&gt;$BJ46,$BJ46-SUM(NH46:$RV46),FG46),0))</f>
        <v>0</v>
      </c>
      <c r="NH46" s="5">
        <f>IF(FH46=0,0,IF($BJ46&gt;SUM(FI46:$JV46),IF(FH46+SUM(FI46:$JV46)&gt;$BJ46,$BJ46-SUM(NI46:$RV46),FH46),0))</f>
        <v>0</v>
      </c>
      <c r="NI46" s="5">
        <f>IF(FI46=0,0,IF($BJ46&gt;SUM(FJ46:$JV46),IF(FI46+SUM(FJ46:$JV46)&gt;$BJ46,$BJ46-SUM(NJ46:$RV46),FI46),0))</f>
        <v>0</v>
      </c>
      <c r="NJ46" s="5">
        <f>IF(FJ46=0,0,IF($BJ46&gt;SUM(FK46:$JV46),IF(FJ46+SUM(FK46:$JV46)&gt;$BJ46,$BJ46-SUM(NK46:$RV46),FJ46),0))</f>
        <v>0</v>
      </c>
      <c r="NK46" s="5">
        <f>IF(FK46=0,0,IF($BJ46&gt;SUM(FL46:$JV46),IF(FK46+SUM(FL46:$JV46)&gt;$BJ46,$BJ46-SUM(NL46:$RV46),FK46),0))</f>
        <v>0</v>
      </c>
      <c r="NL46" s="5">
        <f>IF(FL46=0,0,IF($BJ46&gt;SUM(FM46:$JV46),IF(FL46+SUM(FM46:$JV46)&gt;$BJ46,$BJ46-SUM(NM46:$RV46),FL46),0))</f>
        <v>0</v>
      </c>
      <c r="NM46" s="5">
        <f>IF(FM46=0,0,IF($BJ46&gt;SUM(FN46:$JV46),IF(FM46+SUM(FN46:$JV46)&gt;$BJ46,$BJ46-SUM(NN46:$RV46),FM46),0))</f>
        <v>0</v>
      </c>
      <c r="NN46" s="5">
        <f>IF(FN46=0,0,IF($BJ46&gt;SUM(FO46:$JV46),IF(FN46+SUM(FO46:$JV46)&gt;$BJ46,$BJ46-SUM(NO46:$RV46),FN46),0))</f>
        <v>0</v>
      </c>
      <c r="NO46" s="5">
        <f>IF(FO46=0,0,IF($BJ46&gt;SUM(FP46:$JV46),IF(FO46+SUM(FP46:$JV46)&gt;$BJ46,$BJ46-SUM(NP46:$RV46),FO46),0))</f>
        <v>0</v>
      </c>
      <c r="NP46" s="5">
        <f>IF(FP46=0,0,IF($BJ46&gt;SUM(FQ46:$JV46),IF(FP46+SUM(FQ46:$JV46)&gt;$BJ46,$BJ46-SUM(NQ46:$RV46),FP46),0))</f>
        <v>0</v>
      </c>
      <c r="NQ46" s="5">
        <f>IF(FQ46=0,0,IF($BJ46&gt;SUM(FR46:$JV46),IF(FQ46+SUM(FR46:$JV46)&gt;$BJ46,$BJ46-SUM(NR46:$RV46),FQ46),0))</f>
        <v>0</v>
      </c>
      <c r="NR46" s="5">
        <f>IF(FR46=0,0,IF($BJ46&gt;SUM(FS46:$JV46),IF(FR46+SUM(FS46:$JV46)&gt;$BJ46,$BJ46-SUM(NS46:$RV46),FR46),0))</f>
        <v>0</v>
      </c>
      <c r="NS46" s="5">
        <f>IF(FS46=0,0,IF($BJ46&gt;SUM(FT46:$JV46),IF(FS46+SUM(FT46:$JV46)&gt;$BJ46,$BJ46-SUM(NT46:$RV46),FS46),0))</f>
        <v>0</v>
      </c>
      <c r="NT46" s="5">
        <f>IF(FT46=0,0,IF($BJ46&gt;SUM(FU46:$JV46),IF(FT46+SUM(FU46:$JV46)&gt;$BJ46,$BJ46-SUM(NU46:$RV46),FT46),0))</f>
        <v>0</v>
      </c>
      <c r="NU46" s="5">
        <f>IF(FU46=0,0,IF($BJ46&gt;SUM(FV46:$JV46),IF(FU46+SUM(FV46:$JV46)&gt;$BJ46,$BJ46-SUM(NV46:$RV46),FU46),0))</f>
        <v>0</v>
      </c>
      <c r="NV46" s="5">
        <f>IF(FV46=0,0,IF($BJ46&gt;SUM(FW46:$JV46),IF(FV46+SUM(FW46:$JV46)&gt;$BJ46,$BJ46-SUM(NW46:$RV46),FV46),0))</f>
        <v>0</v>
      </c>
      <c r="NW46" s="5">
        <f>IF(FW46=0,0,IF($BJ46&gt;SUM(FX46:$JV46),IF(FW46+SUM(FX46:$JV46)&gt;$BJ46,$BJ46-SUM(NX46:$RV46),FW46),0))</f>
        <v>0</v>
      </c>
      <c r="NX46" s="5">
        <f>IF(FX46=0,0,IF($BJ46&gt;SUM(FY46:$JV46),IF(FX46+SUM(FY46:$JV46)&gt;$BJ46,$BJ46-SUM(NY46:$RV46),FX46),0))</f>
        <v>0</v>
      </c>
      <c r="NY46" s="5">
        <f>IF(FY46=0,0,IF($BJ46&gt;SUM(FZ46:$JV46),IF(FY46+SUM(FZ46:$JV46)&gt;$BJ46,$BJ46-SUM(NZ46:$RV46),FY46),0))</f>
        <v>0</v>
      </c>
      <c r="NZ46" s="5">
        <f>IF(FZ46=0,0,IF($BJ46&gt;SUM(GA46:$JV46),IF(FZ46+SUM(GA46:$JV46)&gt;$BJ46,$BJ46-SUM(OA46:$RV46),FZ46),0))</f>
        <v>0</v>
      </c>
      <c r="OA46" s="5">
        <f>IF(GA46=0,0,IF($BJ46&gt;SUM(GB46:$JV46),IF(GA46+SUM(GB46:$JV46)&gt;$BJ46,$BJ46-SUM(OB46:$RV46),GA46),0))</f>
        <v>0</v>
      </c>
      <c r="OB46" s="5">
        <f>IF(GB46=0,0,IF($BJ46&gt;SUM(GC46:$JV46),IF(GB46+SUM(GC46:$JV46)&gt;$BJ46,$BJ46-SUM(OC46:$RV46),GB46),0))</f>
        <v>0</v>
      </c>
      <c r="OC46" s="5">
        <f>IF(GC46=0,0,IF($BJ46&gt;SUM(GD46:$JV46),IF(GC46+SUM(GD46:$JV46)&gt;$BJ46,$BJ46-SUM(OD46:$RV46),GC46),0))</f>
        <v>0</v>
      </c>
      <c r="OD46" s="5">
        <f>IF(GD46=0,0,IF($BJ46&gt;SUM(GE46:$JV46),IF(GD46+SUM(GE46:$JV46)&gt;$BJ46,$BJ46-SUM(OE46:$RV46),GD46),0))</f>
        <v>0</v>
      </c>
      <c r="OE46" s="5">
        <f>IF(GE46=0,0,IF($BJ46&gt;SUM(GF46:$JV46),IF(GE46+SUM(GF46:$JV46)&gt;$BJ46,$BJ46-SUM(OF46:$RV46),GE46),0))</f>
        <v>0</v>
      </c>
      <c r="OF46" s="5">
        <f>IF(GF46=0,0,IF($BJ46&gt;SUM(GG46:$JV46),IF(GF46+SUM(GG46:$JV46)&gt;$BJ46,$BJ46-SUM(OG46:$RV46),GF46),0))</f>
        <v>0</v>
      </c>
      <c r="OG46" s="5">
        <f>IF(GG46=0,0,IF($BJ46&gt;SUM(GH46:$JV46),IF(GG46+SUM(GH46:$JV46)&gt;$BJ46,$BJ46-SUM(OH46:$RV46),GG46),0))</f>
        <v>0</v>
      </c>
      <c r="OH46" s="5">
        <f>IF(GH46=0,0,IF($BJ46&gt;SUM(GI46:$JV46),IF(GH46+SUM(GI46:$JV46)&gt;$BJ46,$BJ46-SUM(OI46:$RV46),GH46),0))</f>
        <v>0</v>
      </c>
      <c r="OI46" s="5">
        <f>IF(GI46=0,0,IF($BJ46&gt;SUM(GJ46:$JV46),IF(GI46+SUM(GJ46:$JV46)&gt;$BJ46,$BJ46-SUM(OJ46:$RV46),GI46),0))</f>
        <v>0</v>
      </c>
      <c r="OJ46" s="5">
        <f>IF(GJ46=0,0,IF($BJ46&gt;SUM(GK46:$JV46),IF(GJ46+SUM(GK46:$JV46)&gt;$BJ46,$BJ46-SUM(OK46:$RV46),GJ46),0))</f>
        <v>0</v>
      </c>
      <c r="OK46" s="5">
        <f>IF(GK46=0,0,IF($BJ46&gt;SUM(GL46:$JV46),IF(GK46+SUM(GL46:$JV46)&gt;$BJ46,$BJ46-SUM(OL46:$RV46),GK46),0))</f>
        <v>0</v>
      </c>
      <c r="OL46" s="5">
        <f>IF(GL46=0,0,IF($BJ46&gt;SUM(GM46:$JV46),IF(GL46+SUM(GM46:$JV46)&gt;$BJ46,$BJ46-SUM(OM46:$RV46),GL46),0))</f>
        <v>0</v>
      </c>
      <c r="OM46" s="5">
        <f>IF(GM46=0,0,IF($BJ46&gt;SUM(GN46:$JV46),IF(GM46+SUM(GN46:$JV46)&gt;$BJ46,$BJ46-SUM(ON46:$RV46),GM46),0))</f>
        <v>0</v>
      </c>
      <c r="ON46" s="5">
        <f>IF(GN46=0,0,IF($BJ46&gt;SUM(GO46:$JV46),IF(GN46+SUM(GO46:$JV46)&gt;$BJ46,$BJ46-SUM(OO46:$RV46),GN46),0))</f>
        <v>0</v>
      </c>
      <c r="OO46" s="5">
        <f>IF(GO46=0,0,IF($BJ46&gt;SUM(GP46:$JV46),IF(GO46+SUM(GP46:$JV46)&gt;$BJ46,$BJ46-SUM(OP46:$RV46),GO46),0))</f>
        <v>0</v>
      </c>
      <c r="OP46" s="5">
        <f>IF(GP46=0,0,IF($BJ46&gt;SUM(GQ46:$JV46),IF(GP46+SUM(GQ46:$JV46)&gt;$BJ46,$BJ46-SUM(OQ46:$RV46),GP46),0))</f>
        <v>0</v>
      </c>
      <c r="OQ46" s="5">
        <f>IF(GQ46=0,0,IF($BJ46&gt;SUM(GR46:$JV46),IF(GQ46+SUM(GR46:$JV46)&gt;$BJ46,$BJ46-SUM(OR46:$RV46),GQ46),0))</f>
        <v>0</v>
      </c>
      <c r="OR46" s="5">
        <f>IF(GR46=0,0,IF($BJ46&gt;SUM(GS46:$JV46),IF(GR46+SUM(GS46:$JV46)&gt;$BJ46,$BJ46-SUM(OS46:$RV46),GR46),0))</f>
        <v>0</v>
      </c>
      <c r="OS46" s="5">
        <f>IF(GS46=0,0,IF($BJ46&gt;SUM(GT46:$JV46),IF(GS46+SUM(GT46:$JV46)&gt;$BJ46,$BJ46-SUM(OT46:$RV46),GS46),0))</f>
        <v>0</v>
      </c>
      <c r="OT46" s="5">
        <f>IF(GT46=0,0,IF($BJ46&gt;SUM(GU46:$JV46),IF(GT46+SUM(GU46:$JV46)&gt;$BJ46,$BJ46-SUM(OU46:$RV46),GT46),0))</f>
        <v>0</v>
      </c>
      <c r="OU46" s="5">
        <f>IF(GU46=0,0,IF($BJ46&gt;SUM(GV46:$JV46),IF(GU46+SUM(GV46:$JV46)&gt;$BJ46,$BJ46-SUM(OV46:$RV46),GU46),0))</f>
        <v>0</v>
      </c>
      <c r="OV46" s="5">
        <f>IF(GV46=0,0,IF($BJ46&gt;SUM(GW46:$JV46),IF(GV46+SUM(GW46:$JV46)&gt;$BJ46,$BJ46-SUM(OW46:$RV46),GV46),0))</f>
        <v>0</v>
      </c>
      <c r="OW46" s="5">
        <f>IF(GW46=0,0,IF($BJ46&gt;SUM(GX46:$JV46),IF(GW46+SUM(GX46:$JV46)&gt;$BJ46,$BJ46-SUM(OX46:$RV46),GW46),0))</f>
        <v>0</v>
      </c>
      <c r="OX46" s="5">
        <f>IF(GX46=0,0,IF($BJ46&gt;SUM(GY46:$JV46),IF(GX46+SUM(GY46:$JV46)&gt;$BJ46,$BJ46-SUM(OY46:$RV46),GX46),0))</f>
        <v>0</v>
      </c>
      <c r="OY46" s="5">
        <f>IF(GY46=0,0,IF($BJ46&gt;SUM(GZ46:$JV46),IF(GY46+SUM(GZ46:$JV46)&gt;$BJ46,$BJ46-SUM(OZ46:$RV46),GY46),0))</f>
        <v>0</v>
      </c>
      <c r="OZ46" s="5">
        <f>IF(GZ46=0,0,IF($BJ46&gt;SUM(HA46:$JV46),IF(GZ46+SUM(HA46:$JV46)&gt;$BJ46,$BJ46-SUM(PA46:$RV46),GZ46),0))</f>
        <v>0</v>
      </c>
      <c r="PA46" s="5">
        <f>IF(HA46=0,0,IF($BJ46&gt;SUM(HB46:$JV46),IF(HA46+SUM(HB46:$JV46)&gt;$BJ46,$BJ46-SUM(PB46:$RV46),HA46),0))</f>
        <v>0</v>
      </c>
      <c r="PB46" s="5">
        <f>IF(HB46=0,0,IF($BJ46&gt;SUM(HC46:$JV46),IF(HB46+SUM(HC46:$JV46)&gt;$BJ46,$BJ46-SUM(PC46:$RV46),HB46),0))</f>
        <v>0</v>
      </c>
      <c r="PC46" s="5">
        <f>IF(HC46=0,0,IF($BJ46&gt;SUM(HD46:$JV46),IF(HC46+SUM(HD46:$JV46)&gt;$BJ46,$BJ46-SUM(PD46:$RV46),HC46),0))</f>
        <v>0</v>
      </c>
      <c r="PD46" s="5">
        <f>IF(HD46=0,0,IF($BJ46&gt;SUM(HE46:$JV46),IF(HD46+SUM(HE46:$JV46)&gt;$BJ46,$BJ46-SUM(PE46:$RV46),HD46),0))</f>
        <v>0</v>
      </c>
      <c r="PE46" s="5">
        <f>IF(HE46=0,0,IF($BJ46&gt;SUM(HF46:$JV46),IF(HE46+SUM(HF46:$JV46)&gt;$BJ46,$BJ46-SUM(PF46:$RV46),HE46),0))</f>
        <v>0</v>
      </c>
      <c r="PF46" s="5">
        <f>IF(HF46=0,0,IF($BJ46&gt;SUM(HG46:$JV46),IF(HF46+SUM(HG46:$JV46)&gt;$BJ46,$BJ46-SUM(PG46:$RV46),HF46),0))</f>
        <v>0</v>
      </c>
      <c r="PG46" s="5">
        <f>IF(HG46=0,0,IF($BJ46&gt;SUM(HH46:$JV46),IF(HG46+SUM(HH46:$JV46)&gt;$BJ46,$BJ46-SUM(PH46:$RV46),HG46),0))</f>
        <v>0</v>
      </c>
      <c r="PH46" s="5">
        <f>IF(HH46=0,0,IF($BJ46&gt;SUM(HI46:$JV46),IF(HH46+SUM(HI46:$JV46)&gt;$BJ46,$BJ46-SUM(PI46:$RV46),HH46),0))</f>
        <v>0</v>
      </c>
      <c r="PI46" s="5">
        <f>IF(HI46=0,0,IF($BJ46&gt;SUM(HJ46:$JV46),IF(HI46+SUM(HJ46:$JV46)&gt;$BJ46,$BJ46-SUM(PJ46:$RV46),HI46),0))</f>
        <v>0</v>
      </c>
      <c r="PJ46" s="5">
        <f>IF(HJ46=0,0,IF($BJ46&gt;SUM(HK46:$JV46),IF(HJ46+SUM(HK46:$JV46)&gt;$BJ46,$BJ46-SUM(PK46:$RV46),HJ46),0))</f>
        <v>0</v>
      </c>
      <c r="PK46" s="5">
        <f>IF(HK46=0,0,IF($BJ46&gt;SUM(HL46:$JV46),IF(HK46+SUM(HL46:$JV46)&gt;$BJ46,$BJ46-SUM(PL46:$RV46),HK46),0))</f>
        <v>0</v>
      </c>
      <c r="PL46" s="5">
        <f>IF(HL46=0,0,IF($BJ46&gt;SUM(HM46:$JV46),IF(HL46+SUM(HM46:$JV46)&gt;$BJ46,$BJ46-SUM(PM46:$RV46),HL46),0))</f>
        <v>0</v>
      </c>
      <c r="PM46" s="5">
        <f>IF(HM46=0,0,IF($BJ46&gt;SUM(HN46:$JV46),IF(HM46+SUM(HN46:$JV46)&gt;$BJ46,$BJ46-SUM(PN46:$RV46),HM46),0))</f>
        <v>0</v>
      </c>
      <c r="PN46" s="5">
        <f>IF(HN46=0,0,IF($BJ46&gt;SUM(HO46:$JV46),IF(HN46+SUM(HO46:$JV46)&gt;$BJ46,$BJ46-SUM(PO46:$RV46),HN46),0))</f>
        <v>0</v>
      </c>
      <c r="PO46" s="5">
        <f>IF(HO46=0,0,IF($BJ46&gt;SUM(HP46:$JV46),IF(HO46+SUM(HP46:$JV46)&gt;$BJ46,$BJ46-SUM(PP46:$RV46),HO46),0))</f>
        <v>0</v>
      </c>
      <c r="PP46" s="5">
        <f>IF(HP46=0,0,IF($BJ46&gt;SUM(HQ46:$JV46),IF(HP46+SUM(HQ46:$JV46)&gt;$BJ46,$BJ46-SUM(PQ46:$RV46),HP46),0))</f>
        <v>0</v>
      </c>
      <c r="PQ46" s="5">
        <f>IF(HQ46=0,0,IF($BJ46&gt;SUM(HR46:$JV46),IF(HQ46+SUM(HR46:$JV46)&gt;$BJ46,$BJ46-SUM(PR46:$RV46),HQ46),0))</f>
        <v>0</v>
      </c>
      <c r="PR46" s="5">
        <f>IF(HR46=0,0,IF($BJ46&gt;SUM(HS46:$JV46),IF(HR46+SUM(HS46:$JV46)&gt;$BJ46,$BJ46-SUM(PS46:$RV46),HR46),0))</f>
        <v>0</v>
      </c>
      <c r="PS46" s="5">
        <f>IF(HS46=0,0,IF($BJ46&gt;SUM(HT46:$JV46),IF(HS46+SUM(HT46:$JV46)&gt;$BJ46,$BJ46-SUM(PT46:$RV46),HS46),0))</f>
        <v>0</v>
      </c>
      <c r="PT46" s="5">
        <f>IF(HT46=0,0,IF($BJ46&gt;SUM(HU46:$JV46),IF(HT46+SUM(HU46:$JV46)&gt;$BJ46,$BJ46-SUM(PU46:$RV46),HT46),0))</f>
        <v>0</v>
      </c>
      <c r="PU46" s="5">
        <f>IF(HU46=0,0,IF($BJ46&gt;SUM(HV46:$JV46),IF(HU46+SUM(HV46:$JV46)&gt;$BJ46,$BJ46-SUM(PV46:$RV46),HU46),0))</f>
        <v>0</v>
      </c>
      <c r="PV46" s="5">
        <f>IF(HV46=0,0,IF($BJ46&gt;SUM(HW46:$JV46),IF(HV46+SUM(HW46:$JV46)&gt;$BJ46,$BJ46-SUM(PW46:$RV46),HV46),0))</f>
        <v>0</v>
      </c>
      <c r="PW46" s="5">
        <f>IF(HW46=0,0,IF($BJ46&gt;SUM(HX46:$JV46),IF(HW46+SUM(HX46:$JV46)&gt;$BJ46,$BJ46-SUM(PX46:$RV46),HW46),0))</f>
        <v>0</v>
      </c>
      <c r="PX46" s="5">
        <f>IF(HX46=0,0,IF($BJ46&gt;SUM(HY46:$JV46),IF(HX46+SUM(HY46:$JV46)&gt;$BJ46,$BJ46-SUM(PY46:$RV46),HX46),0))</f>
        <v>0</v>
      </c>
      <c r="PY46" s="5">
        <f>IF(HY46=0,0,IF($BJ46&gt;SUM(HZ46:$JV46),IF(HY46+SUM(HZ46:$JV46)&gt;$BJ46,$BJ46-SUM(PZ46:$RV46),HY46),0))</f>
        <v>0</v>
      </c>
      <c r="PZ46" s="5">
        <f>IF(HZ46=0,0,IF($BJ46&gt;SUM(IA46:$JV46),IF(HZ46+SUM(IA46:$JV46)&gt;$BJ46,$BJ46-SUM(QA46:$RV46),HZ46),0))</f>
        <v>0</v>
      </c>
      <c r="QA46" s="5">
        <f>IF(IA46=0,0,IF($BJ46&gt;SUM(IB46:$JV46),IF(IA46+SUM(IB46:$JV46)&gt;$BJ46,$BJ46-SUM(QB46:$RV46),IA46),0))</f>
        <v>0</v>
      </c>
      <c r="QB46" s="5">
        <f>IF(IB46=0,0,IF($BJ46&gt;SUM(IC46:$JV46),IF(IB46+SUM(IC46:$JV46)&gt;$BJ46,$BJ46-SUM(QC46:$RV46),IB46),0))</f>
        <v>0</v>
      </c>
      <c r="QC46" s="5">
        <f>IF(IC46=0,0,IF($BJ46&gt;SUM(ID46:$JV46),IF(IC46+SUM(ID46:$JV46)&gt;$BJ46,$BJ46-SUM(QD46:$RV46),IC46),0))</f>
        <v>0</v>
      </c>
      <c r="QD46" s="5">
        <f>IF(ID46=0,0,IF($BJ46&gt;SUM(IE46:$JV46),IF(ID46+SUM(IE46:$JV46)&gt;$BJ46,$BJ46-SUM(QE46:$RV46),ID46),0))</f>
        <v>0</v>
      </c>
      <c r="QE46" s="5">
        <f>IF(IE46=0,0,IF($BJ46&gt;SUM(IF46:$JV46),IF(IE46+SUM(IF46:$JV46)&gt;$BJ46,$BJ46-SUM(QF46:$RV46),IE46),0))</f>
        <v>0</v>
      </c>
      <c r="QF46" s="5">
        <f>IF(IF46=0,0,IF($BJ46&gt;SUM(IG46:$JV46),IF(IF46+SUM(IG46:$JV46)&gt;$BJ46,$BJ46-SUM(QG46:$RV46),IF46),0))</f>
        <v>0</v>
      </c>
      <c r="QG46" s="5">
        <f>IF(IG46=0,0,IF($BJ46&gt;SUM(IH46:$JV46),IF(IG46+SUM(IH46:$JV46)&gt;$BJ46,$BJ46-SUM(QH46:$RV46),IG46),0))</f>
        <v>0</v>
      </c>
      <c r="QH46" s="5">
        <f>IF(IH46=0,0,IF($BJ46&gt;SUM(II46:$JV46),IF(IH46+SUM(II46:$JV46)&gt;$BJ46,$BJ46-SUM(QI46:$RV46),IH46),0))</f>
        <v>0</v>
      </c>
      <c r="QI46" s="5">
        <f>IF(II46=0,0,IF($BJ46&gt;SUM(IJ46:$JV46),IF(II46+SUM(IJ46:$JV46)&gt;$BJ46,$BJ46-SUM(QJ46:$RV46),II46),0))</f>
        <v>0</v>
      </c>
      <c r="QJ46" s="5">
        <f>IF(IJ46=0,0,IF($BJ46&gt;SUM(IK46:$JV46),IF(IJ46+SUM(IK46:$JV46)&gt;$BJ46,$BJ46-SUM(QK46:$RV46),IJ46),0))</f>
        <v>0</v>
      </c>
      <c r="QK46" s="5">
        <f>IF(IK46=0,0,IF($BJ46&gt;SUM(IL46:$JV46),IF(IK46+SUM(IL46:$JV46)&gt;$BJ46,$BJ46-SUM(QL46:$RV46),IK46),0))</f>
        <v>0</v>
      </c>
      <c r="QL46" s="5">
        <f>IF(IL46=0,0,IF($BJ46&gt;SUM(IM46:$JV46),IF(IL46+SUM(IM46:$JV46)&gt;$BJ46,$BJ46-SUM(QM46:$RV46),IL46),0))</f>
        <v>0</v>
      </c>
      <c r="QM46" s="5">
        <f>IF(IM46=0,0,IF($BJ46&gt;SUM(IN46:$JV46),IF(IM46+SUM(IN46:$JV46)&gt;$BJ46,$BJ46-SUM(QN46:$RV46),IM46),0))</f>
        <v>0</v>
      </c>
      <c r="QN46" s="5">
        <f>IF(IN46=0,0,IF($BJ46&gt;SUM(IO46:$JV46),IF(IN46+SUM(IO46:$JV46)&gt;$BJ46,$BJ46-SUM(QO46:$RV46),IN46),0))</f>
        <v>0</v>
      </c>
      <c r="QO46" s="5">
        <f>IF(IO46=0,0,IF($BJ46&gt;SUM(IP46:$JV46),IF(IO46+SUM(IP46:$JV46)&gt;$BJ46,$BJ46-SUM(QP46:$RV46),IO46),0))</f>
        <v>0</v>
      </c>
      <c r="QP46" s="5">
        <f>IF(IP46=0,0,IF($BJ46&gt;SUM(IQ46:$JV46),IF(IP46+SUM(IQ46:$JV46)&gt;$BJ46,$BJ46-SUM(QQ46:$RV46),IP46),0))</f>
        <v>0</v>
      </c>
      <c r="QQ46" s="5">
        <f>IF(IQ46=0,0,IF($BJ46&gt;SUM(IR46:$JV46),IF(IQ46+SUM(IR46:$JV46)&gt;$BJ46,$BJ46-SUM(QR46:$RV46),IQ46),0))</f>
        <v>0</v>
      </c>
      <c r="QR46" s="5">
        <f>IF(IR46=0,0,IF($BJ46&gt;SUM(IS46:$JV46),IF(IR46+SUM(IS46:$JV46)&gt;$BJ46,$BJ46-SUM(QS46:$RV46),IR46),0))</f>
        <v>0</v>
      </c>
      <c r="QS46" s="5">
        <f>IF(IS46=0,0,IF($BJ46&gt;SUM(IT46:$JV46),IF(IS46+SUM(IT46:$JV46)&gt;$BJ46,$BJ46-SUM(QT46:$RV46),IS46),0))</f>
        <v>0</v>
      </c>
      <c r="QT46" s="5">
        <f>IF(IT46=0,0,IF($BJ46&gt;SUM(IU46:$JV46),IF(IT46+SUM(IU46:$JV46)&gt;$BJ46,$BJ46-SUM(QU46:$RV46),IT46),0))</f>
        <v>0</v>
      </c>
      <c r="QU46" s="5">
        <f>IF(IU46=0,0,IF($BJ46&gt;SUM(IV46:$JV46),IF(IU46+SUM(IV46:$JV46)&gt;$BJ46,$BJ46-SUM(QV46:$RV46),IU46),0))</f>
        <v>0</v>
      </c>
      <c r="QV46" s="5">
        <f>IF(IV46=0,0,IF($BJ46&gt;SUM(IW46:$JV46),IF(IV46+SUM(IW46:$JV46)&gt;$BJ46,$BJ46-SUM(QW46:$RV46),IV46),0))</f>
        <v>0</v>
      </c>
      <c r="QW46" s="5">
        <f>IF(IW46=0,0,IF($BJ46&gt;SUM(IX46:$JV46),IF(IW46+SUM(IX46:$JV46)&gt;$BJ46,$BJ46-SUM(QX46:$RV46),IW46),0))</f>
        <v>0</v>
      </c>
      <c r="QX46" s="5">
        <f>IF(IX46=0,0,IF($BJ46&gt;SUM(IY46:$JV46),IF(IX46+SUM(IY46:$JV46)&gt;$BJ46,$BJ46-SUM(QY46:$RV46),IX46),0))</f>
        <v>0</v>
      </c>
      <c r="QY46" s="5">
        <f>IF(IY46=0,0,IF($BJ46&gt;SUM(IZ46:$JV46),IF(IY46+SUM(IZ46:$JV46)&gt;$BJ46,$BJ46-SUM(QZ46:$RV46),IY46),0))</f>
        <v>0</v>
      </c>
      <c r="QZ46" s="5">
        <f>IF(IZ46=0,0,IF($BJ46&gt;SUM(JA46:$JV46),IF(IZ46+SUM(JA46:$JV46)&gt;$BJ46,$BJ46-SUM(RA46:$RV46),IZ46),0))</f>
        <v>0</v>
      </c>
      <c r="RA46" s="5">
        <f>IF(JA46=0,0,IF($BJ46&gt;SUM(JB46:$JV46),IF(JA46+SUM(JB46:$JV46)&gt;$BJ46,$BJ46-SUM(RB46:$RV46),JA46),0))</f>
        <v>0</v>
      </c>
      <c r="RB46" s="5">
        <f>IF(JB46=0,0,IF($BJ46&gt;SUM(JC46:$JV46),IF(JB46+SUM(JC46:$JV46)&gt;$BJ46,$BJ46-SUM(RC46:$RV46),JB46),0))</f>
        <v>0</v>
      </c>
      <c r="RC46" s="5">
        <f>IF(JC46=0,0,IF($BJ46&gt;SUM(JD46:$JV46),IF(JC46+SUM(JD46:$JV46)&gt;$BJ46,$BJ46-SUM(RD46:$RV46),JC46),0))</f>
        <v>0</v>
      </c>
      <c r="RD46" s="5">
        <f>IF(JD46=0,0,IF($BJ46&gt;SUM(JE46:$JV46),IF(JD46+SUM(JE46:$JV46)&gt;$BJ46,$BJ46-SUM(RE46:$RV46),JD46),0))</f>
        <v>0</v>
      </c>
      <c r="RE46" s="5">
        <f>IF(JE46=0,0,IF($BJ46&gt;SUM(JF46:$JV46),IF(JE46+SUM(JF46:$JV46)&gt;$BJ46,$BJ46-SUM(RF46:$RV46),JE46),0))</f>
        <v>0</v>
      </c>
      <c r="RF46" s="5">
        <f>IF(JF46=0,0,IF($BJ46&gt;SUM(JG46:$JV46),IF(JF46+SUM(JG46:$JV46)&gt;$BJ46,$BJ46-SUM(RG46:$RV46),JF46),0))</f>
        <v>0</v>
      </c>
      <c r="RG46" s="5">
        <f>IF(JG46=0,0,IF($BJ46&gt;SUM(JH46:$JV46),IF(JG46+SUM(JH46:$JV46)&gt;$BJ46,$BJ46-SUM(RH46:$RV46),JG46),0))</f>
        <v>0</v>
      </c>
      <c r="RH46" s="5">
        <f>IF(JH46=0,0,IF($BJ46&gt;SUM(JI46:$JV46),IF(JH46+SUM(JI46:$JV46)&gt;$BJ46,$BJ46-SUM(RI46:$RV46),JH46),0))</f>
        <v>0</v>
      </c>
      <c r="RI46" s="5">
        <f>IF(JI46=0,0,IF($BJ46&gt;SUM(JJ46:$JV46),IF(JI46+SUM(JJ46:$JV46)&gt;$BJ46,$BJ46-SUM(RJ46:$RV46),JI46),0))</f>
        <v>0</v>
      </c>
      <c r="RJ46" s="5">
        <f>IF(JJ46=0,0,IF($BJ46&gt;SUM(JK46:$JV46),IF(JJ46+SUM(JK46:$JV46)&gt;$BJ46,$BJ46-SUM(RK46:$RV46),JJ46),0))</f>
        <v>0</v>
      </c>
      <c r="RK46" s="5">
        <f>IF(JK46=0,0,IF($BJ46&gt;SUM(JL46:$JV46),IF(JK46+SUM(JL46:$JV46)&gt;$BJ46,$BJ46-SUM(RL46:$RV46),JK46),0))</f>
        <v>0</v>
      </c>
      <c r="RL46" s="5">
        <f>IF(JL46=0,0,IF($BJ46&gt;SUM(JM46:$JV46),IF(JL46+SUM(JM46:$JV46)&gt;$BJ46,$BJ46-SUM(RM46:$RV46),JL46),0))</f>
        <v>0</v>
      </c>
      <c r="RM46" s="5">
        <f>IF(JM46=0,0,IF($BJ46&gt;SUM(JN46:$JV46),IF(JM46+SUM(JN46:$JV46)&gt;$BJ46,$BJ46-SUM(RN46:$RV46),JM46),0))</f>
        <v>0</v>
      </c>
      <c r="RN46" s="5">
        <f>IF(JN46=0,0,IF($BJ46&gt;SUM(JO46:$JV46),IF(JN46+SUM(JO46:$JV46)&gt;$BJ46,$BJ46-SUM(RO46:$RV46),JN46),0))</f>
        <v>0</v>
      </c>
      <c r="RO46" s="5">
        <f>IF(JO46=0,0,IF($BJ46&gt;SUM(JP46:$JV46),IF(JO46+SUM(JP46:$JV46)&gt;$BJ46,$BJ46-SUM(RP46:$RV46),JO46),0))</f>
        <v>0</v>
      </c>
      <c r="RP46" s="5">
        <f>IF(JP46=0,0,IF($BJ46&gt;SUM(JQ46:$JV46),IF(JP46+SUM(JQ46:$JV46)&gt;$BJ46,$BJ46-SUM(RQ46:$RV46),JP46),0))</f>
        <v>0</v>
      </c>
      <c r="RQ46" s="5">
        <f>IF(JQ46=0,0,IF($BJ46&gt;SUM(JR46:$JV46),IF(JQ46+SUM(JR46:$JV46)&gt;$BJ46,$BJ46-SUM(RR46:$RV46),JQ46),0))</f>
        <v>0</v>
      </c>
      <c r="RR46" s="5">
        <f>IF(JR46=0,0,IF($BJ46&gt;SUM(JS46:$JV46),IF(JR46+SUM(JS46:$JV46)&gt;$BJ46,$BJ46-SUM(RS46:$RV46),JR46),0))</f>
        <v>0</v>
      </c>
      <c r="RS46" s="5">
        <f>IF(JS46=0,0,IF($BJ46&gt;SUM(JT46:$JV46),IF(JS46+SUM(JT46:$JV46)&gt;$BJ46,$BJ46-SUM(RT46:$RV46),JS46),0))</f>
        <v>0</v>
      </c>
      <c r="RT46" s="5">
        <f>IF(JT46=0,0,IF($BJ46&gt;SUM(JU46:$JV46),IF(JT46+SUM(JU46:$JV46)&gt;$BJ46,$BJ46-SUM(RU46:$RV46),JT46),0))</f>
        <v>0</v>
      </c>
      <c r="RU46" s="5">
        <f>IF(JU46=0,0,IF($BJ46&gt;SUM(JV46:$JV46),IF(JU46+SUM(JV46:$JV46)&gt;$BJ46,$BJ46-SUM(RV46:$RV46),JU46),0))</f>
        <v>1</v>
      </c>
      <c r="RV46" s="54"/>
      <c r="RW46" s="12">
        <f ca="1">SUMIFS(Sales!D$1:D$151,Sales!B$1:B$151,B46,Sales!C$1:C$151,C46)</f>
        <v>136</v>
      </c>
      <c r="RX46" s="65" t="b">
        <f>IF(COUNTIF(Sales!C$1:C$153,C46)=1,TRUE,FALSE)</f>
        <v>1</v>
      </c>
      <c r="RY46" t="b">
        <f t="shared" si="598"/>
        <v>1</v>
      </c>
    </row>
    <row r="47" spans="1:493" ht="17" hidden="1" customHeight="1" x14ac:dyDescent="0.35">
      <c r="A47" s="7">
        <f t="shared" ca="1" si="546"/>
        <v>47</v>
      </c>
      <c r="B47" s="126" t="str">
        <f t="shared" si="595"/>
        <v>GC-Shoes</v>
      </c>
      <c r="C47" s="20" t="s">
        <v>224</v>
      </c>
      <c r="D47" s="20"/>
      <c r="E47" s="155">
        <f>IF(LEFT(C47,5)="Total",0,SUMIFS(Costing!E$1:E$79,Costing!C$1:C$79,B47,Costing!D$1:D$79,C47))</f>
        <v>0</v>
      </c>
      <c r="F47" s="60">
        <f>SUMIFS(Costing!G$1:G$79,Costing!C$1:C$79,B47,Costing!D$1:D$79,C47)</f>
        <v>0</v>
      </c>
      <c r="G47" s="92"/>
      <c r="H47" s="220"/>
      <c r="I47" s="67">
        <f t="shared" si="575"/>
        <v>0</v>
      </c>
      <c r="J47" s="92"/>
      <c r="K47" s="220"/>
      <c r="L47" s="67">
        <f t="shared" si="576"/>
        <v>0</v>
      </c>
      <c r="M47" s="92"/>
      <c r="N47" s="220"/>
      <c r="O47" s="67">
        <f t="shared" si="577"/>
        <v>0</v>
      </c>
      <c r="P47" s="92"/>
      <c r="Q47" s="220"/>
      <c r="R47" s="67">
        <f t="shared" si="578"/>
        <v>0</v>
      </c>
      <c r="S47" s="92"/>
      <c r="T47" s="220"/>
      <c r="U47" s="67">
        <f t="shared" si="579"/>
        <v>0</v>
      </c>
      <c r="V47" s="92"/>
      <c r="W47" s="220"/>
      <c r="X47" s="67">
        <f t="shared" si="580"/>
        <v>0</v>
      </c>
      <c r="Y47" s="92"/>
      <c r="Z47" s="220"/>
      <c r="AA47" s="67">
        <f t="shared" si="581"/>
        <v>0</v>
      </c>
      <c r="AB47" s="92"/>
      <c r="AC47" s="220"/>
      <c r="AD47" s="67">
        <f t="shared" si="582"/>
        <v>0</v>
      </c>
      <c r="AE47" s="92"/>
      <c r="AF47" s="220"/>
      <c r="AG47" s="67">
        <f t="shared" si="583"/>
        <v>0</v>
      </c>
      <c r="AH47" s="92"/>
      <c r="AI47" s="220"/>
      <c r="AJ47" s="67">
        <f t="shared" si="584"/>
        <v>0</v>
      </c>
      <c r="AK47" s="92"/>
      <c r="AL47" s="220"/>
      <c r="AM47" s="67">
        <f t="shared" si="585"/>
        <v>0</v>
      </c>
      <c r="AN47" s="92"/>
      <c r="AO47" s="220"/>
      <c r="AP47" s="67">
        <f t="shared" si="586"/>
        <v>0</v>
      </c>
      <c r="AQ47" s="92"/>
      <c r="AR47" s="220"/>
      <c r="AS47" s="67">
        <f t="shared" si="587"/>
        <v>0</v>
      </c>
      <c r="AT47" s="92"/>
      <c r="AU47" s="220"/>
      <c r="AV47" s="67">
        <f t="shared" si="588"/>
        <v>0</v>
      </c>
      <c r="AW47" s="92"/>
      <c r="AX47" s="220"/>
      <c r="AY47" s="67">
        <f t="shared" si="589"/>
        <v>0</v>
      </c>
      <c r="AZ47" s="92"/>
      <c r="BA47" s="220"/>
      <c r="BB47" s="67">
        <f t="shared" si="590"/>
        <v>0</v>
      </c>
      <c r="BC47" s="92"/>
      <c r="BD47" s="220"/>
      <c r="BE47" s="67">
        <f t="shared" si="591"/>
        <v>0</v>
      </c>
      <c r="BF47" s="92"/>
      <c r="BG47" s="220"/>
      <c r="BH47" s="67">
        <f t="shared" si="592"/>
        <v>0</v>
      </c>
      <c r="BI47" s="68"/>
      <c r="BJ47" s="154">
        <f t="shared" si="593"/>
        <v>0</v>
      </c>
      <c r="BK47" s="116">
        <f t="shared" si="594"/>
        <v>0</v>
      </c>
      <c r="BL47" s="50"/>
      <c r="BM47" s="5">
        <f ca="1">SUMIFS(INDIRECT("Sales!"&amp;RW47&amp;":"&amp;RW47),Sales!$1:$1,"&gt;"&amp;$BN$2,Sales!$1:$1,"&lt;="&amp;$C$2)/$BM$2*30</f>
        <v>0</v>
      </c>
      <c r="BN47" s="72"/>
      <c r="BO47" s="5">
        <f>SUMIF($DB$2:$RV$2,"&lt;"&amp;BO$2,$DB47:$RV47)-SUM($BN47:BN47)</f>
        <v>0</v>
      </c>
      <c r="BP47" s="5">
        <f>SUMIF($DB$2:$RV$2,"&lt;"&amp;BP$2,$DB47:$RV47)-SUM($BN47:BO47)</f>
        <v>0</v>
      </c>
      <c r="BQ47" s="5">
        <f>SUMIF($DB$2:$RV$2,"&lt;"&amp;BQ$2,$DB47:$RV47)-SUM($BN47:BP47)</f>
        <v>0</v>
      </c>
      <c r="BR47" s="5">
        <f>SUMIF($DB$2:$RV$2,"&lt;"&amp;BR$2,$DB47:$RV47)-SUM($BN47:BQ47)</f>
        <v>0</v>
      </c>
      <c r="BS47" s="5">
        <f>SUMIF($DB$2:$RV$2,"&lt;"&amp;BS$2,$DB47:$RV47)-SUM($BN47:BR47)</f>
        <v>0</v>
      </c>
      <c r="BT47" s="5">
        <f>SUMIF($DB$2:$RV$2,"&lt;"&amp;BT$2,$DB47:$RV47)-SUM($BN47:BS47)</f>
        <v>0</v>
      </c>
      <c r="BU47" s="5">
        <f t="shared" ref="BU47:BU75" si="599">IF(BT47=0,0,SUMPRODUCT(JW47:RV47,JW$130:RV$130)/BT47)</f>
        <v>0</v>
      </c>
      <c r="BV47" s="10"/>
      <c r="BW47" s="95"/>
      <c r="BX47" s="95">
        <v>0</v>
      </c>
      <c r="BY47" s="95">
        <v>0</v>
      </c>
      <c r="BZ47" s="95"/>
      <c r="CA47" s="95"/>
      <c r="CB47" s="95"/>
      <c r="CC47" s="79">
        <v>0</v>
      </c>
      <c r="CD47" s="79">
        <v>0</v>
      </c>
      <c r="CE47" s="79">
        <v>0</v>
      </c>
      <c r="CF47" s="79">
        <v>0</v>
      </c>
      <c r="CG47" s="79">
        <v>0</v>
      </c>
      <c r="CH47" s="79">
        <v>0</v>
      </c>
      <c r="CI47" s="79">
        <v>0</v>
      </c>
      <c r="CJ47" s="79">
        <v>0</v>
      </c>
      <c r="CK47" s="79">
        <v>0</v>
      </c>
      <c r="CL47" s="79">
        <v>0</v>
      </c>
      <c r="CM47" s="79">
        <v>0</v>
      </c>
      <c r="CN47" s="79">
        <v>0</v>
      </c>
      <c r="CO47" s="79">
        <v>0</v>
      </c>
      <c r="CP47" s="79">
        <v>15</v>
      </c>
      <c r="CQ47" s="79">
        <v>0</v>
      </c>
      <c r="CR47" s="79">
        <v>0</v>
      </c>
      <c r="CS47" s="79">
        <v>10</v>
      </c>
      <c r="CT47" s="79">
        <v>15</v>
      </c>
      <c r="CU47" s="79">
        <v>0</v>
      </c>
      <c r="CV47" s="79">
        <v>0</v>
      </c>
      <c r="CW47" s="79">
        <v>0</v>
      </c>
      <c r="CX47" s="95">
        <v>0</v>
      </c>
      <c r="CY47" s="79">
        <v>0</v>
      </c>
      <c r="CZ47" s="79">
        <v>0</v>
      </c>
      <c r="DA47" s="79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15</v>
      </c>
      <c r="DU47" s="5">
        <v>5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/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0</v>
      </c>
      <c r="JR47" s="5">
        <v>0</v>
      </c>
      <c r="JS47" s="5">
        <v>0</v>
      </c>
      <c r="JT47" s="5">
        <v>0</v>
      </c>
      <c r="JU47" s="5"/>
      <c r="JV47" s="54"/>
      <c r="JW47" s="5">
        <f>IF(BW47=0,0,IF($BJ47&gt;SUM(BX47:$JV47),IF(BW47+SUM(BX47:$JV47)&gt;$BJ47,$BJ47-SUM(JX47:$RV47),BW47),0))</f>
        <v>0</v>
      </c>
      <c r="JX47" s="5">
        <f>IF(BX47=0,0,IF($BJ47&gt;SUM(BY47:$JV47),IF(BX47+SUM(BY47:$JV47)&gt;$BJ47,$BJ47-SUM(JY47:$RV47),BX47),0))</f>
        <v>0</v>
      </c>
      <c r="JY47" s="5">
        <f>IF(BY47=0,0,IF($BJ47&gt;SUM(BZ47:$JV47),IF(BY47+SUM(BZ47:$JV47)&gt;$BJ47,$BJ47-SUM(JZ47:$RV47),BY47),0))</f>
        <v>0</v>
      </c>
      <c r="JZ47" s="5">
        <f>IF(BZ47=0,0,IF($BJ47&gt;SUM(CA47:$JV47),IF(BZ47+SUM(CA47:$JV47)&gt;$BJ47,$BJ47-SUM(KA47:$RV47),BZ47),0))</f>
        <v>0</v>
      </c>
      <c r="KA47" s="5">
        <f>IF(CA47=0,0,IF($BJ47&gt;SUM(CB47:$JV47),IF(CA47+SUM(CB47:$JV47)&gt;$BJ47,$BJ47-SUM(KB47:$RV47),CA47),0))</f>
        <v>0</v>
      </c>
      <c r="KB47" s="5">
        <f>IF(CB47=0,0,IF($BJ47&gt;SUM(CC47:$JV47),IF(CB47+SUM(CC47:$JV47)&gt;$BJ47,$BJ47-SUM(KC47:$RV47),CB47),0))</f>
        <v>0</v>
      </c>
      <c r="KC47" s="5">
        <f>IF(CC47=0,0,IF($BJ47&gt;SUM(CD47:$JV47),IF(CC47+SUM(CD47:$JV47)&gt;$BJ47,$BJ47-SUM(KD47:$RV47),CC47),0))</f>
        <v>0</v>
      </c>
      <c r="KD47" s="5">
        <f>IF(CD47=0,0,IF($BJ47&gt;SUM(CE47:$JV47),IF(CD47+SUM(CE47:$JV47)&gt;$BJ47,$BJ47-SUM(KE47:$RV47),CD47),0))</f>
        <v>0</v>
      </c>
      <c r="KE47" s="5">
        <f>IF(CE47=0,0,IF($BJ47&gt;SUM(CF47:$JV47),IF(CE47+SUM(CF47:$JV47)&gt;$BJ47,$BJ47-SUM(KF47:$RV47),CE47),0))</f>
        <v>0</v>
      </c>
      <c r="KF47" s="5">
        <f>IF(CF47=0,0,IF($BJ47&gt;SUM(CG47:$JV47),IF(CF47+SUM(CG47:$JV47)&gt;$BJ47,$BJ47-SUM(KG47:$RV47),CF47),0))</f>
        <v>0</v>
      </c>
      <c r="KG47" s="5">
        <f>IF(CG47=0,0,IF($BJ47&gt;SUM(CH47:$JV47),IF(CG47+SUM(CH47:$JV47)&gt;$BJ47,$BJ47-SUM(KH47:$RV47),CG47),0))</f>
        <v>0</v>
      </c>
      <c r="KH47" s="5">
        <f>IF(CH47=0,0,IF($BJ47&gt;SUM(CI47:$JV47),IF(CH47+SUM(CI47:$JV47)&gt;$BJ47,$BJ47-SUM(KI47:$RV47),CH47),0))</f>
        <v>0</v>
      </c>
      <c r="KI47" s="5">
        <f>IF(CI47=0,0,IF($BJ47&gt;SUM(CJ47:$JV47),IF(CI47+SUM(CJ47:$JV47)&gt;$BJ47,$BJ47-SUM(KJ47:$RV47),CI47),0))</f>
        <v>0</v>
      </c>
      <c r="KJ47" s="5">
        <f>IF(CJ47=0,0,IF($BJ47&gt;SUM(CK47:$JV47),IF(CJ47+SUM(CK47:$JV47)&gt;$BJ47,$BJ47-SUM(KK47:$RV47),CJ47),0))</f>
        <v>0</v>
      </c>
      <c r="KK47" s="5">
        <f>IF(CK47=0,0,IF($BJ47&gt;SUM(CL47:$JV47),IF(CK47+SUM(CL47:$JV47)&gt;$BJ47,$BJ47-SUM(KL47:$RV47),CK47),0))</f>
        <v>0</v>
      </c>
      <c r="KL47" s="5">
        <f>IF(CL47=0,0,IF($BJ47&gt;SUM(CM47:$JV47),IF(CL47+SUM(CM47:$JV47)&gt;$BJ47,$BJ47-SUM(KM47:$RV47),CL47),0))</f>
        <v>0</v>
      </c>
      <c r="KM47" s="5">
        <f>IF(CM47=0,0,IF($BJ47&gt;SUM(CN47:$JV47),IF(CM47+SUM(CN47:$JV47)&gt;$BJ47,$BJ47-SUM(KN47:$RV47),CM47),0))</f>
        <v>0</v>
      </c>
      <c r="KN47" s="5">
        <f>IF(CN47=0,0,IF($BJ47&gt;SUM(CO47:$JV47),IF(CN47+SUM(CO47:$JV47)&gt;$BJ47,$BJ47-SUM(KO47:$RV47),CN47),0))</f>
        <v>0</v>
      </c>
      <c r="KO47" s="5">
        <f>IF(CO47=0,0,IF($BJ47&gt;SUM(CP47:$JV47),IF(CO47+SUM(CP47:$JV47)&gt;$BJ47,$BJ47-SUM(KP47:$RV47),CO47),0))</f>
        <v>0</v>
      </c>
      <c r="KP47" s="5">
        <f>IF(CP47=0,0,IF($BJ47&gt;SUM(CQ47:$JV47),IF(CP47+SUM(CQ47:$JV47)&gt;$BJ47,$BJ47-SUM(KQ47:$RV47),CP47),0))</f>
        <v>0</v>
      </c>
      <c r="KQ47" s="5">
        <f>IF(CQ47=0,0,IF($BJ47&gt;SUM(CR47:$JV47),IF(CQ47+SUM(CR47:$JV47)&gt;$BJ47,$BJ47-SUM(KR47:$RV47),CQ47),0))</f>
        <v>0</v>
      </c>
      <c r="KR47" s="5">
        <f>IF(CR47=0,0,IF($BJ47&gt;SUM(CS47:$JV47),IF(CR47+SUM(CS47:$JV47)&gt;$BJ47,$BJ47-SUM(KS47:$RV47),CR47),0))</f>
        <v>0</v>
      </c>
      <c r="KS47" s="5">
        <f>IF(CS47=0,0,IF($BJ47&gt;SUM(CT47:$JV47),IF(CS47+SUM(CT47:$JV47)&gt;$BJ47,$BJ47-SUM(KT47:$RV47),CS47),0))</f>
        <v>0</v>
      </c>
      <c r="KT47" s="5">
        <f>IF(CT47=0,0,IF($BJ47&gt;SUM(CU47:$JV47),IF(CT47+SUM(CU47:$JV47)&gt;$BJ47,$BJ47-SUM(KU47:$RV47),CT47),0))</f>
        <v>0</v>
      </c>
      <c r="KU47" s="5">
        <f>IF(CU47=0,0,IF($BJ47&gt;SUM(CV47:$JV47),IF(CU47+SUM(CV47:$JV47)&gt;$BJ47,$BJ47-SUM(KV47:$RV47),CU47),0))</f>
        <v>0</v>
      </c>
      <c r="KV47" s="5">
        <f>IF(CV47=0,0,IF($BJ47&gt;SUM(CW47:$JV47),IF(CV47+SUM(CW47:$JV47)&gt;$BJ47,$BJ47-SUM(KW47:$RV47),CV47),0))</f>
        <v>0</v>
      </c>
      <c r="KW47" s="5">
        <f>IF(CW47=0,0,IF($BJ47&gt;SUM(CX47:$JV47),IF(CW47+SUM(CX47:$JV47)&gt;$BJ47,$BJ47-SUM(KX47:$RV47),CW47),0))</f>
        <v>0</v>
      </c>
      <c r="KX47" s="5">
        <f>IF(CX47=0,0,IF($BJ47&gt;SUM(CY47:$JV47),IF(CX47+SUM(CY47:$JV47)&gt;$BJ47,$BJ47-SUM(KY47:$RV47),CX47),0))</f>
        <v>0</v>
      </c>
      <c r="KY47" s="5">
        <f>IF(CY47=0,0,IF($BJ47&gt;SUM(CZ47:$JV47),IF(CY47+SUM(CZ47:$JV47)&gt;$BJ47,$BJ47-SUM(KZ47:$RV47),CY47),0))</f>
        <v>0</v>
      </c>
      <c r="KZ47" s="5">
        <f>IF(CZ47=0,0,IF($BJ47&gt;SUM(DA47:$JV47),IF(CZ47+SUM(DA47:$JV47)&gt;$BJ47,$BJ47-SUM(LA47:$RV47),CZ47),0))</f>
        <v>0</v>
      </c>
      <c r="LA47" s="5">
        <f>IF(DA47=0,0,IF($BJ47&gt;SUM(DB47:$JV47),IF(DA47+SUM(DB47:$JV47)&gt;$BJ47,$BJ47-SUM(LB47:$RV47),DA47),0))</f>
        <v>0</v>
      </c>
      <c r="LB47" s="5">
        <f>IF(DB47=0,0,IF($BJ47&gt;SUM(DC47:$JV47),IF(DB47+SUM(DC47:$JV47)&gt;$BJ47,$BJ47-SUM(LC47:$RV47),DB47),0))</f>
        <v>0</v>
      </c>
      <c r="LC47" s="5">
        <f>IF(DC47=0,0,IF($BJ47&gt;SUM(DD47:$JV47),IF(DC47+SUM(DD47:$JV47)&gt;$BJ47,$BJ47-SUM(LD47:$RV47),DC47),0))</f>
        <v>0</v>
      </c>
      <c r="LD47" s="5">
        <f>IF(DD47=0,0,IF($BJ47&gt;SUM(DE47:$JV47),IF(DD47+SUM(DE47:$JV47)&gt;$BJ47,$BJ47-SUM(LE47:$RV47),DD47),0))</f>
        <v>0</v>
      </c>
      <c r="LE47" s="5">
        <f>IF(DE47=0,0,IF($BJ47&gt;SUM(DF47:$JV47),IF(DE47+SUM(DF47:$JV47)&gt;$BJ47,$BJ47-SUM(LF47:$RV47),DE47),0))</f>
        <v>0</v>
      </c>
      <c r="LF47" s="5">
        <f>IF(DF47=0,0,IF($BJ47&gt;SUM(DG47:$JV47),IF(DF47+SUM(DG47:$JV47)&gt;$BJ47,$BJ47-SUM(LG47:$RV47),DF47),0))</f>
        <v>0</v>
      </c>
      <c r="LG47" s="5">
        <f>IF(DG47=0,0,IF($BJ47&gt;SUM(DH47:$JV47),IF(DG47+SUM(DH47:$JV47)&gt;$BJ47,$BJ47-SUM(LH47:$RV47),DG47),0))</f>
        <v>0</v>
      </c>
      <c r="LH47" s="5">
        <f>IF(DH47=0,0,IF($BJ47&gt;SUM(DI47:$JV47),IF(DH47+SUM(DI47:$JV47)&gt;$BJ47,$BJ47-SUM(LI47:$RV47),DH47),0))</f>
        <v>0</v>
      </c>
      <c r="LI47" s="5">
        <f>IF(DI47=0,0,IF($BJ47&gt;SUM(DJ47:$JV47),IF(DI47+SUM(DJ47:$JV47)&gt;$BJ47,$BJ47-SUM(LJ47:$RV47),DI47),0))</f>
        <v>0</v>
      </c>
      <c r="LJ47" s="5">
        <f>IF(DJ47=0,0,IF($BJ47&gt;SUM(DK47:$JV47),IF(DJ47+SUM(DK47:$JV47)&gt;$BJ47,$BJ47-SUM(LK47:$RV47),DJ47),0))</f>
        <v>0</v>
      </c>
      <c r="LK47" s="5">
        <f>IF(DK47=0,0,IF($BJ47&gt;SUM(DL47:$JV47),IF(DK47+SUM(DL47:$JV47)&gt;$BJ47,$BJ47-SUM(LL47:$RV47),DK47),0))</f>
        <v>0</v>
      </c>
      <c r="LL47" s="5">
        <f>IF(DL47=0,0,IF($BJ47&gt;SUM(DM47:$JV47),IF(DL47+SUM(DM47:$JV47)&gt;$BJ47,$BJ47-SUM(LM47:$RV47),DL47),0))</f>
        <v>0</v>
      </c>
      <c r="LM47" s="5">
        <f>IF(DM47=0,0,IF($BJ47&gt;SUM(DN47:$JV47),IF(DM47+SUM(DN47:$JV47)&gt;$BJ47,$BJ47-SUM(LN47:$RV47),DM47),0))</f>
        <v>0</v>
      </c>
      <c r="LN47" s="5">
        <f>IF(DN47=0,0,IF($BJ47&gt;SUM(DO47:$JV47),IF(DN47+SUM(DO47:$JV47)&gt;$BJ47,$BJ47-SUM(LO47:$RV47),DN47),0))</f>
        <v>0</v>
      </c>
      <c r="LO47" s="5">
        <f>IF(DO47=0,0,IF($BJ47&gt;SUM(DP47:$JV47),IF(DO47+SUM(DP47:$JV47)&gt;$BJ47,$BJ47-SUM(LP47:$RV47),DO47),0))</f>
        <v>0</v>
      </c>
      <c r="LP47" s="5">
        <f>IF(DP47=0,0,IF($BJ47&gt;SUM(DQ47:$JV47),IF(DP47+SUM(DQ47:$JV47)&gt;$BJ47,$BJ47-SUM(LQ47:$RV47),DP47),0))</f>
        <v>0</v>
      </c>
      <c r="LQ47" s="5">
        <f>IF(DQ47=0,0,IF($BJ47&gt;SUM(DR47:$JV47),IF(DQ47+SUM(DR47:$JV47)&gt;$BJ47,$BJ47-SUM(LR47:$RV47),DQ47),0))</f>
        <v>0</v>
      </c>
      <c r="LR47" s="5">
        <f>IF(DR47=0,0,IF($BJ47&gt;SUM(DS47:$JV47),IF(DR47+SUM(DS47:$JV47)&gt;$BJ47,$BJ47-SUM(LS47:$RV47),DR47),0))</f>
        <v>0</v>
      </c>
      <c r="LS47" s="5">
        <f>IF(DS47=0,0,IF($BJ47&gt;SUM(DT47:$JV47),IF(DS47+SUM(DT47:$JV47)&gt;$BJ47,$BJ47-SUM(LT47:$RV47),DS47),0))</f>
        <v>0</v>
      </c>
      <c r="LT47" s="5">
        <f>IF(DT47=0,0,IF($BJ47&gt;SUM(DU47:$JV47),IF(DT47+SUM(DU47:$JV47)&gt;$BJ47,$BJ47-SUM(LU47:$RV47),DT47),0))</f>
        <v>0</v>
      </c>
      <c r="LU47" s="5">
        <f>IF(DU47=0,0,IF($BJ47&gt;SUM(DV47:$JV47),IF(DU47+SUM(DV47:$JV47)&gt;$BJ47,$BJ47-SUM(LV47:$RV47),DU47),0))</f>
        <v>0</v>
      </c>
      <c r="LV47" s="5">
        <f>IF(DV47=0,0,IF($BJ47&gt;SUM(DW47:$JV47),IF(DV47+SUM(DW47:$JV47)&gt;$BJ47,$BJ47-SUM(LW47:$RV47),DV47),0))</f>
        <v>0</v>
      </c>
      <c r="LW47" s="5">
        <f>IF(DW47=0,0,IF($BJ47&gt;SUM(DX47:$JV47),IF(DW47+SUM(DX47:$JV47)&gt;$BJ47,$BJ47-SUM(LX47:$RV47),DW47),0))</f>
        <v>0</v>
      </c>
      <c r="LX47" s="5">
        <f>IF(DX47=0,0,IF($BJ47&gt;SUM(DY47:$JV47),IF(DX47+SUM(DY47:$JV47)&gt;$BJ47,$BJ47-SUM(LY47:$RV47),DX47),0))</f>
        <v>0</v>
      </c>
      <c r="LY47" s="5">
        <f>IF(DY47=0,0,IF($BJ47&gt;SUM(DZ47:$JV47),IF(DY47+SUM(DZ47:$JV47)&gt;$BJ47,$BJ47-SUM(LZ47:$RV47),DY47),0))</f>
        <v>0</v>
      </c>
      <c r="LZ47" s="5">
        <f>IF(DZ47=0,0,IF($BJ47&gt;SUM(EA47:$JV47),IF(DZ47+SUM(EA47:$JV47)&gt;$BJ47,$BJ47-SUM(MA47:$RV47),DZ47),0))</f>
        <v>0</v>
      </c>
      <c r="MA47" s="5">
        <f>IF(EA47=0,0,IF($BJ47&gt;SUM(EB47:$JV47),IF(EA47+SUM(EB47:$JV47)&gt;$BJ47,$BJ47-SUM(MB47:$RV47),EA47),0))</f>
        <v>0</v>
      </c>
      <c r="MB47" s="5">
        <f>IF(EB47=0,0,IF($BJ47&gt;SUM(EC47:$JV47),IF(EB47+SUM(EC47:$JV47)&gt;$BJ47,$BJ47-SUM(MC47:$RV47),EB47),0))</f>
        <v>0</v>
      </c>
      <c r="MC47" s="5">
        <f>IF(EC47=0,0,IF($BJ47&gt;SUM(ED47:$JV47),IF(EC47+SUM(ED47:$JV47)&gt;$BJ47,$BJ47-SUM(MD47:$RV47),EC47),0))</f>
        <v>0</v>
      </c>
      <c r="MD47" s="5">
        <f>IF(ED47=0,0,IF($BJ47&gt;SUM(EE47:$JV47),IF(ED47+SUM(EE47:$JV47)&gt;$BJ47,$BJ47-SUM(ME47:$RV47),ED47),0))</f>
        <v>0</v>
      </c>
      <c r="ME47" s="5">
        <f>IF(EE47=0,0,IF($BJ47&gt;SUM(EF47:$JV47),IF(EE47+SUM(EF47:$JV47)&gt;$BJ47,$BJ47-SUM(MF47:$RV47),EE47),0))</f>
        <v>0</v>
      </c>
      <c r="MF47" s="5">
        <f>IF(EF47=0,0,IF($BJ47&gt;SUM(EG47:$JV47),IF(EF47+SUM(EG47:$JV47)&gt;$BJ47,$BJ47-SUM(MG47:$RV47),EF47),0))</f>
        <v>0</v>
      </c>
      <c r="MG47" s="5">
        <f>IF(EG47=0,0,IF($BJ47&gt;SUM(EH47:$JV47),IF(EG47+SUM(EH47:$JV47)&gt;$BJ47,$BJ47-SUM(MH47:$RV47),EG47),0))</f>
        <v>0</v>
      </c>
      <c r="MH47" s="5">
        <f>IF(EH47=0,0,IF($BJ47&gt;SUM(EI47:$JV47),IF(EH47+SUM(EI47:$JV47)&gt;$BJ47,$BJ47-SUM(MI47:$RV47),EH47),0))</f>
        <v>0</v>
      </c>
      <c r="MI47" s="5">
        <f>IF(EI47=0,0,IF($BJ47&gt;SUM(EJ47:$JV47),IF(EI47+SUM(EJ47:$JV47)&gt;$BJ47,$BJ47-SUM(MJ47:$RV47),EI47),0))</f>
        <v>0</v>
      </c>
      <c r="MJ47" s="5">
        <f>IF(EJ47=0,0,IF($BJ47&gt;SUM(EK47:$JV47),IF(EJ47+SUM(EK47:$JV47)&gt;$BJ47,$BJ47-SUM(MK47:$RV47),EJ47),0))</f>
        <v>0</v>
      </c>
      <c r="MK47" s="5">
        <f>IF(EK47=0,0,IF($BJ47&gt;SUM(EL47:$JV47),IF(EK47+SUM(EL47:$JV47)&gt;$BJ47,$BJ47-SUM(ML47:$RV47),EK47),0))</f>
        <v>0</v>
      </c>
      <c r="ML47" s="5">
        <f>IF(EL47=0,0,IF($BJ47&gt;SUM(EM47:$JV47),IF(EL47+SUM(EM47:$JV47)&gt;$BJ47,$BJ47-SUM(MM47:$RV47),EL47),0))</f>
        <v>0</v>
      </c>
      <c r="MM47" s="5">
        <f>IF(EM47=0,0,IF($BJ47&gt;SUM(EN47:$JV47),IF(EM47+SUM(EN47:$JV47)&gt;$BJ47,$BJ47-SUM(MN47:$RV47),EM47),0))</f>
        <v>0</v>
      </c>
      <c r="MN47" s="5">
        <f>IF(EN47=0,0,IF($BJ47&gt;SUM(EO47:$JV47),IF(EN47+SUM(EO47:$JV47)&gt;$BJ47,$BJ47-SUM(MO47:$RV47),EN47),0))</f>
        <v>0</v>
      </c>
      <c r="MO47" s="5">
        <f>IF(EO47=0,0,IF($BJ47&gt;SUM(EP47:$JV47),IF(EO47+SUM(EP47:$JV47)&gt;$BJ47,$BJ47-SUM(MP47:$RV47),EO47),0))</f>
        <v>0</v>
      </c>
      <c r="MP47" s="5">
        <f>IF(EP47=0,0,IF($BJ47&gt;SUM(EQ47:$JV47),IF(EP47+SUM(EQ47:$JV47)&gt;$BJ47,$BJ47-SUM(MQ47:$RV47),EP47),0))</f>
        <v>0</v>
      </c>
      <c r="MQ47" s="5">
        <f>IF(EQ47=0,0,IF($BJ47&gt;SUM(ER47:$JV47),IF(EQ47+SUM(ER47:$JV47)&gt;$BJ47,$BJ47-SUM(MR47:$RV47),EQ47),0))</f>
        <v>0</v>
      </c>
      <c r="MR47" s="5">
        <f>IF(ER47=0,0,IF($BJ47&gt;SUM(ES47:$JV47),IF(ER47+SUM(ES47:$JV47)&gt;$BJ47,$BJ47-SUM(MS47:$RV47),ER47),0))</f>
        <v>0</v>
      </c>
      <c r="MS47" s="5">
        <f>IF(ES47=0,0,IF($BJ47&gt;SUM(ET47:$JV47),IF(ES47+SUM(ET47:$JV47)&gt;$BJ47,$BJ47-SUM(MT47:$RV47),ES47),0))</f>
        <v>0</v>
      </c>
      <c r="MT47" s="5">
        <f>IF(ET47=0,0,IF($BJ47&gt;SUM(EU47:$JV47),IF(ET47+SUM(EU47:$JV47)&gt;$BJ47,$BJ47-SUM(MU47:$RV47),ET47),0))</f>
        <v>0</v>
      </c>
      <c r="MU47" s="5">
        <f>IF(EU47=0,0,IF($BJ47&gt;SUM(EV47:$JV47),IF(EU47+SUM(EV47:$JV47)&gt;$BJ47,$BJ47-SUM(MV47:$RV47),EU47),0))</f>
        <v>0</v>
      </c>
      <c r="MV47" s="5">
        <f>IF(EV47=0,0,IF($BJ47&gt;SUM(EW47:$JV47),IF(EV47+SUM(EW47:$JV47)&gt;$BJ47,$BJ47-SUM(MW47:$RV47),EV47),0))</f>
        <v>0</v>
      </c>
      <c r="MW47" s="5">
        <f>IF(EW47=0,0,IF($BJ47&gt;SUM(EX47:$JV47),IF(EW47+SUM(EX47:$JV47)&gt;$BJ47,$BJ47-SUM(MX47:$RV47),EW47),0))</f>
        <v>0</v>
      </c>
      <c r="MX47" s="5">
        <f>IF(EX47=0,0,IF($BJ47&gt;SUM(EY47:$JV47),IF(EX47+SUM(EY47:$JV47)&gt;$BJ47,$BJ47-SUM(MY47:$RV47),EX47),0))</f>
        <v>0</v>
      </c>
      <c r="MY47" s="5">
        <f>IF(EY47=0,0,IF($BJ47&gt;SUM(EZ47:$JV47),IF(EY47+SUM(EZ47:$JV47)&gt;$BJ47,$BJ47-SUM(MZ47:$RV47),EY47),0))</f>
        <v>0</v>
      </c>
      <c r="MZ47" s="5">
        <f>IF(EZ47=0,0,IF($BJ47&gt;SUM(FA47:$JV47),IF(EZ47+SUM(FA47:$JV47)&gt;$BJ47,$BJ47-SUM(NA47:$RV47),EZ47),0))</f>
        <v>0</v>
      </c>
      <c r="NA47" s="5">
        <f>IF(FA47=0,0,IF($BJ47&gt;SUM(FB47:$JV47),IF(FA47+SUM(FB47:$JV47)&gt;$BJ47,$BJ47-SUM(NB47:$RV47),FA47),0))</f>
        <v>0</v>
      </c>
      <c r="NB47" s="5">
        <f>IF(FB47=0,0,IF($BJ47&gt;SUM(FC47:$JV47),IF(FB47+SUM(FC47:$JV47)&gt;$BJ47,$BJ47-SUM(NC47:$RV47),FB47),0))</f>
        <v>0</v>
      </c>
      <c r="NC47" s="5">
        <f>IF(FC47=0,0,IF($BJ47&gt;SUM(FD47:$JV47),IF(FC47+SUM(FD47:$JV47)&gt;$BJ47,$BJ47-SUM(ND47:$RV47),FC47),0))</f>
        <v>0</v>
      </c>
      <c r="ND47" s="5">
        <f>IF(FD47=0,0,IF($BJ47&gt;SUM(FE47:$JV47),IF(FD47+SUM(FE47:$JV47)&gt;$BJ47,$BJ47-SUM(NE47:$RV47),FD47),0))</f>
        <v>0</v>
      </c>
      <c r="NE47" s="5">
        <f>IF(FE47=0,0,IF($BJ47&gt;SUM(FF47:$JV47),IF(FE47+SUM(FF47:$JV47)&gt;$BJ47,$BJ47-SUM(NF47:$RV47),FE47),0))</f>
        <v>0</v>
      </c>
      <c r="NF47" s="5">
        <f>IF(FF47=0,0,IF($BJ47&gt;SUM(FG47:$JV47),IF(FF47+SUM(FG47:$JV47)&gt;$BJ47,$BJ47-SUM(NG47:$RV47),FF47),0))</f>
        <v>0</v>
      </c>
      <c r="NG47" s="5">
        <f>IF(FG47=0,0,IF($BJ47&gt;SUM(FH47:$JV47),IF(FG47+SUM(FH47:$JV47)&gt;$BJ47,$BJ47-SUM(NH47:$RV47),FG47),0))</f>
        <v>0</v>
      </c>
      <c r="NH47" s="5">
        <f>IF(FH47=0,0,IF($BJ47&gt;SUM(FI47:$JV47),IF(FH47+SUM(FI47:$JV47)&gt;$BJ47,$BJ47-SUM(NI47:$RV47),FH47),0))</f>
        <v>0</v>
      </c>
      <c r="NI47" s="5">
        <f>IF(FI47=0,0,IF($BJ47&gt;SUM(FJ47:$JV47),IF(FI47+SUM(FJ47:$JV47)&gt;$BJ47,$BJ47-SUM(NJ47:$RV47),FI47),0))</f>
        <v>0</v>
      </c>
      <c r="NJ47" s="5">
        <f>IF(FJ47=0,0,IF($BJ47&gt;SUM(FK47:$JV47),IF(FJ47+SUM(FK47:$JV47)&gt;$BJ47,$BJ47-SUM(NK47:$RV47),FJ47),0))</f>
        <v>0</v>
      </c>
      <c r="NK47" s="5">
        <f>IF(FK47=0,0,IF($BJ47&gt;SUM(FL47:$JV47),IF(FK47+SUM(FL47:$JV47)&gt;$BJ47,$BJ47-SUM(NL47:$RV47),FK47),0))</f>
        <v>0</v>
      </c>
      <c r="NL47" s="5">
        <f>IF(FL47=0,0,IF($BJ47&gt;SUM(FM47:$JV47),IF(FL47+SUM(FM47:$JV47)&gt;$BJ47,$BJ47-SUM(NM47:$RV47),FL47),0))</f>
        <v>0</v>
      </c>
      <c r="NM47" s="5">
        <f>IF(FM47=0,0,IF($BJ47&gt;SUM(FN47:$JV47),IF(FM47+SUM(FN47:$JV47)&gt;$BJ47,$BJ47-SUM(NN47:$RV47),FM47),0))</f>
        <v>0</v>
      </c>
      <c r="NN47" s="5">
        <f>IF(FN47=0,0,IF($BJ47&gt;SUM(FO47:$JV47),IF(FN47+SUM(FO47:$JV47)&gt;$BJ47,$BJ47-SUM(NO47:$RV47),FN47),0))</f>
        <v>0</v>
      </c>
      <c r="NO47" s="5">
        <f>IF(FO47=0,0,IF($BJ47&gt;SUM(FP47:$JV47),IF(FO47+SUM(FP47:$JV47)&gt;$BJ47,$BJ47-SUM(NP47:$RV47),FO47),0))</f>
        <v>0</v>
      </c>
      <c r="NP47" s="5">
        <f>IF(FP47=0,0,IF($BJ47&gt;SUM(FQ47:$JV47),IF(FP47+SUM(FQ47:$JV47)&gt;$BJ47,$BJ47-SUM(NQ47:$RV47),FP47),0))</f>
        <v>0</v>
      </c>
      <c r="NQ47" s="5">
        <f>IF(FQ47=0,0,IF($BJ47&gt;SUM(FR47:$JV47),IF(FQ47+SUM(FR47:$JV47)&gt;$BJ47,$BJ47-SUM(NR47:$RV47),FQ47),0))</f>
        <v>0</v>
      </c>
      <c r="NR47" s="5">
        <f>IF(FR47=0,0,IF($BJ47&gt;SUM(FS47:$JV47),IF(FR47+SUM(FS47:$JV47)&gt;$BJ47,$BJ47-SUM(NS47:$RV47),FR47),0))</f>
        <v>0</v>
      </c>
      <c r="NS47" s="5">
        <f>IF(FS47=0,0,IF($BJ47&gt;SUM(FT47:$JV47),IF(FS47+SUM(FT47:$JV47)&gt;$BJ47,$BJ47-SUM(NT47:$RV47),FS47),0))</f>
        <v>0</v>
      </c>
      <c r="NT47" s="5">
        <f>IF(FT47=0,0,IF($BJ47&gt;SUM(FU47:$JV47),IF(FT47+SUM(FU47:$JV47)&gt;$BJ47,$BJ47-SUM(NU47:$RV47),FT47),0))</f>
        <v>0</v>
      </c>
      <c r="NU47" s="5">
        <f>IF(FU47=0,0,IF($BJ47&gt;SUM(FV47:$JV47),IF(FU47+SUM(FV47:$JV47)&gt;$BJ47,$BJ47-SUM(NV47:$RV47),FU47),0))</f>
        <v>0</v>
      </c>
      <c r="NV47" s="5">
        <f>IF(FV47=0,0,IF($BJ47&gt;SUM(FW47:$JV47),IF(FV47+SUM(FW47:$JV47)&gt;$BJ47,$BJ47-SUM(NW47:$RV47),FV47),0))</f>
        <v>0</v>
      </c>
      <c r="NW47" s="5">
        <f>IF(FW47=0,0,IF($BJ47&gt;SUM(FX47:$JV47),IF(FW47+SUM(FX47:$JV47)&gt;$BJ47,$BJ47-SUM(NX47:$RV47),FW47),0))</f>
        <v>0</v>
      </c>
      <c r="NX47" s="5">
        <f>IF(FX47=0,0,IF($BJ47&gt;SUM(FY47:$JV47),IF(FX47+SUM(FY47:$JV47)&gt;$BJ47,$BJ47-SUM(NY47:$RV47),FX47),0))</f>
        <v>0</v>
      </c>
      <c r="NY47" s="5">
        <f>IF(FY47=0,0,IF($BJ47&gt;SUM(FZ47:$JV47),IF(FY47+SUM(FZ47:$JV47)&gt;$BJ47,$BJ47-SUM(NZ47:$RV47),FY47),0))</f>
        <v>0</v>
      </c>
      <c r="NZ47" s="5">
        <f>IF(FZ47=0,0,IF($BJ47&gt;SUM(GA47:$JV47),IF(FZ47+SUM(GA47:$JV47)&gt;$BJ47,$BJ47-SUM(OA47:$RV47),FZ47),0))</f>
        <v>0</v>
      </c>
      <c r="OA47" s="5">
        <f>IF(GA47=0,0,IF($BJ47&gt;SUM(GB47:$JV47),IF(GA47+SUM(GB47:$JV47)&gt;$BJ47,$BJ47-SUM(OB47:$RV47),GA47),0))</f>
        <v>0</v>
      </c>
      <c r="OB47" s="5">
        <f>IF(GB47=0,0,IF($BJ47&gt;SUM(GC47:$JV47),IF(GB47+SUM(GC47:$JV47)&gt;$BJ47,$BJ47-SUM(OC47:$RV47),GB47),0))</f>
        <v>0</v>
      </c>
      <c r="OC47" s="5">
        <f>IF(GC47=0,0,IF($BJ47&gt;SUM(GD47:$JV47),IF(GC47+SUM(GD47:$JV47)&gt;$BJ47,$BJ47-SUM(OD47:$RV47),GC47),0))</f>
        <v>0</v>
      </c>
      <c r="OD47" s="5">
        <f>IF(GD47=0,0,IF($BJ47&gt;SUM(GE47:$JV47),IF(GD47+SUM(GE47:$JV47)&gt;$BJ47,$BJ47-SUM(OE47:$RV47),GD47),0))</f>
        <v>0</v>
      </c>
      <c r="OE47" s="5">
        <f>IF(GE47=0,0,IF($BJ47&gt;SUM(GF47:$JV47),IF(GE47+SUM(GF47:$JV47)&gt;$BJ47,$BJ47-SUM(OF47:$RV47),GE47),0))</f>
        <v>0</v>
      </c>
      <c r="OF47" s="5">
        <f>IF(GF47=0,0,IF($BJ47&gt;SUM(GG47:$JV47),IF(GF47+SUM(GG47:$JV47)&gt;$BJ47,$BJ47-SUM(OG47:$RV47),GF47),0))</f>
        <v>0</v>
      </c>
      <c r="OG47" s="5">
        <f>IF(GG47=0,0,IF($BJ47&gt;SUM(GH47:$JV47),IF(GG47+SUM(GH47:$JV47)&gt;$BJ47,$BJ47-SUM(OH47:$RV47),GG47),0))</f>
        <v>0</v>
      </c>
      <c r="OH47" s="5">
        <f>IF(GH47=0,0,IF($BJ47&gt;SUM(GI47:$JV47),IF(GH47+SUM(GI47:$JV47)&gt;$BJ47,$BJ47-SUM(OI47:$RV47),GH47),0))</f>
        <v>0</v>
      </c>
      <c r="OI47" s="5">
        <f>IF(GI47=0,0,IF($BJ47&gt;SUM(GJ47:$JV47),IF(GI47+SUM(GJ47:$JV47)&gt;$BJ47,$BJ47-SUM(OJ47:$RV47),GI47),0))</f>
        <v>0</v>
      </c>
      <c r="OJ47" s="5">
        <f>IF(GJ47=0,0,IF($BJ47&gt;SUM(GK47:$JV47),IF(GJ47+SUM(GK47:$JV47)&gt;$BJ47,$BJ47-SUM(OK47:$RV47),GJ47),0))</f>
        <v>0</v>
      </c>
      <c r="OK47" s="5">
        <f>IF(GK47=0,0,IF($BJ47&gt;SUM(GL47:$JV47),IF(GK47+SUM(GL47:$JV47)&gt;$BJ47,$BJ47-SUM(OL47:$RV47),GK47),0))</f>
        <v>0</v>
      </c>
      <c r="OL47" s="5">
        <f>IF(GL47=0,0,IF($BJ47&gt;SUM(GM47:$JV47),IF(GL47+SUM(GM47:$JV47)&gt;$BJ47,$BJ47-SUM(OM47:$RV47),GL47),0))</f>
        <v>0</v>
      </c>
      <c r="OM47" s="5">
        <f>IF(GM47=0,0,IF($BJ47&gt;SUM(GN47:$JV47),IF(GM47+SUM(GN47:$JV47)&gt;$BJ47,$BJ47-SUM(ON47:$RV47),GM47),0))</f>
        <v>0</v>
      </c>
      <c r="ON47" s="5">
        <f>IF(GN47=0,0,IF($BJ47&gt;SUM(GO47:$JV47),IF(GN47+SUM(GO47:$JV47)&gt;$BJ47,$BJ47-SUM(OO47:$RV47),GN47),0))</f>
        <v>0</v>
      </c>
      <c r="OO47" s="5">
        <f>IF(GO47=0,0,IF($BJ47&gt;SUM(GP47:$JV47),IF(GO47+SUM(GP47:$JV47)&gt;$BJ47,$BJ47-SUM(OP47:$RV47),GO47),0))</f>
        <v>0</v>
      </c>
      <c r="OP47" s="5">
        <f>IF(GP47=0,0,IF($BJ47&gt;SUM(GQ47:$JV47),IF(GP47+SUM(GQ47:$JV47)&gt;$BJ47,$BJ47-SUM(OQ47:$RV47),GP47),0))</f>
        <v>0</v>
      </c>
      <c r="OQ47" s="5">
        <f>IF(GQ47=0,0,IF($BJ47&gt;SUM(GR47:$JV47),IF(GQ47+SUM(GR47:$JV47)&gt;$BJ47,$BJ47-SUM(OR47:$RV47),GQ47),0))</f>
        <v>0</v>
      </c>
      <c r="OR47" s="5">
        <f>IF(GR47=0,0,IF($BJ47&gt;SUM(GS47:$JV47),IF(GR47+SUM(GS47:$JV47)&gt;$BJ47,$BJ47-SUM(OS47:$RV47),GR47),0))</f>
        <v>0</v>
      </c>
      <c r="OS47" s="5">
        <f>IF(GS47=0,0,IF($BJ47&gt;SUM(GT47:$JV47),IF(GS47+SUM(GT47:$JV47)&gt;$BJ47,$BJ47-SUM(OT47:$RV47),GS47),0))</f>
        <v>0</v>
      </c>
      <c r="OT47" s="5">
        <f>IF(GT47=0,0,IF($BJ47&gt;SUM(GU47:$JV47),IF(GT47+SUM(GU47:$JV47)&gt;$BJ47,$BJ47-SUM(OU47:$RV47),GT47),0))</f>
        <v>0</v>
      </c>
      <c r="OU47" s="5">
        <f>IF(GU47=0,0,IF($BJ47&gt;SUM(GV47:$JV47),IF(GU47+SUM(GV47:$JV47)&gt;$BJ47,$BJ47-SUM(OV47:$RV47),GU47),0))</f>
        <v>0</v>
      </c>
      <c r="OV47" s="5">
        <f>IF(GV47=0,0,IF($BJ47&gt;SUM(GW47:$JV47),IF(GV47+SUM(GW47:$JV47)&gt;$BJ47,$BJ47-SUM(OW47:$RV47),GV47),0))</f>
        <v>0</v>
      </c>
      <c r="OW47" s="5">
        <f>IF(GW47=0,0,IF($BJ47&gt;SUM(GX47:$JV47),IF(GW47+SUM(GX47:$JV47)&gt;$BJ47,$BJ47-SUM(OX47:$RV47),GW47),0))</f>
        <v>0</v>
      </c>
      <c r="OX47" s="5">
        <f>IF(GX47=0,0,IF($BJ47&gt;SUM(GY47:$JV47),IF(GX47+SUM(GY47:$JV47)&gt;$BJ47,$BJ47-SUM(OY47:$RV47),GX47),0))</f>
        <v>0</v>
      </c>
      <c r="OY47" s="5">
        <f>IF(GY47=0,0,IF($BJ47&gt;SUM(GZ47:$JV47),IF(GY47+SUM(GZ47:$JV47)&gt;$BJ47,$BJ47-SUM(OZ47:$RV47),GY47),0))</f>
        <v>0</v>
      </c>
      <c r="OZ47" s="5">
        <f>IF(GZ47=0,0,IF($BJ47&gt;SUM(HA47:$JV47),IF(GZ47+SUM(HA47:$JV47)&gt;$BJ47,$BJ47-SUM(PA47:$RV47),GZ47),0))</f>
        <v>0</v>
      </c>
      <c r="PA47" s="5">
        <f>IF(HA47=0,0,IF($BJ47&gt;SUM(HB47:$JV47),IF(HA47+SUM(HB47:$JV47)&gt;$BJ47,$BJ47-SUM(PB47:$RV47),HA47),0))</f>
        <v>0</v>
      </c>
      <c r="PB47" s="5">
        <f>IF(HB47=0,0,IF($BJ47&gt;SUM(HC47:$JV47),IF(HB47+SUM(HC47:$JV47)&gt;$BJ47,$BJ47-SUM(PC47:$RV47),HB47),0))</f>
        <v>0</v>
      </c>
      <c r="PC47" s="5">
        <f>IF(HC47=0,0,IF($BJ47&gt;SUM(HD47:$JV47),IF(HC47+SUM(HD47:$JV47)&gt;$BJ47,$BJ47-SUM(PD47:$RV47),HC47),0))</f>
        <v>0</v>
      </c>
      <c r="PD47" s="5">
        <f>IF(HD47=0,0,IF($BJ47&gt;SUM(HE47:$JV47),IF(HD47+SUM(HE47:$JV47)&gt;$BJ47,$BJ47-SUM(PE47:$RV47),HD47),0))</f>
        <v>0</v>
      </c>
      <c r="PE47" s="5">
        <f>IF(HE47=0,0,IF($BJ47&gt;SUM(HF47:$JV47),IF(HE47+SUM(HF47:$JV47)&gt;$BJ47,$BJ47-SUM(PF47:$RV47),HE47),0))</f>
        <v>0</v>
      </c>
      <c r="PF47" s="5">
        <f>IF(HF47=0,0,IF($BJ47&gt;SUM(HG47:$JV47),IF(HF47+SUM(HG47:$JV47)&gt;$BJ47,$BJ47-SUM(PG47:$RV47),HF47),0))</f>
        <v>0</v>
      </c>
      <c r="PG47" s="5">
        <f>IF(HG47=0,0,IF($BJ47&gt;SUM(HH47:$JV47),IF(HG47+SUM(HH47:$JV47)&gt;$BJ47,$BJ47-SUM(PH47:$RV47),HG47),0))</f>
        <v>0</v>
      </c>
      <c r="PH47" s="5">
        <f>IF(HH47=0,0,IF($BJ47&gt;SUM(HI47:$JV47),IF(HH47+SUM(HI47:$JV47)&gt;$BJ47,$BJ47-SUM(PI47:$RV47),HH47),0))</f>
        <v>0</v>
      </c>
      <c r="PI47" s="5">
        <f>IF(HI47=0,0,IF($BJ47&gt;SUM(HJ47:$JV47),IF(HI47+SUM(HJ47:$JV47)&gt;$BJ47,$BJ47-SUM(PJ47:$RV47),HI47),0))</f>
        <v>0</v>
      </c>
      <c r="PJ47" s="5">
        <f>IF(HJ47=0,0,IF($BJ47&gt;SUM(HK47:$JV47),IF(HJ47+SUM(HK47:$JV47)&gt;$BJ47,$BJ47-SUM(PK47:$RV47),HJ47),0))</f>
        <v>0</v>
      </c>
      <c r="PK47" s="5">
        <f>IF(HK47=0,0,IF($BJ47&gt;SUM(HL47:$JV47),IF(HK47+SUM(HL47:$JV47)&gt;$BJ47,$BJ47-SUM(PL47:$RV47),HK47),0))</f>
        <v>0</v>
      </c>
      <c r="PL47" s="5">
        <f>IF(HL47=0,0,IF($BJ47&gt;SUM(HM47:$JV47),IF(HL47+SUM(HM47:$JV47)&gt;$BJ47,$BJ47-SUM(PM47:$RV47),HL47),0))</f>
        <v>0</v>
      </c>
      <c r="PM47" s="5">
        <f>IF(HM47=0,0,IF($BJ47&gt;SUM(HN47:$JV47),IF(HM47+SUM(HN47:$JV47)&gt;$BJ47,$BJ47-SUM(PN47:$RV47),HM47),0))</f>
        <v>0</v>
      </c>
      <c r="PN47" s="5">
        <f>IF(HN47=0,0,IF($BJ47&gt;SUM(HO47:$JV47),IF(HN47+SUM(HO47:$JV47)&gt;$BJ47,$BJ47-SUM(PO47:$RV47),HN47),0))</f>
        <v>0</v>
      </c>
      <c r="PO47" s="5">
        <f>IF(HO47=0,0,IF($BJ47&gt;SUM(HP47:$JV47),IF(HO47+SUM(HP47:$JV47)&gt;$BJ47,$BJ47-SUM(PP47:$RV47),HO47),0))</f>
        <v>0</v>
      </c>
      <c r="PP47" s="5">
        <f>IF(HP47=0,0,IF($BJ47&gt;SUM(HQ47:$JV47),IF(HP47+SUM(HQ47:$JV47)&gt;$BJ47,$BJ47-SUM(PQ47:$RV47),HP47),0))</f>
        <v>0</v>
      </c>
      <c r="PQ47" s="5">
        <f>IF(HQ47=0,0,IF($BJ47&gt;SUM(HR47:$JV47),IF(HQ47+SUM(HR47:$JV47)&gt;$BJ47,$BJ47-SUM(PR47:$RV47),HQ47),0))</f>
        <v>0</v>
      </c>
      <c r="PR47" s="5">
        <f>IF(HR47=0,0,IF($BJ47&gt;SUM(HS47:$JV47),IF(HR47+SUM(HS47:$JV47)&gt;$BJ47,$BJ47-SUM(PS47:$RV47),HR47),0))</f>
        <v>0</v>
      </c>
      <c r="PS47" s="5">
        <f>IF(HS47=0,0,IF($BJ47&gt;SUM(HT47:$JV47),IF(HS47+SUM(HT47:$JV47)&gt;$BJ47,$BJ47-SUM(PT47:$RV47),HS47),0))</f>
        <v>0</v>
      </c>
      <c r="PT47" s="5">
        <f>IF(HT47=0,0,IF($BJ47&gt;SUM(HU47:$JV47),IF(HT47+SUM(HU47:$JV47)&gt;$BJ47,$BJ47-SUM(PU47:$RV47),HT47),0))</f>
        <v>0</v>
      </c>
      <c r="PU47" s="5">
        <f>IF(HU47=0,0,IF($BJ47&gt;SUM(HV47:$JV47),IF(HU47+SUM(HV47:$JV47)&gt;$BJ47,$BJ47-SUM(PV47:$RV47),HU47),0))</f>
        <v>0</v>
      </c>
      <c r="PV47" s="5">
        <f>IF(HV47=0,0,IF($BJ47&gt;SUM(HW47:$JV47),IF(HV47+SUM(HW47:$JV47)&gt;$BJ47,$BJ47-SUM(PW47:$RV47),HV47),0))</f>
        <v>0</v>
      </c>
      <c r="PW47" s="5">
        <f>IF(HW47=0,0,IF($BJ47&gt;SUM(HX47:$JV47),IF(HW47+SUM(HX47:$JV47)&gt;$BJ47,$BJ47-SUM(PX47:$RV47),HW47),0))</f>
        <v>0</v>
      </c>
      <c r="PX47" s="5">
        <f>IF(HX47=0,0,IF($BJ47&gt;SUM(HY47:$JV47),IF(HX47+SUM(HY47:$JV47)&gt;$BJ47,$BJ47-SUM(PY47:$RV47),HX47),0))</f>
        <v>0</v>
      </c>
      <c r="PY47" s="5">
        <f>IF(HY47=0,0,IF($BJ47&gt;SUM(HZ47:$JV47),IF(HY47+SUM(HZ47:$JV47)&gt;$BJ47,$BJ47-SUM(PZ47:$RV47),HY47),0))</f>
        <v>0</v>
      </c>
      <c r="PZ47" s="5">
        <f>IF(HZ47=0,0,IF($BJ47&gt;SUM(IA47:$JV47),IF(HZ47+SUM(IA47:$JV47)&gt;$BJ47,$BJ47-SUM(QA47:$RV47),HZ47),0))</f>
        <v>0</v>
      </c>
      <c r="QA47" s="5">
        <f>IF(IA47=0,0,IF($BJ47&gt;SUM(IB47:$JV47),IF(IA47+SUM(IB47:$JV47)&gt;$BJ47,$BJ47-SUM(QB47:$RV47),IA47),0))</f>
        <v>0</v>
      </c>
      <c r="QB47" s="5">
        <f>IF(IB47=0,0,IF($BJ47&gt;SUM(IC47:$JV47),IF(IB47+SUM(IC47:$JV47)&gt;$BJ47,$BJ47-SUM(QC47:$RV47),IB47),0))</f>
        <v>0</v>
      </c>
      <c r="QC47" s="5">
        <f>IF(IC47=0,0,IF($BJ47&gt;SUM(ID47:$JV47),IF(IC47+SUM(ID47:$JV47)&gt;$BJ47,$BJ47-SUM(QD47:$RV47),IC47),0))</f>
        <v>0</v>
      </c>
      <c r="QD47" s="5">
        <f>IF(ID47=0,0,IF($BJ47&gt;SUM(IE47:$JV47),IF(ID47+SUM(IE47:$JV47)&gt;$BJ47,$BJ47-SUM(QE47:$RV47),ID47),0))</f>
        <v>0</v>
      </c>
      <c r="QE47" s="5">
        <f>IF(IE47=0,0,IF($BJ47&gt;SUM(IF47:$JV47),IF(IE47+SUM(IF47:$JV47)&gt;$BJ47,$BJ47-SUM(QF47:$RV47),IE47),0))</f>
        <v>0</v>
      </c>
      <c r="QF47" s="5">
        <f>IF(IF47=0,0,IF($BJ47&gt;SUM(IG47:$JV47),IF(IF47+SUM(IG47:$JV47)&gt;$BJ47,$BJ47-SUM(QG47:$RV47),IF47),0))</f>
        <v>0</v>
      </c>
      <c r="QG47" s="5">
        <f>IF(IG47=0,0,IF($BJ47&gt;SUM(IH47:$JV47),IF(IG47+SUM(IH47:$JV47)&gt;$BJ47,$BJ47-SUM(QH47:$RV47),IG47),0))</f>
        <v>0</v>
      </c>
      <c r="QH47" s="5">
        <f>IF(IH47=0,0,IF($BJ47&gt;SUM(II47:$JV47),IF(IH47+SUM(II47:$JV47)&gt;$BJ47,$BJ47-SUM(QI47:$RV47),IH47),0))</f>
        <v>0</v>
      </c>
      <c r="QI47" s="5">
        <f>IF(II47=0,0,IF($BJ47&gt;SUM(IJ47:$JV47),IF(II47+SUM(IJ47:$JV47)&gt;$BJ47,$BJ47-SUM(QJ47:$RV47),II47),0))</f>
        <v>0</v>
      </c>
      <c r="QJ47" s="5">
        <f>IF(IJ47=0,0,IF($BJ47&gt;SUM(IK47:$JV47),IF(IJ47+SUM(IK47:$JV47)&gt;$BJ47,$BJ47-SUM(QK47:$RV47),IJ47),0))</f>
        <v>0</v>
      </c>
      <c r="QK47" s="5">
        <f>IF(IK47=0,0,IF($BJ47&gt;SUM(IL47:$JV47),IF(IK47+SUM(IL47:$JV47)&gt;$BJ47,$BJ47-SUM(QL47:$RV47),IK47),0))</f>
        <v>0</v>
      </c>
      <c r="QL47" s="5">
        <f>IF(IL47=0,0,IF($BJ47&gt;SUM(IM47:$JV47),IF(IL47+SUM(IM47:$JV47)&gt;$BJ47,$BJ47-SUM(QM47:$RV47),IL47),0))</f>
        <v>0</v>
      </c>
      <c r="QM47" s="5">
        <f>IF(IM47=0,0,IF($BJ47&gt;SUM(IN47:$JV47),IF(IM47+SUM(IN47:$JV47)&gt;$BJ47,$BJ47-SUM(QN47:$RV47),IM47),0))</f>
        <v>0</v>
      </c>
      <c r="QN47" s="5">
        <f>IF(IN47=0,0,IF($BJ47&gt;SUM(IO47:$JV47),IF(IN47+SUM(IO47:$JV47)&gt;$BJ47,$BJ47-SUM(QO47:$RV47),IN47),0))</f>
        <v>0</v>
      </c>
      <c r="QO47" s="5">
        <f>IF(IO47=0,0,IF($BJ47&gt;SUM(IP47:$JV47),IF(IO47+SUM(IP47:$JV47)&gt;$BJ47,$BJ47-SUM(QP47:$RV47),IO47),0))</f>
        <v>0</v>
      </c>
      <c r="QP47" s="5">
        <f>IF(IP47=0,0,IF($BJ47&gt;SUM(IQ47:$JV47),IF(IP47+SUM(IQ47:$JV47)&gt;$BJ47,$BJ47-SUM(QQ47:$RV47),IP47),0))</f>
        <v>0</v>
      </c>
      <c r="QQ47" s="5">
        <f>IF(IQ47=0,0,IF($BJ47&gt;SUM(IR47:$JV47),IF(IQ47+SUM(IR47:$JV47)&gt;$BJ47,$BJ47-SUM(QR47:$RV47),IQ47),0))</f>
        <v>0</v>
      </c>
      <c r="QR47" s="5">
        <f>IF(IR47=0,0,IF($BJ47&gt;SUM(IS47:$JV47),IF(IR47+SUM(IS47:$JV47)&gt;$BJ47,$BJ47-SUM(QS47:$RV47),IR47),0))</f>
        <v>0</v>
      </c>
      <c r="QS47" s="5">
        <f>IF(IS47=0,0,IF($BJ47&gt;SUM(IT47:$JV47),IF(IS47+SUM(IT47:$JV47)&gt;$BJ47,$BJ47-SUM(QT47:$RV47),IS47),0))</f>
        <v>0</v>
      </c>
      <c r="QT47" s="5">
        <f>IF(IT47=0,0,IF($BJ47&gt;SUM(IU47:$JV47),IF(IT47+SUM(IU47:$JV47)&gt;$BJ47,$BJ47-SUM(QU47:$RV47),IT47),0))</f>
        <v>0</v>
      </c>
      <c r="QU47" s="5">
        <f>IF(IU47=0,0,IF($BJ47&gt;SUM(IV47:$JV47),IF(IU47+SUM(IV47:$JV47)&gt;$BJ47,$BJ47-SUM(QV47:$RV47),IU47),0))</f>
        <v>0</v>
      </c>
      <c r="QV47" s="5">
        <f>IF(IV47=0,0,IF($BJ47&gt;SUM(IW47:$JV47),IF(IV47+SUM(IW47:$JV47)&gt;$BJ47,$BJ47-SUM(QW47:$RV47),IV47),0))</f>
        <v>0</v>
      </c>
      <c r="QW47" s="5">
        <f>IF(IW47=0,0,IF($BJ47&gt;SUM(IX47:$JV47),IF(IW47+SUM(IX47:$JV47)&gt;$BJ47,$BJ47-SUM(QX47:$RV47),IW47),0))</f>
        <v>0</v>
      </c>
      <c r="QX47" s="5">
        <f>IF(IX47=0,0,IF($BJ47&gt;SUM(IY47:$JV47),IF(IX47+SUM(IY47:$JV47)&gt;$BJ47,$BJ47-SUM(QY47:$RV47),IX47),0))</f>
        <v>0</v>
      </c>
      <c r="QY47" s="5">
        <f>IF(IY47=0,0,IF($BJ47&gt;SUM(IZ47:$JV47),IF(IY47+SUM(IZ47:$JV47)&gt;$BJ47,$BJ47-SUM(QZ47:$RV47),IY47),0))</f>
        <v>0</v>
      </c>
      <c r="QZ47" s="5">
        <f>IF(IZ47=0,0,IF($BJ47&gt;SUM(JA47:$JV47),IF(IZ47+SUM(JA47:$JV47)&gt;$BJ47,$BJ47-SUM(RA47:$RV47),IZ47),0))</f>
        <v>0</v>
      </c>
      <c r="RA47" s="5">
        <f>IF(JA47=0,0,IF($BJ47&gt;SUM(JB47:$JV47),IF(JA47+SUM(JB47:$JV47)&gt;$BJ47,$BJ47-SUM(RB47:$RV47),JA47),0))</f>
        <v>0</v>
      </c>
      <c r="RB47" s="5">
        <f>IF(JB47=0,0,IF($BJ47&gt;SUM(JC47:$JV47),IF(JB47+SUM(JC47:$JV47)&gt;$BJ47,$BJ47-SUM(RC47:$RV47),JB47),0))</f>
        <v>0</v>
      </c>
      <c r="RC47" s="5">
        <f>IF(JC47=0,0,IF($BJ47&gt;SUM(JD47:$JV47),IF(JC47+SUM(JD47:$JV47)&gt;$BJ47,$BJ47-SUM(RD47:$RV47),JC47),0))</f>
        <v>0</v>
      </c>
      <c r="RD47" s="5">
        <f>IF(JD47=0,0,IF($BJ47&gt;SUM(JE47:$JV47),IF(JD47+SUM(JE47:$JV47)&gt;$BJ47,$BJ47-SUM(RE47:$RV47),JD47),0))</f>
        <v>0</v>
      </c>
      <c r="RE47" s="5">
        <f>IF(JE47=0,0,IF($BJ47&gt;SUM(JF47:$JV47),IF(JE47+SUM(JF47:$JV47)&gt;$BJ47,$BJ47-SUM(RF47:$RV47),JE47),0))</f>
        <v>0</v>
      </c>
      <c r="RF47" s="5">
        <f>IF(JF47=0,0,IF($BJ47&gt;SUM(JG47:$JV47),IF(JF47+SUM(JG47:$JV47)&gt;$BJ47,$BJ47-SUM(RG47:$RV47),JF47),0))</f>
        <v>0</v>
      </c>
      <c r="RG47" s="5">
        <f>IF(JG47=0,0,IF($BJ47&gt;SUM(JH47:$JV47),IF(JG47+SUM(JH47:$JV47)&gt;$BJ47,$BJ47-SUM(RH47:$RV47),JG47),0))</f>
        <v>0</v>
      </c>
      <c r="RH47" s="5">
        <f>IF(JH47=0,0,IF($BJ47&gt;SUM(JI47:$JV47),IF(JH47+SUM(JI47:$JV47)&gt;$BJ47,$BJ47-SUM(RI47:$RV47),JH47),0))</f>
        <v>0</v>
      </c>
      <c r="RI47" s="5">
        <f>IF(JI47=0,0,IF($BJ47&gt;SUM(JJ47:$JV47),IF(JI47+SUM(JJ47:$JV47)&gt;$BJ47,$BJ47-SUM(RJ47:$RV47),JI47),0))</f>
        <v>0</v>
      </c>
      <c r="RJ47" s="5">
        <f>IF(JJ47=0,0,IF($BJ47&gt;SUM(JK47:$JV47),IF(JJ47+SUM(JK47:$JV47)&gt;$BJ47,$BJ47-SUM(RK47:$RV47),JJ47),0))</f>
        <v>0</v>
      </c>
      <c r="RK47" s="5">
        <f>IF(JK47=0,0,IF($BJ47&gt;SUM(JL47:$JV47),IF(JK47+SUM(JL47:$JV47)&gt;$BJ47,$BJ47-SUM(RL47:$RV47),JK47),0))</f>
        <v>0</v>
      </c>
      <c r="RL47" s="5">
        <f>IF(JL47=0,0,IF($BJ47&gt;SUM(JM47:$JV47),IF(JL47+SUM(JM47:$JV47)&gt;$BJ47,$BJ47-SUM(RM47:$RV47),JL47),0))</f>
        <v>0</v>
      </c>
      <c r="RM47" s="5">
        <f>IF(JM47=0,0,IF($BJ47&gt;SUM(JN47:$JV47),IF(JM47+SUM(JN47:$JV47)&gt;$BJ47,$BJ47-SUM(RN47:$RV47),JM47),0))</f>
        <v>0</v>
      </c>
      <c r="RN47" s="5">
        <f>IF(JN47=0,0,IF($BJ47&gt;SUM(JO47:$JV47),IF(JN47+SUM(JO47:$JV47)&gt;$BJ47,$BJ47-SUM(RO47:$RV47),JN47),0))</f>
        <v>0</v>
      </c>
      <c r="RO47" s="5">
        <f>IF(JO47=0,0,IF($BJ47&gt;SUM(JP47:$JV47),IF(JO47+SUM(JP47:$JV47)&gt;$BJ47,$BJ47-SUM(RP47:$RV47),JO47),0))</f>
        <v>0</v>
      </c>
      <c r="RP47" s="5">
        <f>IF(JP47=0,0,IF($BJ47&gt;SUM(JQ47:$JV47),IF(JP47+SUM(JQ47:$JV47)&gt;$BJ47,$BJ47-SUM(RQ47:$RV47),JP47),0))</f>
        <v>0</v>
      </c>
      <c r="RQ47" s="5">
        <f>IF(JQ47=0,0,IF($BJ47&gt;SUM(JR47:$JV47),IF(JQ47+SUM(JR47:$JV47)&gt;$BJ47,$BJ47-SUM(RR47:$RV47),JQ47),0))</f>
        <v>0</v>
      </c>
      <c r="RR47" s="5">
        <f>IF(JR47=0,0,IF($BJ47&gt;SUM(JS47:$JV47),IF(JR47+SUM(JS47:$JV47)&gt;$BJ47,$BJ47-SUM(RS47:$RV47),JR47),0))</f>
        <v>0</v>
      </c>
      <c r="RS47" s="5">
        <f>IF(JS47=0,0,IF($BJ47&gt;SUM(JT47:$JV47),IF(JS47+SUM(JT47:$JV47)&gt;$BJ47,$BJ47-SUM(RT47:$RV47),JS47),0))</f>
        <v>0</v>
      </c>
      <c r="RT47" s="5">
        <f>IF(JT47=0,0,IF($BJ47&gt;SUM(JU47:$JV47),IF(JT47+SUM(JU47:$JV47)&gt;$BJ47,$BJ47-SUM(RU47:$RV47),JT47),0))</f>
        <v>0</v>
      </c>
      <c r="RU47" s="5">
        <f>IF(JU47=0,0,IF($BJ47&gt;SUM(JV47:$JV47),IF(JU47+SUM(JV47:$JV47)&gt;$BJ47,$BJ47-SUM(RV47:$RV47),JU47),0))</f>
        <v>0</v>
      </c>
      <c r="RV47" s="54"/>
      <c r="RW47" s="12">
        <f ca="1">SUMIFS(Sales!D$1:D$151,Sales!B$1:B$151,B47,Sales!C$1:C$151,C47)</f>
        <v>32</v>
      </c>
      <c r="RX47" s="65" t="b">
        <f>IF(COUNTIF(Sales!C$1:C$153,C47)=1,TRUE,FALSE)</f>
        <v>1</v>
      </c>
      <c r="RY47" t="b">
        <f t="shared" si="598"/>
        <v>1</v>
      </c>
    </row>
    <row r="48" spans="1:493" hidden="1" x14ac:dyDescent="0.35">
      <c r="A48" s="7">
        <f t="shared" ca="1" si="546"/>
        <v>48</v>
      </c>
      <c r="B48" s="126" t="str">
        <f t="shared" si="595"/>
        <v>GC-Shoes</v>
      </c>
      <c r="C48" s="20" t="s">
        <v>155</v>
      </c>
      <c r="D48" s="20"/>
      <c r="E48" s="155">
        <f>IF(LEFT(C48,5)="Total",0,SUMIFS(Costing!E$1:E$79,Costing!C$1:C$79,B48,Costing!D$1:D$79,C48))</f>
        <v>0</v>
      </c>
      <c r="F48" s="60">
        <f>SUMIFS(Costing!G$1:G$79,Costing!C$1:C$79,B48,Costing!D$1:D$79,C48)</f>
        <v>0</v>
      </c>
      <c r="G48" s="92"/>
      <c r="H48" s="220"/>
      <c r="I48" s="67">
        <f t="shared" si="575"/>
        <v>0</v>
      </c>
      <c r="J48" s="92"/>
      <c r="K48" s="220"/>
      <c r="L48" s="67">
        <f t="shared" si="576"/>
        <v>0</v>
      </c>
      <c r="M48" s="92"/>
      <c r="N48" s="220"/>
      <c r="O48" s="67">
        <f t="shared" si="577"/>
        <v>0</v>
      </c>
      <c r="P48" s="92"/>
      <c r="Q48" s="220"/>
      <c r="R48" s="67">
        <f t="shared" si="578"/>
        <v>0</v>
      </c>
      <c r="S48" s="92"/>
      <c r="T48" s="220"/>
      <c r="U48" s="67">
        <f t="shared" si="579"/>
        <v>0</v>
      </c>
      <c r="V48" s="92"/>
      <c r="W48" s="220"/>
      <c r="X48" s="67">
        <f t="shared" si="580"/>
        <v>0</v>
      </c>
      <c r="Y48" s="92"/>
      <c r="Z48" s="220"/>
      <c r="AA48" s="67">
        <f t="shared" si="581"/>
        <v>0</v>
      </c>
      <c r="AB48" s="92"/>
      <c r="AC48" s="220"/>
      <c r="AD48" s="67">
        <f t="shared" si="582"/>
        <v>0</v>
      </c>
      <c r="AE48" s="92"/>
      <c r="AF48" s="220"/>
      <c r="AG48" s="67">
        <f t="shared" si="583"/>
        <v>0</v>
      </c>
      <c r="AH48" s="92"/>
      <c r="AI48" s="220"/>
      <c r="AJ48" s="67">
        <f t="shared" si="584"/>
        <v>0</v>
      </c>
      <c r="AK48" s="92"/>
      <c r="AL48" s="220"/>
      <c r="AM48" s="67">
        <f t="shared" si="585"/>
        <v>0</v>
      </c>
      <c r="AN48" s="92"/>
      <c r="AO48" s="220"/>
      <c r="AP48" s="67">
        <f t="shared" si="586"/>
        <v>0</v>
      </c>
      <c r="AQ48" s="92"/>
      <c r="AR48" s="220"/>
      <c r="AS48" s="67">
        <f t="shared" si="587"/>
        <v>0</v>
      </c>
      <c r="AT48" s="92"/>
      <c r="AU48" s="220"/>
      <c r="AV48" s="67">
        <f t="shared" si="588"/>
        <v>0</v>
      </c>
      <c r="AW48" s="92"/>
      <c r="AX48" s="220"/>
      <c r="AY48" s="67">
        <f t="shared" si="589"/>
        <v>0</v>
      </c>
      <c r="AZ48" s="92"/>
      <c r="BA48" s="220"/>
      <c r="BB48" s="67">
        <f t="shared" si="590"/>
        <v>0</v>
      </c>
      <c r="BC48" s="92"/>
      <c r="BD48" s="220"/>
      <c r="BE48" s="67">
        <f t="shared" si="591"/>
        <v>0</v>
      </c>
      <c r="BF48" s="92"/>
      <c r="BG48" s="220"/>
      <c r="BH48" s="67">
        <f t="shared" si="592"/>
        <v>0</v>
      </c>
      <c r="BI48" s="68"/>
      <c r="BJ48" s="154">
        <f t="shared" si="593"/>
        <v>0</v>
      </c>
      <c r="BK48" s="116">
        <f t="shared" si="594"/>
        <v>0</v>
      </c>
      <c r="BL48" s="50"/>
      <c r="BM48" s="5">
        <f ca="1">SUMIFS(INDIRECT("Sales!"&amp;RW48&amp;":"&amp;RW48),Sales!$1:$1,"&gt;"&amp;$BN$2,Sales!$1:$1,"&lt;="&amp;$C$2)/$BM$2*30</f>
        <v>0</v>
      </c>
      <c r="BN48" s="72"/>
      <c r="BO48" s="5">
        <f>SUMIF($DB$2:$RV$2,"&lt;"&amp;BO$2,$DB48:$RV48)-SUM($BN48:BN48)</f>
        <v>0</v>
      </c>
      <c r="BP48" s="5">
        <f>SUMIF($DB$2:$RV$2,"&lt;"&amp;BP$2,$DB48:$RV48)-SUM($BN48:BO48)</f>
        <v>0</v>
      </c>
      <c r="BQ48" s="5">
        <f>SUMIF($DB$2:$RV$2,"&lt;"&amp;BQ$2,$DB48:$RV48)-SUM($BN48:BP48)</f>
        <v>0</v>
      </c>
      <c r="BR48" s="5">
        <f>SUMIF($DB$2:$RV$2,"&lt;"&amp;BR$2,$DB48:$RV48)-SUM($BN48:BQ48)</f>
        <v>0</v>
      </c>
      <c r="BS48" s="5">
        <f>SUMIF($DB$2:$RV$2,"&lt;"&amp;BS$2,$DB48:$RV48)-SUM($BN48:BR48)</f>
        <v>0</v>
      </c>
      <c r="BT48" s="5">
        <f>SUMIF($DB$2:$RV$2,"&lt;"&amp;BT$2,$DB48:$RV48)-SUM($BN48:BS48)</f>
        <v>0</v>
      </c>
      <c r="BU48" s="5">
        <f t="shared" si="599"/>
        <v>0</v>
      </c>
      <c r="BV48" s="10"/>
      <c r="BW48" s="79">
        <v>0</v>
      </c>
      <c r="BX48" s="79">
        <v>0</v>
      </c>
      <c r="BY48" s="79">
        <v>0</v>
      </c>
      <c r="BZ48" s="79"/>
      <c r="CA48" s="79"/>
      <c r="CB48" s="79"/>
      <c r="CC48" s="79">
        <v>0</v>
      </c>
      <c r="CD48" s="79">
        <v>0</v>
      </c>
      <c r="CE48" s="79">
        <v>0</v>
      </c>
      <c r="CF48" s="79">
        <v>0</v>
      </c>
      <c r="CG48" s="79">
        <v>0</v>
      </c>
      <c r="CH48" s="79">
        <v>0</v>
      </c>
      <c r="CI48" s="79">
        <v>0</v>
      </c>
      <c r="CJ48" s="79">
        <v>0</v>
      </c>
      <c r="CK48" s="79">
        <v>0</v>
      </c>
      <c r="CL48" s="79">
        <v>0</v>
      </c>
      <c r="CM48" s="79">
        <v>0</v>
      </c>
      <c r="CN48" s="79">
        <v>0</v>
      </c>
      <c r="CO48" s="79">
        <v>0</v>
      </c>
      <c r="CP48" s="79">
        <v>0</v>
      </c>
      <c r="CQ48" s="79">
        <v>0</v>
      </c>
      <c r="CR48" s="79">
        <v>0</v>
      </c>
      <c r="CS48" s="79">
        <v>0</v>
      </c>
      <c r="CT48" s="79">
        <v>0</v>
      </c>
      <c r="CU48" s="79">
        <v>0</v>
      </c>
      <c r="CV48" s="79">
        <v>0</v>
      </c>
      <c r="CW48" s="79">
        <v>0</v>
      </c>
      <c r="CX48" s="95">
        <v>0</v>
      </c>
      <c r="CY48" s="79">
        <v>0</v>
      </c>
      <c r="CZ48" s="79">
        <v>0</v>
      </c>
      <c r="DA48" s="79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20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5</v>
      </c>
      <c r="EY48" s="5">
        <v>0</v>
      </c>
      <c r="EZ48" s="5">
        <v>15</v>
      </c>
      <c r="FA48" s="5">
        <v>0</v>
      </c>
      <c r="FB48" s="5">
        <v>5</v>
      </c>
      <c r="FC48" s="5">
        <v>10</v>
      </c>
      <c r="FD48" s="5">
        <v>0</v>
      </c>
      <c r="FE48" s="5">
        <v>0</v>
      </c>
      <c r="FF48" s="5">
        <v>10</v>
      </c>
      <c r="FG48" s="5">
        <v>30</v>
      </c>
      <c r="FH48" s="5">
        <v>0</v>
      </c>
      <c r="FI48" s="5">
        <v>0</v>
      </c>
      <c r="FJ48" s="5">
        <v>55</v>
      </c>
      <c r="FK48" s="5">
        <v>20</v>
      </c>
      <c r="FL48" s="5">
        <v>35</v>
      </c>
      <c r="FM48" s="5">
        <v>45</v>
      </c>
      <c r="FN48" s="5">
        <v>0</v>
      </c>
      <c r="FO48" s="5">
        <v>35</v>
      </c>
      <c r="FP48" s="5">
        <v>0</v>
      </c>
      <c r="FQ48" s="5">
        <v>55</v>
      </c>
      <c r="FR48" s="5">
        <v>20</v>
      </c>
      <c r="FS48" s="5">
        <v>0</v>
      </c>
      <c r="FT48" s="5">
        <v>20</v>
      </c>
      <c r="FU48" s="5">
        <v>20</v>
      </c>
      <c r="FV48" s="5">
        <v>0</v>
      </c>
      <c r="FW48" s="5">
        <v>20</v>
      </c>
      <c r="FX48" s="5">
        <v>20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35</v>
      </c>
      <c r="HC48" s="5">
        <v>30</v>
      </c>
      <c r="HD48" s="5">
        <v>25</v>
      </c>
      <c r="HE48" s="5">
        <v>30</v>
      </c>
      <c r="HF48" s="5">
        <v>30</v>
      </c>
      <c r="HG48" s="5">
        <v>20</v>
      </c>
      <c r="HH48" s="5">
        <v>25</v>
      </c>
      <c r="HI48" s="5">
        <v>25</v>
      </c>
      <c r="HJ48" s="5">
        <v>55</v>
      </c>
      <c r="HK48" s="5">
        <v>10</v>
      </c>
      <c r="HL48" s="5">
        <v>50</v>
      </c>
      <c r="HM48" s="5">
        <v>57</v>
      </c>
      <c r="HN48" s="5">
        <v>0</v>
      </c>
      <c r="HO48" s="5">
        <v>10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35</v>
      </c>
      <c r="ID48" s="5">
        <v>40</v>
      </c>
      <c r="IE48" s="5">
        <v>40</v>
      </c>
      <c r="IF48" s="5"/>
      <c r="IG48" s="5">
        <v>35</v>
      </c>
      <c r="IH48" s="5">
        <v>51</v>
      </c>
      <c r="II48" s="5">
        <v>25</v>
      </c>
      <c r="IJ48" s="5">
        <v>35</v>
      </c>
      <c r="IK48" s="5">
        <v>45</v>
      </c>
      <c r="IL48" s="5">
        <v>60</v>
      </c>
      <c r="IM48" s="5">
        <v>40</v>
      </c>
      <c r="IN48" s="5">
        <v>40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0</v>
      </c>
      <c r="JS48" s="5">
        <v>0</v>
      </c>
      <c r="JT48" s="5">
        <v>0</v>
      </c>
      <c r="JU48" s="5"/>
      <c r="JV48" s="54"/>
      <c r="JW48" s="5">
        <f>IF(BW48=0,0,IF($BJ48&gt;SUM(BX48:$JV48),IF(BW48+SUM(BX48:$JV48)&gt;$BJ48,$BJ48-SUM(JX48:$RV48),BW48),0))</f>
        <v>0</v>
      </c>
      <c r="JX48" s="5">
        <f>IF(BX48=0,0,IF($BJ48&gt;SUM(BY48:$JV48),IF(BX48+SUM(BY48:$JV48)&gt;$BJ48,$BJ48-SUM(JY48:$RV48),BX48),0))</f>
        <v>0</v>
      </c>
      <c r="JY48" s="5">
        <f>IF(BY48=0,0,IF($BJ48&gt;SUM(BZ48:$JV48),IF(BY48+SUM(BZ48:$JV48)&gt;$BJ48,$BJ48-SUM(JZ48:$RV48),BY48),0))</f>
        <v>0</v>
      </c>
      <c r="JZ48" s="5">
        <f>IF(BZ48=0,0,IF($BJ48&gt;SUM(CA48:$JV48),IF(BZ48+SUM(CA48:$JV48)&gt;$BJ48,$BJ48-SUM(KA48:$RV48),BZ48),0))</f>
        <v>0</v>
      </c>
      <c r="KA48" s="5">
        <f>IF(CA48=0,0,IF($BJ48&gt;SUM(CB48:$JV48),IF(CA48+SUM(CB48:$JV48)&gt;$BJ48,$BJ48-SUM(KB48:$RV48),CA48),0))</f>
        <v>0</v>
      </c>
      <c r="KB48" s="5">
        <f>IF(CB48=0,0,IF($BJ48&gt;SUM(CC48:$JV48),IF(CB48+SUM(CC48:$JV48)&gt;$BJ48,$BJ48-SUM(KC48:$RV48),CB48),0))</f>
        <v>0</v>
      </c>
      <c r="KC48" s="5">
        <f>IF(CC48=0,0,IF($BJ48&gt;SUM(CD48:$JV48),IF(CC48+SUM(CD48:$JV48)&gt;$BJ48,$BJ48-SUM(KD48:$RV48),CC48),0))</f>
        <v>0</v>
      </c>
      <c r="KD48" s="5">
        <f>IF(CD48=0,0,IF($BJ48&gt;SUM(CE48:$JV48),IF(CD48+SUM(CE48:$JV48)&gt;$BJ48,$BJ48-SUM(KE48:$RV48),CD48),0))</f>
        <v>0</v>
      </c>
      <c r="KE48" s="5">
        <f>IF(CE48=0,0,IF($BJ48&gt;SUM(CF48:$JV48),IF(CE48+SUM(CF48:$JV48)&gt;$BJ48,$BJ48-SUM(KF48:$RV48),CE48),0))</f>
        <v>0</v>
      </c>
      <c r="KF48" s="5">
        <f>IF(CF48=0,0,IF($BJ48&gt;SUM(CG48:$JV48),IF(CF48+SUM(CG48:$JV48)&gt;$BJ48,$BJ48-SUM(KG48:$RV48),CF48),0))</f>
        <v>0</v>
      </c>
      <c r="KG48" s="5">
        <f>IF(CG48=0,0,IF($BJ48&gt;SUM(CH48:$JV48),IF(CG48+SUM(CH48:$JV48)&gt;$BJ48,$BJ48-SUM(KH48:$RV48),CG48),0))</f>
        <v>0</v>
      </c>
      <c r="KH48" s="5">
        <f>IF(CH48=0,0,IF($BJ48&gt;SUM(CI48:$JV48),IF(CH48+SUM(CI48:$JV48)&gt;$BJ48,$BJ48-SUM(KI48:$RV48),CH48),0))</f>
        <v>0</v>
      </c>
      <c r="KI48" s="5">
        <f>IF(CI48=0,0,IF($BJ48&gt;SUM(CJ48:$JV48),IF(CI48+SUM(CJ48:$JV48)&gt;$BJ48,$BJ48-SUM(KJ48:$RV48),CI48),0))</f>
        <v>0</v>
      </c>
      <c r="KJ48" s="5">
        <f>IF(CJ48=0,0,IF($BJ48&gt;SUM(CK48:$JV48),IF(CJ48+SUM(CK48:$JV48)&gt;$BJ48,$BJ48-SUM(KK48:$RV48),CJ48),0))</f>
        <v>0</v>
      </c>
      <c r="KK48" s="5">
        <f>IF(CK48=0,0,IF($BJ48&gt;SUM(CL48:$JV48),IF(CK48+SUM(CL48:$JV48)&gt;$BJ48,$BJ48-SUM(KL48:$RV48),CK48),0))</f>
        <v>0</v>
      </c>
      <c r="KL48" s="5">
        <f>IF(CL48=0,0,IF($BJ48&gt;SUM(CM48:$JV48),IF(CL48+SUM(CM48:$JV48)&gt;$BJ48,$BJ48-SUM(KM48:$RV48),CL48),0))</f>
        <v>0</v>
      </c>
      <c r="KM48" s="5">
        <f>IF(CM48=0,0,IF($BJ48&gt;SUM(CN48:$JV48),IF(CM48+SUM(CN48:$JV48)&gt;$BJ48,$BJ48-SUM(KN48:$RV48),CM48),0))</f>
        <v>0</v>
      </c>
      <c r="KN48" s="5">
        <f>IF(CN48=0,0,IF($BJ48&gt;SUM(CO48:$JV48),IF(CN48+SUM(CO48:$JV48)&gt;$BJ48,$BJ48-SUM(KO48:$RV48),CN48),0))</f>
        <v>0</v>
      </c>
      <c r="KO48" s="5">
        <f>IF(CO48=0,0,IF($BJ48&gt;SUM(CP48:$JV48),IF(CO48+SUM(CP48:$JV48)&gt;$BJ48,$BJ48-SUM(KP48:$RV48),CO48),0))</f>
        <v>0</v>
      </c>
      <c r="KP48" s="5">
        <f>IF(CP48=0,0,IF($BJ48&gt;SUM(CQ48:$JV48),IF(CP48+SUM(CQ48:$JV48)&gt;$BJ48,$BJ48-SUM(KQ48:$RV48),CP48),0))</f>
        <v>0</v>
      </c>
      <c r="KQ48" s="5">
        <f>IF(CQ48=0,0,IF($BJ48&gt;SUM(CR48:$JV48),IF(CQ48+SUM(CR48:$JV48)&gt;$BJ48,$BJ48-SUM(KR48:$RV48),CQ48),0))</f>
        <v>0</v>
      </c>
      <c r="KR48" s="5">
        <f>IF(CR48=0,0,IF($BJ48&gt;SUM(CS48:$JV48),IF(CR48+SUM(CS48:$JV48)&gt;$BJ48,$BJ48-SUM(KS48:$RV48),CR48),0))</f>
        <v>0</v>
      </c>
      <c r="KS48" s="5">
        <f>IF(CS48=0,0,IF($BJ48&gt;SUM(CT48:$JV48),IF(CS48+SUM(CT48:$JV48)&gt;$BJ48,$BJ48-SUM(KT48:$RV48),CS48),0))</f>
        <v>0</v>
      </c>
      <c r="KT48" s="5">
        <f>IF(CT48=0,0,IF($BJ48&gt;SUM(CU48:$JV48),IF(CT48+SUM(CU48:$JV48)&gt;$BJ48,$BJ48-SUM(KU48:$RV48),CT48),0))</f>
        <v>0</v>
      </c>
      <c r="KU48" s="5">
        <f>IF(CU48=0,0,IF($BJ48&gt;SUM(CV48:$JV48),IF(CU48+SUM(CV48:$JV48)&gt;$BJ48,$BJ48-SUM(KV48:$RV48),CU48),0))</f>
        <v>0</v>
      </c>
      <c r="KV48" s="5">
        <f>IF(CV48=0,0,IF($BJ48&gt;SUM(CW48:$JV48),IF(CV48+SUM(CW48:$JV48)&gt;$BJ48,$BJ48-SUM(KW48:$RV48),CV48),0))</f>
        <v>0</v>
      </c>
      <c r="KW48" s="5">
        <f>IF(CW48=0,0,IF($BJ48&gt;SUM(CX48:$JV48),IF(CW48+SUM(CX48:$JV48)&gt;$BJ48,$BJ48-SUM(KX48:$RV48),CW48),0))</f>
        <v>0</v>
      </c>
      <c r="KX48" s="5">
        <f>IF(CX48=0,0,IF($BJ48&gt;SUM(CY48:$JV48),IF(CX48+SUM(CY48:$JV48)&gt;$BJ48,$BJ48-SUM(KY48:$RV48),CX48),0))</f>
        <v>0</v>
      </c>
      <c r="KY48" s="5">
        <f>IF(CY48=0,0,IF($BJ48&gt;SUM(CZ48:$JV48),IF(CY48+SUM(CZ48:$JV48)&gt;$BJ48,$BJ48-SUM(KZ48:$RV48),CY48),0))</f>
        <v>0</v>
      </c>
      <c r="KZ48" s="5">
        <f>IF(CZ48=0,0,IF($BJ48&gt;SUM(DA48:$JV48),IF(CZ48+SUM(DA48:$JV48)&gt;$BJ48,$BJ48-SUM(LA48:$RV48),CZ48),0))</f>
        <v>0</v>
      </c>
      <c r="LA48" s="5">
        <f>IF(DA48=0,0,IF($BJ48&gt;SUM(DB48:$JV48),IF(DA48+SUM(DB48:$JV48)&gt;$BJ48,$BJ48-SUM(LB48:$RV48),DA48),0))</f>
        <v>0</v>
      </c>
      <c r="LB48" s="5">
        <f>IF(DB48=0,0,IF($BJ48&gt;SUM(DC48:$JV48),IF(DB48+SUM(DC48:$JV48)&gt;$BJ48,$BJ48-SUM(LC48:$RV48),DB48),0))</f>
        <v>0</v>
      </c>
      <c r="LC48" s="5">
        <f>IF(DC48=0,0,IF($BJ48&gt;SUM(DD48:$JV48),IF(DC48+SUM(DD48:$JV48)&gt;$BJ48,$BJ48-SUM(LD48:$RV48),DC48),0))</f>
        <v>0</v>
      </c>
      <c r="LD48" s="5">
        <f>IF(DD48=0,0,IF($BJ48&gt;SUM(DE48:$JV48),IF(DD48+SUM(DE48:$JV48)&gt;$BJ48,$BJ48-SUM(LE48:$RV48),DD48),0))</f>
        <v>0</v>
      </c>
      <c r="LE48" s="5">
        <f>IF(DE48=0,0,IF($BJ48&gt;SUM(DF48:$JV48),IF(DE48+SUM(DF48:$JV48)&gt;$BJ48,$BJ48-SUM(LF48:$RV48),DE48),0))</f>
        <v>0</v>
      </c>
      <c r="LF48" s="5">
        <f>IF(DF48=0,0,IF($BJ48&gt;SUM(DG48:$JV48),IF(DF48+SUM(DG48:$JV48)&gt;$BJ48,$BJ48-SUM(LG48:$RV48),DF48),0))</f>
        <v>0</v>
      </c>
      <c r="LG48" s="5">
        <f>IF(DG48=0,0,IF($BJ48&gt;SUM(DH48:$JV48),IF(DG48+SUM(DH48:$JV48)&gt;$BJ48,$BJ48-SUM(LH48:$RV48),DG48),0))</f>
        <v>0</v>
      </c>
      <c r="LH48" s="5">
        <f>IF(DH48=0,0,IF($BJ48&gt;SUM(DI48:$JV48),IF(DH48+SUM(DI48:$JV48)&gt;$BJ48,$BJ48-SUM(LI48:$RV48),DH48),0))</f>
        <v>0</v>
      </c>
      <c r="LI48" s="5">
        <f>IF(DI48=0,0,IF($BJ48&gt;SUM(DJ48:$JV48),IF(DI48+SUM(DJ48:$JV48)&gt;$BJ48,$BJ48-SUM(LJ48:$RV48),DI48),0))</f>
        <v>0</v>
      </c>
      <c r="LJ48" s="5">
        <f>IF(DJ48=0,0,IF($BJ48&gt;SUM(DK48:$JV48),IF(DJ48+SUM(DK48:$JV48)&gt;$BJ48,$BJ48-SUM(LK48:$RV48),DJ48),0))</f>
        <v>0</v>
      </c>
      <c r="LK48" s="5">
        <f>IF(DK48=0,0,IF($BJ48&gt;SUM(DL48:$JV48),IF(DK48+SUM(DL48:$JV48)&gt;$BJ48,$BJ48-SUM(LL48:$RV48),DK48),0))</f>
        <v>0</v>
      </c>
      <c r="LL48" s="5">
        <f>IF(DL48=0,0,IF($BJ48&gt;SUM(DM48:$JV48),IF(DL48+SUM(DM48:$JV48)&gt;$BJ48,$BJ48-SUM(LM48:$RV48),DL48),0))</f>
        <v>0</v>
      </c>
      <c r="LM48" s="5">
        <f>IF(DM48=0,0,IF($BJ48&gt;SUM(DN48:$JV48),IF(DM48+SUM(DN48:$JV48)&gt;$BJ48,$BJ48-SUM(LN48:$RV48),DM48),0))</f>
        <v>0</v>
      </c>
      <c r="LN48" s="5">
        <f>IF(DN48=0,0,IF($BJ48&gt;SUM(DO48:$JV48),IF(DN48+SUM(DO48:$JV48)&gt;$BJ48,$BJ48-SUM(LO48:$RV48),DN48),0))</f>
        <v>0</v>
      </c>
      <c r="LO48" s="5">
        <f>IF(DO48=0,0,IF($BJ48&gt;SUM(DP48:$JV48),IF(DO48+SUM(DP48:$JV48)&gt;$BJ48,$BJ48-SUM(LP48:$RV48),DO48),0))</f>
        <v>0</v>
      </c>
      <c r="LP48" s="5">
        <f>IF(DP48=0,0,IF($BJ48&gt;SUM(DQ48:$JV48),IF(DP48+SUM(DQ48:$JV48)&gt;$BJ48,$BJ48-SUM(LQ48:$RV48),DP48),0))</f>
        <v>0</v>
      </c>
      <c r="LQ48" s="5">
        <f>IF(DQ48=0,0,IF($BJ48&gt;SUM(DR48:$JV48),IF(DQ48+SUM(DR48:$JV48)&gt;$BJ48,$BJ48-SUM(LR48:$RV48),DQ48),0))</f>
        <v>0</v>
      </c>
      <c r="LR48" s="5">
        <f>IF(DR48=0,0,IF($BJ48&gt;SUM(DS48:$JV48),IF(DR48+SUM(DS48:$JV48)&gt;$BJ48,$BJ48-SUM(LS48:$RV48),DR48),0))</f>
        <v>0</v>
      </c>
      <c r="LS48" s="5">
        <f>IF(DS48=0,0,IF($BJ48&gt;SUM(DT48:$JV48),IF(DS48+SUM(DT48:$JV48)&gt;$BJ48,$BJ48-SUM(LT48:$RV48),DS48),0))</f>
        <v>0</v>
      </c>
      <c r="LT48" s="5">
        <f>IF(DT48=0,0,IF($BJ48&gt;SUM(DU48:$JV48),IF(DT48+SUM(DU48:$JV48)&gt;$BJ48,$BJ48-SUM(LU48:$RV48),DT48),0))</f>
        <v>0</v>
      </c>
      <c r="LU48" s="5">
        <f>IF(DU48=0,0,IF($BJ48&gt;SUM(DV48:$JV48),IF(DU48+SUM(DV48:$JV48)&gt;$BJ48,$BJ48-SUM(LV48:$RV48),DU48),0))</f>
        <v>0</v>
      </c>
      <c r="LV48" s="5">
        <f>IF(DV48=0,0,IF($BJ48&gt;SUM(DW48:$JV48),IF(DV48+SUM(DW48:$JV48)&gt;$BJ48,$BJ48-SUM(LW48:$RV48),DV48),0))</f>
        <v>0</v>
      </c>
      <c r="LW48" s="5">
        <f>IF(DW48=0,0,IF($BJ48&gt;SUM(DX48:$JV48),IF(DW48+SUM(DX48:$JV48)&gt;$BJ48,$BJ48-SUM(LX48:$RV48),DW48),0))</f>
        <v>0</v>
      </c>
      <c r="LX48" s="5">
        <f>IF(DX48=0,0,IF($BJ48&gt;SUM(DY48:$JV48),IF(DX48+SUM(DY48:$JV48)&gt;$BJ48,$BJ48-SUM(LY48:$RV48),DX48),0))</f>
        <v>0</v>
      </c>
      <c r="LY48" s="5">
        <f>IF(DY48=0,0,IF($BJ48&gt;SUM(DZ48:$JV48),IF(DY48+SUM(DZ48:$JV48)&gt;$BJ48,$BJ48-SUM(LZ48:$RV48),DY48),0))</f>
        <v>0</v>
      </c>
      <c r="LZ48" s="5">
        <f>IF(DZ48=0,0,IF($BJ48&gt;SUM(EA48:$JV48),IF(DZ48+SUM(EA48:$JV48)&gt;$BJ48,$BJ48-SUM(MA48:$RV48),DZ48),0))</f>
        <v>0</v>
      </c>
      <c r="MA48" s="5">
        <f>IF(EA48=0,0,IF($BJ48&gt;SUM(EB48:$JV48),IF(EA48+SUM(EB48:$JV48)&gt;$BJ48,$BJ48-SUM(MB48:$RV48),EA48),0))</f>
        <v>0</v>
      </c>
      <c r="MB48" s="5">
        <f>IF(EB48=0,0,IF($BJ48&gt;SUM(EC48:$JV48),IF(EB48+SUM(EC48:$JV48)&gt;$BJ48,$BJ48-SUM(MC48:$RV48),EB48),0))</f>
        <v>0</v>
      </c>
      <c r="MC48" s="5">
        <f>IF(EC48=0,0,IF($BJ48&gt;SUM(ED48:$JV48),IF(EC48+SUM(ED48:$JV48)&gt;$BJ48,$BJ48-SUM(MD48:$RV48),EC48),0))</f>
        <v>0</v>
      </c>
      <c r="MD48" s="5">
        <f>IF(ED48=0,0,IF($BJ48&gt;SUM(EE48:$JV48),IF(ED48+SUM(EE48:$JV48)&gt;$BJ48,$BJ48-SUM(ME48:$RV48),ED48),0))</f>
        <v>0</v>
      </c>
      <c r="ME48" s="5">
        <f>IF(EE48=0,0,IF($BJ48&gt;SUM(EF48:$JV48),IF(EE48+SUM(EF48:$JV48)&gt;$BJ48,$BJ48-SUM(MF48:$RV48),EE48),0))</f>
        <v>0</v>
      </c>
      <c r="MF48" s="5">
        <f>IF(EF48=0,0,IF($BJ48&gt;SUM(EG48:$JV48),IF(EF48+SUM(EG48:$JV48)&gt;$BJ48,$BJ48-SUM(MG48:$RV48),EF48),0))</f>
        <v>0</v>
      </c>
      <c r="MG48" s="5">
        <f>IF(EG48=0,0,IF($BJ48&gt;SUM(EH48:$JV48),IF(EG48+SUM(EH48:$JV48)&gt;$BJ48,$BJ48-SUM(MH48:$RV48),EG48),0))</f>
        <v>0</v>
      </c>
      <c r="MH48" s="5">
        <f>IF(EH48=0,0,IF($BJ48&gt;SUM(EI48:$JV48),IF(EH48+SUM(EI48:$JV48)&gt;$BJ48,$BJ48-SUM(MI48:$RV48),EH48),0))</f>
        <v>0</v>
      </c>
      <c r="MI48" s="5">
        <f>IF(EI48=0,0,IF($BJ48&gt;SUM(EJ48:$JV48),IF(EI48+SUM(EJ48:$JV48)&gt;$BJ48,$BJ48-SUM(MJ48:$RV48),EI48),0))</f>
        <v>0</v>
      </c>
      <c r="MJ48" s="5">
        <f>IF(EJ48=0,0,IF($BJ48&gt;SUM(EK48:$JV48),IF(EJ48+SUM(EK48:$JV48)&gt;$BJ48,$BJ48-SUM(MK48:$RV48),EJ48),0))</f>
        <v>0</v>
      </c>
      <c r="MK48" s="5">
        <f>IF(EK48=0,0,IF($BJ48&gt;SUM(EL48:$JV48),IF(EK48+SUM(EL48:$JV48)&gt;$BJ48,$BJ48-SUM(ML48:$RV48),EK48),0))</f>
        <v>0</v>
      </c>
      <c r="ML48" s="5">
        <f>IF(EL48=0,0,IF($BJ48&gt;SUM(EM48:$JV48),IF(EL48+SUM(EM48:$JV48)&gt;$BJ48,$BJ48-SUM(MM48:$RV48),EL48),0))</f>
        <v>0</v>
      </c>
      <c r="MM48" s="5">
        <f>IF(EM48=0,0,IF($BJ48&gt;SUM(EN48:$JV48),IF(EM48+SUM(EN48:$JV48)&gt;$BJ48,$BJ48-SUM(MN48:$RV48),EM48),0))</f>
        <v>0</v>
      </c>
      <c r="MN48" s="5">
        <f>IF(EN48=0,0,IF($BJ48&gt;SUM(EO48:$JV48),IF(EN48+SUM(EO48:$JV48)&gt;$BJ48,$BJ48-SUM(MO48:$RV48),EN48),0))</f>
        <v>0</v>
      </c>
      <c r="MO48" s="5">
        <f>IF(EO48=0,0,IF($BJ48&gt;SUM(EP48:$JV48),IF(EO48+SUM(EP48:$JV48)&gt;$BJ48,$BJ48-SUM(MP48:$RV48),EO48),0))</f>
        <v>0</v>
      </c>
      <c r="MP48" s="5">
        <f>IF(EP48=0,0,IF($BJ48&gt;SUM(EQ48:$JV48),IF(EP48+SUM(EQ48:$JV48)&gt;$BJ48,$BJ48-SUM(MQ48:$RV48),EP48),0))</f>
        <v>0</v>
      </c>
      <c r="MQ48" s="5">
        <f>IF(EQ48=0,0,IF($BJ48&gt;SUM(ER48:$JV48),IF(EQ48+SUM(ER48:$JV48)&gt;$BJ48,$BJ48-SUM(MR48:$RV48),EQ48),0))</f>
        <v>0</v>
      </c>
      <c r="MR48" s="5">
        <f>IF(ER48=0,0,IF($BJ48&gt;SUM(ES48:$JV48),IF(ER48+SUM(ES48:$JV48)&gt;$BJ48,$BJ48-SUM(MS48:$RV48),ER48),0))</f>
        <v>0</v>
      </c>
      <c r="MS48" s="5">
        <f>IF(ES48=0,0,IF($BJ48&gt;SUM(ET48:$JV48),IF(ES48+SUM(ET48:$JV48)&gt;$BJ48,$BJ48-SUM(MT48:$RV48),ES48),0))</f>
        <v>0</v>
      </c>
      <c r="MT48" s="5">
        <f>IF(ET48=0,0,IF($BJ48&gt;SUM(EU48:$JV48),IF(ET48+SUM(EU48:$JV48)&gt;$BJ48,$BJ48-SUM(MU48:$RV48),ET48),0))</f>
        <v>0</v>
      </c>
      <c r="MU48" s="5">
        <f>IF(EU48=0,0,IF($BJ48&gt;SUM(EV48:$JV48),IF(EU48+SUM(EV48:$JV48)&gt;$BJ48,$BJ48-SUM(MV48:$RV48),EU48),0))</f>
        <v>0</v>
      </c>
      <c r="MV48" s="5">
        <f>IF(EV48=0,0,IF($BJ48&gt;SUM(EW48:$JV48),IF(EV48+SUM(EW48:$JV48)&gt;$BJ48,$BJ48-SUM(MW48:$RV48),EV48),0))</f>
        <v>0</v>
      </c>
      <c r="MW48" s="5">
        <f>IF(EW48=0,0,IF($BJ48&gt;SUM(EX48:$JV48),IF(EW48+SUM(EX48:$JV48)&gt;$BJ48,$BJ48-SUM(MX48:$RV48),EW48),0))</f>
        <v>0</v>
      </c>
      <c r="MX48" s="5">
        <f>IF(EX48=0,0,IF($BJ48&gt;SUM(EY48:$JV48),IF(EX48+SUM(EY48:$JV48)&gt;$BJ48,$BJ48-SUM(MY48:$RV48),EX48),0))</f>
        <v>0</v>
      </c>
      <c r="MY48" s="5">
        <f>IF(EY48=0,0,IF($BJ48&gt;SUM(EZ48:$JV48),IF(EY48+SUM(EZ48:$JV48)&gt;$BJ48,$BJ48-SUM(MZ48:$RV48),EY48),0))</f>
        <v>0</v>
      </c>
      <c r="MZ48" s="5">
        <f>IF(EZ48=0,0,IF($BJ48&gt;SUM(FA48:$JV48),IF(EZ48+SUM(FA48:$JV48)&gt;$BJ48,$BJ48-SUM(NA48:$RV48),EZ48),0))</f>
        <v>0</v>
      </c>
      <c r="NA48" s="5">
        <f>IF(FA48=0,0,IF($BJ48&gt;SUM(FB48:$JV48),IF(FA48+SUM(FB48:$JV48)&gt;$BJ48,$BJ48-SUM(NB48:$RV48),FA48),0))</f>
        <v>0</v>
      </c>
      <c r="NB48" s="5">
        <f>IF(FB48=0,0,IF($BJ48&gt;SUM(FC48:$JV48),IF(FB48+SUM(FC48:$JV48)&gt;$BJ48,$BJ48-SUM(NC48:$RV48),FB48),0))</f>
        <v>0</v>
      </c>
      <c r="NC48" s="5">
        <f>IF(FC48=0,0,IF($BJ48&gt;SUM(FD48:$JV48),IF(FC48+SUM(FD48:$JV48)&gt;$BJ48,$BJ48-SUM(ND48:$RV48),FC48),0))</f>
        <v>0</v>
      </c>
      <c r="ND48" s="5">
        <f>IF(FD48=0,0,IF($BJ48&gt;SUM(FE48:$JV48),IF(FD48+SUM(FE48:$JV48)&gt;$BJ48,$BJ48-SUM(NE48:$RV48),FD48),0))</f>
        <v>0</v>
      </c>
      <c r="NE48" s="5">
        <f>IF(FE48=0,0,IF($BJ48&gt;SUM(FF48:$JV48),IF(FE48+SUM(FF48:$JV48)&gt;$BJ48,$BJ48-SUM(NF48:$RV48),FE48),0))</f>
        <v>0</v>
      </c>
      <c r="NF48" s="5">
        <f>IF(FF48=0,0,IF($BJ48&gt;SUM(FG48:$JV48),IF(FF48+SUM(FG48:$JV48)&gt;$BJ48,$BJ48-SUM(NG48:$RV48),FF48),0))</f>
        <v>0</v>
      </c>
      <c r="NG48" s="5">
        <f>IF(FG48=0,0,IF($BJ48&gt;SUM(FH48:$JV48),IF(FG48+SUM(FH48:$JV48)&gt;$BJ48,$BJ48-SUM(NH48:$RV48),FG48),0))</f>
        <v>0</v>
      </c>
      <c r="NH48" s="5">
        <f>IF(FH48=0,0,IF($BJ48&gt;SUM(FI48:$JV48),IF(FH48+SUM(FI48:$JV48)&gt;$BJ48,$BJ48-SUM(NI48:$RV48),FH48),0))</f>
        <v>0</v>
      </c>
      <c r="NI48" s="5">
        <f>IF(FI48=0,0,IF($BJ48&gt;SUM(FJ48:$JV48),IF(FI48+SUM(FJ48:$JV48)&gt;$BJ48,$BJ48-SUM(NJ48:$RV48),FI48),0))</f>
        <v>0</v>
      </c>
      <c r="NJ48" s="5">
        <f>IF(FJ48=0,0,IF($BJ48&gt;SUM(FK48:$JV48),IF(FJ48+SUM(FK48:$JV48)&gt;$BJ48,$BJ48-SUM(NK48:$RV48),FJ48),0))</f>
        <v>0</v>
      </c>
      <c r="NK48" s="5">
        <f>IF(FK48=0,0,IF($BJ48&gt;SUM(FL48:$JV48),IF(FK48+SUM(FL48:$JV48)&gt;$BJ48,$BJ48-SUM(NL48:$RV48),FK48),0))</f>
        <v>0</v>
      </c>
      <c r="NL48" s="5">
        <f>IF(FL48=0,0,IF($BJ48&gt;SUM(FM48:$JV48),IF(FL48+SUM(FM48:$JV48)&gt;$BJ48,$BJ48-SUM(NM48:$RV48),FL48),0))</f>
        <v>0</v>
      </c>
      <c r="NM48" s="5">
        <f>IF(FM48=0,0,IF($BJ48&gt;SUM(FN48:$JV48),IF(FM48+SUM(FN48:$JV48)&gt;$BJ48,$BJ48-SUM(NN48:$RV48),FM48),0))</f>
        <v>0</v>
      </c>
      <c r="NN48" s="5">
        <f>IF(FN48=0,0,IF($BJ48&gt;SUM(FO48:$JV48),IF(FN48+SUM(FO48:$JV48)&gt;$BJ48,$BJ48-SUM(NO48:$RV48),FN48),0))</f>
        <v>0</v>
      </c>
      <c r="NO48" s="5">
        <f>IF(FO48=0,0,IF($BJ48&gt;SUM(FP48:$JV48),IF(FO48+SUM(FP48:$JV48)&gt;$BJ48,$BJ48-SUM(NP48:$RV48),FO48),0))</f>
        <v>0</v>
      </c>
      <c r="NP48" s="5">
        <f>IF(FP48=0,0,IF($BJ48&gt;SUM(FQ48:$JV48),IF(FP48+SUM(FQ48:$JV48)&gt;$BJ48,$BJ48-SUM(NQ48:$RV48),FP48),0))</f>
        <v>0</v>
      </c>
      <c r="NQ48" s="5">
        <f>IF(FQ48=0,0,IF($BJ48&gt;SUM(FR48:$JV48),IF(FQ48+SUM(FR48:$JV48)&gt;$BJ48,$BJ48-SUM(NR48:$RV48),FQ48),0))</f>
        <v>0</v>
      </c>
      <c r="NR48" s="5">
        <f>IF(FR48=0,0,IF($BJ48&gt;SUM(FS48:$JV48),IF(FR48+SUM(FS48:$JV48)&gt;$BJ48,$BJ48-SUM(NS48:$RV48),FR48),0))</f>
        <v>0</v>
      </c>
      <c r="NS48" s="5">
        <f>IF(FS48=0,0,IF($BJ48&gt;SUM(FT48:$JV48),IF(FS48+SUM(FT48:$JV48)&gt;$BJ48,$BJ48-SUM(NT48:$RV48),FS48),0))</f>
        <v>0</v>
      </c>
      <c r="NT48" s="5">
        <f>IF(FT48=0,0,IF($BJ48&gt;SUM(FU48:$JV48),IF(FT48+SUM(FU48:$JV48)&gt;$BJ48,$BJ48-SUM(NU48:$RV48),FT48),0))</f>
        <v>0</v>
      </c>
      <c r="NU48" s="5">
        <f>IF(FU48=0,0,IF($BJ48&gt;SUM(FV48:$JV48),IF(FU48+SUM(FV48:$JV48)&gt;$BJ48,$BJ48-SUM(NV48:$RV48),FU48),0))</f>
        <v>0</v>
      </c>
      <c r="NV48" s="5">
        <f>IF(FV48=0,0,IF($BJ48&gt;SUM(FW48:$JV48),IF(FV48+SUM(FW48:$JV48)&gt;$BJ48,$BJ48-SUM(NW48:$RV48),FV48),0))</f>
        <v>0</v>
      </c>
      <c r="NW48" s="5">
        <f>IF(FW48=0,0,IF($BJ48&gt;SUM(FX48:$JV48),IF(FW48+SUM(FX48:$JV48)&gt;$BJ48,$BJ48-SUM(NX48:$RV48),FW48),0))</f>
        <v>0</v>
      </c>
      <c r="NX48" s="5">
        <f>IF(FX48=0,0,IF($BJ48&gt;SUM(FY48:$JV48),IF(FX48+SUM(FY48:$JV48)&gt;$BJ48,$BJ48-SUM(NY48:$RV48),FX48),0))</f>
        <v>0</v>
      </c>
      <c r="NY48" s="5">
        <f>IF(FY48=0,0,IF($BJ48&gt;SUM(FZ48:$JV48),IF(FY48+SUM(FZ48:$JV48)&gt;$BJ48,$BJ48-SUM(NZ48:$RV48),FY48),0))</f>
        <v>0</v>
      </c>
      <c r="NZ48" s="5">
        <f>IF(FZ48=0,0,IF($BJ48&gt;SUM(GA48:$JV48),IF(FZ48+SUM(GA48:$JV48)&gt;$BJ48,$BJ48-SUM(OA48:$RV48),FZ48),0))</f>
        <v>0</v>
      </c>
      <c r="OA48" s="5">
        <f>IF(GA48=0,0,IF($BJ48&gt;SUM(GB48:$JV48),IF(GA48+SUM(GB48:$JV48)&gt;$BJ48,$BJ48-SUM(OB48:$RV48),GA48),0))</f>
        <v>0</v>
      </c>
      <c r="OB48" s="5">
        <f>IF(GB48=0,0,IF($BJ48&gt;SUM(GC48:$JV48),IF(GB48+SUM(GC48:$JV48)&gt;$BJ48,$BJ48-SUM(OC48:$RV48),GB48),0))</f>
        <v>0</v>
      </c>
      <c r="OC48" s="5">
        <f>IF(GC48=0,0,IF($BJ48&gt;SUM(GD48:$JV48),IF(GC48+SUM(GD48:$JV48)&gt;$BJ48,$BJ48-SUM(OD48:$RV48),GC48),0))</f>
        <v>0</v>
      </c>
      <c r="OD48" s="5">
        <f>IF(GD48=0,0,IF($BJ48&gt;SUM(GE48:$JV48),IF(GD48+SUM(GE48:$JV48)&gt;$BJ48,$BJ48-SUM(OE48:$RV48),GD48),0))</f>
        <v>0</v>
      </c>
      <c r="OE48" s="5">
        <f>IF(GE48=0,0,IF($BJ48&gt;SUM(GF48:$JV48),IF(GE48+SUM(GF48:$JV48)&gt;$BJ48,$BJ48-SUM(OF48:$RV48),GE48),0))</f>
        <v>0</v>
      </c>
      <c r="OF48" s="5">
        <f>IF(GF48=0,0,IF($BJ48&gt;SUM(GG48:$JV48),IF(GF48+SUM(GG48:$JV48)&gt;$BJ48,$BJ48-SUM(OG48:$RV48),GF48),0))</f>
        <v>0</v>
      </c>
      <c r="OG48" s="5">
        <f>IF(GG48=0,0,IF($BJ48&gt;SUM(GH48:$JV48),IF(GG48+SUM(GH48:$JV48)&gt;$BJ48,$BJ48-SUM(OH48:$RV48),GG48),0))</f>
        <v>0</v>
      </c>
      <c r="OH48" s="5">
        <f>IF(GH48=0,0,IF($BJ48&gt;SUM(GI48:$JV48),IF(GH48+SUM(GI48:$JV48)&gt;$BJ48,$BJ48-SUM(OI48:$RV48),GH48),0))</f>
        <v>0</v>
      </c>
      <c r="OI48" s="5">
        <f>IF(GI48=0,0,IF($BJ48&gt;SUM(GJ48:$JV48),IF(GI48+SUM(GJ48:$JV48)&gt;$BJ48,$BJ48-SUM(OJ48:$RV48),GI48),0))</f>
        <v>0</v>
      </c>
      <c r="OJ48" s="5">
        <f>IF(GJ48=0,0,IF($BJ48&gt;SUM(GK48:$JV48),IF(GJ48+SUM(GK48:$JV48)&gt;$BJ48,$BJ48-SUM(OK48:$RV48),GJ48),0))</f>
        <v>0</v>
      </c>
      <c r="OK48" s="5">
        <f>IF(GK48=0,0,IF($BJ48&gt;SUM(GL48:$JV48),IF(GK48+SUM(GL48:$JV48)&gt;$BJ48,$BJ48-SUM(OL48:$RV48),GK48),0))</f>
        <v>0</v>
      </c>
      <c r="OL48" s="5">
        <f>IF(GL48=0,0,IF($BJ48&gt;SUM(GM48:$JV48),IF(GL48+SUM(GM48:$JV48)&gt;$BJ48,$BJ48-SUM(OM48:$RV48),GL48),0))</f>
        <v>0</v>
      </c>
      <c r="OM48" s="5">
        <f>IF(GM48=0,0,IF($BJ48&gt;SUM(GN48:$JV48),IF(GM48+SUM(GN48:$JV48)&gt;$BJ48,$BJ48-SUM(ON48:$RV48),GM48),0))</f>
        <v>0</v>
      </c>
      <c r="ON48" s="5">
        <f>IF(GN48=0,0,IF($BJ48&gt;SUM(GO48:$JV48),IF(GN48+SUM(GO48:$JV48)&gt;$BJ48,$BJ48-SUM(OO48:$RV48),GN48),0))</f>
        <v>0</v>
      </c>
      <c r="OO48" s="5">
        <f>IF(GO48=0,0,IF($BJ48&gt;SUM(GP48:$JV48),IF(GO48+SUM(GP48:$JV48)&gt;$BJ48,$BJ48-SUM(OP48:$RV48),GO48),0))</f>
        <v>0</v>
      </c>
      <c r="OP48" s="5">
        <f>IF(GP48=0,0,IF($BJ48&gt;SUM(GQ48:$JV48),IF(GP48+SUM(GQ48:$JV48)&gt;$BJ48,$BJ48-SUM(OQ48:$RV48),GP48),0))</f>
        <v>0</v>
      </c>
      <c r="OQ48" s="5">
        <f>IF(GQ48=0,0,IF($BJ48&gt;SUM(GR48:$JV48),IF(GQ48+SUM(GR48:$JV48)&gt;$BJ48,$BJ48-SUM(OR48:$RV48),GQ48),0))</f>
        <v>0</v>
      </c>
      <c r="OR48" s="5">
        <f>IF(GR48=0,0,IF($BJ48&gt;SUM(GS48:$JV48),IF(GR48+SUM(GS48:$JV48)&gt;$BJ48,$BJ48-SUM(OS48:$RV48),GR48),0))</f>
        <v>0</v>
      </c>
      <c r="OS48" s="5">
        <f>IF(GS48=0,0,IF($BJ48&gt;SUM(GT48:$JV48),IF(GS48+SUM(GT48:$JV48)&gt;$BJ48,$BJ48-SUM(OT48:$RV48),GS48),0))</f>
        <v>0</v>
      </c>
      <c r="OT48" s="5">
        <f>IF(GT48=0,0,IF($BJ48&gt;SUM(GU48:$JV48),IF(GT48+SUM(GU48:$JV48)&gt;$BJ48,$BJ48-SUM(OU48:$RV48),GT48),0))</f>
        <v>0</v>
      </c>
      <c r="OU48" s="5">
        <f>IF(GU48=0,0,IF($BJ48&gt;SUM(GV48:$JV48),IF(GU48+SUM(GV48:$JV48)&gt;$BJ48,$BJ48-SUM(OV48:$RV48),GU48),0))</f>
        <v>0</v>
      </c>
      <c r="OV48" s="5">
        <f>IF(GV48=0,0,IF($BJ48&gt;SUM(GW48:$JV48),IF(GV48+SUM(GW48:$JV48)&gt;$BJ48,$BJ48-SUM(OW48:$RV48),GV48),0))</f>
        <v>0</v>
      </c>
      <c r="OW48" s="5">
        <f>IF(GW48=0,0,IF($BJ48&gt;SUM(GX48:$JV48),IF(GW48+SUM(GX48:$JV48)&gt;$BJ48,$BJ48-SUM(OX48:$RV48),GW48),0))</f>
        <v>0</v>
      </c>
      <c r="OX48" s="5">
        <f>IF(GX48=0,0,IF($BJ48&gt;SUM(GY48:$JV48),IF(GX48+SUM(GY48:$JV48)&gt;$BJ48,$BJ48-SUM(OY48:$RV48),GX48),0))</f>
        <v>0</v>
      </c>
      <c r="OY48" s="5">
        <f>IF(GY48=0,0,IF($BJ48&gt;SUM(GZ48:$JV48),IF(GY48+SUM(GZ48:$JV48)&gt;$BJ48,$BJ48-SUM(OZ48:$RV48),GY48),0))</f>
        <v>0</v>
      </c>
      <c r="OZ48" s="5">
        <f>IF(GZ48=0,0,IF($BJ48&gt;SUM(HA48:$JV48),IF(GZ48+SUM(HA48:$JV48)&gt;$BJ48,$BJ48-SUM(PA48:$RV48),GZ48),0))</f>
        <v>0</v>
      </c>
      <c r="PA48" s="5">
        <f>IF(HA48=0,0,IF($BJ48&gt;SUM(HB48:$JV48),IF(HA48+SUM(HB48:$JV48)&gt;$BJ48,$BJ48-SUM(PB48:$RV48),HA48),0))</f>
        <v>0</v>
      </c>
      <c r="PB48" s="5">
        <f>IF(HB48=0,0,IF($BJ48&gt;SUM(HC48:$JV48),IF(HB48+SUM(HC48:$JV48)&gt;$BJ48,$BJ48-SUM(PC48:$RV48),HB48),0))</f>
        <v>0</v>
      </c>
      <c r="PC48" s="5">
        <f>IF(HC48=0,0,IF($BJ48&gt;SUM(HD48:$JV48),IF(HC48+SUM(HD48:$JV48)&gt;$BJ48,$BJ48-SUM(PD48:$RV48),HC48),0))</f>
        <v>0</v>
      </c>
      <c r="PD48" s="5">
        <f>IF(HD48=0,0,IF($BJ48&gt;SUM(HE48:$JV48),IF(HD48+SUM(HE48:$JV48)&gt;$BJ48,$BJ48-SUM(PE48:$RV48),HD48),0))</f>
        <v>0</v>
      </c>
      <c r="PE48" s="5">
        <f>IF(HE48=0,0,IF($BJ48&gt;SUM(HF48:$JV48),IF(HE48+SUM(HF48:$JV48)&gt;$BJ48,$BJ48-SUM(PF48:$RV48),HE48),0))</f>
        <v>0</v>
      </c>
      <c r="PF48" s="5">
        <f>IF(HF48=0,0,IF($BJ48&gt;SUM(HG48:$JV48),IF(HF48+SUM(HG48:$JV48)&gt;$BJ48,$BJ48-SUM(PG48:$RV48),HF48),0))</f>
        <v>0</v>
      </c>
      <c r="PG48" s="5">
        <f>IF(HG48=0,0,IF($BJ48&gt;SUM(HH48:$JV48),IF(HG48+SUM(HH48:$JV48)&gt;$BJ48,$BJ48-SUM(PH48:$RV48),HG48),0))</f>
        <v>0</v>
      </c>
      <c r="PH48" s="5">
        <f>IF(HH48=0,0,IF($BJ48&gt;SUM(HI48:$JV48),IF(HH48+SUM(HI48:$JV48)&gt;$BJ48,$BJ48-SUM(PI48:$RV48),HH48),0))</f>
        <v>0</v>
      </c>
      <c r="PI48" s="5">
        <f>IF(HI48=0,0,IF($BJ48&gt;SUM(HJ48:$JV48),IF(HI48+SUM(HJ48:$JV48)&gt;$BJ48,$BJ48-SUM(PJ48:$RV48),HI48),0))</f>
        <v>0</v>
      </c>
      <c r="PJ48" s="5">
        <f>IF(HJ48=0,0,IF($BJ48&gt;SUM(HK48:$JV48),IF(HJ48+SUM(HK48:$JV48)&gt;$BJ48,$BJ48-SUM(PK48:$RV48),HJ48),0))</f>
        <v>0</v>
      </c>
      <c r="PK48" s="5">
        <f>IF(HK48=0,0,IF($BJ48&gt;SUM(HL48:$JV48),IF(HK48+SUM(HL48:$JV48)&gt;$BJ48,$BJ48-SUM(PL48:$RV48),HK48),0))</f>
        <v>0</v>
      </c>
      <c r="PL48" s="5">
        <f>IF(HL48=0,0,IF($BJ48&gt;SUM(HM48:$JV48),IF(HL48+SUM(HM48:$JV48)&gt;$BJ48,$BJ48-SUM(PM48:$RV48),HL48),0))</f>
        <v>0</v>
      </c>
      <c r="PM48" s="5">
        <f>IF(HM48=0,0,IF($BJ48&gt;SUM(HN48:$JV48),IF(HM48+SUM(HN48:$JV48)&gt;$BJ48,$BJ48-SUM(PN48:$RV48),HM48),0))</f>
        <v>0</v>
      </c>
      <c r="PN48" s="5">
        <f>IF(HN48=0,0,IF($BJ48&gt;SUM(HO48:$JV48),IF(HN48+SUM(HO48:$JV48)&gt;$BJ48,$BJ48-SUM(PO48:$RV48),HN48),0))</f>
        <v>0</v>
      </c>
      <c r="PO48" s="5">
        <f>IF(HO48=0,0,IF($BJ48&gt;SUM(HP48:$JV48),IF(HO48+SUM(HP48:$JV48)&gt;$BJ48,$BJ48-SUM(PP48:$RV48),HO48),0))</f>
        <v>0</v>
      </c>
      <c r="PP48" s="5">
        <f>IF(HP48=0,0,IF($BJ48&gt;SUM(HQ48:$JV48),IF(HP48+SUM(HQ48:$JV48)&gt;$BJ48,$BJ48-SUM(PQ48:$RV48),HP48),0))</f>
        <v>0</v>
      </c>
      <c r="PQ48" s="5">
        <f>IF(HQ48=0,0,IF($BJ48&gt;SUM(HR48:$JV48),IF(HQ48+SUM(HR48:$JV48)&gt;$BJ48,$BJ48-SUM(PR48:$RV48),HQ48),0))</f>
        <v>0</v>
      </c>
      <c r="PR48" s="5">
        <f>IF(HR48=0,0,IF($BJ48&gt;SUM(HS48:$JV48),IF(HR48+SUM(HS48:$JV48)&gt;$BJ48,$BJ48-SUM(PS48:$RV48),HR48),0))</f>
        <v>0</v>
      </c>
      <c r="PS48" s="5">
        <f>IF(HS48=0,0,IF($BJ48&gt;SUM(HT48:$JV48),IF(HS48+SUM(HT48:$JV48)&gt;$BJ48,$BJ48-SUM(PT48:$RV48),HS48),0))</f>
        <v>0</v>
      </c>
      <c r="PT48" s="5">
        <f>IF(HT48=0,0,IF($BJ48&gt;SUM(HU48:$JV48),IF(HT48+SUM(HU48:$JV48)&gt;$BJ48,$BJ48-SUM(PU48:$RV48),HT48),0))</f>
        <v>0</v>
      </c>
      <c r="PU48" s="5">
        <f>IF(HU48=0,0,IF($BJ48&gt;SUM(HV48:$JV48),IF(HU48+SUM(HV48:$JV48)&gt;$BJ48,$BJ48-SUM(PV48:$RV48),HU48),0))</f>
        <v>0</v>
      </c>
      <c r="PV48" s="5">
        <f>IF(HV48=0,0,IF($BJ48&gt;SUM(HW48:$JV48),IF(HV48+SUM(HW48:$JV48)&gt;$BJ48,$BJ48-SUM(PW48:$RV48),HV48),0))</f>
        <v>0</v>
      </c>
      <c r="PW48" s="5">
        <f>IF(HW48=0,0,IF($BJ48&gt;SUM(HX48:$JV48),IF(HW48+SUM(HX48:$JV48)&gt;$BJ48,$BJ48-SUM(PX48:$RV48),HW48),0))</f>
        <v>0</v>
      </c>
      <c r="PX48" s="5">
        <f>IF(HX48=0,0,IF($BJ48&gt;SUM(HY48:$JV48),IF(HX48+SUM(HY48:$JV48)&gt;$BJ48,$BJ48-SUM(PY48:$RV48),HX48),0))</f>
        <v>0</v>
      </c>
      <c r="PY48" s="5">
        <f>IF(HY48=0,0,IF($BJ48&gt;SUM(HZ48:$JV48),IF(HY48+SUM(HZ48:$JV48)&gt;$BJ48,$BJ48-SUM(PZ48:$RV48),HY48),0))</f>
        <v>0</v>
      </c>
      <c r="PZ48" s="5">
        <f>IF(HZ48=0,0,IF($BJ48&gt;SUM(IA48:$JV48),IF(HZ48+SUM(IA48:$JV48)&gt;$BJ48,$BJ48-SUM(QA48:$RV48),HZ48),0))</f>
        <v>0</v>
      </c>
      <c r="QA48" s="5">
        <f>IF(IA48=0,0,IF($BJ48&gt;SUM(IB48:$JV48),IF(IA48+SUM(IB48:$JV48)&gt;$BJ48,$BJ48-SUM(QB48:$RV48),IA48),0))</f>
        <v>0</v>
      </c>
      <c r="QB48" s="5">
        <f>IF(IB48=0,0,IF($BJ48&gt;SUM(IC48:$JV48),IF(IB48+SUM(IC48:$JV48)&gt;$BJ48,$BJ48-SUM(QC48:$RV48),IB48),0))</f>
        <v>0</v>
      </c>
      <c r="QC48" s="5">
        <f>IF(IC48=0,0,IF($BJ48&gt;SUM(ID48:$JV48),IF(IC48+SUM(ID48:$JV48)&gt;$BJ48,$BJ48-SUM(QD48:$RV48),IC48),0))</f>
        <v>0</v>
      </c>
      <c r="QD48" s="5">
        <f>IF(ID48=0,0,IF($BJ48&gt;SUM(IE48:$JV48),IF(ID48+SUM(IE48:$JV48)&gt;$BJ48,$BJ48-SUM(QE48:$RV48),ID48),0))</f>
        <v>0</v>
      </c>
      <c r="QE48" s="5">
        <f>IF(IE48=0,0,IF($BJ48&gt;SUM(IF48:$JV48),IF(IE48+SUM(IF48:$JV48)&gt;$BJ48,$BJ48-SUM(QF48:$RV48),IE48),0))</f>
        <v>0</v>
      </c>
      <c r="QF48" s="5">
        <f>IF(IF48=0,0,IF($BJ48&gt;SUM(IG48:$JV48),IF(IF48+SUM(IG48:$JV48)&gt;$BJ48,$BJ48-SUM(QG48:$RV48),IF48),0))</f>
        <v>0</v>
      </c>
      <c r="QG48" s="5">
        <f>IF(IG48=0,0,IF($BJ48&gt;SUM(IH48:$JV48),IF(IG48+SUM(IH48:$JV48)&gt;$BJ48,$BJ48-SUM(QH48:$RV48),IG48),0))</f>
        <v>0</v>
      </c>
      <c r="QH48" s="5">
        <f>IF(IH48=0,0,IF($BJ48&gt;SUM(II48:$JV48),IF(IH48+SUM(II48:$JV48)&gt;$BJ48,$BJ48-SUM(QI48:$RV48),IH48),0))</f>
        <v>0</v>
      </c>
      <c r="QI48" s="5">
        <f>IF(II48=0,0,IF($BJ48&gt;SUM(IJ48:$JV48),IF(II48+SUM(IJ48:$JV48)&gt;$BJ48,$BJ48-SUM(QJ48:$RV48),II48),0))</f>
        <v>0</v>
      </c>
      <c r="QJ48" s="5">
        <f>IF(IJ48=0,0,IF($BJ48&gt;SUM(IK48:$JV48),IF(IJ48+SUM(IK48:$JV48)&gt;$BJ48,$BJ48-SUM(QK48:$RV48),IJ48),0))</f>
        <v>0</v>
      </c>
      <c r="QK48" s="5">
        <f>IF(IK48=0,0,IF($BJ48&gt;SUM(IL48:$JV48),IF(IK48+SUM(IL48:$JV48)&gt;$BJ48,$BJ48-SUM(QL48:$RV48),IK48),0))</f>
        <v>0</v>
      </c>
      <c r="QL48" s="5">
        <f>IF(IL48=0,0,IF($BJ48&gt;SUM(IM48:$JV48),IF(IL48+SUM(IM48:$JV48)&gt;$BJ48,$BJ48-SUM(QM48:$RV48),IL48),0))</f>
        <v>0</v>
      </c>
      <c r="QM48" s="5">
        <f>IF(IM48=0,0,IF($BJ48&gt;SUM(IN48:$JV48),IF(IM48+SUM(IN48:$JV48)&gt;$BJ48,$BJ48-SUM(QN48:$RV48),IM48),0))</f>
        <v>0</v>
      </c>
      <c r="QN48" s="5">
        <f>IF(IN48=0,0,IF($BJ48&gt;SUM(IO48:$JV48),IF(IN48+SUM(IO48:$JV48)&gt;$BJ48,$BJ48-SUM(QO48:$RV48),IN48),0))</f>
        <v>0</v>
      </c>
      <c r="QO48" s="5">
        <f>IF(IO48=0,0,IF($BJ48&gt;SUM(IP48:$JV48),IF(IO48+SUM(IP48:$JV48)&gt;$BJ48,$BJ48-SUM(QP48:$RV48),IO48),0))</f>
        <v>0</v>
      </c>
      <c r="QP48" s="5">
        <f>IF(IP48=0,0,IF($BJ48&gt;SUM(IQ48:$JV48),IF(IP48+SUM(IQ48:$JV48)&gt;$BJ48,$BJ48-SUM(QQ48:$RV48),IP48),0))</f>
        <v>0</v>
      </c>
      <c r="QQ48" s="5">
        <f>IF(IQ48=0,0,IF($BJ48&gt;SUM(IR48:$JV48),IF(IQ48+SUM(IR48:$JV48)&gt;$BJ48,$BJ48-SUM(QR48:$RV48),IQ48),0))</f>
        <v>0</v>
      </c>
      <c r="QR48" s="5">
        <f>IF(IR48=0,0,IF($BJ48&gt;SUM(IS48:$JV48),IF(IR48+SUM(IS48:$JV48)&gt;$BJ48,$BJ48-SUM(QS48:$RV48),IR48),0))</f>
        <v>0</v>
      </c>
      <c r="QS48" s="5">
        <f>IF(IS48=0,0,IF($BJ48&gt;SUM(IT48:$JV48),IF(IS48+SUM(IT48:$JV48)&gt;$BJ48,$BJ48-SUM(QT48:$RV48),IS48),0))</f>
        <v>0</v>
      </c>
      <c r="QT48" s="5">
        <f>IF(IT48=0,0,IF($BJ48&gt;SUM(IU48:$JV48),IF(IT48+SUM(IU48:$JV48)&gt;$BJ48,$BJ48-SUM(QU48:$RV48),IT48),0))</f>
        <v>0</v>
      </c>
      <c r="QU48" s="5">
        <f>IF(IU48=0,0,IF($BJ48&gt;SUM(IV48:$JV48),IF(IU48+SUM(IV48:$JV48)&gt;$BJ48,$BJ48-SUM(QV48:$RV48),IU48),0))</f>
        <v>0</v>
      </c>
      <c r="QV48" s="5">
        <f>IF(IV48=0,0,IF($BJ48&gt;SUM(IW48:$JV48),IF(IV48+SUM(IW48:$JV48)&gt;$BJ48,$BJ48-SUM(QW48:$RV48),IV48),0))</f>
        <v>0</v>
      </c>
      <c r="QW48" s="5">
        <f>IF(IW48=0,0,IF($BJ48&gt;SUM(IX48:$JV48),IF(IW48+SUM(IX48:$JV48)&gt;$BJ48,$BJ48-SUM(QX48:$RV48),IW48),0))</f>
        <v>0</v>
      </c>
      <c r="QX48" s="5">
        <f>IF(IX48=0,0,IF($BJ48&gt;SUM(IY48:$JV48),IF(IX48+SUM(IY48:$JV48)&gt;$BJ48,$BJ48-SUM(QY48:$RV48),IX48),0))</f>
        <v>0</v>
      </c>
      <c r="QY48" s="5">
        <f>IF(IY48=0,0,IF($BJ48&gt;SUM(IZ48:$JV48),IF(IY48+SUM(IZ48:$JV48)&gt;$BJ48,$BJ48-SUM(QZ48:$RV48),IY48),0))</f>
        <v>0</v>
      </c>
      <c r="QZ48" s="5">
        <f>IF(IZ48=0,0,IF($BJ48&gt;SUM(JA48:$JV48),IF(IZ48+SUM(JA48:$JV48)&gt;$BJ48,$BJ48-SUM(RA48:$RV48),IZ48),0))</f>
        <v>0</v>
      </c>
      <c r="RA48" s="5">
        <f>IF(JA48=0,0,IF($BJ48&gt;SUM(JB48:$JV48),IF(JA48+SUM(JB48:$JV48)&gt;$BJ48,$BJ48-SUM(RB48:$RV48),JA48),0))</f>
        <v>0</v>
      </c>
      <c r="RB48" s="5">
        <f>IF(JB48=0,0,IF($BJ48&gt;SUM(JC48:$JV48),IF(JB48+SUM(JC48:$JV48)&gt;$BJ48,$BJ48-SUM(RC48:$RV48),JB48),0))</f>
        <v>0</v>
      </c>
      <c r="RC48" s="5">
        <f>IF(JC48=0,0,IF($BJ48&gt;SUM(JD48:$JV48),IF(JC48+SUM(JD48:$JV48)&gt;$BJ48,$BJ48-SUM(RD48:$RV48),JC48),0))</f>
        <v>0</v>
      </c>
      <c r="RD48" s="5">
        <f>IF(JD48=0,0,IF($BJ48&gt;SUM(JE48:$JV48),IF(JD48+SUM(JE48:$JV48)&gt;$BJ48,$BJ48-SUM(RE48:$RV48),JD48),0))</f>
        <v>0</v>
      </c>
      <c r="RE48" s="5">
        <f>IF(JE48=0,0,IF($BJ48&gt;SUM(JF48:$JV48),IF(JE48+SUM(JF48:$JV48)&gt;$BJ48,$BJ48-SUM(RF48:$RV48),JE48),0))</f>
        <v>0</v>
      </c>
      <c r="RF48" s="5">
        <f>IF(JF48=0,0,IF($BJ48&gt;SUM(JG48:$JV48),IF(JF48+SUM(JG48:$JV48)&gt;$BJ48,$BJ48-SUM(RG48:$RV48),JF48),0))</f>
        <v>0</v>
      </c>
      <c r="RG48" s="5">
        <f>IF(JG48=0,0,IF($BJ48&gt;SUM(JH48:$JV48),IF(JG48+SUM(JH48:$JV48)&gt;$BJ48,$BJ48-SUM(RH48:$RV48),JG48),0))</f>
        <v>0</v>
      </c>
      <c r="RH48" s="5">
        <f>IF(JH48=0,0,IF($BJ48&gt;SUM(JI48:$JV48),IF(JH48+SUM(JI48:$JV48)&gt;$BJ48,$BJ48-SUM(RI48:$RV48),JH48),0))</f>
        <v>0</v>
      </c>
      <c r="RI48" s="5">
        <f>IF(JI48=0,0,IF($BJ48&gt;SUM(JJ48:$JV48),IF(JI48+SUM(JJ48:$JV48)&gt;$BJ48,$BJ48-SUM(RJ48:$RV48),JI48),0))</f>
        <v>0</v>
      </c>
      <c r="RJ48" s="5">
        <f>IF(JJ48=0,0,IF($BJ48&gt;SUM(JK48:$JV48),IF(JJ48+SUM(JK48:$JV48)&gt;$BJ48,$BJ48-SUM(RK48:$RV48),JJ48),0))</f>
        <v>0</v>
      </c>
      <c r="RK48" s="5">
        <f>IF(JK48=0,0,IF($BJ48&gt;SUM(JL48:$JV48),IF(JK48+SUM(JL48:$JV48)&gt;$BJ48,$BJ48-SUM(RL48:$RV48),JK48),0))</f>
        <v>0</v>
      </c>
      <c r="RL48" s="5">
        <f>IF(JL48=0,0,IF($BJ48&gt;SUM(JM48:$JV48),IF(JL48+SUM(JM48:$JV48)&gt;$BJ48,$BJ48-SUM(RM48:$RV48),JL48),0))</f>
        <v>0</v>
      </c>
      <c r="RM48" s="5">
        <f>IF(JM48=0,0,IF($BJ48&gt;SUM(JN48:$JV48),IF(JM48+SUM(JN48:$JV48)&gt;$BJ48,$BJ48-SUM(RN48:$RV48),JM48),0))</f>
        <v>0</v>
      </c>
      <c r="RN48" s="5">
        <f>IF(JN48=0,0,IF($BJ48&gt;SUM(JO48:$JV48),IF(JN48+SUM(JO48:$JV48)&gt;$BJ48,$BJ48-SUM(RO48:$RV48),JN48),0))</f>
        <v>0</v>
      </c>
      <c r="RO48" s="5">
        <f>IF(JO48=0,0,IF($BJ48&gt;SUM(JP48:$JV48),IF(JO48+SUM(JP48:$JV48)&gt;$BJ48,$BJ48-SUM(RP48:$RV48),JO48),0))</f>
        <v>0</v>
      </c>
      <c r="RP48" s="5">
        <f>IF(JP48=0,0,IF($BJ48&gt;SUM(JQ48:$JV48),IF(JP48+SUM(JQ48:$JV48)&gt;$BJ48,$BJ48-SUM(RQ48:$RV48),JP48),0))</f>
        <v>0</v>
      </c>
      <c r="RQ48" s="5">
        <f>IF(JQ48=0,0,IF($BJ48&gt;SUM(JR48:$JV48),IF(JQ48+SUM(JR48:$JV48)&gt;$BJ48,$BJ48-SUM(RR48:$RV48),JQ48),0))</f>
        <v>0</v>
      </c>
      <c r="RR48" s="5">
        <f>IF(JR48=0,0,IF($BJ48&gt;SUM(JS48:$JV48),IF(JR48+SUM(JS48:$JV48)&gt;$BJ48,$BJ48-SUM(RS48:$RV48),JR48),0))</f>
        <v>0</v>
      </c>
      <c r="RS48" s="5">
        <f>IF(JS48=0,0,IF($BJ48&gt;SUM(JT48:$JV48),IF(JS48+SUM(JT48:$JV48)&gt;$BJ48,$BJ48-SUM(RT48:$RV48),JS48),0))</f>
        <v>0</v>
      </c>
      <c r="RT48" s="5">
        <f>IF(JT48=0,0,IF($BJ48&gt;SUM(JU48:$JV48),IF(JT48+SUM(JU48:$JV48)&gt;$BJ48,$BJ48-SUM(RU48:$RV48),JT48),0))</f>
        <v>0</v>
      </c>
      <c r="RU48" s="5">
        <f>IF(JU48=0,0,IF($BJ48&gt;SUM(JV48:$JV48),IF(JU48+SUM(JV48:$JV48)&gt;$BJ48,$BJ48-SUM(RV48:$RV48),JU48),0))</f>
        <v>0</v>
      </c>
      <c r="RV48" s="54"/>
      <c r="RW48" s="12">
        <f ca="1">SUMIFS(Sales!D$1:D$151,Sales!B$1:B$151,B48,Sales!C$1:C$151,C48)</f>
        <v>33</v>
      </c>
      <c r="RX48" s="65" t="b">
        <f>IF(COUNTIF(Sales!C$1:C$153,C48)=1,TRUE,FALSE)</f>
        <v>1</v>
      </c>
      <c r="RY48" t="b">
        <f t="shared" si="598"/>
        <v>1</v>
      </c>
    </row>
    <row r="49" spans="1:493" x14ac:dyDescent="0.35">
      <c r="A49" s="7">
        <f t="shared" ca="1" si="546"/>
        <v>49</v>
      </c>
      <c r="B49" s="126" t="str">
        <f>IFERROR(IF(LEFT(C49,5)="Total",RIGHT(C49,LEN(C49)-6),B51),"TOTAL")</f>
        <v>GC-Shoes</v>
      </c>
      <c r="C49" s="20" t="s">
        <v>399</v>
      </c>
      <c r="D49" s="20" t="s">
        <v>460</v>
      </c>
      <c r="E49" s="155">
        <f>IF(LEFT(C49,5)="Total",0,SUMIFS(Costing!E$1:E$79,Costing!C$1:C$79,B49,Costing!D$1:D$79,C49))</f>
        <v>45</v>
      </c>
      <c r="F49" s="60">
        <f>SUMIFS(Costing!G$1:G$79,Costing!C$1:C$79,B49,Costing!D$1:D$79,C49)</f>
        <v>43.889111111111113</v>
      </c>
      <c r="G49" s="92"/>
      <c r="H49" s="220"/>
      <c r="I49" s="67">
        <f t="shared" si="575"/>
        <v>0</v>
      </c>
      <c r="J49" s="92">
        <v>9</v>
      </c>
      <c r="K49" s="220">
        <v>65</v>
      </c>
      <c r="L49" s="67">
        <f t="shared" si="576"/>
        <v>21.110888888888887</v>
      </c>
      <c r="M49" s="92"/>
      <c r="N49" s="220"/>
      <c r="O49" s="67">
        <f t="shared" si="577"/>
        <v>0</v>
      </c>
      <c r="P49" s="92"/>
      <c r="Q49" s="220"/>
      <c r="R49" s="67">
        <f t="shared" si="578"/>
        <v>0</v>
      </c>
      <c r="S49" s="92"/>
      <c r="T49" s="220"/>
      <c r="U49" s="67">
        <f t="shared" si="579"/>
        <v>0</v>
      </c>
      <c r="V49" s="92"/>
      <c r="W49" s="220"/>
      <c r="X49" s="67">
        <f t="shared" si="580"/>
        <v>0</v>
      </c>
      <c r="Y49" s="92"/>
      <c r="Z49" s="220"/>
      <c r="AA49" s="67">
        <f t="shared" si="581"/>
        <v>0</v>
      </c>
      <c r="AB49" s="92"/>
      <c r="AC49" s="220"/>
      <c r="AD49" s="67">
        <f t="shared" si="582"/>
        <v>0</v>
      </c>
      <c r="AE49" s="92"/>
      <c r="AF49" s="220"/>
      <c r="AG49" s="67">
        <f t="shared" si="583"/>
        <v>0</v>
      </c>
      <c r="AH49" s="92"/>
      <c r="AI49" s="220"/>
      <c r="AJ49" s="67">
        <f t="shared" si="584"/>
        <v>0</v>
      </c>
      <c r="AK49" s="92"/>
      <c r="AL49" s="220"/>
      <c r="AM49" s="67">
        <f t="shared" si="585"/>
        <v>0</v>
      </c>
      <c r="AN49" s="92"/>
      <c r="AO49" s="220"/>
      <c r="AP49" s="67">
        <f t="shared" si="586"/>
        <v>0</v>
      </c>
      <c r="AQ49" s="92"/>
      <c r="AR49" s="220"/>
      <c r="AS49" s="67">
        <f t="shared" si="587"/>
        <v>0</v>
      </c>
      <c r="AT49" s="92"/>
      <c r="AU49" s="220"/>
      <c r="AV49" s="67">
        <f t="shared" si="588"/>
        <v>0</v>
      </c>
      <c r="AW49" s="92"/>
      <c r="AX49" s="220"/>
      <c r="AY49" s="67">
        <f t="shared" si="589"/>
        <v>0</v>
      </c>
      <c r="AZ49" s="92"/>
      <c r="BA49" s="220"/>
      <c r="BB49" s="67">
        <f t="shared" si="590"/>
        <v>0</v>
      </c>
      <c r="BC49" s="92"/>
      <c r="BD49" s="220"/>
      <c r="BE49" s="67">
        <f t="shared" si="591"/>
        <v>0</v>
      </c>
      <c r="BF49" s="92"/>
      <c r="BG49" s="220"/>
      <c r="BH49" s="67">
        <f t="shared" si="592"/>
        <v>0</v>
      </c>
      <c r="BI49" s="68"/>
      <c r="BJ49" s="154">
        <f t="shared" si="593"/>
        <v>36</v>
      </c>
      <c r="BK49" s="116">
        <f t="shared" si="594"/>
        <v>1580.008</v>
      </c>
      <c r="BL49" s="50"/>
      <c r="BM49" s="5">
        <f ca="1">SUMIFS(INDIRECT("Sales!"&amp;RW49&amp;":"&amp;RW49),Sales!$1:$1,"&gt;"&amp;$BN$2,Sales!$1:$1,"&lt;="&amp;$C$2)/$BM$2*30</f>
        <v>9.3333333333333339</v>
      </c>
      <c r="BN49" s="72"/>
      <c r="BO49" s="5">
        <f>SUMIF($DB$2:$RV$2,"&lt;"&amp;BO$2,$DB49:$RV49)-SUM($BN49:BN49)</f>
        <v>0</v>
      </c>
      <c r="BP49" s="5">
        <f>SUMIF($DB$2:$RV$2,"&lt;"&amp;BP$2,$DB49:$RV49)-SUM($BN49:BO49)</f>
        <v>0</v>
      </c>
      <c r="BQ49" s="5">
        <f>SUMIF($DB$2:$RV$2,"&lt;"&amp;BQ$2,$DB49:$RV49)-SUM($BN49:BP49)</f>
        <v>0</v>
      </c>
      <c r="BR49" s="5">
        <f>SUMIF($DB$2:$RV$2,"&lt;"&amp;BR$2,$DB49:$RV49)-SUM($BN49:BQ49)</f>
        <v>0</v>
      </c>
      <c r="BS49" s="5">
        <f>SUMIF($DB$2:$RV$2,"&lt;"&amp;BS$2,$DB49:$RV49)-SUM($BN49:BR49)</f>
        <v>0</v>
      </c>
      <c r="BT49" s="5">
        <f>SUMIF($DB$2:$RV$2,"&lt;"&amp;BT$2,$DB49:$RV49)-SUM($BN49:BS49)</f>
        <v>36</v>
      </c>
      <c r="BU49" s="5">
        <f t="shared" si="599"/>
        <v>834.83333333333337</v>
      </c>
      <c r="BV49" s="10"/>
      <c r="BW49" s="79">
        <v>0</v>
      </c>
      <c r="BX49" s="79">
        <v>0</v>
      </c>
      <c r="BY49" s="79">
        <v>0</v>
      </c>
      <c r="BZ49" s="79"/>
      <c r="CA49" s="79"/>
      <c r="CB49" s="79"/>
      <c r="CC49" s="79">
        <v>0</v>
      </c>
      <c r="CD49" s="79">
        <v>0</v>
      </c>
      <c r="CE49" s="79">
        <v>0</v>
      </c>
      <c r="CF49" s="79">
        <v>0</v>
      </c>
      <c r="CG49" s="79">
        <v>0</v>
      </c>
      <c r="CH49" s="79">
        <v>0</v>
      </c>
      <c r="CI49" s="79">
        <v>0</v>
      </c>
      <c r="CJ49" s="79">
        <v>0</v>
      </c>
      <c r="CK49" s="79">
        <v>0</v>
      </c>
      <c r="CL49" s="79">
        <v>0</v>
      </c>
      <c r="CM49" s="79">
        <v>0</v>
      </c>
      <c r="CN49" s="79">
        <v>0</v>
      </c>
      <c r="CO49" s="79">
        <v>0</v>
      </c>
      <c r="CP49" s="79">
        <v>0</v>
      </c>
      <c r="CQ49" s="79">
        <v>0</v>
      </c>
      <c r="CR49" s="79">
        <v>0</v>
      </c>
      <c r="CS49" s="79">
        <v>0</v>
      </c>
      <c r="CT49" s="79">
        <v>0</v>
      </c>
      <c r="CU49" s="79">
        <v>0</v>
      </c>
      <c r="CV49" s="79">
        <v>0</v>
      </c>
      <c r="CW49" s="79">
        <v>0</v>
      </c>
      <c r="CX49" s="95">
        <v>0</v>
      </c>
      <c r="CY49" s="79">
        <v>0</v>
      </c>
      <c r="CZ49" s="79">
        <v>0</v>
      </c>
      <c r="DA49" s="79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/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53</v>
      </c>
      <c r="IM49" s="5">
        <v>0</v>
      </c>
      <c r="IN49" s="5">
        <v>71</v>
      </c>
      <c r="IO49" s="5">
        <v>25</v>
      </c>
      <c r="IP49" s="5">
        <v>30</v>
      </c>
      <c r="IQ49" s="5">
        <v>30</v>
      </c>
      <c r="IR49" s="5">
        <v>13</v>
      </c>
      <c r="IS49" s="5">
        <v>15</v>
      </c>
      <c r="IT49" s="5">
        <v>15</v>
      </c>
      <c r="IU49" s="5">
        <v>16</v>
      </c>
      <c r="IV49" s="5">
        <v>15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0</v>
      </c>
      <c r="JS49" s="5">
        <v>0</v>
      </c>
      <c r="JT49" s="5">
        <v>0</v>
      </c>
      <c r="JU49" s="5"/>
      <c r="JV49" s="54"/>
      <c r="JW49" s="5">
        <f>IF(BW49=0,0,IF($BJ49&gt;SUM(BX49:$JV49),IF(BW49+SUM(BX49:$JV49)&gt;$BJ49,$BJ49-SUM(JX49:$RV49),BW49),0))</f>
        <v>0</v>
      </c>
      <c r="JX49" s="5">
        <f>IF(BX49=0,0,IF($BJ49&gt;SUM(BY49:$JV49),IF(BX49+SUM(BY49:$JV49)&gt;$BJ49,$BJ49-SUM(JY49:$RV49),BX49),0))</f>
        <v>0</v>
      </c>
      <c r="JY49" s="5">
        <f>IF(BY49=0,0,IF($BJ49&gt;SUM(BZ49:$JV49),IF(BY49+SUM(BZ49:$JV49)&gt;$BJ49,$BJ49-SUM(JZ49:$RV49),BY49),0))</f>
        <v>0</v>
      </c>
      <c r="JZ49" s="5">
        <f>IF(BZ49=0,0,IF($BJ49&gt;SUM(CA49:$JV49),IF(BZ49+SUM(CA49:$JV49)&gt;$BJ49,$BJ49-SUM(KA49:$RV49),BZ49),0))</f>
        <v>0</v>
      </c>
      <c r="KA49" s="5">
        <f>IF(CA49=0,0,IF($BJ49&gt;SUM(CB49:$JV49),IF(CA49+SUM(CB49:$JV49)&gt;$BJ49,$BJ49-SUM(KB49:$RV49),CA49),0))</f>
        <v>0</v>
      </c>
      <c r="KB49" s="5">
        <f>IF(CB49=0,0,IF($BJ49&gt;SUM(CC49:$JV49),IF(CB49+SUM(CC49:$JV49)&gt;$BJ49,$BJ49-SUM(KC49:$RV49),CB49),0))</f>
        <v>0</v>
      </c>
      <c r="KC49" s="5">
        <f>IF(CC49=0,0,IF($BJ49&gt;SUM(CD49:$JV49),IF(CC49+SUM(CD49:$JV49)&gt;$BJ49,$BJ49-SUM(KD49:$RV49),CC49),0))</f>
        <v>0</v>
      </c>
      <c r="KD49" s="5">
        <f>IF(CD49=0,0,IF($BJ49&gt;SUM(CE49:$JV49),IF(CD49+SUM(CE49:$JV49)&gt;$BJ49,$BJ49-SUM(KE49:$RV49),CD49),0))</f>
        <v>0</v>
      </c>
      <c r="KE49" s="5">
        <f>IF(CE49=0,0,IF($BJ49&gt;SUM(CF49:$JV49),IF(CE49+SUM(CF49:$JV49)&gt;$BJ49,$BJ49-SUM(KF49:$RV49),CE49),0))</f>
        <v>0</v>
      </c>
      <c r="KF49" s="5">
        <f>IF(CF49=0,0,IF($BJ49&gt;SUM(CG49:$JV49),IF(CF49+SUM(CG49:$JV49)&gt;$BJ49,$BJ49-SUM(KG49:$RV49),CF49),0))</f>
        <v>0</v>
      </c>
      <c r="KG49" s="5">
        <f>IF(CG49=0,0,IF($BJ49&gt;SUM(CH49:$JV49),IF(CG49+SUM(CH49:$JV49)&gt;$BJ49,$BJ49-SUM(KH49:$RV49),CG49),0))</f>
        <v>0</v>
      </c>
      <c r="KH49" s="5">
        <f>IF(CH49=0,0,IF($BJ49&gt;SUM(CI49:$JV49),IF(CH49+SUM(CI49:$JV49)&gt;$BJ49,$BJ49-SUM(KI49:$RV49),CH49),0))</f>
        <v>0</v>
      </c>
      <c r="KI49" s="5">
        <f>IF(CI49=0,0,IF($BJ49&gt;SUM(CJ49:$JV49),IF(CI49+SUM(CJ49:$JV49)&gt;$BJ49,$BJ49-SUM(KJ49:$RV49),CI49),0))</f>
        <v>0</v>
      </c>
      <c r="KJ49" s="5">
        <f>IF(CJ49=0,0,IF($BJ49&gt;SUM(CK49:$JV49),IF(CJ49+SUM(CK49:$JV49)&gt;$BJ49,$BJ49-SUM(KK49:$RV49),CJ49),0))</f>
        <v>0</v>
      </c>
      <c r="KK49" s="5">
        <f>IF(CK49=0,0,IF($BJ49&gt;SUM(CL49:$JV49),IF(CK49+SUM(CL49:$JV49)&gt;$BJ49,$BJ49-SUM(KL49:$RV49),CK49),0))</f>
        <v>0</v>
      </c>
      <c r="KL49" s="5">
        <f>IF(CL49=0,0,IF($BJ49&gt;SUM(CM49:$JV49),IF(CL49+SUM(CM49:$JV49)&gt;$BJ49,$BJ49-SUM(KM49:$RV49),CL49),0))</f>
        <v>0</v>
      </c>
      <c r="KM49" s="5">
        <f>IF(CM49=0,0,IF($BJ49&gt;SUM(CN49:$JV49),IF(CM49+SUM(CN49:$JV49)&gt;$BJ49,$BJ49-SUM(KN49:$RV49),CM49),0))</f>
        <v>0</v>
      </c>
      <c r="KN49" s="5">
        <f>IF(CN49=0,0,IF($BJ49&gt;SUM(CO49:$JV49),IF(CN49+SUM(CO49:$JV49)&gt;$BJ49,$BJ49-SUM(KO49:$RV49),CN49),0))</f>
        <v>0</v>
      </c>
      <c r="KO49" s="5">
        <f>IF(CO49=0,0,IF($BJ49&gt;SUM(CP49:$JV49),IF(CO49+SUM(CP49:$JV49)&gt;$BJ49,$BJ49-SUM(KP49:$RV49),CO49),0))</f>
        <v>0</v>
      </c>
      <c r="KP49" s="5">
        <f>IF(CP49=0,0,IF($BJ49&gt;SUM(CQ49:$JV49),IF(CP49+SUM(CQ49:$JV49)&gt;$BJ49,$BJ49-SUM(KQ49:$RV49),CP49),0))</f>
        <v>0</v>
      </c>
      <c r="KQ49" s="5">
        <f>IF(CQ49=0,0,IF($BJ49&gt;SUM(CR49:$JV49),IF(CQ49+SUM(CR49:$JV49)&gt;$BJ49,$BJ49-SUM(KR49:$RV49),CQ49),0))</f>
        <v>0</v>
      </c>
      <c r="KR49" s="5">
        <f>IF(CR49=0,0,IF($BJ49&gt;SUM(CS49:$JV49),IF(CR49+SUM(CS49:$JV49)&gt;$BJ49,$BJ49-SUM(KS49:$RV49),CR49),0))</f>
        <v>0</v>
      </c>
      <c r="KS49" s="5">
        <f>IF(CS49=0,0,IF($BJ49&gt;SUM(CT49:$JV49),IF(CS49+SUM(CT49:$JV49)&gt;$BJ49,$BJ49-SUM(KT49:$RV49),CS49),0))</f>
        <v>0</v>
      </c>
      <c r="KT49" s="5">
        <f>IF(CT49=0,0,IF($BJ49&gt;SUM(CU49:$JV49),IF(CT49+SUM(CU49:$JV49)&gt;$BJ49,$BJ49-SUM(KU49:$RV49),CT49),0))</f>
        <v>0</v>
      </c>
      <c r="KU49" s="5">
        <f>IF(CU49=0,0,IF($BJ49&gt;SUM(CV49:$JV49),IF(CU49+SUM(CV49:$JV49)&gt;$BJ49,$BJ49-SUM(KV49:$RV49),CU49),0))</f>
        <v>0</v>
      </c>
      <c r="KV49" s="5">
        <f>IF(CV49=0,0,IF($BJ49&gt;SUM(CW49:$JV49),IF(CV49+SUM(CW49:$JV49)&gt;$BJ49,$BJ49-SUM(KW49:$RV49),CV49),0))</f>
        <v>0</v>
      </c>
      <c r="KW49" s="5">
        <f>IF(CW49=0,0,IF($BJ49&gt;SUM(CX49:$JV49),IF(CW49+SUM(CX49:$JV49)&gt;$BJ49,$BJ49-SUM(KX49:$RV49),CW49),0))</f>
        <v>0</v>
      </c>
      <c r="KX49" s="5">
        <f>IF(CX49=0,0,IF($BJ49&gt;SUM(CY49:$JV49),IF(CX49+SUM(CY49:$JV49)&gt;$BJ49,$BJ49-SUM(KY49:$RV49),CX49),0))</f>
        <v>0</v>
      </c>
      <c r="KY49" s="5">
        <f>IF(CY49=0,0,IF($BJ49&gt;SUM(CZ49:$JV49),IF(CY49+SUM(CZ49:$JV49)&gt;$BJ49,$BJ49-SUM(KZ49:$RV49),CY49),0))</f>
        <v>0</v>
      </c>
      <c r="KZ49" s="5">
        <f>IF(CZ49=0,0,IF($BJ49&gt;SUM(DA49:$JV49),IF(CZ49+SUM(DA49:$JV49)&gt;$BJ49,$BJ49-SUM(LA49:$RV49),CZ49),0))</f>
        <v>0</v>
      </c>
      <c r="LA49" s="5">
        <f>IF(DA49=0,0,IF($BJ49&gt;SUM(DB49:$JV49),IF(DA49+SUM(DB49:$JV49)&gt;$BJ49,$BJ49-SUM(LB49:$RV49),DA49),0))</f>
        <v>0</v>
      </c>
      <c r="LB49" s="5">
        <f>IF(DB49=0,0,IF($BJ49&gt;SUM(DC49:$JV49),IF(DB49+SUM(DC49:$JV49)&gt;$BJ49,$BJ49-SUM(LC49:$RV49),DB49),0))</f>
        <v>0</v>
      </c>
      <c r="LC49" s="5">
        <f>IF(DC49=0,0,IF($BJ49&gt;SUM(DD49:$JV49),IF(DC49+SUM(DD49:$JV49)&gt;$BJ49,$BJ49-SUM(LD49:$RV49),DC49),0))</f>
        <v>0</v>
      </c>
      <c r="LD49" s="5">
        <f>IF(DD49=0,0,IF($BJ49&gt;SUM(DE49:$JV49),IF(DD49+SUM(DE49:$JV49)&gt;$BJ49,$BJ49-SUM(LE49:$RV49),DD49),0))</f>
        <v>0</v>
      </c>
      <c r="LE49" s="5">
        <f>IF(DE49=0,0,IF($BJ49&gt;SUM(DF49:$JV49),IF(DE49+SUM(DF49:$JV49)&gt;$BJ49,$BJ49-SUM(LF49:$RV49),DE49),0))</f>
        <v>0</v>
      </c>
      <c r="LF49" s="5">
        <f>IF(DF49=0,0,IF($BJ49&gt;SUM(DG49:$JV49),IF(DF49+SUM(DG49:$JV49)&gt;$BJ49,$BJ49-SUM(LG49:$RV49),DF49),0))</f>
        <v>0</v>
      </c>
      <c r="LG49" s="5">
        <f>IF(DG49=0,0,IF($BJ49&gt;SUM(DH49:$JV49),IF(DG49+SUM(DH49:$JV49)&gt;$BJ49,$BJ49-SUM(LH49:$RV49),DG49),0))</f>
        <v>0</v>
      </c>
      <c r="LH49" s="5">
        <f>IF(DH49=0,0,IF($BJ49&gt;SUM(DI49:$JV49),IF(DH49+SUM(DI49:$JV49)&gt;$BJ49,$BJ49-SUM(LI49:$RV49),DH49),0))</f>
        <v>0</v>
      </c>
      <c r="LI49" s="5">
        <f>IF(DI49=0,0,IF($BJ49&gt;SUM(DJ49:$JV49),IF(DI49+SUM(DJ49:$JV49)&gt;$BJ49,$BJ49-SUM(LJ49:$RV49),DI49),0))</f>
        <v>0</v>
      </c>
      <c r="LJ49" s="5">
        <f>IF(DJ49=0,0,IF($BJ49&gt;SUM(DK49:$JV49),IF(DJ49+SUM(DK49:$JV49)&gt;$BJ49,$BJ49-SUM(LK49:$RV49),DJ49),0))</f>
        <v>0</v>
      </c>
      <c r="LK49" s="5">
        <f>IF(DK49=0,0,IF($BJ49&gt;SUM(DL49:$JV49),IF(DK49+SUM(DL49:$JV49)&gt;$BJ49,$BJ49-SUM(LL49:$RV49),DK49),0))</f>
        <v>0</v>
      </c>
      <c r="LL49" s="5">
        <f>IF(DL49=0,0,IF($BJ49&gt;SUM(DM49:$JV49),IF(DL49+SUM(DM49:$JV49)&gt;$BJ49,$BJ49-SUM(LM49:$RV49),DL49),0))</f>
        <v>0</v>
      </c>
      <c r="LM49" s="5">
        <f>IF(DM49=0,0,IF($BJ49&gt;SUM(DN49:$JV49),IF(DM49+SUM(DN49:$JV49)&gt;$BJ49,$BJ49-SUM(LN49:$RV49),DM49),0))</f>
        <v>0</v>
      </c>
      <c r="LN49" s="5">
        <f>IF(DN49=0,0,IF($BJ49&gt;SUM(DO49:$JV49),IF(DN49+SUM(DO49:$JV49)&gt;$BJ49,$BJ49-SUM(LO49:$RV49),DN49),0))</f>
        <v>0</v>
      </c>
      <c r="LO49" s="5">
        <f>IF(DO49=0,0,IF($BJ49&gt;SUM(DP49:$JV49),IF(DO49+SUM(DP49:$JV49)&gt;$BJ49,$BJ49-SUM(LP49:$RV49),DO49),0))</f>
        <v>0</v>
      </c>
      <c r="LP49" s="5">
        <f>IF(DP49=0,0,IF($BJ49&gt;SUM(DQ49:$JV49),IF(DP49+SUM(DQ49:$JV49)&gt;$BJ49,$BJ49-SUM(LQ49:$RV49),DP49),0))</f>
        <v>0</v>
      </c>
      <c r="LQ49" s="5">
        <f>IF(DQ49=0,0,IF($BJ49&gt;SUM(DR49:$JV49),IF(DQ49+SUM(DR49:$JV49)&gt;$BJ49,$BJ49-SUM(LR49:$RV49),DQ49),0))</f>
        <v>0</v>
      </c>
      <c r="LR49" s="5">
        <f>IF(DR49=0,0,IF($BJ49&gt;SUM(DS49:$JV49),IF(DR49+SUM(DS49:$JV49)&gt;$BJ49,$BJ49-SUM(LS49:$RV49),DR49),0))</f>
        <v>0</v>
      </c>
      <c r="LS49" s="5">
        <f>IF(DS49=0,0,IF($BJ49&gt;SUM(DT49:$JV49),IF(DS49+SUM(DT49:$JV49)&gt;$BJ49,$BJ49-SUM(LT49:$RV49),DS49),0))</f>
        <v>0</v>
      </c>
      <c r="LT49" s="5">
        <f>IF(DT49=0,0,IF($BJ49&gt;SUM(DU49:$JV49),IF(DT49+SUM(DU49:$JV49)&gt;$BJ49,$BJ49-SUM(LU49:$RV49),DT49),0))</f>
        <v>0</v>
      </c>
      <c r="LU49" s="5">
        <f>IF(DU49=0,0,IF($BJ49&gt;SUM(DV49:$JV49),IF(DU49+SUM(DV49:$JV49)&gt;$BJ49,$BJ49-SUM(LV49:$RV49),DU49),0))</f>
        <v>0</v>
      </c>
      <c r="LV49" s="5">
        <f>IF(DV49=0,0,IF($BJ49&gt;SUM(DW49:$JV49),IF(DV49+SUM(DW49:$JV49)&gt;$BJ49,$BJ49-SUM(LW49:$RV49),DV49),0))</f>
        <v>0</v>
      </c>
      <c r="LW49" s="5">
        <f>IF(DW49=0,0,IF($BJ49&gt;SUM(DX49:$JV49),IF(DW49+SUM(DX49:$JV49)&gt;$BJ49,$BJ49-SUM(LX49:$RV49),DW49),0))</f>
        <v>0</v>
      </c>
      <c r="LX49" s="5">
        <f>IF(DX49=0,0,IF($BJ49&gt;SUM(DY49:$JV49),IF(DX49+SUM(DY49:$JV49)&gt;$BJ49,$BJ49-SUM(LY49:$RV49),DX49),0))</f>
        <v>0</v>
      </c>
      <c r="LY49" s="5">
        <f>IF(DY49=0,0,IF($BJ49&gt;SUM(DZ49:$JV49),IF(DY49+SUM(DZ49:$JV49)&gt;$BJ49,$BJ49-SUM(LZ49:$RV49),DY49),0))</f>
        <v>0</v>
      </c>
      <c r="LZ49" s="5">
        <f>IF(DZ49=0,0,IF($BJ49&gt;SUM(EA49:$JV49),IF(DZ49+SUM(EA49:$JV49)&gt;$BJ49,$BJ49-SUM(MA49:$RV49),DZ49),0))</f>
        <v>0</v>
      </c>
      <c r="MA49" s="5">
        <f>IF(EA49=0,0,IF($BJ49&gt;SUM(EB49:$JV49),IF(EA49+SUM(EB49:$JV49)&gt;$BJ49,$BJ49-SUM(MB49:$RV49),EA49),0))</f>
        <v>0</v>
      </c>
      <c r="MB49" s="5">
        <f>IF(EB49=0,0,IF($BJ49&gt;SUM(EC49:$JV49),IF(EB49+SUM(EC49:$JV49)&gt;$BJ49,$BJ49-SUM(MC49:$RV49),EB49),0))</f>
        <v>0</v>
      </c>
      <c r="MC49" s="5">
        <f>IF(EC49=0,0,IF($BJ49&gt;SUM(ED49:$JV49),IF(EC49+SUM(ED49:$JV49)&gt;$BJ49,$BJ49-SUM(MD49:$RV49),EC49),0))</f>
        <v>0</v>
      </c>
      <c r="MD49" s="5">
        <f>IF(ED49=0,0,IF($BJ49&gt;SUM(EE49:$JV49),IF(ED49+SUM(EE49:$JV49)&gt;$BJ49,$BJ49-SUM(ME49:$RV49),ED49),0))</f>
        <v>0</v>
      </c>
      <c r="ME49" s="5">
        <f>IF(EE49=0,0,IF($BJ49&gt;SUM(EF49:$JV49),IF(EE49+SUM(EF49:$JV49)&gt;$BJ49,$BJ49-SUM(MF49:$RV49),EE49),0))</f>
        <v>0</v>
      </c>
      <c r="MF49" s="5">
        <f>IF(EF49=0,0,IF($BJ49&gt;SUM(EG49:$JV49),IF(EF49+SUM(EG49:$JV49)&gt;$BJ49,$BJ49-SUM(MG49:$RV49),EF49),0))</f>
        <v>0</v>
      </c>
      <c r="MG49" s="5">
        <f>IF(EG49=0,0,IF($BJ49&gt;SUM(EH49:$JV49),IF(EG49+SUM(EH49:$JV49)&gt;$BJ49,$BJ49-SUM(MH49:$RV49),EG49),0))</f>
        <v>0</v>
      </c>
      <c r="MH49" s="5">
        <f>IF(EH49=0,0,IF($BJ49&gt;SUM(EI49:$JV49),IF(EH49+SUM(EI49:$JV49)&gt;$BJ49,$BJ49-SUM(MI49:$RV49),EH49),0))</f>
        <v>0</v>
      </c>
      <c r="MI49" s="5">
        <f>IF(EI49=0,0,IF($BJ49&gt;SUM(EJ49:$JV49),IF(EI49+SUM(EJ49:$JV49)&gt;$BJ49,$BJ49-SUM(MJ49:$RV49),EI49),0))</f>
        <v>0</v>
      </c>
      <c r="MJ49" s="5">
        <f>IF(EJ49=0,0,IF($BJ49&gt;SUM(EK49:$JV49),IF(EJ49+SUM(EK49:$JV49)&gt;$BJ49,$BJ49-SUM(MK49:$RV49),EJ49),0))</f>
        <v>0</v>
      </c>
      <c r="MK49" s="5">
        <f>IF(EK49=0,0,IF($BJ49&gt;SUM(EL49:$JV49),IF(EK49+SUM(EL49:$JV49)&gt;$BJ49,$BJ49-SUM(ML49:$RV49),EK49),0))</f>
        <v>0</v>
      </c>
      <c r="ML49" s="5">
        <f>IF(EL49=0,0,IF($BJ49&gt;SUM(EM49:$JV49),IF(EL49+SUM(EM49:$JV49)&gt;$BJ49,$BJ49-SUM(MM49:$RV49),EL49),0))</f>
        <v>0</v>
      </c>
      <c r="MM49" s="5">
        <f>IF(EM49=0,0,IF($BJ49&gt;SUM(EN49:$JV49),IF(EM49+SUM(EN49:$JV49)&gt;$BJ49,$BJ49-SUM(MN49:$RV49),EM49),0))</f>
        <v>0</v>
      </c>
      <c r="MN49" s="5">
        <f>IF(EN49=0,0,IF($BJ49&gt;SUM(EO49:$JV49),IF(EN49+SUM(EO49:$JV49)&gt;$BJ49,$BJ49-SUM(MO49:$RV49),EN49),0))</f>
        <v>0</v>
      </c>
      <c r="MO49" s="5">
        <f>IF(EO49=0,0,IF($BJ49&gt;SUM(EP49:$JV49),IF(EO49+SUM(EP49:$JV49)&gt;$BJ49,$BJ49-SUM(MP49:$RV49),EO49),0))</f>
        <v>0</v>
      </c>
      <c r="MP49" s="5">
        <f>IF(EP49=0,0,IF($BJ49&gt;SUM(EQ49:$JV49),IF(EP49+SUM(EQ49:$JV49)&gt;$BJ49,$BJ49-SUM(MQ49:$RV49),EP49),0))</f>
        <v>0</v>
      </c>
      <c r="MQ49" s="5">
        <f>IF(EQ49=0,0,IF($BJ49&gt;SUM(ER49:$JV49),IF(EQ49+SUM(ER49:$JV49)&gt;$BJ49,$BJ49-SUM(MR49:$RV49),EQ49),0))</f>
        <v>0</v>
      </c>
      <c r="MR49" s="5">
        <f>IF(ER49=0,0,IF($BJ49&gt;SUM(ES49:$JV49),IF(ER49+SUM(ES49:$JV49)&gt;$BJ49,$BJ49-SUM(MS49:$RV49),ER49),0))</f>
        <v>0</v>
      </c>
      <c r="MS49" s="5">
        <f>IF(ES49=0,0,IF($BJ49&gt;SUM(ET49:$JV49),IF(ES49+SUM(ET49:$JV49)&gt;$BJ49,$BJ49-SUM(MT49:$RV49),ES49),0))</f>
        <v>0</v>
      </c>
      <c r="MT49" s="5">
        <f>IF(ET49=0,0,IF($BJ49&gt;SUM(EU49:$JV49),IF(ET49+SUM(EU49:$JV49)&gt;$BJ49,$BJ49-SUM(MU49:$RV49),ET49),0))</f>
        <v>0</v>
      </c>
      <c r="MU49" s="5">
        <f>IF(EU49=0,0,IF($BJ49&gt;SUM(EV49:$JV49),IF(EU49+SUM(EV49:$JV49)&gt;$BJ49,$BJ49-SUM(MV49:$RV49),EU49),0))</f>
        <v>0</v>
      </c>
      <c r="MV49" s="5">
        <f>IF(EV49=0,0,IF($BJ49&gt;SUM(EW49:$JV49),IF(EV49+SUM(EW49:$JV49)&gt;$BJ49,$BJ49-SUM(MW49:$RV49),EV49),0))</f>
        <v>0</v>
      </c>
      <c r="MW49" s="5">
        <f>IF(EW49=0,0,IF($BJ49&gt;SUM(EX49:$JV49),IF(EW49+SUM(EX49:$JV49)&gt;$BJ49,$BJ49-SUM(MX49:$RV49),EW49),0))</f>
        <v>0</v>
      </c>
      <c r="MX49" s="5">
        <f>IF(EX49=0,0,IF($BJ49&gt;SUM(EY49:$JV49),IF(EX49+SUM(EY49:$JV49)&gt;$BJ49,$BJ49-SUM(MY49:$RV49),EX49),0))</f>
        <v>0</v>
      </c>
      <c r="MY49" s="5">
        <f>IF(EY49=0,0,IF($BJ49&gt;SUM(EZ49:$JV49),IF(EY49+SUM(EZ49:$JV49)&gt;$BJ49,$BJ49-SUM(MZ49:$RV49),EY49),0))</f>
        <v>0</v>
      </c>
      <c r="MZ49" s="5">
        <f>IF(EZ49=0,0,IF($BJ49&gt;SUM(FA49:$JV49),IF(EZ49+SUM(FA49:$JV49)&gt;$BJ49,$BJ49-SUM(NA49:$RV49),EZ49),0))</f>
        <v>0</v>
      </c>
      <c r="NA49" s="5">
        <f>IF(FA49=0,0,IF($BJ49&gt;SUM(FB49:$JV49),IF(FA49+SUM(FB49:$JV49)&gt;$BJ49,$BJ49-SUM(NB49:$RV49),FA49),0))</f>
        <v>0</v>
      </c>
      <c r="NB49" s="5">
        <f>IF(FB49=0,0,IF($BJ49&gt;SUM(FC49:$JV49),IF(FB49+SUM(FC49:$JV49)&gt;$BJ49,$BJ49-SUM(NC49:$RV49),FB49),0))</f>
        <v>0</v>
      </c>
      <c r="NC49" s="5">
        <f>IF(FC49=0,0,IF($BJ49&gt;SUM(FD49:$JV49),IF(FC49+SUM(FD49:$JV49)&gt;$BJ49,$BJ49-SUM(ND49:$RV49),FC49),0))</f>
        <v>0</v>
      </c>
      <c r="ND49" s="5">
        <f>IF(FD49=0,0,IF($BJ49&gt;SUM(FE49:$JV49),IF(FD49+SUM(FE49:$JV49)&gt;$BJ49,$BJ49-SUM(NE49:$RV49),FD49),0))</f>
        <v>0</v>
      </c>
      <c r="NE49" s="5">
        <f>IF(FE49=0,0,IF($BJ49&gt;SUM(FF49:$JV49),IF(FE49+SUM(FF49:$JV49)&gt;$BJ49,$BJ49-SUM(NF49:$RV49),FE49),0))</f>
        <v>0</v>
      </c>
      <c r="NF49" s="5">
        <f>IF(FF49=0,0,IF($BJ49&gt;SUM(FG49:$JV49),IF(FF49+SUM(FG49:$JV49)&gt;$BJ49,$BJ49-SUM(NG49:$RV49),FF49),0))</f>
        <v>0</v>
      </c>
      <c r="NG49" s="5">
        <f>IF(FG49=0,0,IF($BJ49&gt;SUM(FH49:$JV49),IF(FG49+SUM(FH49:$JV49)&gt;$BJ49,$BJ49-SUM(NH49:$RV49),FG49),0))</f>
        <v>0</v>
      </c>
      <c r="NH49" s="5">
        <f>IF(FH49=0,0,IF($BJ49&gt;SUM(FI49:$JV49),IF(FH49+SUM(FI49:$JV49)&gt;$BJ49,$BJ49-SUM(NI49:$RV49),FH49),0))</f>
        <v>0</v>
      </c>
      <c r="NI49" s="5">
        <f>IF(FI49=0,0,IF($BJ49&gt;SUM(FJ49:$JV49),IF(FI49+SUM(FJ49:$JV49)&gt;$BJ49,$BJ49-SUM(NJ49:$RV49),FI49),0))</f>
        <v>0</v>
      </c>
      <c r="NJ49" s="5">
        <f>IF(FJ49=0,0,IF($BJ49&gt;SUM(FK49:$JV49),IF(FJ49+SUM(FK49:$JV49)&gt;$BJ49,$BJ49-SUM(NK49:$RV49),FJ49),0))</f>
        <v>0</v>
      </c>
      <c r="NK49" s="5">
        <f>IF(FK49=0,0,IF($BJ49&gt;SUM(FL49:$JV49),IF(FK49+SUM(FL49:$JV49)&gt;$BJ49,$BJ49-SUM(NL49:$RV49),FK49),0))</f>
        <v>0</v>
      </c>
      <c r="NL49" s="5">
        <f>IF(FL49=0,0,IF($BJ49&gt;SUM(FM49:$JV49),IF(FL49+SUM(FM49:$JV49)&gt;$BJ49,$BJ49-SUM(NM49:$RV49),FL49),0))</f>
        <v>0</v>
      </c>
      <c r="NM49" s="5">
        <f>IF(FM49=0,0,IF($BJ49&gt;SUM(FN49:$JV49),IF(FM49+SUM(FN49:$JV49)&gt;$BJ49,$BJ49-SUM(NN49:$RV49),FM49),0))</f>
        <v>0</v>
      </c>
      <c r="NN49" s="5">
        <f>IF(FN49=0,0,IF($BJ49&gt;SUM(FO49:$JV49),IF(FN49+SUM(FO49:$JV49)&gt;$BJ49,$BJ49-SUM(NO49:$RV49),FN49),0))</f>
        <v>0</v>
      </c>
      <c r="NO49" s="5">
        <f>IF(FO49=0,0,IF($BJ49&gt;SUM(FP49:$JV49),IF(FO49+SUM(FP49:$JV49)&gt;$BJ49,$BJ49-SUM(NP49:$RV49),FO49),0))</f>
        <v>0</v>
      </c>
      <c r="NP49" s="5">
        <f>IF(FP49=0,0,IF($BJ49&gt;SUM(FQ49:$JV49),IF(FP49+SUM(FQ49:$JV49)&gt;$BJ49,$BJ49-SUM(NQ49:$RV49),FP49),0))</f>
        <v>0</v>
      </c>
      <c r="NQ49" s="5">
        <f>IF(FQ49=0,0,IF($BJ49&gt;SUM(FR49:$JV49),IF(FQ49+SUM(FR49:$JV49)&gt;$BJ49,$BJ49-SUM(NR49:$RV49),FQ49),0))</f>
        <v>0</v>
      </c>
      <c r="NR49" s="5">
        <f>IF(FR49=0,0,IF($BJ49&gt;SUM(FS49:$JV49),IF(FR49+SUM(FS49:$JV49)&gt;$BJ49,$BJ49-SUM(NS49:$RV49),FR49),0))</f>
        <v>0</v>
      </c>
      <c r="NS49" s="5">
        <f>IF(FS49=0,0,IF($BJ49&gt;SUM(FT49:$JV49),IF(FS49+SUM(FT49:$JV49)&gt;$BJ49,$BJ49-SUM(NT49:$RV49),FS49),0))</f>
        <v>0</v>
      </c>
      <c r="NT49" s="5">
        <f>IF(FT49=0,0,IF($BJ49&gt;SUM(FU49:$JV49),IF(FT49+SUM(FU49:$JV49)&gt;$BJ49,$BJ49-SUM(NU49:$RV49),FT49),0))</f>
        <v>0</v>
      </c>
      <c r="NU49" s="5">
        <f>IF(FU49=0,0,IF($BJ49&gt;SUM(FV49:$JV49),IF(FU49+SUM(FV49:$JV49)&gt;$BJ49,$BJ49-SUM(NV49:$RV49),FU49),0))</f>
        <v>0</v>
      </c>
      <c r="NV49" s="5">
        <f>IF(FV49=0,0,IF($BJ49&gt;SUM(FW49:$JV49),IF(FV49+SUM(FW49:$JV49)&gt;$BJ49,$BJ49-SUM(NW49:$RV49),FV49),0))</f>
        <v>0</v>
      </c>
      <c r="NW49" s="5">
        <f>IF(FW49=0,0,IF($BJ49&gt;SUM(FX49:$JV49),IF(FW49+SUM(FX49:$JV49)&gt;$BJ49,$BJ49-SUM(NX49:$RV49),FW49),0))</f>
        <v>0</v>
      </c>
      <c r="NX49" s="5">
        <f>IF(FX49=0,0,IF($BJ49&gt;SUM(FY49:$JV49),IF(FX49+SUM(FY49:$JV49)&gt;$BJ49,$BJ49-SUM(NY49:$RV49),FX49),0))</f>
        <v>0</v>
      </c>
      <c r="NY49" s="5">
        <f>IF(FY49=0,0,IF($BJ49&gt;SUM(FZ49:$JV49),IF(FY49+SUM(FZ49:$JV49)&gt;$BJ49,$BJ49-SUM(NZ49:$RV49),FY49),0))</f>
        <v>0</v>
      </c>
      <c r="NZ49" s="5">
        <f>IF(FZ49=0,0,IF($BJ49&gt;SUM(GA49:$JV49),IF(FZ49+SUM(GA49:$JV49)&gt;$BJ49,$BJ49-SUM(OA49:$RV49),FZ49),0))</f>
        <v>0</v>
      </c>
      <c r="OA49" s="5">
        <f>IF(GA49=0,0,IF($BJ49&gt;SUM(GB49:$JV49),IF(GA49+SUM(GB49:$JV49)&gt;$BJ49,$BJ49-SUM(OB49:$RV49),GA49),0))</f>
        <v>0</v>
      </c>
      <c r="OB49" s="5">
        <f>IF(GB49=0,0,IF($BJ49&gt;SUM(GC49:$JV49),IF(GB49+SUM(GC49:$JV49)&gt;$BJ49,$BJ49-SUM(OC49:$RV49),GB49),0))</f>
        <v>0</v>
      </c>
      <c r="OC49" s="5">
        <f>IF(GC49=0,0,IF($BJ49&gt;SUM(GD49:$JV49),IF(GC49+SUM(GD49:$JV49)&gt;$BJ49,$BJ49-SUM(OD49:$RV49),GC49),0))</f>
        <v>0</v>
      </c>
      <c r="OD49" s="5">
        <f>IF(GD49=0,0,IF($BJ49&gt;SUM(GE49:$JV49),IF(GD49+SUM(GE49:$JV49)&gt;$BJ49,$BJ49-SUM(OE49:$RV49),GD49),0))</f>
        <v>0</v>
      </c>
      <c r="OE49" s="5">
        <f>IF(GE49=0,0,IF($BJ49&gt;SUM(GF49:$JV49),IF(GE49+SUM(GF49:$JV49)&gt;$BJ49,$BJ49-SUM(OF49:$RV49),GE49),0))</f>
        <v>0</v>
      </c>
      <c r="OF49" s="5">
        <f>IF(GF49=0,0,IF($BJ49&gt;SUM(GG49:$JV49),IF(GF49+SUM(GG49:$JV49)&gt;$BJ49,$BJ49-SUM(OG49:$RV49),GF49),0))</f>
        <v>0</v>
      </c>
      <c r="OG49" s="5">
        <f>IF(GG49=0,0,IF($BJ49&gt;SUM(GH49:$JV49),IF(GG49+SUM(GH49:$JV49)&gt;$BJ49,$BJ49-SUM(OH49:$RV49),GG49),0))</f>
        <v>0</v>
      </c>
      <c r="OH49" s="5">
        <f>IF(GH49=0,0,IF($BJ49&gt;SUM(GI49:$JV49),IF(GH49+SUM(GI49:$JV49)&gt;$BJ49,$BJ49-SUM(OI49:$RV49),GH49),0))</f>
        <v>0</v>
      </c>
      <c r="OI49" s="5">
        <f>IF(GI49=0,0,IF($BJ49&gt;SUM(GJ49:$JV49),IF(GI49+SUM(GJ49:$JV49)&gt;$BJ49,$BJ49-SUM(OJ49:$RV49),GI49),0))</f>
        <v>0</v>
      </c>
      <c r="OJ49" s="5">
        <f>IF(GJ49=0,0,IF($BJ49&gt;SUM(GK49:$JV49),IF(GJ49+SUM(GK49:$JV49)&gt;$BJ49,$BJ49-SUM(OK49:$RV49),GJ49),0))</f>
        <v>0</v>
      </c>
      <c r="OK49" s="5">
        <f>IF(GK49=0,0,IF($BJ49&gt;SUM(GL49:$JV49),IF(GK49+SUM(GL49:$JV49)&gt;$BJ49,$BJ49-SUM(OL49:$RV49),GK49),0))</f>
        <v>0</v>
      </c>
      <c r="OL49" s="5">
        <f>IF(GL49=0,0,IF($BJ49&gt;SUM(GM49:$JV49),IF(GL49+SUM(GM49:$JV49)&gt;$BJ49,$BJ49-SUM(OM49:$RV49),GL49),0))</f>
        <v>0</v>
      </c>
      <c r="OM49" s="5">
        <f>IF(GM49=0,0,IF($BJ49&gt;SUM(GN49:$JV49),IF(GM49+SUM(GN49:$JV49)&gt;$BJ49,$BJ49-SUM(ON49:$RV49),GM49),0))</f>
        <v>0</v>
      </c>
      <c r="ON49" s="5">
        <f>IF(GN49=0,0,IF($BJ49&gt;SUM(GO49:$JV49),IF(GN49+SUM(GO49:$JV49)&gt;$BJ49,$BJ49-SUM(OO49:$RV49),GN49),0))</f>
        <v>0</v>
      </c>
      <c r="OO49" s="5">
        <f>IF(GO49=0,0,IF($BJ49&gt;SUM(GP49:$JV49),IF(GO49+SUM(GP49:$JV49)&gt;$BJ49,$BJ49-SUM(OP49:$RV49),GO49),0))</f>
        <v>0</v>
      </c>
      <c r="OP49" s="5">
        <f>IF(GP49=0,0,IF($BJ49&gt;SUM(GQ49:$JV49),IF(GP49+SUM(GQ49:$JV49)&gt;$BJ49,$BJ49-SUM(OQ49:$RV49),GP49),0))</f>
        <v>0</v>
      </c>
      <c r="OQ49" s="5">
        <f>IF(GQ49=0,0,IF($BJ49&gt;SUM(GR49:$JV49),IF(GQ49+SUM(GR49:$JV49)&gt;$BJ49,$BJ49-SUM(OR49:$RV49),GQ49),0))</f>
        <v>0</v>
      </c>
      <c r="OR49" s="5">
        <f>IF(GR49=0,0,IF($BJ49&gt;SUM(GS49:$JV49),IF(GR49+SUM(GS49:$JV49)&gt;$BJ49,$BJ49-SUM(OS49:$RV49),GR49),0))</f>
        <v>0</v>
      </c>
      <c r="OS49" s="5">
        <f>IF(GS49=0,0,IF($BJ49&gt;SUM(GT49:$JV49),IF(GS49+SUM(GT49:$JV49)&gt;$BJ49,$BJ49-SUM(OT49:$RV49),GS49),0))</f>
        <v>0</v>
      </c>
      <c r="OT49" s="5">
        <f>IF(GT49=0,0,IF($BJ49&gt;SUM(GU49:$JV49),IF(GT49+SUM(GU49:$JV49)&gt;$BJ49,$BJ49-SUM(OU49:$RV49),GT49),0))</f>
        <v>0</v>
      </c>
      <c r="OU49" s="5">
        <f>IF(GU49=0,0,IF($BJ49&gt;SUM(GV49:$JV49),IF(GU49+SUM(GV49:$JV49)&gt;$BJ49,$BJ49-SUM(OV49:$RV49),GU49),0))</f>
        <v>0</v>
      </c>
      <c r="OV49" s="5">
        <f>IF(GV49=0,0,IF($BJ49&gt;SUM(GW49:$JV49),IF(GV49+SUM(GW49:$JV49)&gt;$BJ49,$BJ49-SUM(OW49:$RV49),GV49),0))</f>
        <v>0</v>
      </c>
      <c r="OW49" s="5">
        <f>IF(GW49=0,0,IF($BJ49&gt;SUM(GX49:$JV49),IF(GW49+SUM(GX49:$JV49)&gt;$BJ49,$BJ49-SUM(OX49:$RV49),GW49),0))</f>
        <v>0</v>
      </c>
      <c r="OX49" s="5">
        <f>IF(GX49=0,0,IF($BJ49&gt;SUM(GY49:$JV49),IF(GX49+SUM(GY49:$JV49)&gt;$BJ49,$BJ49-SUM(OY49:$RV49),GX49),0))</f>
        <v>0</v>
      </c>
      <c r="OY49" s="5">
        <f>IF(GY49=0,0,IF($BJ49&gt;SUM(GZ49:$JV49),IF(GY49+SUM(GZ49:$JV49)&gt;$BJ49,$BJ49-SUM(OZ49:$RV49),GY49),0))</f>
        <v>0</v>
      </c>
      <c r="OZ49" s="5">
        <f>IF(GZ49=0,0,IF($BJ49&gt;SUM(HA49:$JV49),IF(GZ49+SUM(HA49:$JV49)&gt;$BJ49,$BJ49-SUM(PA49:$RV49),GZ49),0))</f>
        <v>0</v>
      </c>
      <c r="PA49" s="5">
        <f>IF(HA49=0,0,IF($BJ49&gt;SUM(HB49:$JV49),IF(HA49+SUM(HB49:$JV49)&gt;$BJ49,$BJ49-SUM(PB49:$RV49),HA49),0))</f>
        <v>0</v>
      </c>
      <c r="PB49" s="5">
        <f>IF(HB49=0,0,IF($BJ49&gt;SUM(HC49:$JV49),IF(HB49+SUM(HC49:$JV49)&gt;$BJ49,$BJ49-SUM(PC49:$RV49),HB49),0))</f>
        <v>0</v>
      </c>
      <c r="PC49" s="5">
        <f>IF(HC49=0,0,IF($BJ49&gt;SUM(HD49:$JV49),IF(HC49+SUM(HD49:$JV49)&gt;$BJ49,$BJ49-SUM(PD49:$RV49),HC49),0))</f>
        <v>0</v>
      </c>
      <c r="PD49" s="5">
        <f>IF(HD49=0,0,IF($BJ49&gt;SUM(HE49:$JV49),IF(HD49+SUM(HE49:$JV49)&gt;$BJ49,$BJ49-SUM(PE49:$RV49),HD49),0))</f>
        <v>0</v>
      </c>
      <c r="PE49" s="5">
        <f>IF(HE49=0,0,IF($BJ49&gt;SUM(HF49:$JV49),IF(HE49+SUM(HF49:$JV49)&gt;$BJ49,$BJ49-SUM(PF49:$RV49),HE49),0))</f>
        <v>0</v>
      </c>
      <c r="PF49" s="5">
        <f>IF(HF49=0,0,IF($BJ49&gt;SUM(HG49:$JV49),IF(HF49+SUM(HG49:$JV49)&gt;$BJ49,$BJ49-SUM(PG49:$RV49),HF49),0))</f>
        <v>0</v>
      </c>
      <c r="PG49" s="5">
        <f>IF(HG49=0,0,IF($BJ49&gt;SUM(HH49:$JV49),IF(HG49+SUM(HH49:$JV49)&gt;$BJ49,$BJ49-SUM(PH49:$RV49),HG49),0))</f>
        <v>0</v>
      </c>
      <c r="PH49" s="5">
        <f>IF(HH49=0,0,IF($BJ49&gt;SUM(HI49:$JV49),IF(HH49+SUM(HI49:$JV49)&gt;$BJ49,$BJ49-SUM(PI49:$RV49),HH49),0))</f>
        <v>0</v>
      </c>
      <c r="PI49" s="5">
        <f>IF(HI49=0,0,IF($BJ49&gt;SUM(HJ49:$JV49),IF(HI49+SUM(HJ49:$JV49)&gt;$BJ49,$BJ49-SUM(PJ49:$RV49),HI49),0))</f>
        <v>0</v>
      </c>
      <c r="PJ49" s="5">
        <f>IF(HJ49=0,0,IF($BJ49&gt;SUM(HK49:$JV49),IF(HJ49+SUM(HK49:$JV49)&gt;$BJ49,$BJ49-SUM(PK49:$RV49),HJ49),0))</f>
        <v>0</v>
      </c>
      <c r="PK49" s="5">
        <f>IF(HK49=0,0,IF($BJ49&gt;SUM(HL49:$JV49),IF(HK49+SUM(HL49:$JV49)&gt;$BJ49,$BJ49-SUM(PL49:$RV49),HK49),0))</f>
        <v>0</v>
      </c>
      <c r="PL49" s="5">
        <f>IF(HL49=0,0,IF($BJ49&gt;SUM(HM49:$JV49),IF(HL49+SUM(HM49:$JV49)&gt;$BJ49,$BJ49-SUM(PM49:$RV49),HL49),0))</f>
        <v>0</v>
      </c>
      <c r="PM49" s="5">
        <f>IF(HM49=0,0,IF($BJ49&gt;SUM(HN49:$JV49),IF(HM49+SUM(HN49:$JV49)&gt;$BJ49,$BJ49-SUM(PN49:$RV49),HM49),0))</f>
        <v>0</v>
      </c>
      <c r="PN49" s="5">
        <f>IF(HN49=0,0,IF($BJ49&gt;SUM(HO49:$JV49),IF(HN49+SUM(HO49:$JV49)&gt;$BJ49,$BJ49-SUM(PO49:$RV49),HN49),0))</f>
        <v>0</v>
      </c>
      <c r="PO49" s="5">
        <f>IF(HO49=0,0,IF($BJ49&gt;SUM(HP49:$JV49),IF(HO49+SUM(HP49:$JV49)&gt;$BJ49,$BJ49-SUM(PP49:$RV49),HO49),0))</f>
        <v>0</v>
      </c>
      <c r="PP49" s="5">
        <f>IF(HP49=0,0,IF($BJ49&gt;SUM(HQ49:$JV49),IF(HP49+SUM(HQ49:$JV49)&gt;$BJ49,$BJ49-SUM(PQ49:$RV49),HP49),0))</f>
        <v>0</v>
      </c>
      <c r="PQ49" s="5">
        <f>IF(HQ49=0,0,IF($BJ49&gt;SUM(HR49:$JV49),IF(HQ49+SUM(HR49:$JV49)&gt;$BJ49,$BJ49-SUM(PR49:$RV49),HQ49),0))</f>
        <v>0</v>
      </c>
      <c r="PR49" s="5">
        <f>IF(HR49=0,0,IF($BJ49&gt;SUM(HS49:$JV49),IF(HR49+SUM(HS49:$JV49)&gt;$BJ49,$BJ49-SUM(PS49:$RV49),HR49),0))</f>
        <v>0</v>
      </c>
      <c r="PS49" s="5">
        <f>IF(HS49=0,0,IF($BJ49&gt;SUM(HT49:$JV49),IF(HS49+SUM(HT49:$JV49)&gt;$BJ49,$BJ49-SUM(PT49:$RV49),HS49),0))</f>
        <v>0</v>
      </c>
      <c r="PT49" s="5">
        <f>IF(HT49=0,0,IF($BJ49&gt;SUM(HU49:$JV49),IF(HT49+SUM(HU49:$JV49)&gt;$BJ49,$BJ49-SUM(PU49:$RV49),HT49),0))</f>
        <v>0</v>
      </c>
      <c r="PU49" s="5">
        <f>IF(HU49=0,0,IF($BJ49&gt;SUM(HV49:$JV49),IF(HU49+SUM(HV49:$JV49)&gt;$BJ49,$BJ49-SUM(PV49:$RV49),HU49),0))</f>
        <v>0</v>
      </c>
      <c r="PV49" s="5">
        <f>IF(HV49=0,0,IF($BJ49&gt;SUM(HW49:$JV49),IF(HV49+SUM(HW49:$JV49)&gt;$BJ49,$BJ49-SUM(PW49:$RV49),HV49),0))</f>
        <v>0</v>
      </c>
      <c r="PW49" s="5">
        <f>IF(HW49=0,0,IF($BJ49&gt;SUM(HX49:$JV49),IF(HW49+SUM(HX49:$JV49)&gt;$BJ49,$BJ49-SUM(PX49:$RV49),HW49),0))</f>
        <v>0</v>
      </c>
      <c r="PX49" s="5">
        <f>IF(HX49=0,0,IF($BJ49&gt;SUM(HY49:$JV49),IF(HX49+SUM(HY49:$JV49)&gt;$BJ49,$BJ49-SUM(PY49:$RV49),HX49),0))</f>
        <v>0</v>
      </c>
      <c r="PY49" s="5">
        <f>IF(HY49=0,0,IF($BJ49&gt;SUM(HZ49:$JV49),IF(HY49+SUM(HZ49:$JV49)&gt;$BJ49,$BJ49-SUM(PZ49:$RV49),HY49),0))</f>
        <v>0</v>
      </c>
      <c r="PZ49" s="5">
        <f>IF(HZ49=0,0,IF($BJ49&gt;SUM(IA49:$JV49),IF(HZ49+SUM(IA49:$JV49)&gt;$BJ49,$BJ49-SUM(QA49:$RV49),HZ49),0))</f>
        <v>0</v>
      </c>
      <c r="QA49" s="5">
        <f>IF(IA49=0,0,IF($BJ49&gt;SUM(IB49:$JV49),IF(IA49+SUM(IB49:$JV49)&gt;$BJ49,$BJ49-SUM(QB49:$RV49),IA49),0))</f>
        <v>0</v>
      </c>
      <c r="QB49" s="5">
        <f>IF(IB49=0,0,IF($BJ49&gt;SUM(IC49:$JV49),IF(IB49+SUM(IC49:$JV49)&gt;$BJ49,$BJ49-SUM(QC49:$RV49),IB49),0))</f>
        <v>0</v>
      </c>
      <c r="QC49" s="5">
        <f>IF(IC49=0,0,IF($BJ49&gt;SUM(ID49:$JV49),IF(IC49+SUM(ID49:$JV49)&gt;$BJ49,$BJ49-SUM(QD49:$RV49),IC49),0))</f>
        <v>0</v>
      </c>
      <c r="QD49" s="5">
        <f>IF(ID49=0,0,IF($BJ49&gt;SUM(IE49:$JV49),IF(ID49+SUM(IE49:$JV49)&gt;$BJ49,$BJ49-SUM(QE49:$RV49),ID49),0))</f>
        <v>0</v>
      </c>
      <c r="QE49" s="5">
        <f>IF(IE49=0,0,IF($BJ49&gt;SUM(IF49:$JV49),IF(IE49+SUM(IF49:$JV49)&gt;$BJ49,$BJ49-SUM(QF49:$RV49),IE49),0))</f>
        <v>0</v>
      </c>
      <c r="QF49" s="5">
        <f>IF(IF49=0,0,IF($BJ49&gt;SUM(IG49:$JV49),IF(IF49+SUM(IG49:$JV49)&gt;$BJ49,$BJ49-SUM(QG49:$RV49),IF49),0))</f>
        <v>0</v>
      </c>
      <c r="QG49" s="5">
        <f>IF(IG49=0,0,IF($BJ49&gt;SUM(IH49:$JV49),IF(IG49+SUM(IH49:$JV49)&gt;$BJ49,$BJ49-SUM(QH49:$RV49),IG49),0))</f>
        <v>0</v>
      </c>
      <c r="QH49" s="5">
        <f>IF(IH49=0,0,IF($BJ49&gt;SUM(II49:$JV49),IF(IH49+SUM(II49:$JV49)&gt;$BJ49,$BJ49-SUM(QI49:$RV49),IH49),0))</f>
        <v>0</v>
      </c>
      <c r="QI49" s="5">
        <f>IF(II49=0,0,IF($BJ49&gt;SUM(IJ49:$JV49),IF(II49+SUM(IJ49:$JV49)&gt;$BJ49,$BJ49-SUM(QJ49:$RV49),II49),0))</f>
        <v>0</v>
      </c>
      <c r="QJ49" s="5">
        <f>IF(IJ49=0,0,IF($BJ49&gt;SUM(IK49:$JV49),IF(IJ49+SUM(IK49:$JV49)&gt;$BJ49,$BJ49-SUM(QK49:$RV49),IJ49),0))</f>
        <v>0</v>
      </c>
      <c r="QK49" s="5">
        <f>IF(IK49=0,0,IF($BJ49&gt;SUM(IL49:$JV49),IF(IK49+SUM(IL49:$JV49)&gt;$BJ49,$BJ49-SUM(QL49:$RV49),IK49),0))</f>
        <v>0</v>
      </c>
      <c r="QL49" s="5">
        <f>IF(IL49=0,0,IF($BJ49&gt;SUM(IM49:$JV49),IF(IL49+SUM(IM49:$JV49)&gt;$BJ49,$BJ49-SUM(QM49:$RV49),IL49),0))</f>
        <v>0</v>
      </c>
      <c r="QM49" s="5">
        <f>IF(IM49=0,0,IF($BJ49&gt;SUM(IN49:$JV49),IF(IM49+SUM(IN49:$JV49)&gt;$BJ49,$BJ49-SUM(QN49:$RV49),IM49),0))</f>
        <v>0</v>
      </c>
      <c r="QN49" s="5">
        <f>IF(IN49=0,0,IF($BJ49&gt;SUM(IO49:$JV49),IF(IN49+SUM(IO49:$JV49)&gt;$BJ49,$BJ49-SUM(QO49:$RV49),IN49),0))</f>
        <v>0</v>
      </c>
      <c r="QO49" s="5">
        <f>IF(IO49=0,0,IF($BJ49&gt;SUM(IP49:$JV49),IF(IO49+SUM(IP49:$JV49)&gt;$BJ49,$BJ49-SUM(QP49:$RV49),IO49),0))</f>
        <v>0</v>
      </c>
      <c r="QP49" s="5">
        <f>IF(IP49=0,0,IF($BJ49&gt;SUM(IQ49:$JV49),IF(IP49+SUM(IQ49:$JV49)&gt;$BJ49,$BJ49-SUM(QQ49:$RV49),IP49),0))</f>
        <v>0</v>
      </c>
      <c r="QQ49" s="5">
        <f>IF(IQ49=0,0,IF($BJ49&gt;SUM(IR49:$JV49),IF(IQ49+SUM(IR49:$JV49)&gt;$BJ49,$BJ49-SUM(QR49:$RV49),IQ49),0))</f>
        <v>0</v>
      </c>
      <c r="QR49" s="5">
        <f>IF(IR49=0,0,IF($BJ49&gt;SUM(IS49:$JV49),IF(IR49+SUM(IS49:$JV49)&gt;$BJ49,$BJ49-SUM(QS49:$RV49),IR49),0))</f>
        <v>0</v>
      </c>
      <c r="QS49" s="5">
        <f>IF(IS49=0,0,IF($BJ49&gt;SUM(IT49:$JV49),IF(IS49+SUM(IT49:$JV49)&gt;$BJ49,$BJ49-SUM(QT49:$RV49),IS49),0))</f>
        <v>0</v>
      </c>
      <c r="QT49" s="5">
        <f>IF(IT49=0,0,IF($BJ49&gt;SUM(IU49:$JV49),IF(IT49+SUM(IU49:$JV49)&gt;$BJ49,$BJ49-SUM(QU49:$RV49),IT49),0))</f>
        <v>5</v>
      </c>
      <c r="QU49" s="5">
        <f>IF(IU49=0,0,IF($BJ49&gt;SUM(IV49:$JV49),IF(IU49+SUM(IV49:$JV49)&gt;$BJ49,$BJ49-SUM(QV49:$RV49),IU49),0))</f>
        <v>16</v>
      </c>
      <c r="QV49" s="5">
        <f>IF(IV49=0,0,IF($BJ49&gt;SUM(IW49:$JV49),IF(IV49+SUM(IW49:$JV49)&gt;$BJ49,$BJ49-SUM(QW49:$RV49),IV49),0))</f>
        <v>15</v>
      </c>
      <c r="QW49" s="5">
        <f>IF(IW49=0,0,IF($BJ49&gt;SUM(IX49:$JV49),IF(IW49+SUM(IX49:$JV49)&gt;$BJ49,$BJ49-SUM(QX49:$RV49),IW49),0))</f>
        <v>0</v>
      </c>
      <c r="QX49" s="5">
        <f>IF(IX49=0,0,IF($BJ49&gt;SUM(IY49:$JV49),IF(IX49+SUM(IY49:$JV49)&gt;$BJ49,$BJ49-SUM(QY49:$RV49),IX49),0))</f>
        <v>0</v>
      </c>
      <c r="QY49" s="5">
        <f>IF(IY49=0,0,IF($BJ49&gt;SUM(IZ49:$JV49),IF(IY49+SUM(IZ49:$JV49)&gt;$BJ49,$BJ49-SUM(QZ49:$RV49),IY49),0))</f>
        <v>0</v>
      </c>
      <c r="QZ49" s="5">
        <f>IF(IZ49=0,0,IF($BJ49&gt;SUM(JA49:$JV49),IF(IZ49+SUM(JA49:$JV49)&gt;$BJ49,$BJ49-SUM(RA49:$RV49),IZ49),0))</f>
        <v>0</v>
      </c>
      <c r="RA49" s="5">
        <f>IF(JA49=0,0,IF($BJ49&gt;SUM(JB49:$JV49),IF(JA49+SUM(JB49:$JV49)&gt;$BJ49,$BJ49-SUM(RB49:$RV49),JA49),0))</f>
        <v>0</v>
      </c>
      <c r="RB49" s="5">
        <f>IF(JB49=0,0,IF($BJ49&gt;SUM(JC49:$JV49),IF(JB49+SUM(JC49:$JV49)&gt;$BJ49,$BJ49-SUM(RC49:$RV49),JB49),0))</f>
        <v>0</v>
      </c>
      <c r="RC49" s="5">
        <f>IF(JC49=0,0,IF($BJ49&gt;SUM(JD49:$JV49),IF(JC49+SUM(JD49:$JV49)&gt;$BJ49,$BJ49-SUM(RD49:$RV49),JC49),0))</f>
        <v>0</v>
      </c>
      <c r="RD49" s="5">
        <f>IF(JD49=0,0,IF($BJ49&gt;SUM(JE49:$JV49),IF(JD49+SUM(JE49:$JV49)&gt;$BJ49,$BJ49-SUM(RE49:$RV49),JD49),0))</f>
        <v>0</v>
      </c>
      <c r="RE49" s="5">
        <f>IF(JE49=0,0,IF($BJ49&gt;SUM(JF49:$JV49),IF(JE49+SUM(JF49:$JV49)&gt;$BJ49,$BJ49-SUM(RF49:$RV49),JE49),0))</f>
        <v>0</v>
      </c>
      <c r="RF49" s="5">
        <f>IF(JF49=0,0,IF($BJ49&gt;SUM(JG49:$JV49),IF(JF49+SUM(JG49:$JV49)&gt;$BJ49,$BJ49-SUM(RG49:$RV49),JF49),0))</f>
        <v>0</v>
      </c>
      <c r="RG49" s="5">
        <f>IF(JG49=0,0,IF($BJ49&gt;SUM(JH49:$JV49),IF(JG49+SUM(JH49:$JV49)&gt;$BJ49,$BJ49-SUM(RH49:$RV49),JG49),0))</f>
        <v>0</v>
      </c>
      <c r="RH49" s="5">
        <f>IF(JH49=0,0,IF($BJ49&gt;SUM(JI49:$JV49),IF(JH49+SUM(JI49:$JV49)&gt;$BJ49,$BJ49-SUM(RI49:$RV49),JH49),0))</f>
        <v>0</v>
      </c>
      <c r="RI49" s="5">
        <f>IF(JI49=0,0,IF($BJ49&gt;SUM(JJ49:$JV49),IF(JI49+SUM(JJ49:$JV49)&gt;$BJ49,$BJ49-SUM(RJ49:$RV49),JI49),0))</f>
        <v>0</v>
      </c>
      <c r="RJ49" s="5">
        <f>IF(JJ49=0,0,IF($BJ49&gt;SUM(JK49:$JV49),IF(JJ49+SUM(JK49:$JV49)&gt;$BJ49,$BJ49-SUM(RK49:$RV49),JJ49),0))</f>
        <v>0</v>
      </c>
      <c r="RK49" s="5">
        <f>IF(JK49=0,0,IF($BJ49&gt;SUM(JL49:$JV49),IF(JK49+SUM(JL49:$JV49)&gt;$BJ49,$BJ49-SUM(RL49:$RV49),JK49),0))</f>
        <v>0</v>
      </c>
      <c r="RL49" s="5">
        <f>IF(JL49=0,0,IF($BJ49&gt;SUM(JM49:$JV49),IF(JL49+SUM(JM49:$JV49)&gt;$BJ49,$BJ49-SUM(RM49:$RV49),JL49),0))</f>
        <v>0</v>
      </c>
      <c r="RM49" s="5">
        <f>IF(JM49=0,0,IF($BJ49&gt;SUM(JN49:$JV49),IF(JM49+SUM(JN49:$JV49)&gt;$BJ49,$BJ49-SUM(RN49:$RV49),JM49),0))</f>
        <v>0</v>
      </c>
      <c r="RN49" s="5">
        <f>IF(JN49=0,0,IF($BJ49&gt;SUM(JO49:$JV49),IF(JN49+SUM(JO49:$JV49)&gt;$BJ49,$BJ49-SUM(RO49:$RV49),JN49),0))</f>
        <v>0</v>
      </c>
      <c r="RO49" s="5">
        <f>IF(JO49=0,0,IF($BJ49&gt;SUM(JP49:$JV49),IF(JO49+SUM(JP49:$JV49)&gt;$BJ49,$BJ49-SUM(RP49:$RV49),JO49),0))</f>
        <v>0</v>
      </c>
      <c r="RP49" s="5">
        <f>IF(JP49=0,0,IF($BJ49&gt;SUM(JQ49:$JV49),IF(JP49+SUM(JQ49:$JV49)&gt;$BJ49,$BJ49-SUM(RQ49:$RV49),JP49),0))</f>
        <v>0</v>
      </c>
      <c r="RQ49" s="5">
        <f>IF(JQ49=0,0,IF($BJ49&gt;SUM(JR49:$JV49),IF(JQ49+SUM(JR49:$JV49)&gt;$BJ49,$BJ49-SUM(RR49:$RV49),JQ49),0))</f>
        <v>0</v>
      </c>
      <c r="RR49" s="5">
        <f>IF(JR49=0,0,IF($BJ49&gt;SUM(JS49:$JV49),IF(JR49+SUM(JS49:$JV49)&gt;$BJ49,$BJ49-SUM(RS49:$RV49),JR49),0))</f>
        <v>0</v>
      </c>
      <c r="RS49" s="5">
        <f>IF(JS49=0,0,IF($BJ49&gt;SUM(JT49:$JV49),IF(JS49+SUM(JT49:$JV49)&gt;$BJ49,$BJ49-SUM(RT49:$RV49),JS49),0))</f>
        <v>0</v>
      </c>
      <c r="RT49" s="5">
        <f>IF(JT49=0,0,IF($BJ49&gt;SUM(JU49:$JV49),IF(JT49+SUM(JU49:$JV49)&gt;$BJ49,$BJ49-SUM(RU49:$RV49),JT49),0))</f>
        <v>0</v>
      </c>
      <c r="RU49" s="5">
        <f>IF(JU49=0,0,IF($BJ49&gt;SUM(JV49:$JV49),IF(JU49+SUM(JV49:$JV49)&gt;$BJ49,$BJ49-SUM(RV49:$RV49),JU49),0))</f>
        <v>0</v>
      </c>
      <c r="RV49" s="54"/>
      <c r="RW49" s="12">
        <f ca="1">SUMIFS(Sales!D$1:D$151,Sales!B$1:B$151,B49,Sales!C$1:C$151,C49)</f>
        <v>118</v>
      </c>
      <c r="RX49" s="65" t="b">
        <f>IF(COUNTIF(Sales!C$1:C$153,C49)=1,TRUE,FALSE)</f>
        <v>1</v>
      </c>
      <c r="RY49" t="b">
        <f t="shared" si="598"/>
        <v>1</v>
      </c>
    </row>
    <row r="50" spans="1:493" hidden="1" x14ac:dyDescent="0.35">
      <c r="A50" s="7">
        <f t="shared" ca="1" si="546"/>
        <v>50</v>
      </c>
      <c r="B50" s="126" t="str">
        <f>IFERROR(IF(LEFT(C50,5)="Total",RIGHT(C50,LEN(C50)-6),B52),"TOTAL")</f>
        <v>GC-Shoes</v>
      </c>
      <c r="C50" s="20" t="s">
        <v>425</v>
      </c>
      <c r="D50" s="20"/>
      <c r="E50" s="155">
        <f>IF(LEFT(C50,5)="Total",0,SUMIFS(Costing!E$1:E$79,Costing!C$1:C$79,B50,Costing!D$1:D$79,C50))</f>
        <v>0</v>
      </c>
      <c r="F50" s="60">
        <f>SUMIFS(Costing!G$1:G$79,Costing!C$1:C$79,B50,Costing!D$1:D$79,C50)</f>
        <v>0</v>
      </c>
      <c r="G50" s="92"/>
      <c r="H50" s="220"/>
      <c r="I50" s="67">
        <f t="shared" si="575"/>
        <v>0</v>
      </c>
      <c r="J50" s="92"/>
      <c r="K50" s="220"/>
      <c r="L50" s="67">
        <f t="shared" si="576"/>
        <v>0</v>
      </c>
      <c r="M50" s="92"/>
      <c r="N50" s="220"/>
      <c r="O50" s="67">
        <f t="shared" si="577"/>
        <v>0</v>
      </c>
      <c r="P50" s="92"/>
      <c r="Q50" s="220"/>
      <c r="R50" s="67">
        <f t="shared" si="578"/>
        <v>0</v>
      </c>
      <c r="S50" s="92"/>
      <c r="T50" s="220"/>
      <c r="U50" s="67">
        <f t="shared" si="579"/>
        <v>0</v>
      </c>
      <c r="V50" s="92"/>
      <c r="W50" s="220"/>
      <c r="X50" s="67">
        <f t="shared" si="580"/>
        <v>0</v>
      </c>
      <c r="Y50" s="92"/>
      <c r="Z50" s="220"/>
      <c r="AA50" s="67">
        <f t="shared" si="581"/>
        <v>0</v>
      </c>
      <c r="AB50" s="92"/>
      <c r="AC50" s="220"/>
      <c r="AD50" s="67">
        <f t="shared" si="582"/>
        <v>0</v>
      </c>
      <c r="AE50" s="92"/>
      <c r="AF50" s="220"/>
      <c r="AG50" s="67">
        <f t="shared" si="583"/>
        <v>0</v>
      </c>
      <c r="AH50" s="92"/>
      <c r="AI50" s="220"/>
      <c r="AJ50" s="67">
        <f t="shared" si="584"/>
        <v>0</v>
      </c>
      <c r="AK50" s="92"/>
      <c r="AL50" s="220"/>
      <c r="AM50" s="67">
        <f t="shared" si="585"/>
        <v>0</v>
      </c>
      <c r="AN50" s="92"/>
      <c r="AO50" s="220"/>
      <c r="AP50" s="67">
        <f t="shared" si="586"/>
        <v>0</v>
      </c>
      <c r="AQ50" s="92"/>
      <c r="AR50" s="220"/>
      <c r="AS50" s="67">
        <f t="shared" si="587"/>
        <v>0</v>
      </c>
      <c r="AT50" s="92"/>
      <c r="AU50" s="220"/>
      <c r="AV50" s="67">
        <f t="shared" si="588"/>
        <v>0</v>
      </c>
      <c r="AW50" s="92"/>
      <c r="AX50" s="220"/>
      <c r="AY50" s="67">
        <f t="shared" si="589"/>
        <v>0</v>
      </c>
      <c r="AZ50" s="92"/>
      <c r="BA50" s="220"/>
      <c r="BB50" s="67">
        <f t="shared" si="590"/>
        <v>0</v>
      </c>
      <c r="BC50" s="92"/>
      <c r="BD50" s="220"/>
      <c r="BE50" s="67">
        <f t="shared" si="591"/>
        <v>0</v>
      </c>
      <c r="BF50" s="92"/>
      <c r="BG50" s="220"/>
      <c r="BH50" s="67">
        <f t="shared" si="592"/>
        <v>0</v>
      </c>
      <c r="BI50" s="68"/>
      <c r="BJ50" s="154">
        <f t="shared" si="593"/>
        <v>0</v>
      </c>
      <c r="BK50" s="116">
        <f t="shared" si="594"/>
        <v>0</v>
      </c>
      <c r="BL50" s="50"/>
      <c r="BM50" s="5">
        <f ca="1">SUMIFS(INDIRECT("Sales!"&amp;RW50&amp;":"&amp;RW50),Sales!$1:$1,"&gt;"&amp;$BN$2,Sales!$1:$1,"&lt;="&amp;$C$2)/$BM$2*30</f>
        <v>0</v>
      </c>
      <c r="BN50" s="72"/>
      <c r="BO50" s="5">
        <f>SUMIF($DB$2:$RV$2,"&lt;"&amp;BO$2,$DB50:$RV50)-SUM($BN50:BN50)</f>
        <v>0</v>
      </c>
      <c r="BP50" s="5">
        <f>SUMIF($DB$2:$RV$2,"&lt;"&amp;BP$2,$DB50:$RV50)-SUM($BN50:BO50)</f>
        <v>0</v>
      </c>
      <c r="BQ50" s="5">
        <f>SUMIF($DB$2:$RV$2,"&lt;"&amp;BQ$2,$DB50:$RV50)-SUM($BN50:BP50)</f>
        <v>0</v>
      </c>
      <c r="BR50" s="5">
        <f>SUMIF($DB$2:$RV$2,"&lt;"&amp;BR$2,$DB50:$RV50)-SUM($BN50:BQ50)</f>
        <v>0</v>
      </c>
      <c r="BS50" s="5">
        <f>SUMIF($DB$2:$RV$2,"&lt;"&amp;BS$2,$DB50:$RV50)-SUM($BN50:BR50)</f>
        <v>0</v>
      </c>
      <c r="BT50" s="5">
        <f>SUMIF($DB$2:$RV$2,"&lt;"&amp;BT$2,$DB50:$RV50)-SUM($BN50:BS50)</f>
        <v>0</v>
      </c>
      <c r="BU50" s="5">
        <f t="shared" si="599"/>
        <v>0</v>
      </c>
      <c r="BV50" s="10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95"/>
      <c r="CY50" s="79"/>
      <c r="CZ50" s="79"/>
      <c r="DA50" s="79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>
        <v>0</v>
      </c>
      <c r="JK50" s="5">
        <v>2</v>
      </c>
      <c r="JL50" s="5">
        <v>2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0</v>
      </c>
      <c r="JU50" s="5"/>
      <c r="JV50" s="54"/>
      <c r="JW50" s="5">
        <f>IF(BW50=0,0,IF($BJ50&gt;SUM(BX50:$JV50),IF(BW50+SUM(BX50:$JV50)&gt;$BJ50,$BJ50-SUM(JX50:$RV50),BW50),0))</f>
        <v>0</v>
      </c>
      <c r="JX50" s="5">
        <f>IF(BX50=0,0,IF($BJ50&gt;SUM(BY50:$JV50),IF(BX50+SUM(BY50:$JV50)&gt;$BJ50,$BJ50-SUM(JY50:$RV50),BX50),0))</f>
        <v>0</v>
      </c>
      <c r="JY50" s="5">
        <f>IF(BY50=0,0,IF($BJ50&gt;SUM(BZ50:$JV50),IF(BY50+SUM(BZ50:$JV50)&gt;$BJ50,$BJ50-SUM(JZ50:$RV50),BY50),0))</f>
        <v>0</v>
      </c>
      <c r="JZ50" s="5">
        <f>IF(BZ50=0,0,IF($BJ50&gt;SUM(CA50:$JV50),IF(BZ50+SUM(CA50:$JV50)&gt;$BJ50,$BJ50-SUM(KA50:$RV50),BZ50),0))</f>
        <v>0</v>
      </c>
      <c r="KA50" s="5">
        <f>IF(CA50=0,0,IF($BJ50&gt;SUM(CB50:$JV50),IF(CA50+SUM(CB50:$JV50)&gt;$BJ50,$BJ50-SUM(KB50:$RV50),CA50),0))</f>
        <v>0</v>
      </c>
      <c r="KB50" s="5">
        <f>IF(CB50=0,0,IF($BJ50&gt;SUM(CC50:$JV50),IF(CB50+SUM(CC50:$JV50)&gt;$BJ50,$BJ50-SUM(KC50:$RV50),CB50),0))</f>
        <v>0</v>
      </c>
      <c r="KC50" s="5">
        <f>IF(CC50=0,0,IF($BJ50&gt;SUM(CD50:$JV50),IF(CC50+SUM(CD50:$JV50)&gt;$BJ50,$BJ50-SUM(KD50:$RV50),CC50),0))</f>
        <v>0</v>
      </c>
      <c r="KD50" s="5">
        <f>IF(CD50=0,0,IF($BJ50&gt;SUM(CE50:$JV50),IF(CD50+SUM(CE50:$JV50)&gt;$BJ50,$BJ50-SUM(KE50:$RV50),CD50),0))</f>
        <v>0</v>
      </c>
      <c r="KE50" s="5">
        <f>IF(CE50=0,0,IF($BJ50&gt;SUM(CF50:$JV50),IF(CE50+SUM(CF50:$JV50)&gt;$BJ50,$BJ50-SUM(KF50:$RV50),CE50),0))</f>
        <v>0</v>
      </c>
      <c r="KF50" s="5">
        <f>IF(CF50=0,0,IF($BJ50&gt;SUM(CG50:$JV50),IF(CF50+SUM(CG50:$JV50)&gt;$BJ50,$BJ50-SUM(KG50:$RV50),CF50),0))</f>
        <v>0</v>
      </c>
      <c r="KG50" s="5">
        <f>IF(CG50=0,0,IF($BJ50&gt;SUM(CH50:$JV50),IF(CG50+SUM(CH50:$JV50)&gt;$BJ50,$BJ50-SUM(KH50:$RV50),CG50),0))</f>
        <v>0</v>
      </c>
      <c r="KH50" s="5">
        <f>IF(CH50=0,0,IF($BJ50&gt;SUM(CI50:$JV50),IF(CH50+SUM(CI50:$JV50)&gt;$BJ50,$BJ50-SUM(KI50:$RV50),CH50),0))</f>
        <v>0</v>
      </c>
      <c r="KI50" s="5">
        <f>IF(CI50=0,0,IF($BJ50&gt;SUM(CJ50:$JV50),IF(CI50+SUM(CJ50:$JV50)&gt;$BJ50,$BJ50-SUM(KJ50:$RV50),CI50),0))</f>
        <v>0</v>
      </c>
      <c r="KJ50" s="5">
        <f>IF(CJ50=0,0,IF($BJ50&gt;SUM(CK50:$JV50),IF(CJ50+SUM(CK50:$JV50)&gt;$BJ50,$BJ50-SUM(KK50:$RV50),CJ50),0))</f>
        <v>0</v>
      </c>
      <c r="KK50" s="5">
        <f>IF(CK50=0,0,IF($BJ50&gt;SUM(CL50:$JV50),IF(CK50+SUM(CL50:$JV50)&gt;$BJ50,$BJ50-SUM(KL50:$RV50),CK50),0))</f>
        <v>0</v>
      </c>
      <c r="KL50" s="5">
        <f>IF(CL50=0,0,IF($BJ50&gt;SUM(CM50:$JV50),IF(CL50+SUM(CM50:$JV50)&gt;$BJ50,$BJ50-SUM(KM50:$RV50),CL50),0))</f>
        <v>0</v>
      </c>
      <c r="KM50" s="5">
        <f>IF(CM50=0,0,IF($BJ50&gt;SUM(CN50:$JV50),IF(CM50+SUM(CN50:$JV50)&gt;$BJ50,$BJ50-SUM(KN50:$RV50),CM50),0))</f>
        <v>0</v>
      </c>
      <c r="KN50" s="5">
        <f>IF(CN50=0,0,IF($BJ50&gt;SUM(CO50:$JV50),IF(CN50+SUM(CO50:$JV50)&gt;$BJ50,$BJ50-SUM(KO50:$RV50),CN50),0))</f>
        <v>0</v>
      </c>
      <c r="KO50" s="5">
        <f>IF(CO50=0,0,IF($BJ50&gt;SUM(CP50:$JV50),IF(CO50+SUM(CP50:$JV50)&gt;$BJ50,$BJ50-SUM(KP50:$RV50),CO50),0))</f>
        <v>0</v>
      </c>
      <c r="KP50" s="5">
        <f>IF(CP50=0,0,IF($BJ50&gt;SUM(CQ50:$JV50),IF(CP50+SUM(CQ50:$JV50)&gt;$BJ50,$BJ50-SUM(KQ50:$RV50),CP50),0))</f>
        <v>0</v>
      </c>
      <c r="KQ50" s="5">
        <f>IF(CQ50=0,0,IF($BJ50&gt;SUM(CR50:$JV50),IF(CQ50+SUM(CR50:$JV50)&gt;$BJ50,$BJ50-SUM(KR50:$RV50),CQ50),0))</f>
        <v>0</v>
      </c>
      <c r="KR50" s="5">
        <f>IF(CR50=0,0,IF($BJ50&gt;SUM(CS50:$JV50),IF(CR50+SUM(CS50:$JV50)&gt;$BJ50,$BJ50-SUM(KS50:$RV50),CR50),0))</f>
        <v>0</v>
      </c>
      <c r="KS50" s="5">
        <f>IF(CS50=0,0,IF($BJ50&gt;SUM(CT50:$JV50),IF(CS50+SUM(CT50:$JV50)&gt;$BJ50,$BJ50-SUM(KT50:$RV50),CS50),0))</f>
        <v>0</v>
      </c>
      <c r="KT50" s="5">
        <f>IF(CT50=0,0,IF($BJ50&gt;SUM(CU50:$JV50),IF(CT50+SUM(CU50:$JV50)&gt;$BJ50,$BJ50-SUM(KU50:$RV50),CT50),0))</f>
        <v>0</v>
      </c>
      <c r="KU50" s="5">
        <f>IF(CU50=0,0,IF($BJ50&gt;SUM(CV50:$JV50),IF(CU50+SUM(CV50:$JV50)&gt;$BJ50,$BJ50-SUM(KV50:$RV50),CU50),0))</f>
        <v>0</v>
      </c>
      <c r="KV50" s="5">
        <f>IF(CV50=0,0,IF($BJ50&gt;SUM(CW50:$JV50),IF(CV50+SUM(CW50:$JV50)&gt;$BJ50,$BJ50-SUM(KW50:$RV50),CV50),0))</f>
        <v>0</v>
      </c>
      <c r="KW50" s="5">
        <f>IF(CW50=0,0,IF($BJ50&gt;SUM(CX50:$JV50),IF(CW50+SUM(CX50:$JV50)&gt;$BJ50,$BJ50-SUM(KX50:$RV50),CW50),0))</f>
        <v>0</v>
      </c>
      <c r="KX50" s="5">
        <f>IF(CX50=0,0,IF($BJ50&gt;SUM(CY50:$JV50),IF(CX50+SUM(CY50:$JV50)&gt;$BJ50,$BJ50-SUM(KY50:$RV50),CX50),0))</f>
        <v>0</v>
      </c>
      <c r="KY50" s="5">
        <f>IF(CY50=0,0,IF($BJ50&gt;SUM(CZ50:$JV50),IF(CY50+SUM(CZ50:$JV50)&gt;$BJ50,$BJ50-SUM(KZ50:$RV50),CY50),0))</f>
        <v>0</v>
      </c>
      <c r="KZ50" s="5">
        <f>IF(CZ50=0,0,IF($BJ50&gt;SUM(DA50:$JV50),IF(CZ50+SUM(DA50:$JV50)&gt;$BJ50,$BJ50-SUM(LA50:$RV50),CZ50),0))</f>
        <v>0</v>
      </c>
      <c r="LA50" s="5">
        <f>IF(DA50=0,0,IF($BJ50&gt;SUM(DB50:$JV50),IF(DA50+SUM(DB50:$JV50)&gt;$BJ50,$BJ50-SUM(LB50:$RV50),DA50),0))</f>
        <v>0</v>
      </c>
      <c r="LB50" s="5">
        <f>IF(DB50=0,0,IF($BJ50&gt;SUM(DC50:$JV50),IF(DB50+SUM(DC50:$JV50)&gt;$BJ50,$BJ50-SUM(LC50:$RV50),DB50),0))</f>
        <v>0</v>
      </c>
      <c r="LC50" s="5">
        <f>IF(DC50=0,0,IF($BJ50&gt;SUM(DD50:$JV50),IF(DC50+SUM(DD50:$JV50)&gt;$BJ50,$BJ50-SUM(LD50:$RV50),DC50),0))</f>
        <v>0</v>
      </c>
      <c r="LD50" s="5">
        <f>IF(DD50=0,0,IF($BJ50&gt;SUM(DE50:$JV50),IF(DD50+SUM(DE50:$JV50)&gt;$BJ50,$BJ50-SUM(LE50:$RV50),DD50),0))</f>
        <v>0</v>
      </c>
      <c r="LE50" s="5">
        <f>IF(DE50=0,0,IF($BJ50&gt;SUM(DF50:$JV50),IF(DE50+SUM(DF50:$JV50)&gt;$BJ50,$BJ50-SUM(LF50:$RV50),DE50),0))</f>
        <v>0</v>
      </c>
      <c r="LF50" s="5">
        <f>IF(DF50=0,0,IF($BJ50&gt;SUM(DG50:$JV50),IF(DF50+SUM(DG50:$JV50)&gt;$BJ50,$BJ50-SUM(LG50:$RV50),DF50),0))</f>
        <v>0</v>
      </c>
      <c r="LG50" s="5">
        <f>IF(DG50=0,0,IF($BJ50&gt;SUM(DH50:$JV50),IF(DG50+SUM(DH50:$JV50)&gt;$BJ50,$BJ50-SUM(LH50:$RV50),DG50),0))</f>
        <v>0</v>
      </c>
      <c r="LH50" s="5">
        <f>IF(DH50=0,0,IF($BJ50&gt;SUM(DI50:$JV50),IF(DH50+SUM(DI50:$JV50)&gt;$BJ50,$BJ50-SUM(LI50:$RV50),DH50),0))</f>
        <v>0</v>
      </c>
      <c r="LI50" s="5">
        <f>IF(DI50=0,0,IF($BJ50&gt;SUM(DJ50:$JV50),IF(DI50+SUM(DJ50:$JV50)&gt;$BJ50,$BJ50-SUM(LJ50:$RV50),DI50),0))</f>
        <v>0</v>
      </c>
      <c r="LJ50" s="5">
        <f>IF(DJ50=0,0,IF($BJ50&gt;SUM(DK50:$JV50),IF(DJ50+SUM(DK50:$JV50)&gt;$BJ50,$BJ50-SUM(LK50:$RV50),DJ50),0))</f>
        <v>0</v>
      </c>
      <c r="LK50" s="5">
        <f>IF(DK50=0,0,IF($BJ50&gt;SUM(DL50:$JV50),IF(DK50+SUM(DL50:$JV50)&gt;$BJ50,$BJ50-SUM(LL50:$RV50),DK50),0))</f>
        <v>0</v>
      </c>
      <c r="LL50" s="5">
        <f>IF(DL50=0,0,IF($BJ50&gt;SUM(DM50:$JV50),IF(DL50+SUM(DM50:$JV50)&gt;$BJ50,$BJ50-SUM(LM50:$RV50),DL50),0))</f>
        <v>0</v>
      </c>
      <c r="LM50" s="5">
        <f>IF(DM50=0,0,IF($BJ50&gt;SUM(DN50:$JV50),IF(DM50+SUM(DN50:$JV50)&gt;$BJ50,$BJ50-SUM(LN50:$RV50),DM50),0))</f>
        <v>0</v>
      </c>
      <c r="LN50" s="5">
        <f>IF(DN50=0,0,IF($BJ50&gt;SUM(DO50:$JV50),IF(DN50+SUM(DO50:$JV50)&gt;$BJ50,$BJ50-SUM(LO50:$RV50),DN50),0))</f>
        <v>0</v>
      </c>
      <c r="LO50" s="5">
        <f>IF(DO50=0,0,IF($BJ50&gt;SUM(DP50:$JV50),IF(DO50+SUM(DP50:$JV50)&gt;$BJ50,$BJ50-SUM(LP50:$RV50),DO50),0))</f>
        <v>0</v>
      </c>
      <c r="LP50" s="5">
        <f>IF(DP50=0,0,IF($BJ50&gt;SUM(DQ50:$JV50),IF(DP50+SUM(DQ50:$JV50)&gt;$BJ50,$BJ50-SUM(LQ50:$RV50),DP50),0))</f>
        <v>0</v>
      </c>
      <c r="LQ50" s="5">
        <f>IF(DQ50=0,0,IF($BJ50&gt;SUM(DR50:$JV50),IF(DQ50+SUM(DR50:$JV50)&gt;$BJ50,$BJ50-SUM(LR50:$RV50),DQ50),0))</f>
        <v>0</v>
      </c>
      <c r="LR50" s="5">
        <f>IF(DR50=0,0,IF($BJ50&gt;SUM(DS50:$JV50),IF(DR50+SUM(DS50:$JV50)&gt;$BJ50,$BJ50-SUM(LS50:$RV50),DR50),0))</f>
        <v>0</v>
      </c>
      <c r="LS50" s="5">
        <f>IF(DS50=0,0,IF($BJ50&gt;SUM(DT50:$JV50),IF(DS50+SUM(DT50:$JV50)&gt;$BJ50,$BJ50-SUM(LT50:$RV50),DS50),0))</f>
        <v>0</v>
      </c>
      <c r="LT50" s="5">
        <f>IF(DT50=0,0,IF($BJ50&gt;SUM(DU50:$JV50),IF(DT50+SUM(DU50:$JV50)&gt;$BJ50,$BJ50-SUM(LU50:$RV50),DT50),0))</f>
        <v>0</v>
      </c>
      <c r="LU50" s="5">
        <f>IF(DU50=0,0,IF($BJ50&gt;SUM(DV50:$JV50),IF(DU50+SUM(DV50:$JV50)&gt;$BJ50,$BJ50-SUM(LV50:$RV50),DU50),0))</f>
        <v>0</v>
      </c>
      <c r="LV50" s="5">
        <f>IF(DV50=0,0,IF($BJ50&gt;SUM(DW50:$JV50),IF(DV50+SUM(DW50:$JV50)&gt;$BJ50,$BJ50-SUM(LW50:$RV50),DV50),0))</f>
        <v>0</v>
      </c>
      <c r="LW50" s="5">
        <f>IF(DW50=0,0,IF($BJ50&gt;SUM(DX50:$JV50),IF(DW50+SUM(DX50:$JV50)&gt;$BJ50,$BJ50-SUM(LX50:$RV50),DW50),0))</f>
        <v>0</v>
      </c>
      <c r="LX50" s="5">
        <f>IF(DX50=0,0,IF($BJ50&gt;SUM(DY50:$JV50),IF(DX50+SUM(DY50:$JV50)&gt;$BJ50,$BJ50-SUM(LY50:$RV50),DX50),0))</f>
        <v>0</v>
      </c>
      <c r="LY50" s="5">
        <f>IF(DY50=0,0,IF($BJ50&gt;SUM(DZ50:$JV50),IF(DY50+SUM(DZ50:$JV50)&gt;$BJ50,$BJ50-SUM(LZ50:$RV50),DY50),0))</f>
        <v>0</v>
      </c>
      <c r="LZ50" s="5">
        <f>IF(DZ50=0,0,IF($BJ50&gt;SUM(EA50:$JV50),IF(DZ50+SUM(EA50:$JV50)&gt;$BJ50,$BJ50-SUM(MA50:$RV50),DZ50),0))</f>
        <v>0</v>
      </c>
      <c r="MA50" s="5">
        <f>IF(EA50=0,0,IF($BJ50&gt;SUM(EB50:$JV50),IF(EA50+SUM(EB50:$JV50)&gt;$BJ50,$BJ50-SUM(MB50:$RV50),EA50),0))</f>
        <v>0</v>
      </c>
      <c r="MB50" s="5">
        <f>IF(EB50=0,0,IF($BJ50&gt;SUM(EC50:$JV50),IF(EB50+SUM(EC50:$JV50)&gt;$BJ50,$BJ50-SUM(MC50:$RV50),EB50),0))</f>
        <v>0</v>
      </c>
      <c r="MC50" s="5">
        <f>IF(EC50=0,0,IF($BJ50&gt;SUM(ED50:$JV50),IF(EC50+SUM(ED50:$JV50)&gt;$BJ50,$BJ50-SUM(MD50:$RV50),EC50),0))</f>
        <v>0</v>
      </c>
      <c r="MD50" s="5">
        <f>IF(ED50=0,0,IF($BJ50&gt;SUM(EE50:$JV50),IF(ED50+SUM(EE50:$JV50)&gt;$BJ50,$BJ50-SUM(ME50:$RV50),ED50),0))</f>
        <v>0</v>
      </c>
      <c r="ME50" s="5">
        <f>IF(EE50=0,0,IF($BJ50&gt;SUM(EF50:$JV50),IF(EE50+SUM(EF50:$JV50)&gt;$BJ50,$BJ50-SUM(MF50:$RV50),EE50),0))</f>
        <v>0</v>
      </c>
      <c r="MF50" s="5">
        <f>IF(EF50=0,0,IF($BJ50&gt;SUM(EG50:$JV50),IF(EF50+SUM(EG50:$JV50)&gt;$BJ50,$BJ50-SUM(MG50:$RV50),EF50),0))</f>
        <v>0</v>
      </c>
      <c r="MG50" s="5">
        <f>IF(EG50=0,0,IF($BJ50&gt;SUM(EH50:$JV50),IF(EG50+SUM(EH50:$JV50)&gt;$BJ50,$BJ50-SUM(MH50:$RV50),EG50),0))</f>
        <v>0</v>
      </c>
      <c r="MH50" s="5">
        <f>IF(EH50=0,0,IF($BJ50&gt;SUM(EI50:$JV50),IF(EH50+SUM(EI50:$JV50)&gt;$BJ50,$BJ50-SUM(MI50:$RV50),EH50),0))</f>
        <v>0</v>
      </c>
      <c r="MI50" s="5">
        <f>IF(EI50=0,0,IF($BJ50&gt;SUM(EJ50:$JV50),IF(EI50+SUM(EJ50:$JV50)&gt;$BJ50,$BJ50-SUM(MJ50:$RV50),EI50),0))</f>
        <v>0</v>
      </c>
      <c r="MJ50" s="5">
        <f>IF(EJ50=0,0,IF($BJ50&gt;SUM(EK50:$JV50),IF(EJ50+SUM(EK50:$JV50)&gt;$BJ50,$BJ50-SUM(MK50:$RV50),EJ50),0))</f>
        <v>0</v>
      </c>
      <c r="MK50" s="5">
        <f>IF(EK50=0,0,IF($BJ50&gt;SUM(EL50:$JV50),IF(EK50+SUM(EL50:$JV50)&gt;$BJ50,$BJ50-SUM(ML50:$RV50),EK50),0))</f>
        <v>0</v>
      </c>
      <c r="ML50" s="5">
        <f>IF(EL50=0,0,IF($BJ50&gt;SUM(EM50:$JV50),IF(EL50+SUM(EM50:$JV50)&gt;$BJ50,$BJ50-SUM(MM50:$RV50),EL50),0))</f>
        <v>0</v>
      </c>
      <c r="MM50" s="5">
        <f>IF(EM50=0,0,IF($BJ50&gt;SUM(EN50:$JV50),IF(EM50+SUM(EN50:$JV50)&gt;$BJ50,$BJ50-SUM(MN50:$RV50),EM50),0))</f>
        <v>0</v>
      </c>
      <c r="MN50" s="5">
        <f>IF(EN50=0,0,IF($BJ50&gt;SUM(EO50:$JV50),IF(EN50+SUM(EO50:$JV50)&gt;$BJ50,$BJ50-SUM(MO50:$RV50),EN50),0))</f>
        <v>0</v>
      </c>
      <c r="MO50" s="5">
        <f>IF(EO50=0,0,IF($BJ50&gt;SUM(EP50:$JV50),IF(EO50+SUM(EP50:$JV50)&gt;$BJ50,$BJ50-SUM(MP50:$RV50),EO50),0))</f>
        <v>0</v>
      </c>
      <c r="MP50" s="5">
        <f>IF(EP50=0,0,IF($BJ50&gt;SUM(EQ50:$JV50),IF(EP50+SUM(EQ50:$JV50)&gt;$BJ50,$BJ50-SUM(MQ50:$RV50),EP50),0))</f>
        <v>0</v>
      </c>
      <c r="MQ50" s="5">
        <f>IF(EQ50=0,0,IF($BJ50&gt;SUM(ER50:$JV50),IF(EQ50+SUM(ER50:$JV50)&gt;$BJ50,$BJ50-SUM(MR50:$RV50),EQ50),0))</f>
        <v>0</v>
      </c>
      <c r="MR50" s="5">
        <f>IF(ER50=0,0,IF($BJ50&gt;SUM(ES50:$JV50),IF(ER50+SUM(ES50:$JV50)&gt;$BJ50,$BJ50-SUM(MS50:$RV50),ER50),0))</f>
        <v>0</v>
      </c>
      <c r="MS50" s="5">
        <f>IF(ES50=0,0,IF($BJ50&gt;SUM(ET50:$JV50),IF(ES50+SUM(ET50:$JV50)&gt;$BJ50,$BJ50-SUM(MT50:$RV50),ES50),0))</f>
        <v>0</v>
      </c>
      <c r="MT50" s="5">
        <f>IF(ET50=0,0,IF($BJ50&gt;SUM(EU50:$JV50),IF(ET50+SUM(EU50:$JV50)&gt;$BJ50,$BJ50-SUM(MU50:$RV50),ET50),0))</f>
        <v>0</v>
      </c>
      <c r="MU50" s="5">
        <f>IF(EU50=0,0,IF($BJ50&gt;SUM(EV50:$JV50),IF(EU50+SUM(EV50:$JV50)&gt;$BJ50,$BJ50-SUM(MV50:$RV50),EU50),0))</f>
        <v>0</v>
      </c>
      <c r="MV50" s="5">
        <f>IF(EV50=0,0,IF($BJ50&gt;SUM(EW50:$JV50),IF(EV50+SUM(EW50:$JV50)&gt;$BJ50,$BJ50-SUM(MW50:$RV50),EV50),0))</f>
        <v>0</v>
      </c>
      <c r="MW50" s="5">
        <f>IF(EW50=0,0,IF($BJ50&gt;SUM(EX50:$JV50),IF(EW50+SUM(EX50:$JV50)&gt;$BJ50,$BJ50-SUM(MX50:$RV50),EW50),0))</f>
        <v>0</v>
      </c>
      <c r="MX50" s="5">
        <f>IF(EX50=0,0,IF($BJ50&gt;SUM(EY50:$JV50),IF(EX50+SUM(EY50:$JV50)&gt;$BJ50,$BJ50-SUM(MY50:$RV50),EX50),0))</f>
        <v>0</v>
      </c>
      <c r="MY50" s="5">
        <f>IF(EY50=0,0,IF($BJ50&gt;SUM(EZ50:$JV50),IF(EY50+SUM(EZ50:$JV50)&gt;$BJ50,$BJ50-SUM(MZ50:$RV50),EY50),0))</f>
        <v>0</v>
      </c>
      <c r="MZ50" s="5">
        <f>IF(EZ50=0,0,IF($BJ50&gt;SUM(FA50:$JV50),IF(EZ50+SUM(FA50:$JV50)&gt;$BJ50,$BJ50-SUM(NA50:$RV50),EZ50),0))</f>
        <v>0</v>
      </c>
      <c r="NA50" s="5">
        <f>IF(FA50=0,0,IF($BJ50&gt;SUM(FB50:$JV50),IF(FA50+SUM(FB50:$JV50)&gt;$BJ50,$BJ50-SUM(NB50:$RV50),FA50),0))</f>
        <v>0</v>
      </c>
      <c r="NB50" s="5">
        <f>IF(FB50=0,0,IF($BJ50&gt;SUM(FC50:$JV50),IF(FB50+SUM(FC50:$JV50)&gt;$BJ50,$BJ50-SUM(NC50:$RV50),FB50),0))</f>
        <v>0</v>
      </c>
      <c r="NC50" s="5">
        <f>IF(FC50=0,0,IF($BJ50&gt;SUM(FD50:$JV50),IF(FC50+SUM(FD50:$JV50)&gt;$BJ50,$BJ50-SUM(ND50:$RV50),FC50),0))</f>
        <v>0</v>
      </c>
      <c r="ND50" s="5">
        <f>IF(FD50=0,0,IF($BJ50&gt;SUM(FE50:$JV50),IF(FD50+SUM(FE50:$JV50)&gt;$BJ50,$BJ50-SUM(NE50:$RV50),FD50),0))</f>
        <v>0</v>
      </c>
      <c r="NE50" s="5">
        <f>IF(FE50=0,0,IF($BJ50&gt;SUM(FF50:$JV50),IF(FE50+SUM(FF50:$JV50)&gt;$BJ50,$BJ50-SUM(NF50:$RV50),FE50),0))</f>
        <v>0</v>
      </c>
      <c r="NF50" s="5">
        <f>IF(FF50=0,0,IF($BJ50&gt;SUM(FG50:$JV50),IF(FF50+SUM(FG50:$JV50)&gt;$BJ50,$BJ50-SUM(NG50:$RV50),FF50),0))</f>
        <v>0</v>
      </c>
      <c r="NG50" s="5">
        <f>IF(FG50=0,0,IF($BJ50&gt;SUM(FH50:$JV50),IF(FG50+SUM(FH50:$JV50)&gt;$BJ50,$BJ50-SUM(NH50:$RV50),FG50),0))</f>
        <v>0</v>
      </c>
      <c r="NH50" s="5">
        <f>IF(FH50=0,0,IF($BJ50&gt;SUM(FI50:$JV50),IF(FH50+SUM(FI50:$JV50)&gt;$BJ50,$BJ50-SUM(NI50:$RV50),FH50),0))</f>
        <v>0</v>
      </c>
      <c r="NI50" s="5">
        <f>IF(FI50=0,0,IF($BJ50&gt;SUM(FJ50:$JV50),IF(FI50+SUM(FJ50:$JV50)&gt;$BJ50,$BJ50-SUM(NJ50:$RV50),FI50),0))</f>
        <v>0</v>
      </c>
      <c r="NJ50" s="5">
        <f>IF(FJ50=0,0,IF($BJ50&gt;SUM(FK50:$JV50),IF(FJ50+SUM(FK50:$JV50)&gt;$BJ50,$BJ50-SUM(NK50:$RV50),FJ50),0))</f>
        <v>0</v>
      </c>
      <c r="NK50" s="5">
        <f>IF(FK50=0,0,IF($BJ50&gt;SUM(FL50:$JV50),IF(FK50+SUM(FL50:$JV50)&gt;$BJ50,$BJ50-SUM(NL50:$RV50),FK50),0))</f>
        <v>0</v>
      </c>
      <c r="NL50" s="5">
        <f>IF(FL50=0,0,IF($BJ50&gt;SUM(FM50:$JV50),IF(FL50+SUM(FM50:$JV50)&gt;$BJ50,$BJ50-SUM(NM50:$RV50),FL50),0))</f>
        <v>0</v>
      </c>
      <c r="NM50" s="5">
        <f>IF(FM50=0,0,IF($BJ50&gt;SUM(FN50:$JV50),IF(FM50+SUM(FN50:$JV50)&gt;$BJ50,$BJ50-SUM(NN50:$RV50),FM50),0))</f>
        <v>0</v>
      </c>
      <c r="NN50" s="5">
        <f>IF(FN50=0,0,IF($BJ50&gt;SUM(FO50:$JV50),IF(FN50+SUM(FO50:$JV50)&gt;$BJ50,$BJ50-SUM(NO50:$RV50),FN50),0))</f>
        <v>0</v>
      </c>
      <c r="NO50" s="5">
        <f>IF(FO50=0,0,IF($BJ50&gt;SUM(FP50:$JV50),IF(FO50+SUM(FP50:$JV50)&gt;$BJ50,$BJ50-SUM(NP50:$RV50),FO50),0))</f>
        <v>0</v>
      </c>
      <c r="NP50" s="5">
        <f>IF(FP50=0,0,IF($BJ50&gt;SUM(FQ50:$JV50),IF(FP50+SUM(FQ50:$JV50)&gt;$BJ50,$BJ50-SUM(NQ50:$RV50),FP50),0))</f>
        <v>0</v>
      </c>
      <c r="NQ50" s="5">
        <f>IF(FQ50=0,0,IF($BJ50&gt;SUM(FR50:$JV50),IF(FQ50+SUM(FR50:$JV50)&gt;$BJ50,$BJ50-SUM(NR50:$RV50),FQ50),0))</f>
        <v>0</v>
      </c>
      <c r="NR50" s="5">
        <f>IF(FR50=0,0,IF($BJ50&gt;SUM(FS50:$JV50),IF(FR50+SUM(FS50:$JV50)&gt;$BJ50,$BJ50-SUM(NS50:$RV50),FR50),0))</f>
        <v>0</v>
      </c>
      <c r="NS50" s="5">
        <f>IF(FS50=0,0,IF($BJ50&gt;SUM(FT50:$JV50),IF(FS50+SUM(FT50:$JV50)&gt;$BJ50,$BJ50-SUM(NT50:$RV50),FS50),0))</f>
        <v>0</v>
      </c>
      <c r="NT50" s="5">
        <f>IF(FT50=0,0,IF($BJ50&gt;SUM(FU50:$JV50),IF(FT50+SUM(FU50:$JV50)&gt;$BJ50,$BJ50-SUM(NU50:$RV50),FT50),0))</f>
        <v>0</v>
      </c>
      <c r="NU50" s="5">
        <f>IF(FU50=0,0,IF($BJ50&gt;SUM(FV50:$JV50),IF(FU50+SUM(FV50:$JV50)&gt;$BJ50,$BJ50-SUM(NV50:$RV50),FU50),0))</f>
        <v>0</v>
      </c>
      <c r="NV50" s="5">
        <f>IF(FV50=0,0,IF($BJ50&gt;SUM(FW50:$JV50),IF(FV50+SUM(FW50:$JV50)&gt;$BJ50,$BJ50-SUM(NW50:$RV50),FV50),0))</f>
        <v>0</v>
      </c>
      <c r="NW50" s="5">
        <f>IF(FW50=0,0,IF($BJ50&gt;SUM(FX50:$JV50),IF(FW50+SUM(FX50:$JV50)&gt;$BJ50,$BJ50-SUM(NX50:$RV50),FW50),0))</f>
        <v>0</v>
      </c>
      <c r="NX50" s="5">
        <f>IF(FX50=0,0,IF($BJ50&gt;SUM(FY50:$JV50),IF(FX50+SUM(FY50:$JV50)&gt;$BJ50,$BJ50-SUM(NY50:$RV50),FX50),0))</f>
        <v>0</v>
      </c>
      <c r="NY50" s="5">
        <f>IF(FY50=0,0,IF($BJ50&gt;SUM(FZ50:$JV50),IF(FY50+SUM(FZ50:$JV50)&gt;$BJ50,$BJ50-SUM(NZ50:$RV50),FY50),0))</f>
        <v>0</v>
      </c>
      <c r="NZ50" s="5">
        <f>IF(FZ50=0,0,IF($BJ50&gt;SUM(GA50:$JV50),IF(FZ50+SUM(GA50:$JV50)&gt;$BJ50,$BJ50-SUM(OA50:$RV50),FZ50),0))</f>
        <v>0</v>
      </c>
      <c r="OA50" s="5">
        <f>IF(GA50=0,0,IF($BJ50&gt;SUM(GB50:$JV50),IF(GA50+SUM(GB50:$JV50)&gt;$BJ50,$BJ50-SUM(OB50:$RV50),GA50),0))</f>
        <v>0</v>
      </c>
      <c r="OB50" s="5">
        <f>IF(GB50=0,0,IF($BJ50&gt;SUM(GC50:$JV50),IF(GB50+SUM(GC50:$JV50)&gt;$BJ50,$BJ50-SUM(OC50:$RV50),GB50),0))</f>
        <v>0</v>
      </c>
      <c r="OC50" s="5">
        <f>IF(GC50=0,0,IF($BJ50&gt;SUM(GD50:$JV50),IF(GC50+SUM(GD50:$JV50)&gt;$BJ50,$BJ50-SUM(OD50:$RV50),GC50),0))</f>
        <v>0</v>
      </c>
      <c r="OD50" s="5">
        <f>IF(GD50=0,0,IF($BJ50&gt;SUM(GE50:$JV50),IF(GD50+SUM(GE50:$JV50)&gt;$BJ50,$BJ50-SUM(OE50:$RV50),GD50),0))</f>
        <v>0</v>
      </c>
      <c r="OE50" s="5">
        <f>IF(GE50=0,0,IF($BJ50&gt;SUM(GF50:$JV50),IF(GE50+SUM(GF50:$JV50)&gt;$BJ50,$BJ50-SUM(OF50:$RV50),GE50),0))</f>
        <v>0</v>
      </c>
      <c r="OF50" s="5">
        <f>IF(GF50=0,0,IF($BJ50&gt;SUM(GG50:$JV50),IF(GF50+SUM(GG50:$JV50)&gt;$BJ50,$BJ50-SUM(OG50:$RV50),GF50),0))</f>
        <v>0</v>
      </c>
      <c r="OG50" s="5">
        <f>IF(GG50=0,0,IF($BJ50&gt;SUM(GH50:$JV50),IF(GG50+SUM(GH50:$JV50)&gt;$BJ50,$BJ50-SUM(OH50:$RV50),GG50),0))</f>
        <v>0</v>
      </c>
      <c r="OH50" s="5">
        <f>IF(GH50=0,0,IF($BJ50&gt;SUM(GI50:$JV50),IF(GH50+SUM(GI50:$JV50)&gt;$BJ50,$BJ50-SUM(OI50:$RV50),GH50),0))</f>
        <v>0</v>
      </c>
      <c r="OI50" s="5">
        <f>IF(GI50=0,0,IF($BJ50&gt;SUM(GJ50:$JV50),IF(GI50+SUM(GJ50:$JV50)&gt;$BJ50,$BJ50-SUM(OJ50:$RV50),GI50),0))</f>
        <v>0</v>
      </c>
      <c r="OJ50" s="5">
        <f>IF(GJ50=0,0,IF($BJ50&gt;SUM(GK50:$JV50),IF(GJ50+SUM(GK50:$JV50)&gt;$BJ50,$BJ50-SUM(OK50:$RV50),GJ50),0))</f>
        <v>0</v>
      </c>
      <c r="OK50" s="5">
        <f>IF(GK50=0,0,IF($BJ50&gt;SUM(GL50:$JV50),IF(GK50+SUM(GL50:$JV50)&gt;$BJ50,$BJ50-SUM(OL50:$RV50),GK50),0))</f>
        <v>0</v>
      </c>
      <c r="OL50" s="5">
        <f>IF(GL50=0,0,IF($BJ50&gt;SUM(GM50:$JV50),IF(GL50+SUM(GM50:$JV50)&gt;$BJ50,$BJ50-SUM(OM50:$RV50),GL50),0))</f>
        <v>0</v>
      </c>
      <c r="OM50" s="5">
        <f>IF(GM50=0,0,IF($BJ50&gt;SUM(GN50:$JV50),IF(GM50+SUM(GN50:$JV50)&gt;$BJ50,$BJ50-SUM(ON50:$RV50),GM50),0))</f>
        <v>0</v>
      </c>
      <c r="ON50" s="5">
        <f>IF(GN50=0,0,IF($BJ50&gt;SUM(GO50:$JV50),IF(GN50+SUM(GO50:$JV50)&gt;$BJ50,$BJ50-SUM(OO50:$RV50),GN50),0))</f>
        <v>0</v>
      </c>
      <c r="OO50" s="5">
        <f>IF(GO50=0,0,IF($BJ50&gt;SUM(GP50:$JV50),IF(GO50+SUM(GP50:$JV50)&gt;$BJ50,$BJ50-SUM(OP50:$RV50),GO50),0))</f>
        <v>0</v>
      </c>
      <c r="OP50" s="5">
        <f>IF(GP50=0,0,IF($BJ50&gt;SUM(GQ50:$JV50),IF(GP50+SUM(GQ50:$JV50)&gt;$BJ50,$BJ50-SUM(OQ50:$RV50),GP50),0))</f>
        <v>0</v>
      </c>
      <c r="OQ50" s="5">
        <f>IF(GQ50=0,0,IF($BJ50&gt;SUM(GR50:$JV50),IF(GQ50+SUM(GR50:$JV50)&gt;$BJ50,$BJ50-SUM(OR50:$RV50),GQ50),0))</f>
        <v>0</v>
      </c>
      <c r="OR50" s="5">
        <f>IF(GR50=0,0,IF($BJ50&gt;SUM(GS50:$JV50),IF(GR50+SUM(GS50:$JV50)&gt;$BJ50,$BJ50-SUM(OS50:$RV50),GR50),0))</f>
        <v>0</v>
      </c>
      <c r="OS50" s="5">
        <f>IF(GS50=0,0,IF($BJ50&gt;SUM(GT50:$JV50),IF(GS50+SUM(GT50:$JV50)&gt;$BJ50,$BJ50-SUM(OT50:$RV50),GS50),0))</f>
        <v>0</v>
      </c>
      <c r="OT50" s="5">
        <f>IF(GT50=0,0,IF($BJ50&gt;SUM(GU50:$JV50),IF(GT50+SUM(GU50:$JV50)&gt;$BJ50,$BJ50-SUM(OU50:$RV50),GT50),0))</f>
        <v>0</v>
      </c>
      <c r="OU50" s="5">
        <f>IF(GU50=0,0,IF($BJ50&gt;SUM(GV50:$JV50),IF(GU50+SUM(GV50:$JV50)&gt;$BJ50,$BJ50-SUM(OV50:$RV50),GU50),0))</f>
        <v>0</v>
      </c>
      <c r="OV50" s="5">
        <f>IF(GV50=0,0,IF($BJ50&gt;SUM(GW50:$JV50),IF(GV50+SUM(GW50:$JV50)&gt;$BJ50,$BJ50-SUM(OW50:$RV50),GV50),0))</f>
        <v>0</v>
      </c>
      <c r="OW50" s="5">
        <f>IF(GW50=0,0,IF($BJ50&gt;SUM(GX50:$JV50),IF(GW50+SUM(GX50:$JV50)&gt;$BJ50,$BJ50-SUM(OX50:$RV50),GW50),0))</f>
        <v>0</v>
      </c>
      <c r="OX50" s="5">
        <f>IF(GX50=0,0,IF($BJ50&gt;SUM(GY50:$JV50),IF(GX50+SUM(GY50:$JV50)&gt;$BJ50,$BJ50-SUM(OY50:$RV50),GX50),0))</f>
        <v>0</v>
      </c>
      <c r="OY50" s="5">
        <f>IF(GY50=0,0,IF($BJ50&gt;SUM(GZ50:$JV50),IF(GY50+SUM(GZ50:$JV50)&gt;$BJ50,$BJ50-SUM(OZ50:$RV50),GY50),0))</f>
        <v>0</v>
      </c>
      <c r="OZ50" s="5">
        <f>IF(GZ50=0,0,IF($BJ50&gt;SUM(HA50:$JV50),IF(GZ50+SUM(HA50:$JV50)&gt;$BJ50,$BJ50-SUM(PA50:$RV50),GZ50),0))</f>
        <v>0</v>
      </c>
      <c r="PA50" s="5">
        <f>IF(HA50=0,0,IF($BJ50&gt;SUM(HB50:$JV50),IF(HA50+SUM(HB50:$JV50)&gt;$BJ50,$BJ50-SUM(PB50:$RV50),HA50),0))</f>
        <v>0</v>
      </c>
      <c r="PB50" s="5">
        <f>IF(HB50=0,0,IF($BJ50&gt;SUM(HC50:$JV50),IF(HB50+SUM(HC50:$JV50)&gt;$BJ50,$BJ50-SUM(PC50:$RV50),HB50),0))</f>
        <v>0</v>
      </c>
      <c r="PC50" s="5">
        <f>IF(HC50=0,0,IF($BJ50&gt;SUM(HD50:$JV50),IF(HC50+SUM(HD50:$JV50)&gt;$BJ50,$BJ50-SUM(PD50:$RV50),HC50),0))</f>
        <v>0</v>
      </c>
      <c r="PD50" s="5">
        <f>IF(HD50=0,0,IF($BJ50&gt;SUM(HE50:$JV50),IF(HD50+SUM(HE50:$JV50)&gt;$BJ50,$BJ50-SUM(PE50:$RV50),HD50),0))</f>
        <v>0</v>
      </c>
      <c r="PE50" s="5">
        <f>IF(HE50=0,0,IF($BJ50&gt;SUM(HF50:$JV50),IF(HE50+SUM(HF50:$JV50)&gt;$BJ50,$BJ50-SUM(PF50:$RV50),HE50),0))</f>
        <v>0</v>
      </c>
      <c r="PF50" s="5">
        <f>IF(HF50=0,0,IF($BJ50&gt;SUM(HG50:$JV50),IF(HF50+SUM(HG50:$JV50)&gt;$BJ50,$BJ50-SUM(PG50:$RV50),HF50),0))</f>
        <v>0</v>
      </c>
      <c r="PG50" s="5">
        <f>IF(HG50=0,0,IF($BJ50&gt;SUM(HH50:$JV50),IF(HG50+SUM(HH50:$JV50)&gt;$BJ50,$BJ50-SUM(PH50:$RV50),HG50),0))</f>
        <v>0</v>
      </c>
      <c r="PH50" s="5">
        <f>IF(HH50=0,0,IF($BJ50&gt;SUM(HI50:$JV50),IF(HH50+SUM(HI50:$JV50)&gt;$BJ50,$BJ50-SUM(PI50:$RV50),HH50),0))</f>
        <v>0</v>
      </c>
      <c r="PI50" s="5">
        <f>IF(HI50=0,0,IF($BJ50&gt;SUM(HJ50:$JV50),IF(HI50+SUM(HJ50:$JV50)&gt;$BJ50,$BJ50-SUM(PJ50:$RV50),HI50),0))</f>
        <v>0</v>
      </c>
      <c r="PJ50" s="5">
        <f>IF(HJ50=0,0,IF($BJ50&gt;SUM(HK50:$JV50),IF(HJ50+SUM(HK50:$JV50)&gt;$BJ50,$BJ50-SUM(PK50:$RV50),HJ50),0))</f>
        <v>0</v>
      </c>
      <c r="PK50" s="5">
        <f>IF(HK50=0,0,IF($BJ50&gt;SUM(HL50:$JV50),IF(HK50+SUM(HL50:$JV50)&gt;$BJ50,$BJ50-SUM(PL50:$RV50),HK50),0))</f>
        <v>0</v>
      </c>
      <c r="PL50" s="5">
        <f>IF(HL50=0,0,IF($BJ50&gt;SUM(HM50:$JV50),IF(HL50+SUM(HM50:$JV50)&gt;$BJ50,$BJ50-SUM(PM50:$RV50),HL50),0))</f>
        <v>0</v>
      </c>
      <c r="PM50" s="5">
        <f>IF(HM50=0,0,IF($BJ50&gt;SUM(HN50:$JV50),IF(HM50+SUM(HN50:$JV50)&gt;$BJ50,$BJ50-SUM(PN50:$RV50),HM50),0))</f>
        <v>0</v>
      </c>
      <c r="PN50" s="5">
        <f>IF(HN50=0,0,IF($BJ50&gt;SUM(HO50:$JV50),IF(HN50+SUM(HO50:$JV50)&gt;$BJ50,$BJ50-SUM(PO50:$RV50),HN50),0))</f>
        <v>0</v>
      </c>
      <c r="PO50" s="5">
        <f>IF(HO50=0,0,IF($BJ50&gt;SUM(HP50:$JV50),IF(HO50+SUM(HP50:$JV50)&gt;$BJ50,$BJ50-SUM(PP50:$RV50),HO50),0))</f>
        <v>0</v>
      </c>
      <c r="PP50" s="5">
        <f>IF(HP50=0,0,IF($BJ50&gt;SUM(HQ50:$JV50),IF(HP50+SUM(HQ50:$JV50)&gt;$BJ50,$BJ50-SUM(PQ50:$RV50),HP50),0))</f>
        <v>0</v>
      </c>
      <c r="PQ50" s="5">
        <f>IF(HQ50=0,0,IF($BJ50&gt;SUM(HR50:$JV50),IF(HQ50+SUM(HR50:$JV50)&gt;$BJ50,$BJ50-SUM(PR50:$RV50),HQ50),0))</f>
        <v>0</v>
      </c>
      <c r="PR50" s="5">
        <f>IF(HR50=0,0,IF($BJ50&gt;SUM(HS50:$JV50),IF(HR50+SUM(HS50:$JV50)&gt;$BJ50,$BJ50-SUM(PS50:$RV50),HR50),0))</f>
        <v>0</v>
      </c>
      <c r="PS50" s="5">
        <f>IF(HS50=0,0,IF($BJ50&gt;SUM(HT50:$JV50),IF(HS50+SUM(HT50:$JV50)&gt;$BJ50,$BJ50-SUM(PT50:$RV50),HS50),0))</f>
        <v>0</v>
      </c>
      <c r="PT50" s="5">
        <f>IF(HT50=0,0,IF($BJ50&gt;SUM(HU50:$JV50),IF(HT50+SUM(HU50:$JV50)&gt;$BJ50,$BJ50-SUM(PU50:$RV50),HT50),0))</f>
        <v>0</v>
      </c>
      <c r="PU50" s="5">
        <f>IF(HU50=0,0,IF($BJ50&gt;SUM(HV50:$JV50),IF(HU50+SUM(HV50:$JV50)&gt;$BJ50,$BJ50-SUM(PV50:$RV50),HU50),0))</f>
        <v>0</v>
      </c>
      <c r="PV50" s="5">
        <f>IF(HV50=0,0,IF($BJ50&gt;SUM(HW50:$JV50),IF(HV50+SUM(HW50:$JV50)&gt;$BJ50,$BJ50-SUM(PW50:$RV50),HV50),0))</f>
        <v>0</v>
      </c>
      <c r="PW50" s="5">
        <f>IF(HW50=0,0,IF($BJ50&gt;SUM(HX50:$JV50),IF(HW50+SUM(HX50:$JV50)&gt;$BJ50,$BJ50-SUM(PX50:$RV50),HW50),0))</f>
        <v>0</v>
      </c>
      <c r="PX50" s="5">
        <f>IF(HX50=0,0,IF($BJ50&gt;SUM(HY50:$JV50),IF(HX50+SUM(HY50:$JV50)&gt;$BJ50,$BJ50-SUM(PY50:$RV50),HX50),0))</f>
        <v>0</v>
      </c>
      <c r="PY50" s="5">
        <f>IF(HY50=0,0,IF($BJ50&gt;SUM(HZ50:$JV50),IF(HY50+SUM(HZ50:$JV50)&gt;$BJ50,$BJ50-SUM(PZ50:$RV50),HY50),0))</f>
        <v>0</v>
      </c>
      <c r="PZ50" s="5">
        <f>IF(HZ50=0,0,IF($BJ50&gt;SUM(IA50:$JV50),IF(HZ50+SUM(IA50:$JV50)&gt;$BJ50,$BJ50-SUM(QA50:$RV50),HZ50),0))</f>
        <v>0</v>
      </c>
      <c r="QA50" s="5">
        <f>IF(IA50=0,0,IF($BJ50&gt;SUM(IB50:$JV50),IF(IA50+SUM(IB50:$JV50)&gt;$BJ50,$BJ50-SUM(QB50:$RV50),IA50),0))</f>
        <v>0</v>
      </c>
      <c r="QB50" s="5">
        <f>IF(IB50=0,0,IF($BJ50&gt;SUM(IC50:$JV50),IF(IB50+SUM(IC50:$JV50)&gt;$BJ50,$BJ50-SUM(QC50:$RV50),IB50),0))</f>
        <v>0</v>
      </c>
      <c r="QC50" s="5">
        <f>IF(IC50=0,0,IF($BJ50&gt;SUM(ID50:$JV50),IF(IC50+SUM(ID50:$JV50)&gt;$BJ50,$BJ50-SUM(QD50:$RV50),IC50),0))</f>
        <v>0</v>
      </c>
      <c r="QD50" s="5">
        <f>IF(ID50=0,0,IF($BJ50&gt;SUM(IE50:$JV50),IF(ID50+SUM(IE50:$JV50)&gt;$BJ50,$BJ50-SUM(QE50:$RV50),ID50),0))</f>
        <v>0</v>
      </c>
      <c r="QE50" s="5">
        <f>IF(IE50=0,0,IF($BJ50&gt;SUM(IF50:$JV50),IF(IE50+SUM(IF50:$JV50)&gt;$BJ50,$BJ50-SUM(QF50:$RV50),IE50),0))</f>
        <v>0</v>
      </c>
      <c r="QF50" s="5">
        <f>IF(IF50=0,0,IF($BJ50&gt;SUM(IG50:$JV50),IF(IF50+SUM(IG50:$JV50)&gt;$BJ50,$BJ50-SUM(QG50:$RV50),IF50),0))</f>
        <v>0</v>
      </c>
      <c r="QG50" s="5">
        <f>IF(IG50=0,0,IF($BJ50&gt;SUM(IH50:$JV50),IF(IG50+SUM(IH50:$JV50)&gt;$BJ50,$BJ50-SUM(QH50:$RV50),IG50),0))</f>
        <v>0</v>
      </c>
      <c r="QH50" s="5">
        <f>IF(IH50=0,0,IF($BJ50&gt;SUM(II50:$JV50),IF(IH50+SUM(II50:$JV50)&gt;$BJ50,$BJ50-SUM(QI50:$RV50),IH50),0))</f>
        <v>0</v>
      </c>
      <c r="QI50" s="5">
        <f>IF(II50=0,0,IF($BJ50&gt;SUM(IJ50:$JV50),IF(II50+SUM(IJ50:$JV50)&gt;$BJ50,$BJ50-SUM(QJ50:$RV50),II50),0))</f>
        <v>0</v>
      </c>
      <c r="QJ50" s="5">
        <f>IF(IJ50=0,0,IF($BJ50&gt;SUM(IK50:$JV50),IF(IJ50+SUM(IK50:$JV50)&gt;$BJ50,$BJ50-SUM(QK50:$RV50),IJ50),0))</f>
        <v>0</v>
      </c>
      <c r="QK50" s="5">
        <f>IF(IK50=0,0,IF($BJ50&gt;SUM(IL50:$JV50),IF(IK50+SUM(IL50:$JV50)&gt;$BJ50,$BJ50-SUM(QL50:$RV50),IK50),0))</f>
        <v>0</v>
      </c>
      <c r="QL50" s="5">
        <f>IF(IL50=0,0,IF($BJ50&gt;SUM(IM50:$JV50),IF(IL50+SUM(IM50:$JV50)&gt;$BJ50,$BJ50-SUM(QM50:$RV50),IL50),0))</f>
        <v>0</v>
      </c>
      <c r="QM50" s="5">
        <f>IF(IM50=0,0,IF($BJ50&gt;SUM(IN50:$JV50),IF(IM50+SUM(IN50:$JV50)&gt;$BJ50,$BJ50-SUM(QN50:$RV50),IM50),0))</f>
        <v>0</v>
      </c>
      <c r="QN50" s="5">
        <f>IF(IN50=0,0,IF($BJ50&gt;SUM(IO50:$JV50),IF(IN50+SUM(IO50:$JV50)&gt;$BJ50,$BJ50-SUM(QO50:$RV50),IN50),0))</f>
        <v>0</v>
      </c>
      <c r="QO50" s="5">
        <f>IF(IO50=0,0,IF($BJ50&gt;SUM(IP50:$JV50),IF(IO50+SUM(IP50:$JV50)&gt;$BJ50,$BJ50-SUM(QP50:$RV50),IO50),0))</f>
        <v>0</v>
      </c>
      <c r="QP50" s="5">
        <f>IF(IP50=0,0,IF($BJ50&gt;SUM(IQ50:$JV50),IF(IP50+SUM(IQ50:$JV50)&gt;$BJ50,$BJ50-SUM(QQ50:$RV50),IP50),0))</f>
        <v>0</v>
      </c>
      <c r="QQ50" s="5">
        <f>IF(IQ50=0,0,IF($BJ50&gt;SUM(IR50:$JV50),IF(IQ50+SUM(IR50:$JV50)&gt;$BJ50,$BJ50-SUM(QR50:$RV50),IQ50),0))</f>
        <v>0</v>
      </c>
      <c r="QR50" s="5">
        <f>IF(IR50=0,0,IF($BJ50&gt;SUM(IS50:$JV50),IF(IR50+SUM(IS50:$JV50)&gt;$BJ50,$BJ50-SUM(QS50:$RV50),IR50),0))</f>
        <v>0</v>
      </c>
      <c r="QS50" s="5">
        <f>IF(IS50=0,0,IF($BJ50&gt;SUM(IT50:$JV50),IF(IS50+SUM(IT50:$JV50)&gt;$BJ50,$BJ50-SUM(QT50:$RV50),IS50),0))</f>
        <v>0</v>
      </c>
      <c r="QT50" s="5">
        <f>IF(IT50=0,0,IF($BJ50&gt;SUM(IU50:$JV50),IF(IT50+SUM(IU50:$JV50)&gt;$BJ50,$BJ50-SUM(QU50:$RV50),IT50),0))</f>
        <v>0</v>
      </c>
      <c r="QU50" s="5">
        <f>IF(IU50=0,0,IF($BJ50&gt;SUM(IV50:$JV50),IF(IU50+SUM(IV50:$JV50)&gt;$BJ50,$BJ50-SUM(QV50:$RV50),IU50),0))</f>
        <v>0</v>
      </c>
      <c r="QV50" s="5">
        <f>IF(IV50=0,0,IF($BJ50&gt;SUM(IW50:$JV50),IF(IV50+SUM(IW50:$JV50)&gt;$BJ50,$BJ50-SUM(QW50:$RV50),IV50),0))</f>
        <v>0</v>
      </c>
      <c r="QW50" s="5">
        <f>IF(IW50=0,0,IF($BJ50&gt;SUM(IX50:$JV50),IF(IW50+SUM(IX50:$JV50)&gt;$BJ50,$BJ50-SUM(QX50:$RV50),IW50),0))</f>
        <v>0</v>
      </c>
      <c r="QX50" s="5">
        <f>IF(IX50=0,0,IF($BJ50&gt;SUM(IY50:$JV50),IF(IX50+SUM(IY50:$JV50)&gt;$BJ50,$BJ50-SUM(QY50:$RV50),IX50),0))</f>
        <v>0</v>
      </c>
      <c r="QY50" s="5">
        <f>IF(IY50=0,0,IF($BJ50&gt;SUM(IZ50:$JV50),IF(IY50+SUM(IZ50:$JV50)&gt;$BJ50,$BJ50-SUM(QZ50:$RV50),IY50),0))</f>
        <v>0</v>
      </c>
      <c r="QZ50" s="5">
        <f>IF(IZ50=0,0,IF($BJ50&gt;SUM(JA50:$JV50),IF(IZ50+SUM(JA50:$JV50)&gt;$BJ50,$BJ50-SUM(RA50:$RV50),IZ50),0))</f>
        <v>0</v>
      </c>
      <c r="RA50" s="5">
        <f>IF(JA50=0,0,IF($BJ50&gt;SUM(JB50:$JV50),IF(JA50+SUM(JB50:$JV50)&gt;$BJ50,$BJ50-SUM(RB50:$RV50),JA50),0))</f>
        <v>0</v>
      </c>
      <c r="RB50" s="5">
        <f>IF(JB50=0,0,IF($BJ50&gt;SUM(JC50:$JV50),IF(JB50+SUM(JC50:$JV50)&gt;$BJ50,$BJ50-SUM(RC50:$RV50),JB50),0))</f>
        <v>0</v>
      </c>
      <c r="RC50" s="5">
        <f>IF(JC50=0,0,IF($BJ50&gt;SUM(JD50:$JV50),IF(JC50+SUM(JD50:$JV50)&gt;$BJ50,$BJ50-SUM(RD50:$RV50),JC50),0))</f>
        <v>0</v>
      </c>
      <c r="RD50" s="5">
        <f>IF(JD50=0,0,IF($BJ50&gt;SUM(JE50:$JV50),IF(JD50+SUM(JE50:$JV50)&gt;$BJ50,$BJ50-SUM(RE50:$RV50),JD50),0))</f>
        <v>0</v>
      </c>
      <c r="RE50" s="5">
        <f>IF(JE50=0,0,IF($BJ50&gt;SUM(JF50:$JV50),IF(JE50+SUM(JF50:$JV50)&gt;$BJ50,$BJ50-SUM(RF50:$RV50),JE50),0))</f>
        <v>0</v>
      </c>
      <c r="RF50" s="5">
        <f>IF(JF50=0,0,IF($BJ50&gt;SUM(JG50:$JV50),IF(JF50+SUM(JG50:$JV50)&gt;$BJ50,$BJ50-SUM(RG50:$RV50),JF50),0))</f>
        <v>0</v>
      </c>
      <c r="RG50" s="5">
        <f>IF(JG50=0,0,IF($BJ50&gt;SUM(JH50:$JV50),IF(JG50+SUM(JH50:$JV50)&gt;$BJ50,$BJ50-SUM(RH50:$RV50),JG50),0))</f>
        <v>0</v>
      </c>
      <c r="RH50" s="5">
        <f>IF(JH50=0,0,IF($BJ50&gt;SUM(JI50:$JV50),IF(JH50+SUM(JI50:$JV50)&gt;$BJ50,$BJ50-SUM(RI50:$RV50),JH50),0))</f>
        <v>0</v>
      </c>
      <c r="RI50" s="5">
        <f>IF(JI50=0,0,IF($BJ50&gt;SUM(JJ50:$JV50),IF(JI50+SUM(JJ50:$JV50)&gt;$BJ50,$BJ50-SUM(RJ50:$RV50),JI50),0))</f>
        <v>0</v>
      </c>
      <c r="RJ50" s="5">
        <f>IF(JJ50=0,0,IF($BJ50&gt;SUM(JK50:$JV50),IF(JJ50+SUM(JK50:$JV50)&gt;$BJ50,$BJ50-SUM(RK50:$RV50),JJ50),0))</f>
        <v>0</v>
      </c>
      <c r="RK50" s="5">
        <f>IF(JK50=0,0,IF($BJ50&gt;SUM(JL50:$JV50),IF(JK50+SUM(JL50:$JV50)&gt;$BJ50,$BJ50-SUM(RL50:$RV50),JK50),0))</f>
        <v>0</v>
      </c>
      <c r="RL50" s="5">
        <f>IF(JL50=0,0,IF($BJ50&gt;SUM(JM50:$JV50),IF(JL50+SUM(JM50:$JV50)&gt;$BJ50,$BJ50-SUM(RM50:$RV50),JL50),0))</f>
        <v>0</v>
      </c>
      <c r="RM50" s="5">
        <f>IF(JM50=0,0,IF($BJ50&gt;SUM(JN50:$JV50),IF(JM50+SUM(JN50:$JV50)&gt;$BJ50,$BJ50-SUM(RN50:$RV50),JM50),0))</f>
        <v>0</v>
      </c>
      <c r="RN50" s="5">
        <f>IF(JN50=0,0,IF($BJ50&gt;SUM(JO50:$JV50),IF(JN50+SUM(JO50:$JV50)&gt;$BJ50,$BJ50-SUM(RO50:$RV50),JN50),0))</f>
        <v>0</v>
      </c>
      <c r="RO50" s="5">
        <f>IF(JO50=0,0,IF($BJ50&gt;SUM(JP50:$JV50),IF(JO50+SUM(JP50:$JV50)&gt;$BJ50,$BJ50-SUM(RP50:$RV50),JO50),0))</f>
        <v>0</v>
      </c>
      <c r="RP50" s="5">
        <f>IF(JP50=0,0,IF($BJ50&gt;SUM(JQ50:$JV50),IF(JP50+SUM(JQ50:$JV50)&gt;$BJ50,$BJ50-SUM(RQ50:$RV50),JP50),0))</f>
        <v>0</v>
      </c>
      <c r="RQ50" s="5">
        <f>IF(JQ50=0,0,IF($BJ50&gt;SUM(JR50:$JV50),IF(JQ50+SUM(JR50:$JV50)&gt;$BJ50,$BJ50-SUM(RR50:$RV50),JQ50),0))</f>
        <v>0</v>
      </c>
      <c r="RR50" s="5">
        <f>IF(JR50=0,0,IF($BJ50&gt;SUM(JS50:$JV50),IF(JR50+SUM(JS50:$JV50)&gt;$BJ50,$BJ50-SUM(RS50:$RV50),JR50),0))</f>
        <v>0</v>
      </c>
      <c r="RS50" s="5">
        <f>IF(JS50=0,0,IF($BJ50&gt;SUM(JT50:$JV50),IF(JS50+SUM(JT50:$JV50)&gt;$BJ50,$BJ50-SUM(RT50:$RV50),JS50),0))</f>
        <v>0</v>
      </c>
      <c r="RT50" s="5">
        <f>IF(JT50=0,0,IF($BJ50&gt;SUM(JU50:$JV50),IF(JT50+SUM(JU50:$JV50)&gt;$BJ50,$BJ50-SUM(RU50:$RV50),JT50),0))</f>
        <v>0</v>
      </c>
      <c r="RU50" s="5">
        <f>IF(JU50=0,0,IF($BJ50&gt;SUM(JV50:$JV50),IF(JU50+SUM(JV50:$JV50)&gt;$BJ50,$BJ50-SUM(RV50:$RV50),JU50),0))</f>
        <v>0</v>
      </c>
      <c r="RV50" s="54"/>
      <c r="RW50" s="12">
        <f ca="1">SUMIFS(Sales!D$1:D$151,Sales!B$1:B$151,B50,Sales!C$1:C$151,C50)</f>
        <v>144</v>
      </c>
      <c r="RX50" s="65" t="b">
        <f>IF(COUNTIF(Sales!C$1:C$153,C50)=1,TRUE,FALSE)</f>
        <v>1</v>
      </c>
      <c r="RY50" t="b">
        <f t="shared" si="598"/>
        <v>1</v>
      </c>
    </row>
    <row r="51" spans="1:493" hidden="1" x14ac:dyDescent="0.35">
      <c r="A51" s="7">
        <f t="shared" ca="1" si="546"/>
        <v>51</v>
      </c>
      <c r="B51" s="126" t="str">
        <f t="shared" si="595"/>
        <v>GC-Shoes</v>
      </c>
      <c r="C51" s="20" t="s">
        <v>269</v>
      </c>
      <c r="D51" s="20"/>
      <c r="E51" s="155">
        <f>IF(LEFT(C51,5)="Total",0,SUMIFS(Costing!E$1:E$79,Costing!C$1:C$79,B51,Costing!D$1:D$79,C51))</f>
        <v>0</v>
      </c>
      <c r="F51" s="60">
        <f>SUMIFS(Costing!G$1:G$79,Costing!C$1:C$79,B51,Costing!D$1:D$79,C51)</f>
        <v>0</v>
      </c>
      <c r="G51" s="92"/>
      <c r="H51" s="220"/>
      <c r="I51" s="67">
        <f t="shared" si="575"/>
        <v>0</v>
      </c>
      <c r="J51" s="92"/>
      <c r="K51" s="220"/>
      <c r="L51" s="67">
        <f t="shared" si="576"/>
        <v>0</v>
      </c>
      <c r="M51" s="92"/>
      <c r="N51" s="220"/>
      <c r="O51" s="67">
        <f t="shared" si="577"/>
        <v>0</v>
      </c>
      <c r="P51" s="92"/>
      <c r="Q51" s="220"/>
      <c r="R51" s="67">
        <f t="shared" si="578"/>
        <v>0</v>
      </c>
      <c r="S51" s="92"/>
      <c r="T51" s="220"/>
      <c r="U51" s="67">
        <f t="shared" si="579"/>
        <v>0</v>
      </c>
      <c r="V51" s="92"/>
      <c r="W51" s="220"/>
      <c r="X51" s="67">
        <f t="shared" si="580"/>
        <v>0</v>
      </c>
      <c r="Y51" s="92"/>
      <c r="Z51" s="220"/>
      <c r="AA51" s="67">
        <f t="shared" si="581"/>
        <v>0</v>
      </c>
      <c r="AB51" s="92"/>
      <c r="AC51" s="220"/>
      <c r="AD51" s="67">
        <f t="shared" si="582"/>
        <v>0</v>
      </c>
      <c r="AE51" s="92"/>
      <c r="AF51" s="220"/>
      <c r="AG51" s="67">
        <f t="shared" si="583"/>
        <v>0</v>
      </c>
      <c r="AH51" s="92"/>
      <c r="AI51" s="220"/>
      <c r="AJ51" s="67">
        <f t="shared" si="584"/>
        <v>0</v>
      </c>
      <c r="AK51" s="92"/>
      <c r="AL51" s="220"/>
      <c r="AM51" s="67">
        <f t="shared" si="585"/>
        <v>0</v>
      </c>
      <c r="AN51" s="92"/>
      <c r="AO51" s="220"/>
      <c r="AP51" s="67">
        <f t="shared" si="586"/>
        <v>0</v>
      </c>
      <c r="AQ51" s="92"/>
      <c r="AR51" s="220"/>
      <c r="AS51" s="67">
        <f t="shared" si="587"/>
        <v>0</v>
      </c>
      <c r="AT51" s="92"/>
      <c r="AU51" s="220"/>
      <c r="AV51" s="67">
        <f t="shared" si="588"/>
        <v>0</v>
      </c>
      <c r="AW51" s="92"/>
      <c r="AX51" s="220"/>
      <c r="AY51" s="67">
        <f t="shared" si="589"/>
        <v>0</v>
      </c>
      <c r="AZ51" s="92"/>
      <c r="BA51" s="220"/>
      <c r="BB51" s="67">
        <f t="shared" si="590"/>
        <v>0</v>
      </c>
      <c r="BC51" s="92"/>
      <c r="BD51" s="220"/>
      <c r="BE51" s="67">
        <f t="shared" si="591"/>
        <v>0</v>
      </c>
      <c r="BF51" s="92"/>
      <c r="BG51" s="220"/>
      <c r="BH51" s="67">
        <f t="shared" si="592"/>
        <v>0</v>
      </c>
      <c r="BI51" s="68"/>
      <c r="BJ51" s="154">
        <f t="shared" si="593"/>
        <v>0</v>
      </c>
      <c r="BK51" s="116">
        <f t="shared" si="594"/>
        <v>0</v>
      </c>
      <c r="BL51" s="50"/>
      <c r="BM51" s="5">
        <f ca="1">SUMIFS(INDIRECT("Sales!"&amp;RW51&amp;":"&amp;RW51),Sales!$1:$1,"&gt;"&amp;$BN$2,Sales!$1:$1,"&lt;="&amp;$C$2)/$BM$2*30</f>
        <v>0</v>
      </c>
      <c r="BN51" s="72"/>
      <c r="BO51" s="5">
        <f>SUMIF($DB$2:$RV$2,"&lt;"&amp;BO$2,$DB51:$RV51)-SUM($BN51:BN51)</f>
        <v>0</v>
      </c>
      <c r="BP51" s="5">
        <f>SUMIF($DB$2:$RV$2,"&lt;"&amp;BP$2,$DB51:$RV51)-SUM($BN51:BO51)</f>
        <v>0</v>
      </c>
      <c r="BQ51" s="5">
        <f>SUMIF($DB$2:$RV$2,"&lt;"&amp;BQ$2,$DB51:$RV51)-SUM($BN51:BP51)</f>
        <v>0</v>
      </c>
      <c r="BR51" s="5">
        <f>SUMIF($DB$2:$RV$2,"&lt;"&amp;BR$2,$DB51:$RV51)-SUM($BN51:BQ51)</f>
        <v>0</v>
      </c>
      <c r="BS51" s="5">
        <f>SUMIF($DB$2:$RV$2,"&lt;"&amp;BS$2,$DB51:$RV51)-SUM($BN51:BR51)</f>
        <v>0</v>
      </c>
      <c r="BT51" s="5">
        <f>SUMIF($DB$2:$RV$2,"&lt;"&amp;BT$2,$DB51:$RV51)-SUM($BN51:BS51)</f>
        <v>0</v>
      </c>
      <c r="BU51" s="5">
        <f t="shared" si="599"/>
        <v>0</v>
      </c>
      <c r="BV51" s="10"/>
      <c r="BW51" s="79">
        <v>0</v>
      </c>
      <c r="BX51" s="79">
        <v>0</v>
      </c>
      <c r="BY51" s="79">
        <v>0</v>
      </c>
      <c r="BZ51" s="79"/>
      <c r="CA51" s="79"/>
      <c r="CB51" s="79"/>
      <c r="CC51" s="79">
        <v>0</v>
      </c>
      <c r="CD51" s="79">
        <v>0</v>
      </c>
      <c r="CE51" s="79">
        <v>0</v>
      </c>
      <c r="CF51" s="79">
        <v>0</v>
      </c>
      <c r="CG51" s="79">
        <v>0</v>
      </c>
      <c r="CH51" s="79">
        <v>0</v>
      </c>
      <c r="CI51" s="79">
        <v>0</v>
      </c>
      <c r="CJ51" s="79">
        <v>0</v>
      </c>
      <c r="CK51" s="79">
        <v>0</v>
      </c>
      <c r="CL51" s="79">
        <v>0</v>
      </c>
      <c r="CM51" s="79">
        <v>0</v>
      </c>
      <c r="CN51" s="79">
        <v>0</v>
      </c>
      <c r="CO51" s="79">
        <v>0</v>
      </c>
      <c r="CP51" s="79">
        <v>0</v>
      </c>
      <c r="CQ51" s="79">
        <v>0</v>
      </c>
      <c r="CR51" s="79">
        <v>0</v>
      </c>
      <c r="CS51" s="79">
        <v>0</v>
      </c>
      <c r="CT51" s="79">
        <v>0</v>
      </c>
      <c r="CU51" s="79">
        <v>0</v>
      </c>
      <c r="CV51" s="79">
        <v>0</v>
      </c>
      <c r="CW51" s="79">
        <v>0</v>
      </c>
      <c r="CX51" s="95">
        <v>0</v>
      </c>
      <c r="CY51" s="79">
        <v>0</v>
      </c>
      <c r="CZ51" s="79">
        <v>0</v>
      </c>
      <c r="DA51" s="79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5</v>
      </c>
      <c r="EY51" s="5">
        <v>0</v>
      </c>
      <c r="EZ51" s="5">
        <v>10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10</v>
      </c>
      <c r="FH51" s="5">
        <v>0</v>
      </c>
      <c r="FI51" s="5">
        <v>0</v>
      </c>
      <c r="FJ51" s="5">
        <v>0</v>
      </c>
      <c r="FK51" s="5">
        <v>5</v>
      </c>
      <c r="FL51" s="5">
        <v>7</v>
      </c>
      <c r="FM51" s="5">
        <v>8</v>
      </c>
      <c r="FN51" s="5">
        <v>0</v>
      </c>
      <c r="FO51" s="5">
        <v>7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/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0</v>
      </c>
      <c r="JS51" s="5">
        <v>0</v>
      </c>
      <c r="JT51" s="5">
        <v>0</v>
      </c>
      <c r="JU51" s="5"/>
      <c r="JV51" s="54"/>
      <c r="JW51" s="5">
        <f>IF(BW51=0,0,IF($BJ51&gt;SUM(BX51:$JV51),IF(BW51+SUM(BX51:$JV51)&gt;$BJ51,$BJ51-SUM(JX51:$RV51),BW51),0))</f>
        <v>0</v>
      </c>
      <c r="JX51" s="5">
        <f>IF(BX51=0,0,IF($BJ51&gt;SUM(BY51:$JV51),IF(BX51+SUM(BY51:$JV51)&gt;$BJ51,$BJ51-SUM(JY51:$RV51),BX51),0))</f>
        <v>0</v>
      </c>
      <c r="JY51" s="5">
        <f>IF(BY51=0,0,IF($BJ51&gt;SUM(BZ51:$JV51),IF(BY51+SUM(BZ51:$JV51)&gt;$BJ51,$BJ51-SUM(JZ51:$RV51),BY51),0))</f>
        <v>0</v>
      </c>
      <c r="JZ51" s="5">
        <f>IF(BZ51=0,0,IF($BJ51&gt;SUM(CA51:$JV51),IF(BZ51+SUM(CA51:$JV51)&gt;$BJ51,$BJ51-SUM(KA51:$RV51),BZ51),0))</f>
        <v>0</v>
      </c>
      <c r="KA51" s="5">
        <f>IF(CA51=0,0,IF($BJ51&gt;SUM(CB51:$JV51),IF(CA51+SUM(CB51:$JV51)&gt;$BJ51,$BJ51-SUM(KB51:$RV51),CA51),0))</f>
        <v>0</v>
      </c>
      <c r="KB51" s="5">
        <f>IF(CB51=0,0,IF($BJ51&gt;SUM(CC51:$JV51),IF(CB51+SUM(CC51:$JV51)&gt;$BJ51,$BJ51-SUM(KC51:$RV51),CB51),0))</f>
        <v>0</v>
      </c>
      <c r="KC51" s="5">
        <f>IF(CC51=0,0,IF($BJ51&gt;SUM(CD51:$JV51),IF(CC51+SUM(CD51:$JV51)&gt;$BJ51,$BJ51-SUM(KD51:$RV51),CC51),0))</f>
        <v>0</v>
      </c>
      <c r="KD51" s="5">
        <f>IF(CD51=0,0,IF($BJ51&gt;SUM(CE51:$JV51),IF(CD51+SUM(CE51:$JV51)&gt;$BJ51,$BJ51-SUM(KE51:$RV51),CD51),0))</f>
        <v>0</v>
      </c>
      <c r="KE51" s="5">
        <f>IF(CE51=0,0,IF($BJ51&gt;SUM(CF51:$JV51),IF(CE51+SUM(CF51:$JV51)&gt;$BJ51,$BJ51-SUM(KF51:$RV51),CE51),0))</f>
        <v>0</v>
      </c>
      <c r="KF51" s="5">
        <f>IF(CF51=0,0,IF($BJ51&gt;SUM(CG51:$JV51),IF(CF51+SUM(CG51:$JV51)&gt;$BJ51,$BJ51-SUM(KG51:$RV51),CF51),0))</f>
        <v>0</v>
      </c>
      <c r="KG51" s="5">
        <f>IF(CG51=0,0,IF($BJ51&gt;SUM(CH51:$JV51),IF(CG51+SUM(CH51:$JV51)&gt;$BJ51,$BJ51-SUM(KH51:$RV51),CG51),0))</f>
        <v>0</v>
      </c>
      <c r="KH51" s="5">
        <f>IF(CH51=0,0,IF($BJ51&gt;SUM(CI51:$JV51),IF(CH51+SUM(CI51:$JV51)&gt;$BJ51,$BJ51-SUM(KI51:$RV51),CH51),0))</f>
        <v>0</v>
      </c>
      <c r="KI51" s="5">
        <f>IF(CI51=0,0,IF($BJ51&gt;SUM(CJ51:$JV51),IF(CI51+SUM(CJ51:$JV51)&gt;$BJ51,$BJ51-SUM(KJ51:$RV51),CI51),0))</f>
        <v>0</v>
      </c>
      <c r="KJ51" s="5">
        <f>IF(CJ51=0,0,IF($BJ51&gt;SUM(CK51:$JV51),IF(CJ51+SUM(CK51:$JV51)&gt;$BJ51,$BJ51-SUM(KK51:$RV51),CJ51),0))</f>
        <v>0</v>
      </c>
      <c r="KK51" s="5">
        <f>IF(CK51=0,0,IF($BJ51&gt;SUM(CL51:$JV51),IF(CK51+SUM(CL51:$JV51)&gt;$BJ51,$BJ51-SUM(KL51:$RV51),CK51),0))</f>
        <v>0</v>
      </c>
      <c r="KL51" s="5">
        <f>IF(CL51=0,0,IF($BJ51&gt;SUM(CM51:$JV51),IF(CL51+SUM(CM51:$JV51)&gt;$BJ51,$BJ51-SUM(KM51:$RV51),CL51),0))</f>
        <v>0</v>
      </c>
      <c r="KM51" s="5">
        <f>IF(CM51=0,0,IF($BJ51&gt;SUM(CN51:$JV51),IF(CM51+SUM(CN51:$JV51)&gt;$BJ51,$BJ51-SUM(KN51:$RV51),CM51),0))</f>
        <v>0</v>
      </c>
      <c r="KN51" s="5">
        <f>IF(CN51=0,0,IF($BJ51&gt;SUM(CO51:$JV51),IF(CN51+SUM(CO51:$JV51)&gt;$BJ51,$BJ51-SUM(KO51:$RV51),CN51),0))</f>
        <v>0</v>
      </c>
      <c r="KO51" s="5">
        <f>IF(CO51=0,0,IF($BJ51&gt;SUM(CP51:$JV51),IF(CO51+SUM(CP51:$JV51)&gt;$BJ51,$BJ51-SUM(KP51:$RV51),CO51),0))</f>
        <v>0</v>
      </c>
      <c r="KP51" s="5">
        <f>IF(CP51=0,0,IF($BJ51&gt;SUM(CQ51:$JV51),IF(CP51+SUM(CQ51:$JV51)&gt;$BJ51,$BJ51-SUM(KQ51:$RV51),CP51),0))</f>
        <v>0</v>
      </c>
      <c r="KQ51" s="5">
        <f>IF(CQ51=0,0,IF($BJ51&gt;SUM(CR51:$JV51),IF(CQ51+SUM(CR51:$JV51)&gt;$BJ51,$BJ51-SUM(KR51:$RV51),CQ51),0))</f>
        <v>0</v>
      </c>
      <c r="KR51" s="5">
        <f>IF(CR51=0,0,IF($BJ51&gt;SUM(CS51:$JV51),IF(CR51+SUM(CS51:$JV51)&gt;$BJ51,$BJ51-SUM(KS51:$RV51),CR51),0))</f>
        <v>0</v>
      </c>
      <c r="KS51" s="5">
        <f>IF(CS51=0,0,IF($BJ51&gt;SUM(CT51:$JV51),IF(CS51+SUM(CT51:$JV51)&gt;$BJ51,$BJ51-SUM(KT51:$RV51),CS51),0))</f>
        <v>0</v>
      </c>
      <c r="KT51" s="5">
        <f>IF(CT51=0,0,IF($BJ51&gt;SUM(CU51:$JV51),IF(CT51+SUM(CU51:$JV51)&gt;$BJ51,$BJ51-SUM(KU51:$RV51),CT51),0))</f>
        <v>0</v>
      </c>
      <c r="KU51" s="5">
        <f>IF(CU51=0,0,IF($BJ51&gt;SUM(CV51:$JV51),IF(CU51+SUM(CV51:$JV51)&gt;$BJ51,$BJ51-SUM(KV51:$RV51),CU51),0))</f>
        <v>0</v>
      </c>
      <c r="KV51" s="5">
        <f>IF(CV51=0,0,IF($BJ51&gt;SUM(CW51:$JV51),IF(CV51+SUM(CW51:$JV51)&gt;$BJ51,$BJ51-SUM(KW51:$RV51),CV51),0))</f>
        <v>0</v>
      </c>
      <c r="KW51" s="5">
        <f>IF(CW51=0,0,IF($BJ51&gt;SUM(CX51:$JV51),IF(CW51+SUM(CX51:$JV51)&gt;$BJ51,$BJ51-SUM(KX51:$RV51),CW51),0))</f>
        <v>0</v>
      </c>
      <c r="KX51" s="5">
        <f>IF(CX51=0,0,IF($BJ51&gt;SUM(CY51:$JV51),IF(CX51+SUM(CY51:$JV51)&gt;$BJ51,$BJ51-SUM(KY51:$RV51),CX51),0))</f>
        <v>0</v>
      </c>
      <c r="KY51" s="5">
        <f>IF(CY51=0,0,IF($BJ51&gt;SUM(CZ51:$JV51),IF(CY51+SUM(CZ51:$JV51)&gt;$BJ51,$BJ51-SUM(KZ51:$RV51),CY51),0))</f>
        <v>0</v>
      </c>
      <c r="KZ51" s="5">
        <f>IF(CZ51=0,0,IF($BJ51&gt;SUM(DA51:$JV51),IF(CZ51+SUM(DA51:$JV51)&gt;$BJ51,$BJ51-SUM(LA51:$RV51),CZ51),0))</f>
        <v>0</v>
      </c>
      <c r="LA51" s="5">
        <f>IF(DA51=0,0,IF($BJ51&gt;SUM(DB51:$JV51),IF(DA51+SUM(DB51:$JV51)&gt;$BJ51,$BJ51-SUM(LB51:$RV51),DA51),0))</f>
        <v>0</v>
      </c>
      <c r="LB51" s="5">
        <f>IF(DB51=0,0,IF($BJ51&gt;SUM(DC51:$JV51),IF(DB51+SUM(DC51:$JV51)&gt;$BJ51,$BJ51-SUM(LC51:$RV51),DB51),0))</f>
        <v>0</v>
      </c>
      <c r="LC51" s="5">
        <f>IF(DC51=0,0,IF($BJ51&gt;SUM(DD51:$JV51),IF(DC51+SUM(DD51:$JV51)&gt;$BJ51,$BJ51-SUM(LD51:$RV51),DC51),0))</f>
        <v>0</v>
      </c>
      <c r="LD51" s="5">
        <f>IF(DD51=0,0,IF($BJ51&gt;SUM(DE51:$JV51),IF(DD51+SUM(DE51:$JV51)&gt;$BJ51,$BJ51-SUM(LE51:$RV51),DD51),0))</f>
        <v>0</v>
      </c>
      <c r="LE51" s="5">
        <f>IF(DE51=0,0,IF($BJ51&gt;SUM(DF51:$JV51),IF(DE51+SUM(DF51:$JV51)&gt;$BJ51,$BJ51-SUM(LF51:$RV51),DE51),0))</f>
        <v>0</v>
      </c>
      <c r="LF51" s="5">
        <f>IF(DF51=0,0,IF($BJ51&gt;SUM(DG51:$JV51),IF(DF51+SUM(DG51:$JV51)&gt;$BJ51,$BJ51-SUM(LG51:$RV51),DF51),0))</f>
        <v>0</v>
      </c>
      <c r="LG51" s="5">
        <f>IF(DG51=0,0,IF($BJ51&gt;SUM(DH51:$JV51),IF(DG51+SUM(DH51:$JV51)&gt;$BJ51,$BJ51-SUM(LH51:$RV51),DG51),0))</f>
        <v>0</v>
      </c>
      <c r="LH51" s="5">
        <f>IF(DH51=0,0,IF($BJ51&gt;SUM(DI51:$JV51),IF(DH51+SUM(DI51:$JV51)&gt;$BJ51,$BJ51-SUM(LI51:$RV51),DH51),0))</f>
        <v>0</v>
      </c>
      <c r="LI51" s="5">
        <f>IF(DI51=0,0,IF($BJ51&gt;SUM(DJ51:$JV51),IF(DI51+SUM(DJ51:$JV51)&gt;$BJ51,$BJ51-SUM(LJ51:$RV51),DI51),0))</f>
        <v>0</v>
      </c>
      <c r="LJ51" s="5">
        <f>IF(DJ51=0,0,IF($BJ51&gt;SUM(DK51:$JV51),IF(DJ51+SUM(DK51:$JV51)&gt;$BJ51,$BJ51-SUM(LK51:$RV51),DJ51),0))</f>
        <v>0</v>
      </c>
      <c r="LK51" s="5">
        <f>IF(DK51=0,0,IF($BJ51&gt;SUM(DL51:$JV51),IF(DK51+SUM(DL51:$JV51)&gt;$BJ51,$BJ51-SUM(LL51:$RV51),DK51),0))</f>
        <v>0</v>
      </c>
      <c r="LL51" s="5">
        <f>IF(DL51=0,0,IF($BJ51&gt;SUM(DM51:$JV51),IF(DL51+SUM(DM51:$JV51)&gt;$BJ51,$BJ51-SUM(LM51:$RV51),DL51),0))</f>
        <v>0</v>
      </c>
      <c r="LM51" s="5">
        <f>IF(DM51=0,0,IF($BJ51&gt;SUM(DN51:$JV51),IF(DM51+SUM(DN51:$JV51)&gt;$BJ51,$BJ51-SUM(LN51:$RV51),DM51),0))</f>
        <v>0</v>
      </c>
      <c r="LN51" s="5">
        <f>IF(DN51=0,0,IF($BJ51&gt;SUM(DO51:$JV51),IF(DN51+SUM(DO51:$JV51)&gt;$BJ51,$BJ51-SUM(LO51:$RV51),DN51),0))</f>
        <v>0</v>
      </c>
      <c r="LO51" s="5">
        <f>IF(DO51=0,0,IF($BJ51&gt;SUM(DP51:$JV51),IF(DO51+SUM(DP51:$JV51)&gt;$BJ51,$BJ51-SUM(LP51:$RV51),DO51),0))</f>
        <v>0</v>
      </c>
      <c r="LP51" s="5">
        <f>IF(DP51=0,0,IF($BJ51&gt;SUM(DQ51:$JV51),IF(DP51+SUM(DQ51:$JV51)&gt;$BJ51,$BJ51-SUM(LQ51:$RV51),DP51),0))</f>
        <v>0</v>
      </c>
      <c r="LQ51" s="5">
        <f>IF(DQ51=0,0,IF($BJ51&gt;SUM(DR51:$JV51),IF(DQ51+SUM(DR51:$JV51)&gt;$BJ51,$BJ51-SUM(LR51:$RV51),DQ51),0))</f>
        <v>0</v>
      </c>
      <c r="LR51" s="5">
        <f>IF(DR51=0,0,IF($BJ51&gt;SUM(DS51:$JV51),IF(DR51+SUM(DS51:$JV51)&gt;$BJ51,$BJ51-SUM(LS51:$RV51),DR51),0))</f>
        <v>0</v>
      </c>
      <c r="LS51" s="5">
        <f>IF(DS51=0,0,IF($BJ51&gt;SUM(DT51:$JV51),IF(DS51+SUM(DT51:$JV51)&gt;$BJ51,$BJ51-SUM(LT51:$RV51),DS51),0))</f>
        <v>0</v>
      </c>
      <c r="LT51" s="5">
        <f>IF(DT51=0,0,IF($BJ51&gt;SUM(DU51:$JV51),IF(DT51+SUM(DU51:$JV51)&gt;$BJ51,$BJ51-SUM(LU51:$RV51),DT51),0))</f>
        <v>0</v>
      </c>
      <c r="LU51" s="5">
        <f>IF(DU51=0,0,IF($BJ51&gt;SUM(DV51:$JV51),IF(DU51+SUM(DV51:$JV51)&gt;$BJ51,$BJ51-SUM(LV51:$RV51),DU51),0))</f>
        <v>0</v>
      </c>
      <c r="LV51" s="5">
        <f>IF(DV51=0,0,IF($BJ51&gt;SUM(DW51:$JV51),IF(DV51+SUM(DW51:$JV51)&gt;$BJ51,$BJ51-SUM(LW51:$RV51),DV51),0))</f>
        <v>0</v>
      </c>
      <c r="LW51" s="5">
        <f>IF(DW51=0,0,IF($BJ51&gt;SUM(DX51:$JV51),IF(DW51+SUM(DX51:$JV51)&gt;$BJ51,$BJ51-SUM(LX51:$RV51),DW51),0))</f>
        <v>0</v>
      </c>
      <c r="LX51" s="5">
        <f>IF(DX51=0,0,IF($BJ51&gt;SUM(DY51:$JV51),IF(DX51+SUM(DY51:$JV51)&gt;$BJ51,$BJ51-SUM(LY51:$RV51),DX51),0))</f>
        <v>0</v>
      </c>
      <c r="LY51" s="5">
        <f>IF(DY51=0,0,IF($BJ51&gt;SUM(DZ51:$JV51),IF(DY51+SUM(DZ51:$JV51)&gt;$BJ51,$BJ51-SUM(LZ51:$RV51),DY51),0))</f>
        <v>0</v>
      </c>
      <c r="LZ51" s="5">
        <f>IF(DZ51=0,0,IF($BJ51&gt;SUM(EA51:$JV51),IF(DZ51+SUM(EA51:$JV51)&gt;$BJ51,$BJ51-SUM(MA51:$RV51),DZ51),0))</f>
        <v>0</v>
      </c>
      <c r="MA51" s="5">
        <f>IF(EA51=0,0,IF($BJ51&gt;SUM(EB51:$JV51),IF(EA51+SUM(EB51:$JV51)&gt;$BJ51,$BJ51-SUM(MB51:$RV51),EA51),0))</f>
        <v>0</v>
      </c>
      <c r="MB51" s="5">
        <f>IF(EB51=0,0,IF($BJ51&gt;SUM(EC51:$JV51),IF(EB51+SUM(EC51:$JV51)&gt;$BJ51,$BJ51-SUM(MC51:$RV51),EB51),0))</f>
        <v>0</v>
      </c>
      <c r="MC51" s="5">
        <f>IF(EC51=0,0,IF($BJ51&gt;SUM(ED51:$JV51),IF(EC51+SUM(ED51:$JV51)&gt;$BJ51,$BJ51-SUM(MD51:$RV51),EC51),0))</f>
        <v>0</v>
      </c>
      <c r="MD51" s="5">
        <f>IF(ED51=0,0,IF($BJ51&gt;SUM(EE51:$JV51),IF(ED51+SUM(EE51:$JV51)&gt;$BJ51,$BJ51-SUM(ME51:$RV51),ED51),0))</f>
        <v>0</v>
      </c>
      <c r="ME51" s="5">
        <f>IF(EE51=0,0,IF($BJ51&gt;SUM(EF51:$JV51),IF(EE51+SUM(EF51:$JV51)&gt;$BJ51,$BJ51-SUM(MF51:$RV51),EE51),0))</f>
        <v>0</v>
      </c>
      <c r="MF51" s="5">
        <f>IF(EF51=0,0,IF($BJ51&gt;SUM(EG51:$JV51),IF(EF51+SUM(EG51:$JV51)&gt;$BJ51,$BJ51-SUM(MG51:$RV51),EF51),0))</f>
        <v>0</v>
      </c>
      <c r="MG51" s="5">
        <f>IF(EG51=0,0,IF($BJ51&gt;SUM(EH51:$JV51),IF(EG51+SUM(EH51:$JV51)&gt;$BJ51,$BJ51-SUM(MH51:$RV51),EG51),0))</f>
        <v>0</v>
      </c>
      <c r="MH51" s="5">
        <f>IF(EH51=0,0,IF($BJ51&gt;SUM(EI51:$JV51),IF(EH51+SUM(EI51:$JV51)&gt;$BJ51,$BJ51-SUM(MI51:$RV51),EH51),0))</f>
        <v>0</v>
      </c>
      <c r="MI51" s="5">
        <f>IF(EI51=0,0,IF($BJ51&gt;SUM(EJ51:$JV51),IF(EI51+SUM(EJ51:$JV51)&gt;$BJ51,$BJ51-SUM(MJ51:$RV51),EI51),0))</f>
        <v>0</v>
      </c>
      <c r="MJ51" s="5">
        <f>IF(EJ51=0,0,IF($BJ51&gt;SUM(EK51:$JV51),IF(EJ51+SUM(EK51:$JV51)&gt;$BJ51,$BJ51-SUM(MK51:$RV51),EJ51),0))</f>
        <v>0</v>
      </c>
      <c r="MK51" s="5">
        <f>IF(EK51=0,0,IF($BJ51&gt;SUM(EL51:$JV51),IF(EK51+SUM(EL51:$JV51)&gt;$BJ51,$BJ51-SUM(ML51:$RV51),EK51),0))</f>
        <v>0</v>
      </c>
      <c r="ML51" s="5">
        <f>IF(EL51=0,0,IF($BJ51&gt;SUM(EM51:$JV51),IF(EL51+SUM(EM51:$JV51)&gt;$BJ51,$BJ51-SUM(MM51:$RV51),EL51),0))</f>
        <v>0</v>
      </c>
      <c r="MM51" s="5">
        <f>IF(EM51=0,0,IF($BJ51&gt;SUM(EN51:$JV51),IF(EM51+SUM(EN51:$JV51)&gt;$BJ51,$BJ51-SUM(MN51:$RV51),EM51),0))</f>
        <v>0</v>
      </c>
      <c r="MN51" s="5">
        <f>IF(EN51=0,0,IF($BJ51&gt;SUM(EO51:$JV51),IF(EN51+SUM(EO51:$JV51)&gt;$BJ51,$BJ51-SUM(MO51:$RV51),EN51),0))</f>
        <v>0</v>
      </c>
      <c r="MO51" s="5">
        <f>IF(EO51=0,0,IF($BJ51&gt;SUM(EP51:$JV51),IF(EO51+SUM(EP51:$JV51)&gt;$BJ51,$BJ51-SUM(MP51:$RV51),EO51),0))</f>
        <v>0</v>
      </c>
      <c r="MP51" s="5">
        <f>IF(EP51=0,0,IF($BJ51&gt;SUM(EQ51:$JV51),IF(EP51+SUM(EQ51:$JV51)&gt;$BJ51,$BJ51-SUM(MQ51:$RV51),EP51),0))</f>
        <v>0</v>
      </c>
      <c r="MQ51" s="5">
        <f>IF(EQ51=0,0,IF($BJ51&gt;SUM(ER51:$JV51),IF(EQ51+SUM(ER51:$JV51)&gt;$BJ51,$BJ51-SUM(MR51:$RV51),EQ51),0))</f>
        <v>0</v>
      </c>
      <c r="MR51" s="5">
        <f>IF(ER51=0,0,IF($BJ51&gt;SUM(ES51:$JV51),IF(ER51+SUM(ES51:$JV51)&gt;$BJ51,$BJ51-SUM(MS51:$RV51),ER51),0))</f>
        <v>0</v>
      </c>
      <c r="MS51" s="5">
        <f>IF(ES51=0,0,IF($BJ51&gt;SUM(ET51:$JV51),IF(ES51+SUM(ET51:$JV51)&gt;$BJ51,$BJ51-SUM(MT51:$RV51),ES51),0))</f>
        <v>0</v>
      </c>
      <c r="MT51" s="5">
        <f>IF(ET51=0,0,IF($BJ51&gt;SUM(EU51:$JV51),IF(ET51+SUM(EU51:$JV51)&gt;$BJ51,$BJ51-SUM(MU51:$RV51),ET51),0))</f>
        <v>0</v>
      </c>
      <c r="MU51" s="5">
        <f>IF(EU51=0,0,IF($BJ51&gt;SUM(EV51:$JV51),IF(EU51+SUM(EV51:$JV51)&gt;$BJ51,$BJ51-SUM(MV51:$RV51),EU51),0))</f>
        <v>0</v>
      </c>
      <c r="MV51" s="5">
        <f>IF(EV51=0,0,IF($BJ51&gt;SUM(EW51:$JV51),IF(EV51+SUM(EW51:$JV51)&gt;$BJ51,$BJ51-SUM(MW51:$RV51),EV51),0))</f>
        <v>0</v>
      </c>
      <c r="MW51" s="5">
        <f>IF(EW51=0,0,IF($BJ51&gt;SUM(EX51:$JV51),IF(EW51+SUM(EX51:$JV51)&gt;$BJ51,$BJ51-SUM(MX51:$RV51),EW51),0))</f>
        <v>0</v>
      </c>
      <c r="MX51" s="5">
        <f>IF(EX51=0,0,IF($BJ51&gt;SUM(EY51:$JV51),IF(EX51+SUM(EY51:$JV51)&gt;$BJ51,$BJ51-SUM(MY51:$RV51),EX51),0))</f>
        <v>0</v>
      </c>
      <c r="MY51" s="5">
        <f>IF(EY51=0,0,IF($BJ51&gt;SUM(EZ51:$JV51),IF(EY51+SUM(EZ51:$JV51)&gt;$BJ51,$BJ51-SUM(MZ51:$RV51),EY51),0))</f>
        <v>0</v>
      </c>
      <c r="MZ51" s="5">
        <f>IF(EZ51=0,0,IF($BJ51&gt;SUM(FA51:$JV51),IF(EZ51+SUM(FA51:$JV51)&gt;$BJ51,$BJ51-SUM(NA51:$RV51),EZ51),0))</f>
        <v>0</v>
      </c>
      <c r="NA51" s="5">
        <f>IF(FA51=0,0,IF($BJ51&gt;SUM(FB51:$JV51),IF(FA51+SUM(FB51:$JV51)&gt;$BJ51,$BJ51-SUM(NB51:$RV51),FA51),0))</f>
        <v>0</v>
      </c>
      <c r="NB51" s="5">
        <f>IF(FB51=0,0,IF($BJ51&gt;SUM(FC51:$JV51),IF(FB51+SUM(FC51:$JV51)&gt;$BJ51,$BJ51-SUM(NC51:$RV51),FB51),0))</f>
        <v>0</v>
      </c>
      <c r="NC51" s="5">
        <f>IF(FC51=0,0,IF($BJ51&gt;SUM(FD51:$JV51),IF(FC51+SUM(FD51:$JV51)&gt;$BJ51,$BJ51-SUM(ND51:$RV51),FC51),0))</f>
        <v>0</v>
      </c>
      <c r="ND51" s="5">
        <f>IF(FD51=0,0,IF($BJ51&gt;SUM(FE51:$JV51),IF(FD51+SUM(FE51:$JV51)&gt;$BJ51,$BJ51-SUM(NE51:$RV51),FD51),0))</f>
        <v>0</v>
      </c>
      <c r="NE51" s="5">
        <f>IF(FE51=0,0,IF($BJ51&gt;SUM(FF51:$JV51),IF(FE51+SUM(FF51:$JV51)&gt;$BJ51,$BJ51-SUM(NF51:$RV51),FE51),0))</f>
        <v>0</v>
      </c>
      <c r="NF51" s="5">
        <f>IF(FF51=0,0,IF($BJ51&gt;SUM(FG51:$JV51),IF(FF51+SUM(FG51:$JV51)&gt;$BJ51,$BJ51-SUM(NG51:$RV51),FF51),0))</f>
        <v>0</v>
      </c>
      <c r="NG51" s="5">
        <f>IF(FG51=0,0,IF($BJ51&gt;SUM(FH51:$JV51),IF(FG51+SUM(FH51:$JV51)&gt;$BJ51,$BJ51-SUM(NH51:$RV51),FG51),0))</f>
        <v>0</v>
      </c>
      <c r="NH51" s="5">
        <f>IF(FH51=0,0,IF($BJ51&gt;SUM(FI51:$JV51),IF(FH51+SUM(FI51:$JV51)&gt;$BJ51,$BJ51-SUM(NI51:$RV51),FH51),0))</f>
        <v>0</v>
      </c>
      <c r="NI51" s="5">
        <f>IF(FI51=0,0,IF($BJ51&gt;SUM(FJ51:$JV51),IF(FI51+SUM(FJ51:$JV51)&gt;$BJ51,$BJ51-SUM(NJ51:$RV51),FI51),0))</f>
        <v>0</v>
      </c>
      <c r="NJ51" s="5">
        <f>IF(FJ51=0,0,IF($BJ51&gt;SUM(FK51:$JV51),IF(FJ51+SUM(FK51:$JV51)&gt;$BJ51,$BJ51-SUM(NK51:$RV51),FJ51),0))</f>
        <v>0</v>
      </c>
      <c r="NK51" s="5">
        <f>IF(FK51=0,0,IF($BJ51&gt;SUM(FL51:$JV51),IF(FK51+SUM(FL51:$JV51)&gt;$BJ51,$BJ51-SUM(NL51:$RV51),FK51),0))</f>
        <v>0</v>
      </c>
      <c r="NL51" s="5">
        <f>IF(FL51=0,0,IF($BJ51&gt;SUM(FM51:$JV51),IF(FL51+SUM(FM51:$JV51)&gt;$BJ51,$BJ51-SUM(NM51:$RV51),FL51),0))</f>
        <v>0</v>
      </c>
      <c r="NM51" s="5">
        <f>IF(FM51=0,0,IF($BJ51&gt;SUM(FN51:$JV51),IF(FM51+SUM(FN51:$JV51)&gt;$BJ51,$BJ51-SUM(NN51:$RV51),FM51),0))</f>
        <v>0</v>
      </c>
      <c r="NN51" s="5">
        <f>IF(FN51=0,0,IF($BJ51&gt;SUM(FO51:$JV51),IF(FN51+SUM(FO51:$JV51)&gt;$BJ51,$BJ51-SUM(NO51:$RV51),FN51),0))</f>
        <v>0</v>
      </c>
      <c r="NO51" s="5">
        <f>IF(FO51=0,0,IF($BJ51&gt;SUM(FP51:$JV51),IF(FO51+SUM(FP51:$JV51)&gt;$BJ51,$BJ51-SUM(NP51:$RV51),FO51),0))</f>
        <v>0</v>
      </c>
      <c r="NP51" s="5">
        <f>IF(FP51=0,0,IF($BJ51&gt;SUM(FQ51:$JV51),IF(FP51+SUM(FQ51:$JV51)&gt;$BJ51,$BJ51-SUM(NQ51:$RV51),FP51),0))</f>
        <v>0</v>
      </c>
      <c r="NQ51" s="5">
        <f>IF(FQ51=0,0,IF($BJ51&gt;SUM(FR51:$JV51),IF(FQ51+SUM(FR51:$JV51)&gt;$BJ51,$BJ51-SUM(NR51:$RV51),FQ51),0))</f>
        <v>0</v>
      </c>
      <c r="NR51" s="5">
        <f>IF(FR51=0,0,IF($BJ51&gt;SUM(FS51:$JV51),IF(FR51+SUM(FS51:$JV51)&gt;$BJ51,$BJ51-SUM(NS51:$RV51),FR51),0))</f>
        <v>0</v>
      </c>
      <c r="NS51" s="5">
        <f>IF(FS51=0,0,IF($BJ51&gt;SUM(FT51:$JV51),IF(FS51+SUM(FT51:$JV51)&gt;$BJ51,$BJ51-SUM(NT51:$RV51),FS51),0))</f>
        <v>0</v>
      </c>
      <c r="NT51" s="5">
        <f>IF(FT51=0,0,IF($BJ51&gt;SUM(FU51:$JV51),IF(FT51+SUM(FU51:$JV51)&gt;$BJ51,$BJ51-SUM(NU51:$RV51),FT51),0))</f>
        <v>0</v>
      </c>
      <c r="NU51" s="5">
        <f>IF(FU51=0,0,IF($BJ51&gt;SUM(FV51:$JV51),IF(FU51+SUM(FV51:$JV51)&gt;$BJ51,$BJ51-SUM(NV51:$RV51),FU51),0))</f>
        <v>0</v>
      </c>
      <c r="NV51" s="5">
        <f>IF(FV51=0,0,IF($BJ51&gt;SUM(FW51:$JV51),IF(FV51+SUM(FW51:$JV51)&gt;$BJ51,$BJ51-SUM(NW51:$RV51),FV51),0))</f>
        <v>0</v>
      </c>
      <c r="NW51" s="5">
        <f>IF(FW51=0,0,IF($BJ51&gt;SUM(FX51:$JV51),IF(FW51+SUM(FX51:$JV51)&gt;$BJ51,$BJ51-SUM(NX51:$RV51),FW51),0))</f>
        <v>0</v>
      </c>
      <c r="NX51" s="5">
        <f>IF(FX51=0,0,IF($BJ51&gt;SUM(FY51:$JV51),IF(FX51+SUM(FY51:$JV51)&gt;$BJ51,$BJ51-SUM(NY51:$RV51),FX51),0))</f>
        <v>0</v>
      </c>
      <c r="NY51" s="5">
        <f>IF(FY51=0,0,IF($BJ51&gt;SUM(FZ51:$JV51),IF(FY51+SUM(FZ51:$JV51)&gt;$BJ51,$BJ51-SUM(NZ51:$RV51),FY51),0))</f>
        <v>0</v>
      </c>
      <c r="NZ51" s="5">
        <f>IF(FZ51=0,0,IF($BJ51&gt;SUM(GA51:$JV51),IF(FZ51+SUM(GA51:$JV51)&gt;$BJ51,$BJ51-SUM(OA51:$RV51),FZ51),0))</f>
        <v>0</v>
      </c>
      <c r="OA51" s="5">
        <f>IF(GA51=0,0,IF($BJ51&gt;SUM(GB51:$JV51),IF(GA51+SUM(GB51:$JV51)&gt;$BJ51,$BJ51-SUM(OB51:$RV51),GA51),0))</f>
        <v>0</v>
      </c>
      <c r="OB51" s="5">
        <f>IF(GB51=0,0,IF($BJ51&gt;SUM(GC51:$JV51),IF(GB51+SUM(GC51:$JV51)&gt;$BJ51,$BJ51-SUM(OC51:$RV51),GB51),0))</f>
        <v>0</v>
      </c>
      <c r="OC51" s="5">
        <f>IF(GC51=0,0,IF($BJ51&gt;SUM(GD51:$JV51),IF(GC51+SUM(GD51:$JV51)&gt;$BJ51,$BJ51-SUM(OD51:$RV51),GC51),0))</f>
        <v>0</v>
      </c>
      <c r="OD51" s="5">
        <f>IF(GD51=0,0,IF($BJ51&gt;SUM(GE51:$JV51),IF(GD51+SUM(GE51:$JV51)&gt;$BJ51,$BJ51-SUM(OE51:$RV51),GD51),0))</f>
        <v>0</v>
      </c>
      <c r="OE51" s="5">
        <f>IF(GE51=0,0,IF($BJ51&gt;SUM(GF51:$JV51),IF(GE51+SUM(GF51:$JV51)&gt;$BJ51,$BJ51-SUM(OF51:$RV51),GE51),0))</f>
        <v>0</v>
      </c>
      <c r="OF51" s="5">
        <f>IF(GF51=0,0,IF($BJ51&gt;SUM(GG51:$JV51),IF(GF51+SUM(GG51:$JV51)&gt;$BJ51,$BJ51-SUM(OG51:$RV51),GF51),0))</f>
        <v>0</v>
      </c>
      <c r="OG51" s="5">
        <f>IF(GG51=0,0,IF($BJ51&gt;SUM(GH51:$JV51),IF(GG51+SUM(GH51:$JV51)&gt;$BJ51,$BJ51-SUM(OH51:$RV51),GG51),0))</f>
        <v>0</v>
      </c>
      <c r="OH51" s="5">
        <f>IF(GH51=0,0,IF($BJ51&gt;SUM(GI51:$JV51),IF(GH51+SUM(GI51:$JV51)&gt;$BJ51,$BJ51-SUM(OI51:$RV51),GH51),0))</f>
        <v>0</v>
      </c>
      <c r="OI51" s="5">
        <f>IF(GI51=0,0,IF($BJ51&gt;SUM(GJ51:$JV51),IF(GI51+SUM(GJ51:$JV51)&gt;$BJ51,$BJ51-SUM(OJ51:$RV51),GI51),0))</f>
        <v>0</v>
      </c>
      <c r="OJ51" s="5">
        <f>IF(GJ51=0,0,IF($BJ51&gt;SUM(GK51:$JV51),IF(GJ51+SUM(GK51:$JV51)&gt;$BJ51,$BJ51-SUM(OK51:$RV51),GJ51),0))</f>
        <v>0</v>
      </c>
      <c r="OK51" s="5">
        <f>IF(GK51=0,0,IF($BJ51&gt;SUM(GL51:$JV51),IF(GK51+SUM(GL51:$JV51)&gt;$BJ51,$BJ51-SUM(OL51:$RV51),GK51),0))</f>
        <v>0</v>
      </c>
      <c r="OL51" s="5">
        <f>IF(GL51=0,0,IF($BJ51&gt;SUM(GM51:$JV51),IF(GL51+SUM(GM51:$JV51)&gt;$BJ51,$BJ51-SUM(OM51:$RV51),GL51),0))</f>
        <v>0</v>
      </c>
      <c r="OM51" s="5">
        <f>IF(GM51=0,0,IF($BJ51&gt;SUM(GN51:$JV51),IF(GM51+SUM(GN51:$JV51)&gt;$BJ51,$BJ51-SUM(ON51:$RV51),GM51),0))</f>
        <v>0</v>
      </c>
      <c r="ON51" s="5">
        <f>IF(GN51=0,0,IF($BJ51&gt;SUM(GO51:$JV51),IF(GN51+SUM(GO51:$JV51)&gt;$BJ51,$BJ51-SUM(OO51:$RV51),GN51),0))</f>
        <v>0</v>
      </c>
      <c r="OO51" s="5">
        <f>IF(GO51=0,0,IF($BJ51&gt;SUM(GP51:$JV51),IF(GO51+SUM(GP51:$JV51)&gt;$BJ51,$BJ51-SUM(OP51:$RV51),GO51),0))</f>
        <v>0</v>
      </c>
      <c r="OP51" s="5">
        <f>IF(GP51=0,0,IF($BJ51&gt;SUM(GQ51:$JV51),IF(GP51+SUM(GQ51:$JV51)&gt;$BJ51,$BJ51-SUM(OQ51:$RV51),GP51),0))</f>
        <v>0</v>
      </c>
      <c r="OQ51" s="5">
        <f>IF(GQ51=0,0,IF($BJ51&gt;SUM(GR51:$JV51),IF(GQ51+SUM(GR51:$JV51)&gt;$BJ51,$BJ51-SUM(OR51:$RV51),GQ51),0))</f>
        <v>0</v>
      </c>
      <c r="OR51" s="5">
        <f>IF(GR51=0,0,IF($BJ51&gt;SUM(GS51:$JV51),IF(GR51+SUM(GS51:$JV51)&gt;$BJ51,$BJ51-SUM(OS51:$RV51),GR51),0))</f>
        <v>0</v>
      </c>
      <c r="OS51" s="5">
        <f>IF(GS51=0,0,IF($BJ51&gt;SUM(GT51:$JV51),IF(GS51+SUM(GT51:$JV51)&gt;$BJ51,$BJ51-SUM(OT51:$RV51),GS51),0))</f>
        <v>0</v>
      </c>
      <c r="OT51" s="5">
        <f>IF(GT51=0,0,IF($BJ51&gt;SUM(GU51:$JV51),IF(GT51+SUM(GU51:$JV51)&gt;$BJ51,$BJ51-SUM(OU51:$RV51),GT51),0))</f>
        <v>0</v>
      </c>
      <c r="OU51" s="5">
        <f>IF(GU51=0,0,IF($BJ51&gt;SUM(GV51:$JV51),IF(GU51+SUM(GV51:$JV51)&gt;$BJ51,$BJ51-SUM(OV51:$RV51),GU51),0))</f>
        <v>0</v>
      </c>
      <c r="OV51" s="5">
        <f>IF(GV51=0,0,IF($BJ51&gt;SUM(GW51:$JV51),IF(GV51+SUM(GW51:$JV51)&gt;$BJ51,$BJ51-SUM(OW51:$RV51),GV51),0))</f>
        <v>0</v>
      </c>
      <c r="OW51" s="5">
        <f>IF(GW51=0,0,IF($BJ51&gt;SUM(GX51:$JV51),IF(GW51+SUM(GX51:$JV51)&gt;$BJ51,$BJ51-SUM(OX51:$RV51),GW51),0))</f>
        <v>0</v>
      </c>
      <c r="OX51" s="5">
        <f>IF(GX51=0,0,IF($BJ51&gt;SUM(GY51:$JV51),IF(GX51+SUM(GY51:$JV51)&gt;$BJ51,$BJ51-SUM(OY51:$RV51),GX51),0))</f>
        <v>0</v>
      </c>
      <c r="OY51" s="5">
        <f>IF(GY51=0,0,IF($BJ51&gt;SUM(GZ51:$JV51),IF(GY51+SUM(GZ51:$JV51)&gt;$BJ51,$BJ51-SUM(OZ51:$RV51),GY51),0))</f>
        <v>0</v>
      </c>
      <c r="OZ51" s="5">
        <f>IF(GZ51=0,0,IF($BJ51&gt;SUM(HA51:$JV51),IF(GZ51+SUM(HA51:$JV51)&gt;$BJ51,$BJ51-SUM(PA51:$RV51),GZ51),0))</f>
        <v>0</v>
      </c>
      <c r="PA51" s="5">
        <f>IF(HA51=0,0,IF($BJ51&gt;SUM(HB51:$JV51),IF(HA51+SUM(HB51:$JV51)&gt;$BJ51,$BJ51-SUM(PB51:$RV51),HA51),0))</f>
        <v>0</v>
      </c>
      <c r="PB51" s="5">
        <f>IF(HB51=0,0,IF($BJ51&gt;SUM(HC51:$JV51),IF(HB51+SUM(HC51:$JV51)&gt;$BJ51,$BJ51-SUM(PC51:$RV51),HB51),0))</f>
        <v>0</v>
      </c>
      <c r="PC51" s="5">
        <f>IF(HC51=0,0,IF($BJ51&gt;SUM(HD51:$JV51),IF(HC51+SUM(HD51:$JV51)&gt;$BJ51,$BJ51-SUM(PD51:$RV51),HC51),0))</f>
        <v>0</v>
      </c>
      <c r="PD51" s="5">
        <f>IF(HD51=0,0,IF($BJ51&gt;SUM(HE51:$JV51),IF(HD51+SUM(HE51:$JV51)&gt;$BJ51,$BJ51-SUM(PE51:$RV51),HD51),0))</f>
        <v>0</v>
      </c>
      <c r="PE51" s="5">
        <f>IF(HE51=0,0,IF($BJ51&gt;SUM(HF51:$JV51),IF(HE51+SUM(HF51:$JV51)&gt;$BJ51,$BJ51-SUM(PF51:$RV51),HE51),0))</f>
        <v>0</v>
      </c>
      <c r="PF51" s="5">
        <f>IF(HF51=0,0,IF($BJ51&gt;SUM(HG51:$JV51),IF(HF51+SUM(HG51:$JV51)&gt;$BJ51,$BJ51-SUM(PG51:$RV51),HF51),0))</f>
        <v>0</v>
      </c>
      <c r="PG51" s="5">
        <f>IF(HG51=0,0,IF($BJ51&gt;SUM(HH51:$JV51),IF(HG51+SUM(HH51:$JV51)&gt;$BJ51,$BJ51-SUM(PH51:$RV51),HG51),0))</f>
        <v>0</v>
      </c>
      <c r="PH51" s="5">
        <f>IF(HH51=0,0,IF($BJ51&gt;SUM(HI51:$JV51),IF(HH51+SUM(HI51:$JV51)&gt;$BJ51,$BJ51-SUM(PI51:$RV51),HH51),0))</f>
        <v>0</v>
      </c>
      <c r="PI51" s="5">
        <f>IF(HI51=0,0,IF($BJ51&gt;SUM(HJ51:$JV51),IF(HI51+SUM(HJ51:$JV51)&gt;$BJ51,$BJ51-SUM(PJ51:$RV51),HI51),0))</f>
        <v>0</v>
      </c>
      <c r="PJ51" s="5">
        <f>IF(HJ51=0,0,IF($BJ51&gt;SUM(HK51:$JV51),IF(HJ51+SUM(HK51:$JV51)&gt;$BJ51,$BJ51-SUM(PK51:$RV51),HJ51),0))</f>
        <v>0</v>
      </c>
      <c r="PK51" s="5">
        <f>IF(HK51=0,0,IF($BJ51&gt;SUM(HL51:$JV51),IF(HK51+SUM(HL51:$JV51)&gt;$BJ51,$BJ51-SUM(PL51:$RV51),HK51),0))</f>
        <v>0</v>
      </c>
      <c r="PL51" s="5">
        <f>IF(HL51=0,0,IF($BJ51&gt;SUM(HM51:$JV51),IF(HL51+SUM(HM51:$JV51)&gt;$BJ51,$BJ51-SUM(PM51:$RV51),HL51),0))</f>
        <v>0</v>
      </c>
      <c r="PM51" s="5">
        <f>IF(HM51=0,0,IF($BJ51&gt;SUM(HN51:$JV51),IF(HM51+SUM(HN51:$JV51)&gt;$BJ51,$BJ51-SUM(PN51:$RV51),HM51),0))</f>
        <v>0</v>
      </c>
      <c r="PN51" s="5">
        <f>IF(HN51=0,0,IF($BJ51&gt;SUM(HO51:$JV51),IF(HN51+SUM(HO51:$JV51)&gt;$BJ51,$BJ51-SUM(PO51:$RV51),HN51),0))</f>
        <v>0</v>
      </c>
      <c r="PO51" s="5">
        <f>IF(HO51=0,0,IF($BJ51&gt;SUM(HP51:$JV51),IF(HO51+SUM(HP51:$JV51)&gt;$BJ51,$BJ51-SUM(PP51:$RV51),HO51),0))</f>
        <v>0</v>
      </c>
      <c r="PP51" s="5">
        <f>IF(HP51=0,0,IF($BJ51&gt;SUM(HQ51:$JV51),IF(HP51+SUM(HQ51:$JV51)&gt;$BJ51,$BJ51-SUM(PQ51:$RV51),HP51),0))</f>
        <v>0</v>
      </c>
      <c r="PQ51" s="5">
        <f>IF(HQ51=0,0,IF($BJ51&gt;SUM(HR51:$JV51),IF(HQ51+SUM(HR51:$JV51)&gt;$BJ51,$BJ51-SUM(PR51:$RV51),HQ51),0))</f>
        <v>0</v>
      </c>
      <c r="PR51" s="5">
        <f>IF(HR51=0,0,IF($BJ51&gt;SUM(HS51:$JV51),IF(HR51+SUM(HS51:$JV51)&gt;$BJ51,$BJ51-SUM(PS51:$RV51),HR51),0))</f>
        <v>0</v>
      </c>
      <c r="PS51" s="5">
        <f>IF(HS51=0,0,IF($BJ51&gt;SUM(HT51:$JV51),IF(HS51+SUM(HT51:$JV51)&gt;$BJ51,$BJ51-SUM(PT51:$RV51),HS51),0))</f>
        <v>0</v>
      </c>
      <c r="PT51" s="5">
        <f>IF(HT51=0,0,IF($BJ51&gt;SUM(HU51:$JV51),IF(HT51+SUM(HU51:$JV51)&gt;$BJ51,$BJ51-SUM(PU51:$RV51),HT51),0))</f>
        <v>0</v>
      </c>
      <c r="PU51" s="5">
        <f>IF(HU51=0,0,IF($BJ51&gt;SUM(HV51:$JV51),IF(HU51+SUM(HV51:$JV51)&gt;$BJ51,$BJ51-SUM(PV51:$RV51),HU51),0))</f>
        <v>0</v>
      </c>
      <c r="PV51" s="5">
        <f>IF(HV51=0,0,IF($BJ51&gt;SUM(HW51:$JV51),IF(HV51+SUM(HW51:$JV51)&gt;$BJ51,$BJ51-SUM(PW51:$RV51),HV51),0))</f>
        <v>0</v>
      </c>
      <c r="PW51" s="5">
        <f>IF(HW51=0,0,IF($BJ51&gt;SUM(HX51:$JV51),IF(HW51+SUM(HX51:$JV51)&gt;$BJ51,$BJ51-SUM(PX51:$RV51),HW51),0))</f>
        <v>0</v>
      </c>
      <c r="PX51" s="5">
        <f>IF(HX51=0,0,IF($BJ51&gt;SUM(HY51:$JV51),IF(HX51+SUM(HY51:$JV51)&gt;$BJ51,$BJ51-SUM(PY51:$RV51),HX51),0))</f>
        <v>0</v>
      </c>
      <c r="PY51" s="5">
        <f>IF(HY51=0,0,IF($BJ51&gt;SUM(HZ51:$JV51),IF(HY51+SUM(HZ51:$JV51)&gt;$BJ51,$BJ51-SUM(PZ51:$RV51),HY51),0))</f>
        <v>0</v>
      </c>
      <c r="PZ51" s="5">
        <f>IF(HZ51=0,0,IF($BJ51&gt;SUM(IA51:$JV51),IF(HZ51+SUM(IA51:$JV51)&gt;$BJ51,$BJ51-SUM(QA51:$RV51),HZ51),0))</f>
        <v>0</v>
      </c>
      <c r="QA51" s="5">
        <f>IF(IA51=0,0,IF($BJ51&gt;SUM(IB51:$JV51),IF(IA51+SUM(IB51:$JV51)&gt;$BJ51,$BJ51-SUM(QB51:$RV51),IA51),0))</f>
        <v>0</v>
      </c>
      <c r="QB51" s="5">
        <f>IF(IB51=0,0,IF($BJ51&gt;SUM(IC51:$JV51),IF(IB51+SUM(IC51:$JV51)&gt;$BJ51,$BJ51-SUM(QC51:$RV51),IB51),0))</f>
        <v>0</v>
      </c>
      <c r="QC51" s="5">
        <f>IF(IC51=0,0,IF($BJ51&gt;SUM(ID51:$JV51),IF(IC51+SUM(ID51:$JV51)&gt;$BJ51,$BJ51-SUM(QD51:$RV51),IC51),0))</f>
        <v>0</v>
      </c>
      <c r="QD51" s="5">
        <f>IF(ID51=0,0,IF($BJ51&gt;SUM(IE51:$JV51),IF(ID51+SUM(IE51:$JV51)&gt;$BJ51,$BJ51-SUM(QE51:$RV51),ID51),0))</f>
        <v>0</v>
      </c>
      <c r="QE51" s="5">
        <f>IF(IE51=0,0,IF($BJ51&gt;SUM(IF51:$JV51),IF(IE51+SUM(IF51:$JV51)&gt;$BJ51,$BJ51-SUM(QF51:$RV51),IE51),0))</f>
        <v>0</v>
      </c>
      <c r="QF51" s="5">
        <f>IF(IF51=0,0,IF($BJ51&gt;SUM(IG51:$JV51),IF(IF51+SUM(IG51:$JV51)&gt;$BJ51,$BJ51-SUM(QG51:$RV51),IF51),0))</f>
        <v>0</v>
      </c>
      <c r="QG51" s="5">
        <f>IF(IG51=0,0,IF($BJ51&gt;SUM(IH51:$JV51),IF(IG51+SUM(IH51:$JV51)&gt;$BJ51,$BJ51-SUM(QH51:$RV51),IG51),0))</f>
        <v>0</v>
      </c>
      <c r="QH51" s="5">
        <f>IF(IH51=0,0,IF($BJ51&gt;SUM(II51:$JV51),IF(IH51+SUM(II51:$JV51)&gt;$BJ51,$BJ51-SUM(QI51:$RV51),IH51),0))</f>
        <v>0</v>
      </c>
      <c r="QI51" s="5">
        <f>IF(II51=0,0,IF($BJ51&gt;SUM(IJ51:$JV51),IF(II51+SUM(IJ51:$JV51)&gt;$BJ51,$BJ51-SUM(QJ51:$RV51),II51),0))</f>
        <v>0</v>
      </c>
      <c r="QJ51" s="5">
        <f>IF(IJ51=0,0,IF($BJ51&gt;SUM(IK51:$JV51),IF(IJ51+SUM(IK51:$JV51)&gt;$BJ51,$BJ51-SUM(QK51:$RV51),IJ51),0))</f>
        <v>0</v>
      </c>
      <c r="QK51" s="5">
        <f>IF(IK51=0,0,IF($BJ51&gt;SUM(IL51:$JV51),IF(IK51+SUM(IL51:$JV51)&gt;$BJ51,$BJ51-SUM(QL51:$RV51),IK51),0))</f>
        <v>0</v>
      </c>
      <c r="QL51" s="5">
        <f>IF(IL51=0,0,IF($BJ51&gt;SUM(IM51:$JV51),IF(IL51+SUM(IM51:$JV51)&gt;$BJ51,$BJ51-SUM(QM51:$RV51),IL51),0))</f>
        <v>0</v>
      </c>
      <c r="QM51" s="5">
        <f>IF(IM51=0,0,IF($BJ51&gt;SUM(IN51:$JV51),IF(IM51+SUM(IN51:$JV51)&gt;$BJ51,$BJ51-SUM(QN51:$RV51),IM51),0))</f>
        <v>0</v>
      </c>
      <c r="QN51" s="5">
        <f>IF(IN51=0,0,IF($BJ51&gt;SUM(IO51:$JV51),IF(IN51+SUM(IO51:$JV51)&gt;$BJ51,$BJ51-SUM(QO51:$RV51),IN51),0))</f>
        <v>0</v>
      </c>
      <c r="QO51" s="5">
        <f>IF(IO51=0,0,IF($BJ51&gt;SUM(IP51:$JV51),IF(IO51+SUM(IP51:$JV51)&gt;$BJ51,$BJ51-SUM(QP51:$RV51),IO51),0))</f>
        <v>0</v>
      </c>
      <c r="QP51" s="5">
        <f>IF(IP51=0,0,IF($BJ51&gt;SUM(IQ51:$JV51),IF(IP51+SUM(IQ51:$JV51)&gt;$BJ51,$BJ51-SUM(QQ51:$RV51),IP51),0))</f>
        <v>0</v>
      </c>
      <c r="QQ51" s="5">
        <f>IF(IQ51=0,0,IF($BJ51&gt;SUM(IR51:$JV51),IF(IQ51+SUM(IR51:$JV51)&gt;$BJ51,$BJ51-SUM(QR51:$RV51),IQ51),0))</f>
        <v>0</v>
      </c>
      <c r="QR51" s="5">
        <f>IF(IR51=0,0,IF($BJ51&gt;SUM(IS51:$JV51),IF(IR51+SUM(IS51:$JV51)&gt;$BJ51,$BJ51-SUM(QS51:$RV51),IR51),0))</f>
        <v>0</v>
      </c>
      <c r="QS51" s="5">
        <f>IF(IS51=0,0,IF($BJ51&gt;SUM(IT51:$JV51),IF(IS51+SUM(IT51:$JV51)&gt;$BJ51,$BJ51-SUM(QT51:$RV51),IS51),0))</f>
        <v>0</v>
      </c>
      <c r="QT51" s="5">
        <f>IF(IT51=0,0,IF($BJ51&gt;SUM(IU51:$JV51),IF(IT51+SUM(IU51:$JV51)&gt;$BJ51,$BJ51-SUM(QU51:$RV51),IT51),0))</f>
        <v>0</v>
      </c>
      <c r="QU51" s="5">
        <f>IF(IU51=0,0,IF($BJ51&gt;SUM(IV51:$JV51),IF(IU51+SUM(IV51:$JV51)&gt;$BJ51,$BJ51-SUM(QV51:$RV51),IU51),0))</f>
        <v>0</v>
      </c>
      <c r="QV51" s="5">
        <f>IF(IV51=0,0,IF($BJ51&gt;SUM(IW51:$JV51),IF(IV51+SUM(IW51:$JV51)&gt;$BJ51,$BJ51-SUM(QW51:$RV51),IV51),0))</f>
        <v>0</v>
      </c>
      <c r="QW51" s="5">
        <f>IF(IW51=0,0,IF($BJ51&gt;SUM(IX51:$JV51),IF(IW51+SUM(IX51:$JV51)&gt;$BJ51,$BJ51-SUM(QX51:$RV51),IW51),0))</f>
        <v>0</v>
      </c>
      <c r="QX51" s="5">
        <f>IF(IX51=0,0,IF($BJ51&gt;SUM(IY51:$JV51),IF(IX51+SUM(IY51:$JV51)&gt;$BJ51,$BJ51-SUM(QY51:$RV51),IX51),0))</f>
        <v>0</v>
      </c>
      <c r="QY51" s="5">
        <f>IF(IY51=0,0,IF($BJ51&gt;SUM(IZ51:$JV51),IF(IY51+SUM(IZ51:$JV51)&gt;$BJ51,$BJ51-SUM(QZ51:$RV51),IY51),0))</f>
        <v>0</v>
      </c>
      <c r="QZ51" s="5">
        <f>IF(IZ51=0,0,IF($BJ51&gt;SUM(JA51:$JV51),IF(IZ51+SUM(JA51:$JV51)&gt;$BJ51,$BJ51-SUM(RA51:$RV51),IZ51),0))</f>
        <v>0</v>
      </c>
      <c r="RA51" s="5">
        <f>IF(JA51=0,0,IF($BJ51&gt;SUM(JB51:$JV51),IF(JA51+SUM(JB51:$JV51)&gt;$BJ51,$BJ51-SUM(RB51:$RV51),JA51),0))</f>
        <v>0</v>
      </c>
      <c r="RB51" s="5">
        <f>IF(JB51=0,0,IF($BJ51&gt;SUM(JC51:$JV51),IF(JB51+SUM(JC51:$JV51)&gt;$BJ51,$BJ51-SUM(RC51:$RV51),JB51),0))</f>
        <v>0</v>
      </c>
      <c r="RC51" s="5">
        <f>IF(JC51=0,0,IF($BJ51&gt;SUM(JD51:$JV51),IF(JC51+SUM(JD51:$JV51)&gt;$BJ51,$BJ51-SUM(RD51:$RV51),JC51),0))</f>
        <v>0</v>
      </c>
      <c r="RD51" s="5">
        <f>IF(JD51=0,0,IF($BJ51&gt;SUM(JE51:$JV51),IF(JD51+SUM(JE51:$JV51)&gt;$BJ51,$BJ51-SUM(RE51:$RV51),JD51),0))</f>
        <v>0</v>
      </c>
      <c r="RE51" s="5">
        <f>IF(JE51=0,0,IF($BJ51&gt;SUM(JF51:$JV51),IF(JE51+SUM(JF51:$JV51)&gt;$BJ51,$BJ51-SUM(RF51:$RV51),JE51),0))</f>
        <v>0</v>
      </c>
      <c r="RF51" s="5">
        <f>IF(JF51=0,0,IF($BJ51&gt;SUM(JG51:$JV51),IF(JF51+SUM(JG51:$JV51)&gt;$BJ51,$BJ51-SUM(RG51:$RV51),JF51),0))</f>
        <v>0</v>
      </c>
      <c r="RG51" s="5">
        <f>IF(JG51=0,0,IF($BJ51&gt;SUM(JH51:$JV51),IF(JG51+SUM(JH51:$JV51)&gt;$BJ51,$BJ51-SUM(RH51:$RV51),JG51),0))</f>
        <v>0</v>
      </c>
      <c r="RH51" s="5">
        <f>IF(JH51=0,0,IF($BJ51&gt;SUM(JI51:$JV51),IF(JH51+SUM(JI51:$JV51)&gt;$BJ51,$BJ51-SUM(RI51:$RV51),JH51),0))</f>
        <v>0</v>
      </c>
      <c r="RI51" s="5">
        <f>IF(JI51=0,0,IF($BJ51&gt;SUM(JJ51:$JV51),IF(JI51+SUM(JJ51:$JV51)&gt;$BJ51,$BJ51-SUM(RJ51:$RV51),JI51),0))</f>
        <v>0</v>
      </c>
      <c r="RJ51" s="5">
        <f>IF(JJ51=0,0,IF($BJ51&gt;SUM(JK51:$JV51),IF(JJ51+SUM(JK51:$JV51)&gt;$BJ51,$BJ51-SUM(RK51:$RV51),JJ51),0))</f>
        <v>0</v>
      </c>
      <c r="RK51" s="5">
        <f>IF(JK51=0,0,IF($BJ51&gt;SUM(JL51:$JV51),IF(JK51+SUM(JL51:$JV51)&gt;$BJ51,$BJ51-SUM(RL51:$RV51),JK51),0))</f>
        <v>0</v>
      </c>
      <c r="RL51" s="5">
        <f>IF(JL51=0,0,IF($BJ51&gt;SUM(JM51:$JV51),IF(JL51+SUM(JM51:$JV51)&gt;$BJ51,$BJ51-SUM(RM51:$RV51),JL51),0))</f>
        <v>0</v>
      </c>
      <c r="RM51" s="5">
        <f>IF(JM51=0,0,IF($BJ51&gt;SUM(JN51:$JV51),IF(JM51+SUM(JN51:$JV51)&gt;$BJ51,$BJ51-SUM(RN51:$RV51),JM51),0))</f>
        <v>0</v>
      </c>
      <c r="RN51" s="5">
        <f>IF(JN51=0,0,IF($BJ51&gt;SUM(JO51:$JV51),IF(JN51+SUM(JO51:$JV51)&gt;$BJ51,$BJ51-SUM(RO51:$RV51),JN51),0))</f>
        <v>0</v>
      </c>
      <c r="RO51" s="5">
        <f>IF(JO51=0,0,IF($BJ51&gt;SUM(JP51:$JV51),IF(JO51+SUM(JP51:$JV51)&gt;$BJ51,$BJ51-SUM(RP51:$RV51),JO51),0))</f>
        <v>0</v>
      </c>
      <c r="RP51" s="5">
        <f>IF(JP51=0,0,IF($BJ51&gt;SUM(JQ51:$JV51),IF(JP51+SUM(JQ51:$JV51)&gt;$BJ51,$BJ51-SUM(RQ51:$RV51),JP51),0))</f>
        <v>0</v>
      </c>
      <c r="RQ51" s="5">
        <f>IF(JQ51=0,0,IF($BJ51&gt;SUM(JR51:$JV51),IF(JQ51+SUM(JR51:$JV51)&gt;$BJ51,$BJ51-SUM(RR51:$RV51),JQ51),0))</f>
        <v>0</v>
      </c>
      <c r="RR51" s="5">
        <f>IF(JR51=0,0,IF($BJ51&gt;SUM(JS51:$JV51),IF(JR51+SUM(JS51:$JV51)&gt;$BJ51,$BJ51-SUM(RS51:$RV51),JR51),0))</f>
        <v>0</v>
      </c>
      <c r="RS51" s="5">
        <f>IF(JS51=0,0,IF($BJ51&gt;SUM(JT51:$JV51),IF(JS51+SUM(JT51:$JV51)&gt;$BJ51,$BJ51-SUM(RT51:$RV51),JS51),0))</f>
        <v>0</v>
      </c>
      <c r="RT51" s="5">
        <f>IF(JT51=0,0,IF($BJ51&gt;SUM(JU51:$JV51),IF(JT51+SUM(JU51:$JV51)&gt;$BJ51,$BJ51-SUM(RU51:$RV51),JT51),0))</f>
        <v>0</v>
      </c>
      <c r="RU51" s="5">
        <f>IF(JU51=0,0,IF($BJ51&gt;SUM(JV51:$JV51),IF(JU51+SUM(JV51:$JV51)&gt;$BJ51,$BJ51-SUM(RV51:$RV51),JU51),0))</f>
        <v>0</v>
      </c>
      <c r="RV51" s="54"/>
      <c r="RW51" s="12">
        <f ca="1">SUMIFS(Sales!D$1:D$151,Sales!B$1:B$151,B51,Sales!C$1:C$151,C51)</f>
        <v>98</v>
      </c>
      <c r="RX51" s="65" t="b">
        <f>IF(COUNTIF(Sales!C$1:C$153,C51)=1,TRUE,FALSE)</f>
        <v>1</v>
      </c>
      <c r="RY51" t="b">
        <f t="shared" si="598"/>
        <v>1</v>
      </c>
    </row>
    <row r="52" spans="1:493" hidden="1" x14ac:dyDescent="0.35">
      <c r="A52" s="7">
        <f t="shared" ca="1" si="546"/>
        <v>52</v>
      </c>
      <c r="B52" s="126" t="str">
        <f t="shared" si="595"/>
        <v>GC-Shoes</v>
      </c>
      <c r="C52" s="20" t="s">
        <v>156</v>
      </c>
      <c r="D52" s="20"/>
      <c r="E52" s="155">
        <f>IF(LEFT(C52,5)="Total",0,SUMIFS(Costing!E$1:E$79,Costing!C$1:C$79,B52,Costing!D$1:D$79,C52))</f>
        <v>0</v>
      </c>
      <c r="F52" s="60">
        <f>SUMIFS(Costing!G$1:G$79,Costing!C$1:C$79,B52,Costing!D$1:D$79,C52)</f>
        <v>0</v>
      </c>
      <c r="G52" s="92"/>
      <c r="H52" s="220"/>
      <c r="I52" s="67">
        <f t="shared" si="575"/>
        <v>0</v>
      </c>
      <c r="J52" s="92"/>
      <c r="K52" s="220"/>
      <c r="L52" s="67">
        <f t="shared" si="576"/>
        <v>0</v>
      </c>
      <c r="M52" s="92"/>
      <c r="N52" s="220"/>
      <c r="O52" s="67">
        <f t="shared" si="577"/>
        <v>0</v>
      </c>
      <c r="P52" s="92"/>
      <c r="Q52" s="220"/>
      <c r="R52" s="67">
        <f t="shared" si="578"/>
        <v>0</v>
      </c>
      <c r="S52" s="92"/>
      <c r="T52" s="220"/>
      <c r="U52" s="67">
        <f t="shared" si="579"/>
        <v>0</v>
      </c>
      <c r="V52" s="92"/>
      <c r="W52" s="220"/>
      <c r="X52" s="67">
        <f t="shared" si="580"/>
        <v>0</v>
      </c>
      <c r="Y52" s="92"/>
      <c r="Z52" s="220"/>
      <c r="AA52" s="67">
        <f t="shared" si="581"/>
        <v>0</v>
      </c>
      <c r="AB52" s="92"/>
      <c r="AC52" s="220"/>
      <c r="AD52" s="67">
        <f t="shared" si="582"/>
        <v>0</v>
      </c>
      <c r="AE52" s="92"/>
      <c r="AF52" s="220"/>
      <c r="AG52" s="67">
        <f t="shared" si="583"/>
        <v>0</v>
      </c>
      <c r="AH52" s="92"/>
      <c r="AI52" s="220"/>
      <c r="AJ52" s="67">
        <f t="shared" si="584"/>
        <v>0</v>
      </c>
      <c r="AK52" s="92"/>
      <c r="AL52" s="220"/>
      <c r="AM52" s="67">
        <f t="shared" si="585"/>
        <v>0</v>
      </c>
      <c r="AN52" s="92"/>
      <c r="AO52" s="220"/>
      <c r="AP52" s="67">
        <f t="shared" si="586"/>
        <v>0</v>
      </c>
      <c r="AQ52" s="92"/>
      <c r="AR52" s="220"/>
      <c r="AS52" s="67">
        <f t="shared" si="587"/>
        <v>0</v>
      </c>
      <c r="AT52" s="92"/>
      <c r="AU52" s="220"/>
      <c r="AV52" s="67">
        <f t="shared" si="588"/>
        <v>0</v>
      </c>
      <c r="AW52" s="92"/>
      <c r="AX52" s="220"/>
      <c r="AY52" s="67">
        <f t="shared" si="589"/>
        <v>0</v>
      </c>
      <c r="AZ52" s="92"/>
      <c r="BA52" s="220"/>
      <c r="BB52" s="67">
        <f t="shared" si="590"/>
        <v>0</v>
      </c>
      <c r="BC52" s="92"/>
      <c r="BD52" s="220"/>
      <c r="BE52" s="67">
        <f t="shared" si="591"/>
        <v>0</v>
      </c>
      <c r="BF52" s="92"/>
      <c r="BG52" s="220"/>
      <c r="BH52" s="67">
        <f t="shared" si="592"/>
        <v>0</v>
      </c>
      <c r="BI52" s="68"/>
      <c r="BJ52" s="154">
        <f t="shared" si="593"/>
        <v>0</v>
      </c>
      <c r="BK52" s="116">
        <f t="shared" si="594"/>
        <v>0</v>
      </c>
      <c r="BL52" s="50"/>
      <c r="BM52" s="5">
        <f ca="1">SUMIFS(INDIRECT("Sales!"&amp;RW52&amp;":"&amp;RW52),Sales!$1:$1,"&gt;"&amp;$BN$2,Sales!$1:$1,"&lt;="&amp;$C$2)/$BM$2*30</f>
        <v>0</v>
      </c>
      <c r="BN52" s="72"/>
      <c r="BO52" s="5">
        <f>SUMIF($DB$2:$RV$2,"&lt;"&amp;BO$2,$DB52:$RV52)-SUM($BN52:BN52)</f>
        <v>0</v>
      </c>
      <c r="BP52" s="5">
        <f>SUMIF($DB$2:$RV$2,"&lt;"&amp;BP$2,$DB52:$RV52)-SUM($BN52:BO52)</f>
        <v>0</v>
      </c>
      <c r="BQ52" s="5">
        <f>SUMIF($DB$2:$RV$2,"&lt;"&amp;BQ$2,$DB52:$RV52)-SUM($BN52:BP52)</f>
        <v>0</v>
      </c>
      <c r="BR52" s="5">
        <f>SUMIF($DB$2:$RV$2,"&lt;"&amp;BR$2,$DB52:$RV52)-SUM($BN52:BQ52)</f>
        <v>0</v>
      </c>
      <c r="BS52" s="5">
        <f>SUMIF($DB$2:$RV$2,"&lt;"&amp;BS$2,$DB52:$RV52)-SUM($BN52:BR52)</f>
        <v>0</v>
      </c>
      <c r="BT52" s="5">
        <f>SUMIF($DB$2:$RV$2,"&lt;"&amp;BT$2,$DB52:$RV52)-SUM($BN52:BS52)</f>
        <v>0</v>
      </c>
      <c r="BU52" s="5">
        <f t="shared" si="599"/>
        <v>0</v>
      </c>
      <c r="BV52" s="10"/>
      <c r="BW52" s="95"/>
      <c r="BX52" s="95">
        <v>0</v>
      </c>
      <c r="BY52" s="95">
        <v>0</v>
      </c>
      <c r="BZ52" s="95"/>
      <c r="CA52" s="95"/>
      <c r="CB52" s="95"/>
      <c r="CC52" s="79">
        <v>0</v>
      </c>
      <c r="CD52" s="79">
        <v>0</v>
      </c>
      <c r="CE52" s="79">
        <v>0</v>
      </c>
      <c r="CF52" s="79">
        <v>0</v>
      </c>
      <c r="CG52" s="79">
        <v>0</v>
      </c>
      <c r="CH52" s="79">
        <v>0</v>
      </c>
      <c r="CI52" s="79">
        <v>0</v>
      </c>
      <c r="CJ52" s="79">
        <v>0</v>
      </c>
      <c r="CK52" s="79">
        <v>0</v>
      </c>
      <c r="CL52" s="79">
        <v>0</v>
      </c>
      <c r="CM52" s="79">
        <v>0</v>
      </c>
      <c r="CN52" s="79">
        <v>0</v>
      </c>
      <c r="CO52" s="79">
        <v>0</v>
      </c>
      <c r="CP52" s="79">
        <v>20</v>
      </c>
      <c r="CQ52" s="79">
        <v>0</v>
      </c>
      <c r="CR52" s="79">
        <v>0</v>
      </c>
      <c r="CS52" s="79">
        <v>15</v>
      </c>
      <c r="CT52" s="79">
        <v>30</v>
      </c>
      <c r="CU52" s="79">
        <v>0</v>
      </c>
      <c r="CV52" s="79">
        <v>0</v>
      </c>
      <c r="CW52" s="79">
        <v>0</v>
      </c>
      <c r="CX52" s="95">
        <v>0</v>
      </c>
      <c r="CY52" s="79">
        <v>0</v>
      </c>
      <c r="CZ52" s="79">
        <v>0</v>
      </c>
      <c r="DA52" s="79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/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/>
      <c r="JV52" s="54"/>
      <c r="JW52" s="5">
        <f>IF(BW52=0,0,IF($BJ52&gt;SUM(BX52:$JV52),IF(BW52+SUM(BX52:$JV52)&gt;$BJ52,$BJ52-SUM(JX52:$RV52),BW52),0))</f>
        <v>0</v>
      </c>
      <c r="JX52" s="5">
        <f>IF(BX52=0,0,IF($BJ52&gt;SUM(BY52:$JV52),IF(BX52+SUM(BY52:$JV52)&gt;$BJ52,$BJ52-SUM(JY52:$RV52),BX52),0))</f>
        <v>0</v>
      </c>
      <c r="JY52" s="5">
        <f>IF(BY52=0,0,IF($BJ52&gt;SUM(BZ52:$JV52),IF(BY52+SUM(BZ52:$JV52)&gt;$BJ52,$BJ52-SUM(JZ52:$RV52),BY52),0))</f>
        <v>0</v>
      </c>
      <c r="JZ52" s="5">
        <f>IF(BZ52=0,0,IF($BJ52&gt;SUM(CA52:$JV52),IF(BZ52+SUM(CA52:$JV52)&gt;$BJ52,$BJ52-SUM(KA52:$RV52),BZ52),0))</f>
        <v>0</v>
      </c>
      <c r="KA52" s="5">
        <f>IF(CA52=0,0,IF($BJ52&gt;SUM(CB52:$JV52),IF(CA52+SUM(CB52:$JV52)&gt;$BJ52,$BJ52-SUM(KB52:$RV52),CA52),0))</f>
        <v>0</v>
      </c>
      <c r="KB52" s="5">
        <f>IF(CB52=0,0,IF($BJ52&gt;SUM(CC52:$JV52),IF(CB52+SUM(CC52:$JV52)&gt;$BJ52,$BJ52-SUM(KC52:$RV52),CB52),0))</f>
        <v>0</v>
      </c>
      <c r="KC52" s="5">
        <f>IF(CC52=0,0,IF($BJ52&gt;SUM(CD52:$JV52),IF(CC52+SUM(CD52:$JV52)&gt;$BJ52,$BJ52-SUM(KD52:$RV52),CC52),0))</f>
        <v>0</v>
      </c>
      <c r="KD52" s="5">
        <f>IF(CD52=0,0,IF($BJ52&gt;SUM(CE52:$JV52),IF(CD52+SUM(CE52:$JV52)&gt;$BJ52,$BJ52-SUM(KE52:$RV52),CD52),0))</f>
        <v>0</v>
      </c>
      <c r="KE52" s="5">
        <f>IF(CE52=0,0,IF($BJ52&gt;SUM(CF52:$JV52),IF(CE52+SUM(CF52:$JV52)&gt;$BJ52,$BJ52-SUM(KF52:$RV52),CE52),0))</f>
        <v>0</v>
      </c>
      <c r="KF52" s="5">
        <f>IF(CF52=0,0,IF($BJ52&gt;SUM(CG52:$JV52),IF(CF52+SUM(CG52:$JV52)&gt;$BJ52,$BJ52-SUM(KG52:$RV52),CF52),0))</f>
        <v>0</v>
      </c>
      <c r="KG52" s="5">
        <f>IF(CG52=0,0,IF($BJ52&gt;SUM(CH52:$JV52),IF(CG52+SUM(CH52:$JV52)&gt;$BJ52,$BJ52-SUM(KH52:$RV52),CG52),0))</f>
        <v>0</v>
      </c>
      <c r="KH52" s="5">
        <f>IF(CH52=0,0,IF($BJ52&gt;SUM(CI52:$JV52),IF(CH52+SUM(CI52:$JV52)&gt;$BJ52,$BJ52-SUM(KI52:$RV52),CH52),0))</f>
        <v>0</v>
      </c>
      <c r="KI52" s="5">
        <f>IF(CI52=0,0,IF($BJ52&gt;SUM(CJ52:$JV52),IF(CI52+SUM(CJ52:$JV52)&gt;$BJ52,$BJ52-SUM(KJ52:$RV52),CI52),0))</f>
        <v>0</v>
      </c>
      <c r="KJ52" s="5">
        <f>IF(CJ52=0,0,IF($BJ52&gt;SUM(CK52:$JV52),IF(CJ52+SUM(CK52:$JV52)&gt;$BJ52,$BJ52-SUM(KK52:$RV52),CJ52),0))</f>
        <v>0</v>
      </c>
      <c r="KK52" s="5">
        <f>IF(CK52=0,0,IF($BJ52&gt;SUM(CL52:$JV52),IF(CK52+SUM(CL52:$JV52)&gt;$BJ52,$BJ52-SUM(KL52:$RV52),CK52),0))</f>
        <v>0</v>
      </c>
      <c r="KL52" s="5">
        <f>IF(CL52=0,0,IF($BJ52&gt;SUM(CM52:$JV52),IF(CL52+SUM(CM52:$JV52)&gt;$BJ52,$BJ52-SUM(KM52:$RV52),CL52),0))</f>
        <v>0</v>
      </c>
      <c r="KM52" s="5">
        <f>IF(CM52=0,0,IF($BJ52&gt;SUM(CN52:$JV52),IF(CM52+SUM(CN52:$JV52)&gt;$BJ52,$BJ52-SUM(KN52:$RV52),CM52),0))</f>
        <v>0</v>
      </c>
      <c r="KN52" s="5">
        <f>IF(CN52=0,0,IF($BJ52&gt;SUM(CO52:$JV52),IF(CN52+SUM(CO52:$JV52)&gt;$BJ52,$BJ52-SUM(KO52:$RV52),CN52),0))</f>
        <v>0</v>
      </c>
      <c r="KO52" s="5">
        <f>IF(CO52=0,0,IF($BJ52&gt;SUM(CP52:$JV52),IF(CO52+SUM(CP52:$JV52)&gt;$BJ52,$BJ52-SUM(KP52:$RV52),CO52),0))</f>
        <v>0</v>
      </c>
      <c r="KP52" s="5">
        <f>IF(CP52=0,0,IF($BJ52&gt;SUM(CQ52:$JV52),IF(CP52+SUM(CQ52:$JV52)&gt;$BJ52,$BJ52-SUM(KQ52:$RV52),CP52),0))</f>
        <v>0</v>
      </c>
      <c r="KQ52" s="5">
        <f>IF(CQ52=0,0,IF($BJ52&gt;SUM(CR52:$JV52),IF(CQ52+SUM(CR52:$JV52)&gt;$BJ52,$BJ52-SUM(KR52:$RV52),CQ52),0))</f>
        <v>0</v>
      </c>
      <c r="KR52" s="5">
        <f>IF(CR52=0,0,IF($BJ52&gt;SUM(CS52:$JV52),IF(CR52+SUM(CS52:$JV52)&gt;$BJ52,$BJ52-SUM(KS52:$RV52),CR52),0))</f>
        <v>0</v>
      </c>
      <c r="KS52" s="5">
        <f>IF(CS52=0,0,IF($BJ52&gt;SUM(CT52:$JV52),IF(CS52+SUM(CT52:$JV52)&gt;$BJ52,$BJ52-SUM(KT52:$RV52),CS52),0))</f>
        <v>0</v>
      </c>
      <c r="KT52" s="5">
        <f>IF(CT52=0,0,IF($BJ52&gt;SUM(CU52:$JV52),IF(CT52+SUM(CU52:$JV52)&gt;$BJ52,$BJ52-SUM(KU52:$RV52),CT52),0))</f>
        <v>0</v>
      </c>
      <c r="KU52" s="5">
        <f>IF(CU52=0,0,IF($BJ52&gt;SUM(CV52:$JV52),IF(CU52+SUM(CV52:$JV52)&gt;$BJ52,$BJ52-SUM(KV52:$RV52),CU52),0))</f>
        <v>0</v>
      </c>
      <c r="KV52" s="5">
        <f>IF(CV52=0,0,IF($BJ52&gt;SUM(CW52:$JV52),IF(CV52+SUM(CW52:$JV52)&gt;$BJ52,$BJ52-SUM(KW52:$RV52),CV52),0))</f>
        <v>0</v>
      </c>
      <c r="KW52" s="5">
        <f>IF(CW52=0,0,IF($BJ52&gt;SUM(CX52:$JV52),IF(CW52+SUM(CX52:$JV52)&gt;$BJ52,$BJ52-SUM(KX52:$RV52),CW52),0))</f>
        <v>0</v>
      </c>
      <c r="KX52" s="5">
        <f>IF(CX52=0,0,IF($BJ52&gt;SUM(CY52:$JV52),IF(CX52+SUM(CY52:$JV52)&gt;$BJ52,$BJ52-SUM(KY52:$RV52),CX52),0))</f>
        <v>0</v>
      </c>
      <c r="KY52" s="5">
        <f>IF(CY52=0,0,IF($BJ52&gt;SUM(CZ52:$JV52),IF(CY52+SUM(CZ52:$JV52)&gt;$BJ52,$BJ52-SUM(KZ52:$RV52),CY52),0))</f>
        <v>0</v>
      </c>
      <c r="KZ52" s="5">
        <f>IF(CZ52=0,0,IF($BJ52&gt;SUM(DA52:$JV52),IF(CZ52+SUM(DA52:$JV52)&gt;$BJ52,$BJ52-SUM(LA52:$RV52),CZ52),0))</f>
        <v>0</v>
      </c>
      <c r="LA52" s="5">
        <f>IF(DA52=0,0,IF($BJ52&gt;SUM(DB52:$JV52),IF(DA52+SUM(DB52:$JV52)&gt;$BJ52,$BJ52-SUM(LB52:$RV52),DA52),0))</f>
        <v>0</v>
      </c>
      <c r="LB52" s="5">
        <f>IF(DB52=0,0,IF($BJ52&gt;SUM(DC52:$JV52),IF(DB52+SUM(DC52:$JV52)&gt;$BJ52,$BJ52-SUM(LC52:$RV52),DB52),0))</f>
        <v>0</v>
      </c>
      <c r="LC52" s="5">
        <f>IF(DC52=0,0,IF($BJ52&gt;SUM(DD52:$JV52),IF(DC52+SUM(DD52:$JV52)&gt;$BJ52,$BJ52-SUM(LD52:$RV52),DC52),0))</f>
        <v>0</v>
      </c>
      <c r="LD52" s="5">
        <f>IF(DD52=0,0,IF($BJ52&gt;SUM(DE52:$JV52),IF(DD52+SUM(DE52:$JV52)&gt;$BJ52,$BJ52-SUM(LE52:$RV52),DD52),0))</f>
        <v>0</v>
      </c>
      <c r="LE52" s="5">
        <f>IF(DE52=0,0,IF($BJ52&gt;SUM(DF52:$JV52),IF(DE52+SUM(DF52:$JV52)&gt;$BJ52,$BJ52-SUM(LF52:$RV52),DE52),0))</f>
        <v>0</v>
      </c>
      <c r="LF52" s="5">
        <f>IF(DF52=0,0,IF($BJ52&gt;SUM(DG52:$JV52),IF(DF52+SUM(DG52:$JV52)&gt;$BJ52,$BJ52-SUM(LG52:$RV52),DF52),0))</f>
        <v>0</v>
      </c>
      <c r="LG52" s="5">
        <f>IF(DG52=0,0,IF($BJ52&gt;SUM(DH52:$JV52),IF(DG52+SUM(DH52:$JV52)&gt;$BJ52,$BJ52-SUM(LH52:$RV52),DG52),0))</f>
        <v>0</v>
      </c>
      <c r="LH52" s="5">
        <f>IF(DH52=0,0,IF($BJ52&gt;SUM(DI52:$JV52),IF(DH52+SUM(DI52:$JV52)&gt;$BJ52,$BJ52-SUM(LI52:$RV52),DH52),0))</f>
        <v>0</v>
      </c>
      <c r="LI52" s="5">
        <f>IF(DI52=0,0,IF($BJ52&gt;SUM(DJ52:$JV52),IF(DI52+SUM(DJ52:$JV52)&gt;$BJ52,$BJ52-SUM(LJ52:$RV52),DI52),0))</f>
        <v>0</v>
      </c>
      <c r="LJ52" s="5">
        <f>IF(DJ52=0,0,IF($BJ52&gt;SUM(DK52:$JV52),IF(DJ52+SUM(DK52:$JV52)&gt;$BJ52,$BJ52-SUM(LK52:$RV52),DJ52),0))</f>
        <v>0</v>
      </c>
      <c r="LK52" s="5">
        <f>IF(DK52=0,0,IF($BJ52&gt;SUM(DL52:$JV52),IF(DK52+SUM(DL52:$JV52)&gt;$BJ52,$BJ52-SUM(LL52:$RV52),DK52),0))</f>
        <v>0</v>
      </c>
      <c r="LL52" s="5">
        <f>IF(DL52=0,0,IF($BJ52&gt;SUM(DM52:$JV52),IF(DL52+SUM(DM52:$JV52)&gt;$BJ52,$BJ52-SUM(LM52:$RV52),DL52),0))</f>
        <v>0</v>
      </c>
      <c r="LM52" s="5">
        <f>IF(DM52=0,0,IF($BJ52&gt;SUM(DN52:$JV52),IF(DM52+SUM(DN52:$JV52)&gt;$BJ52,$BJ52-SUM(LN52:$RV52),DM52),0))</f>
        <v>0</v>
      </c>
      <c r="LN52" s="5">
        <f>IF(DN52=0,0,IF($BJ52&gt;SUM(DO52:$JV52),IF(DN52+SUM(DO52:$JV52)&gt;$BJ52,$BJ52-SUM(LO52:$RV52),DN52),0))</f>
        <v>0</v>
      </c>
      <c r="LO52" s="5">
        <f>IF(DO52=0,0,IF($BJ52&gt;SUM(DP52:$JV52),IF(DO52+SUM(DP52:$JV52)&gt;$BJ52,$BJ52-SUM(LP52:$RV52),DO52),0))</f>
        <v>0</v>
      </c>
      <c r="LP52" s="5">
        <f>IF(DP52=0,0,IF($BJ52&gt;SUM(DQ52:$JV52),IF(DP52+SUM(DQ52:$JV52)&gt;$BJ52,$BJ52-SUM(LQ52:$RV52),DP52),0))</f>
        <v>0</v>
      </c>
      <c r="LQ52" s="5">
        <f>IF(DQ52=0,0,IF($BJ52&gt;SUM(DR52:$JV52),IF(DQ52+SUM(DR52:$JV52)&gt;$BJ52,$BJ52-SUM(LR52:$RV52),DQ52),0))</f>
        <v>0</v>
      </c>
      <c r="LR52" s="5">
        <f>IF(DR52=0,0,IF($BJ52&gt;SUM(DS52:$JV52),IF(DR52+SUM(DS52:$JV52)&gt;$BJ52,$BJ52-SUM(LS52:$RV52),DR52),0))</f>
        <v>0</v>
      </c>
      <c r="LS52" s="5">
        <f>IF(DS52=0,0,IF($BJ52&gt;SUM(DT52:$JV52),IF(DS52+SUM(DT52:$JV52)&gt;$BJ52,$BJ52-SUM(LT52:$RV52),DS52),0))</f>
        <v>0</v>
      </c>
      <c r="LT52" s="5">
        <f>IF(DT52=0,0,IF($BJ52&gt;SUM(DU52:$JV52),IF(DT52+SUM(DU52:$JV52)&gt;$BJ52,$BJ52-SUM(LU52:$RV52),DT52),0))</f>
        <v>0</v>
      </c>
      <c r="LU52" s="5">
        <f>IF(DU52=0,0,IF($BJ52&gt;SUM(DV52:$JV52),IF(DU52+SUM(DV52:$JV52)&gt;$BJ52,$BJ52-SUM(LV52:$RV52),DU52),0))</f>
        <v>0</v>
      </c>
      <c r="LV52" s="5">
        <f>IF(DV52=0,0,IF($BJ52&gt;SUM(DW52:$JV52),IF(DV52+SUM(DW52:$JV52)&gt;$BJ52,$BJ52-SUM(LW52:$RV52),DV52),0))</f>
        <v>0</v>
      </c>
      <c r="LW52" s="5">
        <f>IF(DW52=0,0,IF($BJ52&gt;SUM(DX52:$JV52),IF(DW52+SUM(DX52:$JV52)&gt;$BJ52,$BJ52-SUM(LX52:$RV52),DW52),0))</f>
        <v>0</v>
      </c>
      <c r="LX52" s="5">
        <f>IF(DX52=0,0,IF($BJ52&gt;SUM(DY52:$JV52),IF(DX52+SUM(DY52:$JV52)&gt;$BJ52,$BJ52-SUM(LY52:$RV52),DX52),0))</f>
        <v>0</v>
      </c>
      <c r="LY52" s="5">
        <f>IF(DY52=0,0,IF($BJ52&gt;SUM(DZ52:$JV52),IF(DY52+SUM(DZ52:$JV52)&gt;$BJ52,$BJ52-SUM(LZ52:$RV52),DY52),0))</f>
        <v>0</v>
      </c>
      <c r="LZ52" s="5">
        <f>IF(DZ52=0,0,IF($BJ52&gt;SUM(EA52:$JV52),IF(DZ52+SUM(EA52:$JV52)&gt;$BJ52,$BJ52-SUM(MA52:$RV52),DZ52),0))</f>
        <v>0</v>
      </c>
      <c r="MA52" s="5">
        <f>IF(EA52=0,0,IF($BJ52&gt;SUM(EB52:$JV52),IF(EA52+SUM(EB52:$JV52)&gt;$BJ52,$BJ52-SUM(MB52:$RV52),EA52),0))</f>
        <v>0</v>
      </c>
      <c r="MB52" s="5">
        <f>IF(EB52=0,0,IF($BJ52&gt;SUM(EC52:$JV52),IF(EB52+SUM(EC52:$JV52)&gt;$BJ52,$BJ52-SUM(MC52:$RV52),EB52),0))</f>
        <v>0</v>
      </c>
      <c r="MC52" s="5">
        <f>IF(EC52=0,0,IF($BJ52&gt;SUM(ED52:$JV52),IF(EC52+SUM(ED52:$JV52)&gt;$BJ52,$BJ52-SUM(MD52:$RV52),EC52),0))</f>
        <v>0</v>
      </c>
      <c r="MD52" s="5">
        <f>IF(ED52=0,0,IF($BJ52&gt;SUM(EE52:$JV52),IF(ED52+SUM(EE52:$JV52)&gt;$BJ52,$BJ52-SUM(ME52:$RV52),ED52),0))</f>
        <v>0</v>
      </c>
      <c r="ME52" s="5">
        <f>IF(EE52=0,0,IF($BJ52&gt;SUM(EF52:$JV52),IF(EE52+SUM(EF52:$JV52)&gt;$BJ52,$BJ52-SUM(MF52:$RV52),EE52),0))</f>
        <v>0</v>
      </c>
      <c r="MF52" s="5">
        <f>IF(EF52=0,0,IF($BJ52&gt;SUM(EG52:$JV52),IF(EF52+SUM(EG52:$JV52)&gt;$BJ52,$BJ52-SUM(MG52:$RV52),EF52),0))</f>
        <v>0</v>
      </c>
      <c r="MG52" s="5">
        <f>IF(EG52=0,0,IF($BJ52&gt;SUM(EH52:$JV52),IF(EG52+SUM(EH52:$JV52)&gt;$BJ52,$BJ52-SUM(MH52:$RV52),EG52),0))</f>
        <v>0</v>
      </c>
      <c r="MH52" s="5">
        <f>IF(EH52=0,0,IF($BJ52&gt;SUM(EI52:$JV52),IF(EH52+SUM(EI52:$JV52)&gt;$BJ52,$BJ52-SUM(MI52:$RV52),EH52),0))</f>
        <v>0</v>
      </c>
      <c r="MI52" s="5">
        <f>IF(EI52=0,0,IF($BJ52&gt;SUM(EJ52:$JV52),IF(EI52+SUM(EJ52:$JV52)&gt;$BJ52,$BJ52-SUM(MJ52:$RV52),EI52),0))</f>
        <v>0</v>
      </c>
      <c r="MJ52" s="5">
        <f>IF(EJ52=0,0,IF($BJ52&gt;SUM(EK52:$JV52),IF(EJ52+SUM(EK52:$JV52)&gt;$BJ52,$BJ52-SUM(MK52:$RV52),EJ52),0))</f>
        <v>0</v>
      </c>
      <c r="MK52" s="5">
        <f>IF(EK52=0,0,IF($BJ52&gt;SUM(EL52:$JV52),IF(EK52+SUM(EL52:$JV52)&gt;$BJ52,$BJ52-SUM(ML52:$RV52),EK52),0))</f>
        <v>0</v>
      </c>
      <c r="ML52" s="5">
        <f>IF(EL52=0,0,IF($BJ52&gt;SUM(EM52:$JV52),IF(EL52+SUM(EM52:$JV52)&gt;$BJ52,$BJ52-SUM(MM52:$RV52),EL52),0))</f>
        <v>0</v>
      </c>
      <c r="MM52" s="5">
        <f>IF(EM52=0,0,IF($BJ52&gt;SUM(EN52:$JV52),IF(EM52+SUM(EN52:$JV52)&gt;$BJ52,$BJ52-SUM(MN52:$RV52),EM52),0))</f>
        <v>0</v>
      </c>
      <c r="MN52" s="5">
        <f>IF(EN52=0,0,IF($BJ52&gt;SUM(EO52:$JV52),IF(EN52+SUM(EO52:$JV52)&gt;$BJ52,$BJ52-SUM(MO52:$RV52),EN52),0))</f>
        <v>0</v>
      </c>
      <c r="MO52" s="5">
        <f>IF(EO52=0,0,IF($BJ52&gt;SUM(EP52:$JV52),IF(EO52+SUM(EP52:$JV52)&gt;$BJ52,$BJ52-SUM(MP52:$RV52),EO52),0))</f>
        <v>0</v>
      </c>
      <c r="MP52" s="5">
        <f>IF(EP52=0,0,IF($BJ52&gt;SUM(EQ52:$JV52),IF(EP52+SUM(EQ52:$JV52)&gt;$BJ52,$BJ52-SUM(MQ52:$RV52),EP52),0))</f>
        <v>0</v>
      </c>
      <c r="MQ52" s="5">
        <f>IF(EQ52=0,0,IF($BJ52&gt;SUM(ER52:$JV52),IF(EQ52+SUM(ER52:$JV52)&gt;$BJ52,$BJ52-SUM(MR52:$RV52),EQ52),0))</f>
        <v>0</v>
      </c>
      <c r="MR52" s="5">
        <f>IF(ER52=0,0,IF($BJ52&gt;SUM(ES52:$JV52),IF(ER52+SUM(ES52:$JV52)&gt;$BJ52,$BJ52-SUM(MS52:$RV52),ER52),0))</f>
        <v>0</v>
      </c>
      <c r="MS52" s="5">
        <f>IF(ES52=0,0,IF($BJ52&gt;SUM(ET52:$JV52),IF(ES52+SUM(ET52:$JV52)&gt;$BJ52,$BJ52-SUM(MT52:$RV52),ES52),0))</f>
        <v>0</v>
      </c>
      <c r="MT52" s="5">
        <f>IF(ET52=0,0,IF($BJ52&gt;SUM(EU52:$JV52),IF(ET52+SUM(EU52:$JV52)&gt;$BJ52,$BJ52-SUM(MU52:$RV52),ET52),0))</f>
        <v>0</v>
      </c>
      <c r="MU52" s="5">
        <f>IF(EU52=0,0,IF($BJ52&gt;SUM(EV52:$JV52),IF(EU52+SUM(EV52:$JV52)&gt;$BJ52,$BJ52-SUM(MV52:$RV52),EU52),0))</f>
        <v>0</v>
      </c>
      <c r="MV52" s="5">
        <f>IF(EV52=0,0,IF($BJ52&gt;SUM(EW52:$JV52),IF(EV52+SUM(EW52:$JV52)&gt;$BJ52,$BJ52-SUM(MW52:$RV52),EV52),0))</f>
        <v>0</v>
      </c>
      <c r="MW52" s="5">
        <f>IF(EW52=0,0,IF($BJ52&gt;SUM(EX52:$JV52),IF(EW52+SUM(EX52:$JV52)&gt;$BJ52,$BJ52-SUM(MX52:$RV52),EW52),0))</f>
        <v>0</v>
      </c>
      <c r="MX52" s="5">
        <f>IF(EX52=0,0,IF($BJ52&gt;SUM(EY52:$JV52),IF(EX52+SUM(EY52:$JV52)&gt;$BJ52,$BJ52-SUM(MY52:$RV52),EX52),0))</f>
        <v>0</v>
      </c>
      <c r="MY52" s="5">
        <f>IF(EY52=0,0,IF($BJ52&gt;SUM(EZ52:$JV52),IF(EY52+SUM(EZ52:$JV52)&gt;$BJ52,$BJ52-SUM(MZ52:$RV52),EY52),0))</f>
        <v>0</v>
      </c>
      <c r="MZ52" s="5">
        <f>IF(EZ52=0,0,IF($BJ52&gt;SUM(FA52:$JV52),IF(EZ52+SUM(FA52:$JV52)&gt;$BJ52,$BJ52-SUM(NA52:$RV52),EZ52),0))</f>
        <v>0</v>
      </c>
      <c r="NA52" s="5">
        <f>IF(FA52=0,0,IF($BJ52&gt;SUM(FB52:$JV52),IF(FA52+SUM(FB52:$JV52)&gt;$BJ52,$BJ52-SUM(NB52:$RV52),FA52),0))</f>
        <v>0</v>
      </c>
      <c r="NB52" s="5">
        <f>IF(FB52=0,0,IF($BJ52&gt;SUM(FC52:$JV52),IF(FB52+SUM(FC52:$JV52)&gt;$BJ52,$BJ52-SUM(NC52:$RV52),FB52),0))</f>
        <v>0</v>
      </c>
      <c r="NC52" s="5">
        <f>IF(FC52=0,0,IF($BJ52&gt;SUM(FD52:$JV52),IF(FC52+SUM(FD52:$JV52)&gt;$BJ52,$BJ52-SUM(ND52:$RV52),FC52),0))</f>
        <v>0</v>
      </c>
      <c r="ND52" s="5">
        <f>IF(FD52=0,0,IF($BJ52&gt;SUM(FE52:$JV52),IF(FD52+SUM(FE52:$JV52)&gt;$BJ52,$BJ52-SUM(NE52:$RV52),FD52),0))</f>
        <v>0</v>
      </c>
      <c r="NE52" s="5">
        <f>IF(FE52=0,0,IF($BJ52&gt;SUM(FF52:$JV52),IF(FE52+SUM(FF52:$JV52)&gt;$BJ52,$BJ52-SUM(NF52:$RV52),FE52),0))</f>
        <v>0</v>
      </c>
      <c r="NF52" s="5">
        <f>IF(FF52=0,0,IF($BJ52&gt;SUM(FG52:$JV52),IF(FF52+SUM(FG52:$JV52)&gt;$BJ52,$BJ52-SUM(NG52:$RV52),FF52),0))</f>
        <v>0</v>
      </c>
      <c r="NG52" s="5">
        <f>IF(FG52=0,0,IF($BJ52&gt;SUM(FH52:$JV52),IF(FG52+SUM(FH52:$JV52)&gt;$BJ52,$BJ52-SUM(NH52:$RV52),FG52),0))</f>
        <v>0</v>
      </c>
      <c r="NH52" s="5">
        <f>IF(FH52=0,0,IF($BJ52&gt;SUM(FI52:$JV52),IF(FH52+SUM(FI52:$JV52)&gt;$BJ52,$BJ52-SUM(NI52:$RV52),FH52),0))</f>
        <v>0</v>
      </c>
      <c r="NI52" s="5">
        <f>IF(FI52=0,0,IF($BJ52&gt;SUM(FJ52:$JV52),IF(FI52+SUM(FJ52:$JV52)&gt;$BJ52,$BJ52-SUM(NJ52:$RV52),FI52),0))</f>
        <v>0</v>
      </c>
      <c r="NJ52" s="5">
        <f>IF(FJ52=0,0,IF($BJ52&gt;SUM(FK52:$JV52),IF(FJ52+SUM(FK52:$JV52)&gt;$BJ52,$BJ52-SUM(NK52:$RV52),FJ52),0))</f>
        <v>0</v>
      </c>
      <c r="NK52" s="5">
        <f>IF(FK52=0,0,IF($BJ52&gt;SUM(FL52:$JV52),IF(FK52+SUM(FL52:$JV52)&gt;$BJ52,$BJ52-SUM(NL52:$RV52),FK52),0))</f>
        <v>0</v>
      </c>
      <c r="NL52" s="5">
        <f>IF(FL52=0,0,IF($BJ52&gt;SUM(FM52:$JV52),IF(FL52+SUM(FM52:$JV52)&gt;$BJ52,$BJ52-SUM(NM52:$RV52),FL52),0))</f>
        <v>0</v>
      </c>
      <c r="NM52" s="5">
        <f>IF(FM52=0,0,IF($BJ52&gt;SUM(FN52:$JV52),IF(FM52+SUM(FN52:$JV52)&gt;$BJ52,$BJ52-SUM(NN52:$RV52),FM52),0))</f>
        <v>0</v>
      </c>
      <c r="NN52" s="5">
        <f>IF(FN52=0,0,IF($BJ52&gt;SUM(FO52:$JV52),IF(FN52+SUM(FO52:$JV52)&gt;$BJ52,$BJ52-SUM(NO52:$RV52),FN52),0))</f>
        <v>0</v>
      </c>
      <c r="NO52" s="5">
        <f>IF(FO52=0,0,IF($BJ52&gt;SUM(FP52:$JV52),IF(FO52+SUM(FP52:$JV52)&gt;$BJ52,$BJ52-SUM(NP52:$RV52),FO52),0))</f>
        <v>0</v>
      </c>
      <c r="NP52" s="5">
        <f>IF(FP52=0,0,IF($BJ52&gt;SUM(FQ52:$JV52),IF(FP52+SUM(FQ52:$JV52)&gt;$BJ52,$BJ52-SUM(NQ52:$RV52),FP52),0))</f>
        <v>0</v>
      </c>
      <c r="NQ52" s="5">
        <f>IF(FQ52=0,0,IF($BJ52&gt;SUM(FR52:$JV52),IF(FQ52+SUM(FR52:$JV52)&gt;$BJ52,$BJ52-SUM(NR52:$RV52),FQ52),0))</f>
        <v>0</v>
      </c>
      <c r="NR52" s="5">
        <f>IF(FR52=0,0,IF($BJ52&gt;SUM(FS52:$JV52),IF(FR52+SUM(FS52:$JV52)&gt;$BJ52,$BJ52-SUM(NS52:$RV52),FR52),0))</f>
        <v>0</v>
      </c>
      <c r="NS52" s="5">
        <f>IF(FS52=0,0,IF($BJ52&gt;SUM(FT52:$JV52),IF(FS52+SUM(FT52:$JV52)&gt;$BJ52,$BJ52-SUM(NT52:$RV52),FS52),0))</f>
        <v>0</v>
      </c>
      <c r="NT52" s="5">
        <f>IF(FT52=0,0,IF($BJ52&gt;SUM(FU52:$JV52),IF(FT52+SUM(FU52:$JV52)&gt;$BJ52,$BJ52-SUM(NU52:$RV52),FT52),0))</f>
        <v>0</v>
      </c>
      <c r="NU52" s="5">
        <f>IF(FU52=0,0,IF($BJ52&gt;SUM(FV52:$JV52),IF(FU52+SUM(FV52:$JV52)&gt;$BJ52,$BJ52-SUM(NV52:$RV52),FU52),0))</f>
        <v>0</v>
      </c>
      <c r="NV52" s="5">
        <f>IF(FV52=0,0,IF($BJ52&gt;SUM(FW52:$JV52),IF(FV52+SUM(FW52:$JV52)&gt;$BJ52,$BJ52-SUM(NW52:$RV52),FV52),0))</f>
        <v>0</v>
      </c>
      <c r="NW52" s="5">
        <f>IF(FW52=0,0,IF($BJ52&gt;SUM(FX52:$JV52),IF(FW52+SUM(FX52:$JV52)&gt;$BJ52,$BJ52-SUM(NX52:$RV52),FW52),0))</f>
        <v>0</v>
      </c>
      <c r="NX52" s="5">
        <f>IF(FX52=0,0,IF($BJ52&gt;SUM(FY52:$JV52),IF(FX52+SUM(FY52:$JV52)&gt;$BJ52,$BJ52-SUM(NY52:$RV52),FX52),0))</f>
        <v>0</v>
      </c>
      <c r="NY52" s="5">
        <f>IF(FY52=0,0,IF($BJ52&gt;SUM(FZ52:$JV52),IF(FY52+SUM(FZ52:$JV52)&gt;$BJ52,$BJ52-SUM(NZ52:$RV52),FY52),0))</f>
        <v>0</v>
      </c>
      <c r="NZ52" s="5">
        <f>IF(FZ52=0,0,IF($BJ52&gt;SUM(GA52:$JV52),IF(FZ52+SUM(GA52:$JV52)&gt;$BJ52,$BJ52-SUM(OA52:$RV52),FZ52),0))</f>
        <v>0</v>
      </c>
      <c r="OA52" s="5">
        <f>IF(GA52=0,0,IF($BJ52&gt;SUM(GB52:$JV52),IF(GA52+SUM(GB52:$JV52)&gt;$BJ52,$BJ52-SUM(OB52:$RV52),GA52),0))</f>
        <v>0</v>
      </c>
      <c r="OB52" s="5">
        <f>IF(GB52=0,0,IF($BJ52&gt;SUM(GC52:$JV52),IF(GB52+SUM(GC52:$JV52)&gt;$BJ52,$BJ52-SUM(OC52:$RV52),GB52),0))</f>
        <v>0</v>
      </c>
      <c r="OC52" s="5">
        <f>IF(GC52=0,0,IF($BJ52&gt;SUM(GD52:$JV52),IF(GC52+SUM(GD52:$JV52)&gt;$BJ52,$BJ52-SUM(OD52:$RV52),GC52),0))</f>
        <v>0</v>
      </c>
      <c r="OD52" s="5">
        <f>IF(GD52=0,0,IF($BJ52&gt;SUM(GE52:$JV52),IF(GD52+SUM(GE52:$JV52)&gt;$BJ52,$BJ52-SUM(OE52:$RV52),GD52),0))</f>
        <v>0</v>
      </c>
      <c r="OE52" s="5">
        <f>IF(GE52=0,0,IF($BJ52&gt;SUM(GF52:$JV52),IF(GE52+SUM(GF52:$JV52)&gt;$BJ52,$BJ52-SUM(OF52:$RV52),GE52),0))</f>
        <v>0</v>
      </c>
      <c r="OF52" s="5">
        <f>IF(GF52=0,0,IF($BJ52&gt;SUM(GG52:$JV52),IF(GF52+SUM(GG52:$JV52)&gt;$BJ52,$BJ52-SUM(OG52:$RV52),GF52),0))</f>
        <v>0</v>
      </c>
      <c r="OG52" s="5">
        <f>IF(GG52=0,0,IF($BJ52&gt;SUM(GH52:$JV52),IF(GG52+SUM(GH52:$JV52)&gt;$BJ52,$BJ52-SUM(OH52:$RV52),GG52),0))</f>
        <v>0</v>
      </c>
      <c r="OH52" s="5">
        <f>IF(GH52=0,0,IF($BJ52&gt;SUM(GI52:$JV52),IF(GH52+SUM(GI52:$JV52)&gt;$BJ52,$BJ52-SUM(OI52:$RV52),GH52),0))</f>
        <v>0</v>
      </c>
      <c r="OI52" s="5">
        <f>IF(GI52=0,0,IF($BJ52&gt;SUM(GJ52:$JV52),IF(GI52+SUM(GJ52:$JV52)&gt;$BJ52,$BJ52-SUM(OJ52:$RV52),GI52),0))</f>
        <v>0</v>
      </c>
      <c r="OJ52" s="5">
        <f>IF(GJ52=0,0,IF($BJ52&gt;SUM(GK52:$JV52),IF(GJ52+SUM(GK52:$JV52)&gt;$BJ52,$BJ52-SUM(OK52:$RV52),GJ52),0))</f>
        <v>0</v>
      </c>
      <c r="OK52" s="5">
        <f>IF(GK52=0,0,IF($BJ52&gt;SUM(GL52:$JV52),IF(GK52+SUM(GL52:$JV52)&gt;$BJ52,$BJ52-SUM(OL52:$RV52),GK52),0))</f>
        <v>0</v>
      </c>
      <c r="OL52" s="5">
        <f>IF(GL52=0,0,IF($BJ52&gt;SUM(GM52:$JV52),IF(GL52+SUM(GM52:$JV52)&gt;$BJ52,$BJ52-SUM(OM52:$RV52),GL52),0))</f>
        <v>0</v>
      </c>
      <c r="OM52" s="5">
        <f>IF(GM52=0,0,IF($BJ52&gt;SUM(GN52:$JV52),IF(GM52+SUM(GN52:$JV52)&gt;$BJ52,$BJ52-SUM(ON52:$RV52),GM52),0))</f>
        <v>0</v>
      </c>
      <c r="ON52" s="5">
        <f>IF(GN52=0,0,IF($BJ52&gt;SUM(GO52:$JV52),IF(GN52+SUM(GO52:$JV52)&gt;$BJ52,$BJ52-SUM(OO52:$RV52),GN52),0))</f>
        <v>0</v>
      </c>
      <c r="OO52" s="5">
        <f>IF(GO52=0,0,IF($BJ52&gt;SUM(GP52:$JV52),IF(GO52+SUM(GP52:$JV52)&gt;$BJ52,$BJ52-SUM(OP52:$RV52),GO52),0))</f>
        <v>0</v>
      </c>
      <c r="OP52" s="5">
        <f>IF(GP52=0,0,IF($BJ52&gt;SUM(GQ52:$JV52),IF(GP52+SUM(GQ52:$JV52)&gt;$BJ52,$BJ52-SUM(OQ52:$RV52),GP52),0))</f>
        <v>0</v>
      </c>
      <c r="OQ52" s="5">
        <f>IF(GQ52=0,0,IF($BJ52&gt;SUM(GR52:$JV52),IF(GQ52+SUM(GR52:$JV52)&gt;$BJ52,$BJ52-SUM(OR52:$RV52),GQ52),0))</f>
        <v>0</v>
      </c>
      <c r="OR52" s="5">
        <f>IF(GR52=0,0,IF($BJ52&gt;SUM(GS52:$JV52),IF(GR52+SUM(GS52:$JV52)&gt;$BJ52,$BJ52-SUM(OS52:$RV52),GR52),0))</f>
        <v>0</v>
      </c>
      <c r="OS52" s="5">
        <f>IF(GS52=0,0,IF($BJ52&gt;SUM(GT52:$JV52),IF(GS52+SUM(GT52:$JV52)&gt;$BJ52,$BJ52-SUM(OT52:$RV52),GS52),0))</f>
        <v>0</v>
      </c>
      <c r="OT52" s="5">
        <f>IF(GT52=0,0,IF($BJ52&gt;SUM(GU52:$JV52),IF(GT52+SUM(GU52:$JV52)&gt;$BJ52,$BJ52-SUM(OU52:$RV52),GT52),0))</f>
        <v>0</v>
      </c>
      <c r="OU52" s="5">
        <f>IF(GU52=0,0,IF($BJ52&gt;SUM(GV52:$JV52),IF(GU52+SUM(GV52:$JV52)&gt;$BJ52,$BJ52-SUM(OV52:$RV52),GU52),0))</f>
        <v>0</v>
      </c>
      <c r="OV52" s="5">
        <f>IF(GV52=0,0,IF($BJ52&gt;SUM(GW52:$JV52),IF(GV52+SUM(GW52:$JV52)&gt;$BJ52,$BJ52-SUM(OW52:$RV52),GV52),0))</f>
        <v>0</v>
      </c>
      <c r="OW52" s="5">
        <f>IF(GW52=0,0,IF($BJ52&gt;SUM(GX52:$JV52),IF(GW52+SUM(GX52:$JV52)&gt;$BJ52,$BJ52-SUM(OX52:$RV52),GW52),0))</f>
        <v>0</v>
      </c>
      <c r="OX52" s="5">
        <f>IF(GX52=0,0,IF($BJ52&gt;SUM(GY52:$JV52),IF(GX52+SUM(GY52:$JV52)&gt;$BJ52,$BJ52-SUM(OY52:$RV52),GX52),0))</f>
        <v>0</v>
      </c>
      <c r="OY52" s="5">
        <f>IF(GY52=0,0,IF($BJ52&gt;SUM(GZ52:$JV52),IF(GY52+SUM(GZ52:$JV52)&gt;$BJ52,$BJ52-SUM(OZ52:$RV52),GY52),0))</f>
        <v>0</v>
      </c>
      <c r="OZ52" s="5">
        <f>IF(GZ52=0,0,IF($BJ52&gt;SUM(HA52:$JV52),IF(GZ52+SUM(HA52:$JV52)&gt;$BJ52,$BJ52-SUM(PA52:$RV52),GZ52),0))</f>
        <v>0</v>
      </c>
      <c r="PA52" s="5">
        <f>IF(HA52=0,0,IF($BJ52&gt;SUM(HB52:$JV52),IF(HA52+SUM(HB52:$JV52)&gt;$BJ52,$BJ52-SUM(PB52:$RV52),HA52),0))</f>
        <v>0</v>
      </c>
      <c r="PB52" s="5">
        <f>IF(HB52=0,0,IF($BJ52&gt;SUM(HC52:$JV52),IF(HB52+SUM(HC52:$JV52)&gt;$BJ52,$BJ52-SUM(PC52:$RV52),HB52),0))</f>
        <v>0</v>
      </c>
      <c r="PC52" s="5">
        <f>IF(HC52=0,0,IF($BJ52&gt;SUM(HD52:$JV52),IF(HC52+SUM(HD52:$JV52)&gt;$BJ52,$BJ52-SUM(PD52:$RV52),HC52),0))</f>
        <v>0</v>
      </c>
      <c r="PD52" s="5">
        <f>IF(HD52=0,0,IF($BJ52&gt;SUM(HE52:$JV52),IF(HD52+SUM(HE52:$JV52)&gt;$BJ52,$BJ52-SUM(PE52:$RV52),HD52),0))</f>
        <v>0</v>
      </c>
      <c r="PE52" s="5">
        <f>IF(HE52=0,0,IF($BJ52&gt;SUM(HF52:$JV52),IF(HE52+SUM(HF52:$JV52)&gt;$BJ52,$BJ52-SUM(PF52:$RV52),HE52),0))</f>
        <v>0</v>
      </c>
      <c r="PF52" s="5">
        <f>IF(HF52=0,0,IF($BJ52&gt;SUM(HG52:$JV52),IF(HF52+SUM(HG52:$JV52)&gt;$BJ52,$BJ52-SUM(PG52:$RV52),HF52),0))</f>
        <v>0</v>
      </c>
      <c r="PG52" s="5">
        <f>IF(HG52=0,0,IF($BJ52&gt;SUM(HH52:$JV52),IF(HG52+SUM(HH52:$JV52)&gt;$BJ52,$BJ52-SUM(PH52:$RV52),HG52),0))</f>
        <v>0</v>
      </c>
      <c r="PH52" s="5">
        <f>IF(HH52=0,0,IF($BJ52&gt;SUM(HI52:$JV52),IF(HH52+SUM(HI52:$JV52)&gt;$BJ52,$BJ52-SUM(PI52:$RV52),HH52),0))</f>
        <v>0</v>
      </c>
      <c r="PI52" s="5">
        <f>IF(HI52=0,0,IF($BJ52&gt;SUM(HJ52:$JV52),IF(HI52+SUM(HJ52:$JV52)&gt;$BJ52,$BJ52-SUM(PJ52:$RV52),HI52),0))</f>
        <v>0</v>
      </c>
      <c r="PJ52" s="5">
        <f>IF(HJ52=0,0,IF($BJ52&gt;SUM(HK52:$JV52),IF(HJ52+SUM(HK52:$JV52)&gt;$BJ52,$BJ52-SUM(PK52:$RV52),HJ52),0))</f>
        <v>0</v>
      </c>
      <c r="PK52" s="5">
        <f>IF(HK52=0,0,IF($BJ52&gt;SUM(HL52:$JV52),IF(HK52+SUM(HL52:$JV52)&gt;$BJ52,$BJ52-SUM(PL52:$RV52),HK52),0))</f>
        <v>0</v>
      </c>
      <c r="PL52" s="5">
        <f>IF(HL52=0,0,IF($BJ52&gt;SUM(HM52:$JV52),IF(HL52+SUM(HM52:$JV52)&gt;$BJ52,$BJ52-SUM(PM52:$RV52),HL52),0))</f>
        <v>0</v>
      </c>
      <c r="PM52" s="5">
        <f>IF(HM52=0,0,IF($BJ52&gt;SUM(HN52:$JV52),IF(HM52+SUM(HN52:$JV52)&gt;$BJ52,$BJ52-SUM(PN52:$RV52),HM52),0))</f>
        <v>0</v>
      </c>
      <c r="PN52" s="5">
        <f>IF(HN52=0,0,IF($BJ52&gt;SUM(HO52:$JV52),IF(HN52+SUM(HO52:$JV52)&gt;$BJ52,$BJ52-SUM(PO52:$RV52),HN52),0))</f>
        <v>0</v>
      </c>
      <c r="PO52" s="5">
        <f>IF(HO52=0,0,IF($BJ52&gt;SUM(HP52:$JV52),IF(HO52+SUM(HP52:$JV52)&gt;$BJ52,$BJ52-SUM(PP52:$RV52),HO52),0))</f>
        <v>0</v>
      </c>
      <c r="PP52" s="5">
        <f>IF(HP52=0,0,IF($BJ52&gt;SUM(HQ52:$JV52),IF(HP52+SUM(HQ52:$JV52)&gt;$BJ52,$BJ52-SUM(PQ52:$RV52),HP52),0))</f>
        <v>0</v>
      </c>
      <c r="PQ52" s="5">
        <f>IF(HQ52=0,0,IF($BJ52&gt;SUM(HR52:$JV52),IF(HQ52+SUM(HR52:$JV52)&gt;$BJ52,$BJ52-SUM(PR52:$RV52),HQ52),0))</f>
        <v>0</v>
      </c>
      <c r="PR52" s="5">
        <f>IF(HR52=0,0,IF($BJ52&gt;SUM(HS52:$JV52),IF(HR52+SUM(HS52:$JV52)&gt;$BJ52,$BJ52-SUM(PS52:$RV52),HR52),0))</f>
        <v>0</v>
      </c>
      <c r="PS52" s="5">
        <f>IF(HS52=0,0,IF($BJ52&gt;SUM(HT52:$JV52),IF(HS52+SUM(HT52:$JV52)&gt;$BJ52,$BJ52-SUM(PT52:$RV52),HS52),0))</f>
        <v>0</v>
      </c>
      <c r="PT52" s="5">
        <f>IF(HT52=0,0,IF($BJ52&gt;SUM(HU52:$JV52),IF(HT52+SUM(HU52:$JV52)&gt;$BJ52,$BJ52-SUM(PU52:$RV52),HT52),0))</f>
        <v>0</v>
      </c>
      <c r="PU52" s="5">
        <f>IF(HU52=0,0,IF($BJ52&gt;SUM(HV52:$JV52),IF(HU52+SUM(HV52:$JV52)&gt;$BJ52,$BJ52-SUM(PV52:$RV52),HU52),0))</f>
        <v>0</v>
      </c>
      <c r="PV52" s="5">
        <f>IF(HV52=0,0,IF($BJ52&gt;SUM(HW52:$JV52),IF(HV52+SUM(HW52:$JV52)&gt;$BJ52,$BJ52-SUM(PW52:$RV52),HV52),0))</f>
        <v>0</v>
      </c>
      <c r="PW52" s="5">
        <f>IF(HW52=0,0,IF($BJ52&gt;SUM(HX52:$JV52),IF(HW52+SUM(HX52:$JV52)&gt;$BJ52,$BJ52-SUM(PX52:$RV52),HW52),0))</f>
        <v>0</v>
      </c>
      <c r="PX52" s="5">
        <f>IF(HX52=0,0,IF($BJ52&gt;SUM(HY52:$JV52),IF(HX52+SUM(HY52:$JV52)&gt;$BJ52,$BJ52-SUM(PY52:$RV52),HX52),0))</f>
        <v>0</v>
      </c>
      <c r="PY52" s="5">
        <f>IF(HY52=0,0,IF($BJ52&gt;SUM(HZ52:$JV52),IF(HY52+SUM(HZ52:$JV52)&gt;$BJ52,$BJ52-SUM(PZ52:$RV52),HY52),0))</f>
        <v>0</v>
      </c>
      <c r="PZ52" s="5">
        <f>IF(HZ52=0,0,IF($BJ52&gt;SUM(IA52:$JV52),IF(HZ52+SUM(IA52:$JV52)&gt;$BJ52,$BJ52-SUM(QA52:$RV52),HZ52),0))</f>
        <v>0</v>
      </c>
      <c r="QA52" s="5">
        <f>IF(IA52=0,0,IF($BJ52&gt;SUM(IB52:$JV52),IF(IA52+SUM(IB52:$JV52)&gt;$BJ52,$BJ52-SUM(QB52:$RV52),IA52),0))</f>
        <v>0</v>
      </c>
      <c r="QB52" s="5">
        <f>IF(IB52=0,0,IF($BJ52&gt;SUM(IC52:$JV52),IF(IB52+SUM(IC52:$JV52)&gt;$BJ52,$BJ52-SUM(QC52:$RV52),IB52),0))</f>
        <v>0</v>
      </c>
      <c r="QC52" s="5">
        <f>IF(IC52=0,0,IF($BJ52&gt;SUM(ID52:$JV52),IF(IC52+SUM(ID52:$JV52)&gt;$BJ52,$BJ52-SUM(QD52:$RV52),IC52),0))</f>
        <v>0</v>
      </c>
      <c r="QD52" s="5">
        <f>IF(ID52=0,0,IF($BJ52&gt;SUM(IE52:$JV52),IF(ID52+SUM(IE52:$JV52)&gt;$BJ52,$BJ52-SUM(QE52:$RV52),ID52),0))</f>
        <v>0</v>
      </c>
      <c r="QE52" s="5">
        <f>IF(IE52=0,0,IF($BJ52&gt;SUM(IF52:$JV52),IF(IE52+SUM(IF52:$JV52)&gt;$BJ52,$BJ52-SUM(QF52:$RV52),IE52),0))</f>
        <v>0</v>
      </c>
      <c r="QF52" s="5">
        <f>IF(IF52=0,0,IF($BJ52&gt;SUM(IG52:$JV52),IF(IF52+SUM(IG52:$JV52)&gt;$BJ52,$BJ52-SUM(QG52:$RV52),IF52),0))</f>
        <v>0</v>
      </c>
      <c r="QG52" s="5">
        <f>IF(IG52=0,0,IF($BJ52&gt;SUM(IH52:$JV52),IF(IG52+SUM(IH52:$JV52)&gt;$BJ52,$BJ52-SUM(QH52:$RV52),IG52),0))</f>
        <v>0</v>
      </c>
      <c r="QH52" s="5">
        <f>IF(IH52=0,0,IF($BJ52&gt;SUM(II52:$JV52),IF(IH52+SUM(II52:$JV52)&gt;$BJ52,$BJ52-SUM(QI52:$RV52),IH52),0))</f>
        <v>0</v>
      </c>
      <c r="QI52" s="5">
        <f>IF(II52=0,0,IF($BJ52&gt;SUM(IJ52:$JV52),IF(II52+SUM(IJ52:$JV52)&gt;$BJ52,$BJ52-SUM(QJ52:$RV52),II52),0))</f>
        <v>0</v>
      </c>
      <c r="QJ52" s="5">
        <f>IF(IJ52=0,0,IF($BJ52&gt;SUM(IK52:$JV52),IF(IJ52+SUM(IK52:$JV52)&gt;$BJ52,$BJ52-SUM(QK52:$RV52),IJ52),0))</f>
        <v>0</v>
      </c>
      <c r="QK52" s="5">
        <f>IF(IK52=0,0,IF($BJ52&gt;SUM(IL52:$JV52),IF(IK52+SUM(IL52:$JV52)&gt;$BJ52,$BJ52-SUM(QL52:$RV52),IK52),0))</f>
        <v>0</v>
      </c>
      <c r="QL52" s="5">
        <f>IF(IL52=0,0,IF($BJ52&gt;SUM(IM52:$JV52),IF(IL52+SUM(IM52:$JV52)&gt;$BJ52,$BJ52-SUM(QM52:$RV52),IL52),0))</f>
        <v>0</v>
      </c>
      <c r="QM52" s="5">
        <f>IF(IM52=0,0,IF($BJ52&gt;SUM(IN52:$JV52),IF(IM52+SUM(IN52:$JV52)&gt;$BJ52,$BJ52-SUM(QN52:$RV52),IM52),0))</f>
        <v>0</v>
      </c>
      <c r="QN52" s="5">
        <f>IF(IN52=0,0,IF($BJ52&gt;SUM(IO52:$JV52),IF(IN52+SUM(IO52:$JV52)&gt;$BJ52,$BJ52-SUM(QO52:$RV52),IN52),0))</f>
        <v>0</v>
      </c>
      <c r="QO52" s="5">
        <f>IF(IO52=0,0,IF($BJ52&gt;SUM(IP52:$JV52),IF(IO52+SUM(IP52:$JV52)&gt;$BJ52,$BJ52-SUM(QP52:$RV52),IO52),0))</f>
        <v>0</v>
      </c>
      <c r="QP52" s="5">
        <f>IF(IP52=0,0,IF($BJ52&gt;SUM(IQ52:$JV52),IF(IP52+SUM(IQ52:$JV52)&gt;$BJ52,$BJ52-SUM(QQ52:$RV52),IP52),0))</f>
        <v>0</v>
      </c>
      <c r="QQ52" s="5">
        <f>IF(IQ52=0,0,IF($BJ52&gt;SUM(IR52:$JV52),IF(IQ52+SUM(IR52:$JV52)&gt;$BJ52,$BJ52-SUM(QR52:$RV52),IQ52),0))</f>
        <v>0</v>
      </c>
      <c r="QR52" s="5">
        <f>IF(IR52=0,0,IF($BJ52&gt;SUM(IS52:$JV52),IF(IR52+SUM(IS52:$JV52)&gt;$BJ52,$BJ52-SUM(QS52:$RV52),IR52),0))</f>
        <v>0</v>
      </c>
      <c r="QS52" s="5">
        <f>IF(IS52=0,0,IF($BJ52&gt;SUM(IT52:$JV52),IF(IS52+SUM(IT52:$JV52)&gt;$BJ52,$BJ52-SUM(QT52:$RV52),IS52),0))</f>
        <v>0</v>
      </c>
      <c r="QT52" s="5">
        <f>IF(IT52=0,0,IF($BJ52&gt;SUM(IU52:$JV52),IF(IT52+SUM(IU52:$JV52)&gt;$BJ52,$BJ52-SUM(QU52:$RV52),IT52),0))</f>
        <v>0</v>
      </c>
      <c r="QU52" s="5">
        <f>IF(IU52=0,0,IF($BJ52&gt;SUM(IV52:$JV52),IF(IU52+SUM(IV52:$JV52)&gt;$BJ52,$BJ52-SUM(QV52:$RV52),IU52),0))</f>
        <v>0</v>
      </c>
      <c r="QV52" s="5">
        <f>IF(IV52=0,0,IF($BJ52&gt;SUM(IW52:$JV52),IF(IV52+SUM(IW52:$JV52)&gt;$BJ52,$BJ52-SUM(QW52:$RV52),IV52),0))</f>
        <v>0</v>
      </c>
      <c r="QW52" s="5">
        <f>IF(IW52=0,0,IF($BJ52&gt;SUM(IX52:$JV52),IF(IW52+SUM(IX52:$JV52)&gt;$BJ52,$BJ52-SUM(QX52:$RV52),IW52),0))</f>
        <v>0</v>
      </c>
      <c r="QX52" s="5">
        <f>IF(IX52=0,0,IF($BJ52&gt;SUM(IY52:$JV52),IF(IX52+SUM(IY52:$JV52)&gt;$BJ52,$BJ52-SUM(QY52:$RV52),IX52),0))</f>
        <v>0</v>
      </c>
      <c r="QY52" s="5">
        <f>IF(IY52=0,0,IF($BJ52&gt;SUM(IZ52:$JV52),IF(IY52+SUM(IZ52:$JV52)&gt;$BJ52,$BJ52-SUM(QZ52:$RV52),IY52),0))</f>
        <v>0</v>
      </c>
      <c r="QZ52" s="5">
        <f>IF(IZ52=0,0,IF($BJ52&gt;SUM(JA52:$JV52),IF(IZ52+SUM(JA52:$JV52)&gt;$BJ52,$BJ52-SUM(RA52:$RV52),IZ52),0))</f>
        <v>0</v>
      </c>
      <c r="RA52" s="5">
        <f>IF(JA52=0,0,IF($BJ52&gt;SUM(JB52:$JV52),IF(JA52+SUM(JB52:$JV52)&gt;$BJ52,$BJ52-SUM(RB52:$RV52),JA52),0))</f>
        <v>0</v>
      </c>
      <c r="RB52" s="5">
        <f>IF(JB52=0,0,IF($BJ52&gt;SUM(JC52:$JV52),IF(JB52+SUM(JC52:$JV52)&gt;$BJ52,$BJ52-SUM(RC52:$RV52),JB52),0))</f>
        <v>0</v>
      </c>
      <c r="RC52" s="5">
        <f>IF(JC52=0,0,IF($BJ52&gt;SUM(JD52:$JV52),IF(JC52+SUM(JD52:$JV52)&gt;$BJ52,$BJ52-SUM(RD52:$RV52),JC52),0))</f>
        <v>0</v>
      </c>
      <c r="RD52" s="5">
        <f>IF(JD52=0,0,IF($BJ52&gt;SUM(JE52:$JV52),IF(JD52+SUM(JE52:$JV52)&gt;$BJ52,$BJ52-SUM(RE52:$RV52),JD52),0))</f>
        <v>0</v>
      </c>
      <c r="RE52" s="5">
        <f>IF(JE52=0,0,IF($BJ52&gt;SUM(JF52:$JV52),IF(JE52+SUM(JF52:$JV52)&gt;$BJ52,$BJ52-SUM(RF52:$RV52),JE52),0))</f>
        <v>0</v>
      </c>
      <c r="RF52" s="5">
        <f>IF(JF52=0,0,IF($BJ52&gt;SUM(JG52:$JV52),IF(JF52+SUM(JG52:$JV52)&gt;$BJ52,$BJ52-SUM(RG52:$RV52),JF52),0))</f>
        <v>0</v>
      </c>
      <c r="RG52" s="5">
        <f>IF(JG52=0,0,IF($BJ52&gt;SUM(JH52:$JV52),IF(JG52+SUM(JH52:$JV52)&gt;$BJ52,$BJ52-SUM(RH52:$RV52),JG52),0))</f>
        <v>0</v>
      </c>
      <c r="RH52" s="5">
        <f>IF(JH52=0,0,IF($BJ52&gt;SUM(JI52:$JV52),IF(JH52+SUM(JI52:$JV52)&gt;$BJ52,$BJ52-SUM(RI52:$RV52),JH52),0))</f>
        <v>0</v>
      </c>
      <c r="RI52" s="5">
        <f>IF(JI52=0,0,IF($BJ52&gt;SUM(JJ52:$JV52),IF(JI52+SUM(JJ52:$JV52)&gt;$BJ52,$BJ52-SUM(RJ52:$RV52),JI52),0))</f>
        <v>0</v>
      </c>
      <c r="RJ52" s="5">
        <f>IF(JJ52=0,0,IF($BJ52&gt;SUM(JK52:$JV52),IF(JJ52+SUM(JK52:$JV52)&gt;$BJ52,$BJ52-SUM(RK52:$RV52),JJ52),0))</f>
        <v>0</v>
      </c>
      <c r="RK52" s="5">
        <f>IF(JK52=0,0,IF($BJ52&gt;SUM(JL52:$JV52),IF(JK52+SUM(JL52:$JV52)&gt;$BJ52,$BJ52-SUM(RL52:$RV52),JK52),0))</f>
        <v>0</v>
      </c>
      <c r="RL52" s="5">
        <f>IF(JL52=0,0,IF($BJ52&gt;SUM(JM52:$JV52),IF(JL52+SUM(JM52:$JV52)&gt;$BJ52,$BJ52-SUM(RM52:$RV52),JL52),0))</f>
        <v>0</v>
      </c>
      <c r="RM52" s="5">
        <f>IF(JM52=0,0,IF($BJ52&gt;SUM(JN52:$JV52),IF(JM52+SUM(JN52:$JV52)&gt;$BJ52,$BJ52-SUM(RN52:$RV52),JM52),0))</f>
        <v>0</v>
      </c>
      <c r="RN52" s="5">
        <f>IF(JN52=0,0,IF($BJ52&gt;SUM(JO52:$JV52),IF(JN52+SUM(JO52:$JV52)&gt;$BJ52,$BJ52-SUM(RO52:$RV52),JN52),0))</f>
        <v>0</v>
      </c>
      <c r="RO52" s="5">
        <f>IF(JO52=0,0,IF($BJ52&gt;SUM(JP52:$JV52),IF(JO52+SUM(JP52:$JV52)&gt;$BJ52,$BJ52-SUM(RP52:$RV52),JO52),0))</f>
        <v>0</v>
      </c>
      <c r="RP52" s="5">
        <f>IF(JP52=0,0,IF($BJ52&gt;SUM(JQ52:$JV52),IF(JP52+SUM(JQ52:$JV52)&gt;$BJ52,$BJ52-SUM(RQ52:$RV52),JP52),0))</f>
        <v>0</v>
      </c>
      <c r="RQ52" s="5">
        <f>IF(JQ52=0,0,IF($BJ52&gt;SUM(JR52:$JV52),IF(JQ52+SUM(JR52:$JV52)&gt;$BJ52,$BJ52-SUM(RR52:$RV52),JQ52),0))</f>
        <v>0</v>
      </c>
      <c r="RR52" s="5">
        <f>IF(JR52=0,0,IF($BJ52&gt;SUM(JS52:$JV52),IF(JR52+SUM(JS52:$JV52)&gt;$BJ52,$BJ52-SUM(RS52:$RV52),JR52),0))</f>
        <v>0</v>
      </c>
      <c r="RS52" s="5">
        <f>IF(JS52=0,0,IF($BJ52&gt;SUM(JT52:$JV52),IF(JS52+SUM(JT52:$JV52)&gt;$BJ52,$BJ52-SUM(RT52:$RV52),JS52),0))</f>
        <v>0</v>
      </c>
      <c r="RT52" s="5">
        <f>IF(JT52=0,0,IF($BJ52&gt;SUM(JU52:$JV52),IF(JT52+SUM(JU52:$JV52)&gt;$BJ52,$BJ52-SUM(RU52:$RV52),JT52),0))</f>
        <v>0</v>
      </c>
      <c r="RU52" s="5">
        <f>IF(JU52=0,0,IF($BJ52&gt;SUM(JV52:$JV52),IF(JU52+SUM(JV52:$JV52)&gt;$BJ52,$BJ52-SUM(RV52:$RV52),JU52),0))</f>
        <v>0</v>
      </c>
      <c r="RV52" s="54"/>
      <c r="RW52" s="12">
        <f ca="1">SUMIFS(Sales!D$1:D$151,Sales!B$1:B$151,B52,Sales!C$1:C$151,C52)</f>
        <v>34</v>
      </c>
      <c r="RX52" s="65" t="b">
        <f>IF(COUNTIF(Sales!C$1:C$153,C52)=1,TRUE,FALSE)</f>
        <v>1</v>
      </c>
      <c r="RY52" t="b">
        <f t="shared" si="598"/>
        <v>1</v>
      </c>
    </row>
    <row r="53" spans="1:493" hidden="1" x14ac:dyDescent="0.35">
      <c r="A53" s="7">
        <f t="shared" ca="1" si="546"/>
        <v>53</v>
      </c>
      <c r="B53" s="126" t="str">
        <f t="shared" si="595"/>
        <v>GC-Shoes</v>
      </c>
      <c r="C53" s="20" t="s">
        <v>157</v>
      </c>
      <c r="D53" s="20"/>
      <c r="E53" s="155">
        <f>IF(LEFT(C53,5)="Total",0,SUMIFS(Costing!E$1:E$79,Costing!C$1:C$79,B53,Costing!D$1:D$79,C53))</f>
        <v>0</v>
      </c>
      <c r="F53" s="60">
        <f>SUMIFS(Costing!G$1:G$79,Costing!C$1:C$79,B53,Costing!D$1:D$79,C53)</f>
        <v>0</v>
      </c>
      <c r="G53" s="92"/>
      <c r="H53" s="220"/>
      <c r="I53" s="67">
        <f t="shared" si="575"/>
        <v>0</v>
      </c>
      <c r="J53" s="92"/>
      <c r="K53" s="220"/>
      <c r="L53" s="67">
        <f t="shared" si="576"/>
        <v>0</v>
      </c>
      <c r="M53" s="92"/>
      <c r="N53" s="220"/>
      <c r="O53" s="67">
        <f t="shared" si="577"/>
        <v>0</v>
      </c>
      <c r="P53" s="92"/>
      <c r="Q53" s="220"/>
      <c r="R53" s="67">
        <f t="shared" si="578"/>
        <v>0</v>
      </c>
      <c r="S53" s="92"/>
      <c r="T53" s="220"/>
      <c r="U53" s="67">
        <f t="shared" si="579"/>
        <v>0</v>
      </c>
      <c r="V53" s="92"/>
      <c r="W53" s="220"/>
      <c r="X53" s="67">
        <f t="shared" si="580"/>
        <v>0</v>
      </c>
      <c r="Y53" s="92"/>
      <c r="Z53" s="220"/>
      <c r="AA53" s="67">
        <f t="shared" si="581"/>
        <v>0</v>
      </c>
      <c r="AB53" s="92"/>
      <c r="AC53" s="220"/>
      <c r="AD53" s="67">
        <f t="shared" si="582"/>
        <v>0</v>
      </c>
      <c r="AE53" s="92"/>
      <c r="AF53" s="220"/>
      <c r="AG53" s="67">
        <f t="shared" si="583"/>
        <v>0</v>
      </c>
      <c r="AH53" s="92"/>
      <c r="AI53" s="220"/>
      <c r="AJ53" s="67">
        <f t="shared" si="584"/>
        <v>0</v>
      </c>
      <c r="AK53" s="92"/>
      <c r="AL53" s="220"/>
      <c r="AM53" s="67">
        <f t="shared" si="585"/>
        <v>0</v>
      </c>
      <c r="AN53" s="92"/>
      <c r="AO53" s="220"/>
      <c r="AP53" s="67">
        <f t="shared" si="586"/>
        <v>0</v>
      </c>
      <c r="AQ53" s="92"/>
      <c r="AR53" s="220"/>
      <c r="AS53" s="67">
        <f t="shared" si="587"/>
        <v>0</v>
      </c>
      <c r="AT53" s="92"/>
      <c r="AU53" s="220"/>
      <c r="AV53" s="67">
        <f t="shared" si="588"/>
        <v>0</v>
      </c>
      <c r="AW53" s="92"/>
      <c r="AX53" s="220"/>
      <c r="AY53" s="67">
        <f t="shared" si="589"/>
        <v>0</v>
      </c>
      <c r="AZ53" s="92"/>
      <c r="BA53" s="220"/>
      <c r="BB53" s="67">
        <f t="shared" si="590"/>
        <v>0</v>
      </c>
      <c r="BC53" s="92"/>
      <c r="BD53" s="220"/>
      <c r="BE53" s="67">
        <f t="shared" si="591"/>
        <v>0</v>
      </c>
      <c r="BF53" s="92"/>
      <c r="BG53" s="220"/>
      <c r="BH53" s="67">
        <f t="shared" si="592"/>
        <v>0</v>
      </c>
      <c r="BI53" s="68"/>
      <c r="BJ53" s="154">
        <f t="shared" si="593"/>
        <v>0</v>
      </c>
      <c r="BK53" s="116">
        <f t="shared" si="594"/>
        <v>0</v>
      </c>
      <c r="BL53" s="50"/>
      <c r="BM53" s="5">
        <f ca="1">SUMIFS(INDIRECT("Sales!"&amp;RW53&amp;":"&amp;RW53),Sales!$1:$1,"&gt;"&amp;$BN$2,Sales!$1:$1,"&lt;="&amp;$C$2)/$BM$2*30</f>
        <v>0</v>
      </c>
      <c r="BN53" s="72"/>
      <c r="BO53" s="5">
        <f>SUMIF($DB$2:$RV$2,"&lt;"&amp;BO$2,$DB53:$RV53)-SUM($BN53:BN53)</f>
        <v>0</v>
      </c>
      <c r="BP53" s="5">
        <f>SUMIF($DB$2:$RV$2,"&lt;"&amp;BP$2,$DB53:$RV53)-SUM($BN53:BO53)</f>
        <v>0</v>
      </c>
      <c r="BQ53" s="5">
        <f>SUMIF($DB$2:$RV$2,"&lt;"&amp;BQ$2,$DB53:$RV53)-SUM($BN53:BP53)</f>
        <v>0</v>
      </c>
      <c r="BR53" s="5">
        <f>SUMIF($DB$2:$RV$2,"&lt;"&amp;BR$2,$DB53:$RV53)-SUM($BN53:BQ53)</f>
        <v>0</v>
      </c>
      <c r="BS53" s="5">
        <f>SUMIF($DB$2:$RV$2,"&lt;"&amp;BS$2,$DB53:$RV53)-SUM($BN53:BR53)</f>
        <v>0</v>
      </c>
      <c r="BT53" s="5">
        <f>SUMIF($DB$2:$RV$2,"&lt;"&amp;BT$2,$DB53:$RV53)-SUM($BN53:BS53)</f>
        <v>0</v>
      </c>
      <c r="BU53" s="5">
        <f t="shared" si="599"/>
        <v>0</v>
      </c>
      <c r="BV53" s="10"/>
      <c r="BW53" s="95"/>
      <c r="BX53" s="95">
        <v>0</v>
      </c>
      <c r="BY53" s="95">
        <v>0</v>
      </c>
      <c r="BZ53" s="95"/>
      <c r="CA53" s="95"/>
      <c r="CB53" s="95"/>
      <c r="CC53" s="79">
        <v>0</v>
      </c>
      <c r="CD53" s="79">
        <v>0</v>
      </c>
      <c r="CE53" s="79">
        <v>0</v>
      </c>
      <c r="CF53" s="79">
        <v>0</v>
      </c>
      <c r="CG53" s="79">
        <v>0</v>
      </c>
      <c r="CH53" s="79">
        <v>0</v>
      </c>
      <c r="CI53" s="79">
        <v>0</v>
      </c>
      <c r="CJ53" s="79">
        <v>0</v>
      </c>
      <c r="CK53" s="79">
        <v>0</v>
      </c>
      <c r="CL53" s="79">
        <v>0</v>
      </c>
      <c r="CM53" s="79">
        <v>0</v>
      </c>
      <c r="CN53" s="79">
        <v>0</v>
      </c>
      <c r="CO53" s="79">
        <v>0</v>
      </c>
      <c r="CP53" s="79">
        <v>30</v>
      </c>
      <c r="CQ53" s="79">
        <v>0</v>
      </c>
      <c r="CR53" s="79">
        <v>0</v>
      </c>
      <c r="CS53" s="79">
        <v>25</v>
      </c>
      <c r="CT53" s="79">
        <v>30</v>
      </c>
      <c r="CU53" s="79">
        <v>0</v>
      </c>
      <c r="CV53" s="79">
        <v>0</v>
      </c>
      <c r="CW53" s="79">
        <v>0</v>
      </c>
      <c r="CX53" s="95">
        <v>0</v>
      </c>
      <c r="CY53" s="79">
        <v>0</v>
      </c>
      <c r="CZ53" s="79">
        <v>0</v>
      </c>
      <c r="DA53" s="79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/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0</v>
      </c>
      <c r="JU53" s="5"/>
      <c r="JV53" s="54"/>
      <c r="JW53" s="5">
        <f>IF(BW53=0,0,IF($BJ53&gt;SUM(BX53:$JV53),IF(BW53+SUM(BX53:$JV53)&gt;$BJ53,$BJ53-SUM(JX53:$RV53),BW53),0))</f>
        <v>0</v>
      </c>
      <c r="JX53" s="5">
        <f>IF(BX53=0,0,IF($BJ53&gt;SUM(BY53:$JV53),IF(BX53+SUM(BY53:$JV53)&gt;$BJ53,$BJ53-SUM(JY53:$RV53),BX53),0))</f>
        <v>0</v>
      </c>
      <c r="JY53" s="5">
        <f>IF(BY53=0,0,IF($BJ53&gt;SUM(BZ53:$JV53),IF(BY53+SUM(BZ53:$JV53)&gt;$BJ53,$BJ53-SUM(JZ53:$RV53),BY53),0))</f>
        <v>0</v>
      </c>
      <c r="JZ53" s="5">
        <f>IF(BZ53=0,0,IF($BJ53&gt;SUM(CA53:$JV53),IF(BZ53+SUM(CA53:$JV53)&gt;$BJ53,$BJ53-SUM(KA53:$RV53),BZ53),0))</f>
        <v>0</v>
      </c>
      <c r="KA53" s="5">
        <f>IF(CA53=0,0,IF($BJ53&gt;SUM(CB53:$JV53),IF(CA53+SUM(CB53:$JV53)&gt;$BJ53,$BJ53-SUM(KB53:$RV53),CA53),0))</f>
        <v>0</v>
      </c>
      <c r="KB53" s="5">
        <f>IF(CB53=0,0,IF($BJ53&gt;SUM(CC53:$JV53),IF(CB53+SUM(CC53:$JV53)&gt;$BJ53,$BJ53-SUM(KC53:$RV53),CB53),0))</f>
        <v>0</v>
      </c>
      <c r="KC53" s="5">
        <f>IF(CC53=0,0,IF($BJ53&gt;SUM(CD53:$JV53),IF(CC53+SUM(CD53:$JV53)&gt;$BJ53,$BJ53-SUM(KD53:$RV53),CC53),0))</f>
        <v>0</v>
      </c>
      <c r="KD53" s="5">
        <f>IF(CD53=0,0,IF($BJ53&gt;SUM(CE53:$JV53),IF(CD53+SUM(CE53:$JV53)&gt;$BJ53,$BJ53-SUM(KE53:$RV53),CD53),0))</f>
        <v>0</v>
      </c>
      <c r="KE53" s="5">
        <f>IF(CE53=0,0,IF($BJ53&gt;SUM(CF53:$JV53),IF(CE53+SUM(CF53:$JV53)&gt;$BJ53,$BJ53-SUM(KF53:$RV53),CE53),0))</f>
        <v>0</v>
      </c>
      <c r="KF53" s="5">
        <f>IF(CF53=0,0,IF($BJ53&gt;SUM(CG53:$JV53),IF(CF53+SUM(CG53:$JV53)&gt;$BJ53,$BJ53-SUM(KG53:$RV53),CF53),0))</f>
        <v>0</v>
      </c>
      <c r="KG53" s="5">
        <f>IF(CG53=0,0,IF($BJ53&gt;SUM(CH53:$JV53),IF(CG53+SUM(CH53:$JV53)&gt;$BJ53,$BJ53-SUM(KH53:$RV53),CG53),0))</f>
        <v>0</v>
      </c>
      <c r="KH53" s="5">
        <f>IF(CH53=0,0,IF($BJ53&gt;SUM(CI53:$JV53),IF(CH53+SUM(CI53:$JV53)&gt;$BJ53,$BJ53-SUM(KI53:$RV53),CH53),0))</f>
        <v>0</v>
      </c>
      <c r="KI53" s="5">
        <f>IF(CI53=0,0,IF($BJ53&gt;SUM(CJ53:$JV53),IF(CI53+SUM(CJ53:$JV53)&gt;$BJ53,$BJ53-SUM(KJ53:$RV53),CI53),0))</f>
        <v>0</v>
      </c>
      <c r="KJ53" s="5">
        <f>IF(CJ53=0,0,IF($BJ53&gt;SUM(CK53:$JV53),IF(CJ53+SUM(CK53:$JV53)&gt;$BJ53,$BJ53-SUM(KK53:$RV53),CJ53),0))</f>
        <v>0</v>
      </c>
      <c r="KK53" s="5">
        <f>IF(CK53=0,0,IF($BJ53&gt;SUM(CL53:$JV53),IF(CK53+SUM(CL53:$JV53)&gt;$BJ53,$BJ53-SUM(KL53:$RV53),CK53),0))</f>
        <v>0</v>
      </c>
      <c r="KL53" s="5">
        <f>IF(CL53=0,0,IF($BJ53&gt;SUM(CM53:$JV53),IF(CL53+SUM(CM53:$JV53)&gt;$BJ53,$BJ53-SUM(KM53:$RV53),CL53),0))</f>
        <v>0</v>
      </c>
      <c r="KM53" s="5">
        <f>IF(CM53=0,0,IF($BJ53&gt;SUM(CN53:$JV53),IF(CM53+SUM(CN53:$JV53)&gt;$BJ53,$BJ53-SUM(KN53:$RV53),CM53),0))</f>
        <v>0</v>
      </c>
      <c r="KN53" s="5">
        <f>IF(CN53=0,0,IF($BJ53&gt;SUM(CO53:$JV53),IF(CN53+SUM(CO53:$JV53)&gt;$BJ53,$BJ53-SUM(KO53:$RV53),CN53),0))</f>
        <v>0</v>
      </c>
      <c r="KO53" s="5">
        <f>IF(CO53=0,0,IF($BJ53&gt;SUM(CP53:$JV53),IF(CO53+SUM(CP53:$JV53)&gt;$BJ53,$BJ53-SUM(KP53:$RV53),CO53),0))</f>
        <v>0</v>
      </c>
      <c r="KP53" s="5">
        <f>IF(CP53=0,0,IF($BJ53&gt;SUM(CQ53:$JV53),IF(CP53+SUM(CQ53:$JV53)&gt;$BJ53,$BJ53-SUM(KQ53:$RV53),CP53),0))</f>
        <v>0</v>
      </c>
      <c r="KQ53" s="5">
        <f>IF(CQ53=0,0,IF($BJ53&gt;SUM(CR53:$JV53),IF(CQ53+SUM(CR53:$JV53)&gt;$BJ53,$BJ53-SUM(KR53:$RV53),CQ53),0))</f>
        <v>0</v>
      </c>
      <c r="KR53" s="5">
        <f>IF(CR53=0,0,IF($BJ53&gt;SUM(CS53:$JV53),IF(CR53+SUM(CS53:$JV53)&gt;$BJ53,$BJ53-SUM(KS53:$RV53),CR53),0))</f>
        <v>0</v>
      </c>
      <c r="KS53" s="5">
        <f>IF(CS53=0,0,IF($BJ53&gt;SUM(CT53:$JV53),IF(CS53+SUM(CT53:$JV53)&gt;$BJ53,$BJ53-SUM(KT53:$RV53),CS53),0))</f>
        <v>0</v>
      </c>
      <c r="KT53" s="5">
        <f>IF(CT53=0,0,IF($BJ53&gt;SUM(CU53:$JV53),IF(CT53+SUM(CU53:$JV53)&gt;$BJ53,$BJ53-SUM(KU53:$RV53),CT53),0))</f>
        <v>0</v>
      </c>
      <c r="KU53" s="5">
        <f>IF(CU53=0,0,IF($BJ53&gt;SUM(CV53:$JV53),IF(CU53+SUM(CV53:$JV53)&gt;$BJ53,$BJ53-SUM(KV53:$RV53),CU53),0))</f>
        <v>0</v>
      </c>
      <c r="KV53" s="5">
        <f>IF(CV53=0,0,IF($BJ53&gt;SUM(CW53:$JV53),IF(CV53+SUM(CW53:$JV53)&gt;$BJ53,$BJ53-SUM(KW53:$RV53),CV53),0))</f>
        <v>0</v>
      </c>
      <c r="KW53" s="5">
        <f>IF(CW53=0,0,IF($BJ53&gt;SUM(CX53:$JV53),IF(CW53+SUM(CX53:$JV53)&gt;$BJ53,$BJ53-SUM(KX53:$RV53),CW53),0))</f>
        <v>0</v>
      </c>
      <c r="KX53" s="5">
        <f>IF(CX53=0,0,IF($BJ53&gt;SUM(CY53:$JV53),IF(CX53+SUM(CY53:$JV53)&gt;$BJ53,$BJ53-SUM(KY53:$RV53),CX53),0))</f>
        <v>0</v>
      </c>
      <c r="KY53" s="5">
        <f>IF(CY53=0,0,IF($BJ53&gt;SUM(CZ53:$JV53),IF(CY53+SUM(CZ53:$JV53)&gt;$BJ53,$BJ53-SUM(KZ53:$RV53),CY53),0))</f>
        <v>0</v>
      </c>
      <c r="KZ53" s="5">
        <f>IF(CZ53=0,0,IF($BJ53&gt;SUM(DA53:$JV53),IF(CZ53+SUM(DA53:$JV53)&gt;$BJ53,$BJ53-SUM(LA53:$RV53),CZ53),0))</f>
        <v>0</v>
      </c>
      <c r="LA53" s="5">
        <f>IF(DA53=0,0,IF($BJ53&gt;SUM(DB53:$JV53),IF(DA53+SUM(DB53:$JV53)&gt;$BJ53,$BJ53-SUM(LB53:$RV53),DA53),0))</f>
        <v>0</v>
      </c>
      <c r="LB53" s="5">
        <f>IF(DB53=0,0,IF($BJ53&gt;SUM(DC53:$JV53),IF(DB53+SUM(DC53:$JV53)&gt;$BJ53,$BJ53-SUM(LC53:$RV53),DB53),0))</f>
        <v>0</v>
      </c>
      <c r="LC53" s="5">
        <f>IF(DC53=0,0,IF($BJ53&gt;SUM(DD53:$JV53),IF(DC53+SUM(DD53:$JV53)&gt;$BJ53,$BJ53-SUM(LD53:$RV53),DC53),0))</f>
        <v>0</v>
      </c>
      <c r="LD53" s="5">
        <f>IF(DD53=0,0,IF($BJ53&gt;SUM(DE53:$JV53),IF(DD53+SUM(DE53:$JV53)&gt;$BJ53,$BJ53-SUM(LE53:$RV53),DD53),0))</f>
        <v>0</v>
      </c>
      <c r="LE53" s="5">
        <f>IF(DE53=0,0,IF($BJ53&gt;SUM(DF53:$JV53),IF(DE53+SUM(DF53:$JV53)&gt;$BJ53,$BJ53-SUM(LF53:$RV53),DE53),0))</f>
        <v>0</v>
      </c>
      <c r="LF53" s="5">
        <f>IF(DF53=0,0,IF($BJ53&gt;SUM(DG53:$JV53),IF(DF53+SUM(DG53:$JV53)&gt;$BJ53,$BJ53-SUM(LG53:$RV53),DF53),0))</f>
        <v>0</v>
      </c>
      <c r="LG53" s="5">
        <f>IF(DG53=0,0,IF($BJ53&gt;SUM(DH53:$JV53),IF(DG53+SUM(DH53:$JV53)&gt;$BJ53,$BJ53-SUM(LH53:$RV53),DG53),0))</f>
        <v>0</v>
      </c>
      <c r="LH53" s="5">
        <f>IF(DH53=0,0,IF($BJ53&gt;SUM(DI53:$JV53),IF(DH53+SUM(DI53:$JV53)&gt;$BJ53,$BJ53-SUM(LI53:$RV53),DH53),0))</f>
        <v>0</v>
      </c>
      <c r="LI53" s="5">
        <f>IF(DI53=0,0,IF($BJ53&gt;SUM(DJ53:$JV53),IF(DI53+SUM(DJ53:$JV53)&gt;$BJ53,$BJ53-SUM(LJ53:$RV53),DI53),0))</f>
        <v>0</v>
      </c>
      <c r="LJ53" s="5">
        <f>IF(DJ53=0,0,IF($BJ53&gt;SUM(DK53:$JV53),IF(DJ53+SUM(DK53:$JV53)&gt;$BJ53,$BJ53-SUM(LK53:$RV53),DJ53),0))</f>
        <v>0</v>
      </c>
      <c r="LK53" s="5">
        <f>IF(DK53=0,0,IF($BJ53&gt;SUM(DL53:$JV53),IF(DK53+SUM(DL53:$JV53)&gt;$BJ53,$BJ53-SUM(LL53:$RV53),DK53),0))</f>
        <v>0</v>
      </c>
      <c r="LL53" s="5">
        <f>IF(DL53=0,0,IF($BJ53&gt;SUM(DM53:$JV53),IF(DL53+SUM(DM53:$JV53)&gt;$BJ53,$BJ53-SUM(LM53:$RV53),DL53),0))</f>
        <v>0</v>
      </c>
      <c r="LM53" s="5">
        <f>IF(DM53=0,0,IF($BJ53&gt;SUM(DN53:$JV53),IF(DM53+SUM(DN53:$JV53)&gt;$BJ53,$BJ53-SUM(LN53:$RV53),DM53),0))</f>
        <v>0</v>
      </c>
      <c r="LN53" s="5">
        <f>IF(DN53=0,0,IF($BJ53&gt;SUM(DO53:$JV53),IF(DN53+SUM(DO53:$JV53)&gt;$BJ53,$BJ53-SUM(LO53:$RV53),DN53),0))</f>
        <v>0</v>
      </c>
      <c r="LO53" s="5">
        <f>IF(DO53=0,0,IF($BJ53&gt;SUM(DP53:$JV53),IF(DO53+SUM(DP53:$JV53)&gt;$BJ53,$BJ53-SUM(LP53:$RV53),DO53),0))</f>
        <v>0</v>
      </c>
      <c r="LP53" s="5">
        <f>IF(DP53=0,0,IF($BJ53&gt;SUM(DQ53:$JV53),IF(DP53+SUM(DQ53:$JV53)&gt;$BJ53,$BJ53-SUM(LQ53:$RV53),DP53),0))</f>
        <v>0</v>
      </c>
      <c r="LQ53" s="5">
        <f>IF(DQ53=0,0,IF($BJ53&gt;SUM(DR53:$JV53),IF(DQ53+SUM(DR53:$JV53)&gt;$BJ53,$BJ53-SUM(LR53:$RV53),DQ53),0))</f>
        <v>0</v>
      </c>
      <c r="LR53" s="5">
        <f>IF(DR53=0,0,IF($BJ53&gt;SUM(DS53:$JV53),IF(DR53+SUM(DS53:$JV53)&gt;$BJ53,$BJ53-SUM(LS53:$RV53),DR53),0))</f>
        <v>0</v>
      </c>
      <c r="LS53" s="5">
        <f>IF(DS53=0,0,IF($BJ53&gt;SUM(DT53:$JV53),IF(DS53+SUM(DT53:$JV53)&gt;$BJ53,$BJ53-SUM(LT53:$RV53),DS53),0))</f>
        <v>0</v>
      </c>
      <c r="LT53" s="5">
        <f>IF(DT53=0,0,IF($BJ53&gt;SUM(DU53:$JV53),IF(DT53+SUM(DU53:$JV53)&gt;$BJ53,$BJ53-SUM(LU53:$RV53),DT53),0))</f>
        <v>0</v>
      </c>
      <c r="LU53" s="5">
        <f>IF(DU53=0,0,IF($BJ53&gt;SUM(DV53:$JV53),IF(DU53+SUM(DV53:$JV53)&gt;$BJ53,$BJ53-SUM(LV53:$RV53),DU53),0))</f>
        <v>0</v>
      </c>
      <c r="LV53" s="5">
        <f>IF(DV53=0,0,IF($BJ53&gt;SUM(DW53:$JV53),IF(DV53+SUM(DW53:$JV53)&gt;$BJ53,$BJ53-SUM(LW53:$RV53),DV53),0))</f>
        <v>0</v>
      </c>
      <c r="LW53" s="5">
        <f>IF(DW53=0,0,IF($BJ53&gt;SUM(DX53:$JV53),IF(DW53+SUM(DX53:$JV53)&gt;$BJ53,$BJ53-SUM(LX53:$RV53),DW53),0))</f>
        <v>0</v>
      </c>
      <c r="LX53" s="5">
        <f>IF(DX53=0,0,IF($BJ53&gt;SUM(DY53:$JV53),IF(DX53+SUM(DY53:$JV53)&gt;$BJ53,$BJ53-SUM(LY53:$RV53),DX53),0))</f>
        <v>0</v>
      </c>
      <c r="LY53" s="5">
        <f>IF(DY53=0,0,IF($BJ53&gt;SUM(DZ53:$JV53),IF(DY53+SUM(DZ53:$JV53)&gt;$BJ53,$BJ53-SUM(LZ53:$RV53),DY53),0))</f>
        <v>0</v>
      </c>
      <c r="LZ53" s="5">
        <f>IF(DZ53=0,0,IF($BJ53&gt;SUM(EA53:$JV53),IF(DZ53+SUM(EA53:$JV53)&gt;$BJ53,$BJ53-SUM(MA53:$RV53),DZ53),0))</f>
        <v>0</v>
      </c>
      <c r="MA53" s="5">
        <f>IF(EA53=0,0,IF($BJ53&gt;SUM(EB53:$JV53),IF(EA53+SUM(EB53:$JV53)&gt;$BJ53,$BJ53-SUM(MB53:$RV53),EA53),0))</f>
        <v>0</v>
      </c>
      <c r="MB53" s="5">
        <f>IF(EB53=0,0,IF($BJ53&gt;SUM(EC53:$JV53),IF(EB53+SUM(EC53:$JV53)&gt;$BJ53,$BJ53-SUM(MC53:$RV53),EB53),0))</f>
        <v>0</v>
      </c>
      <c r="MC53" s="5">
        <f>IF(EC53=0,0,IF($BJ53&gt;SUM(ED53:$JV53),IF(EC53+SUM(ED53:$JV53)&gt;$BJ53,$BJ53-SUM(MD53:$RV53),EC53),0))</f>
        <v>0</v>
      </c>
      <c r="MD53" s="5">
        <f>IF(ED53=0,0,IF($BJ53&gt;SUM(EE53:$JV53),IF(ED53+SUM(EE53:$JV53)&gt;$BJ53,$BJ53-SUM(ME53:$RV53),ED53),0))</f>
        <v>0</v>
      </c>
      <c r="ME53" s="5">
        <f>IF(EE53=0,0,IF($BJ53&gt;SUM(EF53:$JV53),IF(EE53+SUM(EF53:$JV53)&gt;$BJ53,$BJ53-SUM(MF53:$RV53),EE53),0))</f>
        <v>0</v>
      </c>
      <c r="MF53" s="5">
        <f>IF(EF53=0,0,IF($BJ53&gt;SUM(EG53:$JV53),IF(EF53+SUM(EG53:$JV53)&gt;$BJ53,$BJ53-SUM(MG53:$RV53),EF53),0))</f>
        <v>0</v>
      </c>
      <c r="MG53" s="5">
        <f>IF(EG53=0,0,IF($BJ53&gt;SUM(EH53:$JV53),IF(EG53+SUM(EH53:$JV53)&gt;$BJ53,$BJ53-SUM(MH53:$RV53),EG53),0))</f>
        <v>0</v>
      </c>
      <c r="MH53" s="5">
        <f>IF(EH53=0,0,IF($BJ53&gt;SUM(EI53:$JV53),IF(EH53+SUM(EI53:$JV53)&gt;$BJ53,$BJ53-SUM(MI53:$RV53),EH53),0))</f>
        <v>0</v>
      </c>
      <c r="MI53" s="5">
        <f>IF(EI53=0,0,IF($BJ53&gt;SUM(EJ53:$JV53),IF(EI53+SUM(EJ53:$JV53)&gt;$BJ53,$BJ53-SUM(MJ53:$RV53),EI53),0))</f>
        <v>0</v>
      </c>
      <c r="MJ53" s="5">
        <f>IF(EJ53=0,0,IF($BJ53&gt;SUM(EK53:$JV53),IF(EJ53+SUM(EK53:$JV53)&gt;$BJ53,$BJ53-SUM(MK53:$RV53),EJ53),0))</f>
        <v>0</v>
      </c>
      <c r="MK53" s="5">
        <f>IF(EK53=0,0,IF($BJ53&gt;SUM(EL53:$JV53),IF(EK53+SUM(EL53:$JV53)&gt;$BJ53,$BJ53-SUM(ML53:$RV53),EK53),0))</f>
        <v>0</v>
      </c>
      <c r="ML53" s="5">
        <f>IF(EL53=0,0,IF($BJ53&gt;SUM(EM53:$JV53),IF(EL53+SUM(EM53:$JV53)&gt;$BJ53,$BJ53-SUM(MM53:$RV53),EL53),0))</f>
        <v>0</v>
      </c>
      <c r="MM53" s="5">
        <f>IF(EM53=0,0,IF($BJ53&gt;SUM(EN53:$JV53),IF(EM53+SUM(EN53:$JV53)&gt;$BJ53,$BJ53-SUM(MN53:$RV53),EM53),0))</f>
        <v>0</v>
      </c>
      <c r="MN53" s="5">
        <f>IF(EN53=0,0,IF($BJ53&gt;SUM(EO53:$JV53),IF(EN53+SUM(EO53:$JV53)&gt;$BJ53,$BJ53-SUM(MO53:$RV53),EN53),0))</f>
        <v>0</v>
      </c>
      <c r="MO53" s="5">
        <f>IF(EO53=0,0,IF($BJ53&gt;SUM(EP53:$JV53),IF(EO53+SUM(EP53:$JV53)&gt;$BJ53,$BJ53-SUM(MP53:$RV53),EO53),0))</f>
        <v>0</v>
      </c>
      <c r="MP53" s="5">
        <f>IF(EP53=0,0,IF($BJ53&gt;SUM(EQ53:$JV53),IF(EP53+SUM(EQ53:$JV53)&gt;$BJ53,$BJ53-SUM(MQ53:$RV53),EP53),0))</f>
        <v>0</v>
      </c>
      <c r="MQ53" s="5">
        <f>IF(EQ53=0,0,IF($BJ53&gt;SUM(ER53:$JV53),IF(EQ53+SUM(ER53:$JV53)&gt;$BJ53,$BJ53-SUM(MR53:$RV53),EQ53),0))</f>
        <v>0</v>
      </c>
      <c r="MR53" s="5">
        <f>IF(ER53=0,0,IF($BJ53&gt;SUM(ES53:$JV53),IF(ER53+SUM(ES53:$JV53)&gt;$BJ53,$BJ53-SUM(MS53:$RV53),ER53),0))</f>
        <v>0</v>
      </c>
      <c r="MS53" s="5">
        <f>IF(ES53=0,0,IF($BJ53&gt;SUM(ET53:$JV53),IF(ES53+SUM(ET53:$JV53)&gt;$BJ53,$BJ53-SUM(MT53:$RV53),ES53),0))</f>
        <v>0</v>
      </c>
      <c r="MT53" s="5">
        <f>IF(ET53=0,0,IF($BJ53&gt;SUM(EU53:$JV53),IF(ET53+SUM(EU53:$JV53)&gt;$BJ53,$BJ53-SUM(MU53:$RV53),ET53),0))</f>
        <v>0</v>
      </c>
      <c r="MU53" s="5">
        <f>IF(EU53=0,0,IF($BJ53&gt;SUM(EV53:$JV53),IF(EU53+SUM(EV53:$JV53)&gt;$BJ53,$BJ53-SUM(MV53:$RV53),EU53),0))</f>
        <v>0</v>
      </c>
      <c r="MV53" s="5">
        <f>IF(EV53=0,0,IF($BJ53&gt;SUM(EW53:$JV53),IF(EV53+SUM(EW53:$JV53)&gt;$BJ53,$BJ53-SUM(MW53:$RV53),EV53),0))</f>
        <v>0</v>
      </c>
      <c r="MW53" s="5">
        <f>IF(EW53=0,0,IF($BJ53&gt;SUM(EX53:$JV53),IF(EW53+SUM(EX53:$JV53)&gt;$BJ53,$BJ53-SUM(MX53:$RV53),EW53),0))</f>
        <v>0</v>
      </c>
      <c r="MX53" s="5">
        <f>IF(EX53=0,0,IF($BJ53&gt;SUM(EY53:$JV53),IF(EX53+SUM(EY53:$JV53)&gt;$BJ53,$BJ53-SUM(MY53:$RV53),EX53),0))</f>
        <v>0</v>
      </c>
      <c r="MY53" s="5">
        <f>IF(EY53=0,0,IF($BJ53&gt;SUM(EZ53:$JV53),IF(EY53+SUM(EZ53:$JV53)&gt;$BJ53,$BJ53-SUM(MZ53:$RV53),EY53),0))</f>
        <v>0</v>
      </c>
      <c r="MZ53" s="5">
        <f>IF(EZ53=0,0,IF($BJ53&gt;SUM(FA53:$JV53),IF(EZ53+SUM(FA53:$JV53)&gt;$BJ53,$BJ53-SUM(NA53:$RV53),EZ53),0))</f>
        <v>0</v>
      </c>
      <c r="NA53" s="5">
        <f>IF(FA53=0,0,IF($BJ53&gt;SUM(FB53:$JV53),IF(FA53+SUM(FB53:$JV53)&gt;$BJ53,$BJ53-SUM(NB53:$RV53),FA53),0))</f>
        <v>0</v>
      </c>
      <c r="NB53" s="5">
        <f>IF(FB53=0,0,IF($BJ53&gt;SUM(FC53:$JV53),IF(FB53+SUM(FC53:$JV53)&gt;$BJ53,$BJ53-SUM(NC53:$RV53),FB53),0))</f>
        <v>0</v>
      </c>
      <c r="NC53" s="5">
        <f>IF(FC53=0,0,IF($BJ53&gt;SUM(FD53:$JV53),IF(FC53+SUM(FD53:$JV53)&gt;$BJ53,$BJ53-SUM(ND53:$RV53),FC53),0))</f>
        <v>0</v>
      </c>
      <c r="ND53" s="5">
        <f>IF(FD53=0,0,IF($BJ53&gt;SUM(FE53:$JV53),IF(FD53+SUM(FE53:$JV53)&gt;$BJ53,$BJ53-SUM(NE53:$RV53),FD53),0))</f>
        <v>0</v>
      </c>
      <c r="NE53" s="5">
        <f>IF(FE53=0,0,IF($BJ53&gt;SUM(FF53:$JV53),IF(FE53+SUM(FF53:$JV53)&gt;$BJ53,$BJ53-SUM(NF53:$RV53),FE53),0))</f>
        <v>0</v>
      </c>
      <c r="NF53" s="5">
        <f>IF(FF53=0,0,IF($BJ53&gt;SUM(FG53:$JV53),IF(FF53+SUM(FG53:$JV53)&gt;$BJ53,$BJ53-SUM(NG53:$RV53),FF53),0))</f>
        <v>0</v>
      </c>
      <c r="NG53" s="5">
        <f>IF(FG53=0,0,IF($BJ53&gt;SUM(FH53:$JV53),IF(FG53+SUM(FH53:$JV53)&gt;$BJ53,$BJ53-SUM(NH53:$RV53),FG53),0))</f>
        <v>0</v>
      </c>
      <c r="NH53" s="5">
        <f>IF(FH53=0,0,IF($BJ53&gt;SUM(FI53:$JV53),IF(FH53+SUM(FI53:$JV53)&gt;$BJ53,$BJ53-SUM(NI53:$RV53),FH53),0))</f>
        <v>0</v>
      </c>
      <c r="NI53" s="5">
        <f>IF(FI53=0,0,IF($BJ53&gt;SUM(FJ53:$JV53),IF(FI53+SUM(FJ53:$JV53)&gt;$BJ53,$BJ53-SUM(NJ53:$RV53),FI53),0))</f>
        <v>0</v>
      </c>
      <c r="NJ53" s="5">
        <f>IF(FJ53=0,0,IF($BJ53&gt;SUM(FK53:$JV53),IF(FJ53+SUM(FK53:$JV53)&gt;$BJ53,$BJ53-SUM(NK53:$RV53),FJ53),0))</f>
        <v>0</v>
      </c>
      <c r="NK53" s="5">
        <f>IF(FK53=0,0,IF($BJ53&gt;SUM(FL53:$JV53),IF(FK53+SUM(FL53:$JV53)&gt;$BJ53,$BJ53-SUM(NL53:$RV53),FK53),0))</f>
        <v>0</v>
      </c>
      <c r="NL53" s="5">
        <f>IF(FL53=0,0,IF($BJ53&gt;SUM(FM53:$JV53),IF(FL53+SUM(FM53:$JV53)&gt;$BJ53,$BJ53-SUM(NM53:$RV53),FL53),0))</f>
        <v>0</v>
      </c>
      <c r="NM53" s="5">
        <f>IF(FM53=0,0,IF($BJ53&gt;SUM(FN53:$JV53),IF(FM53+SUM(FN53:$JV53)&gt;$BJ53,$BJ53-SUM(NN53:$RV53),FM53),0))</f>
        <v>0</v>
      </c>
      <c r="NN53" s="5">
        <f>IF(FN53=0,0,IF($BJ53&gt;SUM(FO53:$JV53),IF(FN53+SUM(FO53:$JV53)&gt;$BJ53,$BJ53-SUM(NO53:$RV53),FN53),0))</f>
        <v>0</v>
      </c>
      <c r="NO53" s="5">
        <f>IF(FO53=0,0,IF($BJ53&gt;SUM(FP53:$JV53),IF(FO53+SUM(FP53:$JV53)&gt;$BJ53,$BJ53-SUM(NP53:$RV53),FO53),0))</f>
        <v>0</v>
      </c>
      <c r="NP53" s="5">
        <f>IF(FP53=0,0,IF($BJ53&gt;SUM(FQ53:$JV53),IF(FP53+SUM(FQ53:$JV53)&gt;$BJ53,$BJ53-SUM(NQ53:$RV53),FP53),0))</f>
        <v>0</v>
      </c>
      <c r="NQ53" s="5">
        <f>IF(FQ53=0,0,IF($BJ53&gt;SUM(FR53:$JV53),IF(FQ53+SUM(FR53:$JV53)&gt;$BJ53,$BJ53-SUM(NR53:$RV53),FQ53),0))</f>
        <v>0</v>
      </c>
      <c r="NR53" s="5">
        <f>IF(FR53=0,0,IF($BJ53&gt;SUM(FS53:$JV53),IF(FR53+SUM(FS53:$JV53)&gt;$BJ53,$BJ53-SUM(NS53:$RV53),FR53),0))</f>
        <v>0</v>
      </c>
      <c r="NS53" s="5">
        <f>IF(FS53=0,0,IF($BJ53&gt;SUM(FT53:$JV53),IF(FS53+SUM(FT53:$JV53)&gt;$BJ53,$BJ53-SUM(NT53:$RV53),FS53),0))</f>
        <v>0</v>
      </c>
      <c r="NT53" s="5">
        <f>IF(FT53=0,0,IF($BJ53&gt;SUM(FU53:$JV53),IF(FT53+SUM(FU53:$JV53)&gt;$BJ53,$BJ53-SUM(NU53:$RV53),FT53),0))</f>
        <v>0</v>
      </c>
      <c r="NU53" s="5">
        <f>IF(FU53=0,0,IF($BJ53&gt;SUM(FV53:$JV53),IF(FU53+SUM(FV53:$JV53)&gt;$BJ53,$BJ53-SUM(NV53:$RV53),FU53),0))</f>
        <v>0</v>
      </c>
      <c r="NV53" s="5">
        <f>IF(FV53=0,0,IF($BJ53&gt;SUM(FW53:$JV53),IF(FV53+SUM(FW53:$JV53)&gt;$BJ53,$BJ53-SUM(NW53:$RV53),FV53),0))</f>
        <v>0</v>
      </c>
      <c r="NW53" s="5">
        <f>IF(FW53=0,0,IF($BJ53&gt;SUM(FX53:$JV53),IF(FW53+SUM(FX53:$JV53)&gt;$BJ53,$BJ53-SUM(NX53:$RV53),FW53),0))</f>
        <v>0</v>
      </c>
      <c r="NX53" s="5">
        <f>IF(FX53=0,0,IF($BJ53&gt;SUM(FY53:$JV53),IF(FX53+SUM(FY53:$JV53)&gt;$BJ53,$BJ53-SUM(NY53:$RV53),FX53),0))</f>
        <v>0</v>
      </c>
      <c r="NY53" s="5">
        <f>IF(FY53=0,0,IF($BJ53&gt;SUM(FZ53:$JV53),IF(FY53+SUM(FZ53:$JV53)&gt;$BJ53,$BJ53-SUM(NZ53:$RV53),FY53),0))</f>
        <v>0</v>
      </c>
      <c r="NZ53" s="5">
        <f>IF(FZ53=0,0,IF($BJ53&gt;SUM(GA53:$JV53),IF(FZ53+SUM(GA53:$JV53)&gt;$BJ53,$BJ53-SUM(OA53:$RV53),FZ53),0))</f>
        <v>0</v>
      </c>
      <c r="OA53" s="5">
        <f>IF(GA53=0,0,IF($BJ53&gt;SUM(GB53:$JV53),IF(GA53+SUM(GB53:$JV53)&gt;$BJ53,$BJ53-SUM(OB53:$RV53),GA53),0))</f>
        <v>0</v>
      </c>
      <c r="OB53" s="5">
        <f>IF(GB53=0,0,IF($BJ53&gt;SUM(GC53:$JV53),IF(GB53+SUM(GC53:$JV53)&gt;$BJ53,$BJ53-SUM(OC53:$RV53),GB53),0))</f>
        <v>0</v>
      </c>
      <c r="OC53" s="5">
        <f>IF(GC53=0,0,IF($BJ53&gt;SUM(GD53:$JV53),IF(GC53+SUM(GD53:$JV53)&gt;$BJ53,$BJ53-SUM(OD53:$RV53),GC53),0))</f>
        <v>0</v>
      </c>
      <c r="OD53" s="5">
        <f>IF(GD53=0,0,IF($BJ53&gt;SUM(GE53:$JV53),IF(GD53+SUM(GE53:$JV53)&gt;$BJ53,$BJ53-SUM(OE53:$RV53),GD53),0))</f>
        <v>0</v>
      </c>
      <c r="OE53" s="5">
        <f>IF(GE53=0,0,IF($BJ53&gt;SUM(GF53:$JV53),IF(GE53+SUM(GF53:$JV53)&gt;$BJ53,$BJ53-SUM(OF53:$RV53),GE53),0))</f>
        <v>0</v>
      </c>
      <c r="OF53" s="5">
        <f>IF(GF53=0,0,IF($BJ53&gt;SUM(GG53:$JV53),IF(GF53+SUM(GG53:$JV53)&gt;$BJ53,$BJ53-SUM(OG53:$RV53),GF53),0))</f>
        <v>0</v>
      </c>
      <c r="OG53" s="5">
        <f>IF(GG53=0,0,IF($BJ53&gt;SUM(GH53:$JV53),IF(GG53+SUM(GH53:$JV53)&gt;$BJ53,$BJ53-SUM(OH53:$RV53),GG53),0))</f>
        <v>0</v>
      </c>
      <c r="OH53" s="5">
        <f>IF(GH53=0,0,IF($BJ53&gt;SUM(GI53:$JV53),IF(GH53+SUM(GI53:$JV53)&gt;$BJ53,$BJ53-SUM(OI53:$RV53),GH53),0))</f>
        <v>0</v>
      </c>
      <c r="OI53" s="5">
        <f>IF(GI53=0,0,IF($BJ53&gt;SUM(GJ53:$JV53),IF(GI53+SUM(GJ53:$JV53)&gt;$BJ53,$BJ53-SUM(OJ53:$RV53),GI53),0))</f>
        <v>0</v>
      </c>
      <c r="OJ53" s="5">
        <f>IF(GJ53=0,0,IF($BJ53&gt;SUM(GK53:$JV53),IF(GJ53+SUM(GK53:$JV53)&gt;$BJ53,$BJ53-SUM(OK53:$RV53),GJ53),0))</f>
        <v>0</v>
      </c>
      <c r="OK53" s="5">
        <f>IF(GK53=0,0,IF($BJ53&gt;SUM(GL53:$JV53),IF(GK53+SUM(GL53:$JV53)&gt;$BJ53,$BJ53-SUM(OL53:$RV53),GK53),0))</f>
        <v>0</v>
      </c>
      <c r="OL53" s="5">
        <f>IF(GL53=0,0,IF($BJ53&gt;SUM(GM53:$JV53),IF(GL53+SUM(GM53:$JV53)&gt;$BJ53,$BJ53-SUM(OM53:$RV53),GL53),0))</f>
        <v>0</v>
      </c>
      <c r="OM53" s="5">
        <f>IF(GM53=0,0,IF($BJ53&gt;SUM(GN53:$JV53),IF(GM53+SUM(GN53:$JV53)&gt;$BJ53,$BJ53-SUM(ON53:$RV53),GM53),0))</f>
        <v>0</v>
      </c>
      <c r="ON53" s="5">
        <f>IF(GN53=0,0,IF($BJ53&gt;SUM(GO53:$JV53),IF(GN53+SUM(GO53:$JV53)&gt;$BJ53,$BJ53-SUM(OO53:$RV53),GN53),0))</f>
        <v>0</v>
      </c>
      <c r="OO53" s="5">
        <f>IF(GO53=0,0,IF($BJ53&gt;SUM(GP53:$JV53),IF(GO53+SUM(GP53:$JV53)&gt;$BJ53,$BJ53-SUM(OP53:$RV53),GO53),0))</f>
        <v>0</v>
      </c>
      <c r="OP53" s="5">
        <f>IF(GP53=0,0,IF($BJ53&gt;SUM(GQ53:$JV53),IF(GP53+SUM(GQ53:$JV53)&gt;$BJ53,$BJ53-SUM(OQ53:$RV53),GP53),0))</f>
        <v>0</v>
      </c>
      <c r="OQ53" s="5">
        <f>IF(GQ53=0,0,IF($BJ53&gt;SUM(GR53:$JV53),IF(GQ53+SUM(GR53:$JV53)&gt;$BJ53,$BJ53-SUM(OR53:$RV53),GQ53),0))</f>
        <v>0</v>
      </c>
      <c r="OR53" s="5">
        <f>IF(GR53=0,0,IF($BJ53&gt;SUM(GS53:$JV53),IF(GR53+SUM(GS53:$JV53)&gt;$BJ53,$BJ53-SUM(OS53:$RV53),GR53),0))</f>
        <v>0</v>
      </c>
      <c r="OS53" s="5">
        <f>IF(GS53=0,0,IF($BJ53&gt;SUM(GT53:$JV53),IF(GS53+SUM(GT53:$JV53)&gt;$BJ53,$BJ53-SUM(OT53:$RV53),GS53),0))</f>
        <v>0</v>
      </c>
      <c r="OT53" s="5">
        <f>IF(GT53=0,0,IF($BJ53&gt;SUM(GU53:$JV53),IF(GT53+SUM(GU53:$JV53)&gt;$BJ53,$BJ53-SUM(OU53:$RV53),GT53),0))</f>
        <v>0</v>
      </c>
      <c r="OU53" s="5">
        <f>IF(GU53=0,0,IF($BJ53&gt;SUM(GV53:$JV53),IF(GU53+SUM(GV53:$JV53)&gt;$BJ53,$BJ53-SUM(OV53:$RV53),GU53),0))</f>
        <v>0</v>
      </c>
      <c r="OV53" s="5">
        <f>IF(GV53=0,0,IF($BJ53&gt;SUM(GW53:$JV53),IF(GV53+SUM(GW53:$JV53)&gt;$BJ53,$BJ53-SUM(OW53:$RV53),GV53),0))</f>
        <v>0</v>
      </c>
      <c r="OW53" s="5">
        <f>IF(GW53=0,0,IF($BJ53&gt;SUM(GX53:$JV53),IF(GW53+SUM(GX53:$JV53)&gt;$BJ53,$BJ53-SUM(OX53:$RV53),GW53),0))</f>
        <v>0</v>
      </c>
      <c r="OX53" s="5">
        <f>IF(GX53=0,0,IF($BJ53&gt;SUM(GY53:$JV53),IF(GX53+SUM(GY53:$JV53)&gt;$BJ53,$BJ53-SUM(OY53:$RV53),GX53),0))</f>
        <v>0</v>
      </c>
      <c r="OY53" s="5">
        <f>IF(GY53=0,0,IF($BJ53&gt;SUM(GZ53:$JV53),IF(GY53+SUM(GZ53:$JV53)&gt;$BJ53,$BJ53-SUM(OZ53:$RV53),GY53),0))</f>
        <v>0</v>
      </c>
      <c r="OZ53" s="5">
        <f>IF(GZ53=0,0,IF($BJ53&gt;SUM(HA53:$JV53),IF(GZ53+SUM(HA53:$JV53)&gt;$BJ53,$BJ53-SUM(PA53:$RV53),GZ53),0))</f>
        <v>0</v>
      </c>
      <c r="PA53" s="5">
        <f>IF(HA53=0,0,IF($BJ53&gt;SUM(HB53:$JV53),IF(HA53+SUM(HB53:$JV53)&gt;$BJ53,$BJ53-SUM(PB53:$RV53),HA53),0))</f>
        <v>0</v>
      </c>
      <c r="PB53" s="5">
        <f>IF(HB53=0,0,IF($BJ53&gt;SUM(HC53:$JV53),IF(HB53+SUM(HC53:$JV53)&gt;$BJ53,$BJ53-SUM(PC53:$RV53),HB53),0))</f>
        <v>0</v>
      </c>
      <c r="PC53" s="5">
        <f>IF(HC53=0,0,IF($BJ53&gt;SUM(HD53:$JV53),IF(HC53+SUM(HD53:$JV53)&gt;$BJ53,$BJ53-SUM(PD53:$RV53),HC53),0))</f>
        <v>0</v>
      </c>
      <c r="PD53" s="5">
        <f>IF(HD53=0,0,IF($BJ53&gt;SUM(HE53:$JV53),IF(HD53+SUM(HE53:$JV53)&gt;$BJ53,$BJ53-SUM(PE53:$RV53),HD53),0))</f>
        <v>0</v>
      </c>
      <c r="PE53" s="5">
        <f>IF(HE53=0,0,IF($BJ53&gt;SUM(HF53:$JV53),IF(HE53+SUM(HF53:$JV53)&gt;$BJ53,$BJ53-SUM(PF53:$RV53),HE53),0))</f>
        <v>0</v>
      </c>
      <c r="PF53" s="5">
        <f>IF(HF53=0,0,IF($BJ53&gt;SUM(HG53:$JV53),IF(HF53+SUM(HG53:$JV53)&gt;$BJ53,$BJ53-SUM(PG53:$RV53),HF53),0))</f>
        <v>0</v>
      </c>
      <c r="PG53" s="5">
        <f>IF(HG53=0,0,IF($BJ53&gt;SUM(HH53:$JV53),IF(HG53+SUM(HH53:$JV53)&gt;$BJ53,$BJ53-SUM(PH53:$RV53),HG53),0))</f>
        <v>0</v>
      </c>
      <c r="PH53" s="5">
        <f>IF(HH53=0,0,IF($BJ53&gt;SUM(HI53:$JV53),IF(HH53+SUM(HI53:$JV53)&gt;$BJ53,$BJ53-SUM(PI53:$RV53),HH53),0))</f>
        <v>0</v>
      </c>
      <c r="PI53" s="5">
        <f>IF(HI53=0,0,IF($BJ53&gt;SUM(HJ53:$JV53),IF(HI53+SUM(HJ53:$JV53)&gt;$BJ53,$BJ53-SUM(PJ53:$RV53),HI53),0))</f>
        <v>0</v>
      </c>
      <c r="PJ53" s="5">
        <f>IF(HJ53=0,0,IF($BJ53&gt;SUM(HK53:$JV53),IF(HJ53+SUM(HK53:$JV53)&gt;$BJ53,$BJ53-SUM(PK53:$RV53),HJ53),0))</f>
        <v>0</v>
      </c>
      <c r="PK53" s="5">
        <f>IF(HK53=0,0,IF($BJ53&gt;SUM(HL53:$JV53),IF(HK53+SUM(HL53:$JV53)&gt;$BJ53,$BJ53-SUM(PL53:$RV53),HK53),0))</f>
        <v>0</v>
      </c>
      <c r="PL53" s="5">
        <f>IF(HL53=0,0,IF($BJ53&gt;SUM(HM53:$JV53),IF(HL53+SUM(HM53:$JV53)&gt;$BJ53,$BJ53-SUM(PM53:$RV53),HL53),0))</f>
        <v>0</v>
      </c>
      <c r="PM53" s="5">
        <f>IF(HM53=0,0,IF($BJ53&gt;SUM(HN53:$JV53),IF(HM53+SUM(HN53:$JV53)&gt;$BJ53,$BJ53-SUM(PN53:$RV53),HM53),0))</f>
        <v>0</v>
      </c>
      <c r="PN53" s="5">
        <f>IF(HN53=0,0,IF($BJ53&gt;SUM(HO53:$JV53),IF(HN53+SUM(HO53:$JV53)&gt;$BJ53,$BJ53-SUM(PO53:$RV53),HN53),0))</f>
        <v>0</v>
      </c>
      <c r="PO53" s="5">
        <f>IF(HO53=0,0,IF($BJ53&gt;SUM(HP53:$JV53),IF(HO53+SUM(HP53:$JV53)&gt;$BJ53,$BJ53-SUM(PP53:$RV53),HO53),0))</f>
        <v>0</v>
      </c>
      <c r="PP53" s="5">
        <f>IF(HP53=0,0,IF($BJ53&gt;SUM(HQ53:$JV53),IF(HP53+SUM(HQ53:$JV53)&gt;$BJ53,$BJ53-SUM(PQ53:$RV53),HP53),0))</f>
        <v>0</v>
      </c>
      <c r="PQ53" s="5">
        <f>IF(HQ53=0,0,IF($BJ53&gt;SUM(HR53:$JV53),IF(HQ53+SUM(HR53:$JV53)&gt;$BJ53,$BJ53-SUM(PR53:$RV53),HQ53),0))</f>
        <v>0</v>
      </c>
      <c r="PR53" s="5">
        <f>IF(HR53=0,0,IF($BJ53&gt;SUM(HS53:$JV53),IF(HR53+SUM(HS53:$JV53)&gt;$BJ53,$BJ53-SUM(PS53:$RV53),HR53),0))</f>
        <v>0</v>
      </c>
      <c r="PS53" s="5">
        <f>IF(HS53=0,0,IF($BJ53&gt;SUM(HT53:$JV53),IF(HS53+SUM(HT53:$JV53)&gt;$BJ53,$BJ53-SUM(PT53:$RV53),HS53),0))</f>
        <v>0</v>
      </c>
      <c r="PT53" s="5">
        <f>IF(HT53=0,0,IF($BJ53&gt;SUM(HU53:$JV53),IF(HT53+SUM(HU53:$JV53)&gt;$BJ53,$BJ53-SUM(PU53:$RV53),HT53),0))</f>
        <v>0</v>
      </c>
      <c r="PU53" s="5">
        <f>IF(HU53=0,0,IF($BJ53&gt;SUM(HV53:$JV53),IF(HU53+SUM(HV53:$JV53)&gt;$BJ53,$BJ53-SUM(PV53:$RV53),HU53),0))</f>
        <v>0</v>
      </c>
      <c r="PV53" s="5">
        <f>IF(HV53=0,0,IF($BJ53&gt;SUM(HW53:$JV53),IF(HV53+SUM(HW53:$JV53)&gt;$BJ53,$BJ53-SUM(PW53:$RV53),HV53),0))</f>
        <v>0</v>
      </c>
      <c r="PW53" s="5">
        <f>IF(HW53=0,0,IF($BJ53&gt;SUM(HX53:$JV53),IF(HW53+SUM(HX53:$JV53)&gt;$BJ53,$BJ53-SUM(PX53:$RV53),HW53),0))</f>
        <v>0</v>
      </c>
      <c r="PX53" s="5">
        <f>IF(HX53=0,0,IF($BJ53&gt;SUM(HY53:$JV53),IF(HX53+SUM(HY53:$JV53)&gt;$BJ53,$BJ53-SUM(PY53:$RV53),HX53),0))</f>
        <v>0</v>
      </c>
      <c r="PY53" s="5">
        <f>IF(HY53=0,0,IF($BJ53&gt;SUM(HZ53:$JV53),IF(HY53+SUM(HZ53:$JV53)&gt;$BJ53,$BJ53-SUM(PZ53:$RV53),HY53),0))</f>
        <v>0</v>
      </c>
      <c r="PZ53" s="5">
        <f>IF(HZ53=0,0,IF($BJ53&gt;SUM(IA53:$JV53),IF(HZ53+SUM(IA53:$JV53)&gt;$BJ53,$BJ53-SUM(QA53:$RV53),HZ53),0))</f>
        <v>0</v>
      </c>
      <c r="QA53" s="5">
        <f>IF(IA53=0,0,IF($BJ53&gt;SUM(IB53:$JV53),IF(IA53+SUM(IB53:$JV53)&gt;$BJ53,$BJ53-SUM(QB53:$RV53),IA53),0))</f>
        <v>0</v>
      </c>
      <c r="QB53" s="5">
        <f>IF(IB53=0,0,IF($BJ53&gt;SUM(IC53:$JV53),IF(IB53+SUM(IC53:$JV53)&gt;$BJ53,$BJ53-SUM(QC53:$RV53),IB53),0))</f>
        <v>0</v>
      </c>
      <c r="QC53" s="5">
        <f>IF(IC53=0,0,IF($BJ53&gt;SUM(ID53:$JV53),IF(IC53+SUM(ID53:$JV53)&gt;$BJ53,$BJ53-SUM(QD53:$RV53),IC53),0))</f>
        <v>0</v>
      </c>
      <c r="QD53" s="5">
        <f>IF(ID53=0,0,IF($BJ53&gt;SUM(IE53:$JV53),IF(ID53+SUM(IE53:$JV53)&gt;$BJ53,$BJ53-SUM(QE53:$RV53),ID53),0))</f>
        <v>0</v>
      </c>
      <c r="QE53" s="5">
        <f>IF(IE53=0,0,IF($BJ53&gt;SUM(IF53:$JV53),IF(IE53+SUM(IF53:$JV53)&gt;$BJ53,$BJ53-SUM(QF53:$RV53),IE53),0))</f>
        <v>0</v>
      </c>
      <c r="QF53" s="5">
        <f>IF(IF53=0,0,IF($BJ53&gt;SUM(IG53:$JV53),IF(IF53+SUM(IG53:$JV53)&gt;$BJ53,$BJ53-SUM(QG53:$RV53),IF53),0))</f>
        <v>0</v>
      </c>
      <c r="QG53" s="5">
        <f>IF(IG53=0,0,IF($BJ53&gt;SUM(IH53:$JV53),IF(IG53+SUM(IH53:$JV53)&gt;$BJ53,$BJ53-SUM(QH53:$RV53),IG53),0))</f>
        <v>0</v>
      </c>
      <c r="QH53" s="5">
        <f>IF(IH53=0,0,IF($BJ53&gt;SUM(II53:$JV53),IF(IH53+SUM(II53:$JV53)&gt;$BJ53,$BJ53-SUM(QI53:$RV53),IH53),0))</f>
        <v>0</v>
      </c>
      <c r="QI53" s="5">
        <f>IF(II53=0,0,IF($BJ53&gt;SUM(IJ53:$JV53),IF(II53+SUM(IJ53:$JV53)&gt;$BJ53,$BJ53-SUM(QJ53:$RV53),II53),0))</f>
        <v>0</v>
      </c>
      <c r="QJ53" s="5">
        <f>IF(IJ53=0,0,IF($BJ53&gt;SUM(IK53:$JV53),IF(IJ53+SUM(IK53:$JV53)&gt;$BJ53,$BJ53-SUM(QK53:$RV53),IJ53),0))</f>
        <v>0</v>
      </c>
      <c r="QK53" s="5">
        <f>IF(IK53=0,0,IF($BJ53&gt;SUM(IL53:$JV53),IF(IK53+SUM(IL53:$JV53)&gt;$BJ53,$BJ53-SUM(QL53:$RV53),IK53),0))</f>
        <v>0</v>
      </c>
      <c r="QL53" s="5">
        <f>IF(IL53=0,0,IF($BJ53&gt;SUM(IM53:$JV53),IF(IL53+SUM(IM53:$JV53)&gt;$BJ53,$BJ53-SUM(QM53:$RV53),IL53),0))</f>
        <v>0</v>
      </c>
      <c r="QM53" s="5">
        <f>IF(IM53=0,0,IF($BJ53&gt;SUM(IN53:$JV53),IF(IM53+SUM(IN53:$JV53)&gt;$BJ53,$BJ53-SUM(QN53:$RV53),IM53),0))</f>
        <v>0</v>
      </c>
      <c r="QN53" s="5">
        <f>IF(IN53=0,0,IF($BJ53&gt;SUM(IO53:$JV53),IF(IN53+SUM(IO53:$JV53)&gt;$BJ53,$BJ53-SUM(QO53:$RV53),IN53),0))</f>
        <v>0</v>
      </c>
      <c r="QO53" s="5">
        <f>IF(IO53=0,0,IF($BJ53&gt;SUM(IP53:$JV53),IF(IO53+SUM(IP53:$JV53)&gt;$BJ53,$BJ53-SUM(QP53:$RV53),IO53),0))</f>
        <v>0</v>
      </c>
      <c r="QP53" s="5">
        <f>IF(IP53=0,0,IF($BJ53&gt;SUM(IQ53:$JV53),IF(IP53+SUM(IQ53:$JV53)&gt;$BJ53,$BJ53-SUM(QQ53:$RV53),IP53),0))</f>
        <v>0</v>
      </c>
      <c r="QQ53" s="5">
        <f>IF(IQ53=0,0,IF($BJ53&gt;SUM(IR53:$JV53),IF(IQ53+SUM(IR53:$JV53)&gt;$BJ53,$BJ53-SUM(QR53:$RV53),IQ53),0))</f>
        <v>0</v>
      </c>
      <c r="QR53" s="5">
        <f>IF(IR53=0,0,IF($BJ53&gt;SUM(IS53:$JV53),IF(IR53+SUM(IS53:$JV53)&gt;$BJ53,$BJ53-SUM(QS53:$RV53),IR53),0))</f>
        <v>0</v>
      </c>
      <c r="QS53" s="5">
        <f>IF(IS53=0,0,IF($BJ53&gt;SUM(IT53:$JV53),IF(IS53+SUM(IT53:$JV53)&gt;$BJ53,$BJ53-SUM(QT53:$RV53),IS53),0))</f>
        <v>0</v>
      </c>
      <c r="QT53" s="5">
        <f>IF(IT53=0,0,IF($BJ53&gt;SUM(IU53:$JV53),IF(IT53+SUM(IU53:$JV53)&gt;$BJ53,$BJ53-SUM(QU53:$RV53),IT53),0))</f>
        <v>0</v>
      </c>
      <c r="QU53" s="5">
        <f>IF(IU53=0,0,IF($BJ53&gt;SUM(IV53:$JV53),IF(IU53+SUM(IV53:$JV53)&gt;$BJ53,$BJ53-SUM(QV53:$RV53),IU53),0))</f>
        <v>0</v>
      </c>
      <c r="QV53" s="5">
        <f>IF(IV53=0,0,IF($BJ53&gt;SUM(IW53:$JV53),IF(IV53+SUM(IW53:$JV53)&gt;$BJ53,$BJ53-SUM(QW53:$RV53),IV53),0))</f>
        <v>0</v>
      </c>
      <c r="QW53" s="5">
        <f>IF(IW53=0,0,IF($BJ53&gt;SUM(IX53:$JV53),IF(IW53+SUM(IX53:$JV53)&gt;$BJ53,$BJ53-SUM(QX53:$RV53),IW53),0))</f>
        <v>0</v>
      </c>
      <c r="QX53" s="5">
        <f>IF(IX53=0,0,IF($BJ53&gt;SUM(IY53:$JV53),IF(IX53+SUM(IY53:$JV53)&gt;$BJ53,$BJ53-SUM(QY53:$RV53),IX53),0))</f>
        <v>0</v>
      </c>
      <c r="QY53" s="5">
        <f>IF(IY53=0,0,IF($BJ53&gt;SUM(IZ53:$JV53),IF(IY53+SUM(IZ53:$JV53)&gt;$BJ53,$BJ53-SUM(QZ53:$RV53),IY53),0))</f>
        <v>0</v>
      </c>
      <c r="QZ53" s="5">
        <f>IF(IZ53=0,0,IF($BJ53&gt;SUM(JA53:$JV53),IF(IZ53+SUM(JA53:$JV53)&gt;$BJ53,$BJ53-SUM(RA53:$RV53),IZ53),0))</f>
        <v>0</v>
      </c>
      <c r="RA53" s="5">
        <f>IF(JA53=0,0,IF($BJ53&gt;SUM(JB53:$JV53),IF(JA53+SUM(JB53:$JV53)&gt;$BJ53,$BJ53-SUM(RB53:$RV53),JA53),0))</f>
        <v>0</v>
      </c>
      <c r="RB53" s="5">
        <f>IF(JB53=0,0,IF($BJ53&gt;SUM(JC53:$JV53),IF(JB53+SUM(JC53:$JV53)&gt;$BJ53,$BJ53-SUM(RC53:$RV53),JB53),0))</f>
        <v>0</v>
      </c>
      <c r="RC53" s="5">
        <f>IF(JC53=0,0,IF($BJ53&gt;SUM(JD53:$JV53),IF(JC53+SUM(JD53:$JV53)&gt;$BJ53,$BJ53-SUM(RD53:$RV53),JC53),0))</f>
        <v>0</v>
      </c>
      <c r="RD53" s="5">
        <f>IF(JD53=0,0,IF($BJ53&gt;SUM(JE53:$JV53),IF(JD53+SUM(JE53:$JV53)&gt;$BJ53,$BJ53-SUM(RE53:$RV53),JD53),0))</f>
        <v>0</v>
      </c>
      <c r="RE53" s="5">
        <f>IF(JE53=0,0,IF($BJ53&gt;SUM(JF53:$JV53),IF(JE53+SUM(JF53:$JV53)&gt;$BJ53,$BJ53-SUM(RF53:$RV53),JE53),0))</f>
        <v>0</v>
      </c>
      <c r="RF53" s="5">
        <f>IF(JF53=0,0,IF($BJ53&gt;SUM(JG53:$JV53),IF(JF53+SUM(JG53:$JV53)&gt;$BJ53,$BJ53-SUM(RG53:$RV53),JF53),0))</f>
        <v>0</v>
      </c>
      <c r="RG53" s="5">
        <f>IF(JG53=0,0,IF($BJ53&gt;SUM(JH53:$JV53),IF(JG53+SUM(JH53:$JV53)&gt;$BJ53,$BJ53-SUM(RH53:$RV53),JG53),0))</f>
        <v>0</v>
      </c>
      <c r="RH53" s="5">
        <f>IF(JH53=0,0,IF($BJ53&gt;SUM(JI53:$JV53),IF(JH53+SUM(JI53:$JV53)&gt;$BJ53,$BJ53-SUM(RI53:$RV53),JH53),0))</f>
        <v>0</v>
      </c>
      <c r="RI53" s="5">
        <f>IF(JI53=0,0,IF($BJ53&gt;SUM(JJ53:$JV53),IF(JI53+SUM(JJ53:$JV53)&gt;$BJ53,$BJ53-SUM(RJ53:$RV53),JI53),0))</f>
        <v>0</v>
      </c>
      <c r="RJ53" s="5">
        <f>IF(JJ53=0,0,IF($BJ53&gt;SUM(JK53:$JV53),IF(JJ53+SUM(JK53:$JV53)&gt;$BJ53,$BJ53-SUM(RK53:$RV53),JJ53),0))</f>
        <v>0</v>
      </c>
      <c r="RK53" s="5">
        <f>IF(JK53=0,0,IF($BJ53&gt;SUM(JL53:$JV53),IF(JK53+SUM(JL53:$JV53)&gt;$BJ53,$BJ53-SUM(RL53:$RV53),JK53),0))</f>
        <v>0</v>
      </c>
      <c r="RL53" s="5">
        <f>IF(JL53=0,0,IF($BJ53&gt;SUM(JM53:$JV53),IF(JL53+SUM(JM53:$JV53)&gt;$BJ53,$BJ53-SUM(RM53:$RV53),JL53),0))</f>
        <v>0</v>
      </c>
      <c r="RM53" s="5">
        <f>IF(JM53=0,0,IF($BJ53&gt;SUM(JN53:$JV53),IF(JM53+SUM(JN53:$JV53)&gt;$BJ53,$BJ53-SUM(RN53:$RV53),JM53),0))</f>
        <v>0</v>
      </c>
      <c r="RN53" s="5">
        <f>IF(JN53=0,0,IF($BJ53&gt;SUM(JO53:$JV53),IF(JN53+SUM(JO53:$JV53)&gt;$BJ53,$BJ53-SUM(RO53:$RV53),JN53),0))</f>
        <v>0</v>
      </c>
      <c r="RO53" s="5">
        <f>IF(JO53=0,0,IF($BJ53&gt;SUM(JP53:$JV53),IF(JO53+SUM(JP53:$JV53)&gt;$BJ53,$BJ53-SUM(RP53:$RV53),JO53),0))</f>
        <v>0</v>
      </c>
      <c r="RP53" s="5">
        <f>IF(JP53=0,0,IF($BJ53&gt;SUM(JQ53:$JV53),IF(JP53+SUM(JQ53:$JV53)&gt;$BJ53,$BJ53-SUM(RQ53:$RV53),JP53),0))</f>
        <v>0</v>
      </c>
      <c r="RQ53" s="5">
        <f>IF(JQ53=0,0,IF($BJ53&gt;SUM(JR53:$JV53),IF(JQ53+SUM(JR53:$JV53)&gt;$BJ53,$BJ53-SUM(RR53:$RV53),JQ53),0))</f>
        <v>0</v>
      </c>
      <c r="RR53" s="5">
        <f>IF(JR53=0,0,IF($BJ53&gt;SUM(JS53:$JV53),IF(JR53+SUM(JS53:$JV53)&gt;$BJ53,$BJ53-SUM(RS53:$RV53),JR53),0))</f>
        <v>0</v>
      </c>
      <c r="RS53" s="5">
        <f>IF(JS53=0,0,IF($BJ53&gt;SUM(JT53:$JV53),IF(JS53+SUM(JT53:$JV53)&gt;$BJ53,$BJ53-SUM(RT53:$RV53),JS53),0))</f>
        <v>0</v>
      </c>
      <c r="RT53" s="5">
        <f>IF(JT53=0,0,IF($BJ53&gt;SUM(JU53:$JV53),IF(JT53+SUM(JU53:$JV53)&gt;$BJ53,$BJ53-SUM(RU53:$RV53),JT53),0))</f>
        <v>0</v>
      </c>
      <c r="RU53" s="5">
        <f>IF(JU53=0,0,IF($BJ53&gt;SUM(JV53:$JV53),IF(JU53+SUM(JV53:$JV53)&gt;$BJ53,$BJ53-SUM(RV53:$RV53),JU53),0))</f>
        <v>0</v>
      </c>
      <c r="RV53" s="54"/>
      <c r="RW53" s="12">
        <f ca="1">SUMIFS(Sales!D$1:D$151,Sales!B$1:B$151,B53,Sales!C$1:C$151,C53)</f>
        <v>35</v>
      </c>
      <c r="RX53" s="65" t="b">
        <f>IF(COUNTIF(Sales!C$1:C$153,C53)=1,TRUE,FALSE)</f>
        <v>1</v>
      </c>
      <c r="RY53" t="b">
        <f>IF(SUM(BW53:JV53)=SUM(BW201:JV201),IF(SUM(BW53:JV53)=0,TRUE,FALSE),TRUE)</f>
        <v>1</v>
      </c>
    </row>
    <row r="54" spans="1:493" hidden="1" x14ac:dyDescent="0.35">
      <c r="A54" s="7">
        <f t="shared" ref="A54" ca="1" si="600">CELL("row",A54)</f>
        <v>54</v>
      </c>
      <c r="B54" s="126" t="str">
        <f t="shared" si="595"/>
        <v>GC-Shoes</v>
      </c>
      <c r="C54" s="20" t="s">
        <v>327</v>
      </c>
      <c r="D54" s="20"/>
      <c r="E54" s="155">
        <f>IF(LEFT(C54,5)="Total",0,SUMIFS(Costing!E$1:E$79,Costing!C$1:C$79,B54,Costing!D$1:D$79,C54))</f>
        <v>0</v>
      </c>
      <c r="F54" s="60">
        <f>SUMIFS(Costing!G$1:G$79,Costing!C$1:C$79,B54,Costing!D$1:D$79,C54)</f>
        <v>0</v>
      </c>
      <c r="G54" s="92"/>
      <c r="H54" s="220"/>
      <c r="I54" s="67">
        <f t="shared" si="575"/>
        <v>0</v>
      </c>
      <c r="J54" s="92"/>
      <c r="K54" s="220"/>
      <c r="L54" s="67">
        <f t="shared" si="576"/>
        <v>0</v>
      </c>
      <c r="M54" s="92"/>
      <c r="N54" s="220"/>
      <c r="O54" s="67">
        <f t="shared" si="577"/>
        <v>0</v>
      </c>
      <c r="P54" s="92"/>
      <c r="Q54" s="220"/>
      <c r="R54" s="67">
        <f t="shared" si="578"/>
        <v>0</v>
      </c>
      <c r="S54" s="92"/>
      <c r="T54" s="220"/>
      <c r="U54" s="67">
        <f t="shared" si="579"/>
        <v>0</v>
      </c>
      <c r="V54" s="92"/>
      <c r="W54" s="220"/>
      <c r="X54" s="67">
        <f t="shared" si="580"/>
        <v>0</v>
      </c>
      <c r="Y54" s="92"/>
      <c r="Z54" s="220"/>
      <c r="AA54" s="67">
        <f t="shared" si="581"/>
        <v>0</v>
      </c>
      <c r="AB54" s="92"/>
      <c r="AC54" s="220"/>
      <c r="AD54" s="67">
        <f t="shared" si="582"/>
        <v>0</v>
      </c>
      <c r="AE54" s="92"/>
      <c r="AF54" s="220"/>
      <c r="AG54" s="67">
        <f t="shared" si="583"/>
        <v>0</v>
      </c>
      <c r="AH54" s="92"/>
      <c r="AI54" s="220"/>
      <c r="AJ54" s="67">
        <f t="shared" si="584"/>
        <v>0</v>
      </c>
      <c r="AK54" s="92"/>
      <c r="AL54" s="220"/>
      <c r="AM54" s="67">
        <f t="shared" si="585"/>
        <v>0</v>
      </c>
      <c r="AN54" s="92"/>
      <c r="AO54" s="220"/>
      <c r="AP54" s="67">
        <f t="shared" si="586"/>
        <v>0</v>
      </c>
      <c r="AQ54" s="92"/>
      <c r="AR54" s="220"/>
      <c r="AS54" s="67">
        <f t="shared" si="587"/>
        <v>0</v>
      </c>
      <c r="AT54" s="92"/>
      <c r="AU54" s="220"/>
      <c r="AV54" s="67">
        <f t="shared" si="588"/>
        <v>0</v>
      </c>
      <c r="AW54" s="92"/>
      <c r="AX54" s="220"/>
      <c r="AY54" s="67">
        <f t="shared" si="589"/>
        <v>0</v>
      </c>
      <c r="AZ54" s="92"/>
      <c r="BA54" s="220"/>
      <c r="BB54" s="67">
        <f t="shared" si="590"/>
        <v>0</v>
      </c>
      <c r="BC54" s="92"/>
      <c r="BD54" s="220"/>
      <c r="BE54" s="67">
        <f t="shared" si="591"/>
        <v>0</v>
      </c>
      <c r="BF54" s="92"/>
      <c r="BG54" s="220"/>
      <c r="BH54" s="67">
        <f t="shared" si="592"/>
        <v>0</v>
      </c>
      <c r="BI54" s="68"/>
      <c r="BJ54" s="154">
        <f t="shared" si="593"/>
        <v>0</v>
      </c>
      <c r="BK54" s="116">
        <f t="shared" si="594"/>
        <v>0</v>
      </c>
      <c r="BL54" s="50"/>
      <c r="BM54" s="5">
        <f ca="1">SUMIFS(INDIRECT("Sales!"&amp;RW54&amp;":"&amp;RW54),Sales!$1:$1,"&gt;"&amp;$BN$2,Sales!$1:$1,"&lt;="&amp;$C$2)/$BM$2*30</f>
        <v>0</v>
      </c>
      <c r="BN54" s="72"/>
      <c r="BO54" s="5">
        <f>SUMIF($DB$2:$RV$2,"&lt;"&amp;BO$2,$DB54:$RV54)-SUM($BN54:BN54)</f>
        <v>0</v>
      </c>
      <c r="BP54" s="5">
        <f>SUMIF($DB$2:$RV$2,"&lt;"&amp;BP$2,$DB54:$RV54)-SUM($BN54:BO54)</f>
        <v>0</v>
      </c>
      <c r="BQ54" s="5">
        <f>SUMIF($DB$2:$RV$2,"&lt;"&amp;BQ$2,$DB54:$RV54)-SUM($BN54:BP54)</f>
        <v>0</v>
      </c>
      <c r="BR54" s="5">
        <f>SUMIF($DB$2:$RV$2,"&lt;"&amp;BR$2,$DB54:$RV54)-SUM($BN54:BQ54)</f>
        <v>0</v>
      </c>
      <c r="BS54" s="5">
        <f>SUMIF($DB$2:$RV$2,"&lt;"&amp;BS$2,$DB54:$RV54)-SUM($BN54:BR54)</f>
        <v>0</v>
      </c>
      <c r="BT54" s="5">
        <f>SUMIF($DB$2:$RV$2,"&lt;"&amp;BT$2,$DB54:$RV54)-SUM($BN54:BS54)</f>
        <v>0</v>
      </c>
      <c r="BU54" s="5">
        <f t="shared" si="599"/>
        <v>0</v>
      </c>
      <c r="BV54" s="10"/>
      <c r="BW54" s="79">
        <v>0</v>
      </c>
      <c r="BX54" s="79">
        <v>0</v>
      </c>
      <c r="BY54" s="79">
        <v>0</v>
      </c>
      <c r="BZ54" s="79"/>
      <c r="CA54" s="79"/>
      <c r="CB54" s="79"/>
      <c r="CC54" s="79">
        <v>0</v>
      </c>
      <c r="CD54" s="79">
        <v>0</v>
      </c>
      <c r="CE54" s="79">
        <v>0</v>
      </c>
      <c r="CF54" s="79">
        <v>0</v>
      </c>
      <c r="CG54" s="79">
        <v>0</v>
      </c>
      <c r="CH54" s="79">
        <v>0</v>
      </c>
      <c r="CI54" s="79">
        <v>0</v>
      </c>
      <c r="CJ54" s="79">
        <v>0</v>
      </c>
      <c r="CK54" s="79">
        <v>0</v>
      </c>
      <c r="CL54" s="79">
        <v>0</v>
      </c>
      <c r="CM54" s="79">
        <v>0</v>
      </c>
      <c r="CN54" s="79">
        <v>0</v>
      </c>
      <c r="CO54" s="79">
        <v>0</v>
      </c>
      <c r="CP54" s="79">
        <v>0</v>
      </c>
      <c r="CQ54" s="79">
        <v>0</v>
      </c>
      <c r="CR54" s="79">
        <v>0</v>
      </c>
      <c r="CS54" s="79">
        <v>0</v>
      </c>
      <c r="CT54" s="79">
        <v>0</v>
      </c>
      <c r="CU54" s="79">
        <v>0</v>
      </c>
      <c r="CV54" s="79">
        <v>0</v>
      </c>
      <c r="CW54" s="79">
        <v>0</v>
      </c>
      <c r="CX54" s="95">
        <v>0</v>
      </c>
      <c r="CY54" s="79">
        <v>0</v>
      </c>
      <c r="CZ54" s="79">
        <v>0</v>
      </c>
      <c r="DA54" s="79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10</v>
      </c>
      <c r="GM54" s="5">
        <v>7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/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/>
      <c r="JV54" s="54"/>
      <c r="JW54" s="5">
        <f>IF(BW54=0,0,IF($BJ54&gt;SUM(BX54:$JV54),IF(BW54+SUM(BX54:$JV54)&gt;$BJ54,$BJ54-SUM(JX54:$RV54),BW54),0))</f>
        <v>0</v>
      </c>
      <c r="JX54" s="5">
        <f>IF(BX54=0,0,IF($BJ54&gt;SUM(BY54:$JV54),IF(BX54+SUM(BY54:$JV54)&gt;$BJ54,$BJ54-SUM(JY54:$RV54),BX54),0))</f>
        <v>0</v>
      </c>
      <c r="JY54" s="5">
        <f>IF(BY54=0,0,IF($BJ54&gt;SUM(BZ54:$JV54),IF(BY54+SUM(BZ54:$JV54)&gt;$BJ54,$BJ54-SUM(JZ54:$RV54),BY54),0))</f>
        <v>0</v>
      </c>
      <c r="JZ54" s="5">
        <f>IF(BZ54=0,0,IF($BJ54&gt;SUM(CA54:$JV54),IF(BZ54+SUM(CA54:$JV54)&gt;$BJ54,$BJ54-SUM(KA54:$RV54),BZ54),0))</f>
        <v>0</v>
      </c>
      <c r="KA54" s="5">
        <f>IF(CA54=0,0,IF($BJ54&gt;SUM(CB54:$JV54),IF(CA54+SUM(CB54:$JV54)&gt;$BJ54,$BJ54-SUM(KB54:$RV54),CA54),0))</f>
        <v>0</v>
      </c>
      <c r="KB54" s="5">
        <f>IF(CB54=0,0,IF($BJ54&gt;SUM(CC54:$JV54),IF(CB54+SUM(CC54:$JV54)&gt;$BJ54,$BJ54-SUM(KC54:$RV54),CB54),0))</f>
        <v>0</v>
      </c>
      <c r="KC54" s="5">
        <f>IF(CC54=0,0,IF($BJ54&gt;SUM(CD54:$JV54),IF(CC54+SUM(CD54:$JV54)&gt;$BJ54,$BJ54-SUM(KD54:$RV54),CC54),0))</f>
        <v>0</v>
      </c>
      <c r="KD54" s="5">
        <f>IF(CD54=0,0,IF($BJ54&gt;SUM(CE54:$JV54),IF(CD54+SUM(CE54:$JV54)&gt;$BJ54,$BJ54-SUM(KE54:$RV54),CD54),0))</f>
        <v>0</v>
      </c>
      <c r="KE54" s="5">
        <f>IF(CE54=0,0,IF($BJ54&gt;SUM(CF54:$JV54),IF(CE54+SUM(CF54:$JV54)&gt;$BJ54,$BJ54-SUM(KF54:$RV54),CE54),0))</f>
        <v>0</v>
      </c>
      <c r="KF54" s="5">
        <f>IF(CF54=0,0,IF($BJ54&gt;SUM(CG54:$JV54),IF(CF54+SUM(CG54:$JV54)&gt;$BJ54,$BJ54-SUM(KG54:$RV54),CF54),0))</f>
        <v>0</v>
      </c>
      <c r="KG54" s="5">
        <f>IF(CG54=0,0,IF($BJ54&gt;SUM(CH54:$JV54),IF(CG54+SUM(CH54:$JV54)&gt;$BJ54,$BJ54-SUM(KH54:$RV54),CG54),0))</f>
        <v>0</v>
      </c>
      <c r="KH54" s="5">
        <f>IF(CH54=0,0,IF($BJ54&gt;SUM(CI54:$JV54),IF(CH54+SUM(CI54:$JV54)&gt;$BJ54,$BJ54-SUM(KI54:$RV54),CH54),0))</f>
        <v>0</v>
      </c>
      <c r="KI54" s="5">
        <f>IF(CI54=0,0,IF($BJ54&gt;SUM(CJ54:$JV54),IF(CI54+SUM(CJ54:$JV54)&gt;$BJ54,$BJ54-SUM(KJ54:$RV54),CI54),0))</f>
        <v>0</v>
      </c>
      <c r="KJ54" s="5">
        <f>IF(CJ54=0,0,IF($BJ54&gt;SUM(CK54:$JV54),IF(CJ54+SUM(CK54:$JV54)&gt;$BJ54,$BJ54-SUM(KK54:$RV54),CJ54),0))</f>
        <v>0</v>
      </c>
      <c r="KK54" s="5">
        <f>IF(CK54=0,0,IF($BJ54&gt;SUM(CL54:$JV54),IF(CK54+SUM(CL54:$JV54)&gt;$BJ54,$BJ54-SUM(KL54:$RV54),CK54),0))</f>
        <v>0</v>
      </c>
      <c r="KL54" s="5">
        <f>IF(CL54=0,0,IF($BJ54&gt;SUM(CM54:$JV54),IF(CL54+SUM(CM54:$JV54)&gt;$BJ54,$BJ54-SUM(KM54:$RV54),CL54),0))</f>
        <v>0</v>
      </c>
      <c r="KM54" s="5">
        <f>IF(CM54=0,0,IF($BJ54&gt;SUM(CN54:$JV54),IF(CM54+SUM(CN54:$JV54)&gt;$BJ54,$BJ54-SUM(KN54:$RV54),CM54),0))</f>
        <v>0</v>
      </c>
      <c r="KN54" s="5">
        <f>IF(CN54=0,0,IF($BJ54&gt;SUM(CO54:$JV54),IF(CN54+SUM(CO54:$JV54)&gt;$BJ54,$BJ54-SUM(KO54:$RV54),CN54),0))</f>
        <v>0</v>
      </c>
      <c r="KO54" s="5">
        <f>IF(CO54=0,0,IF($BJ54&gt;SUM(CP54:$JV54),IF(CO54+SUM(CP54:$JV54)&gt;$BJ54,$BJ54-SUM(KP54:$RV54),CO54),0))</f>
        <v>0</v>
      </c>
      <c r="KP54" s="5">
        <f>IF(CP54=0,0,IF($BJ54&gt;SUM(CQ54:$JV54),IF(CP54+SUM(CQ54:$JV54)&gt;$BJ54,$BJ54-SUM(KQ54:$RV54),CP54),0))</f>
        <v>0</v>
      </c>
      <c r="KQ54" s="5">
        <f>IF(CQ54=0,0,IF($BJ54&gt;SUM(CR54:$JV54),IF(CQ54+SUM(CR54:$JV54)&gt;$BJ54,$BJ54-SUM(KR54:$RV54),CQ54),0))</f>
        <v>0</v>
      </c>
      <c r="KR54" s="5">
        <f>IF(CR54=0,0,IF($BJ54&gt;SUM(CS54:$JV54),IF(CR54+SUM(CS54:$JV54)&gt;$BJ54,$BJ54-SUM(KS54:$RV54),CR54),0))</f>
        <v>0</v>
      </c>
      <c r="KS54" s="5">
        <f>IF(CS54=0,0,IF($BJ54&gt;SUM(CT54:$JV54),IF(CS54+SUM(CT54:$JV54)&gt;$BJ54,$BJ54-SUM(KT54:$RV54),CS54),0))</f>
        <v>0</v>
      </c>
      <c r="KT54" s="5">
        <f>IF(CT54=0,0,IF($BJ54&gt;SUM(CU54:$JV54),IF(CT54+SUM(CU54:$JV54)&gt;$BJ54,$BJ54-SUM(KU54:$RV54),CT54),0))</f>
        <v>0</v>
      </c>
      <c r="KU54" s="5">
        <f>IF(CU54=0,0,IF($BJ54&gt;SUM(CV54:$JV54),IF(CU54+SUM(CV54:$JV54)&gt;$BJ54,$BJ54-SUM(KV54:$RV54),CU54),0))</f>
        <v>0</v>
      </c>
      <c r="KV54" s="5">
        <f>IF(CV54=0,0,IF($BJ54&gt;SUM(CW54:$JV54),IF(CV54+SUM(CW54:$JV54)&gt;$BJ54,$BJ54-SUM(KW54:$RV54),CV54),0))</f>
        <v>0</v>
      </c>
      <c r="KW54" s="5">
        <f>IF(CW54=0,0,IF($BJ54&gt;SUM(CX54:$JV54),IF(CW54+SUM(CX54:$JV54)&gt;$BJ54,$BJ54-SUM(KX54:$RV54),CW54),0))</f>
        <v>0</v>
      </c>
      <c r="KX54" s="5">
        <f>IF(CX54=0,0,IF($BJ54&gt;SUM(CY54:$JV54),IF(CX54+SUM(CY54:$JV54)&gt;$BJ54,$BJ54-SUM(KY54:$RV54),CX54),0))</f>
        <v>0</v>
      </c>
      <c r="KY54" s="5">
        <f>IF(CY54=0,0,IF($BJ54&gt;SUM(CZ54:$JV54),IF(CY54+SUM(CZ54:$JV54)&gt;$BJ54,$BJ54-SUM(KZ54:$RV54),CY54),0))</f>
        <v>0</v>
      </c>
      <c r="KZ54" s="5">
        <f>IF(CZ54=0,0,IF($BJ54&gt;SUM(DA54:$JV54),IF(CZ54+SUM(DA54:$JV54)&gt;$BJ54,$BJ54-SUM(LA54:$RV54),CZ54),0))</f>
        <v>0</v>
      </c>
      <c r="LA54" s="5">
        <f>IF(DA54=0,0,IF($BJ54&gt;SUM(DB54:$JV54),IF(DA54+SUM(DB54:$JV54)&gt;$BJ54,$BJ54-SUM(LB54:$RV54),DA54),0))</f>
        <v>0</v>
      </c>
      <c r="LB54" s="5">
        <f>IF(DB54=0,0,IF($BJ54&gt;SUM(DC54:$JV54),IF(DB54+SUM(DC54:$JV54)&gt;$BJ54,$BJ54-SUM(LC54:$RV54),DB54),0))</f>
        <v>0</v>
      </c>
      <c r="LC54" s="5">
        <f>IF(DC54=0,0,IF($BJ54&gt;SUM(DD54:$JV54),IF(DC54+SUM(DD54:$JV54)&gt;$BJ54,$BJ54-SUM(LD54:$RV54),DC54),0))</f>
        <v>0</v>
      </c>
      <c r="LD54" s="5">
        <f>IF(DD54=0,0,IF($BJ54&gt;SUM(DE54:$JV54),IF(DD54+SUM(DE54:$JV54)&gt;$BJ54,$BJ54-SUM(LE54:$RV54),DD54),0))</f>
        <v>0</v>
      </c>
      <c r="LE54" s="5">
        <f>IF(DE54=0,0,IF($BJ54&gt;SUM(DF54:$JV54),IF(DE54+SUM(DF54:$JV54)&gt;$BJ54,$BJ54-SUM(LF54:$RV54),DE54),0))</f>
        <v>0</v>
      </c>
      <c r="LF54" s="5">
        <f>IF(DF54=0,0,IF($BJ54&gt;SUM(DG54:$JV54),IF(DF54+SUM(DG54:$JV54)&gt;$BJ54,$BJ54-SUM(LG54:$RV54),DF54),0))</f>
        <v>0</v>
      </c>
      <c r="LG54" s="5">
        <f>IF(DG54=0,0,IF($BJ54&gt;SUM(DH54:$JV54),IF(DG54+SUM(DH54:$JV54)&gt;$BJ54,$BJ54-SUM(LH54:$RV54),DG54),0))</f>
        <v>0</v>
      </c>
      <c r="LH54" s="5">
        <f>IF(DH54=0,0,IF($BJ54&gt;SUM(DI54:$JV54),IF(DH54+SUM(DI54:$JV54)&gt;$BJ54,$BJ54-SUM(LI54:$RV54),DH54),0))</f>
        <v>0</v>
      </c>
      <c r="LI54" s="5">
        <f>IF(DI54=0,0,IF($BJ54&gt;SUM(DJ54:$JV54),IF(DI54+SUM(DJ54:$JV54)&gt;$BJ54,$BJ54-SUM(LJ54:$RV54),DI54),0))</f>
        <v>0</v>
      </c>
      <c r="LJ54" s="5">
        <f>IF(DJ54=0,0,IF($BJ54&gt;SUM(DK54:$JV54),IF(DJ54+SUM(DK54:$JV54)&gt;$BJ54,$BJ54-SUM(LK54:$RV54),DJ54),0))</f>
        <v>0</v>
      </c>
      <c r="LK54" s="5">
        <f>IF(DK54=0,0,IF($BJ54&gt;SUM(DL54:$JV54),IF(DK54+SUM(DL54:$JV54)&gt;$BJ54,$BJ54-SUM(LL54:$RV54),DK54),0))</f>
        <v>0</v>
      </c>
      <c r="LL54" s="5">
        <f>IF(DL54=0,0,IF($BJ54&gt;SUM(DM54:$JV54),IF(DL54+SUM(DM54:$JV54)&gt;$BJ54,$BJ54-SUM(LM54:$RV54),DL54),0))</f>
        <v>0</v>
      </c>
      <c r="LM54" s="5">
        <f>IF(DM54=0,0,IF($BJ54&gt;SUM(DN54:$JV54),IF(DM54+SUM(DN54:$JV54)&gt;$BJ54,$BJ54-SUM(LN54:$RV54),DM54),0))</f>
        <v>0</v>
      </c>
      <c r="LN54" s="5">
        <f>IF(DN54=0,0,IF($BJ54&gt;SUM(DO54:$JV54),IF(DN54+SUM(DO54:$JV54)&gt;$BJ54,$BJ54-SUM(LO54:$RV54),DN54),0))</f>
        <v>0</v>
      </c>
      <c r="LO54" s="5">
        <f>IF(DO54=0,0,IF($BJ54&gt;SUM(DP54:$JV54),IF(DO54+SUM(DP54:$JV54)&gt;$BJ54,$BJ54-SUM(LP54:$RV54),DO54),0))</f>
        <v>0</v>
      </c>
      <c r="LP54" s="5">
        <f>IF(DP54=0,0,IF($BJ54&gt;SUM(DQ54:$JV54),IF(DP54+SUM(DQ54:$JV54)&gt;$BJ54,$BJ54-SUM(LQ54:$RV54),DP54),0))</f>
        <v>0</v>
      </c>
      <c r="LQ54" s="5">
        <f>IF(DQ54=0,0,IF($BJ54&gt;SUM(DR54:$JV54),IF(DQ54+SUM(DR54:$JV54)&gt;$BJ54,$BJ54-SUM(LR54:$RV54),DQ54),0))</f>
        <v>0</v>
      </c>
      <c r="LR54" s="5">
        <f>IF(DR54=0,0,IF($BJ54&gt;SUM(DS54:$JV54),IF(DR54+SUM(DS54:$JV54)&gt;$BJ54,$BJ54-SUM(LS54:$RV54),DR54),0))</f>
        <v>0</v>
      </c>
      <c r="LS54" s="5">
        <f>IF(DS54=0,0,IF($BJ54&gt;SUM(DT54:$JV54),IF(DS54+SUM(DT54:$JV54)&gt;$BJ54,$BJ54-SUM(LT54:$RV54),DS54),0))</f>
        <v>0</v>
      </c>
      <c r="LT54" s="5">
        <f>IF(DT54=0,0,IF($BJ54&gt;SUM(DU54:$JV54),IF(DT54+SUM(DU54:$JV54)&gt;$BJ54,$BJ54-SUM(LU54:$RV54),DT54),0))</f>
        <v>0</v>
      </c>
      <c r="LU54" s="5">
        <f>IF(DU54=0,0,IF($BJ54&gt;SUM(DV54:$JV54),IF(DU54+SUM(DV54:$JV54)&gt;$BJ54,$BJ54-SUM(LV54:$RV54),DU54),0))</f>
        <v>0</v>
      </c>
      <c r="LV54" s="5">
        <f>IF(DV54=0,0,IF($BJ54&gt;SUM(DW54:$JV54),IF(DV54+SUM(DW54:$JV54)&gt;$BJ54,$BJ54-SUM(LW54:$RV54),DV54),0))</f>
        <v>0</v>
      </c>
      <c r="LW54" s="5">
        <f>IF(DW54=0,0,IF($BJ54&gt;SUM(DX54:$JV54),IF(DW54+SUM(DX54:$JV54)&gt;$BJ54,$BJ54-SUM(LX54:$RV54),DW54),0))</f>
        <v>0</v>
      </c>
      <c r="LX54" s="5">
        <f>IF(DX54=0,0,IF($BJ54&gt;SUM(DY54:$JV54),IF(DX54+SUM(DY54:$JV54)&gt;$BJ54,$BJ54-SUM(LY54:$RV54),DX54),0))</f>
        <v>0</v>
      </c>
      <c r="LY54" s="5">
        <f>IF(DY54=0,0,IF($BJ54&gt;SUM(DZ54:$JV54),IF(DY54+SUM(DZ54:$JV54)&gt;$BJ54,$BJ54-SUM(LZ54:$RV54),DY54),0))</f>
        <v>0</v>
      </c>
      <c r="LZ54" s="5">
        <f>IF(DZ54=0,0,IF($BJ54&gt;SUM(EA54:$JV54),IF(DZ54+SUM(EA54:$JV54)&gt;$BJ54,$BJ54-SUM(MA54:$RV54),DZ54),0))</f>
        <v>0</v>
      </c>
      <c r="MA54" s="5">
        <f>IF(EA54=0,0,IF($BJ54&gt;SUM(EB54:$JV54),IF(EA54+SUM(EB54:$JV54)&gt;$BJ54,$BJ54-SUM(MB54:$RV54),EA54),0))</f>
        <v>0</v>
      </c>
      <c r="MB54" s="5">
        <f>IF(EB54=0,0,IF($BJ54&gt;SUM(EC54:$JV54),IF(EB54+SUM(EC54:$JV54)&gt;$BJ54,$BJ54-SUM(MC54:$RV54),EB54),0))</f>
        <v>0</v>
      </c>
      <c r="MC54" s="5">
        <f>IF(EC54=0,0,IF($BJ54&gt;SUM(ED54:$JV54),IF(EC54+SUM(ED54:$JV54)&gt;$BJ54,$BJ54-SUM(MD54:$RV54),EC54),0))</f>
        <v>0</v>
      </c>
      <c r="MD54" s="5">
        <f>IF(ED54=0,0,IF($BJ54&gt;SUM(EE54:$JV54),IF(ED54+SUM(EE54:$JV54)&gt;$BJ54,$BJ54-SUM(ME54:$RV54),ED54),0))</f>
        <v>0</v>
      </c>
      <c r="ME54" s="5">
        <f>IF(EE54=0,0,IF($BJ54&gt;SUM(EF54:$JV54),IF(EE54+SUM(EF54:$JV54)&gt;$BJ54,$BJ54-SUM(MF54:$RV54),EE54),0))</f>
        <v>0</v>
      </c>
      <c r="MF54" s="5">
        <f>IF(EF54=0,0,IF($BJ54&gt;SUM(EG54:$JV54),IF(EF54+SUM(EG54:$JV54)&gt;$BJ54,$BJ54-SUM(MG54:$RV54),EF54),0))</f>
        <v>0</v>
      </c>
      <c r="MG54" s="5">
        <f>IF(EG54=0,0,IF($BJ54&gt;SUM(EH54:$JV54),IF(EG54+SUM(EH54:$JV54)&gt;$BJ54,$BJ54-SUM(MH54:$RV54),EG54),0))</f>
        <v>0</v>
      </c>
      <c r="MH54" s="5">
        <f>IF(EH54=0,0,IF($BJ54&gt;SUM(EI54:$JV54),IF(EH54+SUM(EI54:$JV54)&gt;$BJ54,$BJ54-SUM(MI54:$RV54),EH54),0))</f>
        <v>0</v>
      </c>
      <c r="MI54" s="5">
        <f>IF(EI54=0,0,IF($BJ54&gt;SUM(EJ54:$JV54),IF(EI54+SUM(EJ54:$JV54)&gt;$BJ54,$BJ54-SUM(MJ54:$RV54),EI54),0))</f>
        <v>0</v>
      </c>
      <c r="MJ54" s="5">
        <f>IF(EJ54=0,0,IF($BJ54&gt;SUM(EK54:$JV54),IF(EJ54+SUM(EK54:$JV54)&gt;$BJ54,$BJ54-SUM(MK54:$RV54),EJ54),0))</f>
        <v>0</v>
      </c>
      <c r="MK54" s="5">
        <f>IF(EK54=0,0,IF($BJ54&gt;SUM(EL54:$JV54),IF(EK54+SUM(EL54:$JV54)&gt;$BJ54,$BJ54-SUM(ML54:$RV54),EK54),0))</f>
        <v>0</v>
      </c>
      <c r="ML54" s="5">
        <f>IF(EL54=0,0,IF($BJ54&gt;SUM(EM54:$JV54),IF(EL54+SUM(EM54:$JV54)&gt;$BJ54,$BJ54-SUM(MM54:$RV54),EL54),0))</f>
        <v>0</v>
      </c>
      <c r="MM54" s="5">
        <f>IF(EM54=0,0,IF($BJ54&gt;SUM(EN54:$JV54),IF(EM54+SUM(EN54:$JV54)&gt;$BJ54,$BJ54-SUM(MN54:$RV54),EM54),0))</f>
        <v>0</v>
      </c>
      <c r="MN54" s="5">
        <f>IF(EN54=0,0,IF($BJ54&gt;SUM(EO54:$JV54),IF(EN54+SUM(EO54:$JV54)&gt;$BJ54,$BJ54-SUM(MO54:$RV54),EN54),0))</f>
        <v>0</v>
      </c>
      <c r="MO54" s="5">
        <f>IF(EO54=0,0,IF($BJ54&gt;SUM(EP54:$JV54),IF(EO54+SUM(EP54:$JV54)&gt;$BJ54,$BJ54-SUM(MP54:$RV54),EO54),0))</f>
        <v>0</v>
      </c>
      <c r="MP54" s="5">
        <f>IF(EP54=0,0,IF($BJ54&gt;SUM(EQ54:$JV54),IF(EP54+SUM(EQ54:$JV54)&gt;$BJ54,$BJ54-SUM(MQ54:$RV54),EP54),0))</f>
        <v>0</v>
      </c>
      <c r="MQ54" s="5">
        <f>IF(EQ54=0,0,IF($BJ54&gt;SUM(ER54:$JV54),IF(EQ54+SUM(ER54:$JV54)&gt;$BJ54,$BJ54-SUM(MR54:$RV54),EQ54),0))</f>
        <v>0</v>
      </c>
      <c r="MR54" s="5">
        <f>IF(ER54=0,0,IF($BJ54&gt;SUM(ES54:$JV54),IF(ER54+SUM(ES54:$JV54)&gt;$BJ54,$BJ54-SUM(MS54:$RV54),ER54),0))</f>
        <v>0</v>
      </c>
      <c r="MS54" s="5">
        <f>IF(ES54=0,0,IF($BJ54&gt;SUM(ET54:$JV54),IF(ES54+SUM(ET54:$JV54)&gt;$BJ54,$BJ54-SUM(MT54:$RV54),ES54),0))</f>
        <v>0</v>
      </c>
      <c r="MT54" s="5">
        <f>IF(ET54=0,0,IF($BJ54&gt;SUM(EU54:$JV54),IF(ET54+SUM(EU54:$JV54)&gt;$BJ54,$BJ54-SUM(MU54:$RV54),ET54),0))</f>
        <v>0</v>
      </c>
      <c r="MU54" s="5">
        <f>IF(EU54=0,0,IF($BJ54&gt;SUM(EV54:$JV54),IF(EU54+SUM(EV54:$JV54)&gt;$BJ54,$BJ54-SUM(MV54:$RV54),EU54),0))</f>
        <v>0</v>
      </c>
      <c r="MV54" s="5">
        <f>IF(EV54=0,0,IF($BJ54&gt;SUM(EW54:$JV54),IF(EV54+SUM(EW54:$JV54)&gt;$BJ54,$BJ54-SUM(MW54:$RV54),EV54),0))</f>
        <v>0</v>
      </c>
      <c r="MW54" s="5">
        <f>IF(EW54=0,0,IF($BJ54&gt;SUM(EX54:$JV54),IF(EW54+SUM(EX54:$JV54)&gt;$BJ54,$BJ54-SUM(MX54:$RV54),EW54),0))</f>
        <v>0</v>
      </c>
      <c r="MX54" s="5">
        <f>IF(EX54=0,0,IF($BJ54&gt;SUM(EY54:$JV54),IF(EX54+SUM(EY54:$JV54)&gt;$BJ54,$BJ54-SUM(MY54:$RV54),EX54),0))</f>
        <v>0</v>
      </c>
      <c r="MY54" s="5">
        <f>IF(EY54=0,0,IF($BJ54&gt;SUM(EZ54:$JV54),IF(EY54+SUM(EZ54:$JV54)&gt;$BJ54,$BJ54-SUM(MZ54:$RV54),EY54),0))</f>
        <v>0</v>
      </c>
      <c r="MZ54" s="5">
        <f>IF(EZ54=0,0,IF($BJ54&gt;SUM(FA54:$JV54),IF(EZ54+SUM(FA54:$JV54)&gt;$BJ54,$BJ54-SUM(NA54:$RV54),EZ54),0))</f>
        <v>0</v>
      </c>
      <c r="NA54" s="5">
        <f>IF(FA54=0,0,IF($BJ54&gt;SUM(FB54:$JV54),IF(FA54+SUM(FB54:$JV54)&gt;$BJ54,$BJ54-SUM(NB54:$RV54),FA54),0))</f>
        <v>0</v>
      </c>
      <c r="NB54" s="5">
        <f>IF(FB54=0,0,IF($BJ54&gt;SUM(FC54:$JV54),IF(FB54+SUM(FC54:$JV54)&gt;$BJ54,$BJ54-SUM(NC54:$RV54),FB54),0))</f>
        <v>0</v>
      </c>
      <c r="NC54" s="5">
        <f>IF(FC54=0,0,IF($BJ54&gt;SUM(FD54:$JV54),IF(FC54+SUM(FD54:$JV54)&gt;$BJ54,$BJ54-SUM(ND54:$RV54),FC54),0))</f>
        <v>0</v>
      </c>
      <c r="ND54" s="5">
        <f>IF(FD54=0,0,IF($BJ54&gt;SUM(FE54:$JV54),IF(FD54+SUM(FE54:$JV54)&gt;$BJ54,$BJ54-SUM(NE54:$RV54),FD54),0))</f>
        <v>0</v>
      </c>
      <c r="NE54" s="5">
        <f>IF(FE54=0,0,IF($BJ54&gt;SUM(FF54:$JV54),IF(FE54+SUM(FF54:$JV54)&gt;$BJ54,$BJ54-SUM(NF54:$RV54),FE54),0))</f>
        <v>0</v>
      </c>
      <c r="NF54" s="5">
        <f>IF(FF54=0,0,IF($BJ54&gt;SUM(FG54:$JV54),IF(FF54+SUM(FG54:$JV54)&gt;$BJ54,$BJ54-SUM(NG54:$RV54),FF54),0))</f>
        <v>0</v>
      </c>
      <c r="NG54" s="5">
        <f>IF(FG54=0,0,IF($BJ54&gt;SUM(FH54:$JV54),IF(FG54+SUM(FH54:$JV54)&gt;$BJ54,$BJ54-SUM(NH54:$RV54),FG54),0))</f>
        <v>0</v>
      </c>
      <c r="NH54" s="5">
        <f>IF(FH54=0,0,IF($BJ54&gt;SUM(FI54:$JV54),IF(FH54+SUM(FI54:$JV54)&gt;$BJ54,$BJ54-SUM(NI54:$RV54),FH54),0))</f>
        <v>0</v>
      </c>
      <c r="NI54" s="5">
        <f>IF(FI54=0,0,IF($BJ54&gt;SUM(FJ54:$JV54),IF(FI54+SUM(FJ54:$JV54)&gt;$BJ54,$BJ54-SUM(NJ54:$RV54),FI54),0))</f>
        <v>0</v>
      </c>
      <c r="NJ54" s="5">
        <f>IF(FJ54=0,0,IF($BJ54&gt;SUM(FK54:$JV54),IF(FJ54+SUM(FK54:$JV54)&gt;$BJ54,$BJ54-SUM(NK54:$RV54),FJ54),0))</f>
        <v>0</v>
      </c>
      <c r="NK54" s="5">
        <f>IF(FK54=0,0,IF($BJ54&gt;SUM(FL54:$JV54),IF(FK54+SUM(FL54:$JV54)&gt;$BJ54,$BJ54-SUM(NL54:$RV54),FK54),0))</f>
        <v>0</v>
      </c>
      <c r="NL54" s="5">
        <f>IF(FL54=0,0,IF($BJ54&gt;SUM(FM54:$JV54),IF(FL54+SUM(FM54:$JV54)&gt;$BJ54,$BJ54-SUM(NM54:$RV54),FL54),0))</f>
        <v>0</v>
      </c>
      <c r="NM54" s="5">
        <f>IF(FM54=0,0,IF($BJ54&gt;SUM(FN54:$JV54),IF(FM54+SUM(FN54:$JV54)&gt;$BJ54,$BJ54-SUM(NN54:$RV54),FM54),0))</f>
        <v>0</v>
      </c>
      <c r="NN54" s="5">
        <f>IF(FN54=0,0,IF($BJ54&gt;SUM(FO54:$JV54),IF(FN54+SUM(FO54:$JV54)&gt;$BJ54,$BJ54-SUM(NO54:$RV54),FN54),0))</f>
        <v>0</v>
      </c>
      <c r="NO54" s="5">
        <f>IF(FO54=0,0,IF($BJ54&gt;SUM(FP54:$JV54),IF(FO54+SUM(FP54:$JV54)&gt;$BJ54,$BJ54-SUM(NP54:$RV54),FO54),0))</f>
        <v>0</v>
      </c>
      <c r="NP54" s="5">
        <f>IF(FP54=0,0,IF($BJ54&gt;SUM(FQ54:$JV54),IF(FP54+SUM(FQ54:$JV54)&gt;$BJ54,$BJ54-SUM(NQ54:$RV54),FP54),0))</f>
        <v>0</v>
      </c>
      <c r="NQ54" s="5">
        <f>IF(FQ54=0,0,IF($BJ54&gt;SUM(FR54:$JV54),IF(FQ54+SUM(FR54:$JV54)&gt;$BJ54,$BJ54-SUM(NR54:$RV54),FQ54),0))</f>
        <v>0</v>
      </c>
      <c r="NR54" s="5">
        <f>IF(FR54=0,0,IF($BJ54&gt;SUM(FS54:$JV54),IF(FR54+SUM(FS54:$JV54)&gt;$BJ54,$BJ54-SUM(NS54:$RV54),FR54),0))</f>
        <v>0</v>
      </c>
      <c r="NS54" s="5">
        <f>IF(FS54=0,0,IF($BJ54&gt;SUM(FT54:$JV54),IF(FS54+SUM(FT54:$JV54)&gt;$BJ54,$BJ54-SUM(NT54:$RV54),FS54),0))</f>
        <v>0</v>
      </c>
      <c r="NT54" s="5">
        <f>IF(FT54=0,0,IF($BJ54&gt;SUM(FU54:$JV54),IF(FT54+SUM(FU54:$JV54)&gt;$BJ54,$BJ54-SUM(NU54:$RV54),FT54),0))</f>
        <v>0</v>
      </c>
      <c r="NU54" s="5">
        <f>IF(FU54=0,0,IF($BJ54&gt;SUM(FV54:$JV54),IF(FU54+SUM(FV54:$JV54)&gt;$BJ54,$BJ54-SUM(NV54:$RV54),FU54),0))</f>
        <v>0</v>
      </c>
      <c r="NV54" s="5">
        <f>IF(FV54=0,0,IF($BJ54&gt;SUM(FW54:$JV54),IF(FV54+SUM(FW54:$JV54)&gt;$BJ54,$BJ54-SUM(NW54:$RV54),FV54),0))</f>
        <v>0</v>
      </c>
      <c r="NW54" s="5">
        <f>IF(FW54=0,0,IF($BJ54&gt;SUM(FX54:$JV54),IF(FW54+SUM(FX54:$JV54)&gt;$BJ54,$BJ54-SUM(NX54:$RV54),FW54),0))</f>
        <v>0</v>
      </c>
      <c r="NX54" s="5">
        <f>IF(FX54=0,0,IF($BJ54&gt;SUM(FY54:$JV54),IF(FX54+SUM(FY54:$JV54)&gt;$BJ54,$BJ54-SUM(NY54:$RV54),FX54),0))</f>
        <v>0</v>
      </c>
      <c r="NY54" s="5">
        <f>IF(FY54=0,0,IF($BJ54&gt;SUM(FZ54:$JV54),IF(FY54+SUM(FZ54:$JV54)&gt;$BJ54,$BJ54-SUM(NZ54:$RV54),FY54),0))</f>
        <v>0</v>
      </c>
      <c r="NZ54" s="5">
        <f>IF(FZ54=0,0,IF($BJ54&gt;SUM(GA54:$JV54),IF(FZ54+SUM(GA54:$JV54)&gt;$BJ54,$BJ54-SUM(OA54:$RV54),FZ54),0))</f>
        <v>0</v>
      </c>
      <c r="OA54" s="5">
        <f>IF(GA54=0,0,IF($BJ54&gt;SUM(GB54:$JV54),IF(GA54+SUM(GB54:$JV54)&gt;$BJ54,$BJ54-SUM(OB54:$RV54),GA54),0))</f>
        <v>0</v>
      </c>
      <c r="OB54" s="5">
        <f>IF(GB54=0,0,IF($BJ54&gt;SUM(GC54:$JV54),IF(GB54+SUM(GC54:$JV54)&gt;$BJ54,$BJ54-SUM(OC54:$RV54),GB54),0))</f>
        <v>0</v>
      </c>
      <c r="OC54" s="5">
        <f>IF(GC54=0,0,IF($BJ54&gt;SUM(GD54:$JV54),IF(GC54+SUM(GD54:$JV54)&gt;$BJ54,$BJ54-SUM(OD54:$RV54),GC54),0))</f>
        <v>0</v>
      </c>
      <c r="OD54" s="5">
        <f>IF(GD54=0,0,IF($BJ54&gt;SUM(GE54:$JV54),IF(GD54+SUM(GE54:$JV54)&gt;$BJ54,$BJ54-SUM(OE54:$RV54),GD54),0))</f>
        <v>0</v>
      </c>
      <c r="OE54" s="5">
        <f>IF(GE54=0,0,IF($BJ54&gt;SUM(GF54:$JV54),IF(GE54+SUM(GF54:$JV54)&gt;$BJ54,$BJ54-SUM(OF54:$RV54),GE54),0))</f>
        <v>0</v>
      </c>
      <c r="OF54" s="5">
        <f>IF(GF54=0,0,IF($BJ54&gt;SUM(GG54:$JV54),IF(GF54+SUM(GG54:$JV54)&gt;$BJ54,$BJ54-SUM(OG54:$RV54),GF54),0))</f>
        <v>0</v>
      </c>
      <c r="OG54" s="5">
        <f>IF(GG54=0,0,IF($BJ54&gt;SUM(GH54:$JV54),IF(GG54+SUM(GH54:$JV54)&gt;$BJ54,$BJ54-SUM(OH54:$RV54),GG54),0))</f>
        <v>0</v>
      </c>
      <c r="OH54" s="5">
        <f>IF(GH54=0,0,IF($BJ54&gt;SUM(GI54:$JV54),IF(GH54+SUM(GI54:$JV54)&gt;$BJ54,$BJ54-SUM(OI54:$RV54),GH54),0))</f>
        <v>0</v>
      </c>
      <c r="OI54" s="5">
        <f>IF(GI54=0,0,IF($BJ54&gt;SUM(GJ54:$JV54),IF(GI54+SUM(GJ54:$JV54)&gt;$BJ54,$BJ54-SUM(OJ54:$RV54),GI54),0))</f>
        <v>0</v>
      </c>
      <c r="OJ54" s="5">
        <f>IF(GJ54=0,0,IF($BJ54&gt;SUM(GK54:$JV54),IF(GJ54+SUM(GK54:$JV54)&gt;$BJ54,$BJ54-SUM(OK54:$RV54),GJ54),0))</f>
        <v>0</v>
      </c>
      <c r="OK54" s="5">
        <f>IF(GK54=0,0,IF($BJ54&gt;SUM(GL54:$JV54),IF(GK54+SUM(GL54:$JV54)&gt;$BJ54,$BJ54-SUM(OL54:$RV54),GK54),0))</f>
        <v>0</v>
      </c>
      <c r="OL54" s="5">
        <f>IF(GL54=0,0,IF($BJ54&gt;SUM(GM54:$JV54),IF(GL54+SUM(GM54:$JV54)&gt;$BJ54,$BJ54-SUM(OM54:$RV54),GL54),0))</f>
        <v>0</v>
      </c>
      <c r="OM54" s="5">
        <f>IF(GM54=0,0,IF($BJ54&gt;SUM(GN54:$JV54),IF(GM54+SUM(GN54:$JV54)&gt;$BJ54,$BJ54-SUM(ON54:$RV54),GM54),0))</f>
        <v>0</v>
      </c>
      <c r="ON54" s="5">
        <f>IF(GN54=0,0,IF($BJ54&gt;SUM(GO54:$JV54),IF(GN54+SUM(GO54:$JV54)&gt;$BJ54,$BJ54-SUM(OO54:$RV54),GN54),0))</f>
        <v>0</v>
      </c>
      <c r="OO54" s="5">
        <f>IF(GO54=0,0,IF($BJ54&gt;SUM(GP54:$JV54),IF(GO54+SUM(GP54:$JV54)&gt;$BJ54,$BJ54-SUM(OP54:$RV54),GO54),0))</f>
        <v>0</v>
      </c>
      <c r="OP54" s="5">
        <f>IF(GP54=0,0,IF($BJ54&gt;SUM(GQ54:$JV54),IF(GP54+SUM(GQ54:$JV54)&gt;$BJ54,$BJ54-SUM(OQ54:$RV54),GP54),0))</f>
        <v>0</v>
      </c>
      <c r="OQ54" s="5">
        <f>IF(GQ54=0,0,IF($BJ54&gt;SUM(GR54:$JV54),IF(GQ54+SUM(GR54:$JV54)&gt;$BJ54,$BJ54-SUM(OR54:$RV54),GQ54),0))</f>
        <v>0</v>
      </c>
      <c r="OR54" s="5">
        <f>IF(GR54=0,0,IF($BJ54&gt;SUM(GS54:$JV54),IF(GR54+SUM(GS54:$JV54)&gt;$BJ54,$BJ54-SUM(OS54:$RV54),GR54),0))</f>
        <v>0</v>
      </c>
      <c r="OS54" s="5">
        <f>IF(GS54=0,0,IF($BJ54&gt;SUM(GT54:$JV54),IF(GS54+SUM(GT54:$JV54)&gt;$BJ54,$BJ54-SUM(OT54:$RV54),GS54),0))</f>
        <v>0</v>
      </c>
      <c r="OT54" s="5">
        <f>IF(GT54=0,0,IF($BJ54&gt;SUM(GU54:$JV54),IF(GT54+SUM(GU54:$JV54)&gt;$BJ54,$BJ54-SUM(OU54:$RV54),GT54),0))</f>
        <v>0</v>
      </c>
      <c r="OU54" s="5">
        <f>IF(GU54=0,0,IF($BJ54&gt;SUM(GV54:$JV54),IF(GU54+SUM(GV54:$JV54)&gt;$BJ54,$BJ54-SUM(OV54:$RV54),GU54),0))</f>
        <v>0</v>
      </c>
      <c r="OV54" s="5">
        <f>IF(GV54=0,0,IF($BJ54&gt;SUM(GW54:$JV54),IF(GV54+SUM(GW54:$JV54)&gt;$BJ54,$BJ54-SUM(OW54:$RV54),GV54),0))</f>
        <v>0</v>
      </c>
      <c r="OW54" s="5">
        <f>IF(GW54=0,0,IF($BJ54&gt;SUM(GX54:$JV54),IF(GW54+SUM(GX54:$JV54)&gt;$BJ54,$BJ54-SUM(OX54:$RV54),GW54),0))</f>
        <v>0</v>
      </c>
      <c r="OX54" s="5">
        <f>IF(GX54=0,0,IF($BJ54&gt;SUM(GY54:$JV54),IF(GX54+SUM(GY54:$JV54)&gt;$BJ54,$BJ54-SUM(OY54:$RV54),GX54),0))</f>
        <v>0</v>
      </c>
      <c r="OY54" s="5">
        <f>IF(GY54=0,0,IF($BJ54&gt;SUM(GZ54:$JV54),IF(GY54+SUM(GZ54:$JV54)&gt;$BJ54,$BJ54-SUM(OZ54:$RV54),GY54),0))</f>
        <v>0</v>
      </c>
      <c r="OZ54" s="5">
        <f>IF(GZ54=0,0,IF($BJ54&gt;SUM(HA54:$JV54),IF(GZ54+SUM(HA54:$JV54)&gt;$BJ54,$BJ54-SUM(PA54:$RV54),GZ54),0))</f>
        <v>0</v>
      </c>
      <c r="PA54" s="5">
        <f>IF(HA54=0,0,IF($BJ54&gt;SUM(HB54:$JV54),IF(HA54+SUM(HB54:$JV54)&gt;$BJ54,$BJ54-SUM(PB54:$RV54),HA54),0))</f>
        <v>0</v>
      </c>
      <c r="PB54" s="5">
        <f>IF(HB54=0,0,IF($BJ54&gt;SUM(HC54:$JV54),IF(HB54+SUM(HC54:$JV54)&gt;$BJ54,$BJ54-SUM(PC54:$RV54),HB54),0))</f>
        <v>0</v>
      </c>
      <c r="PC54" s="5">
        <f>IF(HC54=0,0,IF($BJ54&gt;SUM(HD54:$JV54),IF(HC54+SUM(HD54:$JV54)&gt;$BJ54,$BJ54-SUM(PD54:$RV54),HC54),0))</f>
        <v>0</v>
      </c>
      <c r="PD54" s="5">
        <f>IF(HD54=0,0,IF($BJ54&gt;SUM(HE54:$JV54),IF(HD54+SUM(HE54:$JV54)&gt;$BJ54,$BJ54-SUM(PE54:$RV54),HD54),0))</f>
        <v>0</v>
      </c>
      <c r="PE54" s="5">
        <f>IF(HE54=0,0,IF($BJ54&gt;SUM(HF54:$JV54),IF(HE54+SUM(HF54:$JV54)&gt;$BJ54,$BJ54-SUM(PF54:$RV54),HE54),0))</f>
        <v>0</v>
      </c>
      <c r="PF54" s="5">
        <f>IF(HF54=0,0,IF($BJ54&gt;SUM(HG54:$JV54),IF(HF54+SUM(HG54:$JV54)&gt;$BJ54,$BJ54-SUM(PG54:$RV54),HF54),0))</f>
        <v>0</v>
      </c>
      <c r="PG54" s="5">
        <f>IF(HG54=0,0,IF($BJ54&gt;SUM(HH54:$JV54),IF(HG54+SUM(HH54:$JV54)&gt;$BJ54,$BJ54-SUM(PH54:$RV54),HG54),0))</f>
        <v>0</v>
      </c>
      <c r="PH54" s="5">
        <f>IF(HH54=0,0,IF($BJ54&gt;SUM(HI54:$JV54),IF(HH54+SUM(HI54:$JV54)&gt;$BJ54,$BJ54-SUM(PI54:$RV54),HH54),0))</f>
        <v>0</v>
      </c>
      <c r="PI54" s="5">
        <f>IF(HI54=0,0,IF($BJ54&gt;SUM(HJ54:$JV54),IF(HI54+SUM(HJ54:$JV54)&gt;$BJ54,$BJ54-SUM(PJ54:$RV54),HI54),0))</f>
        <v>0</v>
      </c>
      <c r="PJ54" s="5">
        <f>IF(HJ54=0,0,IF($BJ54&gt;SUM(HK54:$JV54),IF(HJ54+SUM(HK54:$JV54)&gt;$BJ54,$BJ54-SUM(PK54:$RV54),HJ54),0))</f>
        <v>0</v>
      </c>
      <c r="PK54" s="5">
        <f>IF(HK54=0,0,IF($BJ54&gt;SUM(HL54:$JV54),IF(HK54+SUM(HL54:$JV54)&gt;$BJ54,$BJ54-SUM(PL54:$RV54),HK54),0))</f>
        <v>0</v>
      </c>
      <c r="PL54" s="5">
        <f>IF(HL54=0,0,IF($BJ54&gt;SUM(HM54:$JV54),IF(HL54+SUM(HM54:$JV54)&gt;$BJ54,$BJ54-SUM(PM54:$RV54),HL54),0))</f>
        <v>0</v>
      </c>
      <c r="PM54" s="5">
        <f>IF(HM54=0,0,IF($BJ54&gt;SUM(HN54:$JV54),IF(HM54+SUM(HN54:$JV54)&gt;$BJ54,$BJ54-SUM(PN54:$RV54),HM54),0))</f>
        <v>0</v>
      </c>
      <c r="PN54" s="5">
        <f>IF(HN54=0,0,IF($BJ54&gt;SUM(HO54:$JV54),IF(HN54+SUM(HO54:$JV54)&gt;$BJ54,$BJ54-SUM(PO54:$RV54),HN54),0))</f>
        <v>0</v>
      </c>
      <c r="PO54" s="5">
        <f>IF(HO54=0,0,IF($BJ54&gt;SUM(HP54:$JV54),IF(HO54+SUM(HP54:$JV54)&gt;$BJ54,$BJ54-SUM(PP54:$RV54),HO54),0))</f>
        <v>0</v>
      </c>
      <c r="PP54" s="5">
        <f>IF(HP54=0,0,IF($BJ54&gt;SUM(HQ54:$JV54),IF(HP54+SUM(HQ54:$JV54)&gt;$BJ54,$BJ54-SUM(PQ54:$RV54),HP54),0))</f>
        <v>0</v>
      </c>
      <c r="PQ54" s="5">
        <f>IF(HQ54=0,0,IF($BJ54&gt;SUM(HR54:$JV54),IF(HQ54+SUM(HR54:$JV54)&gt;$BJ54,$BJ54-SUM(PR54:$RV54),HQ54),0))</f>
        <v>0</v>
      </c>
      <c r="PR54" s="5">
        <f>IF(HR54=0,0,IF($BJ54&gt;SUM(HS54:$JV54),IF(HR54+SUM(HS54:$JV54)&gt;$BJ54,$BJ54-SUM(PS54:$RV54),HR54),0))</f>
        <v>0</v>
      </c>
      <c r="PS54" s="5">
        <f>IF(HS54=0,0,IF($BJ54&gt;SUM(HT54:$JV54),IF(HS54+SUM(HT54:$JV54)&gt;$BJ54,$BJ54-SUM(PT54:$RV54),HS54),0))</f>
        <v>0</v>
      </c>
      <c r="PT54" s="5">
        <f>IF(HT54=0,0,IF($BJ54&gt;SUM(HU54:$JV54),IF(HT54+SUM(HU54:$JV54)&gt;$BJ54,$BJ54-SUM(PU54:$RV54),HT54),0))</f>
        <v>0</v>
      </c>
      <c r="PU54" s="5">
        <f>IF(HU54=0,0,IF($BJ54&gt;SUM(HV54:$JV54),IF(HU54+SUM(HV54:$JV54)&gt;$BJ54,$BJ54-SUM(PV54:$RV54),HU54),0))</f>
        <v>0</v>
      </c>
      <c r="PV54" s="5">
        <f>IF(HV54=0,0,IF($BJ54&gt;SUM(HW54:$JV54),IF(HV54+SUM(HW54:$JV54)&gt;$BJ54,$BJ54-SUM(PW54:$RV54),HV54),0))</f>
        <v>0</v>
      </c>
      <c r="PW54" s="5">
        <f>IF(HW54=0,0,IF($BJ54&gt;SUM(HX54:$JV54),IF(HW54+SUM(HX54:$JV54)&gt;$BJ54,$BJ54-SUM(PX54:$RV54),HW54),0))</f>
        <v>0</v>
      </c>
      <c r="PX54" s="5">
        <f>IF(HX54=0,0,IF($BJ54&gt;SUM(HY54:$JV54),IF(HX54+SUM(HY54:$JV54)&gt;$BJ54,$BJ54-SUM(PY54:$RV54),HX54),0))</f>
        <v>0</v>
      </c>
      <c r="PY54" s="5">
        <f>IF(HY54=0,0,IF($BJ54&gt;SUM(HZ54:$JV54),IF(HY54+SUM(HZ54:$JV54)&gt;$BJ54,$BJ54-SUM(PZ54:$RV54),HY54),0))</f>
        <v>0</v>
      </c>
      <c r="PZ54" s="5">
        <f>IF(HZ54=0,0,IF($BJ54&gt;SUM(IA54:$JV54),IF(HZ54+SUM(IA54:$JV54)&gt;$BJ54,$BJ54-SUM(QA54:$RV54),HZ54),0))</f>
        <v>0</v>
      </c>
      <c r="QA54" s="5">
        <f>IF(IA54=0,0,IF($BJ54&gt;SUM(IB54:$JV54),IF(IA54+SUM(IB54:$JV54)&gt;$BJ54,$BJ54-SUM(QB54:$RV54),IA54),0))</f>
        <v>0</v>
      </c>
      <c r="QB54" s="5">
        <f>IF(IB54=0,0,IF($BJ54&gt;SUM(IC54:$JV54),IF(IB54+SUM(IC54:$JV54)&gt;$BJ54,$BJ54-SUM(QC54:$RV54),IB54),0))</f>
        <v>0</v>
      </c>
      <c r="QC54" s="5">
        <f>IF(IC54=0,0,IF($BJ54&gt;SUM(ID54:$JV54),IF(IC54+SUM(ID54:$JV54)&gt;$BJ54,$BJ54-SUM(QD54:$RV54),IC54),0))</f>
        <v>0</v>
      </c>
      <c r="QD54" s="5">
        <f>IF(ID54=0,0,IF($BJ54&gt;SUM(IE54:$JV54),IF(ID54+SUM(IE54:$JV54)&gt;$BJ54,$BJ54-SUM(QE54:$RV54),ID54),0))</f>
        <v>0</v>
      </c>
      <c r="QE54" s="5">
        <f>IF(IE54=0,0,IF($BJ54&gt;SUM(IF54:$JV54),IF(IE54+SUM(IF54:$JV54)&gt;$BJ54,$BJ54-SUM(QF54:$RV54),IE54),0))</f>
        <v>0</v>
      </c>
      <c r="QF54" s="5">
        <f>IF(IF54=0,0,IF($BJ54&gt;SUM(IG54:$JV54),IF(IF54+SUM(IG54:$JV54)&gt;$BJ54,$BJ54-SUM(QG54:$RV54),IF54),0))</f>
        <v>0</v>
      </c>
      <c r="QG54" s="5">
        <f>IF(IG54=0,0,IF($BJ54&gt;SUM(IH54:$JV54),IF(IG54+SUM(IH54:$JV54)&gt;$BJ54,$BJ54-SUM(QH54:$RV54),IG54),0))</f>
        <v>0</v>
      </c>
      <c r="QH54" s="5">
        <f>IF(IH54=0,0,IF($BJ54&gt;SUM(II54:$JV54),IF(IH54+SUM(II54:$JV54)&gt;$BJ54,$BJ54-SUM(QI54:$RV54),IH54),0))</f>
        <v>0</v>
      </c>
      <c r="QI54" s="5">
        <f>IF(II54=0,0,IF($BJ54&gt;SUM(IJ54:$JV54),IF(II54+SUM(IJ54:$JV54)&gt;$BJ54,$BJ54-SUM(QJ54:$RV54),II54),0))</f>
        <v>0</v>
      </c>
      <c r="QJ54" s="5">
        <f>IF(IJ54=0,0,IF($BJ54&gt;SUM(IK54:$JV54),IF(IJ54+SUM(IK54:$JV54)&gt;$BJ54,$BJ54-SUM(QK54:$RV54),IJ54),0))</f>
        <v>0</v>
      </c>
      <c r="QK54" s="5">
        <f>IF(IK54=0,0,IF($BJ54&gt;SUM(IL54:$JV54),IF(IK54+SUM(IL54:$JV54)&gt;$BJ54,$BJ54-SUM(QL54:$RV54),IK54),0))</f>
        <v>0</v>
      </c>
      <c r="QL54" s="5">
        <f>IF(IL54=0,0,IF($BJ54&gt;SUM(IM54:$JV54),IF(IL54+SUM(IM54:$JV54)&gt;$BJ54,$BJ54-SUM(QM54:$RV54),IL54),0))</f>
        <v>0</v>
      </c>
      <c r="QM54" s="5">
        <f>IF(IM54=0,0,IF($BJ54&gt;SUM(IN54:$JV54),IF(IM54+SUM(IN54:$JV54)&gt;$BJ54,$BJ54-SUM(QN54:$RV54),IM54),0))</f>
        <v>0</v>
      </c>
      <c r="QN54" s="5">
        <f>IF(IN54=0,0,IF($BJ54&gt;SUM(IO54:$JV54),IF(IN54+SUM(IO54:$JV54)&gt;$BJ54,$BJ54-SUM(QO54:$RV54),IN54),0))</f>
        <v>0</v>
      </c>
      <c r="QO54" s="5">
        <f>IF(IO54=0,0,IF($BJ54&gt;SUM(IP54:$JV54),IF(IO54+SUM(IP54:$JV54)&gt;$BJ54,$BJ54-SUM(QP54:$RV54),IO54),0))</f>
        <v>0</v>
      </c>
      <c r="QP54" s="5">
        <f>IF(IP54=0,0,IF($BJ54&gt;SUM(IQ54:$JV54),IF(IP54+SUM(IQ54:$JV54)&gt;$BJ54,$BJ54-SUM(QQ54:$RV54),IP54),0))</f>
        <v>0</v>
      </c>
      <c r="QQ54" s="5">
        <f>IF(IQ54=0,0,IF($BJ54&gt;SUM(IR54:$JV54),IF(IQ54+SUM(IR54:$JV54)&gt;$BJ54,$BJ54-SUM(QR54:$RV54),IQ54),0))</f>
        <v>0</v>
      </c>
      <c r="QR54" s="5">
        <f>IF(IR54=0,0,IF($BJ54&gt;SUM(IS54:$JV54),IF(IR54+SUM(IS54:$JV54)&gt;$BJ54,$BJ54-SUM(QS54:$RV54),IR54),0))</f>
        <v>0</v>
      </c>
      <c r="QS54" s="5">
        <f>IF(IS54=0,0,IF($BJ54&gt;SUM(IT54:$JV54),IF(IS54+SUM(IT54:$JV54)&gt;$BJ54,$BJ54-SUM(QT54:$RV54),IS54),0))</f>
        <v>0</v>
      </c>
      <c r="QT54" s="5">
        <f>IF(IT54=0,0,IF($BJ54&gt;SUM(IU54:$JV54),IF(IT54+SUM(IU54:$JV54)&gt;$BJ54,$BJ54-SUM(QU54:$RV54),IT54),0))</f>
        <v>0</v>
      </c>
      <c r="QU54" s="5">
        <f>IF(IU54=0,0,IF($BJ54&gt;SUM(IV54:$JV54),IF(IU54+SUM(IV54:$JV54)&gt;$BJ54,$BJ54-SUM(QV54:$RV54),IU54),0))</f>
        <v>0</v>
      </c>
      <c r="QV54" s="5">
        <f>IF(IV54=0,0,IF($BJ54&gt;SUM(IW54:$JV54),IF(IV54+SUM(IW54:$JV54)&gt;$BJ54,$BJ54-SUM(QW54:$RV54),IV54),0))</f>
        <v>0</v>
      </c>
      <c r="QW54" s="5">
        <f>IF(IW54=0,0,IF($BJ54&gt;SUM(IX54:$JV54),IF(IW54+SUM(IX54:$JV54)&gt;$BJ54,$BJ54-SUM(QX54:$RV54),IW54),0))</f>
        <v>0</v>
      </c>
      <c r="QX54" s="5">
        <f>IF(IX54=0,0,IF($BJ54&gt;SUM(IY54:$JV54),IF(IX54+SUM(IY54:$JV54)&gt;$BJ54,$BJ54-SUM(QY54:$RV54),IX54),0))</f>
        <v>0</v>
      </c>
      <c r="QY54" s="5">
        <f>IF(IY54=0,0,IF($BJ54&gt;SUM(IZ54:$JV54),IF(IY54+SUM(IZ54:$JV54)&gt;$BJ54,$BJ54-SUM(QZ54:$RV54),IY54),0))</f>
        <v>0</v>
      </c>
      <c r="QZ54" s="5">
        <f>IF(IZ54=0,0,IF($BJ54&gt;SUM(JA54:$JV54),IF(IZ54+SUM(JA54:$JV54)&gt;$BJ54,$BJ54-SUM(RA54:$RV54),IZ54),0))</f>
        <v>0</v>
      </c>
      <c r="RA54" s="5">
        <f>IF(JA54=0,0,IF($BJ54&gt;SUM(JB54:$JV54),IF(JA54+SUM(JB54:$JV54)&gt;$BJ54,$BJ54-SUM(RB54:$RV54),JA54),0))</f>
        <v>0</v>
      </c>
      <c r="RB54" s="5">
        <f>IF(JB54=0,0,IF($BJ54&gt;SUM(JC54:$JV54),IF(JB54+SUM(JC54:$JV54)&gt;$BJ54,$BJ54-SUM(RC54:$RV54),JB54),0))</f>
        <v>0</v>
      </c>
      <c r="RC54" s="5">
        <f>IF(JC54=0,0,IF($BJ54&gt;SUM(JD54:$JV54),IF(JC54+SUM(JD54:$JV54)&gt;$BJ54,$BJ54-SUM(RD54:$RV54),JC54),0))</f>
        <v>0</v>
      </c>
      <c r="RD54" s="5">
        <f>IF(JD54=0,0,IF($BJ54&gt;SUM(JE54:$JV54),IF(JD54+SUM(JE54:$JV54)&gt;$BJ54,$BJ54-SUM(RE54:$RV54),JD54),0))</f>
        <v>0</v>
      </c>
      <c r="RE54" s="5">
        <f>IF(JE54=0,0,IF($BJ54&gt;SUM(JF54:$JV54),IF(JE54+SUM(JF54:$JV54)&gt;$BJ54,$BJ54-SUM(RF54:$RV54),JE54),0))</f>
        <v>0</v>
      </c>
      <c r="RF54" s="5">
        <f>IF(JF54=0,0,IF($BJ54&gt;SUM(JG54:$JV54),IF(JF54+SUM(JG54:$JV54)&gt;$BJ54,$BJ54-SUM(RG54:$RV54),JF54),0))</f>
        <v>0</v>
      </c>
      <c r="RG54" s="5">
        <f>IF(JG54=0,0,IF($BJ54&gt;SUM(JH54:$JV54),IF(JG54+SUM(JH54:$JV54)&gt;$BJ54,$BJ54-SUM(RH54:$RV54),JG54),0))</f>
        <v>0</v>
      </c>
      <c r="RH54" s="5">
        <f>IF(JH54=0,0,IF($BJ54&gt;SUM(JI54:$JV54),IF(JH54+SUM(JI54:$JV54)&gt;$BJ54,$BJ54-SUM(RI54:$RV54),JH54),0))</f>
        <v>0</v>
      </c>
      <c r="RI54" s="5">
        <f>IF(JI54=0,0,IF($BJ54&gt;SUM(JJ54:$JV54),IF(JI54+SUM(JJ54:$JV54)&gt;$BJ54,$BJ54-SUM(RJ54:$RV54),JI54),0))</f>
        <v>0</v>
      </c>
      <c r="RJ54" s="5">
        <f>IF(JJ54=0,0,IF($BJ54&gt;SUM(JK54:$JV54),IF(JJ54+SUM(JK54:$JV54)&gt;$BJ54,$BJ54-SUM(RK54:$RV54),JJ54),0))</f>
        <v>0</v>
      </c>
      <c r="RK54" s="5">
        <f>IF(JK54=0,0,IF($BJ54&gt;SUM(JL54:$JV54),IF(JK54+SUM(JL54:$JV54)&gt;$BJ54,$BJ54-SUM(RL54:$RV54),JK54),0))</f>
        <v>0</v>
      </c>
      <c r="RL54" s="5">
        <f>IF(JL54=0,0,IF($BJ54&gt;SUM(JM54:$JV54),IF(JL54+SUM(JM54:$JV54)&gt;$BJ54,$BJ54-SUM(RM54:$RV54),JL54),0))</f>
        <v>0</v>
      </c>
      <c r="RM54" s="5">
        <f>IF(JM54=0,0,IF($BJ54&gt;SUM(JN54:$JV54),IF(JM54+SUM(JN54:$JV54)&gt;$BJ54,$BJ54-SUM(RN54:$RV54),JM54),0))</f>
        <v>0</v>
      </c>
      <c r="RN54" s="5">
        <f>IF(JN54=0,0,IF($BJ54&gt;SUM(JO54:$JV54),IF(JN54+SUM(JO54:$JV54)&gt;$BJ54,$BJ54-SUM(RO54:$RV54),JN54),0))</f>
        <v>0</v>
      </c>
      <c r="RO54" s="5">
        <f>IF(JO54=0,0,IF($BJ54&gt;SUM(JP54:$JV54),IF(JO54+SUM(JP54:$JV54)&gt;$BJ54,$BJ54-SUM(RP54:$RV54),JO54),0))</f>
        <v>0</v>
      </c>
      <c r="RP54" s="5">
        <f>IF(JP54=0,0,IF($BJ54&gt;SUM(JQ54:$JV54),IF(JP54+SUM(JQ54:$JV54)&gt;$BJ54,$BJ54-SUM(RQ54:$RV54),JP54),0))</f>
        <v>0</v>
      </c>
      <c r="RQ54" s="5">
        <f>IF(JQ54=0,0,IF($BJ54&gt;SUM(JR54:$JV54),IF(JQ54+SUM(JR54:$JV54)&gt;$BJ54,$BJ54-SUM(RR54:$RV54),JQ54),0))</f>
        <v>0</v>
      </c>
      <c r="RR54" s="5">
        <f>IF(JR54=0,0,IF($BJ54&gt;SUM(JS54:$JV54),IF(JR54+SUM(JS54:$JV54)&gt;$BJ54,$BJ54-SUM(RS54:$RV54),JR54),0))</f>
        <v>0</v>
      </c>
      <c r="RS54" s="5">
        <f>IF(JS54=0,0,IF($BJ54&gt;SUM(JT54:$JV54),IF(JS54+SUM(JT54:$JV54)&gt;$BJ54,$BJ54-SUM(RT54:$RV54),JS54),0))</f>
        <v>0</v>
      </c>
      <c r="RT54" s="5">
        <f>IF(JT54=0,0,IF($BJ54&gt;SUM(JU54:$JV54),IF(JT54+SUM(JU54:$JV54)&gt;$BJ54,$BJ54-SUM(RU54:$RV54),JT54),0))</f>
        <v>0</v>
      </c>
      <c r="RU54" s="5">
        <f>IF(JU54=0,0,IF($BJ54&gt;SUM(JV54:$JV54),IF(JU54+SUM(JV54:$JV54)&gt;$BJ54,$BJ54-SUM(RV54:$RV54),JU54),0))</f>
        <v>0</v>
      </c>
      <c r="RV54" s="54"/>
      <c r="RW54" s="12">
        <f ca="1">SUMIFS(Sales!D$1:D$151,Sales!B$1:B$151,B54,Sales!C$1:C$151,C54)</f>
        <v>130</v>
      </c>
      <c r="RX54" s="65" t="b">
        <f>IF(COUNTIF(Sales!C$1:C$153,C54)=1,TRUE,FALSE)</f>
        <v>1</v>
      </c>
      <c r="RY54" t="b">
        <f>IF(SUM(BW54:JV54)=SUM(BW198:JV198),IF(SUM(BW54:JV54)=0,TRUE,FALSE),TRUE)</f>
        <v>1</v>
      </c>
    </row>
    <row r="55" spans="1:493" hidden="1" x14ac:dyDescent="0.35">
      <c r="A55" s="7">
        <f t="shared" ca="1" si="546"/>
        <v>55</v>
      </c>
      <c r="B55" s="126" t="str">
        <f t="shared" si="595"/>
        <v>GC-Shoes</v>
      </c>
      <c r="C55" s="20" t="s">
        <v>158</v>
      </c>
      <c r="D55" s="20"/>
      <c r="E55" s="155">
        <f>IF(LEFT(C55,5)="Total",0,SUMIFS(Costing!E$1:E$79,Costing!C$1:C$79,B55,Costing!D$1:D$79,C55))</f>
        <v>0</v>
      </c>
      <c r="F55" s="60">
        <f>SUMIFS(Costing!G$1:G$79,Costing!C$1:C$79,B55,Costing!D$1:D$79,C55)</f>
        <v>0</v>
      </c>
      <c r="G55" s="92"/>
      <c r="H55" s="220"/>
      <c r="I55" s="67">
        <f t="shared" si="575"/>
        <v>0</v>
      </c>
      <c r="J55" s="92"/>
      <c r="K55" s="220"/>
      <c r="L55" s="67">
        <f t="shared" si="576"/>
        <v>0</v>
      </c>
      <c r="M55" s="92"/>
      <c r="N55" s="220"/>
      <c r="O55" s="67">
        <f t="shared" si="577"/>
        <v>0</v>
      </c>
      <c r="P55" s="92"/>
      <c r="Q55" s="220"/>
      <c r="R55" s="67">
        <f t="shared" si="578"/>
        <v>0</v>
      </c>
      <c r="S55" s="92"/>
      <c r="T55" s="220"/>
      <c r="U55" s="67">
        <f t="shared" si="579"/>
        <v>0</v>
      </c>
      <c r="V55" s="92"/>
      <c r="W55" s="220"/>
      <c r="X55" s="67">
        <f t="shared" si="580"/>
        <v>0</v>
      </c>
      <c r="Y55" s="92"/>
      <c r="Z55" s="220"/>
      <c r="AA55" s="67">
        <f t="shared" si="581"/>
        <v>0</v>
      </c>
      <c r="AB55" s="92"/>
      <c r="AC55" s="220"/>
      <c r="AD55" s="67">
        <f t="shared" si="582"/>
        <v>0</v>
      </c>
      <c r="AE55" s="92"/>
      <c r="AF55" s="220"/>
      <c r="AG55" s="67">
        <f t="shared" si="583"/>
        <v>0</v>
      </c>
      <c r="AH55" s="92"/>
      <c r="AI55" s="220"/>
      <c r="AJ55" s="67">
        <f t="shared" si="584"/>
        <v>0</v>
      </c>
      <c r="AK55" s="92"/>
      <c r="AL55" s="220"/>
      <c r="AM55" s="67">
        <f t="shared" si="585"/>
        <v>0</v>
      </c>
      <c r="AN55" s="92"/>
      <c r="AO55" s="220"/>
      <c r="AP55" s="67">
        <f t="shared" si="586"/>
        <v>0</v>
      </c>
      <c r="AQ55" s="92"/>
      <c r="AR55" s="220"/>
      <c r="AS55" s="67">
        <f t="shared" si="587"/>
        <v>0</v>
      </c>
      <c r="AT55" s="92"/>
      <c r="AU55" s="220"/>
      <c r="AV55" s="67">
        <f t="shared" si="588"/>
        <v>0</v>
      </c>
      <c r="AW55" s="92"/>
      <c r="AX55" s="220"/>
      <c r="AY55" s="67">
        <f t="shared" si="589"/>
        <v>0</v>
      </c>
      <c r="AZ55" s="92"/>
      <c r="BA55" s="220"/>
      <c r="BB55" s="67">
        <f t="shared" si="590"/>
        <v>0</v>
      </c>
      <c r="BC55" s="92"/>
      <c r="BD55" s="220"/>
      <c r="BE55" s="67">
        <f t="shared" si="591"/>
        <v>0</v>
      </c>
      <c r="BF55" s="92"/>
      <c r="BG55" s="220"/>
      <c r="BH55" s="67">
        <f t="shared" si="592"/>
        <v>0</v>
      </c>
      <c r="BI55" s="68"/>
      <c r="BJ55" s="154">
        <f t="shared" si="593"/>
        <v>0</v>
      </c>
      <c r="BK55" s="116">
        <f t="shared" si="594"/>
        <v>0</v>
      </c>
      <c r="BL55" s="50"/>
      <c r="BM55" s="5">
        <f ca="1">SUMIFS(INDIRECT("Sales!"&amp;RW55&amp;":"&amp;RW55),Sales!$1:$1,"&gt;"&amp;$BN$2,Sales!$1:$1,"&lt;="&amp;$C$2)/$BM$2*30</f>
        <v>0</v>
      </c>
      <c r="BN55" s="72"/>
      <c r="BO55" s="5">
        <f>SUMIF($DB$2:$RV$2,"&lt;"&amp;BO$2,$DB55:$RV55)-SUM($BN55:BN55)</f>
        <v>0</v>
      </c>
      <c r="BP55" s="5">
        <f>SUMIF($DB$2:$RV$2,"&lt;"&amp;BP$2,$DB55:$RV55)-SUM($BN55:BO55)</f>
        <v>0</v>
      </c>
      <c r="BQ55" s="5">
        <f>SUMIF($DB$2:$RV$2,"&lt;"&amp;BQ$2,$DB55:$RV55)-SUM($BN55:BP55)</f>
        <v>0</v>
      </c>
      <c r="BR55" s="5">
        <f>SUMIF($DB$2:$RV$2,"&lt;"&amp;BR$2,$DB55:$RV55)-SUM($BN55:BQ55)</f>
        <v>0</v>
      </c>
      <c r="BS55" s="5">
        <f>SUMIF($DB$2:$RV$2,"&lt;"&amp;BS$2,$DB55:$RV55)-SUM($BN55:BR55)</f>
        <v>0</v>
      </c>
      <c r="BT55" s="5">
        <f>SUMIF($DB$2:$RV$2,"&lt;"&amp;BT$2,$DB55:$RV55)-SUM($BN55:BS55)</f>
        <v>0</v>
      </c>
      <c r="BU55" s="5">
        <f t="shared" si="599"/>
        <v>0</v>
      </c>
      <c r="BV55" s="10"/>
      <c r="BW55" s="95"/>
      <c r="BX55" s="95">
        <v>0</v>
      </c>
      <c r="BY55" s="95">
        <v>0</v>
      </c>
      <c r="BZ55" s="95"/>
      <c r="CA55" s="95"/>
      <c r="CB55" s="95"/>
      <c r="CC55" s="79">
        <v>0</v>
      </c>
      <c r="CD55" s="79">
        <v>0</v>
      </c>
      <c r="CE55" s="79">
        <v>0</v>
      </c>
      <c r="CF55" s="79">
        <v>0</v>
      </c>
      <c r="CG55" s="79">
        <v>0</v>
      </c>
      <c r="CH55" s="79">
        <v>0</v>
      </c>
      <c r="CI55" s="79">
        <v>0</v>
      </c>
      <c r="CJ55" s="79">
        <v>0</v>
      </c>
      <c r="CK55" s="79">
        <v>0</v>
      </c>
      <c r="CL55" s="79">
        <v>0</v>
      </c>
      <c r="CM55" s="79">
        <v>0</v>
      </c>
      <c r="CN55" s="79">
        <v>0</v>
      </c>
      <c r="CO55" s="79">
        <v>0</v>
      </c>
      <c r="CP55" s="79">
        <v>18</v>
      </c>
      <c r="CQ55" s="79">
        <v>0</v>
      </c>
      <c r="CR55" s="79">
        <v>0</v>
      </c>
      <c r="CS55" s="79">
        <v>10</v>
      </c>
      <c r="CT55" s="79">
        <v>6</v>
      </c>
      <c r="CU55" s="79">
        <v>9</v>
      </c>
      <c r="CV55" s="79">
        <v>0</v>
      </c>
      <c r="CW55" s="79">
        <v>0</v>
      </c>
      <c r="CX55" s="95">
        <v>0</v>
      </c>
      <c r="CY55" s="79">
        <v>0</v>
      </c>
      <c r="CZ55" s="79">
        <v>0</v>
      </c>
      <c r="DA55" s="79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/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0</v>
      </c>
      <c r="JS55" s="5">
        <v>0</v>
      </c>
      <c r="JT55" s="5">
        <v>0</v>
      </c>
      <c r="JU55" s="5"/>
      <c r="JV55" s="54"/>
      <c r="JW55" s="5">
        <f>IF(BW55=0,0,IF($BJ55&gt;SUM(BX55:$JV55),IF(BW55+SUM(BX55:$JV55)&gt;$BJ55,$BJ55-SUM(JX55:$RV55),BW55),0))</f>
        <v>0</v>
      </c>
      <c r="JX55" s="5">
        <f>IF(BX55=0,0,IF($BJ55&gt;SUM(BY55:$JV55),IF(BX55+SUM(BY55:$JV55)&gt;$BJ55,$BJ55-SUM(JY55:$RV55),BX55),0))</f>
        <v>0</v>
      </c>
      <c r="JY55" s="5">
        <f>IF(BY55=0,0,IF($BJ55&gt;SUM(BZ55:$JV55),IF(BY55+SUM(BZ55:$JV55)&gt;$BJ55,$BJ55-SUM(JZ55:$RV55),BY55),0))</f>
        <v>0</v>
      </c>
      <c r="JZ55" s="5">
        <f>IF(BZ55=0,0,IF($BJ55&gt;SUM(CA55:$JV55),IF(BZ55+SUM(CA55:$JV55)&gt;$BJ55,$BJ55-SUM(KA55:$RV55),BZ55),0))</f>
        <v>0</v>
      </c>
      <c r="KA55" s="5">
        <f>IF(CA55=0,0,IF($BJ55&gt;SUM(CB55:$JV55),IF(CA55+SUM(CB55:$JV55)&gt;$BJ55,$BJ55-SUM(KB55:$RV55),CA55),0))</f>
        <v>0</v>
      </c>
      <c r="KB55" s="5">
        <f>IF(CB55=0,0,IF($BJ55&gt;SUM(CC55:$JV55),IF(CB55+SUM(CC55:$JV55)&gt;$BJ55,$BJ55-SUM(KC55:$RV55),CB55),0))</f>
        <v>0</v>
      </c>
      <c r="KC55" s="5">
        <f>IF(CC55=0,0,IF($BJ55&gt;SUM(CD55:$JV55),IF(CC55+SUM(CD55:$JV55)&gt;$BJ55,$BJ55-SUM(KD55:$RV55),CC55),0))</f>
        <v>0</v>
      </c>
      <c r="KD55" s="5">
        <f>IF(CD55=0,0,IF($BJ55&gt;SUM(CE55:$JV55),IF(CD55+SUM(CE55:$JV55)&gt;$BJ55,$BJ55-SUM(KE55:$RV55),CD55),0))</f>
        <v>0</v>
      </c>
      <c r="KE55" s="5">
        <f>IF(CE55=0,0,IF($BJ55&gt;SUM(CF55:$JV55),IF(CE55+SUM(CF55:$JV55)&gt;$BJ55,$BJ55-SUM(KF55:$RV55),CE55),0))</f>
        <v>0</v>
      </c>
      <c r="KF55" s="5">
        <f>IF(CF55=0,0,IF($BJ55&gt;SUM(CG55:$JV55),IF(CF55+SUM(CG55:$JV55)&gt;$BJ55,$BJ55-SUM(KG55:$RV55),CF55),0))</f>
        <v>0</v>
      </c>
      <c r="KG55" s="5">
        <f>IF(CG55=0,0,IF($BJ55&gt;SUM(CH55:$JV55),IF(CG55+SUM(CH55:$JV55)&gt;$BJ55,$BJ55-SUM(KH55:$RV55),CG55),0))</f>
        <v>0</v>
      </c>
      <c r="KH55" s="5">
        <f>IF(CH55=0,0,IF($BJ55&gt;SUM(CI55:$JV55),IF(CH55+SUM(CI55:$JV55)&gt;$BJ55,$BJ55-SUM(KI55:$RV55),CH55),0))</f>
        <v>0</v>
      </c>
      <c r="KI55" s="5">
        <f>IF(CI55=0,0,IF($BJ55&gt;SUM(CJ55:$JV55),IF(CI55+SUM(CJ55:$JV55)&gt;$BJ55,$BJ55-SUM(KJ55:$RV55),CI55),0))</f>
        <v>0</v>
      </c>
      <c r="KJ55" s="5">
        <f>IF(CJ55=0,0,IF($BJ55&gt;SUM(CK55:$JV55),IF(CJ55+SUM(CK55:$JV55)&gt;$BJ55,$BJ55-SUM(KK55:$RV55),CJ55),0))</f>
        <v>0</v>
      </c>
      <c r="KK55" s="5">
        <f>IF(CK55=0,0,IF($BJ55&gt;SUM(CL55:$JV55),IF(CK55+SUM(CL55:$JV55)&gt;$BJ55,$BJ55-SUM(KL55:$RV55),CK55),0))</f>
        <v>0</v>
      </c>
      <c r="KL55" s="5">
        <f>IF(CL55=0,0,IF($BJ55&gt;SUM(CM55:$JV55),IF(CL55+SUM(CM55:$JV55)&gt;$BJ55,$BJ55-SUM(KM55:$RV55),CL55),0))</f>
        <v>0</v>
      </c>
      <c r="KM55" s="5">
        <f>IF(CM55=0,0,IF($BJ55&gt;SUM(CN55:$JV55),IF(CM55+SUM(CN55:$JV55)&gt;$BJ55,$BJ55-SUM(KN55:$RV55),CM55),0))</f>
        <v>0</v>
      </c>
      <c r="KN55" s="5">
        <f>IF(CN55=0,0,IF($BJ55&gt;SUM(CO55:$JV55),IF(CN55+SUM(CO55:$JV55)&gt;$BJ55,$BJ55-SUM(KO55:$RV55),CN55),0))</f>
        <v>0</v>
      </c>
      <c r="KO55" s="5">
        <f>IF(CO55=0,0,IF($BJ55&gt;SUM(CP55:$JV55),IF(CO55+SUM(CP55:$JV55)&gt;$BJ55,$BJ55-SUM(KP55:$RV55),CO55),0))</f>
        <v>0</v>
      </c>
      <c r="KP55" s="5">
        <f>IF(CP55=0,0,IF($BJ55&gt;SUM(CQ55:$JV55),IF(CP55+SUM(CQ55:$JV55)&gt;$BJ55,$BJ55-SUM(KQ55:$RV55),CP55),0))</f>
        <v>0</v>
      </c>
      <c r="KQ55" s="5">
        <f>IF(CQ55=0,0,IF($BJ55&gt;SUM(CR55:$JV55),IF(CQ55+SUM(CR55:$JV55)&gt;$BJ55,$BJ55-SUM(KR55:$RV55),CQ55),0))</f>
        <v>0</v>
      </c>
      <c r="KR55" s="5">
        <f>IF(CR55=0,0,IF($BJ55&gt;SUM(CS55:$JV55),IF(CR55+SUM(CS55:$JV55)&gt;$BJ55,$BJ55-SUM(KS55:$RV55),CR55),0))</f>
        <v>0</v>
      </c>
      <c r="KS55" s="5">
        <f>IF(CS55=0,0,IF($BJ55&gt;SUM(CT55:$JV55),IF(CS55+SUM(CT55:$JV55)&gt;$BJ55,$BJ55-SUM(KT55:$RV55),CS55),0))</f>
        <v>0</v>
      </c>
      <c r="KT55" s="5">
        <f>IF(CT55=0,0,IF($BJ55&gt;SUM(CU55:$JV55),IF(CT55+SUM(CU55:$JV55)&gt;$BJ55,$BJ55-SUM(KU55:$RV55),CT55),0))</f>
        <v>0</v>
      </c>
      <c r="KU55" s="5">
        <f>IF(CU55=0,0,IF($BJ55&gt;SUM(CV55:$JV55),IF(CU55+SUM(CV55:$JV55)&gt;$BJ55,$BJ55-SUM(KV55:$RV55),CU55),0))</f>
        <v>0</v>
      </c>
      <c r="KV55" s="5">
        <f>IF(CV55=0,0,IF($BJ55&gt;SUM(CW55:$JV55),IF(CV55+SUM(CW55:$JV55)&gt;$BJ55,$BJ55-SUM(KW55:$RV55),CV55),0))</f>
        <v>0</v>
      </c>
      <c r="KW55" s="5">
        <f>IF(CW55=0,0,IF($BJ55&gt;SUM(CX55:$JV55),IF(CW55+SUM(CX55:$JV55)&gt;$BJ55,$BJ55-SUM(KX55:$RV55),CW55),0))</f>
        <v>0</v>
      </c>
      <c r="KX55" s="5">
        <f>IF(CX55=0,0,IF($BJ55&gt;SUM(CY55:$JV55),IF(CX55+SUM(CY55:$JV55)&gt;$BJ55,$BJ55-SUM(KY55:$RV55),CX55),0))</f>
        <v>0</v>
      </c>
      <c r="KY55" s="5">
        <f>IF(CY55=0,0,IF($BJ55&gt;SUM(CZ55:$JV55),IF(CY55+SUM(CZ55:$JV55)&gt;$BJ55,$BJ55-SUM(KZ55:$RV55),CY55),0))</f>
        <v>0</v>
      </c>
      <c r="KZ55" s="5">
        <f>IF(CZ55=0,0,IF($BJ55&gt;SUM(DA55:$JV55),IF(CZ55+SUM(DA55:$JV55)&gt;$BJ55,$BJ55-SUM(LA55:$RV55),CZ55),0))</f>
        <v>0</v>
      </c>
      <c r="LA55" s="5">
        <f>IF(DA55=0,0,IF($BJ55&gt;SUM(DB55:$JV55),IF(DA55+SUM(DB55:$JV55)&gt;$BJ55,$BJ55-SUM(LB55:$RV55),DA55),0))</f>
        <v>0</v>
      </c>
      <c r="LB55" s="5">
        <f>IF(DB55=0,0,IF($BJ55&gt;SUM(DC55:$JV55),IF(DB55+SUM(DC55:$JV55)&gt;$BJ55,$BJ55-SUM(LC55:$RV55),DB55),0))</f>
        <v>0</v>
      </c>
      <c r="LC55" s="5">
        <f>IF(DC55=0,0,IF($BJ55&gt;SUM(DD55:$JV55),IF(DC55+SUM(DD55:$JV55)&gt;$BJ55,$BJ55-SUM(LD55:$RV55),DC55),0))</f>
        <v>0</v>
      </c>
      <c r="LD55" s="5">
        <f>IF(DD55=0,0,IF($BJ55&gt;SUM(DE55:$JV55),IF(DD55+SUM(DE55:$JV55)&gt;$BJ55,$BJ55-SUM(LE55:$RV55),DD55),0))</f>
        <v>0</v>
      </c>
      <c r="LE55" s="5">
        <f>IF(DE55=0,0,IF($BJ55&gt;SUM(DF55:$JV55),IF(DE55+SUM(DF55:$JV55)&gt;$BJ55,$BJ55-SUM(LF55:$RV55),DE55),0))</f>
        <v>0</v>
      </c>
      <c r="LF55" s="5">
        <f>IF(DF55=0,0,IF($BJ55&gt;SUM(DG55:$JV55),IF(DF55+SUM(DG55:$JV55)&gt;$BJ55,$BJ55-SUM(LG55:$RV55),DF55),0))</f>
        <v>0</v>
      </c>
      <c r="LG55" s="5">
        <f>IF(DG55=0,0,IF($BJ55&gt;SUM(DH55:$JV55),IF(DG55+SUM(DH55:$JV55)&gt;$BJ55,$BJ55-SUM(LH55:$RV55),DG55),0))</f>
        <v>0</v>
      </c>
      <c r="LH55" s="5">
        <f>IF(DH55=0,0,IF($BJ55&gt;SUM(DI55:$JV55),IF(DH55+SUM(DI55:$JV55)&gt;$BJ55,$BJ55-SUM(LI55:$RV55),DH55),0))</f>
        <v>0</v>
      </c>
      <c r="LI55" s="5">
        <f>IF(DI55=0,0,IF($BJ55&gt;SUM(DJ55:$JV55),IF(DI55+SUM(DJ55:$JV55)&gt;$BJ55,$BJ55-SUM(LJ55:$RV55),DI55),0))</f>
        <v>0</v>
      </c>
      <c r="LJ55" s="5">
        <f>IF(DJ55=0,0,IF($BJ55&gt;SUM(DK55:$JV55),IF(DJ55+SUM(DK55:$JV55)&gt;$BJ55,$BJ55-SUM(LK55:$RV55),DJ55),0))</f>
        <v>0</v>
      </c>
      <c r="LK55" s="5">
        <f>IF(DK55=0,0,IF($BJ55&gt;SUM(DL55:$JV55),IF(DK55+SUM(DL55:$JV55)&gt;$BJ55,$BJ55-SUM(LL55:$RV55),DK55),0))</f>
        <v>0</v>
      </c>
      <c r="LL55" s="5">
        <f>IF(DL55=0,0,IF($BJ55&gt;SUM(DM55:$JV55),IF(DL55+SUM(DM55:$JV55)&gt;$BJ55,$BJ55-SUM(LM55:$RV55),DL55),0))</f>
        <v>0</v>
      </c>
      <c r="LM55" s="5">
        <f>IF(DM55=0,0,IF($BJ55&gt;SUM(DN55:$JV55),IF(DM55+SUM(DN55:$JV55)&gt;$BJ55,$BJ55-SUM(LN55:$RV55),DM55),0))</f>
        <v>0</v>
      </c>
      <c r="LN55" s="5">
        <f>IF(DN55=0,0,IF($BJ55&gt;SUM(DO55:$JV55),IF(DN55+SUM(DO55:$JV55)&gt;$BJ55,$BJ55-SUM(LO55:$RV55),DN55),0))</f>
        <v>0</v>
      </c>
      <c r="LO55" s="5">
        <f>IF(DO55=0,0,IF($BJ55&gt;SUM(DP55:$JV55),IF(DO55+SUM(DP55:$JV55)&gt;$BJ55,$BJ55-SUM(LP55:$RV55),DO55),0))</f>
        <v>0</v>
      </c>
      <c r="LP55" s="5">
        <f>IF(DP55=0,0,IF($BJ55&gt;SUM(DQ55:$JV55),IF(DP55+SUM(DQ55:$JV55)&gt;$BJ55,$BJ55-SUM(LQ55:$RV55),DP55),0))</f>
        <v>0</v>
      </c>
      <c r="LQ55" s="5">
        <f>IF(DQ55=0,0,IF($BJ55&gt;SUM(DR55:$JV55),IF(DQ55+SUM(DR55:$JV55)&gt;$BJ55,$BJ55-SUM(LR55:$RV55),DQ55),0))</f>
        <v>0</v>
      </c>
      <c r="LR55" s="5">
        <f>IF(DR55=0,0,IF($BJ55&gt;SUM(DS55:$JV55),IF(DR55+SUM(DS55:$JV55)&gt;$BJ55,$BJ55-SUM(LS55:$RV55),DR55),0))</f>
        <v>0</v>
      </c>
      <c r="LS55" s="5">
        <f>IF(DS55=0,0,IF($BJ55&gt;SUM(DT55:$JV55),IF(DS55+SUM(DT55:$JV55)&gt;$BJ55,$BJ55-SUM(LT55:$RV55),DS55),0))</f>
        <v>0</v>
      </c>
      <c r="LT55" s="5">
        <f>IF(DT55=0,0,IF($BJ55&gt;SUM(DU55:$JV55),IF(DT55+SUM(DU55:$JV55)&gt;$BJ55,$BJ55-SUM(LU55:$RV55),DT55),0))</f>
        <v>0</v>
      </c>
      <c r="LU55" s="5">
        <f>IF(DU55=0,0,IF($BJ55&gt;SUM(DV55:$JV55),IF(DU55+SUM(DV55:$JV55)&gt;$BJ55,$BJ55-SUM(LV55:$RV55),DU55),0))</f>
        <v>0</v>
      </c>
      <c r="LV55" s="5">
        <f>IF(DV55=0,0,IF($BJ55&gt;SUM(DW55:$JV55),IF(DV55+SUM(DW55:$JV55)&gt;$BJ55,$BJ55-SUM(LW55:$RV55),DV55),0))</f>
        <v>0</v>
      </c>
      <c r="LW55" s="5">
        <f>IF(DW55=0,0,IF($BJ55&gt;SUM(DX55:$JV55),IF(DW55+SUM(DX55:$JV55)&gt;$BJ55,$BJ55-SUM(LX55:$RV55),DW55),0))</f>
        <v>0</v>
      </c>
      <c r="LX55" s="5">
        <f>IF(DX55=0,0,IF($BJ55&gt;SUM(DY55:$JV55),IF(DX55+SUM(DY55:$JV55)&gt;$BJ55,$BJ55-SUM(LY55:$RV55),DX55),0))</f>
        <v>0</v>
      </c>
      <c r="LY55" s="5">
        <f>IF(DY55=0,0,IF($BJ55&gt;SUM(DZ55:$JV55),IF(DY55+SUM(DZ55:$JV55)&gt;$BJ55,$BJ55-SUM(LZ55:$RV55),DY55),0))</f>
        <v>0</v>
      </c>
      <c r="LZ55" s="5">
        <f>IF(DZ55=0,0,IF($BJ55&gt;SUM(EA55:$JV55),IF(DZ55+SUM(EA55:$JV55)&gt;$BJ55,$BJ55-SUM(MA55:$RV55),DZ55),0))</f>
        <v>0</v>
      </c>
      <c r="MA55" s="5">
        <f>IF(EA55=0,0,IF($BJ55&gt;SUM(EB55:$JV55),IF(EA55+SUM(EB55:$JV55)&gt;$BJ55,$BJ55-SUM(MB55:$RV55),EA55),0))</f>
        <v>0</v>
      </c>
      <c r="MB55" s="5">
        <f>IF(EB55=0,0,IF($BJ55&gt;SUM(EC55:$JV55),IF(EB55+SUM(EC55:$JV55)&gt;$BJ55,$BJ55-SUM(MC55:$RV55),EB55),0))</f>
        <v>0</v>
      </c>
      <c r="MC55" s="5">
        <f>IF(EC55=0,0,IF($BJ55&gt;SUM(ED55:$JV55),IF(EC55+SUM(ED55:$JV55)&gt;$BJ55,$BJ55-SUM(MD55:$RV55),EC55),0))</f>
        <v>0</v>
      </c>
      <c r="MD55" s="5">
        <f>IF(ED55=0,0,IF($BJ55&gt;SUM(EE55:$JV55),IF(ED55+SUM(EE55:$JV55)&gt;$BJ55,$BJ55-SUM(ME55:$RV55),ED55),0))</f>
        <v>0</v>
      </c>
      <c r="ME55" s="5">
        <f>IF(EE55=0,0,IF($BJ55&gt;SUM(EF55:$JV55),IF(EE55+SUM(EF55:$JV55)&gt;$BJ55,$BJ55-SUM(MF55:$RV55),EE55),0))</f>
        <v>0</v>
      </c>
      <c r="MF55" s="5">
        <f>IF(EF55=0,0,IF($BJ55&gt;SUM(EG55:$JV55),IF(EF55+SUM(EG55:$JV55)&gt;$BJ55,$BJ55-SUM(MG55:$RV55),EF55),0))</f>
        <v>0</v>
      </c>
      <c r="MG55" s="5">
        <f>IF(EG55=0,0,IF($BJ55&gt;SUM(EH55:$JV55),IF(EG55+SUM(EH55:$JV55)&gt;$BJ55,$BJ55-SUM(MH55:$RV55),EG55),0))</f>
        <v>0</v>
      </c>
      <c r="MH55" s="5">
        <f>IF(EH55=0,0,IF($BJ55&gt;SUM(EI55:$JV55),IF(EH55+SUM(EI55:$JV55)&gt;$BJ55,$BJ55-SUM(MI55:$RV55),EH55),0))</f>
        <v>0</v>
      </c>
      <c r="MI55" s="5">
        <f>IF(EI55=0,0,IF($BJ55&gt;SUM(EJ55:$JV55),IF(EI55+SUM(EJ55:$JV55)&gt;$BJ55,$BJ55-SUM(MJ55:$RV55),EI55),0))</f>
        <v>0</v>
      </c>
      <c r="MJ55" s="5">
        <f>IF(EJ55=0,0,IF($BJ55&gt;SUM(EK55:$JV55),IF(EJ55+SUM(EK55:$JV55)&gt;$BJ55,$BJ55-SUM(MK55:$RV55),EJ55),0))</f>
        <v>0</v>
      </c>
      <c r="MK55" s="5">
        <f>IF(EK55=0,0,IF($BJ55&gt;SUM(EL55:$JV55),IF(EK55+SUM(EL55:$JV55)&gt;$BJ55,$BJ55-SUM(ML55:$RV55),EK55),0))</f>
        <v>0</v>
      </c>
      <c r="ML55" s="5">
        <f>IF(EL55=0,0,IF($BJ55&gt;SUM(EM55:$JV55),IF(EL55+SUM(EM55:$JV55)&gt;$BJ55,$BJ55-SUM(MM55:$RV55),EL55),0))</f>
        <v>0</v>
      </c>
      <c r="MM55" s="5">
        <f>IF(EM55=0,0,IF($BJ55&gt;SUM(EN55:$JV55),IF(EM55+SUM(EN55:$JV55)&gt;$BJ55,$BJ55-SUM(MN55:$RV55),EM55),0))</f>
        <v>0</v>
      </c>
      <c r="MN55" s="5">
        <f>IF(EN55=0,0,IF($BJ55&gt;SUM(EO55:$JV55),IF(EN55+SUM(EO55:$JV55)&gt;$BJ55,$BJ55-SUM(MO55:$RV55),EN55),0))</f>
        <v>0</v>
      </c>
      <c r="MO55" s="5">
        <f>IF(EO55=0,0,IF($BJ55&gt;SUM(EP55:$JV55),IF(EO55+SUM(EP55:$JV55)&gt;$BJ55,$BJ55-SUM(MP55:$RV55),EO55),0))</f>
        <v>0</v>
      </c>
      <c r="MP55" s="5">
        <f>IF(EP55=0,0,IF($BJ55&gt;SUM(EQ55:$JV55),IF(EP55+SUM(EQ55:$JV55)&gt;$BJ55,$BJ55-SUM(MQ55:$RV55),EP55),0))</f>
        <v>0</v>
      </c>
      <c r="MQ55" s="5">
        <f>IF(EQ55=0,0,IF($BJ55&gt;SUM(ER55:$JV55),IF(EQ55+SUM(ER55:$JV55)&gt;$BJ55,$BJ55-SUM(MR55:$RV55),EQ55),0))</f>
        <v>0</v>
      </c>
      <c r="MR55" s="5">
        <f>IF(ER55=0,0,IF($BJ55&gt;SUM(ES55:$JV55),IF(ER55+SUM(ES55:$JV55)&gt;$BJ55,$BJ55-SUM(MS55:$RV55),ER55),0))</f>
        <v>0</v>
      </c>
      <c r="MS55" s="5">
        <f>IF(ES55=0,0,IF($BJ55&gt;SUM(ET55:$JV55),IF(ES55+SUM(ET55:$JV55)&gt;$BJ55,$BJ55-SUM(MT55:$RV55),ES55),0))</f>
        <v>0</v>
      </c>
      <c r="MT55" s="5">
        <f>IF(ET55=0,0,IF($BJ55&gt;SUM(EU55:$JV55),IF(ET55+SUM(EU55:$JV55)&gt;$BJ55,$BJ55-SUM(MU55:$RV55),ET55),0))</f>
        <v>0</v>
      </c>
      <c r="MU55" s="5">
        <f>IF(EU55=0,0,IF($BJ55&gt;SUM(EV55:$JV55),IF(EU55+SUM(EV55:$JV55)&gt;$BJ55,$BJ55-SUM(MV55:$RV55),EU55),0))</f>
        <v>0</v>
      </c>
      <c r="MV55" s="5">
        <f>IF(EV55=0,0,IF($BJ55&gt;SUM(EW55:$JV55),IF(EV55+SUM(EW55:$JV55)&gt;$BJ55,$BJ55-SUM(MW55:$RV55),EV55),0))</f>
        <v>0</v>
      </c>
      <c r="MW55" s="5">
        <f>IF(EW55=0,0,IF($BJ55&gt;SUM(EX55:$JV55),IF(EW55+SUM(EX55:$JV55)&gt;$BJ55,$BJ55-SUM(MX55:$RV55),EW55),0))</f>
        <v>0</v>
      </c>
      <c r="MX55" s="5">
        <f>IF(EX55=0,0,IF($BJ55&gt;SUM(EY55:$JV55),IF(EX55+SUM(EY55:$JV55)&gt;$BJ55,$BJ55-SUM(MY55:$RV55),EX55),0))</f>
        <v>0</v>
      </c>
      <c r="MY55" s="5">
        <f>IF(EY55=0,0,IF($BJ55&gt;SUM(EZ55:$JV55),IF(EY55+SUM(EZ55:$JV55)&gt;$BJ55,$BJ55-SUM(MZ55:$RV55),EY55),0))</f>
        <v>0</v>
      </c>
      <c r="MZ55" s="5">
        <f>IF(EZ55=0,0,IF($BJ55&gt;SUM(FA55:$JV55),IF(EZ55+SUM(FA55:$JV55)&gt;$BJ55,$BJ55-SUM(NA55:$RV55),EZ55),0))</f>
        <v>0</v>
      </c>
      <c r="NA55" s="5">
        <f>IF(FA55=0,0,IF($BJ55&gt;SUM(FB55:$JV55),IF(FA55+SUM(FB55:$JV55)&gt;$BJ55,$BJ55-SUM(NB55:$RV55),FA55),0))</f>
        <v>0</v>
      </c>
      <c r="NB55" s="5">
        <f>IF(FB55=0,0,IF($BJ55&gt;SUM(FC55:$JV55),IF(FB55+SUM(FC55:$JV55)&gt;$BJ55,$BJ55-SUM(NC55:$RV55),FB55),0))</f>
        <v>0</v>
      </c>
      <c r="NC55" s="5">
        <f>IF(FC55=0,0,IF($BJ55&gt;SUM(FD55:$JV55),IF(FC55+SUM(FD55:$JV55)&gt;$BJ55,$BJ55-SUM(ND55:$RV55),FC55),0))</f>
        <v>0</v>
      </c>
      <c r="ND55" s="5">
        <f>IF(FD55=0,0,IF($BJ55&gt;SUM(FE55:$JV55),IF(FD55+SUM(FE55:$JV55)&gt;$BJ55,$BJ55-SUM(NE55:$RV55),FD55),0))</f>
        <v>0</v>
      </c>
      <c r="NE55" s="5">
        <f>IF(FE55=0,0,IF($BJ55&gt;SUM(FF55:$JV55),IF(FE55+SUM(FF55:$JV55)&gt;$BJ55,$BJ55-SUM(NF55:$RV55),FE55),0))</f>
        <v>0</v>
      </c>
      <c r="NF55" s="5">
        <f>IF(FF55=0,0,IF($BJ55&gt;SUM(FG55:$JV55),IF(FF55+SUM(FG55:$JV55)&gt;$BJ55,$BJ55-SUM(NG55:$RV55),FF55),0))</f>
        <v>0</v>
      </c>
      <c r="NG55" s="5">
        <f>IF(FG55=0,0,IF($BJ55&gt;SUM(FH55:$JV55),IF(FG55+SUM(FH55:$JV55)&gt;$BJ55,$BJ55-SUM(NH55:$RV55),FG55),0))</f>
        <v>0</v>
      </c>
      <c r="NH55" s="5">
        <f>IF(FH55=0,0,IF($BJ55&gt;SUM(FI55:$JV55),IF(FH55+SUM(FI55:$JV55)&gt;$BJ55,$BJ55-SUM(NI55:$RV55),FH55),0))</f>
        <v>0</v>
      </c>
      <c r="NI55" s="5">
        <f>IF(FI55=0,0,IF($BJ55&gt;SUM(FJ55:$JV55),IF(FI55+SUM(FJ55:$JV55)&gt;$BJ55,$BJ55-SUM(NJ55:$RV55),FI55),0))</f>
        <v>0</v>
      </c>
      <c r="NJ55" s="5">
        <f>IF(FJ55=0,0,IF($BJ55&gt;SUM(FK55:$JV55),IF(FJ55+SUM(FK55:$JV55)&gt;$BJ55,$BJ55-SUM(NK55:$RV55),FJ55),0))</f>
        <v>0</v>
      </c>
      <c r="NK55" s="5">
        <f>IF(FK55=0,0,IF($BJ55&gt;SUM(FL55:$JV55),IF(FK55+SUM(FL55:$JV55)&gt;$BJ55,$BJ55-SUM(NL55:$RV55),FK55),0))</f>
        <v>0</v>
      </c>
      <c r="NL55" s="5">
        <f>IF(FL55=0,0,IF($BJ55&gt;SUM(FM55:$JV55),IF(FL55+SUM(FM55:$JV55)&gt;$BJ55,$BJ55-SUM(NM55:$RV55),FL55),0))</f>
        <v>0</v>
      </c>
      <c r="NM55" s="5">
        <f>IF(FM55=0,0,IF($BJ55&gt;SUM(FN55:$JV55),IF(FM55+SUM(FN55:$JV55)&gt;$BJ55,$BJ55-SUM(NN55:$RV55),FM55),0))</f>
        <v>0</v>
      </c>
      <c r="NN55" s="5">
        <f>IF(FN55=0,0,IF($BJ55&gt;SUM(FO55:$JV55),IF(FN55+SUM(FO55:$JV55)&gt;$BJ55,$BJ55-SUM(NO55:$RV55),FN55),0))</f>
        <v>0</v>
      </c>
      <c r="NO55" s="5">
        <f>IF(FO55=0,0,IF($BJ55&gt;SUM(FP55:$JV55),IF(FO55+SUM(FP55:$JV55)&gt;$BJ55,$BJ55-SUM(NP55:$RV55),FO55),0))</f>
        <v>0</v>
      </c>
      <c r="NP55" s="5">
        <f>IF(FP55=0,0,IF($BJ55&gt;SUM(FQ55:$JV55),IF(FP55+SUM(FQ55:$JV55)&gt;$BJ55,$BJ55-SUM(NQ55:$RV55),FP55),0))</f>
        <v>0</v>
      </c>
      <c r="NQ55" s="5">
        <f>IF(FQ55=0,0,IF($BJ55&gt;SUM(FR55:$JV55),IF(FQ55+SUM(FR55:$JV55)&gt;$BJ55,$BJ55-SUM(NR55:$RV55),FQ55),0))</f>
        <v>0</v>
      </c>
      <c r="NR55" s="5">
        <f>IF(FR55=0,0,IF($BJ55&gt;SUM(FS55:$JV55),IF(FR55+SUM(FS55:$JV55)&gt;$BJ55,$BJ55-SUM(NS55:$RV55),FR55),0))</f>
        <v>0</v>
      </c>
      <c r="NS55" s="5">
        <f>IF(FS55=0,0,IF($BJ55&gt;SUM(FT55:$JV55),IF(FS55+SUM(FT55:$JV55)&gt;$BJ55,$BJ55-SUM(NT55:$RV55),FS55),0))</f>
        <v>0</v>
      </c>
      <c r="NT55" s="5">
        <f>IF(FT55=0,0,IF($BJ55&gt;SUM(FU55:$JV55),IF(FT55+SUM(FU55:$JV55)&gt;$BJ55,$BJ55-SUM(NU55:$RV55),FT55),0))</f>
        <v>0</v>
      </c>
      <c r="NU55" s="5">
        <f>IF(FU55=0,0,IF($BJ55&gt;SUM(FV55:$JV55),IF(FU55+SUM(FV55:$JV55)&gt;$BJ55,$BJ55-SUM(NV55:$RV55),FU55),0))</f>
        <v>0</v>
      </c>
      <c r="NV55" s="5">
        <f>IF(FV55=0,0,IF($BJ55&gt;SUM(FW55:$JV55),IF(FV55+SUM(FW55:$JV55)&gt;$BJ55,$BJ55-SUM(NW55:$RV55),FV55),0))</f>
        <v>0</v>
      </c>
      <c r="NW55" s="5">
        <f>IF(FW55=0,0,IF($BJ55&gt;SUM(FX55:$JV55),IF(FW55+SUM(FX55:$JV55)&gt;$BJ55,$BJ55-SUM(NX55:$RV55),FW55),0))</f>
        <v>0</v>
      </c>
      <c r="NX55" s="5">
        <f>IF(FX55=0,0,IF($BJ55&gt;SUM(FY55:$JV55),IF(FX55+SUM(FY55:$JV55)&gt;$BJ55,$BJ55-SUM(NY55:$RV55),FX55),0))</f>
        <v>0</v>
      </c>
      <c r="NY55" s="5">
        <f>IF(FY55=0,0,IF($BJ55&gt;SUM(FZ55:$JV55),IF(FY55+SUM(FZ55:$JV55)&gt;$BJ55,$BJ55-SUM(NZ55:$RV55),FY55),0))</f>
        <v>0</v>
      </c>
      <c r="NZ55" s="5">
        <f>IF(FZ55=0,0,IF($BJ55&gt;SUM(GA55:$JV55),IF(FZ55+SUM(GA55:$JV55)&gt;$BJ55,$BJ55-SUM(OA55:$RV55),FZ55),0))</f>
        <v>0</v>
      </c>
      <c r="OA55" s="5">
        <f>IF(GA55=0,0,IF($BJ55&gt;SUM(GB55:$JV55),IF(GA55+SUM(GB55:$JV55)&gt;$BJ55,$BJ55-SUM(OB55:$RV55),GA55),0))</f>
        <v>0</v>
      </c>
      <c r="OB55" s="5">
        <f>IF(GB55=0,0,IF($BJ55&gt;SUM(GC55:$JV55),IF(GB55+SUM(GC55:$JV55)&gt;$BJ55,$BJ55-SUM(OC55:$RV55),GB55),0))</f>
        <v>0</v>
      </c>
      <c r="OC55" s="5">
        <f>IF(GC55=0,0,IF($BJ55&gt;SUM(GD55:$JV55),IF(GC55+SUM(GD55:$JV55)&gt;$BJ55,$BJ55-SUM(OD55:$RV55),GC55),0))</f>
        <v>0</v>
      </c>
      <c r="OD55" s="5">
        <f>IF(GD55=0,0,IF($BJ55&gt;SUM(GE55:$JV55),IF(GD55+SUM(GE55:$JV55)&gt;$BJ55,$BJ55-SUM(OE55:$RV55),GD55),0))</f>
        <v>0</v>
      </c>
      <c r="OE55" s="5">
        <f>IF(GE55=0,0,IF($BJ55&gt;SUM(GF55:$JV55),IF(GE55+SUM(GF55:$JV55)&gt;$BJ55,$BJ55-SUM(OF55:$RV55),GE55),0))</f>
        <v>0</v>
      </c>
      <c r="OF55" s="5">
        <f>IF(GF55=0,0,IF($BJ55&gt;SUM(GG55:$JV55),IF(GF55+SUM(GG55:$JV55)&gt;$BJ55,$BJ55-SUM(OG55:$RV55),GF55),0))</f>
        <v>0</v>
      </c>
      <c r="OG55" s="5">
        <f>IF(GG55=0,0,IF($BJ55&gt;SUM(GH55:$JV55),IF(GG55+SUM(GH55:$JV55)&gt;$BJ55,$BJ55-SUM(OH55:$RV55),GG55),0))</f>
        <v>0</v>
      </c>
      <c r="OH55" s="5">
        <f>IF(GH55=0,0,IF($BJ55&gt;SUM(GI55:$JV55),IF(GH55+SUM(GI55:$JV55)&gt;$BJ55,$BJ55-SUM(OI55:$RV55),GH55),0))</f>
        <v>0</v>
      </c>
      <c r="OI55" s="5">
        <f>IF(GI55=0,0,IF($BJ55&gt;SUM(GJ55:$JV55),IF(GI55+SUM(GJ55:$JV55)&gt;$BJ55,$BJ55-SUM(OJ55:$RV55),GI55),0))</f>
        <v>0</v>
      </c>
      <c r="OJ55" s="5">
        <f>IF(GJ55=0,0,IF($BJ55&gt;SUM(GK55:$JV55),IF(GJ55+SUM(GK55:$JV55)&gt;$BJ55,$BJ55-SUM(OK55:$RV55),GJ55),0))</f>
        <v>0</v>
      </c>
      <c r="OK55" s="5">
        <f>IF(GK55=0,0,IF($BJ55&gt;SUM(GL55:$JV55),IF(GK55+SUM(GL55:$JV55)&gt;$BJ55,$BJ55-SUM(OL55:$RV55),GK55),0))</f>
        <v>0</v>
      </c>
      <c r="OL55" s="5">
        <f>IF(GL55=0,0,IF($BJ55&gt;SUM(GM55:$JV55),IF(GL55+SUM(GM55:$JV55)&gt;$BJ55,$BJ55-SUM(OM55:$RV55),GL55),0))</f>
        <v>0</v>
      </c>
      <c r="OM55" s="5">
        <f>IF(GM55=0,0,IF($BJ55&gt;SUM(GN55:$JV55),IF(GM55+SUM(GN55:$JV55)&gt;$BJ55,$BJ55-SUM(ON55:$RV55),GM55),0))</f>
        <v>0</v>
      </c>
      <c r="ON55" s="5">
        <f>IF(GN55=0,0,IF($BJ55&gt;SUM(GO55:$JV55),IF(GN55+SUM(GO55:$JV55)&gt;$BJ55,$BJ55-SUM(OO55:$RV55),GN55),0))</f>
        <v>0</v>
      </c>
      <c r="OO55" s="5">
        <f>IF(GO55=0,0,IF($BJ55&gt;SUM(GP55:$JV55),IF(GO55+SUM(GP55:$JV55)&gt;$BJ55,$BJ55-SUM(OP55:$RV55),GO55),0))</f>
        <v>0</v>
      </c>
      <c r="OP55" s="5">
        <f>IF(GP55=0,0,IF($BJ55&gt;SUM(GQ55:$JV55),IF(GP55+SUM(GQ55:$JV55)&gt;$BJ55,$BJ55-SUM(OQ55:$RV55),GP55),0))</f>
        <v>0</v>
      </c>
      <c r="OQ55" s="5">
        <f>IF(GQ55=0,0,IF($BJ55&gt;SUM(GR55:$JV55),IF(GQ55+SUM(GR55:$JV55)&gt;$BJ55,$BJ55-SUM(OR55:$RV55),GQ55),0))</f>
        <v>0</v>
      </c>
      <c r="OR55" s="5">
        <f>IF(GR55=0,0,IF($BJ55&gt;SUM(GS55:$JV55),IF(GR55+SUM(GS55:$JV55)&gt;$BJ55,$BJ55-SUM(OS55:$RV55),GR55),0))</f>
        <v>0</v>
      </c>
      <c r="OS55" s="5">
        <f>IF(GS55=0,0,IF($BJ55&gt;SUM(GT55:$JV55),IF(GS55+SUM(GT55:$JV55)&gt;$BJ55,$BJ55-SUM(OT55:$RV55),GS55),0))</f>
        <v>0</v>
      </c>
      <c r="OT55" s="5">
        <f>IF(GT55=0,0,IF($BJ55&gt;SUM(GU55:$JV55),IF(GT55+SUM(GU55:$JV55)&gt;$BJ55,$BJ55-SUM(OU55:$RV55),GT55),0))</f>
        <v>0</v>
      </c>
      <c r="OU55" s="5">
        <f>IF(GU55=0,0,IF($BJ55&gt;SUM(GV55:$JV55),IF(GU55+SUM(GV55:$JV55)&gt;$BJ55,$BJ55-SUM(OV55:$RV55),GU55),0))</f>
        <v>0</v>
      </c>
      <c r="OV55" s="5">
        <f>IF(GV55=0,0,IF($BJ55&gt;SUM(GW55:$JV55),IF(GV55+SUM(GW55:$JV55)&gt;$BJ55,$BJ55-SUM(OW55:$RV55),GV55),0))</f>
        <v>0</v>
      </c>
      <c r="OW55" s="5">
        <f>IF(GW55=0,0,IF($BJ55&gt;SUM(GX55:$JV55),IF(GW55+SUM(GX55:$JV55)&gt;$BJ55,$BJ55-SUM(OX55:$RV55),GW55),0))</f>
        <v>0</v>
      </c>
      <c r="OX55" s="5">
        <f>IF(GX55=0,0,IF($BJ55&gt;SUM(GY55:$JV55),IF(GX55+SUM(GY55:$JV55)&gt;$BJ55,$BJ55-SUM(OY55:$RV55),GX55),0))</f>
        <v>0</v>
      </c>
      <c r="OY55" s="5">
        <f>IF(GY55=0,0,IF($BJ55&gt;SUM(GZ55:$JV55),IF(GY55+SUM(GZ55:$JV55)&gt;$BJ55,$BJ55-SUM(OZ55:$RV55),GY55),0))</f>
        <v>0</v>
      </c>
      <c r="OZ55" s="5">
        <f>IF(GZ55=0,0,IF($BJ55&gt;SUM(HA55:$JV55),IF(GZ55+SUM(HA55:$JV55)&gt;$BJ55,$BJ55-SUM(PA55:$RV55),GZ55),0))</f>
        <v>0</v>
      </c>
      <c r="PA55" s="5">
        <f>IF(HA55=0,0,IF($BJ55&gt;SUM(HB55:$JV55),IF(HA55+SUM(HB55:$JV55)&gt;$BJ55,$BJ55-SUM(PB55:$RV55),HA55),0))</f>
        <v>0</v>
      </c>
      <c r="PB55" s="5">
        <f>IF(HB55=0,0,IF($BJ55&gt;SUM(HC55:$JV55),IF(HB55+SUM(HC55:$JV55)&gt;$BJ55,$BJ55-SUM(PC55:$RV55),HB55),0))</f>
        <v>0</v>
      </c>
      <c r="PC55" s="5">
        <f>IF(HC55=0,0,IF($BJ55&gt;SUM(HD55:$JV55),IF(HC55+SUM(HD55:$JV55)&gt;$BJ55,$BJ55-SUM(PD55:$RV55),HC55),0))</f>
        <v>0</v>
      </c>
      <c r="PD55" s="5">
        <f>IF(HD55=0,0,IF($BJ55&gt;SUM(HE55:$JV55),IF(HD55+SUM(HE55:$JV55)&gt;$BJ55,$BJ55-SUM(PE55:$RV55),HD55),0))</f>
        <v>0</v>
      </c>
      <c r="PE55" s="5">
        <f>IF(HE55=0,0,IF($BJ55&gt;SUM(HF55:$JV55),IF(HE55+SUM(HF55:$JV55)&gt;$BJ55,$BJ55-SUM(PF55:$RV55),HE55),0))</f>
        <v>0</v>
      </c>
      <c r="PF55" s="5">
        <f>IF(HF55=0,0,IF($BJ55&gt;SUM(HG55:$JV55),IF(HF55+SUM(HG55:$JV55)&gt;$BJ55,$BJ55-SUM(PG55:$RV55),HF55),0))</f>
        <v>0</v>
      </c>
      <c r="PG55" s="5">
        <f>IF(HG55=0,0,IF($BJ55&gt;SUM(HH55:$JV55),IF(HG55+SUM(HH55:$JV55)&gt;$BJ55,$BJ55-SUM(PH55:$RV55),HG55),0))</f>
        <v>0</v>
      </c>
      <c r="PH55" s="5">
        <f>IF(HH55=0,0,IF($BJ55&gt;SUM(HI55:$JV55),IF(HH55+SUM(HI55:$JV55)&gt;$BJ55,$BJ55-SUM(PI55:$RV55),HH55),0))</f>
        <v>0</v>
      </c>
      <c r="PI55" s="5">
        <f>IF(HI55=0,0,IF($BJ55&gt;SUM(HJ55:$JV55),IF(HI55+SUM(HJ55:$JV55)&gt;$BJ55,$BJ55-SUM(PJ55:$RV55),HI55),0))</f>
        <v>0</v>
      </c>
      <c r="PJ55" s="5">
        <f>IF(HJ55=0,0,IF($BJ55&gt;SUM(HK55:$JV55),IF(HJ55+SUM(HK55:$JV55)&gt;$BJ55,$BJ55-SUM(PK55:$RV55),HJ55),0))</f>
        <v>0</v>
      </c>
      <c r="PK55" s="5">
        <f>IF(HK55=0,0,IF($BJ55&gt;SUM(HL55:$JV55),IF(HK55+SUM(HL55:$JV55)&gt;$BJ55,$BJ55-SUM(PL55:$RV55),HK55),0))</f>
        <v>0</v>
      </c>
      <c r="PL55" s="5">
        <f>IF(HL55=0,0,IF($BJ55&gt;SUM(HM55:$JV55),IF(HL55+SUM(HM55:$JV55)&gt;$BJ55,$BJ55-SUM(PM55:$RV55),HL55),0))</f>
        <v>0</v>
      </c>
      <c r="PM55" s="5">
        <f>IF(HM55=0,0,IF($BJ55&gt;SUM(HN55:$JV55),IF(HM55+SUM(HN55:$JV55)&gt;$BJ55,$BJ55-SUM(PN55:$RV55),HM55),0))</f>
        <v>0</v>
      </c>
      <c r="PN55" s="5">
        <f>IF(HN55=0,0,IF($BJ55&gt;SUM(HO55:$JV55),IF(HN55+SUM(HO55:$JV55)&gt;$BJ55,$BJ55-SUM(PO55:$RV55),HN55),0))</f>
        <v>0</v>
      </c>
      <c r="PO55" s="5">
        <f>IF(HO55=0,0,IF($BJ55&gt;SUM(HP55:$JV55),IF(HO55+SUM(HP55:$JV55)&gt;$BJ55,$BJ55-SUM(PP55:$RV55),HO55),0))</f>
        <v>0</v>
      </c>
      <c r="PP55" s="5">
        <f>IF(HP55=0,0,IF($BJ55&gt;SUM(HQ55:$JV55),IF(HP55+SUM(HQ55:$JV55)&gt;$BJ55,$BJ55-SUM(PQ55:$RV55),HP55),0))</f>
        <v>0</v>
      </c>
      <c r="PQ55" s="5">
        <f>IF(HQ55=0,0,IF($BJ55&gt;SUM(HR55:$JV55),IF(HQ55+SUM(HR55:$JV55)&gt;$BJ55,$BJ55-SUM(PR55:$RV55),HQ55),0))</f>
        <v>0</v>
      </c>
      <c r="PR55" s="5">
        <f>IF(HR55=0,0,IF($BJ55&gt;SUM(HS55:$JV55),IF(HR55+SUM(HS55:$JV55)&gt;$BJ55,$BJ55-SUM(PS55:$RV55),HR55),0))</f>
        <v>0</v>
      </c>
      <c r="PS55" s="5">
        <f>IF(HS55=0,0,IF($BJ55&gt;SUM(HT55:$JV55),IF(HS55+SUM(HT55:$JV55)&gt;$BJ55,$BJ55-SUM(PT55:$RV55),HS55),0))</f>
        <v>0</v>
      </c>
      <c r="PT55" s="5">
        <f>IF(HT55=0,0,IF($BJ55&gt;SUM(HU55:$JV55),IF(HT55+SUM(HU55:$JV55)&gt;$BJ55,$BJ55-SUM(PU55:$RV55),HT55),0))</f>
        <v>0</v>
      </c>
      <c r="PU55" s="5">
        <f>IF(HU55=0,0,IF($BJ55&gt;SUM(HV55:$JV55),IF(HU55+SUM(HV55:$JV55)&gt;$BJ55,$BJ55-SUM(PV55:$RV55),HU55),0))</f>
        <v>0</v>
      </c>
      <c r="PV55" s="5">
        <f>IF(HV55=0,0,IF($BJ55&gt;SUM(HW55:$JV55),IF(HV55+SUM(HW55:$JV55)&gt;$BJ55,$BJ55-SUM(PW55:$RV55),HV55),0))</f>
        <v>0</v>
      </c>
      <c r="PW55" s="5">
        <f>IF(HW55=0,0,IF($BJ55&gt;SUM(HX55:$JV55),IF(HW55+SUM(HX55:$JV55)&gt;$BJ55,$BJ55-SUM(PX55:$RV55),HW55),0))</f>
        <v>0</v>
      </c>
      <c r="PX55" s="5">
        <f>IF(HX55=0,0,IF($BJ55&gt;SUM(HY55:$JV55),IF(HX55+SUM(HY55:$JV55)&gt;$BJ55,$BJ55-SUM(PY55:$RV55),HX55),0))</f>
        <v>0</v>
      </c>
      <c r="PY55" s="5">
        <f>IF(HY55=0,0,IF($BJ55&gt;SUM(HZ55:$JV55),IF(HY55+SUM(HZ55:$JV55)&gt;$BJ55,$BJ55-SUM(PZ55:$RV55),HY55),0))</f>
        <v>0</v>
      </c>
      <c r="PZ55" s="5">
        <f>IF(HZ55=0,0,IF($BJ55&gt;SUM(IA55:$JV55),IF(HZ55+SUM(IA55:$JV55)&gt;$BJ55,$BJ55-SUM(QA55:$RV55),HZ55),0))</f>
        <v>0</v>
      </c>
      <c r="QA55" s="5">
        <f>IF(IA55=0,0,IF($BJ55&gt;SUM(IB55:$JV55),IF(IA55+SUM(IB55:$JV55)&gt;$BJ55,$BJ55-SUM(QB55:$RV55),IA55),0))</f>
        <v>0</v>
      </c>
      <c r="QB55" s="5">
        <f>IF(IB55=0,0,IF($BJ55&gt;SUM(IC55:$JV55),IF(IB55+SUM(IC55:$JV55)&gt;$BJ55,$BJ55-SUM(QC55:$RV55),IB55),0))</f>
        <v>0</v>
      </c>
      <c r="QC55" s="5">
        <f>IF(IC55=0,0,IF($BJ55&gt;SUM(ID55:$JV55),IF(IC55+SUM(ID55:$JV55)&gt;$BJ55,$BJ55-SUM(QD55:$RV55),IC55),0))</f>
        <v>0</v>
      </c>
      <c r="QD55" s="5">
        <f>IF(ID55=0,0,IF($BJ55&gt;SUM(IE55:$JV55),IF(ID55+SUM(IE55:$JV55)&gt;$BJ55,$BJ55-SUM(QE55:$RV55),ID55),0))</f>
        <v>0</v>
      </c>
      <c r="QE55" s="5">
        <f>IF(IE55=0,0,IF($BJ55&gt;SUM(IF55:$JV55),IF(IE55+SUM(IF55:$JV55)&gt;$BJ55,$BJ55-SUM(QF55:$RV55),IE55),0))</f>
        <v>0</v>
      </c>
      <c r="QF55" s="5">
        <f>IF(IF55=0,0,IF($BJ55&gt;SUM(IG55:$JV55),IF(IF55+SUM(IG55:$JV55)&gt;$BJ55,$BJ55-SUM(QG55:$RV55),IF55),0))</f>
        <v>0</v>
      </c>
      <c r="QG55" s="5">
        <f>IF(IG55=0,0,IF($BJ55&gt;SUM(IH55:$JV55),IF(IG55+SUM(IH55:$JV55)&gt;$BJ55,$BJ55-SUM(QH55:$RV55),IG55),0))</f>
        <v>0</v>
      </c>
      <c r="QH55" s="5">
        <f>IF(IH55=0,0,IF($BJ55&gt;SUM(II55:$JV55),IF(IH55+SUM(II55:$JV55)&gt;$BJ55,$BJ55-SUM(QI55:$RV55),IH55),0))</f>
        <v>0</v>
      </c>
      <c r="QI55" s="5">
        <f>IF(II55=0,0,IF($BJ55&gt;SUM(IJ55:$JV55),IF(II55+SUM(IJ55:$JV55)&gt;$BJ55,$BJ55-SUM(QJ55:$RV55),II55),0))</f>
        <v>0</v>
      </c>
      <c r="QJ55" s="5">
        <f>IF(IJ55=0,0,IF($BJ55&gt;SUM(IK55:$JV55),IF(IJ55+SUM(IK55:$JV55)&gt;$BJ55,$BJ55-SUM(QK55:$RV55),IJ55),0))</f>
        <v>0</v>
      </c>
      <c r="QK55" s="5">
        <f>IF(IK55=0,0,IF($BJ55&gt;SUM(IL55:$JV55),IF(IK55+SUM(IL55:$JV55)&gt;$BJ55,$BJ55-SUM(QL55:$RV55),IK55),0))</f>
        <v>0</v>
      </c>
      <c r="QL55" s="5">
        <f>IF(IL55=0,0,IF($BJ55&gt;SUM(IM55:$JV55),IF(IL55+SUM(IM55:$JV55)&gt;$BJ55,$BJ55-SUM(QM55:$RV55),IL55),0))</f>
        <v>0</v>
      </c>
      <c r="QM55" s="5">
        <f>IF(IM55=0,0,IF($BJ55&gt;SUM(IN55:$JV55),IF(IM55+SUM(IN55:$JV55)&gt;$BJ55,$BJ55-SUM(QN55:$RV55),IM55),0))</f>
        <v>0</v>
      </c>
      <c r="QN55" s="5">
        <f>IF(IN55=0,0,IF($BJ55&gt;SUM(IO55:$JV55),IF(IN55+SUM(IO55:$JV55)&gt;$BJ55,$BJ55-SUM(QO55:$RV55),IN55),0))</f>
        <v>0</v>
      </c>
      <c r="QO55" s="5">
        <f>IF(IO55=0,0,IF($BJ55&gt;SUM(IP55:$JV55),IF(IO55+SUM(IP55:$JV55)&gt;$BJ55,$BJ55-SUM(QP55:$RV55),IO55),0))</f>
        <v>0</v>
      </c>
      <c r="QP55" s="5">
        <f>IF(IP55=0,0,IF($BJ55&gt;SUM(IQ55:$JV55),IF(IP55+SUM(IQ55:$JV55)&gt;$BJ55,$BJ55-SUM(QQ55:$RV55),IP55),0))</f>
        <v>0</v>
      </c>
      <c r="QQ55" s="5">
        <f>IF(IQ55=0,0,IF($BJ55&gt;SUM(IR55:$JV55),IF(IQ55+SUM(IR55:$JV55)&gt;$BJ55,$BJ55-SUM(QR55:$RV55),IQ55),0))</f>
        <v>0</v>
      </c>
      <c r="QR55" s="5">
        <f>IF(IR55=0,0,IF($BJ55&gt;SUM(IS55:$JV55),IF(IR55+SUM(IS55:$JV55)&gt;$BJ55,$BJ55-SUM(QS55:$RV55),IR55),0))</f>
        <v>0</v>
      </c>
      <c r="QS55" s="5">
        <f>IF(IS55=0,0,IF($BJ55&gt;SUM(IT55:$JV55),IF(IS55+SUM(IT55:$JV55)&gt;$BJ55,$BJ55-SUM(QT55:$RV55),IS55),0))</f>
        <v>0</v>
      </c>
      <c r="QT55" s="5">
        <f>IF(IT55=0,0,IF($BJ55&gt;SUM(IU55:$JV55),IF(IT55+SUM(IU55:$JV55)&gt;$BJ55,$BJ55-SUM(QU55:$RV55),IT55),0))</f>
        <v>0</v>
      </c>
      <c r="QU55" s="5">
        <f>IF(IU55=0,0,IF($BJ55&gt;SUM(IV55:$JV55),IF(IU55+SUM(IV55:$JV55)&gt;$BJ55,$BJ55-SUM(QV55:$RV55),IU55),0))</f>
        <v>0</v>
      </c>
      <c r="QV55" s="5">
        <f>IF(IV55=0,0,IF($BJ55&gt;SUM(IW55:$JV55),IF(IV55+SUM(IW55:$JV55)&gt;$BJ55,$BJ55-SUM(QW55:$RV55),IV55),0))</f>
        <v>0</v>
      </c>
      <c r="QW55" s="5">
        <f>IF(IW55=0,0,IF($BJ55&gt;SUM(IX55:$JV55),IF(IW55+SUM(IX55:$JV55)&gt;$BJ55,$BJ55-SUM(QX55:$RV55),IW55),0))</f>
        <v>0</v>
      </c>
      <c r="QX55" s="5">
        <f>IF(IX55=0,0,IF($BJ55&gt;SUM(IY55:$JV55),IF(IX55+SUM(IY55:$JV55)&gt;$BJ55,$BJ55-SUM(QY55:$RV55),IX55),0))</f>
        <v>0</v>
      </c>
      <c r="QY55" s="5">
        <f>IF(IY55=0,0,IF($BJ55&gt;SUM(IZ55:$JV55),IF(IY55+SUM(IZ55:$JV55)&gt;$BJ55,$BJ55-SUM(QZ55:$RV55),IY55),0))</f>
        <v>0</v>
      </c>
      <c r="QZ55" s="5">
        <f>IF(IZ55=0,0,IF($BJ55&gt;SUM(JA55:$JV55),IF(IZ55+SUM(JA55:$JV55)&gt;$BJ55,$BJ55-SUM(RA55:$RV55),IZ55),0))</f>
        <v>0</v>
      </c>
      <c r="RA55" s="5">
        <f>IF(JA55=0,0,IF($BJ55&gt;SUM(JB55:$JV55),IF(JA55+SUM(JB55:$JV55)&gt;$BJ55,$BJ55-SUM(RB55:$RV55),JA55),0))</f>
        <v>0</v>
      </c>
      <c r="RB55" s="5">
        <f>IF(JB55=0,0,IF($BJ55&gt;SUM(JC55:$JV55),IF(JB55+SUM(JC55:$JV55)&gt;$BJ55,$BJ55-SUM(RC55:$RV55),JB55),0))</f>
        <v>0</v>
      </c>
      <c r="RC55" s="5">
        <f>IF(JC55=0,0,IF($BJ55&gt;SUM(JD55:$JV55),IF(JC55+SUM(JD55:$JV55)&gt;$BJ55,$BJ55-SUM(RD55:$RV55),JC55),0))</f>
        <v>0</v>
      </c>
      <c r="RD55" s="5">
        <f>IF(JD55=0,0,IF($BJ55&gt;SUM(JE55:$JV55),IF(JD55+SUM(JE55:$JV55)&gt;$BJ55,$BJ55-SUM(RE55:$RV55),JD55),0))</f>
        <v>0</v>
      </c>
      <c r="RE55" s="5">
        <f>IF(JE55=0,0,IF($BJ55&gt;SUM(JF55:$JV55),IF(JE55+SUM(JF55:$JV55)&gt;$BJ55,$BJ55-SUM(RF55:$RV55),JE55),0))</f>
        <v>0</v>
      </c>
      <c r="RF55" s="5">
        <f>IF(JF55=0,0,IF($BJ55&gt;SUM(JG55:$JV55),IF(JF55+SUM(JG55:$JV55)&gt;$BJ55,$BJ55-SUM(RG55:$RV55),JF55),0))</f>
        <v>0</v>
      </c>
      <c r="RG55" s="5">
        <f>IF(JG55=0,0,IF($BJ55&gt;SUM(JH55:$JV55),IF(JG55+SUM(JH55:$JV55)&gt;$BJ55,$BJ55-SUM(RH55:$RV55),JG55),0))</f>
        <v>0</v>
      </c>
      <c r="RH55" s="5">
        <f>IF(JH55=0,0,IF($BJ55&gt;SUM(JI55:$JV55),IF(JH55+SUM(JI55:$JV55)&gt;$BJ55,$BJ55-SUM(RI55:$RV55),JH55),0))</f>
        <v>0</v>
      </c>
      <c r="RI55" s="5">
        <f>IF(JI55=0,0,IF($BJ55&gt;SUM(JJ55:$JV55),IF(JI55+SUM(JJ55:$JV55)&gt;$BJ55,$BJ55-SUM(RJ55:$RV55),JI55),0))</f>
        <v>0</v>
      </c>
      <c r="RJ55" s="5">
        <f>IF(JJ55=0,0,IF($BJ55&gt;SUM(JK55:$JV55),IF(JJ55+SUM(JK55:$JV55)&gt;$BJ55,$BJ55-SUM(RK55:$RV55),JJ55),0))</f>
        <v>0</v>
      </c>
      <c r="RK55" s="5">
        <f>IF(JK55=0,0,IF($BJ55&gt;SUM(JL55:$JV55),IF(JK55+SUM(JL55:$JV55)&gt;$BJ55,$BJ55-SUM(RL55:$RV55),JK55),0))</f>
        <v>0</v>
      </c>
      <c r="RL55" s="5">
        <f>IF(JL55=0,0,IF($BJ55&gt;SUM(JM55:$JV55),IF(JL55+SUM(JM55:$JV55)&gt;$BJ55,$BJ55-SUM(RM55:$RV55),JL55),0))</f>
        <v>0</v>
      </c>
      <c r="RM55" s="5">
        <f>IF(JM55=0,0,IF($BJ55&gt;SUM(JN55:$JV55),IF(JM55+SUM(JN55:$JV55)&gt;$BJ55,$BJ55-SUM(RN55:$RV55),JM55),0))</f>
        <v>0</v>
      </c>
      <c r="RN55" s="5">
        <f>IF(JN55=0,0,IF($BJ55&gt;SUM(JO55:$JV55),IF(JN55+SUM(JO55:$JV55)&gt;$BJ55,$BJ55-SUM(RO55:$RV55),JN55),0))</f>
        <v>0</v>
      </c>
      <c r="RO55" s="5">
        <f>IF(JO55=0,0,IF($BJ55&gt;SUM(JP55:$JV55),IF(JO55+SUM(JP55:$JV55)&gt;$BJ55,$BJ55-SUM(RP55:$RV55),JO55),0))</f>
        <v>0</v>
      </c>
      <c r="RP55" s="5">
        <f>IF(JP55=0,0,IF($BJ55&gt;SUM(JQ55:$JV55),IF(JP55+SUM(JQ55:$JV55)&gt;$BJ55,$BJ55-SUM(RQ55:$RV55),JP55),0))</f>
        <v>0</v>
      </c>
      <c r="RQ55" s="5">
        <f>IF(JQ55=0,0,IF($BJ55&gt;SUM(JR55:$JV55),IF(JQ55+SUM(JR55:$JV55)&gt;$BJ55,$BJ55-SUM(RR55:$RV55),JQ55),0))</f>
        <v>0</v>
      </c>
      <c r="RR55" s="5">
        <f>IF(JR55=0,0,IF($BJ55&gt;SUM(JS55:$JV55),IF(JR55+SUM(JS55:$JV55)&gt;$BJ55,$BJ55-SUM(RS55:$RV55),JR55),0))</f>
        <v>0</v>
      </c>
      <c r="RS55" s="5">
        <f>IF(JS55=0,0,IF($BJ55&gt;SUM(JT55:$JV55),IF(JS55+SUM(JT55:$JV55)&gt;$BJ55,$BJ55-SUM(RT55:$RV55),JS55),0))</f>
        <v>0</v>
      </c>
      <c r="RT55" s="5">
        <f>IF(JT55=0,0,IF($BJ55&gt;SUM(JU55:$JV55),IF(JT55+SUM(JU55:$JV55)&gt;$BJ55,$BJ55-SUM(RU55:$RV55),JT55),0))</f>
        <v>0</v>
      </c>
      <c r="RU55" s="5">
        <f>IF(JU55=0,0,IF($BJ55&gt;SUM(JV55:$JV55),IF(JU55+SUM(JV55:$JV55)&gt;$BJ55,$BJ55-SUM(RV55:$RV55),JU55),0))</f>
        <v>0</v>
      </c>
      <c r="RV55" s="54"/>
      <c r="RW55" s="12">
        <f ca="1">SUMIFS(Sales!D$1:D$151,Sales!B$1:B$151,B55,Sales!C$1:C$151,C55)</f>
        <v>36</v>
      </c>
      <c r="RX55" s="65" t="b">
        <f>IF(COUNTIF(Sales!C$1:C$153,C55)=1,TRUE,FALSE)</f>
        <v>1</v>
      </c>
      <c r="RY55" t="b">
        <f>IF(SUM(BW55:JV55)=SUM(BW202:JV202),IF(SUM(BW55:JV55)=0,TRUE,FALSE),TRUE)</f>
        <v>1</v>
      </c>
    </row>
    <row r="56" spans="1:493" hidden="1" x14ac:dyDescent="0.35">
      <c r="A56" s="7">
        <f t="shared" ca="1" si="546"/>
        <v>56</v>
      </c>
      <c r="B56" s="126" t="str">
        <f t="shared" si="595"/>
        <v>GC-Shoes</v>
      </c>
      <c r="C56" s="20" t="s">
        <v>137</v>
      </c>
      <c r="D56" s="20"/>
      <c r="E56" s="155">
        <f>IF(LEFT(C56,5)="Total",0,SUMIFS(Costing!E$1:E$79,Costing!C$1:C$79,B56,Costing!D$1:D$79,C56))</f>
        <v>0</v>
      </c>
      <c r="F56" s="60">
        <f>SUMIFS(Costing!G$1:G$79,Costing!C$1:C$79,B56,Costing!D$1:D$79,C56)</f>
        <v>0</v>
      </c>
      <c r="G56" s="92"/>
      <c r="H56" s="220"/>
      <c r="I56" s="67">
        <f t="shared" si="575"/>
        <v>0</v>
      </c>
      <c r="J56" s="92"/>
      <c r="K56" s="220"/>
      <c r="L56" s="67">
        <f t="shared" si="576"/>
        <v>0</v>
      </c>
      <c r="M56" s="92"/>
      <c r="N56" s="220"/>
      <c r="O56" s="67">
        <f t="shared" si="577"/>
        <v>0</v>
      </c>
      <c r="P56" s="92"/>
      <c r="Q56" s="220"/>
      <c r="R56" s="67">
        <f t="shared" si="578"/>
        <v>0</v>
      </c>
      <c r="S56" s="92"/>
      <c r="T56" s="220"/>
      <c r="U56" s="67">
        <f t="shared" si="579"/>
        <v>0</v>
      </c>
      <c r="V56" s="92"/>
      <c r="W56" s="220"/>
      <c r="X56" s="67">
        <f t="shared" si="580"/>
        <v>0</v>
      </c>
      <c r="Y56" s="92"/>
      <c r="Z56" s="220"/>
      <c r="AA56" s="67">
        <f t="shared" si="581"/>
        <v>0</v>
      </c>
      <c r="AB56" s="92"/>
      <c r="AC56" s="220"/>
      <c r="AD56" s="67">
        <f t="shared" si="582"/>
        <v>0</v>
      </c>
      <c r="AE56" s="92"/>
      <c r="AF56" s="220"/>
      <c r="AG56" s="67">
        <f t="shared" si="583"/>
        <v>0</v>
      </c>
      <c r="AH56" s="92"/>
      <c r="AI56" s="220"/>
      <c r="AJ56" s="67">
        <f t="shared" si="584"/>
        <v>0</v>
      </c>
      <c r="AK56" s="92"/>
      <c r="AL56" s="220"/>
      <c r="AM56" s="67">
        <f t="shared" si="585"/>
        <v>0</v>
      </c>
      <c r="AN56" s="92"/>
      <c r="AO56" s="220"/>
      <c r="AP56" s="67">
        <f t="shared" si="586"/>
        <v>0</v>
      </c>
      <c r="AQ56" s="92"/>
      <c r="AR56" s="220"/>
      <c r="AS56" s="67">
        <f t="shared" si="587"/>
        <v>0</v>
      </c>
      <c r="AT56" s="92"/>
      <c r="AU56" s="220"/>
      <c r="AV56" s="67">
        <f t="shared" si="588"/>
        <v>0</v>
      </c>
      <c r="AW56" s="92"/>
      <c r="AX56" s="220"/>
      <c r="AY56" s="67">
        <f t="shared" si="589"/>
        <v>0</v>
      </c>
      <c r="AZ56" s="92"/>
      <c r="BA56" s="220"/>
      <c r="BB56" s="67">
        <f t="shared" si="590"/>
        <v>0</v>
      </c>
      <c r="BC56" s="92"/>
      <c r="BD56" s="220"/>
      <c r="BE56" s="67">
        <f t="shared" si="591"/>
        <v>0</v>
      </c>
      <c r="BF56" s="92"/>
      <c r="BG56" s="220"/>
      <c r="BH56" s="67">
        <f t="shared" si="592"/>
        <v>0</v>
      </c>
      <c r="BI56" s="68"/>
      <c r="BJ56" s="154">
        <f t="shared" si="593"/>
        <v>0</v>
      </c>
      <c r="BK56" s="116">
        <f t="shared" si="594"/>
        <v>0</v>
      </c>
      <c r="BL56" s="50"/>
      <c r="BM56" s="5">
        <f ca="1">SUMIFS(INDIRECT("Sales!"&amp;RW56&amp;":"&amp;RW56),Sales!$1:$1,"&gt;"&amp;$BN$2,Sales!$1:$1,"&lt;="&amp;$C$2)/$BM$2*30</f>
        <v>0</v>
      </c>
      <c r="BN56" s="72"/>
      <c r="BO56" s="5">
        <f>SUMIF($DB$2:$RV$2,"&lt;"&amp;BO$2,$DB56:$RV56)-SUM($BN56:BN56)</f>
        <v>0</v>
      </c>
      <c r="BP56" s="5">
        <f>SUMIF($DB$2:$RV$2,"&lt;"&amp;BP$2,$DB56:$RV56)-SUM($BN56:BO56)</f>
        <v>0</v>
      </c>
      <c r="BQ56" s="5">
        <f>SUMIF($DB$2:$RV$2,"&lt;"&amp;BQ$2,$DB56:$RV56)-SUM($BN56:BP56)</f>
        <v>0</v>
      </c>
      <c r="BR56" s="5">
        <f>SUMIF($DB$2:$RV$2,"&lt;"&amp;BR$2,$DB56:$RV56)-SUM($BN56:BQ56)</f>
        <v>0</v>
      </c>
      <c r="BS56" s="5">
        <f>SUMIF($DB$2:$RV$2,"&lt;"&amp;BS$2,$DB56:$RV56)-SUM($BN56:BR56)</f>
        <v>0</v>
      </c>
      <c r="BT56" s="5">
        <f>SUMIF($DB$2:$RV$2,"&lt;"&amp;BT$2,$DB56:$RV56)-SUM($BN56:BS56)</f>
        <v>0</v>
      </c>
      <c r="BU56" s="5">
        <f t="shared" si="599"/>
        <v>0</v>
      </c>
      <c r="BV56" s="10"/>
      <c r="BW56" s="95"/>
      <c r="BX56" s="95">
        <v>0</v>
      </c>
      <c r="BY56" s="95">
        <v>0</v>
      </c>
      <c r="BZ56" s="95"/>
      <c r="CA56" s="95"/>
      <c r="CB56" s="95"/>
      <c r="CC56" s="79">
        <v>0</v>
      </c>
      <c r="CD56" s="79">
        <v>0</v>
      </c>
      <c r="CE56" s="79">
        <v>0</v>
      </c>
      <c r="CF56" s="79">
        <v>50</v>
      </c>
      <c r="CG56" s="79">
        <v>0</v>
      </c>
      <c r="CH56" s="79">
        <v>50</v>
      </c>
      <c r="CI56" s="79">
        <v>0</v>
      </c>
      <c r="CJ56" s="79">
        <v>0</v>
      </c>
      <c r="CK56" s="79">
        <v>0</v>
      </c>
      <c r="CL56" s="79">
        <v>0</v>
      </c>
      <c r="CM56" s="79">
        <v>0</v>
      </c>
      <c r="CN56" s="79">
        <v>0</v>
      </c>
      <c r="CO56" s="79">
        <v>0</v>
      </c>
      <c r="CP56" s="79">
        <v>0</v>
      </c>
      <c r="CQ56" s="79">
        <v>0</v>
      </c>
      <c r="CR56" s="79">
        <v>0</v>
      </c>
      <c r="CS56" s="79">
        <v>0</v>
      </c>
      <c r="CT56" s="79">
        <v>0</v>
      </c>
      <c r="CU56" s="79">
        <v>0</v>
      </c>
      <c r="CV56" s="79">
        <v>0</v>
      </c>
      <c r="CW56" s="79">
        <v>0</v>
      </c>
      <c r="CX56" s="95">
        <v>0</v>
      </c>
      <c r="CY56" s="79">
        <v>0</v>
      </c>
      <c r="CZ56" s="79">
        <v>0</v>
      </c>
      <c r="DA56" s="79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/>
      <c r="IG56" s="5">
        <v>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0</v>
      </c>
      <c r="JS56" s="5">
        <v>0</v>
      </c>
      <c r="JT56" s="5">
        <v>0</v>
      </c>
      <c r="JU56" s="5"/>
      <c r="JV56" s="54"/>
      <c r="JW56" s="5">
        <f>IF(BW56=0,0,IF($BJ56&gt;SUM(BX56:$JV56),IF(BW56+SUM(BX56:$JV56)&gt;$BJ56,$BJ56-SUM(JX56:$RV56),BW56),0))</f>
        <v>0</v>
      </c>
      <c r="JX56" s="5">
        <f>IF(BX56=0,0,IF($BJ56&gt;SUM(BY56:$JV56),IF(BX56+SUM(BY56:$JV56)&gt;$BJ56,$BJ56-SUM(JY56:$RV56),BX56),0))</f>
        <v>0</v>
      </c>
      <c r="JY56" s="5">
        <f>IF(BY56=0,0,IF($BJ56&gt;SUM(BZ56:$JV56),IF(BY56+SUM(BZ56:$JV56)&gt;$BJ56,$BJ56-SUM(JZ56:$RV56),BY56),0))</f>
        <v>0</v>
      </c>
      <c r="JZ56" s="5">
        <f>IF(BZ56=0,0,IF($BJ56&gt;SUM(CA56:$JV56),IF(BZ56+SUM(CA56:$JV56)&gt;$BJ56,$BJ56-SUM(KA56:$RV56),BZ56),0))</f>
        <v>0</v>
      </c>
      <c r="KA56" s="5">
        <f>IF(CA56=0,0,IF($BJ56&gt;SUM(CB56:$JV56),IF(CA56+SUM(CB56:$JV56)&gt;$BJ56,$BJ56-SUM(KB56:$RV56),CA56),0))</f>
        <v>0</v>
      </c>
      <c r="KB56" s="5">
        <f>IF(CB56=0,0,IF($BJ56&gt;SUM(CC56:$JV56),IF(CB56+SUM(CC56:$JV56)&gt;$BJ56,$BJ56-SUM(KC56:$RV56),CB56),0))</f>
        <v>0</v>
      </c>
      <c r="KC56" s="5">
        <f>IF(CC56=0,0,IF($BJ56&gt;SUM(CD56:$JV56),IF(CC56+SUM(CD56:$JV56)&gt;$BJ56,$BJ56-SUM(KD56:$RV56),CC56),0))</f>
        <v>0</v>
      </c>
      <c r="KD56" s="5">
        <f>IF(CD56=0,0,IF($BJ56&gt;SUM(CE56:$JV56),IF(CD56+SUM(CE56:$JV56)&gt;$BJ56,$BJ56-SUM(KE56:$RV56),CD56),0))</f>
        <v>0</v>
      </c>
      <c r="KE56" s="5">
        <f>IF(CE56=0,0,IF($BJ56&gt;SUM(CF56:$JV56),IF(CE56+SUM(CF56:$JV56)&gt;$BJ56,$BJ56-SUM(KF56:$RV56),CE56),0))</f>
        <v>0</v>
      </c>
      <c r="KF56" s="5">
        <f>IF(CF56=0,0,IF($BJ56&gt;SUM(CG56:$JV56),IF(CF56+SUM(CG56:$JV56)&gt;$BJ56,$BJ56-SUM(KG56:$RV56),CF56),0))</f>
        <v>0</v>
      </c>
      <c r="KG56" s="5">
        <f>IF(CG56=0,0,IF($BJ56&gt;SUM(CH56:$JV56),IF(CG56+SUM(CH56:$JV56)&gt;$BJ56,$BJ56-SUM(KH56:$RV56),CG56),0))</f>
        <v>0</v>
      </c>
      <c r="KH56" s="5">
        <f>IF(CH56=0,0,IF($BJ56&gt;SUM(CI56:$JV56),IF(CH56+SUM(CI56:$JV56)&gt;$BJ56,$BJ56-SUM(KI56:$RV56),CH56),0))</f>
        <v>0</v>
      </c>
      <c r="KI56" s="5">
        <f>IF(CI56=0,0,IF($BJ56&gt;SUM(CJ56:$JV56),IF(CI56+SUM(CJ56:$JV56)&gt;$BJ56,$BJ56-SUM(KJ56:$RV56),CI56),0))</f>
        <v>0</v>
      </c>
      <c r="KJ56" s="5">
        <f>IF(CJ56=0,0,IF($BJ56&gt;SUM(CK56:$JV56),IF(CJ56+SUM(CK56:$JV56)&gt;$BJ56,$BJ56-SUM(KK56:$RV56),CJ56),0))</f>
        <v>0</v>
      </c>
      <c r="KK56" s="5">
        <f>IF(CK56=0,0,IF($BJ56&gt;SUM(CL56:$JV56),IF(CK56+SUM(CL56:$JV56)&gt;$BJ56,$BJ56-SUM(KL56:$RV56),CK56),0))</f>
        <v>0</v>
      </c>
      <c r="KL56" s="5">
        <f>IF(CL56=0,0,IF($BJ56&gt;SUM(CM56:$JV56),IF(CL56+SUM(CM56:$JV56)&gt;$BJ56,$BJ56-SUM(KM56:$RV56),CL56),0))</f>
        <v>0</v>
      </c>
      <c r="KM56" s="5">
        <f>IF(CM56=0,0,IF($BJ56&gt;SUM(CN56:$JV56),IF(CM56+SUM(CN56:$JV56)&gt;$BJ56,$BJ56-SUM(KN56:$RV56),CM56),0))</f>
        <v>0</v>
      </c>
      <c r="KN56" s="5">
        <f>IF(CN56=0,0,IF($BJ56&gt;SUM(CO56:$JV56),IF(CN56+SUM(CO56:$JV56)&gt;$BJ56,$BJ56-SUM(KO56:$RV56),CN56),0))</f>
        <v>0</v>
      </c>
      <c r="KO56" s="5">
        <f>IF(CO56=0,0,IF($BJ56&gt;SUM(CP56:$JV56),IF(CO56+SUM(CP56:$JV56)&gt;$BJ56,$BJ56-SUM(KP56:$RV56),CO56),0))</f>
        <v>0</v>
      </c>
      <c r="KP56" s="5">
        <f>IF(CP56=0,0,IF($BJ56&gt;SUM(CQ56:$JV56),IF(CP56+SUM(CQ56:$JV56)&gt;$BJ56,$BJ56-SUM(KQ56:$RV56),CP56),0))</f>
        <v>0</v>
      </c>
      <c r="KQ56" s="5">
        <f>IF(CQ56=0,0,IF($BJ56&gt;SUM(CR56:$JV56),IF(CQ56+SUM(CR56:$JV56)&gt;$BJ56,$BJ56-SUM(KR56:$RV56),CQ56),0))</f>
        <v>0</v>
      </c>
      <c r="KR56" s="5">
        <f>IF(CR56=0,0,IF($BJ56&gt;SUM(CS56:$JV56),IF(CR56+SUM(CS56:$JV56)&gt;$BJ56,$BJ56-SUM(KS56:$RV56),CR56),0))</f>
        <v>0</v>
      </c>
      <c r="KS56" s="5">
        <f>IF(CS56=0,0,IF($BJ56&gt;SUM(CT56:$JV56),IF(CS56+SUM(CT56:$JV56)&gt;$BJ56,$BJ56-SUM(KT56:$RV56),CS56),0))</f>
        <v>0</v>
      </c>
      <c r="KT56" s="5">
        <f>IF(CT56=0,0,IF($BJ56&gt;SUM(CU56:$JV56),IF(CT56+SUM(CU56:$JV56)&gt;$BJ56,$BJ56-SUM(KU56:$RV56),CT56),0))</f>
        <v>0</v>
      </c>
      <c r="KU56" s="5">
        <f>IF(CU56=0,0,IF($BJ56&gt;SUM(CV56:$JV56),IF(CU56+SUM(CV56:$JV56)&gt;$BJ56,$BJ56-SUM(KV56:$RV56),CU56),0))</f>
        <v>0</v>
      </c>
      <c r="KV56" s="5">
        <f>IF(CV56=0,0,IF($BJ56&gt;SUM(CW56:$JV56),IF(CV56+SUM(CW56:$JV56)&gt;$BJ56,$BJ56-SUM(KW56:$RV56),CV56),0))</f>
        <v>0</v>
      </c>
      <c r="KW56" s="5">
        <f>IF(CW56=0,0,IF($BJ56&gt;SUM(CX56:$JV56),IF(CW56+SUM(CX56:$JV56)&gt;$BJ56,$BJ56-SUM(KX56:$RV56),CW56),0))</f>
        <v>0</v>
      </c>
      <c r="KX56" s="5">
        <f>IF(CX56=0,0,IF($BJ56&gt;SUM(CY56:$JV56),IF(CX56+SUM(CY56:$JV56)&gt;$BJ56,$BJ56-SUM(KY56:$RV56),CX56),0))</f>
        <v>0</v>
      </c>
      <c r="KY56" s="5">
        <f>IF(CY56=0,0,IF($BJ56&gt;SUM(CZ56:$JV56),IF(CY56+SUM(CZ56:$JV56)&gt;$BJ56,$BJ56-SUM(KZ56:$RV56),CY56),0))</f>
        <v>0</v>
      </c>
      <c r="KZ56" s="5">
        <f>IF(CZ56=0,0,IF($BJ56&gt;SUM(DA56:$JV56),IF(CZ56+SUM(DA56:$JV56)&gt;$BJ56,$BJ56-SUM(LA56:$RV56),CZ56),0))</f>
        <v>0</v>
      </c>
      <c r="LA56" s="5">
        <f>IF(DA56=0,0,IF($BJ56&gt;SUM(DB56:$JV56),IF(DA56+SUM(DB56:$JV56)&gt;$BJ56,$BJ56-SUM(LB56:$RV56),DA56),0))</f>
        <v>0</v>
      </c>
      <c r="LB56" s="5">
        <f>IF(DB56=0,0,IF($BJ56&gt;SUM(DC56:$JV56),IF(DB56+SUM(DC56:$JV56)&gt;$BJ56,$BJ56-SUM(LC56:$RV56),DB56),0))</f>
        <v>0</v>
      </c>
      <c r="LC56" s="5">
        <f>IF(DC56=0,0,IF($BJ56&gt;SUM(DD56:$JV56),IF(DC56+SUM(DD56:$JV56)&gt;$BJ56,$BJ56-SUM(LD56:$RV56),DC56),0))</f>
        <v>0</v>
      </c>
      <c r="LD56" s="5">
        <f>IF(DD56=0,0,IF($BJ56&gt;SUM(DE56:$JV56),IF(DD56+SUM(DE56:$JV56)&gt;$BJ56,$BJ56-SUM(LE56:$RV56),DD56),0))</f>
        <v>0</v>
      </c>
      <c r="LE56" s="5">
        <f>IF(DE56=0,0,IF($BJ56&gt;SUM(DF56:$JV56),IF(DE56+SUM(DF56:$JV56)&gt;$BJ56,$BJ56-SUM(LF56:$RV56),DE56),0))</f>
        <v>0</v>
      </c>
      <c r="LF56" s="5">
        <f>IF(DF56=0,0,IF($BJ56&gt;SUM(DG56:$JV56),IF(DF56+SUM(DG56:$JV56)&gt;$BJ56,$BJ56-SUM(LG56:$RV56),DF56),0))</f>
        <v>0</v>
      </c>
      <c r="LG56" s="5">
        <f>IF(DG56=0,0,IF($BJ56&gt;SUM(DH56:$JV56),IF(DG56+SUM(DH56:$JV56)&gt;$BJ56,$BJ56-SUM(LH56:$RV56),DG56),0))</f>
        <v>0</v>
      </c>
      <c r="LH56" s="5">
        <f>IF(DH56=0,0,IF($BJ56&gt;SUM(DI56:$JV56),IF(DH56+SUM(DI56:$JV56)&gt;$BJ56,$BJ56-SUM(LI56:$RV56),DH56),0))</f>
        <v>0</v>
      </c>
      <c r="LI56" s="5">
        <f>IF(DI56=0,0,IF($BJ56&gt;SUM(DJ56:$JV56),IF(DI56+SUM(DJ56:$JV56)&gt;$BJ56,$BJ56-SUM(LJ56:$RV56),DI56),0))</f>
        <v>0</v>
      </c>
      <c r="LJ56" s="5">
        <f>IF(DJ56=0,0,IF($BJ56&gt;SUM(DK56:$JV56),IF(DJ56+SUM(DK56:$JV56)&gt;$BJ56,$BJ56-SUM(LK56:$RV56),DJ56),0))</f>
        <v>0</v>
      </c>
      <c r="LK56" s="5">
        <f>IF(DK56=0,0,IF($BJ56&gt;SUM(DL56:$JV56),IF(DK56+SUM(DL56:$JV56)&gt;$BJ56,$BJ56-SUM(LL56:$RV56),DK56),0))</f>
        <v>0</v>
      </c>
      <c r="LL56" s="5">
        <f>IF(DL56=0,0,IF($BJ56&gt;SUM(DM56:$JV56),IF(DL56+SUM(DM56:$JV56)&gt;$BJ56,$BJ56-SUM(LM56:$RV56),DL56),0))</f>
        <v>0</v>
      </c>
      <c r="LM56" s="5">
        <f>IF(DM56=0,0,IF($BJ56&gt;SUM(DN56:$JV56),IF(DM56+SUM(DN56:$JV56)&gt;$BJ56,$BJ56-SUM(LN56:$RV56),DM56),0))</f>
        <v>0</v>
      </c>
      <c r="LN56" s="5">
        <f>IF(DN56=0,0,IF($BJ56&gt;SUM(DO56:$JV56),IF(DN56+SUM(DO56:$JV56)&gt;$BJ56,$BJ56-SUM(LO56:$RV56),DN56),0))</f>
        <v>0</v>
      </c>
      <c r="LO56" s="5">
        <f>IF(DO56=0,0,IF($BJ56&gt;SUM(DP56:$JV56),IF(DO56+SUM(DP56:$JV56)&gt;$BJ56,$BJ56-SUM(LP56:$RV56),DO56),0))</f>
        <v>0</v>
      </c>
      <c r="LP56" s="5">
        <f>IF(DP56=0,0,IF($BJ56&gt;SUM(DQ56:$JV56),IF(DP56+SUM(DQ56:$JV56)&gt;$BJ56,$BJ56-SUM(LQ56:$RV56),DP56),0))</f>
        <v>0</v>
      </c>
      <c r="LQ56" s="5">
        <f>IF(DQ56=0,0,IF($BJ56&gt;SUM(DR56:$JV56),IF(DQ56+SUM(DR56:$JV56)&gt;$BJ56,$BJ56-SUM(LR56:$RV56),DQ56),0))</f>
        <v>0</v>
      </c>
      <c r="LR56" s="5">
        <f>IF(DR56=0,0,IF($BJ56&gt;SUM(DS56:$JV56),IF(DR56+SUM(DS56:$JV56)&gt;$BJ56,$BJ56-SUM(LS56:$RV56),DR56),0))</f>
        <v>0</v>
      </c>
      <c r="LS56" s="5">
        <f>IF(DS56=0,0,IF($BJ56&gt;SUM(DT56:$JV56),IF(DS56+SUM(DT56:$JV56)&gt;$BJ56,$BJ56-SUM(LT56:$RV56),DS56),0))</f>
        <v>0</v>
      </c>
      <c r="LT56" s="5">
        <f>IF(DT56=0,0,IF($BJ56&gt;SUM(DU56:$JV56),IF(DT56+SUM(DU56:$JV56)&gt;$BJ56,$BJ56-SUM(LU56:$RV56),DT56),0))</f>
        <v>0</v>
      </c>
      <c r="LU56" s="5">
        <f>IF(DU56=0,0,IF($BJ56&gt;SUM(DV56:$JV56),IF(DU56+SUM(DV56:$JV56)&gt;$BJ56,$BJ56-SUM(LV56:$RV56),DU56),0))</f>
        <v>0</v>
      </c>
      <c r="LV56" s="5">
        <f>IF(DV56=0,0,IF($BJ56&gt;SUM(DW56:$JV56),IF(DV56+SUM(DW56:$JV56)&gt;$BJ56,$BJ56-SUM(LW56:$RV56),DV56),0))</f>
        <v>0</v>
      </c>
      <c r="LW56" s="5">
        <f>IF(DW56=0,0,IF($BJ56&gt;SUM(DX56:$JV56),IF(DW56+SUM(DX56:$JV56)&gt;$BJ56,$BJ56-SUM(LX56:$RV56),DW56),0))</f>
        <v>0</v>
      </c>
      <c r="LX56" s="5">
        <f>IF(DX56=0,0,IF($BJ56&gt;SUM(DY56:$JV56),IF(DX56+SUM(DY56:$JV56)&gt;$BJ56,$BJ56-SUM(LY56:$RV56),DX56),0))</f>
        <v>0</v>
      </c>
      <c r="LY56" s="5">
        <f>IF(DY56=0,0,IF($BJ56&gt;SUM(DZ56:$JV56),IF(DY56+SUM(DZ56:$JV56)&gt;$BJ56,$BJ56-SUM(LZ56:$RV56),DY56),0))</f>
        <v>0</v>
      </c>
      <c r="LZ56" s="5">
        <f>IF(DZ56=0,0,IF($BJ56&gt;SUM(EA56:$JV56),IF(DZ56+SUM(EA56:$JV56)&gt;$BJ56,$BJ56-SUM(MA56:$RV56),DZ56),0))</f>
        <v>0</v>
      </c>
      <c r="MA56" s="5">
        <f>IF(EA56=0,0,IF($BJ56&gt;SUM(EB56:$JV56),IF(EA56+SUM(EB56:$JV56)&gt;$BJ56,$BJ56-SUM(MB56:$RV56),EA56),0))</f>
        <v>0</v>
      </c>
      <c r="MB56" s="5">
        <f>IF(EB56=0,0,IF($BJ56&gt;SUM(EC56:$JV56),IF(EB56+SUM(EC56:$JV56)&gt;$BJ56,$BJ56-SUM(MC56:$RV56),EB56),0))</f>
        <v>0</v>
      </c>
      <c r="MC56" s="5">
        <f>IF(EC56=0,0,IF($BJ56&gt;SUM(ED56:$JV56),IF(EC56+SUM(ED56:$JV56)&gt;$BJ56,$BJ56-SUM(MD56:$RV56),EC56),0))</f>
        <v>0</v>
      </c>
      <c r="MD56" s="5">
        <f>IF(ED56=0,0,IF($BJ56&gt;SUM(EE56:$JV56),IF(ED56+SUM(EE56:$JV56)&gt;$BJ56,$BJ56-SUM(ME56:$RV56),ED56),0))</f>
        <v>0</v>
      </c>
      <c r="ME56" s="5">
        <f>IF(EE56=0,0,IF($BJ56&gt;SUM(EF56:$JV56),IF(EE56+SUM(EF56:$JV56)&gt;$BJ56,$BJ56-SUM(MF56:$RV56),EE56),0))</f>
        <v>0</v>
      </c>
      <c r="MF56" s="5">
        <f>IF(EF56=0,0,IF($BJ56&gt;SUM(EG56:$JV56),IF(EF56+SUM(EG56:$JV56)&gt;$BJ56,$BJ56-SUM(MG56:$RV56),EF56),0))</f>
        <v>0</v>
      </c>
      <c r="MG56" s="5">
        <f>IF(EG56=0,0,IF($BJ56&gt;SUM(EH56:$JV56),IF(EG56+SUM(EH56:$JV56)&gt;$BJ56,$BJ56-SUM(MH56:$RV56),EG56),0))</f>
        <v>0</v>
      </c>
      <c r="MH56" s="5">
        <f>IF(EH56=0,0,IF($BJ56&gt;SUM(EI56:$JV56),IF(EH56+SUM(EI56:$JV56)&gt;$BJ56,$BJ56-SUM(MI56:$RV56),EH56),0))</f>
        <v>0</v>
      </c>
      <c r="MI56" s="5">
        <f>IF(EI56=0,0,IF($BJ56&gt;SUM(EJ56:$JV56),IF(EI56+SUM(EJ56:$JV56)&gt;$BJ56,$BJ56-SUM(MJ56:$RV56),EI56),0))</f>
        <v>0</v>
      </c>
      <c r="MJ56" s="5">
        <f>IF(EJ56=0,0,IF($BJ56&gt;SUM(EK56:$JV56),IF(EJ56+SUM(EK56:$JV56)&gt;$BJ56,$BJ56-SUM(MK56:$RV56),EJ56),0))</f>
        <v>0</v>
      </c>
      <c r="MK56" s="5">
        <f>IF(EK56=0,0,IF($BJ56&gt;SUM(EL56:$JV56),IF(EK56+SUM(EL56:$JV56)&gt;$BJ56,$BJ56-SUM(ML56:$RV56),EK56),0))</f>
        <v>0</v>
      </c>
      <c r="ML56" s="5">
        <f>IF(EL56=0,0,IF($BJ56&gt;SUM(EM56:$JV56),IF(EL56+SUM(EM56:$JV56)&gt;$BJ56,$BJ56-SUM(MM56:$RV56),EL56),0))</f>
        <v>0</v>
      </c>
      <c r="MM56" s="5">
        <f>IF(EM56=0,0,IF($BJ56&gt;SUM(EN56:$JV56),IF(EM56+SUM(EN56:$JV56)&gt;$BJ56,$BJ56-SUM(MN56:$RV56),EM56),0))</f>
        <v>0</v>
      </c>
      <c r="MN56" s="5">
        <f>IF(EN56=0,0,IF($BJ56&gt;SUM(EO56:$JV56),IF(EN56+SUM(EO56:$JV56)&gt;$BJ56,$BJ56-SUM(MO56:$RV56),EN56),0))</f>
        <v>0</v>
      </c>
      <c r="MO56" s="5">
        <f>IF(EO56=0,0,IF($BJ56&gt;SUM(EP56:$JV56),IF(EO56+SUM(EP56:$JV56)&gt;$BJ56,$BJ56-SUM(MP56:$RV56),EO56),0))</f>
        <v>0</v>
      </c>
      <c r="MP56" s="5">
        <f>IF(EP56=0,0,IF($BJ56&gt;SUM(EQ56:$JV56),IF(EP56+SUM(EQ56:$JV56)&gt;$BJ56,$BJ56-SUM(MQ56:$RV56),EP56),0))</f>
        <v>0</v>
      </c>
      <c r="MQ56" s="5">
        <f>IF(EQ56=0,0,IF($BJ56&gt;SUM(ER56:$JV56),IF(EQ56+SUM(ER56:$JV56)&gt;$BJ56,$BJ56-SUM(MR56:$RV56),EQ56),0))</f>
        <v>0</v>
      </c>
      <c r="MR56" s="5">
        <f>IF(ER56=0,0,IF($BJ56&gt;SUM(ES56:$JV56),IF(ER56+SUM(ES56:$JV56)&gt;$BJ56,$BJ56-SUM(MS56:$RV56),ER56),0))</f>
        <v>0</v>
      </c>
      <c r="MS56" s="5">
        <f>IF(ES56=0,0,IF($BJ56&gt;SUM(ET56:$JV56),IF(ES56+SUM(ET56:$JV56)&gt;$BJ56,$BJ56-SUM(MT56:$RV56),ES56),0))</f>
        <v>0</v>
      </c>
      <c r="MT56" s="5">
        <f>IF(ET56=0,0,IF($BJ56&gt;SUM(EU56:$JV56),IF(ET56+SUM(EU56:$JV56)&gt;$BJ56,$BJ56-SUM(MU56:$RV56),ET56),0))</f>
        <v>0</v>
      </c>
      <c r="MU56" s="5">
        <f>IF(EU56=0,0,IF($BJ56&gt;SUM(EV56:$JV56),IF(EU56+SUM(EV56:$JV56)&gt;$BJ56,$BJ56-SUM(MV56:$RV56),EU56),0))</f>
        <v>0</v>
      </c>
      <c r="MV56" s="5">
        <f>IF(EV56=0,0,IF($BJ56&gt;SUM(EW56:$JV56),IF(EV56+SUM(EW56:$JV56)&gt;$BJ56,$BJ56-SUM(MW56:$RV56),EV56),0))</f>
        <v>0</v>
      </c>
      <c r="MW56" s="5">
        <f>IF(EW56=0,0,IF($BJ56&gt;SUM(EX56:$JV56),IF(EW56+SUM(EX56:$JV56)&gt;$BJ56,$BJ56-SUM(MX56:$RV56),EW56),0))</f>
        <v>0</v>
      </c>
      <c r="MX56" s="5">
        <f>IF(EX56=0,0,IF($BJ56&gt;SUM(EY56:$JV56),IF(EX56+SUM(EY56:$JV56)&gt;$BJ56,$BJ56-SUM(MY56:$RV56),EX56),0))</f>
        <v>0</v>
      </c>
      <c r="MY56" s="5">
        <f>IF(EY56=0,0,IF($BJ56&gt;SUM(EZ56:$JV56),IF(EY56+SUM(EZ56:$JV56)&gt;$BJ56,$BJ56-SUM(MZ56:$RV56),EY56),0))</f>
        <v>0</v>
      </c>
      <c r="MZ56" s="5">
        <f>IF(EZ56=0,0,IF($BJ56&gt;SUM(FA56:$JV56),IF(EZ56+SUM(FA56:$JV56)&gt;$BJ56,$BJ56-SUM(NA56:$RV56),EZ56),0))</f>
        <v>0</v>
      </c>
      <c r="NA56" s="5">
        <f>IF(FA56=0,0,IF($BJ56&gt;SUM(FB56:$JV56),IF(FA56+SUM(FB56:$JV56)&gt;$BJ56,$BJ56-SUM(NB56:$RV56),FA56),0))</f>
        <v>0</v>
      </c>
      <c r="NB56" s="5">
        <f>IF(FB56=0,0,IF($BJ56&gt;SUM(FC56:$JV56),IF(FB56+SUM(FC56:$JV56)&gt;$BJ56,$BJ56-SUM(NC56:$RV56),FB56),0))</f>
        <v>0</v>
      </c>
      <c r="NC56" s="5">
        <f>IF(FC56=0,0,IF($BJ56&gt;SUM(FD56:$JV56),IF(FC56+SUM(FD56:$JV56)&gt;$BJ56,$BJ56-SUM(ND56:$RV56),FC56),0))</f>
        <v>0</v>
      </c>
      <c r="ND56" s="5">
        <f>IF(FD56=0,0,IF($BJ56&gt;SUM(FE56:$JV56),IF(FD56+SUM(FE56:$JV56)&gt;$BJ56,$BJ56-SUM(NE56:$RV56),FD56),0))</f>
        <v>0</v>
      </c>
      <c r="NE56" s="5">
        <f>IF(FE56=0,0,IF($BJ56&gt;SUM(FF56:$JV56),IF(FE56+SUM(FF56:$JV56)&gt;$BJ56,$BJ56-SUM(NF56:$RV56),FE56),0))</f>
        <v>0</v>
      </c>
      <c r="NF56" s="5">
        <f>IF(FF56=0,0,IF($BJ56&gt;SUM(FG56:$JV56),IF(FF56+SUM(FG56:$JV56)&gt;$BJ56,$BJ56-SUM(NG56:$RV56),FF56),0))</f>
        <v>0</v>
      </c>
      <c r="NG56" s="5">
        <f>IF(FG56=0,0,IF($BJ56&gt;SUM(FH56:$JV56),IF(FG56+SUM(FH56:$JV56)&gt;$BJ56,$BJ56-SUM(NH56:$RV56),FG56),0))</f>
        <v>0</v>
      </c>
      <c r="NH56" s="5">
        <f>IF(FH56=0,0,IF($BJ56&gt;SUM(FI56:$JV56),IF(FH56+SUM(FI56:$JV56)&gt;$BJ56,$BJ56-SUM(NI56:$RV56),FH56),0))</f>
        <v>0</v>
      </c>
      <c r="NI56" s="5">
        <f>IF(FI56=0,0,IF($BJ56&gt;SUM(FJ56:$JV56),IF(FI56+SUM(FJ56:$JV56)&gt;$BJ56,$BJ56-SUM(NJ56:$RV56),FI56),0))</f>
        <v>0</v>
      </c>
      <c r="NJ56" s="5">
        <f>IF(FJ56=0,0,IF($BJ56&gt;SUM(FK56:$JV56),IF(FJ56+SUM(FK56:$JV56)&gt;$BJ56,$BJ56-SUM(NK56:$RV56),FJ56),0))</f>
        <v>0</v>
      </c>
      <c r="NK56" s="5">
        <f>IF(FK56=0,0,IF($BJ56&gt;SUM(FL56:$JV56),IF(FK56+SUM(FL56:$JV56)&gt;$BJ56,$BJ56-SUM(NL56:$RV56),FK56),0))</f>
        <v>0</v>
      </c>
      <c r="NL56" s="5">
        <f>IF(FL56=0,0,IF($BJ56&gt;SUM(FM56:$JV56),IF(FL56+SUM(FM56:$JV56)&gt;$BJ56,$BJ56-SUM(NM56:$RV56),FL56),0))</f>
        <v>0</v>
      </c>
      <c r="NM56" s="5">
        <f>IF(FM56=0,0,IF($BJ56&gt;SUM(FN56:$JV56),IF(FM56+SUM(FN56:$JV56)&gt;$BJ56,$BJ56-SUM(NN56:$RV56),FM56),0))</f>
        <v>0</v>
      </c>
      <c r="NN56" s="5">
        <f>IF(FN56=0,0,IF($BJ56&gt;SUM(FO56:$JV56),IF(FN56+SUM(FO56:$JV56)&gt;$BJ56,$BJ56-SUM(NO56:$RV56),FN56),0))</f>
        <v>0</v>
      </c>
      <c r="NO56" s="5">
        <f>IF(FO56=0,0,IF($BJ56&gt;SUM(FP56:$JV56),IF(FO56+SUM(FP56:$JV56)&gt;$BJ56,$BJ56-SUM(NP56:$RV56),FO56),0))</f>
        <v>0</v>
      </c>
      <c r="NP56" s="5">
        <f>IF(FP56=0,0,IF($BJ56&gt;SUM(FQ56:$JV56),IF(FP56+SUM(FQ56:$JV56)&gt;$BJ56,$BJ56-SUM(NQ56:$RV56),FP56),0))</f>
        <v>0</v>
      </c>
      <c r="NQ56" s="5">
        <f>IF(FQ56=0,0,IF($BJ56&gt;SUM(FR56:$JV56),IF(FQ56+SUM(FR56:$JV56)&gt;$BJ56,$BJ56-SUM(NR56:$RV56),FQ56),0))</f>
        <v>0</v>
      </c>
      <c r="NR56" s="5">
        <f>IF(FR56=0,0,IF($BJ56&gt;SUM(FS56:$JV56),IF(FR56+SUM(FS56:$JV56)&gt;$BJ56,$BJ56-SUM(NS56:$RV56),FR56),0))</f>
        <v>0</v>
      </c>
      <c r="NS56" s="5">
        <f>IF(FS56=0,0,IF($BJ56&gt;SUM(FT56:$JV56),IF(FS56+SUM(FT56:$JV56)&gt;$BJ56,$BJ56-SUM(NT56:$RV56),FS56),0))</f>
        <v>0</v>
      </c>
      <c r="NT56" s="5">
        <f>IF(FT56=0,0,IF($BJ56&gt;SUM(FU56:$JV56),IF(FT56+SUM(FU56:$JV56)&gt;$BJ56,$BJ56-SUM(NU56:$RV56),FT56),0))</f>
        <v>0</v>
      </c>
      <c r="NU56" s="5">
        <f>IF(FU56=0,0,IF($BJ56&gt;SUM(FV56:$JV56),IF(FU56+SUM(FV56:$JV56)&gt;$BJ56,$BJ56-SUM(NV56:$RV56),FU56),0))</f>
        <v>0</v>
      </c>
      <c r="NV56" s="5">
        <f>IF(FV56=0,0,IF($BJ56&gt;SUM(FW56:$JV56),IF(FV56+SUM(FW56:$JV56)&gt;$BJ56,$BJ56-SUM(NW56:$RV56),FV56),0))</f>
        <v>0</v>
      </c>
      <c r="NW56" s="5">
        <f>IF(FW56=0,0,IF($BJ56&gt;SUM(FX56:$JV56),IF(FW56+SUM(FX56:$JV56)&gt;$BJ56,$BJ56-SUM(NX56:$RV56),FW56),0))</f>
        <v>0</v>
      </c>
      <c r="NX56" s="5">
        <f>IF(FX56=0,0,IF($BJ56&gt;SUM(FY56:$JV56),IF(FX56+SUM(FY56:$JV56)&gt;$BJ56,$BJ56-SUM(NY56:$RV56),FX56),0))</f>
        <v>0</v>
      </c>
      <c r="NY56" s="5">
        <f>IF(FY56=0,0,IF($BJ56&gt;SUM(FZ56:$JV56),IF(FY56+SUM(FZ56:$JV56)&gt;$BJ56,$BJ56-SUM(NZ56:$RV56),FY56),0))</f>
        <v>0</v>
      </c>
      <c r="NZ56" s="5">
        <f>IF(FZ56=0,0,IF($BJ56&gt;SUM(GA56:$JV56),IF(FZ56+SUM(GA56:$JV56)&gt;$BJ56,$BJ56-SUM(OA56:$RV56),FZ56),0))</f>
        <v>0</v>
      </c>
      <c r="OA56" s="5">
        <f>IF(GA56=0,0,IF($BJ56&gt;SUM(GB56:$JV56),IF(GA56+SUM(GB56:$JV56)&gt;$BJ56,$BJ56-SUM(OB56:$RV56),GA56),0))</f>
        <v>0</v>
      </c>
      <c r="OB56" s="5">
        <f>IF(GB56=0,0,IF($BJ56&gt;SUM(GC56:$JV56),IF(GB56+SUM(GC56:$JV56)&gt;$BJ56,$BJ56-SUM(OC56:$RV56),GB56),0))</f>
        <v>0</v>
      </c>
      <c r="OC56" s="5">
        <f>IF(GC56=0,0,IF($BJ56&gt;SUM(GD56:$JV56),IF(GC56+SUM(GD56:$JV56)&gt;$BJ56,$BJ56-SUM(OD56:$RV56),GC56),0))</f>
        <v>0</v>
      </c>
      <c r="OD56" s="5">
        <f>IF(GD56=0,0,IF($BJ56&gt;SUM(GE56:$JV56),IF(GD56+SUM(GE56:$JV56)&gt;$BJ56,$BJ56-SUM(OE56:$RV56),GD56),0))</f>
        <v>0</v>
      </c>
      <c r="OE56" s="5">
        <f>IF(GE56=0,0,IF($BJ56&gt;SUM(GF56:$JV56),IF(GE56+SUM(GF56:$JV56)&gt;$BJ56,$BJ56-SUM(OF56:$RV56),GE56),0))</f>
        <v>0</v>
      </c>
      <c r="OF56" s="5">
        <f>IF(GF56=0,0,IF($BJ56&gt;SUM(GG56:$JV56),IF(GF56+SUM(GG56:$JV56)&gt;$BJ56,$BJ56-SUM(OG56:$RV56),GF56),0))</f>
        <v>0</v>
      </c>
      <c r="OG56" s="5">
        <f>IF(GG56=0,0,IF($BJ56&gt;SUM(GH56:$JV56),IF(GG56+SUM(GH56:$JV56)&gt;$BJ56,$BJ56-SUM(OH56:$RV56),GG56),0))</f>
        <v>0</v>
      </c>
      <c r="OH56" s="5">
        <f>IF(GH56=0,0,IF($BJ56&gt;SUM(GI56:$JV56),IF(GH56+SUM(GI56:$JV56)&gt;$BJ56,$BJ56-SUM(OI56:$RV56),GH56),0))</f>
        <v>0</v>
      </c>
      <c r="OI56" s="5">
        <f>IF(GI56=0,0,IF($BJ56&gt;SUM(GJ56:$JV56),IF(GI56+SUM(GJ56:$JV56)&gt;$BJ56,$BJ56-SUM(OJ56:$RV56),GI56),0))</f>
        <v>0</v>
      </c>
      <c r="OJ56" s="5">
        <f>IF(GJ56=0,0,IF($BJ56&gt;SUM(GK56:$JV56),IF(GJ56+SUM(GK56:$JV56)&gt;$BJ56,$BJ56-SUM(OK56:$RV56),GJ56),0))</f>
        <v>0</v>
      </c>
      <c r="OK56" s="5">
        <f>IF(GK56=0,0,IF($BJ56&gt;SUM(GL56:$JV56),IF(GK56+SUM(GL56:$JV56)&gt;$BJ56,$BJ56-SUM(OL56:$RV56),GK56),0))</f>
        <v>0</v>
      </c>
      <c r="OL56" s="5">
        <f>IF(GL56=0,0,IF($BJ56&gt;SUM(GM56:$JV56),IF(GL56+SUM(GM56:$JV56)&gt;$BJ56,$BJ56-SUM(OM56:$RV56),GL56),0))</f>
        <v>0</v>
      </c>
      <c r="OM56" s="5">
        <f>IF(GM56=0,0,IF($BJ56&gt;SUM(GN56:$JV56),IF(GM56+SUM(GN56:$JV56)&gt;$BJ56,$BJ56-SUM(ON56:$RV56),GM56),0))</f>
        <v>0</v>
      </c>
      <c r="ON56" s="5">
        <f>IF(GN56=0,0,IF($BJ56&gt;SUM(GO56:$JV56),IF(GN56+SUM(GO56:$JV56)&gt;$BJ56,$BJ56-SUM(OO56:$RV56),GN56),0))</f>
        <v>0</v>
      </c>
      <c r="OO56" s="5">
        <f>IF(GO56=0,0,IF($BJ56&gt;SUM(GP56:$JV56),IF(GO56+SUM(GP56:$JV56)&gt;$BJ56,$BJ56-SUM(OP56:$RV56),GO56),0))</f>
        <v>0</v>
      </c>
      <c r="OP56" s="5">
        <f>IF(GP56=0,0,IF($BJ56&gt;SUM(GQ56:$JV56),IF(GP56+SUM(GQ56:$JV56)&gt;$BJ56,$BJ56-SUM(OQ56:$RV56),GP56),0))</f>
        <v>0</v>
      </c>
      <c r="OQ56" s="5">
        <f>IF(GQ56=0,0,IF($BJ56&gt;SUM(GR56:$JV56),IF(GQ56+SUM(GR56:$JV56)&gt;$BJ56,$BJ56-SUM(OR56:$RV56),GQ56),0))</f>
        <v>0</v>
      </c>
      <c r="OR56" s="5">
        <f>IF(GR56=0,0,IF($BJ56&gt;SUM(GS56:$JV56),IF(GR56+SUM(GS56:$JV56)&gt;$BJ56,$BJ56-SUM(OS56:$RV56),GR56),0))</f>
        <v>0</v>
      </c>
      <c r="OS56" s="5">
        <f>IF(GS56=0,0,IF($BJ56&gt;SUM(GT56:$JV56),IF(GS56+SUM(GT56:$JV56)&gt;$BJ56,$BJ56-SUM(OT56:$RV56),GS56),0))</f>
        <v>0</v>
      </c>
      <c r="OT56" s="5">
        <f>IF(GT56=0,0,IF($BJ56&gt;SUM(GU56:$JV56),IF(GT56+SUM(GU56:$JV56)&gt;$BJ56,$BJ56-SUM(OU56:$RV56),GT56),0))</f>
        <v>0</v>
      </c>
      <c r="OU56" s="5">
        <f>IF(GU56=0,0,IF($BJ56&gt;SUM(GV56:$JV56),IF(GU56+SUM(GV56:$JV56)&gt;$BJ56,$BJ56-SUM(OV56:$RV56),GU56),0))</f>
        <v>0</v>
      </c>
      <c r="OV56" s="5">
        <f>IF(GV56=0,0,IF($BJ56&gt;SUM(GW56:$JV56),IF(GV56+SUM(GW56:$JV56)&gt;$BJ56,$BJ56-SUM(OW56:$RV56),GV56),0))</f>
        <v>0</v>
      </c>
      <c r="OW56" s="5">
        <f>IF(GW56=0,0,IF($BJ56&gt;SUM(GX56:$JV56),IF(GW56+SUM(GX56:$JV56)&gt;$BJ56,$BJ56-SUM(OX56:$RV56),GW56),0))</f>
        <v>0</v>
      </c>
      <c r="OX56" s="5">
        <f>IF(GX56=0,0,IF($BJ56&gt;SUM(GY56:$JV56),IF(GX56+SUM(GY56:$JV56)&gt;$BJ56,$BJ56-SUM(OY56:$RV56),GX56),0))</f>
        <v>0</v>
      </c>
      <c r="OY56" s="5">
        <f>IF(GY56=0,0,IF($BJ56&gt;SUM(GZ56:$JV56),IF(GY56+SUM(GZ56:$JV56)&gt;$BJ56,$BJ56-SUM(OZ56:$RV56),GY56),0))</f>
        <v>0</v>
      </c>
      <c r="OZ56" s="5">
        <f>IF(GZ56=0,0,IF($BJ56&gt;SUM(HA56:$JV56),IF(GZ56+SUM(HA56:$JV56)&gt;$BJ56,$BJ56-SUM(PA56:$RV56),GZ56),0))</f>
        <v>0</v>
      </c>
      <c r="PA56" s="5">
        <f>IF(HA56=0,0,IF($BJ56&gt;SUM(HB56:$JV56),IF(HA56+SUM(HB56:$JV56)&gt;$BJ56,$BJ56-SUM(PB56:$RV56),HA56),0))</f>
        <v>0</v>
      </c>
      <c r="PB56" s="5">
        <f>IF(HB56=0,0,IF($BJ56&gt;SUM(HC56:$JV56),IF(HB56+SUM(HC56:$JV56)&gt;$BJ56,$BJ56-SUM(PC56:$RV56),HB56),0))</f>
        <v>0</v>
      </c>
      <c r="PC56" s="5">
        <f>IF(HC56=0,0,IF($BJ56&gt;SUM(HD56:$JV56),IF(HC56+SUM(HD56:$JV56)&gt;$BJ56,$BJ56-SUM(PD56:$RV56),HC56),0))</f>
        <v>0</v>
      </c>
      <c r="PD56" s="5">
        <f>IF(HD56=0,0,IF($BJ56&gt;SUM(HE56:$JV56),IF(HD56+SUM(HE56:$JV56)&gt;$BJ56,$BJ56-SUM(PE56:$RV56),HD56),0))</f>
        <v>0</v>
      </c>
      <c r="PE56" s="5">
        <f>IF(HE56=0,0,IF($BJ56&gt;SUM(HF56:$JV56),IF(HE56+SUM(HF56:$JV56)&gt;$BJ56,$BJ56-SUM(PF56:$RV56),HE56),0))</f>
        <v>0</v>
      </c>
      <c r="PF56" s="5">
        <f>IF(HF56=0,0,IF($BJ56&gt;SUM(HG56:$JV56),IF(HF56+SUM(HG56:$JV56)&gt;$BJ56,$BJ56-SUM(PG56:$RV56),HF56),0))</f>
        <v>0</v>
      </c>
      <c r="PG56" s="5">
        <f>IF(HG56=0,0,IF($BJ56&gt;SUM(HH56:$JV56),IF(HG56+SUM(HH56:$JV56)&gt;$BJ56,$BJ56-SUM(PH56:$RV56),HG56),0))</f>
        <v>0</v>
      </c>
      <c r="PH56" s="5">
        <f>IF(HH56=0,0,IF($BJ56&gt;SUM(HI56:$JV56),IF(HH56+SUM(HI56:$JV56)&gt;$BJ56,$BJ56-SUM(PI56:$RV56),HH56),0))</f>
        <v>0</v>
      </c>
      <c r="PI56" s="5">
        <f>IF(HI56=0,0,IF($BJ56&gt;SUM(HJ56:$JV56),IF(HI56+SUM(HJ56:$JV56)&gt;$BJ56,$BJ56-SUM(PJ56:$RV56),HI56),0))</f>
        <v>0</v>
      </c>
      <c r="PJ56" s="5">
        <f>IF(HJ56=0,0,IF($BJ56&gt;SUM(HK56:$JV56),IF(HJ56+SUM(HK56:$JV56)&gt;$BJ56,$BJ56-SUM(PK56:$RV56),HJ56),0))</f>
        <v>0</v>
      </c>
      <c r="PK56" s="5">
        <f>IF(HK56=0,0,IF($BJ56&gt;SUM(HL56:$JV56),IF(HK56+SUM(HL56:$JV56)&gt;$BJ56,$BJ56-SUM(PL56:$RV56),HK56),0))</f>
        <v>0</v>
      </c>
      <c r="PL56" s="5">
        <f>IF(HL56=0,0,IF($BJ56&gt;SUM(HM56:$JV56),IF(HL56+SUM(HM56:$JV56)&gt;$BJ56,$BJ56-SUM(PM56:$RV56),HL56),0))</f>
        <v>0</v>
      </c>
      <c r="PM56" s="5">
        <f>IF(HM56=0,0,IF($BJ56&gt;SUM(HN56:$JV56),IF(HM56+SUM(HN56:$JV56)&gt;$BJ56,$BJ56-SUM(PN56:$RV56),HM56),0))</f>
        <v>0</v>
      </c>
      <c r="PN56" s="5">
        <f>IF(HN56=0,0,IF($BJ56&gt;SUM(HO56:$JV56),IF(HN56+SUM(HO56:$JV56)&gt;$BJ56,$BJ56-SUM(PO56:$RV56),HN56),0))</f>
        <v>0</v>
      </c>
      <c r="PO56" s="5">
        <f>IF(HO56=0,0,IF($BJ56&gt;SUM(HP56:$JV56),IF(HO56+SUM(HP56:$JV56)&gt;$BJ56,$BJ56-SUM(PP56:$RV56),HO56),0))</f>
        <v>0</v>
      </c>
      <c r="PP56" s="5">
        <f>IF(HP56=0,0,IF($BJ56&gt;SUM(HQ56:$JV56),IF(HP56+SUM(HQ56:$JV56)&gt;$BJ56,$BJ56-SUM(PQ56:$RV56),HP56),0))</f>
        <v>0</v>
      </c>
      <c r="PQ56" s="5">
        <f>IF(HQ56=0,0,IF($BJ56&gt;SUM(HR56:$JV56),IF(HQ56+SUM(HR56:$JV56)&gt;$BJ56,$BJ56-SUM(PR56:$RV56),HQ56),0))</f>
        <v>0</v>
      </c>
      <c r="PR56" s="5">
        <f>IF(HR56=0,0,IF($BJ56&gt;SUM(HS56:$JV56),IF(HR56+SUM(HS56:$JV56)&gt;$BJ56,$BJ56-SUM(PS56:$RV56),HR56),0))</f>
        <v>0</v>
      </c>
      <c r="PS56" s="5">
        <f>IF(HS56=0,0,IF($BJ56&gt;SUM(HT56:$JV56),IF(HS56+SUM(HT56:$JV56)&gt;$BJ56,$BJ56-SUM(PT56:$RV56),HS56),0))</f>
        <v>0</v>
      </c>
      <c r="PT56" s="5">
        <f>IF(HT56=0,0,IF($BJ56&gt;SUM(HU56:$JV56),IF(HT56+SUM(HU56:$JV56)&gt;$BJ56,$BJ56-SUM(PU56:$RV56),HT56),0))</f>
        <v>0</v>
      </c>
      <c r="PU56" s="5">
        <f>IF(HU56=0,0,IF($BJ56&gt;SUM(HV56:$JV56),IF(HU56+SUM(HV56:$JV56)&gt;$BJ56,$BJ56-SUM(PV56:$RV56),HU56),0))</f>
        <v>0</v>
      </c>
      <c r="PV56" s="5">
        <f>IF(HV56=0,0,IF($BJ56&gt;SUM(HW56:$JV56),IF(HV56+SUM(HW56:$JV56)&gt;$BJ56,$BJ56-SUM(PW56:$RV56),HV56),0))</f>
        <v>0</v>
      </c>
      <c r="PW56" s="5">
        <f>IF(HW56=0,0,IF($BJ56&gt;SUM(HX56:$JV56),IF(HW56+SUM(HX56:$JV56)&gt;$BJ56,$BJ56-SUM(PX56:$RV56),HW56),0))</f>
        <v>0</v>
      </c>
      <c r="PX56" s="5">
        <f>IF(HX56=0,0,IF($BJ56&gt;SUM(HY56:$JV56),IF(HX56+SUM(HY56:$JV56)&gt;$BJ56,$BJ56-SUM(PY56:$RV56),HX56),0))</f>
        <v>0</v>
      </c>
      <c r="PY56" s="5">
        <f>IF(HY56=0,0,IF($BJ56&gt;SUM(HZ56:$JV56),IF(HY56+SUM(HZ56:$JV56)&gt;$BJ56,$BJ56-SUM(PZ56:$RV56),HY56),0))</f>
        <v>0</v>
      </c>
      <c r="PZ56" s="5">
        <f>IF(HZ56=0,0,IF($BJ56&gt;SUM(IA56:$JV56),IF(HZ56+SUM(IA56:$JV56)&gt;$BJ56,$BJ56-SUM(QA56:$RV56),HZ56),0))</f>
        <v>0</v>
      </c>
      <c r="QA56" s="5">
        <f>IF(IA56=0,0,IF($BJ56&gt;SUM(IB56:$JV56),IF(IA56+SUM(IB56:$JV56)&gt;$BJ56,$BJ56-SUM(QB56:$RV56),IA56),0))</f>
        <v>0</v>
      </c>
      <c r="QB56" s="5">
        <f>IF(IB56=0,0,IF($BJ56&gt;SUM(IC56:$JV56),IF(IB56+SUM(IC56:$JV56)&gt;$BJ56,$BJ56-SUM(QC56:$RV56),IB56),0))</f>
        <v>0</v>
      </c>
      <c r="QC56" s="5">
        <f>IF(IC56=0,0,IF($BJ56&gt;SUM(ID56:$JV56),IF(IC56+SUM(ID56:$JV56)&gt;$BJ56,$BJ56-SUM(QD56:$RV56),IC56),0))</f>
        <v>0</v>
      </c>
      <c r="QD56" s="5">
        <f>IF(ID56=0,0,IF($BJ56&gt;SUM(IE56:$JV56),IF(ID56+SUM(IE56:$JV56)&gt;$BJ56,$BJ56-SUM(QE56:$RV56),ID56),0))</f>
        <v>0</v>
      </c>
      <c r="QE56" s="5">
        <f>IF(IE56=0,0,IF($BJ56&gt;SUM(IF56:$JV56),IF(IE56+SUM(IF56:$JV56)&gt;$BJ56,$BJ56-SUM(QF56:$RV56),IE56),0))</f>
        <v>0</v>
      </c>
      <c r="QF56" s="5">
        <f>IF(IF56=0,0,IF($BJ56&gt;SUM(IG56:$JV56),IF(IF56+SUM(IG56:$JV56)&gt;$BJ56,$BJ56-SUM(QG56:$RV56),IF56),0))</f>
        <v>0</v>
      </c>
      <c r="QG56" s="5">
        <f>IF(IG56=0,0,IF($BJ56&gt;SUM(IH56:$JV56),IF(IG56+SUM(IH56:$JV56)&gt;$BJ56,$BJ56-SUM(QH56:$RV56),IG56),0))</f>
        <v>0</v>
      </c>
      <c r="QH56" s="5">
        <f>IF(IH56=0,0,IF($BJ56&gt;SUM(II56:$JV56),IF(IH56+SUM(II56:$JV56)&gt;$BJ56,$BJ56-SUM(QI56:$RV56),IH56),0))</f>
        <v>0</v>
      </c>
      <c r="QI56" s="5">
        <f>IF(II56=0,0,IF($BJ56&gt;SUM(IJ56:$JV56),IF(II56+SUM(IJ56:$JV56)&gt;$BJ56,$BJ56-SUM(QJ56:$RV56),II56),0))</f>
        <v>0</v>
      </c>
      <c r="QJ56" s="5">
        <f>IF(IJ56=0,0,IF($BJ56&gt;SUM(IK56:$JV56),IF(IJ56+SUM(IK56:$JV56)&gt;$BJ56,$BJ56-SUM(QK56:$RV56),IJ56),0))</f>
        <v>0</v>
      </c>
      <c r="QK56" s="5">
        <f>IF(IK56=0,0,IF($BJ56&gt;SUM(IL56:$JV56),IF(IK56+SUM(IL56:$JV56)&gt;$BJ56,$BJ56-SUM(QL56:$RV56),IK56),0))</f>
        <v>0</v>
      </c>
      <c r="QL56" s="5">
        <f>IF(IL56=0,0,IF($BJ56&gt;SUM(IM56:$JV56),IF(IL56+SUM(IM56:$JV56)&gt;$BJ56,$BJ56-SUM(QM56:$RV56),IL56),0))</f>
        <v>0</v>
      </c>
      <c r="QM56" s="5">
        <f>IF(IM56=0,0,IF($BJ56&gt;SUM(IN56:$JV56),IF(IM56+SUM(IN56:$JV56)&gt;$BJ56,$BJ56-SUM(QN56:$RV56),IM56),0))</f>
        <v>0</v>
      </c>
      <c r="QN56" s="5">
        <f>IF(IN56=0,0,IF($BJ56&gt;SUM(IO56:$JV56),IF(IN56+SUM(IO56:$JV56)&gt;$BJ56,$BJ56-SUM(QO56:$RV56),IN56),0))</f>
        <v>0</v>
      </c>
      <c r="QO56" s="5">
        <f>IF(IO56=0,0,IF($BJ56&gt;SUM(IP56:$JV56),IF(IO56+SUM(IP56:$JV56)&gt;$BJ56,$BJ56-SUM(QP56:$RV56),IO56),0))</f>
        <v>0</v>
      </c>
      <c r="QP56" s="5">
        <f>IF(IP56=0,0,IF($BJ56&gt;SUM(IQ56:$JV56),IF(IP56+SUM(IQ56:$JV56)&gt;$BJ56,$BJ56-SUM(QQ56:$RV56),IP56),0))</f>
        <v>0</v>
      </c>
      <c r="QQ56" s="5">
        <f>IF(IQ56=0,0,IF($BJ56&gt;SUM(IR56:$JV56),IF(IQ56+SUM(IR56:$JV56)&gt;$BJ56,$BJ56-SUM(QR56:$RV56),IQ56),0))</f>
        <v>0</v>
      </c>
      <c r="QR56" s="5">
        <f>IF(IR56=0,0,IF($BJ56&gt;SUM(IS56:$JV56),IF(IR56+SUM(IS56:$JV56)&gt;$BJ56,$BJ56-SUM(QS56:$RV56),IR56),0))</f>
        <v>0</v>
      </c>
      <c r="QS56" s="5">
        <f>IF(IS56=0,0,IF($BJ56&gt;SUM(IT56:$JV56),IF(IS56+SUM(IT56:$JV56)&gt;$BJ56,$BJ56-SUM(QT56:$RV56),IS56),0))</f>
        <v>0</v>
      </c>
      <c r="QT56" s="5">
        <f>IF(IT56=0,0,IF($BJ56&gt;SUM(IU56:$JV56),IF(IT56+SUM(IU56:$JV56)&gt;$BJ56,$BJ56-SUM(QU56:$RV56),IT56),0))</f>
        <v>0</v>
      </c>
      <c r="QU56" s="5">
        <f>IF(IU56=0,0,IF($BJ56&gt;SUM(IV56:$JV56),IF(IU56+SUM(IV56:$JV56)&gt;$BJ56,$BJ56-SUM(QV56:$RV56),IU56),0))</f>
        <v>0</v>
      </c>
      <c r="QV56" s="5">
        <f>IF(IV56=0,0,IF($BJ56&gt;SUM(IW56:$JV56),IF(IV56+SUM(IW56:$JV56)&gt;$BJ56,$BJ56-SUM(QW56:$RV56),IV56),0))</f>
        <v>0</v>
      </c>
      <c r="QW56" s="5">
        <f>IF(IW56=0,0,IF($BJ56&gt;SUM(IX56:$JV56),IF(IW56+SUM(IX56:$JV56)&gt;$BJ56,$BJ56-SUM(QX56:$RV56),IW56),0))</f>
        <v>0</v>
      </c>
      <c r="QX56" s="5">
        <f>IF(IX56=0,0,IF($BJ56&gt;SUM(IY56:$JV56),IF(IX56+SUM(IY56:$JV56)&gt;$BJ56,$BJ56-SUM(QY56:$RV56),IX56),0))</f>
        <v>0</v>
      </c>
      <c r="QY56" s="5">
        <f>IF(IY56=0,0,IF($BJ56&gt;SUM(IZ56:$JV56),IF(IY56+SUM(IZ56:$JV56)&gt;$BJ56,$BJ56-SUM(QZ56:$RV56),IY56),0))</f>
        <v>0</v>
      </c>
      <c r="QZ56" s="5">
        <f>IF(IZ56=0,0,IF($BJ56&gt;SUM(JA56:$JV56),IF(IZ56+SUM(JA56:$JV56)&gt;$BJ56,$BJ56-SUM(RA56:$RV56),IZ56),0))</f>
        <v>0</v>
      </c>
      <c r="RA56" s="5">
        <f>IF(JA56=0,0,IF($BJ56&gt;SUM(JB56:$JV56),IF(JA56+SUM(JB56:$JV56)&gt;$BJ56,$BJ56-SUM(RB56:$RV56),JA56),0))</f>
        <v>0</v>
      </c>
      <c r="RB56" s="5">
        <f>IF(JB56=0,0,IF($BJ56&gt;SUM(JC56:$JV56),IF(JB56+SUM(JC56:$JV56)&gt;$BJ56,$BJ56-SUM(RC56:$RV56),JB56),0))</f>
        <v>0</v>
      </c>
      <c r="RC56" s="5">
        <f>IF(JC56=0,0,IF($BJ56&gt;SUM(JD56:$JV56),IF(JC56+SUM(JD56:$JV56)&gt;$BJ56,$BJ56-SUM(RD56:$RV56),JC56),0))</f>
        <v>0</v>
      </c>
      <c r="RD56" s="5">
        <f>IF(JD56=0,0,IF($BJ56&gt;SUM(JE56:$JV56),IF(JD56+SUM(JE56:$JV56)&gt;$BJ56,$BJ56-SUM(RE56:$RV56),JD56),0))</f>
        <v>0</v>
      </c>
      <c r="RE56" s="5">
        <f>IF(JE56=0,0,IF($BJ56&gt;SUM(JF56:$JV56),IF(JE56+SUM(JF56:$JV56)&gt;$BJ56,$BJ56-SUM(RF56:$RV56),JE56),0))</f>
        <v>0</v>
      </c>
      <c r="RF56" s="5">
        <f>IF(JF56=0,0,IF($BJ56&gt;SUM(JG56:$JV56),IF(JF56+SUM(JG56:$JV56)&gt;$BJ56,$BJ56-SUM(RG56:$RV56),JF56),0))</f>
        <v>0</v>
      </c>
      <c r="RG56" s="5">
        <f>IF(JG56=0,0,IF($BJ56&gt;SUM(JH56:$JV56),IF(JG56+SUM(JH56:$JV56)&gt;$BJ56,$BJ56-SUM(RH56:$RV56),JG56),0))</f>
        <v>0</v>
      </c>
      <c r="RH56" s="5">
        <f>IF(JH56=0,0,IF($BJ56&gt;SUM(JI56:$JV56),IF(JH56+SUM(JI56:$JV56)&gt;$BJ56,$BJ56-SUM(RI56:$RV56),JH56),0))</f>
        <v>0</v>
      </c>
      <c r="RI56" s="5">
        <f>IF(JI56=0,0,IF($BJ56&gt;SUM(JJ56:$JV56),IF(JI56+SUM(JJ56:$JV56)&gt;$BJ56,$BJ56-SUM(RJ56:$RV56),JI56),0))</f>
        <v>0</v>
      </c>
      <c r="RJ56" s="5">
        <f>IF(JJ56=0,0,IF($BJ56&gt;SUM(JK56:$JV56),IF(JJ56+SUM(JK56:$JV56)&gt;$BJ56,$BJ56-SUM(RK56:$RV56),JJ56),0))</f>
        <v>0</v>
      </c>
      <c r="RK56" s="5">
        <f>IF(JK56=0,0,IF($BJ56&gt;SUM(JL56:$JV56),IF(JK56+SUM(JL56:$JV56)&gt;$BJ56,$BJ56-SUM(RL56:$RV56),JK56),0))</f>
        <v>0</v>
      </c>
      <c r="RL56" s="5">
        <f>IF(JL56=0,0,IF($BJ56&gt;SUM(JM56:$JV56),IF(JL56+SUM(JM56:$JV56)&gt;$BJ56,$BJ56-SUM(RM56:$RV56),JL56),0))</f>
        <v>0</v>
      </c>
      <c r="RM56" s="5">
        <f>IF(JM56=0,0,IF($BJ56&gt;SUM(JN56:$JV56),IF(JM56+SUM(JN56:$JV56)&gt;$BJ56,$BJ56-SUM(RN56:$RV56),JM56),0))</f>
        <v>0</v>
      </c>
      <c r="RN56" s="5">
        <f>IF(JN56=0,0,IF($BJ56&gt;SUM(JO56:$JV56),IF(JN56+SUM(JO56:$JV56)&gt;$BJ56,$BJ56-SUM(RO56:$RV56),JN56),0))</f>
        <v>0</v>
      </c>
      <c r="RO56" s="5">
        <f>IF(JO56=0,0,IF($BJ56&gt;SUM(JP56:$JV56),IF(JO56+SUM(JP56:$JV56)&gt;$BJ56,$BJ56-SUM(RP56:$RV56),JO56),0))</f>
        <v>0</v>
      </c>
      <c r="RP56" s="5">
        <f>IF(JP56=0,0,IF($BJ56&gt;SUM(JQ56:$JV56),IF(JP56+SUM(JQ56:$JV56)&gt;$BJ56,$BJ56-SUM(RQ56:$RV56),JP56),0))</f>
        <v>0</v>
      </c>
      <c r="RQ56" s="5">
        <f>IF(JQ56=0,0,IF($BJ56&gt;SUM(JR56:$JV56),IF(JQ56+SUM(JR56:$JV56)&gt;$BJ56,$BJ56-SUM(RR56:$RV56),JQ56),0))</f>
        <v>0</v>
      </c>
      <c r="RR56" s="5">
        <f>IF(JR56=0,0,IF($BJ56&gt;SUM(JS56:$JV56),IF(JR56+SUM(JS56:$JV56)&gt;$BJ56,$BJ56-SUM(RS56:$RV56),JR56),0))</f>
        <v>0</v>
      </c>
      <c r="RS56" s="5">
        <f>IF(JS56=0,0,IF($BJ56&gt;SUM(JT56:$JV56),IF(JS56+SUM(JT56:$JV56)&gt;$BJ56,$BJ56-SUM(RT56:$RV56),JS56),0))</f>
        <v>0</v>
      </c>
      <c r="RT56" s="5">
        <f>IF(JT56=0,0,IF($BJ56&gt;SUM(JU56:$JV56),IF(JT56+SUM(JU56:$JV56)&gt;$BJ56,$BJ56-SUM(RU56:$RV56),JT56),0))</f>
        <v>0</v>
      </c>
      <c r="RU56" s="5">
        <f>IF(JU56=0,0,IF($BJ56&gt;SUM(JV56:$JV56),IF(JU56+SUM(JV56:$JV56)&gt;$BJ56,$BJ56-SUM(RV56:$RV56),JU56),0))</f>
        <v>0</v>
      </c>
      <c r="RV56" s="54"/>
      <c r="RW56" s="12">
        <f ca="1">SUMIFS(Sales!D$1:D$151,Sales!B$1:B$151,B56,Sales!C$1:C$151,C56)</f>
        <v>126</v>
      </c>
      <c r="RX56" s="65" t="b">
        <f>IF(COUNTIF(Sales!C$1:C$153,C56)=1,TRUE,FALSE)</f>
        <v>1</v>
      </c>
      <c r="RY56" t="b">
        <f>IF(SUM(BW56:JV56)=SUM(BW203:JV203),IF(SUM(BW56:JV56)=0,TRUE,FALSE),TRUE)</f>
        <v>1</v>
      </c>
    </row>
    <row r="57" spans="1:493" x14ac:dyDescent="0.35">
      <c r="A57" s="7">
        <f t="shared" ca="1" si="546"/>
        <v>57</v>
      </c>
      <c r="B57" s="126" t="str">
        <f t="shared" si="595"/>
        <v>GC-Shoes</v>
      </c>
      <c r="C57" s="20" t="s">
        <v>14</v>
      </c>
      <c r="D57" s="20" t="s">
        <v>461</v>
      </c>
      <c r="E57" s="155">
        <f>IF(LEFT(C57,5)="Total",0,SUMIFS(Costing!E$1:E$79,Costing!C$1:C$79,B57,Costing!D$1:D$79,C57))</f>
        <v>90</v>
      </c>
      <c r="F57" s="60">
        <f>SUMIFS(Costing!G$1:G$79,Costing!C$1:C$79,B57,Costing!D$1:D$79,C57)</f>
        <v>76.659222222222226</v>
      </c>
      <c r="G57" s="92"/>
      <c r="H57" s="220"/>
      <c r="I57" s="67">
        <f t="shared" si="575"/>
        <v>0</v>
      </c>
      <c r="J57" s="92">
        <v>6</v>
      </c>
      <c r="K57" s="220">
        <v>90</v>
      </c>
      <c r="L57" s="67">
        <f t="shared" si="576"/>
        <v>13.340777777777774</v>
      </c>
      <c r="M57" s="92"/>
      <c r="N57" s="220"/>
      <c r="O57" s="67">
        <f t="shared" si="577"/>
        <v>0</v>
      </c>
      <c r="P57" s="92"/>
      <c r="Q57" s="220"/>
      <c r="R57" s="67">
        <f t="shared" si="578"/>
        <v>0</v>
      </c>
      <c r="S57" s="92"/>
      <c r="T57" s="220"/>
      <c r="U57" s="67">
        <f t="shared" si="579"/>
        <v>0</v>
      </c>
      <c r="V57" s="92"/>
      <c r="W57" s="220"/>
      <c r="X57" s="67">
        <f t="shared" si="580"/>
        <v>0</v>
      </c>
      <c r="Y57" s="92"/>
      <c r="Z57" s="220"/>
      <c r="AA57" s="67">
        <f t="shared" si="581"/>
        <v>0</v>
      </c>
      <c r="AB57" s="92"/>
      <c r="AC57" s="220"/>
      <c r="AD57" s="67">
        <f t="shared" si="582"/>
        <v>0</v>
      </c>
      <c r="AE57" s="92"/>
      <c r="AF57" s="220"/>
      <c r="AG57" s="67">
        <f t="shared" si="583"/>
        <v>0</v>
      </c>
      <c r="AH57" s="92"/>
      <c r="AI57" s="220"/>
      <c r="AJ57" s="67">
        <f t="shared" si="584"/>
        <v>0</v>
      </c>
      <c r="AK57" s="92"/>
      <c r="AL57" s="220"/>
      <c r="AM57" s="67">
        <f t="shared" si="585"/>
        <v>0</v>
      </c>
      <c r="AN57" s="92"/>
      <c r="AO57" s="220"/>
      <c r="AP57" s="67">
        <f t="shared" si="586"/>
        <v>0</v>
      </c>
      <c r="AQ57" s="92"/>
      <c r="AR57" s="220"/>
      <c r="AS57" s="67">
        <f t="shared" si="587"/>
        <v>0</v>
      </c>
      <c r="AT57" s="92"/>
      <c r="AU57" s="220"/>
      <c r="AV57" s="67">
        <f t="shared" si="588"/>
        <v>0</v>
      </c>
      <c r="AW57" s="92"/>
      <c r="AX57" s="220"/>
      <c r="AY57" s="67">
        <f t="shared" si="589"/>
        <v>0</v>
      </c>
      <c r="AZ57" s="92"/>
      <c r="BA57" s="220"/>
      <c r="BB57" s="67">
        <f t="shared" si="590"/>
        <v>0</v>
      </c>
      <c r="BC57" s="92"/>
      <c r="BD57" s="220"/>
      <c r="BE57" s="67">
        <f t="shared" si="591"/>
        <v>0</v>
      </c>
      <c r="BF57" s="92"/>
      <c r="BG57" s="220"/>
      <c r="BH57" s="67">
        <f t="shared" si="592"/>
        <v>0</v>
      </c>
      <c r="BI57" s="68"/>
      <c r="BJ57" s="154">
        <f t="shared" si="593"/>
        <v>84</v>
      </c>
      <c r="BK57" s="224">
        <f t="shared" si="594"/>
        <v>6439.3746666666666</v>
      </c>
      <c r="BL57" s="50"/>
      <c r="BM57" s="5">
        <f ca="1">SUMIFS(INDIRECT("Sales!"&amp;RW57&amp;":"&amp;RW57),Sales!$1:$1,"&gt;"&amp;$BN$2,Sales!$1:$1,"&lt;="&amp;$C$2)/$BM$2*30</f>
        <v>20.333333333333336</v>
      </c>
      <c r="BN57" s="72"/>
      <c r="BO57" s="5">
        <f>SUMIF($DB$2:$RV$2,"&lt;"&amp;BO$2,$DB57:$RV57)-SUM($BN57:BN57)</f>
        <v>0</v>
      </c>
      <c r="BP57" s="5">
        <f>SUMIF($DB$2:$RV$2,"&lt;"&amp;BP$2,$DB57:$RV57)-SUM($BN57:BO57)</f>
        <v>0</v>
      </c>
      <c r="BQ57" s="5">
        <f>SUMIF($DB$2:$RV$2,"&lt;"&amp;BQ$2,$DB57:$RV57)-SUM($BN57:BP57)</f>
        <v>0</v>
      </c>
      <c r="BR57" s="5">
        <f>SUMIF($DB$2:$RV$2,"&lt;"&amp;BR$2,$DB57:$RV57)-SUM($BN57:BQ57)</f>
        <v>0</v>
      </c>
      <c r="BS57" s="5">
        <f>SUMIF($DB$2:$RV$2,"&lt;"&amp;BS$2,$DB57:$RV57)-SUM($BN57:BR57)</f>
        <v>0</v>
      </c>
      <c r="BT57" s="5">
        <f>SUMIF($DB$2:$RV$2,"&lt;"&amp;BT$2,$DB57:$RV57)-SUM($BN57:BS57)</f>
        <v>84</v>
      </c>
      <c r="BU57" s="5">
        <f t="shared" si="599"/>
        <v>474.38095238095241</v>
      </c>
      <c r="BV57" s="10"/>
      <c r="BW57" s="95"/>
      <c r="BX57" s="95">
        <v>0</v>
      </c>
      <c r="BY57" s="95">
        <v>0</v>
      </c>
      <c r="BZ57" s="95"/>
      <c r="CA57" s="95"/>
      <c r="CB57" s="95"/>
      <c r="CC57" s="79">
        <v>0</v>
      </c>
      <c r="CD57" s="79">
        <v>0</v>
      </c>
      <c r="CE57" s="79">
        <v>0</v>
      </c>
      <c r="CF57" s="79">
        <v>0</v>
      </c>
      <c r="CG57" s="79">
        <v>0</v>
      </c>
      <c r="CH57" s="79">
        <v>0</v>
      </c>
      <c r="CI57" s="79">
        <v>0</v>
      </c>
      <c r="CJ57" s="79">
        <v>0</v>
      </c>
      <c r="CK57" s="79">
        <v>0</v>
      </c>
      <c r="CL57" s="79">
        <v>0</v>
      </c>
      <c r="CM57" s="79">
        <v>0</v>
      </c>
      <c r="CN57" s="79">
        <v>0</v>
      </c>
      <c r="CO57" s="79">
        <v>0</v>
      </c>
      <c r="CP57" s="79">
        <v>7</v>
      </c>
      <c r="CQ57" s="79">
        <v>0</v>
      </c>
      <c r="CR57" s="79">
        <v>0</v>
      </c>
      <c r="CS57" s="79">
        <v>10</v>
      </c>
      <c r="CT57" s="79">
        <v>25</v>
      </c>
      <c r="CU57" s="79">
        <v>20</v>
      </c>
      <c r="CV57" s="79">
        <v>10</v>
      </c>
      <c r="CW57" s="79">
        <v>0</v>
      </c>
      <c r="CX57" s="95">
        <v>0</v>
      </c>
      <c r="CY57" s="79">
        <v>20</v>
      </c>
      <c r="CZ57" s="79">
        <v>0</v>
      </c>
      <c r="DA57" s="79">
        <v>0</v>
      </c>
      <c r="DB57" s="5">
        <v>20</v>
      </c>
      <c r="DC57" s="5">
        <v>0</v>
      </c>
      <c r="DD57" s="5">
        <v>16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15</v>
      </c>
      <c r="DS57" s="5">
        <v>10</v>
      </c>
      <c r="DT57" s="5">
        <v>0</v>
      </c>
      <c r="DU57" s="5">
        <v>0</v>
      </c>
      <c r="DV57" s="5">
        <v>10</v>
      </c>
      <c r="DW57" s="5">
        <v>20</v>
      </c>
      <c r="DX57" s="5">
        <v>20</v>
      </c>
      <c r="DY57" s="5">
        <v>30</v>
      </c>
      <c r="DZ57" s="5">
        <v>20</v>
      </c>
      <c r="EA57" s="5">
        <v>25</v>
      </c>
      <c r="EB57" s="5">
        <v>0</v>
      </c>
      <c r="EC57" s="5">
        <v>15</v>
      </c>
      <c r="ED57" s="5">
        <v>0</v>
      </c>
      <c r="EE57" s="5">
        <v>22</v>
      </c>
      <c r="EF57" s="5">
        <v>0</v>
      </c>
      <c r="EG57" s="5">
        <v>15</v>
      </c>
      <c r="EH57" s="5">
        <v>15</v>
      </c>
      <c r="EI57" s="5">
        <v>15</v>
      </c>
      <c r="EJ57" s="5">
        <v>20</v>
      </c>
      <c r="EK57" s="5">
        <v>25</v>
      </c>
      <c r="EL57" s="5">
        <v>37</v>
      </c>
      <c r="EM57" s="5">
        <v>0</v>
      </c>
      <c r="EN57" s="5">
        <v>35</v>
      </c>
      <c r="EO57" s="5">
        <v>20</v>
      </c>
      <c r="EP57" s="5">
        <v>35</v>
      </c>
      <c r="EQ57" s="5">
        <v>35</v>
      </c>
      <c r="ER57" s="5">
        <v>30</v>
      </c>
      <c r="ES57" s="5">
        <v>10</v>
      </c>
      <c r="ET57" s="5">
        <v>25</v>
      </c>
      <c r="EU57" s="5">
        <v>25</v>
      </c>
      <c r="EV57" s="5">
        <v>25</v>
      </c>
      <c r="EW57" s="5">
        <v>15</v>
      </c>
      <c r="EX57" s="5">
        <v>10</v>
      </c>
      <c r="EY57" s="5">
        <v>15</v>
      </c>
      <c r="EZ57" s="5">
        <v>10</v>
      </c>
      <c r="FA57" s="5">
        <v>0</v>
      </c>
      <c r="FB57" s="5">
        <v>15</v>
      </c>
      <c r="FC57" s="5">
        <v>10</v>
      </c>
      <c r="FD57" s="5">
        <v>5</v>
      </c>
      <c r="FE57" s="5">
        <v>0</v>
      </c>
      <c r="FF57" s="5">
        <v>10</v>
      </c>
      <c r="FG57" s="5">
        <v>10</v>
      </c>
      <c r="FH57" s="5">
        <v>0</v>
      </c>
      <c r="FI57" s="5">
        <v>0</v>
      </c>
      <c r="FJ57" s="5">
        <v>10</v>
      </c>
      <c r="FK57" s="5">
        <v>5</v>
      </c>
      <c r="FL57" s="5">
        <v>10</v>
      </c>
      <c r="FM57" s="5">
        <v>15</v>
      </c>
      <c r="FN57" s="5">
        <v>0</v>
      </c>
      <c r="FO57" s="5">
        <v>10</v>
      </c>
      <c r="FP57" s="5">
        <v>0</v>
      </c>
      <c r="FQ57" s="5">
        <v>15</v>
      </c>
      <c r="FR57" s="5">
        <v>15</v>
      </c>
      <c r="FS57" s="5">
        <v>0</v>
      </c>
      <c r="FT57" s="5">
        <v>15</v>
      </c>
      <c r="FU57" s="5">
        <v>15</v>
      </c>
      <c r="FV57" s="5">
        <v>0</v>
      </c>
      <c r="FW57" s="5">
        <v>15</v>
      </c>
      <c r="FX57" s="5">
        <v>15</v>
      </c>
      <c r="FY57" s="5">
        <v>15</v>
      </c>
      <c r="FZ57" s="5">
        <v>15</v>
      </c>
      <c r="GA57" s="5">
        <v>17</v>
      </c>
      <c r="GB57" s="5">
        <v>15</v>
      </c>
      <c r="GC57" s="5">
        <v>15</v>
      </c>
      <c r="GD57" s="5">
        <v>0</v>
      </c>
      <c r="GE57" s="5">
        <v>15</v>
      </c>
      <c r="GF57" s="5">
        <v>14</v>
      </c>
      <c r="GG57" s="5">
        <v>0</v>
      </c>
      <c r="GH57" s="5">
        <v>20</v>
      </c>
      <c r="GI57" s="5">
        <v>16</v>
      </c>
      <c r="GJ57" s="5">
        <v>20</v>
      </c>
      <c r="GK57" s="5">
        <v>15</v>
      </c>
      <c r="GL57" s="5">
        <v>15</v>
      </c>
      <c r="GM57" s="5">
        <v>20</v>
      </c>
      <c r="GN57" s="5">
        <v>10</v>
      </c>
      <c r="GO57" s="5">
        <v>10</v>
      </c>
      <c r="GP57" s="5">
        <v>5</v>
      </c>
      <c r="GQ57" s="5">
        <v>10</v>
      </c>
      <c r="GR57" s="5">
        <v>5</v>
      </c>
      <c r="GS57" s="5">
        <v>5</v>
      </c>
      <c r="GT57" s="5">
        <v>5</v>
      </c>
      <c r="GU57" s="5">
        <v>5</v>
      </c>
      <c r="GV57" s="5">
        <v>15</v>
      </c>
      <c r="GW57" s="5">
        <v>10</v>
      </c>
      <c r="GX57" s="5">
        <v>0</v>
      </c>
      <c r="GY57" s="5">
        <v>15</v>
      </c>
      <c r="GZ57" s="5">
        <v>12</v>
      </c>
      <c r="HA57" s="5">
        <v>15</v>
      </c>
      <c r="HB57" s="5">
        <v>8</v>
      </c>
      <c r="HC57" s="5">
        <v>9</v>
      </c>
      <c r="HD57" s="5">
        <v>25</v>
      </c>
      <c r="HE57" s="5">
        <v>20</v>
      </c>
      <c r="HF57" s="5">
        <v>15</v>
      </c>
      <c r="HG57" s="5">
        <v>20</v>
      </c>
      <c r="HH57" s="5">
        <v>15</v>
      </c>
      <c r="HI57" s="5">
        <v>9</v>
      </c>
      <c r="HJ57" s="5">
        <v>15</v>
      </c>
      <c r="HK57" s="5">
        <v>18</v>
      </c>
      <c r="HL57" s="5">
        <v>17</v>
      </c>
      <c r="HM57" s="5">
        <v>20</v>
      </c>
      <c r="HN57" s="5">
        <v>17</v>
      </c>
      <c r="HO57" s="5">
        <v>18</v>
      </c>
      <c r="HP57" s="5">
        <v>20</v>
      </c>
      <c r="HQ57" s="5">
        <v>10</v>
      </c>
      <c r="HR57" s="5">
        <v>28</v>
      </c>
      <c r="HS57" s="5">
        <v>20</v>
      </c>
      <c r="HT57" s="5">
        <v>20</v>
      </c>
      <c r="HU57" s="5">
        <v>20</v>
      </c>
      <c r="HV57" s="5">
        <v>20</v>
      </c>
      <c r="HW57" s="5">
        <v>20</v>
      </c>
      <c r="HX57" s="5">
        <v>20</v>
      </c>
      <c r="HY57" s="5">
        <v>20</v>
      </c>
      <c r="HZ57" s="5">
        <v>20</v>
      </c>
      <c r="IA57" s="5">
        <v>20</v>
      </c>
      <c r="IB57" s="5">
        <v>20</v>
      </c>
      <c r="IC57" s="5">
        <v>25</v>
      </c>
      <c r="ID57" s="5">
        <v>20</v>
      </c>
      <c r="IE57" s="5">
        <v>20</v>
      </c>
      <c r="IF57" s="5"/>
      <c r="IG57" s="5">
        <v>22</v>
      </c>
      <c r="IH57" s="5">
        <v>20</v>
      </c>
      <c r="II57" s="5">
        <v>29</v>
      </c>
      <c r="IJ57" s="5">
        <v>20</v>
      </c>
      <c r="IK57" s="5">
        <v>30</v>
      </c>
      <c r="IL57" s="5">
        <v>9</v>
      </c>
      <c r="IM57" s="5">
        <v>22</v>
      </c>
      <c r="IN57" s="5">
        <v>25</v>
      </c>
      <c r="IO57" s="5">
        <v>20</v>
      </c>
      <c r="IP57" s="5">
        <v>25</v>
      </c>
      <c r="IQ57" s="5">
        <v>20</v>
      </c>
      <c r="IR57" s="5">
        <v>19</v>
      </c>
      <c r="IS57" s="5">
        <v>19</v>
      </c>
      <c r="IT57" s="5">
        <v>20</v>
      </c>
      <c r="IU57" s="5">
        <v>25</v>
      </c>
      <c r="IV57" s="5">
        <v>18</v>
      </c>
      <c r="IW57" s="5">
        <v>8</v>
      </c>
      <c r="IX57" s="5">
        <v>11</v>
      </c>
      <c r="IY57" s="5">
        <v>10</v>
      </c>
      <c r="IZ57" s="5">
        <v>15</v>
      </c>
      <c r="JA57" s="5">
        <v>14</v>
      </c>
      <c r="JB57" s="5">
        <v>0</v>
      </c>
      <c r="JC57" s="5">
        <v>11</v>
      </c>
      <c r="JD57" s="5">
        <v>0</v>
      </c>
      <c r="JE57" s="5">
        <v>0</v>
      </c>
      <c r="JF57" s="5">
        <v>12</v>
      </c>
      <c r="JG57" s="5">
        <v>16</v>
      </c>
      <c r="JH57" s="5">
        <v>12</v>
      </c>
      <c r="JI57" s="5">
        <v>21</v>
      </c>
      <c r="JJ57">
        <v>18</v>
      </c>
      <c r="JK57" s="5">
        <v>11</v>
      </c>
      <c r="JL57" s="5">
        <v>18</v>
      </c>
      <c r="JM57" s="5">
        <v>15</v>
      </c>
      <c r="JN57" s="5">
        <v>15</v>
      </c>
      <c r="JO57" s="5">
        <v>12</v>
      </c>
      <c r="JP57" s="5">
        <v>15</v>
      </c>
      <c r="JQ57" s="5">
        <v>15</v>
      </c>
      <c r="JR57" s="5">
        <v>0</v>
      </c>
      <c r="JS57" s="5">
        <v>10</v>
      </c>
      <c r="JT57" s="5">
        <v>0</v>
      </c>
      <c r="JU57" s="5">
        <v>10</v>
      </c>
      <c r="JV57" s="54"/>
      <c r="JW57" s="5">
        <f>IF(BW57=0,0,IF($BJ57&gt;SUM(BX57:$JV57),IF(BW57+SUM(BX57:$JV57)&gt;$BJ57,$BJ57-SUM(JX57:$RV57),BW57),0))</f>
        <v>0</v>
      </c>
      <c r="JX57" s="5">
        <f>IF(BX57=0,0,IF($BJ57&gt;SUM(BY57:$JV57),IF(BX57+SUM(BY57:$JV57)&gt;$BJ57,$BJ57-SUM(JY57:$RV57),BX57),0))</f>
        <v>0</v>
      </c>
      <c r="JY57" s="5">
        <f>IF(BY57=0,0,IF($BJ57&gt;SUM(BZ57:$JV57),IF(BY57+SUM(BZ57:$JV57)&gt;$BJ57,$BJ57-SUM(JZ57:$RV57),BY57),0))</f>
        <v>0</v>
      </c>
      <c r="JZ57" s="5">
        <f>IF(BZ57=0,0,IF($BJ57&gt;SUM(CA57:$JV57),IF(BZ57+SUM(CA57:$JV57)&gt;$BJ57,$BJ57-SUM(KA57:$RV57),BZ57),0))</f>
        <v>0</v>
      </c>
      <c r="KA57" s="5">
        <f>IF(CA57=0,0,IF($BJ57&gt;SUM(CB57:$JV57),IF(CA57+SUM(CB57:$JV57)&gt;$BJ57,$BJ57-SUM(KB57:$RV57),CA57),0))</f>
        <v>0</v>
      </c>
      <c r="KB57" s="5">
        <f>IF(CB57=0,0,IF($BJ57&gt;SUM(CC57:$JV57),IF(CB57+SUM(CC57:$JV57)&gt;$BJ57,$BJ57-SUM(KC57:$RV57),CB57),0))</f>
        <v>0</v>
      </c>
      <c r="KC57" s="5">
        <f>IF(CC57=0,0,IF($BJ57&gt;SUM(CD57:$JV57),IF(CC57+SUM(CD57:$JV57)&gt;$BJ57,$BJ57-SUM(KD57:$RV57),CC57),0))</f>
        <v>0</v>
      </c>
      <c r="KD57" s="5">
        <f>IF(CD57=0,0,IF($BJ57&gt;SUM(CE57:$JV57),IF(CD57+SUM(CE57:$JV57)&gt;$BJ57,$BJ57-SUM(KE57:$RV57),CD57),0))</f>
        <v>0</v>
      </c>
      <c r="KE57" s="5">
        <f>IF(CE57=0,0,IF($BJ57&gt;SUM(CF57:$JV57),IF(CE57+SUM(CF57:$JV57)&gt;$BJ57,$BJ57-SUM(KF57:$RV57),CE57),0))</f>
        <v>0</v>
      </c>
      <c r="KF57" s="5">
        <f>IF(CF57=0,0,IF($BJ57&gt;SUM(CG57:$JV57),IF(CF57+SUM(CG57:$JV57)&gt;$BJ57,$BJ57-SUM(KG57:$RV57),CF57),0))</f>
        <v>0</v>
      </c>
      <c r="KG57" s="5">
        <f>IF(CG57=0,0,IF($BJ57&gt;SUM(CH57:$JV57),IF(CG57+SUM(CH57:$JV57)&gt;$BJ57,$BJ57-SUM(KH57:$RV57),CG57),0))</f>
        <v>0</v>
      </c>
      <c r="KH57" s="5">
        <f>IF(CH57=0,0,IF($BJ57&gt;SUM(CI57:$JV57),IF(CH57+SUM(CI57:$JV57)&gt;$BJ57,$BJ57-SUM(KI57:$RV57),CH57),0))</f>
        <v>0</v>
      </c>
      <c r="KI57" s="5">
        <f>IF(CI57=0,0,IF($BJ57&gt;SUM(CJ57:$JV57),IF(CI57+SUM(CJ57:$JV57)&gt;$BJ57,$BJ57-SUM(KJ57:$RV57),CI57),0))</f>
        <v>0</v>
      </c>
      <c r="KJ57" s="5">
        <f>IF(CJ57=0,0,IF($BJ57&gt;SUM(CK57:$JV57),IF(CJ57+SUM(CK57:$JV57)&gt;$BJ57,$BJ57-SUM(KK57:$RV57),CJ57),0))</f>
        <v>0</v>
      </c>
      <c r="KK57" s="5">
        <f>IF(CK57=0,0,IF($BJ57&gt;SUM(CL57:$JV57),IF(CK57+SUM(CL57:$JV57)&gt;$BJ57,$BJ57-SUM(KL57:$RV57),CK57),0))</f>
        <v>0</v>
      </c>
      <c r="KL57" s="5">
        <f>IF(CL57=0,0,IF($BJ57&gt;SUM(CM57:$JV57),IF(CL57+SUM(CM57:$JV57)&gt;$BJ57,$BJ57-SUM(KM57:$RV57),CL57),0))</f>
        <v>0</v>
      </c>
      <c r="KM57" s="5">
        <f>IF(CM57=0,0,IF($BJ57&gt;SUM(CN57:$JV57),IF(CM57+SUM(CN57:$JV57)&gt;$BJ57,$BJ57-SUM(KN57:$RV57),CM57),0))</f>
        <v>0</v>
      </c>
      <c r="KN57" s="5">
        <f>IF(CN57=0,0,IF($BJ57&gt;SUM(CO57:$JV57),IF(CN57+SUM(CO57:$JV57)&gt;$BJ57,$BJ57-SUM(KO57:$RV57),CN57),0))</f>
        <v>0</v>
      </c>
      <c r="KO57" s="5">
        <f>IF(CO57=0,0,IF($BJ57&gt;SUM(CP57:$JV57),IF(CO57+SUM(CP57:$JV57)&gt;$BJ57,$BJ57-SUM(KP57:$RV57),CO57),0))</f>
        <v>0</v>
      </c>
      <c r="KP57" s="5">
        <f>IF(CP57=0,0,IF($BJ57&gt;SUM(CQ57:$JV57),IF(CP57+SUM(CQ57:$JV57)&gt;$BJ57,$BJ57-SUM(KQ57:$RV57),CP57),0))</f>
        <v>0</v>
      </c>
      <c r="KQ57" s="5">
        <f>IF(CQ57=0,0,IF($BJ57&gt;SUM(CR57:$JV57),IF(CQ57+SUM(CR57:$JV57)&gt;$BJ57,$BJ57-SUM(KR57:$RV57),CQ57),0))</f>
        <v>0</v>
      </c>
      <c r="KR57" s="5">
        <f>IF(CR57=0,0,IF($BJ57&gt;SUM(CS57:$JV57),IF(CR57+SUM(CS57:$JV57)&gt;$BJ57,$BJ57-SUM(KS57:$RV57),CR57),0))</f>
        <v>0</v>
      </c>
      <c r="KS57" s="5">
        <f>IF(CS57=0,0,IF($BJ57&gt;SUM(CT57:$JV57),IF(CS57+SUM(CT57:$JV57)&gt;$BJ57,$BJ57-SUM(KT57:$RV57),CS57),0))</f>
        <v>0</v>
      </c>
      <c r="KT57" s="5">
        <f>IF(CT57=0,0,IF($BJ57&gt;SUM(CU57:$JV57),IF(CT57+SUM(CU57:$JV57)&gt;$BJ57,$BJ57-SUM(KU57:$RV57),CT57),0))</f>
        <v>0</v>
      </c>
      <c r="KU57" s="5">
        <f>IF(CU57=0,0,IF($BJ57&gt;SUM(CV57:$JV57),IF(CU57+SUM(CV57:$JV57)&gt;$BJ57,$BJ57-SUM(KV57:$RV57),CU57),0))</f>
        <v>0</v>
      </c>
      <c r="KV57" s="5">
        <f>IF(CV57=0,0,IF($BJ57&gt;SUM(CW57:$JV57),IF(CV57+SUM(CW57:$JV57)&gt;$BJ57,$BJ57-SUM(KW57:$RV57),CV57),0))</f>
        <v>0</v>
      </c>
      <c r="KW57" s="5">
        <f>IF(CW57=0,0,IF($BJ57&gt;SUM(CX57:$JV57),IF(CW57+SUM(CX57:$JV57)&gt;$BJ57,$BJ57-SUM(KX57:$RV57),CW57),0))</f>
        <v>0</v>
      </c>
      <c r="KX57" s="5">
        <f>IF(CX57=0,0,IF($BJ57&gt;SUM(CY57:$JV57),IF(CX57+SUM(CY57:$JV57)&gt;$BJ57,$BJ57-SUM(KY57:$RV57),CX57),0))</f>
        <v>0</v>
      </c>
      <c r="KY57" s="5">
        <f>IF(CY57=0,0,IF($BJ57&gt;SUM(CZ57:$JV57),IF(CY57+SUM(CZ57:$JV57)&gt;$BJ57,$BJ57-SUM(KZ57:$RV57),CY57),0))</f>
        <v>0</v>
      </c>
      <c r="KZ57" s="5">
        <f>IF(CZ57=0,0,IF($BJ57&gt;SUM(DA57:$JV57),IF(CZ57+SUM(DA57:$JV57)&gt;$BJ57,$BJ57-SUM(LA57:$RV57),CZ57),0))</f>
        <v>0</v>
      </c>
      <c r="LA57" s="5">
        <f>IF(DA57=0,0,IF($BJ57&gt;SUM(DB57:$JV57),IF(DA57+SUM(DB57:$JV57)&gt;$BJ57,$BJ57-SUM(LB57:$RV57),DA57),0))</f>
        <v>0</v>
      </c>
      <c r="LB57" s="5">
        <f>IF(DB57=0,0,IF($BJ57&gt;SUM(DC57:$JV57),IF(DB57+SUM(DC57:$JV57)&gt;$BJ57,$BJ57-SUM(LC57:$RV57),DB57),0))</f>
        <v>0</v>
      </c>
      <c r="LC57" s="5">
        <f>IF(DC57=0,0,IF($BJ57&gt;SUM(DD57:$JV57),IF(DC57+SUM(DD57:$JV57)&gt;$BJ57,$BJ57-SUM(LD57:$RV57),DC57),0))</f>
        <v>0</v>
      </c>
      <c r="LD57" s="5">
        <f>IF(DD57=0,0,IF($BJ57&gt;SUM(DE57:$JV57),IF(DD57+SUM(DE57:$JV57)&gt;$BJ57,$BJ57-SUM(LE57:$RV57),DD57),0))</f>
        <v>0</v>
      </c>
      <c r="LE57" s="5">
        <f>IF(DE57=0,0,IF($BJ57&gt;SUM(DF57:$JV57),IF(DE57+SUM(DF57:$JV57)&gt;$BJ57,$BJ57-SUM(LF57:$RV57),DE57),0))</f>
        <v>0</v>
      </c>
      <c r="LF57" s="5">
        <f>IF(DF57=0,0,IF($BJ57&gt;SUM(DG57:$JV57),IF(DF57+SUM(DG57:$JV57)&gt;$BJ57,$BJ57-SUM(LG57:$RV57),DF57),0))</f>
        <v>0</v>
      </c>
      <c r="LG57" s="5">
        <f>IF(DG57=0,0,IF($BJ57&gt;SUM(DH57:$JV57),IF(DG57+SUM(DH57:$JV57)&gt;$BJ57,$BJ57-SUM(LH57:$RV57),DG57),0))</f>
        <v>0</v>
      </c>
      <c r="LH57" s="5">
        <f>IF(DH57=0,0,IF($BJ57&gt;SUM(DI57:$JV57),IF(DH57+SUM(DI57:$JV57)&gt;$BJ57,$BJ57-SUM(LI57:$RV57),DH57),0))</f>
        <v>0</v>
      </c>
      <c r="LI57" s="5">
        <f>IF(DI57=0,0,IF($BJ57&gt;SUM(DJ57:$JV57),IF(DI57+SUM(DJ57:$JV57)&gt;$BJ57,$BJ57-SUM(LJ57:$RV57),DI57),0))</f>
        <v>0</v>
      </c>
      <c r="LJ57" s="5">
        <f>IF(DJ57=0,0,IF($BJ57&gt;SUM(DK57:$JV57),IF(DJ57+SUM(DK57:$JV57)&gt;$BJ57,$BJ57-SUM(LK57:$RV57),DJ57),0))</f>
        <v>0</v>
      </c>
      <c r="LK57" s="5">
        <f>IF(DK57=0,0,IF($BJ57&gt;SUM(DL57:$JV57),IF(DK57+SUM(DL57:$JV57)&gt;$BJ57,$BJ57-SUM(LL57:$RV57),DK57),0))</f>
        <v>0</v>
      </c>
      <c r="LL57" s="5">
        <f>IF(DL57=0,0,IF($BJ57&gt;SUM(DM57:$JV57),IF(DL57+SUM(DM57:$JV57)&gt;$BJ57,$BJ57-SUM(LM57:$RV57),DL57),0))</f>
        <v>0</v>
      </c>
      <c r="LM57" s="5">
        <f>IF(DM57=0,0,IF($BJ57&gt;SUM(DN57:$JV57),IF(DM57+SUM(DN57:$JV57)&gt;$BJ57,$BJ57-SUM(LN57:$RV57),DM57),0))</f>
        <v>0</v>
      </c>
      <c r="LN57" s="5">
        <f>IF(DN57=0,0,IF($BJ57&gt;SUM(DO57:$JV57),IF(DN57+SUM(DO57:$JV57)&gt;$BJ57,$BJ57-SUM(LO57:$RV57),DN57),0))</f>
        <v>0</v>
      </c>
      <c r="LO57" s="5">
        <f>IF(DO57=0,0,IF($BJ57&gt;SUM(DP57:$JV57),IF(DO57+SUM(DP57:$JV57)&gt;$BJ57,$BJ57-SUM(LP57:$RV57),DO57),0))</f>
        <v>0</v>
      </c>
      <c r="LP57" s="5">
        <f>IF(DP57=0,0,IF($BJ57&gt;SUM(DQ57:$JV57),IF(DP57+SUM(DQ57:$JV57)&gt;$BJ57,$BJ57-SUM(LQ57:$RV57),DP57),0))</f>
        <v>0</v>
      </c>
      <c r="LQ57" s="5">
        <f>IF(DQ57=0,0,IF($BJ57&gt;SUM(DR57:$JV57),IF(DQ57+SUM(DR57:$JV57)&gt;$BJ57,$BJ57-SUM(LR57:$RV57),DQ57),0))</f>
        <v>0</v>
      </c>
      <c r="LR57" s="5">
        <f>IF(DR57=0,0,IF($BJ57&gt;SUM(DS57:$JV57),IF(DR57+SUM(DS57:$JV57)&gt;$BJ57,$BJ57-SUM(LS57:$RV57),DR57),0))</f>
        <v>0</v>
      </c>
      <c r="LS57" s="5">
        <f>IF(DS57=0,0,IF($BJ57&gt;SUM(DT57:$JV57),IF(DS57+SUM(DT57:$JV57)&gt;$BJ57,$BJ57-SUM(LT57:$RV57),DS57),0))</f>
        <v>0</v>
      </c>
      <c r="LT57" s="5">
        <f>IF(DT57=0,0,IF($BJ57&gt;SUM(DU57:$JV57),IF(DT57+SUM(DU57:$JV57)&gt;$BJ57,$BJ57-SUM(LU57:$RV57),DT57),0))</f>
        <v>0</v>
      </c>
      <c r="LU57" s="5">
        <f>IF(DU57=0,0,IF($BJ57&gt;SUM(DV57:$JV57),IF(DU57+SUM(DV57:$JV57)&gt;$BJ57,$BJ57-SUM(LV57:$RV57),DU57),0))</f>
        <v>0</v>
      </c>
      <c r="LV57" s="5">
        <f>IF(DV57=0,0,IF($BJ57&gt;SUM(DW57:$JV57),IF(DV57+SUM(DW57:$JV57)&gt;$BJ57,$BJ57-SUM(LW57:$RV57),DV57),0))</f>
        <v>0</v>
      </c>
      <c r="LW57" s="5">
        <f>IF(DW57=0,0,IF($BJ57&gt;SUM(DX57:$JV57),IF(DW57+SUM(DX57:$JV57)&gt;$BJ57,$BJ57-SUM(LX57:$RV57),DW57),0))</f>
        <v>0</v>
      </c>
      <c r="LX57" s="5">
        <f>IF(DX57=0,0,IF($BJ57&gt;SUM(DY57:$JV57),IF(DX57+SUM(DY57:$JV57)&gt;$BJ57,$BJ57-SUM(LY57:$RV57),DX57),0))</f>
        <v>0</v>
      </c>
      <c r="LY57" s="5">
        <f>IF(DY57=0,0,IF($BJ57&gt;SUM(DZ57:$JV57),IF(DY57+SUM(DZ57:$JV57)&gt;$BJ57,$BJ57-SUM(LZ57:$RV57),DY57),0))</f>
        <v>0</v>
      </c>
      <c r="LZ57" s="5">
        <f>IF(DZ57=0,0,IF($BJ57&gt;SUM(EA57:$JV57),IF(DZ57+SUM(EA57:$JV57)&gt;$BJ57,$BJ57-SUM(MA57:$RV57),DZ57),0))</f>
        <v>0</v>
      </c>
      <c r="MA57" s="5">
        <f>IF(EA57=0,0,IF($BJ57&gt;SUM(EB57:$JV57),IF(EA57+SUM(EB57:$JV57)&gt;$BJ57,$BJ57-SUM(MB57:$RV57),EA57),0))</f>
        <v>0</v>
      </c>
      <c r="MB57" s="5">
        <f>IF(EB57=0,0,IF($BJ57&gt;SUM(EC57:$JV57),IF(EB57+SUM(EC57:$JV57)&gt;$BJ57,$BJ57-SUM(MC57:$RV57),EB57),0))</f>
        <v>0</v>
      </c>
      <c r="MC57" s="5">
        <f>IF(EC57=0,0,IF($BJ57&gt;SUM(ED57:$JV57),IF(EC57+SUM(ED57:$JV57)&gt;$BJ57,$BJ57-SUM(MD57:$RV57),EC57),0))</f>
        <v>0</v>
      </c>
      <c r="MD57" s="5">
        <f>IF(ED57=0,0,IF($BJ57&gt;SUM(EE57:$JV57),IF(ED57+SUM(EE57:$JV57)&gt;$BJ57,$BJ57-SUM(ME57:$RV57),ED57),0))</f>
        <v>0</v>
      </c>
      <c r="ME57" s="5">
        <f>IF(EE57=0,0,IF($BJ57&gt;SUM(EF57:$JV57),IF(EE57+SUM(EF57:$JV57)&gt;$BJ57,$BJ57-SUM(MF57:$RV57),EE57),0))</f>
        <v>0</v>
      </c>
      <c r="MF57" s="5">
        <f>IF(EF57=0,0,IF($BJ57&gt;SUM(EG57:$JV57),IF(EF57+SUM(EG57:$JV57)&gt;$BJ57,$BJ57-SUM(MG57:$RV57),EF57),0))</f>
        <v>0</v>
      </c>
      <c r="MG57" s="5">
        <f>IF(EG57=0,0,IF($BJ57&gt;SUM(EH57:$JV57),IF(EG57+SUM(EH57:$JV57)&gt;$BJ57,$BJ57-SUM(MH57:$RV57),EG57),0))</f>
        <v>0</v>
      </c>
      <c r="MH57" s="5">
        <f>IF(EH57=0,0,IF($BJ57&gt;SUM(EI57:$JV57),IF(EH57+SUM(EI57:$JV57)&gt;$BJ57,$BJ57-SUM(MI57:$RV57),EH57),0))</f>
        <v>0</v>
      </c>
      <c r="MI57" s="5">
        <f>IF(EI57=0,0,IF($BJ57&gt;SUM(EJ57:$JV57),IF(EI57+SUM(EJ57:$JV57)&gt;$BJ57,$BJ57-SUM(MJ57:$RV57),EI57),0))</f>
        <v>0</v>
      </c>
      <c r="MJ57" s="5">
        <f>IF(EJ57=0,0,IF($BJ57&gt;SUM(EK57:$JV57),IF(EJ57+SUM(EK57:$JV57)&gt;$BJ57,$BJ57-SUM(MK57:$RV57),EJ57),0))</f>
        <v>0</v>
      </c>
      <c r="MK57" s="5">
        <f>IF(EK57=0,0,IF($BJ57&gt;SUM(EL57:$JV57),IF(EK57+SUM(EL57:$JV57)&gt;$BJ57,$BJ57-SUM(ML57:$RV57),EK57),0))</f>
        <v>0</v>
      </c>
      <c r="ML57" s="5">
        <f>IF(EL57=0,0,IF($BJ57&gt;SUM(EM57:$JV57),IF(EL57+SUM(EM57:$JV57)&gt;$BJ57,$BJ57-SUM(MM57:$RV57),EL57),0))</f>
        <v>0</v>
      </c>
      <c r="MM57" s="5">
        <f>IF(EM57=0,0,IF($BJ57&gt;SUM(EN57:$JV57),IF(EM57+SUM(EN57:$JV57)&gt;$BJ57,$BJ57-SUM(MN57:$RV57),EM57),0))</f>
        <v>0</v>
      </c>
      <c r="MN57" s="5">
        <f>IF(EN57=0,0,IF($BJ57&gt;SUM(EO57:$JV57),IF(EN57+SUM(EO57:$JV57)&gt;$BJ57,$BJ57-SUM(MO57:$RV57),EN57),0))</f>
        <v>0</v>
      </c>
      <c r="MO57" s="5">
        <f>IF(EO57=0,0,IF($BJ57&gt;SUM(EP57:$JV57),IF(EO57+SUM(EP57:$JV57)&gt;$BJ57,$BJ57-SUM(MP57:$RV57),EO57),0))</f>
        <v>0</v>
      </c>
      <c r="MP57" s="5">
        <f>IF(EP57=0,0,IF($BJ57&gt;SUM(EQ57:$JV57),IF(EP57+SUM(EQ57:$JV57)&gt;$BJ57,$BJ57-SUM(MQ57:$RV57),EP57),0))</f>
        <v>0</v>
      </c>
      <c r="MQ57" s="5">
        <f>IF(EQ57=0,0,IF($BJ57&gt;SUM(ER57:$JV57),IF(EQ57+SUM(ER57:$JV57)&gt;$BJ57,$BJ57-SUM(MR57:$RV57),EQ57),0))</f>
        <v>0</v>
      </c>
      <c r="MR57" s="5">
        <f>IF(ER57=0,0,IF($BJ57&gt;SUM(ES57:$JV57),IF(ER57+SUM(ES57:$JV57)&gt;$BJ57,$BJ57-SUM(MS57:$RV57),ER57),0))</f>
        <v>0</v>
      </c>
      <c r="MS57" s="5">
        <f>IF(ES57=0,0,IF($BJ57&gt;SUM(ET57:$JV57),IF(ES57+SUM(ET57:$JV57)&gt;$BJ57,$BJ57-SUM(MT57:$RV57),ES57),0))</f>
        <v>0</v>
      </c>
      <c r="MT57" s="5">
        <f>IF(ET57=0,0,IF($BJ57&gt;SUM(EU57:$JV57),IF(ET57+SUM(EU57:$JV57)&gt;$BJ57,$BJ57-SUM(MU57:$RV57),ET57),0))</f>
        <v>0</v>
      </c>
      <c r="MU57" s="5">
        <f>IF(EU57=0,0,IF($BJ57&gt;SUM(EV57:$JV57),IF(EU57+SUM(EV57:$JV57)&gt;$BJ57,$BJ57-SUM(MV57:$RV57),EU57),0))</f>
        <v>0</v>
      </c>
      <c r="MV57" s="5">
        <f>IF(EV57=0,0,IF($BJ57&gt;SUM(EW57:$JV57),IF(EV57+SUM(EW57:$JV57)&gt;$BJ57,$BJ57-SUM(MW57:$RV57),EV57),0))</f>
        <v>0</v>
      </c>
      <c r="MW57" s="5">
        <f>IF(EW57=0,0,IF($BJ57&gt;SUM(EX57:$JV57),IF(EW57+SUM(EX57:$JV57)&gt;$BJ57,$BJ57-SUM(MX57:$RV57),EW57),0))</f>
        <v>0</v>
      </c>
      <c r="MX57" s="5">
        <f>IF(EX57=0,0,IF($BJ57&gt;SUM(EY57:$JV57),IF(EX57+SUM(EY57:$JV57)&gt;$BJ57,$BJ57-SUM(MY57:$RV57),EX57),0))</f>
        <v>0</v>
      </c>
      <c r="MY57" s="5">
        <f>IF(EY57=0,0,IF($BJ57&gt;SUM(EZ57:$JV57),IF(EY57+SUM(EZ57:$JV57)&gt;$BJ57,$BJ57-SUM(MZ57:$RV57),EY57),0))</f>
        <v>0</v>
      </c>
      <c r="MZ57" s="5">
        <f>IF(EZ57=0,0,IF($BJ57&gt;SUM(FA57:$JV57),IF(EZ57+SUM(FA57:$JV57)&gt;$BJ57,$BJ57-SUM(NA57:$RV57),EZ57),0))</f>
        <v>0</v>
      </c>
      <c r="NA57" s="5">
        <f>IF(FA57=0,0,IF($BJ57&gt;SUM(FB57:$JV57),IF(FA57+SUM(FB57:$JV57)&gt;$BJ57,$BJ57-SUM(NB57:$RV57),FA57),0))</f>
        <v>0</v>
      </c>
      <c r="NB57" s="5">
        <f>IF(FB57=0,0,IF($BJ57&gt;SUM(FC57:$JV57),IF(FB57+SUM(FC57:$JV57)&gt;$BJ57,$BJ57-SUM(NC57:$RV57),FB57),0))</f>
        <v>0</v>
      </c>
      <c r="NC57" s="5">
        <f>IF(FC57=0,0,IF($BJ57&gt;SUM(FD57:$JV57),IF(FC57+SUM(FD57:$JV57)&gt;$BJ57,$BJ57-SUM(ND57:$RV57),FC57),0))</f>
        <v>0</v>
      </c>
      <c r="ND57" s="5">
        <f>IF(FD57=0,0,IF($BJ57&gt;SUM(FE57:$JV57),IF(FD57+SUM(FE57:$JV57)&gt;$BJ57,$BJ57-SUM(NE57:$RV57),FD57),0))</f>
        <v>0</v>
      </c>
      <c r="NE57" s="5">
        <f>IF(FE57=0,0,IF($BJ57&gt;SUM(FF57:$JV57),IF(FE57+SUM(FF57:$JV57)&gt;$BJ57,$BJ57-SUM(NF57:$RV57),FE57),0))</f>
        <v>0</v>
      </c>
      <c r="NF57" s="5">
        <f>IF(FF57=0,0,IF($BJ57&gt;SUM(FG57:$JV57),IF(FF57+SUM(FG57:$JV57)&gt;$BJ57,$BJ57-SUM(NG57:$RV57),FF57),0))</f>
        <v>0</v>
      </c>
      <c r="NG57" s="5">
        <f>IF(FG57=0,0,IF($BJ57&gt;SUM(FH57:$JV57),IF(FG57+SUM(FH57:$JV57)&gt;$BJ57,$BJ57-SUM(NH57:$RV57),FG57),0))</f>
        <v>0</v>
      </c>
      <c r="NH57" s="5">
        <f>IF(FH57=0,0,IF($BJ57&gt;SUM(FI57:$JV57),IF(FH57+SUM(FI57:$JV57)&gt;$BJ57,$BJ57-SUM(NI57:$RV57),FH57),0))</f>
        <v>0</v>
      </c>
      <c r="NI57" s="5">
        <f>IF(FI57=0,0,IF($BJ57&gt;SUM(FJ57:$JV57),IF(FI57+SUM(FJ57:$JV57)&gt;$BJ57,$BJ57-SUM(NJ57:$RV57),FI57),0))</f>
        <v>0</v>
      </c>
      <c r="NJ57" s="5">
        <f>IF(FJ57=0,0,IF($BJ57&gt;SUM(FK57:$JV57),IF(FJ57+SUM(FK57:$JV57)&gt;$BJ57,$BJ57-SUM(NK57:$RV57),FJ57),0))</f>
        <v>0</v>
      </c>
      <c r="NK57" s="5">
        <f>IF(FK57=0,0,IF($BJ57&gt;SUM(FL57:$JV57),IF(FK57+SUM(FL57:$JV57)&gt;$BJ57,$BJ57-SUM(NL57:$RV57),FK57),0))</f>
        <v>0</v>
      </c>
      <c r="NL57" s="5">
        <f>IF(FL57=0,0,IF($BJ57&gt;SUM(FM57:$JV57),IF(FL57+SUM(FM57:$JV57)&gt;$BJ57,$BJ57-SUM(NM57:$RV57),FL57),0))</f>
        <v>0</v>
      </c>
      <c r="NM57" s="5">
        <f>IF(FM57=0,0,IF($BJ57&gt;SUM(FN57:$JV57),IF(FM57+SUM(FN57:$JV57)&gt;$BJ57,$BJ57-SUM(NN57:$RV57),FM57),0))</f>
        <v>0</v>
      </c>
      <c r="NN57" s="5">
        <f>IF(FN57=0,0,IF($BJ57&gt;SUM(FO57:$JV57),IF(FN57+SUM(FO57:$JV57)&gt;$BJ57,$BJ57-SUM(NO57:$RV57),FN57),0))</f>
        <v>0</v>
      </c>
      <c r="NO57" s="5">
        <f>IF(FO57=0,0,IF($BJ57&gt;SUM(FP57:$JV57),IF(FO57+SUM(FP57:$JV57)&gt;$BJ57,$BJ57-SUM(NP57:$RV57),FO57),0))</f>
        <v>0</v>
      </c>
      <c r="NP57" s="5">
        <f>IF(FP57=0,0,IF($BJ57&gt;SUM(FQ57:$JV57),IF(FP57+SUM(FQ57:$JV57)&gt;$BJ57,$BJ57-SUM(NQ57:$RV57),FP57),0))</f>
        <v>0</v>
      </c>
      <c r="NQ57" s="5">
        <f>IF(FQ57=0,0,IF($BJ57&gt;SUM(FR57:$JV57),IF(FQ57+SUM(FR57:$JV57)&gt;$BJ57,$BJ57-SUM(NR57:$RV57),FQ57),0))</f>
        <v>0</v>
      </c>
      <c r="NR57" s="5">
        <f>IF(FR57=0,0,IF($BJ57&gt;SUM(FS57:$JV57),IF(FR57+SUM(FS57:$JV57)&gt;$BJ57,$BJ57-SUM(NS57:$RV57),FR57),0))</f>
        <v>0</v>
      </c>
      <c r="NS57" s="5">
        <f>IF(FS57=0,0,IF($BJ57&gt;SUM(FT57:$JV57),IF(FS57+SUM(FT57:$JV57)&gt;$BJ57,$BJ57-SUM(NT57:$RV57),FS57),0))</f>
        <v>0</v>
      </c>
      <c r="NT57" s="5">
        <f>IF(FT57=0,0,IF($BJ57&gt;SUM(FU57:$JV57),IF(FT57+SUM(FU57:$JV57)&gt;$BJ57,$BJ57-SUM(NU57:$RV57),FT57),0))</f>
        <v>0</v>
      </c>
      <c r="NU57" s="5">
        <f>IF(FU57=0,0,IF($BJ57&gt;SUM(FV57:$JV57),IF(FU57+SUM(FV57:$JV57)&gt;$BJ57,$BJ57-SUM(NV57:$RV57),FU57),0))</f>
        <v>0</v>
      </c>
      <c r="NV57" s="5">
        <f>IF(FV57=0,0,IF($BJ57&gt;SUM(FW57:$JV57),IF(FV57+SUM(FW57:$JV57)&gt;$BJ57,$BJ57-SUM(NW57:$RV57),FV57),0))</f>
        <v>0</v>
      </c>
      <c r="NW57" s="5">
        <f>IF(FW57=0,0,IF($BJ57&gt;SUM(FX57:$JV57),IF(FW57+SUM(FX57:$JV57)&gt;$BJ57,$BJ57-SUM(NX57:$RV57),FW57),0))</f>
        <v>0</v>
      </c>
      <c r="NX57" s="5">
        <f>IF(FX57=0,0,IF($BJ57&gt;SUM(FY57:$JV57),IF(FX57+SUM(FY57:$JV57)&gt;$BJ57,$BJ57-SUM(NY57:$RV57),FX57),0))</f>
        <v>0</v>
      </c>
      <c r="NY57" s="5">
        <f>IF(FY57=0,0,IF($BJ57&gt;SUM(FZ57:$JV57),IF(FY57+SUM(FZ57:$JV57)&gt;$BJ57,$BJ57-SUM(NZ57:$RV57),FY57),0))</f>
        <v>0</v>
      </c>
      <c r="NZ57" s="5">
        <f>IF(FZ57=0,0,IF($BJ57&gt;SUM(GA57:$JV57),IF(FZ57+SUM(GA57:$JV57)&gt;$BJ57,$BJ57-SUM(OA57:$RV57),FZ57),0))</f>
        <v>0</v>
      </c>
      <c r="OA57" s="5">
        <f>IF(GA57=0,0,IF($BJ57&gt;SUM(GB57:$JV57),IF(GA57+SUM(GB57:$JV57)&gt;$BJ57,$BJ57-SUM(OB57:$RV57),GA57),0))</f>
        <v>0</v>
      </c>
      <c r="OB57" s="5">
        <f>IF(GB57=0,0,IF($BJ57&gt;SUM(GC57:$JV57),IF(GB57+SUM(GC57:$JV57)&gt;$BJ57,$BJ57-SUM(OC57:$RV57),GB57),0))</f>
        <v>0</v>
      </c>
      <c r="OC57" s="5">
        <f>IF(GC57=0,0,IF($BJ57&gt;SUM(GD57:$JV57),IF(GC57+SUM(GD57:$JV57)&gt;$BJ57,$BJ57-SUM(OD57:$RV57),GC57),0))</f>
        <v>0</v>
      </c>
      <c r="OD57" s="5">
        <f>IF(GD57=0,0,IF($BJ57&gt;SUM(GE57:$JV57),IF(GD57+SUM(GE57:$JV57)&gt;$BJ57,$BJ57-SUM(OE57:$RV57),GD57),0))</f>
        <v>0</v>
      </c>
      <c r="OE57" s="5">
        <f>IF(GE57=0,0,IF($BJ57&gt;SUM(GF57:$JV57),IF(GE57+SUM(GF57:$JV57)&gt;$BJ57,$BJ57-SUM(OF57:$RV57),GE57),0))</f>
        <v>0</v>
      </c>
      <c r="OF57" s="5">
        <f>IF(GF57=0,0,IF($BJ57&gt;SUM(GG57:$JV57),IF(GF57+SUM(GG57:$JV57)&gt;$BJ57,$BJ57-SUM(OG57:$RV57),GF57),0))</f>
        <v>0</v>
      </c>
      <c r="OG57" s="5">
        <f>IF(GG57=0,0,IF($BJ57&gt;SUM(GH57:$JV57),IF(GG57+SUM(GH57:$JV57)&gt;$BJ57,$BJ57-SUM(OH57:$RV57),GG57),0))</f>
        <v>0</v>
      </c>
      <c r="OH57" s="5">
        <f>IF(GH57=0,0,IF($BJ57&gt;SUM(GI57:$JV57),IF(GH57+SUM(GI57:$JV57)&gt;$BJ57,$BJ57-SUM(OI57:$RV57),GH57),0))</f>
        <v>0</v>
      </c>
      <c r="OI57" s="5">
        <f>IF(GI57=0,0,IF($BJ57&gt;SUM(GJ57:$JV57),IF(GI57+SUM(GJ57:$JV57)&gt;$BJ57,$BJ57-SUM(OJ57:$RV57),GI57),0))</f>
        <v>0</v>
      </c>
      <c r="OJ57" s="5">
        <f>IF(GJ57=0,0,IF($BJ57&gt;SUM(GK57:$JV57),IF(GJ57+SUM(GK57:$JV57)&gt;$BJ57,$BJ57-SUM(OK57:$RV57),GJ57),0))</f>
        <v>0</v>
      </c>
      <c r="OK57" s="5">
        <f>IF(GK57=0,0,IF($BJ57&gt;SUM(GL57:$JV57),IF(GK57+SUM(GL57:$JV57)&gt;$BJ57,$BJ57-SUM(OL57:$RV57),GK57),0))</f>
        <v>0</v>
      </c>
      <c r="OL57" s="5">
        <f>IF(GL57=0,0,IF($BJ57&gt;SUM(GM57:$JV57),IF(GL57+SUM(GM57:$JV57)&gt;$BJ57,$BJ57-SUM(OM57:$RV57),GL57),0))</f>
        <v>0</v>
      </c>
      <c r="OM57" s="5">
        <f>IF(GM57=0,0,IF($BJ57&gt;SUM(GN57:$JV57),IF(GM57+SUM(GN57:$JV57)&gt;$BJ57,$BJ57-SUM(ON57:$RV57),GM57),0))</f>
        <v>0</v>
      </c>
      <c r="ON57" s="5">
        <f>IF(GN57=0,0,IF($BJ57&gt;SUM(GO57:$JV57),IF(GN57+SUM(GO57:$JV57)&gt;$BJ57,$BJ57-SUM(OO57:$RV57),GN57),0))</f>
        <v>0</v>
      </c>
      <c r="OO57" s="5">
        <f>IF(GO57=0,0,IF($BJ57&gt;SUM(GP57:$JV57),IF(GO57+SUM(GP57:$JV57)&gt;$BJ57,$BJ57-SUM(OP57:$RV57),GO57),0))</f>
        <v>0</v>
      </c>
      <c r="OP57" s="5">
        <f>IF(GP57=0,0,IF($BJ57&gt;SUM(GQ57:$JV57),IF(GP57+SUM(GQ57:$JV57)&gt;$BJ57,$BJ57-SUM(OQ57:$RV57),GP57),0))</f>
        <v>0</v>
      </c>
      <c r="OQ57" s="5">
        <f>IF(GQ57=0,0,IF($BJ57&gt;SUM(GR57:$JV57),IF(GQ57+SUM(GR57:$JV57)&gt;$BJ57,$BJ57-SUM(OR57:$RV57),GQ57),0))</f>
        <v>0</v>
      </c>
      <c r="OR57" s="5">
        <f>IF(GR57=0,0,IF($BJ57&gt;SUM(GS57:$JV57),IF(GR57+SUM(GS57:$JV57)&gt;$BJ57,$BJ57-SUM(OS57:$RV57),GR57),0))</f>
        <v>0</v>
      </c>
      <c r="OS57" s="5">
        <f>IF(GS57=0,0,IF($BJ57&gt;SUM(GT57:$JV57),IF(GS57+SUM(GT57:$JV57)&gt;$BJ57,$BJ57-SUM(OT57:$RV57),GS57),0))</f>
        <v>0</v>
      </c>
      <c r="OT57" s="5">
        <f>IF(GT57=0,0,IF($BJ57&gt;SUM(GU57:$JV57),IF(GT57+SUM(GU57:$JV57)&gt;$BJ57,$BJ57-SUM(OU57:$RV57),GT57),0))</f>
        <v>0</v>
      </c>
      <c r="OU57" s="5">
        <f>IF(GU57=0,0,IF($BJ57&gt;SUM(GV57:$JV57),IF(GU57+SUM(GV57:$JV57)&gt;$BJ57,$BJ57-SUM(OV57:$RV57),GU57),0))</f>
        <v>0</v>
      </c>
      <c r="OV57" s="5">
        <f>IF(GV57=0,0,IF($BJ57&gt;SUM(GW57:$JV57),IF(GV57+SUM(GW57:$JV57)&gt;$BJ57,$BJ57-SUM(OW57:$RV57),GV57),0))</f>
        <v>0</v>
      </c>
      <c r="OW57" s="5">
        <f>IF(GW57=0,0,IF($BJ57&gt;SUM(GX57:$JV57),IF(GW57+SUM(GX57:$JV57)&gt;$BJ57,$BJ57-SUM(OX57:$RV57),GW57),0))</f>
        <v>0</v>
      </c>
      <c r="OX57" s="5">
        <f>IF(GX57=0,0,IF($BJ57&gt;SUM(GY57:$JV57),IF(GX57+SUM(GY57:$JV57)&gt;$BJ57,$BJ57-SUM(OY57:$RV57),GX57),0))</f>
        <v>0</v>
      </c>
      <c r="OY57" s="5">
        <f>IF(GY57=0,0,IF($BJ57&gt;SUM(GZ57:$JV57),IF(GY57+SUM(GZ57:$JV57)&gt;$BJ57,$BJ57-SUM(OZ57:$RV57),GY57),0))</f>
        <v>0</v>
      </c>
      <c r="OZ57" s="5">
        <f>IF(GZ57=0,0,IF($BJ57&gt;SUM(HA57:$JV57),IF(GZ57+SUM(HA57:$JV57)&gt;$BJ57,$BJ57-SUM(PA57:$RV57),GZ57),0))</f>
        <v>0</v>
      </c>
      <c r="PA57" s="5">
        <f>IF(HA57=0,0,IF($BJ57&gt;SUM(HB57:$JV57),IF(HA57+SUM(HB57:$JV57)&gt;$BJ57,$BJ57-SUM(PB57:$RV57),HA57),0))</f>
        <v>0</v>
      </c>
      <c r="PB57" s="5">
        <f>IF(HB57=0,0,IF($BJ57&gt;SUM(HC57:$JV57),IF(HB57+SUM(HC57:$JV57)&gt;$BJ57,$BJ57-SUM(PC57:$RV57),HB57),0))</f>
        <v>0</v>
      </c>
      <c r="PC57" s="5">
        <f>IF(HC57=0,0,IF($BJ57&gt;SUM(HD57:$JV57),IF(HC57+SUM(HD57:$JV57)&gt;$BJ57,$BJ57-SUM(PD57:$RV57),HC57),0))</f>
        <v>0</v>
      </c>
      <c r="PD57" s="5">
        <f>IF(HD57=0,0,IF($BJ57&gt;SUM(HE57:$JV57),IF(HD57+SUM(HE57:$JV57)&gt;$BJ57,$BJ57-SUM(PE57:$RV57),HD57),0))</f>
        <v>0</v>
      </c>
      <c r="PE57" s="5">
        <f>IF(HE57=0,0,IF($BJ57&gt;SUM(HF57:$JV57),IF(HE57+SUM(HF57:$JV57)&gt;$BJ57,$BJ57-SUM(PF57:$RV57),HE57),0))</f>
        <v>0</v>
      </c>
      <c r="PF57" s="5">
        <f>IF(HF57=0,0,IF($BJ57&gt;SUM(HG57:$JV57),IF(HF57+SUM(HG57:$JV57)&gt;$BJ57,$BJ57-SUM(PG57:$RV57),HF57),0))</f>
        <v>0</v>
      </c>
      <c r="PG57" s="5">
        <f>IF(HG57=0,0,IF($BJ57&gt;SUM(HH57:$JV57),IF(HG57+SUM(HH57:$JV57)&gt;$BJ57,$BJ57-SUM(PH57:$RV57),HG57),0))</f>
        <v>0</v>
      </c>
      <c r="PH57" s="5">
        <f>IF(HH57=0,0,IF($BJ57&gt;SUM(HI57:$JV57),IF(HH57+SUM(HI57:$JV57)&gt;$BJ57,$BJ57-SUM(PI57:$RV57),HH57),0))</f>
        <v>0</v>
      </c>
      <c r="PI57" s="5">
        <f>IF(HI57=0,0,IF($BJ57&gt;SUM(HJ57:$JV57),IF(HI57+SUM(HJ57:$JV57)&gt;$BJ57,$BJ57-SUM(PJ57:$RV57),HI57),0))</f>
        <v>0</v>
      </c>
      <c r="PJ57" s="5">
        <f>IF(HJ57=0,0,IF($BJ57&gt;SUM(HK57:$JV57),IF(HJ57+SUM(HK57:$JV57)&gt;$BJ57,$BJ57-SUM(PK57:$RV57),HJ57),0))</f>
        <v>0</v>
      </c>
      <c r="PK57" s="5">
        <f>IF(HK57=0,0,IF($BJ57&gt;SUM(HL57:$JV57),IF(HK57+SUM(HL57:$JV57)&gt;$BJ57,$BJ57-SUM(PL57:$RV57),HK57),0))</f>
        <v>0</v>
      </c>
      <c r="PL57" s="5">
        <f>IF(HL57=0,0,IF($BJ57&gt;SUM(HM57:$JV57),IF(HL57+SUM(HM57:$JV57)&gt;$BJ57,$BJ57-SUM(PM57:$RV57),HL57),0))</f>
        <v>0</v>
      </c>
      <c r="PM57" s="5">
        <f>IF(HM57=0,0,IF($BJ57&gt;SUM(HN57:$JV57),IF(HM57+SUM(HN57:$JV57)&gt;$BJ57,$BJ57-SUM(PN57:$RV57),HM57),0))</f>
        <v>0</v>
      </c>
      <c r="PN57" s="5">
        <f>IF(HN57=0,0,IF($BJ57&gt;SUM(HO57:$JV57),IF(HN57+SUM(HO57:$JV57)&gt;$BJ57,$BJ57-SUM(PO57:$RV57),HN57),0))</f>
        <v>0</v>
      </c>
      <c r="PO57" s="5">
        <f>IF(HO57=0,0,IF($BJ57&gt;SUM(HP57:$JV57),IF(HO57+SUM(HP57:$JV57)&gt;$BJ57,$BJ57-SUM(PP57:$RV57),HO57),0))</f>
        <v>0</v>
      </c>
      <c r="PP57" s="5">
        <f>IF(HP57=0,0,IF($BJ57&gt;SUM(HQ57:$JV57),IF(HP57+SUM(HQ57:$JV57)&gt;$BJ57,$BJ57-SUM(PQ57:$RV57),HP57),0))</f>
        <v>0</v>
      </c>
      <c r="PQ57" s="5">
        <f>IF(HQ57=0,0,IF($BJ57&gt;SUM(HR57:$JV57),IF(HQ57+SUM(HR57:$JV57)&gt;$BJ57,$BJ57-SUM(PR57:$RV57),HQ57),0))</f>
        <v>0</v>
      </c>
      <c r="PR57" s="5">
        <f>IF(HR57=0,0,IF($BJ57&gt;SUM(HS57:$JV57),IF(HR57+SUM(HS57:$JV57)&gt;$BJ57,$BJ57-SUM(PS57:$RV57),HR57),0))</f>
        <v>0</v>
      </c>
      <c r="PS57" s="5">
        <f>IF(HS57=0,0,IF($BJ57&gt;SUM(HT57:$JV57),IF(HS57+SUM(HT57:$JV57)&gt;$BJ57,$BJ57-SUM(PT57:$RV57),HS57),0))</f>
        <v>0</v>
      </c>
      <c r="PT57" s="5">
        <f>IF(HT57=0,0,IF($BJ57&gt;SUM(HU57:$JV57),IF(HT57+SUM(HU57:$JV57)&gt;$BJ57,$BJ57-SUM(PU57:$RV57),HT57),0))</f>
        <v>0</v>
      </c>
      <c r="PU57" s="5">
        <f>IF(HU57=0,0,IF($BJ57&gt;SUM(HV57:$JV57),IF(HU57+SUM(HV57:$JV57)&gt;$BJ57,$BJ57-SUM(PV57:$RV57),HU57),0))</f>
        <v>0</v>
      </c>
      <c r="PV57" s="5">
        <f>IF(HV57=0,0,IF($BJ57&gt;SUM(HW57:$JV57),IF(HV57+SUM(HW57:$JV57)&gt;$BJ57,$BJ57-SUM(PW57:$RV57),HV57),0))</f>
        <v>0</v>
      </c>
      <c r="PW57" s="5">
        <f>IF(HW57=0,0,IF($BJ57&gt;SUM(HX57:$JV57),IF(HW57+SUM(HX57:$JV57)&gt;$BJ57,$BJ57-SUM(PX57:$RV57),HW57),0))</f>
        <v>0</v>
      </c>
      <c r="PX57" s="5">
        <f>IF(HX57=0,0,IF($BJ57&gt;SUM(HY57:$JV57),IF(HX57+SUM(HY57:$JV57)&gt;$BJ57,$BJ57-SUM(PY57:$RV57),HX57),0))</f>
        <v>0</v>
      </c>
      <c r="PY57" s="5">
        <f>IF(HY57=0,0,IF($BJ57&gt;SUM(HZ57:$JV57),IF(HY57+SUM(HZ57:$JV57)&gt;$BJ57,$BJ57-SUM(PZ57:$RV57),HY57),0))</f>
        <v>0</v>
      </c>
      <c r="PZ57" s="5">
        <f>IF(HZ57=0,0,IF($BJ57&gt;SUM(IA57:$JV57),IF(HZ57+SUM(IA57:$JV57)&gt;$BJ57,$BJ57-SUM(QA57:$RV57),HZ57),0))</f>
        <v>0</v>
      </c>
      <c r="QA57" s="5">
        <f>IF(IA57=0,0,IF($BJ57&gt;SUM(IB57:$JV57),IF(IA57+SUM(IB57:$JV57)&gt;$BJ57,$BJ57-SUM(QB57:$RV57),IA57),0))</f>
        <v>0</v>
      </c>
      <c r="QB57" s="5">
        <f>IF(IB57=0,0,IF($BJ57&gt;SUM(IC57:$JV57),IF(IB57+SUM(IC57:$JV57)&gt;$BJ57,$BJ57-SUM(QC57:$RV57),IB57),0))</f>
        <v>0</v>
      </c>
      <c r="QC57" s="5">
        <f>IF(IC57=0,0,IF($BJ57&gt;SUM(ID57:$JV57),IF(IC57+SUM(ID57:$JV57)&gt;$BJ57,$BJ57-SUM(QD57:$RV57),IC57),0))</f>
        <v>0</v>
      </c>
      <c r="QD57" s="5">
        <f>IF(ID57=0,0,IF($BJ57&gt;SUM(IE57:$JV57),IF(ID57+SUM(IE57:$JV57)&gt;$BJ57,$BJ57-SUM(QE57:$RV57),ID57),0))</f>
        <v>0</v>
      </c>
      <c r="QE57" s="5">
        <f>IF(IE57=0,0,IF($BJ57&gt;SUM(IF57:$JV57),IF(IE57+SUM(IF57:$JV57)&gt;$BJ57,$BJ57-SUM(QF57:$RV57),IE57),0))</f>
        <v>0</v>
      </c>
      <c r="QF57" s="5">
        <f>IF(IF57=0,0,IF($BJ57&gt;SUM(IG57:$JV57),IF(IF57+SUM(IG57:$JV57)&gt;$BJ57,$BJ57-SUM(QG57:$RV57),IF57),0))</f>
        <v>0</v>
      </c>
      <c r="QG57" s="5">
        <f>IF(IG57=0,0,IF($BJ57&gt;SUM(IH57:$JV57),IF(IG57+SUM(IH57:$JV57)&gt;$BJ57,$BJ57-SUM(QH57:$RV57),IG57),0))</f>
        <v>0</v>
      </c>
      <c r="QH57" s="5">
        <f>IF(IH57=0,0,IF($BJ57&gt;SUM(II57:$JV57),IF(IH57+SUM(II57:$JV57)&gt;$BJ57,$BJ57-SUM(QI57:$RV57),IH57),0))</f>
        <v>0</v>
      </c>
      <c r="QI57" s="5">
        <f>IF(II57=0,0,IF($BJ57&gt;SUM(IJ57:$JV57),IF(II57+SUM(IJ57:$JV57)&gt;$BJ57,$BJ57-SUM(QJ57:$RV57),II57),0))</f>
        <v>0</v>
      </c>
      <c r="QJ57" s="5">
        <f>IF(IJ57=0,0,IF($BJ57&gt;SUM(IK57:$JV57),IF(IJ57+SUM(IK57:$JV57)&gt;$BJ57,$BJ57-SUM(QK57:$RV57),IJ57),0))</f>
        <v>0</v>
      </c>
      <c r="QK57" s="5">
        <f>IF(IK57=0,0,IF($BJ57&gt;SUM(IL57:$JV57),IF(IK57+SUM(IL57:$JV57)&gt;$BJ57,$BJ57-SUM(QL57:$RV57),IK57),0))</f>
        <v>0</v>
      </c>
      <c r="QL57" s="5">
        <f>IF(IL57=0,0,IF($BJ57&gt;SUM(IM57:$JV57),IF(IL57+SUM(IM57:$JV57)&gt;$BJ57,$BJ57-SUM(QM57:$RV57),IL57),0))</f>
        <v>0</v>
      </c>
      <c r="QM57" s="5">
        <f>IF(IM57=0,0,IF($BJ57&gt;SUM(IN57:$JV57),IF(IM57+SUM(IN57:$JV57)&gt;$BJ57,$BJ57-SUM(QN57:$RV57),IM57),0))</f>
        <v>0</v>
      </c>
      <c r="QN57" s="5">
        <f>IF(IN57=0,0,IF($BJ57&gt;SUM(IO57:$JV57),IF(IN57+SUM(IO57:$JV57)&gt;$BJ57,$BJ57-SUM(QO57:$RV57),IN57),0))</f>
        <v>0</v>
      </c>
      <c r="QO57" s="5">
        <f>IF(IO57=0,0,IF($BJ57&gt;SUM(IP57:$JV57),IF(IO57+SUM(IP57:$JV57)&gt;$BJ57,$BJ57-SUM(QP57:$RV57),IO57),0))</f>
        <v>0</v>
      </c>
      <c r="QP57" s="5">
        <f>IF(IP57=0,0,IF($BJ57&gt;SUM(IQ57:$JV57),IF(IP57+SUM(IQ57:$JV57)&gt;$BJ57,$BJ57-SUM(QQ57:$RV57),IP57),0))</f>
        <v>0</v>
      </c>
      <c r="QQ57" s="5">
        <f>IF(IQ57=0,0,IF($BJ57&gt;SUM(IR57:$JV57),IF(IQ57+SUM(IR57:$JV57)&gt;$BJ57,$BJ57-SUM(QR57:$RV57),IQ57),0))</f>
        <v>0</v>
      </c>
      <c r="QR57" s="5">
        <f>IF(IR57=0,0,IF($BJ57&gt;SUM(IS57:$JV57),IF(IR57+SUM(IS57:$JV57)&gt;$BJ57,$BJ57-SUM(QS57:$RV57),IR57),0))</f>
        <v>0</v>
      </c>
      <c r="QS57" s="5">
        <f>IF(IS57=0,0,IF($BJ57&gt;SUM(IT57:$JV57),IF(IS57+SUM(IT57:$JV57)&gt;$BJ57,$BJ57-SUM(QT57:$RV57),IS57),0))</f>
        <v>0</v>
      </c>
      <c r="QT57" s="5">
        <f>IF(IT57=0,0,IF($BJ57&gt;SUM(IU57:$JV57),IF(IT57+SUM(IU57:$JV57)&gt;$BJ57,$BJ57-SUM(QU57:$RV57),IT57),0))</f>
        <v>0</v>
      </c>
      <c r="QU57" s="5">
        <f>IF(IU57=0,0,IF($BJ57&gt;SUM(IV57:$JV57),IF(IU57+SUM(IV57:$JV57)&gt;$BJ57,$BJ57-SUM(QV57:$RV57),IU57),0))</f>
        <v>0</v>
      </c>
      <c r="QV57" s="5">
        <f>IF(IV57=0,0,IF($BJ57&gt;SUM(IW57:$JV57),IF(IV57+SUM(IW57:$JV57)&gt;$BJ57,$BJ57-SUM(QW57:$RV57),IV57),0))</f>
        <v>0</v>
      </c>
      <c r="QW57" s="5">
        <f>IF(IW57=0,0,IF($BJ57&gt;SUM(IX57:$JV57),IF(IW57+SUM(IX57:$JV57)&gt;$BJ57,$BJ57-SUM(QX57:$RV57),IW57),0))</f>
        <v>0</v>
      </c>
      <c r="QX57" s="5">
        <f>IF(IX57=0,0,IF($BJ57&gt;SUM(IY57:$JV57),IF(IX57+SUM(IY57:$JV57)&gt;$BJ57,$BJ57-SUM(QY57:$RV57),IX57),0))</f>
        <v>0</v>
      </c>
      <c r="QY57" s="5">
        <f>IF(IY57=0,0,IF($BJ57&gt;SUM(IZ57:$JV57),IF(IY57+SUM(IZ57:$JV57)&gt;$BJ57,$BJ57-SUM(QZ57:$RV57),IY57),0))</f>
        <v>0</v>
      </c>
      <c r="QZ57" s="5">
        <f>IF(IZ57=0,0,IF($BJ57&gt;SUM(JA57:$JV57),IF(IZ57+SUM(JA57:$JV57)&gt;$BJ57,$BJ57-SUM(RA57:$RV57),IZ57),0))</f>
        <v>0</v>
      </c>
      <c r="RA57" s="5">
        <f>IF(JA57=0,0,IF($BJ57&gt;SUM(JB57:$JV57),IF(JA57+SUM(JB57:$JV57)&gt;$BJ57,$BJ57-SUM(RB57:$RV57),JA57),0))</f>
        <v>0</v>
      </c>
      <c r="RB57" s="5">
        <f>IF(JB57=0,0,IF($BJ57&gt;SUM(JC57:$JV57),IF(JB57+SUM(JC57:$JV57)&gt;$BJ57,$BJ57-SUM(RC57:$RV57),JB57),0))</f>
        <v>0</v>
      </c>
      <c r="RC57" s="5">
        <f>IF(JC57=0,0,IF($BJ57&gt;SUM(JD57:$JV57),IF(JC57+SUM(JD57:$JV57)&gt;$BJ57,$BJ57-SUM(RD57:$RV57),JC57),0))</f>
        <v>0</v>
      </c>
      <c r="RD57" s="5">
        <f>IF(JD57=0,0,IF($BJ57&gt;SUM(JE57:$JV57),IF(JD57+SUM(JE57:$JV57)&gt;$BJ57,$BJ57-SUM(RE57:$RV57),JD57),0))</f>
        <v>0</v>
      </c>
      <c r="RE57" s="5">
        <f>IF(JE57=0,0,IF($BJ57&gt;SUM(JF57:$JV57),IF(JE57+SUM(JF57:$JV57)&gt;$BJ57,$BJ57-SUM(RF57:$RV57),JE57),0))</f>
        <v>0</v>
      </c>
      <c r="RF57" s="5">
        <f>IF(JF57=0,0,IF($BJ57&gt;SUM(JG57:$JV57),IF(JF57+SUM(JG57:$JV57)&gt;$BJ57,$BJ57-SUM(RG57:$RV57),JF57),0))</f>
        <v>0</v>
      </c>
      <c r="RG57" s="5">
        <f>IF(JG57=0,0,IF($BJ57&gt;SUM(JH57:$JV57),IF(JG57+SUM(JH57:$JV57)&gt;$BJ57,$BJ57-SUM(RH57:$RV57),JG57),0))</f>
        <v>0</v>
      </c>
      <c r="RH57" s="5">
        <f>IF(JH57=0,0,IF($BJ57&gt;SUM(JI57:$JV57),IF(JH57+SUM(JI57:$JV57)&gt;$BJ57,$BJ57-SUM(RI57:$RV57),JH57),0))</f>
        <v>0</v>
      </c>
      <c r="RI57" s="5">
        <f>IF(JI57=0,0,IF($BJ57&gt;SUM(JJ57:$JV57),IF(JI57+SUM(JJ57:$JV57)&gt;$BJ57,$BJ57-SUM(RJ57:$RV57),JI57),0))</f>
        <v>0</v>
      </c>
      <c r="RJ57" s="5">
        <f>IF(JJ57=0,0,IF($BJ57&gt;SUM(JK57:$JV57),IF(JJ57+SUM(JK57:$JV57)&gt;$BJ57,$BJ57-SUM(RK57:$RV57),JJ57),0))</f>
        <v>0</v>
      </c>
      <c r="RK57" s="5">
        <f>IF(JK57=0,0,IF($BJ57&gt;SUM(JL57:$JV57),IF(JK57+SUM(JL57:$JV57)&gt;$BJ57,$BJ57-SUM(RL57:$RV57),JK57),0))</f>
        <v>0</v>
      </c>
      <c r="RL57" s="5">
        <f>IF(JL57=0,0,IF($BJ57&gt;SUM(JM57:$JV57),IF(JL57+SUM(JM57:$JV57)&gt;$BJ57,$BJ57-SUM(RM57:$RV57),JL57),0))</f>
        <v>0</v>
      </c>
      <c r="RM57" s="5">
        <f>IF(JM57=0,0,IF($BJ57&gt;SUM(JN57:$JV57),IF(JM57+SUM(JN57:$JV57)&gt;$BJ57,$BJ57-SUM(RN57:$RV57),JM57),0))</f>
        <v>7</v>
      </c>
      <c r="RN57" s="5">
        <f>IF(JN57=0,0,IF($BJ57&gt;SUM(JO57:$JV57),IF(JN57+SUM(JO57:$JV57)&gt;$BJ57,$BJ57-SUM(RO57:$RV57),JN57),0))</f>
        <v>15</v>
      </c>
      <c r="RO57" s="5">
        <f>IF(JO57=0,0,IF($BJ57&gt;SUM(JP57:$JV57),IF(JO57+SUM(JP57:$JV57)&gt;$BJ57,$BJ57-SUM(RP57:$RV57),JO57),0))</f>
        <v>12</v>
      </c>
      <c r="RP57" s="5">
        <f>IF(JP57=0,0,IF($BJ57&gt;SUM(JQ57:$JV57),IF(JP57+SUM(JQ57:$JV57)&gt;$BJ57,$BJ57-SUM(RQ57:$RV57),JP57),0))</f>
        <v>15</v>
      </c>
      <c r="RQ57" s="5">
        <f>IF(JQ57=0,0,IF($BJ57&gt;SUM(JR57:$JV57),IF(JQ57+SUM(JR57:$JV57)&gt;$BJ57,$BJ57-SUM(RR57:$RV57),JQ57),0))</f>
        <v>15</v>
      </c>
      <c r="RR57" s="5">
        <f>IF(JR57=0,0,IF($BJ57&gt;SUM(JS57:$JV57),IF(JR57+SUM(JS57:$JV57)&gt;$BJ57,$BJ57-SUM(RS57:$RV57),JR57),0))</f>
        <v>0</v>
      </c>
      <c r="RS57" s="5">
        <f>IF(JS57=0,0,IF($BJ57&gt;SUM(JT57:$JV57),IF(JS57+SUM(JT57:$JV57)&gt;$BJ57,$BJ57-SUM(RT57:$RV57),JS57),0))</f>
        <v>10</v>
      </c>
      <c r="RT57" s="5">
        <f>IF(JT57=0,0,IF($BJ57&gt;SUM(JU57:$JV57),IF(JT57+SUM(JU57:$JV57)&gt;$BJ57,$BJ57-SUM(RU57:$RV57),JT57),0))</f>
        <v>0</v>
      </c>
      <c r="RU57" s="5">
        <f>IF(JU57=0,0,IF($BJ57&gt;SUM(JV57:$JV57),IF(JU57+SUM(JV57:$JV57)&gt;$BJ57,$BJ57-SUM(RV57:$RV57),JU57),0))</f>
        <v>10</v>
      </c>
      <c r="RV57" s="54"/>
      <c r="RW57" s="12">
        <f ca="1">SUMIFS(Sales!D$1:D$151,Sales!B$1:B$151,B57,Sales!C$1:C$151,C57)</f>
        <v>37</v>
      </c>
      <c r="RX57" s="65" t="b">
        <f>IF(COUNTIF(Sales!C$1:C$153,C57)=1,TRUE,FALSE)</f>
        <v>1</v>
      </c>
      <c r="RY57" t="b">
        <f>IF(SUM(BW57:JV57)=SUM(BW204:JV204),IF(SUM(BW57:JV57)=0,TRUE,FALSE),TRUE)</f>
        <v>1</v>
      </c>
    </row>
    <row r="58" spans="1:493" x14ac:dyDescent="0.35">
      <c r="A58" s="7">
        <f t="shared" ca="1" si="546"/>
        <v>58</v>
      </c>
      <c r="B58" s="126" t="str">
        <f t="shared" si="595"/>
        <v>GC-Shoes</v>
      </c>
      <c r="C58" s="20" t="s">
        <v>395</v>
      </c>
      <c r="D58" s="20" t="s">
        <v>462</v>
      </c>
      <c r="E58" s="155">
        <f>IF(LEFT(C58,5)="Total",0,SUMIFS(Costing!E$1:E$79,Costing!C$1:C$79,B58,Costing!D$1:D$79,C58))</f>
        <v>251</v>
      </c>
      <c r="F58" s="60">
        <f>SUMIFS(Costing!G$1:G$79,Costing!C$1:C$79,B58,Costing!D$1:D$79,C58)</f>
        <v>50.829920318725101</v>
      </c>
      <c r="G58" s="92">
        <v>1</v>
      </c>
      <c r="H58" s="220">
        <v>70</v>
      </c>
      <c r="I58" s="67">
        <f t="shared" si="575"/>
        <v>19.170079681274899</v>
      </c>
      <c r="J58" s="92">
        <v>6</v>
      </c>
      <c r="K58" s="220">
        <f>((5*60)+70)/J58</f>
        <v>61.666666666666664</v>
      </c>
      <c r="L58" s="67">
        <f t="shared" si="576"/>
        <v>10.836746347941563</v>
      </c>
      <c r="M58" s="92"/>
      <c r="N58" s="220"/>
      <c r="O58" s="67">
        <f t="shared" si="577"/>
        <v>0</v>
      </c>
      <c r="P58" s="92">
        <v>16</v>
      </c>
      <c r="Q58" s="220">
        <f>(70+825)/P58</f>
        <v>55.9375</v>
      </c>
      <c r="R58" s="67">
        <f t="shared" si="578"/>
        <v>5.107579681274899</v>
      </c>
      <c r="S58" s="92"/>
      <c r="T58" s="220"/>
      <c r="U58" s="67">
        <f t="shared" si="579"/>
        <v>0</v>
      </c>
      <c r="V58" s="92">
        <v>30</v>
      </c>
      <c r="W58" s="220">
        <v>55</v>
      </c>
      <c r="X58" s="67">
        <f t="shared" si="580"/>
        <v>4.170079681274899</v>
      </c>
      <c r="Y58" s="92"/>
      <c r="Z58" s="220"/>
      <c r="AA58" s="67">
        <f t="shared" si="581"/>
        <v>0</v>
      </c>
      <c r="AB58" s="92">
        <f>4+13</f>
        <v>17</v>
      </c>
      <c r="AC58" s="220">
        <f>(240+715)/AB58</f>
        <v>56.176470588235297</v>
      </c>
      <c r="AD58" s="67">
        <f t="shared" si="582"/>
        <v>5.3465502695101961</v>
      </c>
      <c r="AE58" s="92">
        <v>12</v>
      </c>
      <c r="AF58" s="220">
        <v>55</v>
      </c>
      <c r="AG58" s="67">
        <f t="shared" si="583"/>
        <v>4.170079681274899</v>
      </c>
      <c r="AH58" s="92"/>
      <c r="AI58" s="220"/>
      <c r="AJ58" s="67">
        <f t="shared" si="584"/>
        <v>0</v>
      </c>
      <c r="AK58" s="92"/>
      <c r="AL58" s="220"/>
      <c r="AM58" s="67">
        <f t="shared" si="585"/>
        <v>0</v>
      </c>
      <c r="AN58" s="92"/>
      <c r="AO58" s="220"/>
      <c r="AP58" s="67">
        <f t="shared" si="586"/>
        <v>0</v>
      </c>
      <c r="AQ58" s="92"/>
      <c r="AR58" s="220"/>
      <c r="AS58" s="67">
        <f t="shared" si="587"/>
        <v>0</v>
      </c>
      <c r="AT58" s="92"/>
      <c r="AU58" s="220"/>
      <c r="AV58" s="67">
        <f t="shared" si="588"/>
        <v>0</v>
      </c>
      <c r="AW58" s="92"/>
      <c r="AX58" s="220"/>
      <c r="AY58" s="67">
        <f t="shared" si="589"/>
        <v>0</v>
      </c>
      <c r="AZ58" s="92"/>
      <c r="BA58" s="220"/>
      <c r="BB58" s="67">
        <f t="shared" si="590"/>
        <v>0</v>
      </c>
      <c r="BC58" s="92"/>
      <c r="BD58" s="220"/>
      <c r="BE58" s="67">
        <f t="shared" si="591"/>
        <v>0</v>
      </c>
      <c r="BF58" s="92"/>
      <c r="BG58" s="220"/>
      <c r="BH58" s="67">
        <f t="shared" si="592"/>
        <v>0</v>
      </c>
      <c r="BI58" s="68"/>
      <c r="BJ58" s="154">
        <f t="shared" si="593"/>
        <v>169</v>
      </c>
      <c r="BK58" s="116">
        <f t="shared" si="594"/>
        <v>8590.2565338645418</v>
      </c>
      <c r="BL58" s="50"/>
      <c r="BM58" s="5">
        <f ca="1">SUMIFS(INDIRECT("Sales!"&amp;RW58&amp;":"&amp;RW58),Sales!$1:$1,"&gt;"&amp;$BN$2,Sales!$1:$1,"&lt;="&amp;$C$2)/$BM$2*30</f>
        <v>92.666666666666671</v>
      </c>
      <c r="BN58" s="72"/>
      <c r="BO58" s="5">
        <f>SUMIF($DB$2:$RV$2,"&lt;"&amp;BO$2,$DB58:$RV58)-SUM($BN58:BN58)</f>
        <v>0</v>
      </c>
      <c r="BP58" s="5">
        <f>SUMIF($DB$2:$RV$2,"&lt;"&amp;BP$2,$DB58:$RV58)-SUM($BN58:BO58)</f>
        <v>0</v>
      </c>
      <c r="BQ58" s="5">
        <f>SUMIF($DB$2:$RV$2,"&lt;"&amp;BQ$2,$DB58:$RV58)-SUM($BN58:BP58)</f>
        <v>0</v>
      </c>
      <c r="BR58" s="5">
        <f>SUMIF($DB$2:$RV$2,"&lt;"&amp;BR$2,$DB58:$RV58)-SUM($BN58:BQ58)</f>
        <v>0</v>
      </c>
      <c r="BS58" s="5">
        <f>SUMIF($DB$2:$RV$2,"&lt;"&amp;BS$2,$DB58:$RV58)-SUM($BN58:BR58)</f>
        <v>0</v>
      </c>
      <c r="BT58" s="5">
        <f>SUMIF($DB$2:$RV$2,"&lt;"&amp;BT$2,$DB58:$RV58)-SUM($BN58:BS58)</f>
        <v>169</v>
      </c>
      <c r="BU58" s="5">
        <f t="shared" si="599"/>
        <v>458.4378698224852</v>
      </c>
      <c r="BV58" s="10"/>
      <c r="BW58" s="95"/>
      <c r="BX58" s="95">
        <v>0</v>
      </c>
      <c r="BY58" s="95">
        <v>0</v>
      </c>
      <c r="BZ58" s="95"/>
      <c r="CA58" s="95"/>
      <c r="CB58" s="95"/>
      <c r="CC58" s="79">
        <v>0</v>
      </c>
      <c r="CD58" s="79">
        <v>0</v>
      </c>
      <c r="CE58" s="79">
        <v>0</v>
      </c>
      <c r="CF58" s="79">
        <v>0</v>
      </c>
      <c r="CG58" s="79">
        <v>0</v>
      </c>
      <c r="CH58" s="79">
        <v>0</v>
      </c>
      <c r="CI58" s="79">
        <v>0</v>
      </c>
      <c r="CJ58" s="79">
        <v>0</v>
      </c>
      <c r="CK58" s="79">
        <v>0</v>
      </c>
      <c r="CL58" s="79">
        <v>0</v>
      </c>
      <c r="CM58" s="79">
        <v>0</v>
      </c>
      <c r="CN58" s="79">
        <v>0</v>
      </c>
      <c r="CO58" s="79">
        <v>0</v>
      </c>
      <c r="CP58" s="79">
        <v>0</v>
      </c>
      <c r="CQ58" s="79">
        <v>0</v>
      </c>
      <c r="CR58" s="79">
        <v>0</v>
      </c>
      <c r="CS58" s="79">
        <v>0</v>
      </c>
      <c r="CT58" s="79">
        <v>0</v>
      </c>
      <c r="CU58" s="79">
        <v>0</v>
      </c>
      <c r="CV58" s="79">
        <v>0</v>
      </c>
      <c r="CW58" s="79">
        <v>0</v>
      </c>
      <c r="CX58" s="79">
        <v>0</v>
      </c>
      <c r="CY58" s="79">
        <v>0</v>
      </c>
      <c r="CZ58" s="79">
        <v>0</v>
      </c>
      <c r="DA58" s="79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/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10</v>
      </c>
      <c r="IQ58" s="5">
        <v>10</v>
      </c>
      <c r="IR58" s="5">
        <v>10</v>
      </c>
      <c r="IS58" s="5">
        <v>20</v>
      </c>
      <c r="IT58" s="5">
        <v>10</v>
      </c>
      <c r="IU58" s="5">
        <v>15</v>
      </c>
      <c r="IV58" s="5">
        <v>10</v>
      </c>
      <c r="IW58" s="5">
        <v>20</v>
      </c>
      <c r="IX58" s="5">
        <v>20</v>
      </c>
      <c r="IY58" s="5">
        <v>25</v>
      </c>
      <c r="IZ58" s="5">
        <v>20</v>
      </c>
      <c r="JA58" s="5">
        <v>30</v>
      </c>
      <c r="JB58" s="5">
        <v>0</v>
      </c>
      <c r="JC58" s="5">
        <v>25</v>
      </c>
      <c r="JD58" s="5">
        <v>0</v>
      </c>
      <c r="JE58" s="5">
        <v>0</v>
      </c>
      <c r="JF58" s="5">
        <v>28</v>
      </c>
      <c r="JG58" s="5">
        <v>25</v>
      </c>
      <c r="JH58" s="5">
        <v>10</v>
      </c>
      <c r="JI58" s="5">
        <v>35</v>
      </c>
      <c r="JJ58">
        <v>25</v>
      </c>
      <c r="JK58" s="5">
        <v>30</v>
      </c>
      <c r="JL58" s="5">
        <v>25</v>
      </c>
      <c r="JM58" s="5">
        <v>35</v>
      </c>
      <c r="JN58" s="5">
        <v>40</v>
      </c>
      <c r="JO58" s="5">
        <v>20</v>
      </c>
      <c r="JP58" s="5">
        <v>25</v>
      </c>
      <c r="JQ58" s="5">
        <v>20</v>
      </c>
      <c r="JR58" s="5">
        <v>20</v>
      </c>
      <c r="JS58" s="5">
        <v>20</v>
      </c>
      <c r="JT58" s="5">
        <v>25</v>
      </c>
      <c r="JU58" s="5">
        <v>15</v>
      </c>
      <c r="JV58" s="54"/>
      <c r="JW58" s="5">
        <f>IF(BW58=0,0,IF($BJ58&gt;SUM(BX58:$JV58),IF(BW58+SUM(BX58:$JV58)&gt;$BJ58,$BJ58-SUM(JX58:$RV58),BW58),0))</f>
        <v>0</v>
      </c>
      <c r="JX58" s="5">
        <f>IF(BX58=0,0,IF($BJ58&gt;SUM(BY58:$JV58),IF(BX58+SUM(BY58:$JV58)&gt;$BJ58,$BJ58-SUM(JY58:$RV58),BX58),0))</f>
        <v>0</v>
      </c>
      <c r="JY58" s="5">
        <f>IF(BY58=0,0,IF($BJ58&gt;SUM(BZ58:$JV58),IF(BY58+SUM(BZ58:$JV58)&gt;$BJ58,$BJ58-SUM(JZ58:$RV58),BY58),0))</f>
        <v>0</v>
      </c>
      <c r="JZ58" s="5">
        <f>IF(BZ58=0,0,IF($BJ58&gt;SUM(CA58:$JV58),IF(BZ58+SUM(CA58:$JV58)&gt;$BJ58,$BJ58-SUM(KA58:$RV58),BZ58),0))</f>
        <v>0</v>
      </c>
      <c r="KA58" s="5">
        <f>IF(CA58=0,0,IF($BJ58&gt;SUM(CB58:$JV58),IF(CA58+SUM(CB58:$JV58)&gt;$BJ58,$BJ58-SUM(KB58:$RV58),CA58),0))</f>
        <v>0</v>
      </c>
      <c r="KB58" s="5">
        <f>IF(CB58=0,0,IF($BJ58&gt;SUM(CC58:$JV58),IF(CB58+SUM(CC58:$JV58)&gt;$BJ58,$BJ58-SUM(KC58:$RV58),CB58),0))</f>
        <v>0</v>
      </c>
      <c r="KC58" s="5">
        <f>IF(CC58=0,0,IF($BJ58&gt;SUM(CD58:$JV58),IF(CC58+SUM(CD58:$JV58)&gt;$BJ58,$BJ58-SUM(KD58:$RV58),CC58),0))</f>
        <v>0</v>
      </c>
      <c r="KD58" s="5">
        <f>IF(CD58=0,0,IF($BJ58&gt;SUM(CE58:$JV58),IF(CD58+SUM(CE58:$JV58)&gt;$BJ58,$BJ58-SUM(KE58:$RV58),CD58),0))</f>
        <v>0</v>
      </c>
      <c r="KE58" s="5">
        <f>IF(CE58=0,0,IF($BJ58&gt;SUM(CF58:$JV58),IF(CE58+SUM(CF58:$JV58)&gt;$BJ58,$BJ58-SUM(KF58:$RV58),CE58),0))</f>
        <v>0</v>
      </c>
      <c r="KF58" s="5">
        <f>IF(CF58=0,0,IF($BJ58&gt;SUM(CG58:$JV58),IF(CF58+SUM(CG58:$JV58)&gt;$BJ58,$BJ58-SUM(KG58:$RV58),CF58),0))</f>
        <v>0</v>
      </c>
      <c r="KG58" s="5">
        <f>IF(CG58=0,0,IF($BJ58&gt;SUM(CH58:$JV58),IF(CG58+SUM(CH58:$JV58)&gt;$BJ58,$BJ58-SUM(KH58:$RV58),CG58),0))</f>
        <v>0</v>
      </c>
      <c r="KH58" s="5">
        <f>IF(CH58=0,0,IF($BJ58&gt;SUM(CI58:$JV58),IF(CH58+SUM(CI58:$JV58)&gt;$BJ58,$BJ58-SUM(KI58:$RV58),CH58),0))</f>
        <v>0</v>
      </c>
      <c r="KI58" s="5">
        <f>IF(CI58=0,0,IF($BJ58&gt;SUM(CJ58:$JV58),IF(CI58+SUM(CJ58:$JV58)&gt;$BJ58,$BJ58-SUM(KJ58:$RV58),CI58),0))</f>
        <v>0</v>
      </c>
      <c r="KJ58" s="5">
        <f>IF(CJ58=0,0,IF($BJ58&gt;SUM(CK58:$JV58),IF(CJ58+SUM(CK58:$JV58)&gt;$BJ58,$BJ58-SUM(KK58:$RV58),CJ58),0))</f>
        <v>0</v>
      </c>
      <c r="KK58" s="5">
        <f>IF(CK58=0,0,IF($BJ58&gt;SUM(CL58:$JV58),IF(CK58+SUM(CL58:$JV58)&gt;$BJ58,$BJ58-SUM(KL58:$RV58),CK58),0))</f>
        <v>0</v>
      </c>
      <c r="KL58" s="5">
        <f>IF(CL58=0,0,IF($BJ58&gt;SUM(CM58:$JV58),IF(CL58+SUM(CM58:$JV58)&gt;$BJ58,$BJ58-SUM(KM58:$RV58),CL58),0))</f>
        <v>0</v>
      </c>
      <c r="KM58" s="5">
        <f>IF(CM58=0,0,IF($BJ58&gt;SUM(CN58:$JV58),IF(CM58+SUM(CN58:$JV58)&gt;$BJ58,$BJ58-SUM(KN58:$RV58),CM58),0))</f>
        <v>0</v>
      </c>
      <c r="KN58" s="5">
        <f>IF(CN58=0,0,IF($BJ58&gt;SUM(CO58:$JV58),IF(CN58+SUM(CO58:$JV58)&gt;$BJ58,$BJ58-SUM(KO58:$RV58),CN58),0))</f>
        <v>0</v>
      </c>
      <c r="KO58" s="5">
        <f>IF(CO58=0,0,IF($BJ58&gt;SUM(CP58:$JV58),IF(CO58+SUM(CP58:$JV58)&gt;$BJ58,$BJ58-SUM(KP58:$RV58),CO58),0))</f>
        <v>0</v>
      </c>
      <c r="KP58" s="5">
        <f>IF(CP58=0,0,IF($BJ58&gt;SUM(CQ58:$JV58),IF(CP58+SUM(CQ58:$JV58)&gt;$BJ58,$BJ58-SUM(KQ58:$RV58),CP58),0))</f>
        <v>0</v>
      </c>
      <c r="KQ58" s="5">
        <f>IF(CQ58=0,0,IF($BJ58&gt;SUM(CR58:$JV58),IF(CQ58+SUM(CR58:$JV58)&gt;$BJ58,$BJ58-SUM(KR58:$RV58),CQ58),0))</f>
        <v>0</v>
      </c>
      <c r="KR58" s="5">
        <f>IF(CR58=0,0,IF($BJ58&gt;SUM(CS58:$JV58),IF(CR58+SUM(CS58:$JV58)&gt;$BJ58,$BJ58-SUM(KS58:$RV58),CR58),0))</f>
        <v>0</v>
      </c>
      <c r="KS58" s="5">
        <f>IF(CS58=0,0,IF($BJ58&gt;SUM(CT58:$JV58),IF(CS58+SUM(CT58:$JV58)&gt;$BJ58,$BJ58-SUM(KT58:$RV58),CS58),0))</f>
        <v>0</v>
      </c>
      <c r="KT58" s="5">
        <f>IF(CT58=0,0,IF($BJ58&gt;SUM(CU58:$JV58),IF(CT58+SUM(CU58:$JV58)&gt;$BJ58,$BJ58-SUM(KU58:$RV58),CT58),0))</f>
        <v>0</v>
      </c>
      <c r="KU58" s="5">
        <f>IF(CU58=0,0,IF($BJ58&gt;SUM(CV58:$JV58),IF(CU58+SUM(CV58:$JV58)&gt;$BJ58,$BJ58-SUM(KV58:$RV58),CU58),0))</f>
        <v>0</v>
      </c>
      <c r="KV58" s="5">
        <f>IF(CV58=0,0,IF($BJ58&gt;SUM(CW58:$JV58),IF(CV58+SUM(CW58:$JV58)&gt;$BJ58,$BJ58-SUM(KW58:$RV58),CV58),0))</f>
        <v>0</v>
      </c>
      <c r="KW58" s="5">
        <f>IF(CW58=0,0,IF($BJ58&gt;SUM(CX58:$JV58),IF(CW58+SUM(CX58:$JV58)&gt;$BJ58,$BJ58-SUM(KX58:$RV58),CW58),0))</f>
        <v>0</v>
      </c>
      <c r="KX58" s="5">
        <f>IF(CX58=0,0,IF($BJ58&gt;SUM(CY58:$JV58),IF(CX58+SUM(CY58:$JV58)&gt;$BJ58,$BJ58-SUM(KY58:$RV58),CX58),0))</f>
        <v>0</v>
      </c>
      <c r="KY58" s="5">
        <f>IF(CY58=0,0,IF($BJ58&gt;SUM(CZ58:$JV58),IF(CY58+SUM(CZ58:$JV58)&gt;$BJ58,$BJ58-SUM(KZ58:$RV58),CY58),0))</f>
        <v>0</v>
      </c>
      <c r="KZ58" s="5">
        <f>IF(CZ58=0,0,IF($BJ58&gt;SUM(DA58:$JV58),IF(CZ58+SUM(DA58:$JV58)&gt;$BJ58,$BJ58-SUM(LA58:$RV58),CZ58),0))</f>
        <v>0</v>
      </c>
      <c r="LA58" s="5">
        <f>IF(DA58=0,0,IF($BJ58&gt;SUM(DB58:$JV58),IF(DA58+SUM(DB58:$JV58)&gt;$BJ58,$BJ58-SUM(LB58:$RV58),DA58),0))</f>
        <v>0</v>
      </c>
      <c r="LB58" s="5">
        <f>IF(DB58=0,0,IF($BJ58&gt;SUM(DC58:$JV58),IF(DB58+SUM(DC58:$JV58)&gt;$BJ58,$BJ58-SUM(LC58:$RV58),DB58),0))</f>
        <v>0</v>
      </c>
      <c r="LC58" s="5">
        <f>IF(DC58=0,0,IF($BJ58&gt;SUM(DD58:$JV58),IF(DC58+SUM(DD58:$JV58)&gt;$BJ58,$BJ58-SUM(LD58:$RV58),DC58),0))</f>
        <v>0</v>
      </c>
      <c r="LD58" s="5">
        <f>IF(DD58=0,0,IF($BJ58&gt;SUM(DE58:$JV58),IF(DD58+SUM(DE58:$JV58)&gt;$BJ58,$BJ58-SUM(LE58:$RV58),DD58),0))</f>
        <v>0</v>
      </c>
      <c r="LE58" s="5">
        <f>IF(DE58=0,0,IF($BJ58&gt;SUM(DF58:$JV58),IF(DE58+SUM(DF58:$JV58)&gt;$BJ58,$BJ58-SUM(LF58:$RV58),DE58),0))</f>
        <v>0</v>
      </c>
      <c r="LF58" s="5">
        <f>IF(DF58=0,0,IF($BJ58&gt;SUM(DG58:$JV58),IF(DF58+SUM(DG58:$JV58)&gt;$BJ58,$BJ58-SUM(LG58:$RV58),DF58),0))</f>
        <v>0</v>
      </c>
      <c r="LG58" s="5">
        <f>IF(DG58=0,0,IF($BJ58&gt;SUM(DH58:$JV58),IF(DG58+SUM(DH58:$JV58)&gt;$BJ58,$BJ58-SUM(LH58:$RV58),DG58),0))</f>
        <v>0</v>
      </c>
      <c r="LH58" s="5">
        <f>IF(DH58=0,0,IF($BJ58&gt;SUM(DI58:$JV58),IF(DH58+SUM(DI58:$JV58)&gt;$BJ58,$BJ58-SUM(LI58:$RV58),DH58),0))</f>
        <v>0</v>
      </c>
      <c r="LI58" s="5">
        <f>IF(DI58=0,0,IF($BJ58&gt;SUM(DJ58:$JV58),IF(DI58+SUM(DJ58:$JV58)&gt;$BJ58,$BJ58-SUM(LJ58:$RV58),DI58),0))</f>
        <v>0</v>
      </c>
      <c r="LJ58" s="5">
        <f>IF(DJ58=0,0,IF($BJ58&gt;SUM(DK58:$JV58),IF(DJ58+SUM(DK58:$JV58)&gt;$BJ58,$BJ58-SUM(LK58:$RV58),DJ58),0))</f>
        <v>0</v>
      </c>
      <c r="LK58" s="5">
        <f>IF(DK58=0,0,IF($BJ58&gt;SUM(DL58:$JV58),IF(DK58+SUM(DL58:$JV58)&gt;$BJ58,$BJ58-SUM(LL58:$RV58),DK58),0))</f>
        <v>0</v>
      </c>
      <c r="LL58" s="5">
        <f>IF(DL58=0,0,IF($BJ58&gt;SUM(DM58:$JV58),IF(DL58+SUM(DM58:$JV58)&gt;$BJ58,$BJ58-SUM(LM58:$RV58),DL58),0))</f>
        <v>0</v>
      </c>
      <c r="LM58" s="5">
        <f>IF(DM58=0,0,IF($BJ58&gt;SUM(DN58:$JV58),IF(DM58+SUM(DN58:$JV58)&gt;$BJ58,$BJ58-SUM(LN58:$RV58),DM58),0))</f>
        <v>0</v>
      </c>
      <c r="LN58" s="5">
        <f>IF(DN58=0,0,IF($BJ58&gt;SUM(DO58:$JV58),IF(DN58+SUM(DO58:$JV58)&gt;$BJ58,$BJ58-SUM(LO58:$RV58),DN58),0))</f>
        <v>0</v>
      </c>
      <c r="LO58" s="5">
        <f>IF(DO58=0,0,IF($BJ58&gt;SUM(DP58:$JV58),IF(DO58+SUM(DP58:$JV58)&gt;$BJ58,$BJ58-SUM(LP58:$RV58),DO58),0))</f>
        <v>0</v>
      </c>
      <c r="LP58" s="5">
        <f>IF(DP58=0,0,IF($BJ58&gt;SUM(DQ58:$JV58),IF(DP58+SUM(DQ58:$JV58)&gt;$BJ58,$BJ58-SUM(LQ58:$RV58),DP58),0))</f>
        <v>0</v>
      </c>
      <c r="LQ58" s="5">
        <f>IF(DQ58=0,0,IF($BJ58&gt;SUM(DR58:$JV58),IF(DQ58+SUM(DR58:$JV58)&gt;$BJ58,$BJ58-SUM(LR58:$RV58),DQ58),0))</f>
        <v>0</v>
      </c>
      <c r="LR58" s="5">
        <f>IF(DR58=0,0,IF($BJ58&gt;SUM(DS58:$JV58),IF(DR58+SUM(DS58:$JV58)&gt;$BJ58,$BJ58-SUM(LS58:$RV58),DR58),0))</f>
        <v>0</v>
      </c>
      <c r="LS58" s="5">
        <f>IF(DS58=0,0,IF($BJ58&gt;SUM(DT58:$JV58),IF(DS58+SUM(DT58:$JV58)&gt;$BJ58,$BJ58-SUM(LT58:$RV58),DS58),0))</f>
        <v>0</v>
      </c>
      <c r="LT58" s="5">
        <f>IF(DT58=0,0,IF($BJ58&gt;SUM(DU58:$JV58),IF(DT58+SUM(DU58:$JV58)&gt;$BJ58,$BJ58-SUM(LU58:$RV58),DT58),0))</f>
        <v>0</v>
      </c>
      <c r="LU58" s="5">
        <f>IF(DU58=0,0,IF($BJ58&gt;SUM(DV58:$JV58),IF(DU58+SUM(DV58:$JV58)&gt;$BJ58,$BJ58-SUM(LV58:$RV58),DU58),0))</f>
        <v>0</v>
      </c>
      <c r="LV58" s="5">
        <f>IF(DV58=0,0,IF($BJ58&gt;SUM(DW58:$JV58),IF(DV58+SUM(DW58:$JV58)&gt;$BJ58,$BJ58-SUM(LW58:$RV58),DV58),0))</f>
        <v>0</v>
      </c>
      <c r="LW58" s="5">
        <f>IF(DW58=0,0,IF($BJ58&gt;SUM(DX58:$JV58),IF(DW58+SUM(DX58:$JV58)&gt;$BJ58,$BJ58-SUM(LX58:$RV58),DW58),0))</f>
        <v>0</v>
      </c>
      <c r="LX58" s="5">
        <f>IF(DX58=0,0,IF($BJ58&gt;SUM(DY58:$JV58),IF(DX58+SUM(DY58:$JV58)&gt;$BJ58,$BJ58-SUM(LY58:$RV58),DX58),0))</f>
        <v>0</v>
      </c>
      <c r="LY58" s="5">
        <f>IF(DY58=0,0,IF($BJ58&gt;SUM(DZ58:$JV58),IF(DY58+SUM(DZ58:$JV58)&gt;$BJ58,$BJ58-SUM(LZ58:$RV58),DY58),0))</f>
        <v>0</v>
      </c>
      <c r="LZ58" s="5">
        <f>IF(DZ58=0,0,IF($BJ58&gt;SUM(EA58:$JV58),IF(DZ58+SUM(EA58:$JV58)&gt;$BJ58,$BJ58-SUM(MA58:$RV58),DZ58),0))</f>
        <v>0</v>
      </c>
      <c r="MA58" s="5">
        <f>IF(EA58=0,0,IF($BJ58&gt;SUM(EB58:$JV58),IF(EA58+SUM(EB58:$JV58)&gt;$BJ58,$BJ58-SUM(MB58:$RV58),EA58),0))</f>
        <v>0</v>
      </c>
      <c r="MB58" s="5">
        <f>IF(EB58=0,0,IF($BJ58&gt;SUM(EC58:$JV58),IF(EB58+SUM(EC58:$JV58)&gt;$BJ58,$BJ58-SUM(MC58:$RV58),EB58),0))</f>
        <v>0</v>
      </c>
      <c r="MC58" s="5">
        <f>IF(EC58=0,0,IF($BJ58&gt;SUM(ED58:$JV58),IF(EC58+SUM(ED58:$JV58)&gt;$BJ58,$BJ58-SUM(MD58:$RV58),EC58),0))</f>
        <v>0</v>
      </c>
      <c r="MD58" s="5">
        <f>IF(ED58=0,0,IF($BJ58&gt;SUM(EE58:$JV58),IF(ED58+SUM(EE58:$JV58)&gt;$BJ58,$BJ58-SUM(ME58:$RV58),ED58),0))</f>
        <v>0</v>
      </c>
      <c r="ME58" s="5">
        <f>IF(EE58=0,0,IF($BJ58&gt;SUM(EF58:$JV58),IF(EE58+SUM(EF58:$JV58)&gt;$BJ58,$BJ58-SUM(MF58:$RV58),EE58),0))</f>
        <v>0</v>
      </c>
      <c r="MF58" s="5">
        <f>IF(EF58=0,0,IF($BJ58&gt;SUM(EG58:$JV58),IF(EF58+SUM(EG58:$JV58)&gt;$BJ58,$BJ58-SUM(MG58:$RV58),EF58),0))</f>
        <v>0</v>
      </c>
      <c r="MG58" s="5">
        <f>IF(EG58=0,0,IF($BJ58&gt;SUM(EH58:$JV58),IF(EG58+SUM(EH58:$JV58)&gt;$BJ58,$BJ58-SUM(MH58:$RV58),EG58),0))</f>
        <v>0</v>
      </c>
      <c r="MH58" s="5">
        <f>IF(EH58=0,0,IF($BJ58&gt;SUM(EI58:$JV58),IF(EH58+SUM(EI58:$JV58)&gt;$BJ58,$BJ58-SUM(MI58:$RV58),EH58),0))</f>
        <v>0</v>
      </c>
      <c r="MI58" s="5">
        <f>IF(EI58=0,0,IF($BJ58&gt;SUM(EJ58:$JV58),IF(EI58+SUM(EJ58:$JV58)&gt;$BJ58,$BJ58-SUM(MJ58:$RV58),EI58),0))</f>
        <v>0</v>
      </c>
      <c r="MJ58" s="5">
        <f>IF(EJ58=0,0,IF($BJ58&gt;SUM(EK58:$JV58),IF(EJ58+SUM(EK58:$JV58)&gt;$BJ58,$BJ58-SUM(MK58:$RV58),EJ58),0))</f>
        <v>0</v>
      </c>
      <c r="MK58" s="5">
        <f>IF(EK58=0,0,IF($BJ58&gt;SUM(EL58:$JV58),IF(EK58+SUM(EL58:$JV58)&gt;$BJ58,$BJ58-SUM(ML58:$RV58),EK58),0))</f>
        <v>0</v>
      </c>
      <c r="ML58" s="5">
        <f>IF(EL58=0,0,IF($BJ58&gt;SUM(EM58:$JV58),IF(EL58+SUM(EM58:$JV58)&gt;$BJ58,$BJ58-SUM(MM58:$RV58),EL58),0))</f>
        <v>0</v>
      </c>
      <c r="MM58" s="5">
        <f>IF(EM58=0,0,IF($BJ58&gt;SUM(EN58:$JV58),IF(EM58+SUM(EN58:$JV58)&gt;$BJ58,$BJ58-SUM(MN58:$RV58),EM58),0))</f>
        <v>0</v>
      </c>
      <c r="MN58" s="5">
        <f>IF(EN58=0,0,IF($BJ58&gt;SUM(EO58:$JV58),IF(EN58+SUM(EO58:$JV58)&gt;$BJ58,$BJ58-SUM(MO58:$RV58),EN58),0))</f>
        <v>0</v>
      </c>
      <c r="MO58" s="5">
        <f>IF(EO58=0,0,IF($BJ58&gt;SUM(EP58:$JV58),IF(EO58+SUM(EP58:$JV58)&gt;$BJ58,$BJ58-SUM(MP58:$RV58),EO58),0))</f>
        <v>0</v>
      </c>
      <c r="MP58" s="5">
        <f>IF(EP58=0,0,IF($BJ58&gt;SUM(EQ58:$JV58),IF(EP58+SUM(EQ58:$JV58)&gt;$BJ58,$BJ58-SUM(MQ58:$RV58),EP58),0))</f>
        <v>0</v>
      </c>
      <c r="MQ58" s="5">
        <f>IF(EQ58=0,0,IF($BJ58&gt;SUM(ER58:$JV58),IF(EQ58+SUM(ER58:$JV58)&gt;$BJ58,$BJ58-SUM(MR58:$RV58),EQ58),0))</f>
        <v>0</v>
      </c>
      <c r="MR58" s="5">
        <f>IF(ER58=0,0,IF($BJ58&gt;SUM(ES58:$JV58),IF(ER58+SUM(ES58:$JV58)&gt;$BJ58,$BJ58-SUM(MS58:$RV58),ER58),0))</f>
        <v>0</v>
      </c>
      <c r="MS58" s="5">
        <f>IF(ES58=0,0,IF($BJ58&gt;SUM(ET58:$JV58),IF(ES58+SUM(ET58:$JV58)&gt;$BJ58,$BJ58-SUM(MT58:$RV58),ES58),0))</f>
        <v>0</v>
      </c>
      <c r="MT58" s="5">
        <f>IF(ET58=0,0,IF($BJ58&gt;SUM(EU58:$JV58),IF(ET58+SUM(EU58:$JV58)&gt;$BJ58,$BJ58-SUM(MU58:$RV58),ET58),0))</f>
        <v>0</v>
      </c>
      <c r="MU58" s="5">
        <f>IF(EU58=0,0,IF($BJ58&gt;SUM(EV58:$JV58),IF(EU58+SUM(EV58:$JV58)&gt;$BJ58,$BJ58-SUM(MV58:$RV58),EU58),0))</f>
        <v>0</v>
      </c>
      <c r="MV58" s="5">
        <f>IF(EV58=0,0,IF($BJ58&gt;SUM(EW58:$JV58),IF(EV58+SUM(EW58:$JV58)&gt;$BJ58,$BJ58-SUM(MW58:$RV58),EV58),0))</f>
        <v>0</v>
      </c>
      <c r="MW58" s="5">
        <f>IF(EW58=0,0,IF($BJ58&gt;SUM(EX58:$JV58),IF(EW58+SUM(EX58:$JV58)&gt;$BJ58,$BJ58-SUM(MX58:$RV58),EW58),0))</f>
        <v>0</v>
      </c>
      <c r="MX58" s="5">
        <f>IF(EX58=0,0,IF($BJ58&gt;SUM(EY58:$JV58),IF(EX58+SUM(EY58:$JV58)&gt;$BJ58,$BJ58-SUM(MY58:$RV58),EX58),0))</f>
        <v>0</v>
      </c>
      <c r="MY58" s="5">
        <f>IF(EY58=0,0,IF($BJ58&gt;SUM(EZ58:$JV58),IF(EY58+SUM(EZ58:$JV58)&gt;$BJ58,$BJ58-SUM(MZ58:$RV58),EY58),0))</f>
        <v>0</v>
      </c>
      <c r="MZ58" s="5">
        <f>IF(EZ58=0,0,IF($BJ58&gt;SUM(FA58:$JV58),IF(EZ58+SUM(FA58:$JV58)&gt;$BJ58,$BJ58-SUM(NA58:$RV58),EZ58),0))</f>
        <v>0</v>
      </c>
      <c r="NA58" s="5">
        <f>IF(FA58=0,0,IF($BJ58&gt;SUM(FB58:$JV58),IF(FA58+SUM(FB58:$JV58)&gt;$BJ58,$BJ58-SUM(NB58:$RV58),FA58),0))</f>
        <v>0</v>
      </c>
      <c r="NB58" s="5">
        <f>IF(FB58=0,0,IF($BJ58&gt;SUM(FC58:$JV58),IF(FB58+SUM(FC58:$JV58)&gt;$BJ58,$BJ58-SUM(NC58:$RV58),FB58),0))</f>
        <v>0</v>
      </c>
      <c r="NC58" s="5">
        <f>IF(FC58=0,0,IF($BJ58&gt;SUM(FD58:$JV58),IF(FC58+SUM(FD58:$JV58)&gt;$BJ58,$BJ58-SUM(ND58:$RV58),FC58),0))</f>
        <v>0</v>
      </c>
      <c r="ND58" s="5">
        <f>IF(FD58=0,0,IF($BJ58&gt;SUM(FE58:$JV58),IF(FD58+SUM(FE58:$JV58)&gt;$BJ58,$BJ58-SUM(NE58:$RV58),FD58),0))</f>
        <v>0</v>
      </c>
      <c r="NE58" s="5">
        <f>IF(FE58=0,0,IF($BJ58&gt;SUM(FF58:$JV58),IF(FE58+SUM(FF58:$JV58)&gt;$BJ58,$BJ58-SUM(NF58:$RV58),FE58),0))</f>
        <v>0</v>
      </c>
      <c r="NF58" s="5">
        <f>IF(FF58=0,0,IF($BJ58&gt;SUM(FG58:$JV58),IF(FF58+SUM(FG58:$JV58)&gt;$BJ58,$BJ58-SUM(NG58:$RV58),FF58),0))</f>
        <v>0</v>
      </c>
      <c r="NG58" s="5">
        <f>IF(FG58=0,0,IF($BJ58&gt;SUM(FH58:$JV58),IF(FG58+SUM(FH58:$JV58)&gt;$BJ58,$BJ58-SUM(NH58:$RV58),FG58),0))</f>
        <v>0</v>
      </c>
      <c r="NH58" s="5">
        <f>IF(FH58=0,0,IF($BJ58&gt;SUM(FI58:$JV58),IF(FH58+SUM(FI58:$JV58)&gt;$BJ58,$BJ58-SUM(NI58:$RV58),FH58),0))</f>
        <v>0</v>
      </c>
      <c r="NI58" s="5">
        <f>IF(FI58=0,0,IF($BJ58&gt;SUM(FJ58:$JV58),IF(FI58+SUM(FJ58:$JV58)&gt;$BJ58,$BJ58-SUM(NJ58:$RV58),FI58),0))</f>
        <v>0</v>
      </c>
      <c r="NJ58" s="5">
        <f>IF(FJ58=0,0,IF($BJ58&gt;SUM(FK58:$JV58),IF(FJ58+SUM(FK58:$JV58)&gt;$BJ58,$BJ58-SUM(NK58:$RV58),FJ58),0))</f>
        <v>0</v>
      </c>
      <c r="NK58" s="5">
        <f>IF(FK58=0,0,IF($BJ58&gt;SUM(FL58:$JV58),IF(FK58+SUM(FL58:$JV58)&gt;$BJ58,$BJ58-SUM(NL58:$RV58),FK58),0))</f>
        <v>0</v>
      </c>
      <c r="NL58" s="5">
        <f>IF(FL58=0,0,IF($BJ58&gt;SUM(FM58:$JV58),IF(FL58+SUM(FM58:$JV58)&gt;$BJ58,$BJ58-SUM(NM58:$RV58),FL58),0))</f>
        <v>0</v>
      </c>
      <c r="NM58" s="5">
        <f>IF(FM58=0,0,IF($BJ58&gt;SUM(FN58:$JV58),IF(FM58+SUM(FN58:$JV58)&gt;$BJ58,$BJ58-SUM(NN58:$RV58),FM58),0))</f>
        <v>0</v>
      </c>
      <c r="NN58" s="5">
        <f>IF(FN58=0,0,IF($BJ58&gt;SUM(FO58:$JV58),IF(FN58+SUM(FO58:$JV58)&gt;$BJ58,$BJ58-SUM(NO58:$RV58),FN58),0))</f>
        <v>0</v>
      </c>
      <c r="NO58" s="5">
        <f>IF(FO58=0,0,IF($BJ58&gt;SUM(FP58:$JV58),IF(FO58+SUM(FP58:$JV58)&gt;$BJ58,$BJ58-SUM(NP58:$RV58),FO58),0))</f>
        <v>0</v>
      </c>
      <c r="NP58" s="5">
        <f>IF(FP58=0,0,IF($BJ58&gt;SUM(FQ58:$JV58),IF(FP58+SUM(FQ58:$JV58)&gt;$BJ58,$BJ58-SUM(NQ58:$RV58),FP58),0))</f>
        <v>0</v>
      </c>
      <c r="NQ58" s="5">
        <f>IF(FQ58=0,0,IF($BJ58&gt;SUM(FR58:$JV58),IF(FQ58+SUM(FR58:$JV58)&gt;$BJ58,$BJ58-SUM(NR58:$RV58),FQ58),0))</f>
        <v>0</v>
      </c>
      <c r="NR58" s="5">
        <f>IF(FR58=0,0,IF($BJ58&gt;SUM(FS58:$JV58),IF(FR58+SUM(FS58:$JV58)&gt;$BJ58,$BJ58-SUM(NS58:$RV58),FR58),0))</f>
        <v>0</v>
      </c>
      <c r="NS58" s="5">
        <f>IF(FS58=0,0,IF($BJ58&gt;SUM(FT58:$JV58),IF(FS58+SUM(FT58:$JV58)&gt;$BJ58,$BJ58-SUM(NT58:$RV58),FS58),0))</f>
        <v>0</v>
      </c>
      <c r="NT58" s="5">
        <f>IF(FT58=0,0,IF($BJ58&gt;SUM(FU58:$JV58),IF(FT58+SUM(FU58:$JV58)&gt;$BJ58,$BJ58-SUM(NU58:$RV58),FT58),0))</f>
        <v>0</v>
      </c>
      <c r="NU58" s="5">
        <f>IF(FU58=0,0,IF($BJ58&gt;SUM(FV58:$JV58),IF(FU58+SUM(FV58:$JV58)&gt;$BJ58,$BJ58-SUM(NV58:$RV58),FU58),0))</f>
        <v>0</v>
      </c>
      <c r="NV58" s="5">
        <f>IF(FV58=0,0,IF($BJ58&gt;SUM(FW58:$JV58),IF(FV58+SUM(FW58:$JV58)&gt;$BJ58,$BJ58-SUM(NW58:$RV58),FV58),0))</f>
        <v>0</v>
      </c>
      <c r="NW58" s="5">
        <f>IF(FW58=0,0,IF($BJ58&gt;SUM(FX58:$JV58),IF(FW58+SUM(FX58:$JV58)&gt;$BJ58,$BJ58-SUM(NX58:$RV58),FW58),0))</f>
        <v>0</v>
      </c>
      <c r="NX58" s="5">
        <f>IF(FX58=0,0,IF($BJ58&gt;SUM(FY58:$JV58),IF(FX58+SUM(FY58:$JV58)&gt;$BJ58,$BJ58-SUM(NY58:$RV58),FX58),0))</f>
        <v>0</v>
      </c>
      <c r="NY58" s="5">
        <f>IF(FY58=0,0,IF($BJ58&gt;SUM(FZ58:$JV58),IF(FY58+SUM(FZ58:$JV58)&gt;$BJ58,$BJ58-SUM(NZ58:$RV58),FY58),0))</f>
        <v>0</v>
      </c>
      <c r="NZ58" s="5">
        <f>IF(FZ58=0,0,IF($BJ58&gt;SUM(GA58:$JV58),IF(FZ58+SUM(GA58:$JV58)&gt;$BJ58,$BJ58-SUM(OA58:$RV58),FZ58),0))</f>
        <v>0</v>
      </c>
      <c r="OA58" s="5">
        <f>IF(GA58=0,0,IF($BJ58&gt;SUM(GB58:$JV58),IF(GA58+SUM(GB58:$JV58)&gt;$BJ58,$BJ58-SUM(OB58:$RV58),GA58),0))</f>
        <v>0</v>
      </c>
      <c r="OB58" s="5">
        <f>IF(GB58=0,0,IF($BJ58&gt;SUM(GC58:$JV58),IF(GB58+SUM(GC58:$JV58)&gt;$BJ58,$BJ58-SUM(OC58:$RV58),GB58),0))</f>
        <v>0</v>
      </c>
      <c r="OC58" s="5">
        <f>IF(GC58=0,0,IF($BJ58&gt;SUM(GD58:$JV58),IF(GC58+SUM(GD58:$JV58)&gt;$BJ58,$BJ58-SUM(OD58:$RV58),GC58),0))</f>
        <v>0</v>
      </c>
      <c r="OD58" s="5">
        <f>IF(GD58=0,0,IF($BJ58&gt;SUM(GE58:$JV58),IF(GD58+SUM(GE58:$JV58)&gt;$BJ58,$BJ58-SUM(OE58:$RV58),GD58),0))</f>
        <v>0</v>
      </c>
      <c r="OE58" s="5">
        <f>IF(GE58=0,0,IF($BJ58&gt;SUM(GF58:$JV58),IF(GE58+SUM(GF58:$JV58)&gt;$BJ58,$BJ58-SUM(OF58:$RV58),GE58),0))</f>
        <v>0</v>
      </c>
      <c r="OF58" s="5">
        <f>IF(GF58=0,0,IF($BJ58&gt;SUM(GG58:$JV58),IF(GF58+SUM(GG58:$JV58)&gt;$BJ58,$BJ58-SUM(OG58:$RV58),GF58),0))</f>
        <v>0</v>
      </c>
      <c r="OG58" s="5">
        <f>IF(GG58=0,0,IF($BJ58&gt;SUM(GH58:$JV58),IF(GG58+SUM(GH58:$JV58)&gt;$BJ58,$BJ58-SUM(OH58:$RV58),GG58),0))</f>
        <v>0</v>
      </c>
      <c r="OH58" s="5">
        <f>IF(GH58=0,0,IF($BJ58&gt;SUM(GI58:$JV58),IF(GH58+SUM(GI58:$JV58)&gt;$BJ58,$BJ58-SUM(OI58:$RV58),GH58),0))</f>
        <v>0</v>
      </c>
      <c r="OI58" s="5">
        <f>IF(GI58=0,0,IF($BJ58&gt;SUM(GJ58:$JV58),IF(GI58+SUM(GJ58:$JV58)&gt;$BJ58,$BJ58-SUM(OJ58:$RV58),GI58),0))</f>
        <v>0</v>
      </c>
      <c r="OJ58" s="5">
        <f>IF(GJ58=0,0,IF($BJ58&gt;SUM(GK58:$JV58),IF(GJ58+SUM(GK58:$JV58)&gt;$BJ58,$BJ58-SUM(OK58:$RV58),GJ58),0))</f>
        <v>0</v>
      </c>
      <c r="OK58" s="5">
        <f>IF(GK58=0,0,IF($BJ58&gt;SUM(GL58:$JV58),IF(GK58+SUM(GL58:$JV58)&gt;$BJ58,$BJ58-SUM(OL58:$RV58),GK58),0))</f>
        <v>0</v>
      </c>
      <c r="OL58" s="5">
        <f>IF(GL58=0,0,IF($BJ58&gt;SUM(GM58:$JV58),IF(GL58+SUM(GM58:$JV58)&gt;$BJ58,$BJ58-SUM(OM58:$RV58),GL58),0))</f>
        <v>0</v>
      </c>
      <c r="OM58" s="5">
        <f>IF(GM58=0,0,IF($BJ58&gt;SUM(GN58:$JV58),IF(GM58+SUM(GN58:$JV58)&gt;$BJ58,$BJ58-SUM(ON58:$RV58),GM58),0))</f>
        <v>0</v>
      </c>
      <c r="ON58" s="5">
        <f>IF(GN58=0,0,IF($BJ58&gt;SUM(GO58:$JV58),IF(GN58+SUM(GO58:$JV58)&gt;$BJ58,$BJ58-SUM(OO58:$RV58),GN58),0))</f>
        <v>0</v>
      </c>
      <c r="OO58" s="5">
        <f>IF(GO58=0,0,IF($BJ58&gt;SUM(GP58:$JV58),IF(GO58+SUM(GP58:$JV58)&gt;$BJ58,$BJ58-SUM(OP58:$RV58),GO58),0))</f>
        <v>0</v>
      </c>
      <c r="OP58" s="5">
        <f>IF(GP58=0,0,IF($BJ58&gt;SUM(GQ58:$JV58),IF(GP58+SUM(GQ58:$JV58)&gt;$BJ58,$BJ58-SUM(OQ58:$RV58),GP58),0))</f>
        <v>0</v>
      </c>
      <c r="OQ58" s="5">
        <f>IF(GQ58=0,0,IF($BJ58&gt;SUM(GR58:$JV58),IF(GQ58+SUM(GR58:$JV58)&gt;$BJ58,$BJ58-SUM(OR58:$RV58),GQ58),0))</f>
        <v>0</v>
      </c>
      <c r="OR58" s="5">
        <f>IF(GR58=0,0,IF($BJ58&gt;SUM(GS58:$JV58),IF(GR58+SUM(GS58:$JV58)&gt;$BJ58,$BJ58-SUM(OS58:$RV58),GR58),0))</f>
        <v>0</v>
      </c>
      <c r="OS58" s="5">
        <f>IF(GS58=0,0,IF($BJ58&gt;SUM(GT58:$JV58),IF(GS58+SUM(GT58:$JV58)&gt;$BJ58,$BJ58-SUM(OT58:$RV58),GS58),0))</f>
        <v>0</v>
      </c>
      <c r="OT58" s="5">
        <f>IF(GT58=0,0,IF($BJ58&gt;SUM(GU58:$JV58),IF(GT58+SUM(GU58:$JV58)&gt;$BJ58,$BJ58-SUM(OU58:$RV58),GT58),0))</f>
        <v>0</v>
      </c>
      <c r="OU58" s="5">
        <f>IF(GU58=0,0,IF($BJ58&gt;SUM(GV58:$JV58),IF(GU58+SUM(GV58:$JV58)&gt;$BJ58,$BJ58-SUM(OV58:$RV58),GU58),0))</f>
        <v>0</v>
      </c>
      <c r="OV58" s="5">
        <f>IF(GV58=0,0,IF($BJ58&gt;SUM(GW58:$JV58),IF(GV58+SUM(GW58:$JV58)&gt;$BJ58,$BJ58-SUM(OW58:$RV58),GV58),0))</f>
        <v>0</v>
      </c>
      <c r="OW58" s="5">
        <f>IF(GW58=0,0,IF($BJ58&gt;SUM(GX58:$JV58),IF(GW58+SUM(GX58:$JV58)&gt;$BJ58,$BJ58-SUM(OX58:$RV58),GW58),0))</f>
        <v>0</v>
      </c>
      <c r="OX58" s="5">
        <f>IF(GX58=0,0,IF($BJ58&gt;SUM(GY58:$JV58),IF(GX58+SUM(GY58:$JV58)&gt;$BJ58,$BJ58-SUM(OY58:$RV58),GX58),0))</f>
        <v>0</v>
      </c>
      <c r="OY58" s="5">
        <f>IF(GY58=0,0,IF($BJ58&gt;SUM(GZ58:$JV58),IF(GY58+SUM(GZ58:$JV58)&gt;$BJ58,$BJ58-SUM(OZ58:$RV58),GY58),0))</f>
        <v>0</v>
      </c>
      <c r="OZ58" s="5">
        <f>IF(GZ58=0,0,IF($BJ58&gt;SUM(HA58:$JV58),IF(GZ58+SUM(HA58:$JV58)&gt;$BJ58,$BJ58-SUM(PA58:$RV58),GZ58),0))</f>
        <v>0</v>
      </c>
      <c r="PA58" s="5">
        <f>IF(HA58=0,0,IF($BJ58&gt;SUM(HB58:$JV58),IF(HA58+SUM(HB58:$JV58)&gt;$BJ58,$BJ58-SUM(PB58:$RV58),HA58),0))</f>
        <v>0</v>
      </c>
      <c r="PB58" s="5">
        <f>IF(HB58=0,0,IF($BJ58&gt;SUM(HC58:$JV58),IF(HB58+SUM(HC58:$JV58)&gt;$BJ58,$BJ58-SUM(PC58:$RV58),HB58),0))</f>
        <v>0</v>
      </c>
      <c r="PC58" s="5">
        <f>IF(HC58=0,0,IF($BJ58&gt;SUM(HD58:$JV58),IF(HC58+SUM(HD58:$JV58)&gt;$BJ58,$BJ58-SUM(PD58:$RV58),HC58),0))</f>
        <v>0</v>
      </c>
      <c r="PD58" s="5">
        <f>IF(HD58=0,0,IF($BJ58&gt;SUM(HE58:$JV58),IF(HD58+SUM(HE58:$JV58)&gt;$BJ58,$BJ58-SUM(PE58:$RV58),HD58),0))</f>
        <v>0</v>
      </c>
      <c r="PE58" s="5">
        <f>IF(HE58=0,0,IF($BJ58&gt;SUM(HF58:$JV58),IF(HE58+SUM(HF58:$JV58)&gt;$BJ58,$BJ58-SUM(PF58:$RV58),HE58),0))</f>
        <v>0</v>
      </c>
      <c r="PF58" s="5">
        <f>IF(HF58=0,0,IF($BJ58&gt;SUM(HG58:$JV58),IF(HF58+SUM(HG58:$JV58)&gt;$BJ58,$BJ58-SUM(PG58:$RV58),HF58),0))</f>
        <v>0</v>
      </c>
      <c r="PG58" s="5">
        <f>IF(HG58=0,0,IF($BJ58&gt;SUM(HH58:$JV58),IF(HG58+SUM(HH58:$JV58)&gt;$BJ58,$BJ58-SUM(PH58:$RV58),HG58),0))</f>
        <v>0</v>
      </c>
      <c r="PH58" s="5">
        <f>IF(HH58=0,0,IF($BJ58&gt;SUM(HI58:$JV58),IF(HH58+SUM(HI58:$JV58)&gt;$BJ58,$BJ58-SUM(PI58:$RV58),HH58),0))</f>
        <v>0</v>
      </c>
      <c r="PI58" s="5">
        <f>IF(HI58=0,0,IF($BJ58&gt;SUM(HJ58:$JV58),IF(HI58+SUM(HJ58:$JV58)&gt;$BJ58,$BJ58-SUM(PJ58:$RV58),HI58),0))</f>
        <v>0</v>
      </c>
      <c r="PJ58" s="5">
        <f>IF(HJ58=0,0,IF($BJ58&gt;SUM(HK58:$JV58),IF(HJ58+SUM(HK58:$JV58)&gt;$BJ58,$BJ58-SUM(PK58:$RV58),HJ58),0))</f>
        <v>0</v>
      </c>
      <c r="PK58" s="5">
        <f>IF(HK58=0,0,IF($BJ58&gt;SUM(HL58:$JV58),IF(HK58+SUM(HL58:$JV58)&gt;$BJ58,$BJ58-SUM(PL58:$RV58),HK58),0))</f>
        <v>0</v>
      </c>
      <c r="PL58" s="5">
        <f>IF(HL58=0,0,IF($BJ58&gt;SUM(HM58:$JV58),IF(HL58+SUM(HM58:$JV58)&gt;$BJ58,$BJ58-SUM(PM58:$RV58),HL58),0))</f>
        <v>0</v>
      </c>
      <c r="PM58" s="5">
        <f>IF(HM58=0,0,IF($BJ58&gt;SUM(HN58:$JV58),IF(HM58+SUM(HN58:$JV58)&gt;$BJ58,$BJ58-SUM(PN58:$RV58),HM58),0))</f>
        <v>0</v>
      </c>
      <c r="PN58" s="5">
        <f>IF(HN58=0,0,IF($BJ58&gt;SUM(HO58:$JV58),IF(HN58+SUM(HO58:$JV58)&gt;$BJ58,$BJ58-SUM(PO58:$RV58),HN58),0))</f>
        <v>0</v>
      </c>
      <c r="PO58" s="5">
        <f>IF(HO58=0,0,IF($BJ58&gt;SUM(HP58:$JV58),IF(HO58+SUM(HP58:$JV58)&gt;$BJ58,$BJ58-SUM(PP58:$RV58),HO58),0))</f>
        <v>0</v>
      </c>
      <c r="PP58" s="5">
        <f>IF(HP58=0,0,IF($BJ58&gt;SUM(HQ58:$JV58),IF(HP58+SUM(HQ58:$JV58)&gt;$BJ58,$BJ58-SUM(PQ58:$RV58),HP58),0))</f>
        <v>0</v>
      </c>
      <c r="PQ58" s="5">
        <f>IF(HQ58=0,0,IF($BJ58&gt;SUM(HR58:$JV58),IF(HQ58+SUM(HR58:$JV58)&gt;$BJ58,$BJ58-SUM(PR58:$RV58),HQ58),0))</f>
        <v>0</v>
      </c>
      <c r="PR58" s="5">
        <f>IF(HR58=0,0,IF($BJ58&gt;SUM(HS58:$JV58),IF(HR58+SUM(HS58:$JV58)&gt;$BJ58,$BJ58-SUM(PS58:$RV58),HR58),0))</f>
        <v>0</v>
      </c>
      <c r="PS58" s="5">
        <f>IF(HS58=0,0,IF($BJ58&gt;SUM(HT58:$JV58),IF(HS58+SUM(HT58:$JV58)&gt;$BJ58,$BJ58-SUM(PT58:$RV58),HS58),0))</f>
        <v>0</v>
      </c>
      <c r="PT58" s="5">
        <f>IF(HT58=0,0,IF($BJ58&gt;SUM(HU58:$JV58),IF(HT58+SUM(HU58:$JV58)&gt;$BJ58,$BJ58-SUM(PU58:$RV58),HT58),0))</f>
        <v>0</v>
      </c>
      <c r="PU58" s="5">
        <f>IF(HU58=0,0,IF($BJ58&gt;SUM(HV58:$JV58),IF(HU58+SUM(HV58:$JV58)&gt;$BJ58,$BJ58-SUM(PV58:$RV58),HU58),0))</f>
        <v>0</v>
      </c>
      <c r="PV58" s="5">
        <f>IF(HV58=0,0,IF($BJ58&gt;SUM(HW58:$JV58),IF(HV58+SUM(HW58:$JV58)&gt;$BJ58,$BJ58-SUM(PW58:$RV58),HV58),0))</f>
        <v>0</v>
      </c>
      <c r="PW58" s="5">
        <f>IF(HW58=0,0,IF($BJ58&gt;SUM(HX58:$JV58),IF(HW58+SUM(HX58:$JV58)&gt;$BJ58,$BJ58-SUM(PX58:$RV58),HW58),0))</f>
        <v>0</v>
      </c>
      <c r="PX58" s="5">
        <f>IF(HX58=0,0,IF($BJ58&gt;SUM(HY58:$JV58),IF(HX58+SUM(HY58:$JV58)&gt;$BJ58,$BJ58-SUM(PY58:$RV58),HX58),0))</f>
        <v>0</v>
      </c>
      <c r="PY58" s="5">
        <f>IF(HY58=0,0,IF($BJ58&gt;SUM(HZ58:$JV58),IF(HY58+SUM(HZ58:$JV58)&gt;$BJ58,$BJ58-SUM(PZ58:$RV58),HY58),0))</f>
        <v>0</v>
      </c>
      <c r="PZ58" s="5">
        <f>IF(HZ58=0,0,IF($BJ58&gt;SUM(IA58:$JV58),IF(HZ58+SUM(IA58:$JV58)&gt;$BJ58,$BJ58-SUM(QA58:$RV58),HZ58),0))</f>
        <v>0</v>
      </c>
      <c r="QA58" s="5">
        <f>IF(IA58=0,0,IF($BJ58&gt;SUM(IB58:$JV58),IF(IA58+SUM(IB58:$JV58)&gt;$BJ58,$BJ58-SUM(QB58:$RV58),IA58),0))</f>
        <v>0</v>
      </c>
      <c r="QB58" s="5">
        <f>IF(IB58=0,0,IF($BJ58&gt;SUM(IC58:$JV58),IF(IB58+SUM(IC58:$JV58)&gt;$BJ58,$BJ58-SUM(QC58:$RV58),IB58),0))</f>
        <v>0</v>
      </c>
      <c r="QC58" s="5">
        <f>IF(IC58=0,0,IF($BJ58&gt;SUM(ID58:$JV58),IF(IC58+SUM(ID58:$JV58)&gt;$BJ58,$BJ58-SUM(QD58:$RV58),IC58),0))</f>
        <v>0</v>
      </c>
      <c r="QD58" s="5">
        <f>IF(ID58=0,0,IF($BJ58&gt;SUM(IE58:$JV58),IF(ID58+SUM(IE58:$JV58)&gt;$BJ58,$BJ58-SUM(QE58:$RV58),ID58),0))</f>
        <v>0</v>
      </c>
      <c r="QE58" s="5">
        <f>IF(IE58=0,0,IF($BJ58&gt;SUM(IF58:$JV58),IF(IE58+SUM(IF58:$JV58)&gt;$BJ58,$BJ58-SUM(QF58:$RV58),IE58),0))</f>
        <v>0</v>
      </c>
      <c r="QF58" s="5">
        <f>IF(IF58=0,0,IF($BJ58&gt;SUM(IG58:$JV58),IF(IF58+SUM(IG58:$JV58)&gt;$BJ58,$BJ58-SUM(QG58:$RV58),IF58),0))</f>
        <v>0</v>
      </c>
      <c r="QG58" s="5">
        <f>IF(IG58=0,0,IF($BJ58&gt;SUM(IH58:$JV58),IF(IG58+SUM(IH58:$JV58)&gt;$BJ58,$BJ58-SUM(QH58:$RV58),IG58),0))</f>
        <v>0</v>
      </c>
      <c r="QH58" s="5">
        <f>IF(IH58=0,0,IF($BJ58&gt;SUM(II58:$JV58),IF(IH58+SUM(II58:$JV58)&gt;$BJ58,$BJ58-SUM(QI58:$RV58),IH58),0))</f>
        <v>0</v>
      </c>
      <c r="QI58" s="5">
        <f>IF(II58=0,0,IF($BJ58&gt;SUM(IJ58:$JV58),IF(II58+SUM(IJ58:$JV58)&gt;$BJ58,$BJ58-SUM(QJ58:$RV58),II58),0))</f>
        <v>0</v>
      </c>
      <c r="QJ58" s="5">
        <f>IF(IJ58=0,0,IF($BJ58&gt;SUM(IK58:$JV58),IF(IJ58+SUM(IK58:$JV58)&gt;$BJ58,$BJ58-SUM(QK58:$RV58),IJ58),0))</f>
        <v>0</v>
      </c>
      <c r="QK58" s="5">
        <f>IF(IK58=0,0,IF($BJ58&gt;SUM(IL58:$JV58),IF(IK58+SUM(IL58:$JV58)&gt;$BJ58,$BJ58-SUM(QL58:$RV58),IK58),0))</f>
        <v>0</v>
      </c>
      <c r="QL58" s="5">
        <f>IF(IL58=0,0,IF($BJ58&gt;SUM(IM58:$JV58),IF(IL58+SUM(IM58:$JV58)&gt;$BJ58,$BJ58-SUM(QM58:$RV58),IL58),0))</f>
        <v>0</v>
      </c>
      <c r="QM58" s="5">
        <f>IF(IM58=0,0,IF($BJ58&gt;SUM(IN58:$JV58),IF(IM58+SUM(IN58:$JV58)&gt;$BJ58,$BJ58-SUM(QN58:$RV58),IM58),0))</f>
        <v>0</v>
      </c>
      <c r="QN58" s="5">
        <f>IF(IN58=0,0,IF($BJ58&gt;SUM(IO58:$JV58),IF(IN58+SUM(IO58:$JV58)&gt;$BJ58,$BJ58-SUM(QO58:$RV58),IN58),0))</f>
        <v>0</v>
      </c>
      <c r="QO58" s="5">
        <f>IF(IO58=0,0,IF($BJ58&gt;SUM(IP58:$JV58),IF(IO58+SUM(IP58:$JV58)&gt;$BJ58,$BJ58-SUM(QP58:$RV58),IO58),0))</f>
        <v>0</v>
      </c>
      <c r="QP58" s="5">
        <f>IF(IP58=0,0,IF($BJ58&gt;SUM(IQ58:$JV58),IF(IP58+SUM(IQ58:$JV58)&gt;$BJ58,$BJ58-SUM(QQ58:$RV58),IP58),0))</f>
        <v>0</v>
      </c>
      <c r="QQ58" s="5">
        <f>IF(IQ58=0,0,IF($BJ58&gt;SUM(IR58:$JV58),IF(IQ58+SUM(IR58:$JV58)&gt;$BJ58,$BJ58-SUM(QR58:$RV58),IQ58),0))</f>
        <v>0</v>
      </c>
      <c r="QR58" s="5">
        <f>IF(IR58=0,0,IF($BJ58&gt;SUM(IS58:$JV58),IF(IR58+SUM(IS58:$JV58)&gt;$BJ58,$BJ58-SUM(QS58:$RV58),IR58),0))</f>
        <v>0</v>
      </c>
      <c r="QS58" s="5">
        <f>IF(IS58=0,0,IF($BJ58&gt;SUM(IT58:$JV58),IF(IS58+SUM(IT58:$JV58)&gt;$BJ58,$BJ58-SUM(QT58:$RV58),IS58),0))</f>
        <v>0</v>
      </c>
      <c r="QT58" s="5">
        <f>IF(IT58=0,0,IF($BJ58&gt;SUM(IU58:$JV58),IF(IT58+SUM(IU58:$JV58)&gt;$BJ58,$BJ58-SUM(QU58:$RV58),IT58),0))</f>
        <v>0</v>
      </c>
      <c r="QU58" s="5">
        <f>IF(IU58=0,0,IF($BJ58&gt;SUM(IV58:$JV58),IF(IU58+SUM(IV58:$JV58)&gt;$BJ58,$BJ58-SUM(QV58:$RV58),IU58),0))</f>
        <v>0</v>
      </c>
      <c r="QV58" s="5">
        <f>IF(IV58=0,0,IF($BJ58&gt;SUM(IW58:$JV58),IF(IV58+SUM(IW58:$JV58)&gt;$BJ58,$BJ58-SUM(QW58:$RV58),IV58),0))</f>
        <v>0</v>
      </c>
      <c r="QW58" s="5">
        <f>IF(IW58=0,0,IF($BJ58&gt;SUM(IX58:$JV58),IF(IW58+SUM(IX58:$JV58)&gt;$BJ58,$BJ58-SUM(QX58:$RV58),IW58),0))</f>
        <v>0</v>
      </c>
      <c r="QX58" s="5">
        <f>IF(IX58=0,0,IF($BJ58&gt;SUM(IY58:$JV58),IF(IX58+SUM(IY58:$JV58)&gt;$BJ58,$BJ58-SUM(QY58:$RV58),IX58),0))</f>
        <v>0</v>
      </c>
      <c r="QY58" s="5">
        <f>IF(IY58=0,0,IF($BJ58&gt;SUM(IZ58:$JV58),IF(IY58+SUM(IZ58:$JV58)&gt;$BJ58,$BJ58-SUM(QZ58:$RV58),IY58),0))</f>
        <v>0</v>
      </c>
      <c r="QZ58" s="5">
        <f>IF(IZ58=0,0,IF($BJ58&gt;SUM(JA58:$JV58),IF(IZ58+SUM(JA58:$JV58)&gt;$BJ58,$BJ58-SUM(RA58:$RV58),IZ58),0))</f>
        <v>0</v>
      </c>
      <c r="RA58" s="5">
        <f>IF(JA58=0,0,IF($BJ58&gt;SUM(JB58:$JV58),IF(JA58+SUM(JB58:$JV58)&gt;$BJ58,$BJ58-SUM(RB58:$RV58),JA58),0))</f>
        <v>0</v>
      </c>
      <c r="RB58" s="5">
        <f>IF(JB58=0,0,IF($BJ58&gt;SUM(JC58:$JV58),IF(JB58+SUM(JC58:$JV58)&gt;$BJ58,$BJ58-SUM(RC58:$RV58),JB58),0))</f>
        <v>0</v>
      </c>
      <c r="RC58" s="5">
        <f>IF(JC58=0,0,IF($BJ58&gt;SUM(JD58:$JV58),IF(JC58+SUM(JD58:$JV58)&gt;$BJ58,$BJ58-SUM(RD58:$RV58),JC58),0))</f>
        <v>0</v>
      </c>
      <c r="RD58" s="5">
        <f>IF(JD58=0,0,IF($BJ58&gt;SUM(JE58:$JV58),IF(JD58+SUM(JE58:$JV58)&gt;$BJ58,$BJ58-SUM(RE58:$RV58),JD58),0))</f>
        <v>0</v>
      </c>
      <c r="RE58" s="5">
        <f>IF(JE58=0,0,IF($BJ58&gt;SUM(JF58:$JV58),IF(JE58+SUM(JF58:$JV58)&gt;$BJ58,$BJ58-SUM(RF58:$RV58),JE58),0))</f>
        <v>0</v>
      </c>
      <c r="RF58" s="5">
        <f>IF(JF58=0,0,IF($BJ58&gt;SUM(JG58:$JV58),IF(JF58+SUM(JG58:$JV58)&gt;$BJ58,$BJ58-SUM(RG58:$RV58),JF58),0))</f>
        <v>0</v>
      </c>
      <c r="RG58" s="5">
        <f>IF(JG58=0,0,IF($BJ58&gt;SUM(JH58:$JV58),IF(JG58+SUM(JH58:$JV58)&gt;$BJ58,$BJ58-SUM(RH58:$RV58),JG58),0))</f>
        <v>0</v>
      </c>
      <c r="RH58" s="5">
        <f>IF(JH58=0,0,IF($BJ58&gt;SUM(JI58:$JV58),IF(JH58+SUM(JI58:$JV58)&gt;$BJ58,$BJ58-SUM(RI58:$RV58),JH58),0))</f>
        <v>0</v>
      </c>
      <c r="RI58" s="5">
        <f>IF(JI58=0,0,IF($BJ58&gt;SUM(JJ58:$JV58),IF(JI58+SUM(JJ58:$JV58)&gt;$BJ58,$BJ58-SUM(RJ58:$RV58),JI58),0))</f>
        <v>0</v>
      </c>
      <c r="RJ58" s="5">
        <f>IF(JJ58=0,0,IF($BJ58&gt;SUM(JK58:$JV58),IF(JJ58+SUM(JK58:$JV58)&gt;$BJ58,$BJ58-SUM(RK58:$RV58),JJ58),0))</f>
        <v>0</v>
      </c>
      <c r="RK58" s="5">
        <f>IF(JK58=0,0,IF($BJ58&gt;SUM(JL58:$JV58),IF(JK58+SUM(JL58:$JV58)&gt;$BJ58,$BJ58-SUM(RL58:$RV58),JK58),0))</f>
        <v>0</v>
      </c>
      <c r="RL58" s="5">
        <f>IF(JL58=0,0,IF($BJ58&gt;SUM(JM58:$JV58),IF(JL58+SUM(JM58:$JV58)&gt;$BJ58,$BJ58-SUM(RM58:$RV58),JL58),0))</f>
        <v>0</v>
      </c>
      <c r="RM58" s="5">
        <f>IF(JM58=0,0,IF($BJ58&gt;SUM(JN58:$JV58),IF(JM58+SUM(JN58:$JV58)&gt;$BJ58,$BJ58-SUM(RN58:$RV58),JM58),0))</f>
        <v>0</v>
      </c>
      <c r="RN58" s="5">
        <f>IF(JN58=0,0,IF($BJ58&gt;SUM(JO58:$JV58),IF(JN58+SUM(JO58:$JV58)&gt;$BJ58,$BJ58-SUM(RO58:$RV58),JN58),0))</f>
        <v>24</v>
      </c>
      <c r="RO58" s="5">
        <f>IF(JO58=0,0,IF($BJ58&gt;SUM(JP58:$JV58),IF(JO58+SUM(JP58:$JV58)&gt;$BJ58,$BJ58-SUM(RP58:$RV58),JO58),0))</f>
        <v>20</v>
      </c>
      <c r="RP58" s="5">
        <f>IF(JP58=0,0,IF($BJ58&gt;SUM(JQ58:$JV58),IF(JP58+SUM(JQ58:$JV58)&gt;$BJ58,$BJ58-SUM(RQ58:$RV58),JP58),0))</f>
        <v>25</v>
      </c>
      <c r="RQ58" s="5">
        <f>IF(JQ58=0,0,IF($BJ58&gt;SUM(JR58:$JV58),IF(JQ58+SUM(JR58:$JV58)&gt;$BJ58,$BJ58-SUM(RR58:$RV58),JQ58),0))</f>
        <v>20</v>
      </c>
      <c r="RR58" s="5">
        <f>IF(JR58=0,0,IF($BJ58&gt;SUM(JS58:$JV58),IF(JR58+SUM(JS58:$JV58)&gt;$BJ58,$BJ58-SUM(RS58:$RV58),JR58),0))</f>
        <v>20</v>
      </c>
      <c r="RS58" s="5">
        <f>IF(JS58=0,0,IF($BJ58&gt;SUM(JT58:$JV58),IF(JS58+SUM(JT58:$JV58)&gt;$BJ58,$BJ58-SUM(RT58:$RV58),JS58),0))</f>
        <v>20</v>
      </c>
      <c r="RT58" s="5">
        <f>IF(JT58=0,0,IF($BJ58&gt;SUM(JU58:$JV58),IF(JT58+SUM(JU58:$JV58)&gt;$BJ58,$BJ58-SUM(RU58:$RV58),JT58),0))</f>
        <v>25</v>
      </c>
      <c r="RU58" s="5">
        <f>IF(JU58=0,0,IF($BJ58&gt;SUM(JV58:$JV58),IF(JU58+SUM(JV58:$JV58)&gt;$BJ58,$BJ58-SUM(RV58:$RV58),JU58),0))</f>
        <v>15</v>
      </c>
      <c r="RV58" s="54"/>
      <c r="RW58" s="12">
        <f ca="1">SUMIFS(Sales!D$1:D$151,Sales!B$1:B$151,B58,Sales!C$1:C$151,C58)</f>
        <v>38</v>
      </c>
      <c r="RX58" s="65" t="b">
        <f>IF(COUNTIF(Sales!C$1:C$153,C58)=1,TRUE,FALSE)</f>
        <v>1</v>
      </c>
      <c r="RY58" t="b">
        <f>IF(SUM(BW58:JV58)=SUM(BW210:JV210),IF(SUM(BW58:JV58)=0,TRUE,FALSE),TRUE)</f>
        <v>1</v>
      </c>
    </row>
    <row r="59" spans="1:493" hidden="1" x14ac:dyDescent="0.35">
      <c r="A59" s="7">
        <f t="shared" ca="1" si="546"/>
        <v>59</v>
      </c>
      <c r="B59" s="126" t="str">
        <f t="shared" si="595"/>
        <v>GC-Shoes</v>
      </c>
      <c r="C59" s="20" t="s">
        <v>159</v>
      </c>
      <c r="D59" s="20"/>
      <c r="E59" s="155">
        <f>IF(LEFT(C59,5)="Total",0,SUMIFS(Costing!E$1:E$79,Costing!C$1:C$79,B59,Costing!D$1:D$79,C59))</f>
        <v>0</v>
      </c>
      <c r="F59" s="60">
        <f>SUMIFS(Costing!G$1:G$79,Costing!C$1:C$79,B59,Costing!D$1:D$79,C59)</f>
        <v>0</v>
      </c>
      <c r="G59" s="92"/>
      <c r="H59" s="220"/>
      <c r="I59" s="67">
        <f t="shared" si="575"/>
        <v>0</v>
      </c>
      <c r="J59" s="92"/>
      <c r="K59" s="220"/>
      <c r="L59" s="67">
        <f t="shared" si="576"/>
        <v>0</v>
      </c>
      <c r="M59" s="92"/>
      <c r="N59" s="220"/>
      <c r="O59" s="67">
        <f t="shared" si="577"/>
        <v>0</v>
      </c>
      <c r="P59" s="92"/>
      <c r="Q59" s="220"/>
      <c r="R59" s="67">
        <f t="shared" si="578"/>
        <v>0</v>
      </c>
      <c r="S59" s="92"/>
      <c r="T59" s="220"/>
      <c r="U59" s="67">
        <f t="shared" si="579"/>
        <v>0</v>
      </c>
      <c r="V59" s="92"/>
      <c r="W59" s="220"/>
      <c r="X59" s="67">
        <f t="shared" si="580"/>
        <v>0</v>
      </c>
      <c r="Y59" s="92"/>
      <c r="Z59" s="220"/>
      <c r="AA59" s="67">
        <f t="shared" si="581"/>
        <v>0</v>
      </c>
      <c r="AB59" s="92"/>
      <c r="AC59" s="220"/>
      <c r="AD59" s="67">
        <f t="shared" si="582"/>
        <v>0</v>
      </c>
      <c r="AE59" s="92"/>
      <c r="AF59" s="220"/>
      <c r="AG59" s="67">
        <f t="shared" si="583"/>
        <v>0</v>
      </c>
      <c r="AH59" s="92"/>
      <c r="AI59" s="220"/>
      <c r="AJ59" s="67">
        <f t="shared" si="584"/>
        <v>0</v>
      </c>
      <c r="AK59" s="92"/>
      <c r="AL59" s="220"/>
      <c r="AM59" s="67">
        <f t="shared" si="585"/>
        <v>0</v>
      </c>
      <c r="AN59" s="92"/>
      <c r="AO59" s="220"/>
      <c r="AP59" s="67">
        <f t="shared" si="586"/>
        <v>0</v>
      </c>
      <c r="AQ59" s="92"/>
      <c r="AR59" s="220"/>
      <c r="AS59" s="67">
        <f t="shared" si="587"/>
        <v>0</v>
      </c>
      <c r="AT59" s="92"/>
      <c r="AU59" s="220"/>
      <c r="AV59" s="67">
        <f t="shared" si="588"/>
        <v>0</v>
      </c>
      <c r="AW59" s="92"/>
      <c r="AX59" s="220"/>
      <c r="AY59" s="67">
        <f t="shared" si="589"/>
        <v>0</v>
      </c>
      <c r="AZ59" s="92"/>
      <c r="BA59" s="220"/>
      <c r="BB59" s="67">
        <f t="shared" si="590"/>
        <v>0</v>
      </c>
      <c r="BC59" s="92"/>
      <c r="BD59" s="220"/>
      <c r="BE59" s="67">
        <f t="shared" si="591"/>
        <v>0</v>
      </c>
      <c r="BF59" s="92"/>
      <c r="BG59" s="220"/>
      <c r="BH59" s="67">
        <f t="shared" si="592"/>
        <v>0</v>
      </c>
      <c r="BI59" s="68"/>
      <c r="BJ59" s="154">
        <f t="shared" si="593"/>
        <v>0</v>
      </c>
      <c r="BK59" s="116">
        <f t="shared" si="594"/>
        <v>0</v>
      </c>
      <c r="BL59" s="50"/>
      <c r="BM59" s="5">
        <f ca="1">SUMIFS(INDIRECT("Sales!"&amp;RW59&amp;":"&amp;RW59),Sales!$1:$1,"&gt;"&amp;$BN$2,Sales!$1:$1,"&lt;="&amp;$C$2)/$BM$2*30</f>
        <v>0</v>
      </c>
      <c r="BN59" s="72"/>
      <c r="BO59" s="5">
        <f>SUMIF($DB$2:$RV$2,"&lt;"&amp;BO$2,$DB59:$RV59)-SUM($BN59:BN59)</f>
        <v>0</v>
      </c>
      <c r="BP59" s="5">
        <f>SUMIF($DB$2:$RV$2,"&lt;"&amp;BP$2,$DB59:$RV59)-SUM($BN59:BO59)</f>
        <v>0</v>
      </c>
      <c r="BQ59" s="5">
        <f>SUMIF($DB$2:$RV$2,"&lt;"&amp;BQ$2,$DB59:$RV59)-SUM($BN59:BP59)</f>
        <v>0</v>
      </c>
      <c r="BR59" s="5">
        <f>SUMIF($DB$2:$RV$2,"&lt;"&amp;BR$2,$DB59:$RV59)-SUM($BN59:BQ59)</f>
        <v>0</v>
      </c>
      <c r="BS59" s="5">
        <f>SUMIF($DB$2:$RV$2,"&lt;"&amp;BS$2,$DB59:$RV59)-SUM($BN59:BR59)</f>
        <v>0</v>
      </c>
      <c r="BT59" s="5">
        <f>SUMIF($DB$2:$RV$2,"&lt;"&amp;BT$2,$DB59:$RV59)-SUM($BN59:BS59)</f>
        <v>0</v>
      </c>
      <c r="BU59" s="5">
        <f t="shared" si="599"/>
        <v>0</v>
      </c>
      <c r="BV59" s="10"/>
      <c r="BW59" s="95"/>
      <c r="BX59" s="95">
        <v>0</v>
      </c>
      <c r="BY59" s="95">
        <v>0</v>
      </c>
      <c r="BZ59" s="95"/>
      <c r="CA59" s="95"/>
      <c r="CB59" s="95"/>
      <c r="CC59" s="79">
        <v>0</v>
      </c>
      <c r="CD59" s="79">
        <v>0</v>
      </c>
      <c r="CE59" s="79">
        <v>0</v>
      </c>
      <c r="CF59" s="79">
        <v>0</v>
      </c>
      <c r="CG59" s="79">
        <v>0</v>
      </c>
      <c r="CH59" s="79">
        <v>0</v>
      </c>
      <c r="CI59" s="79">
        <v>0</v>
      </c>
      <c r="CJ59" s="79">
        <v>0</v>
      </c>
      <c r="CK59" s="79">
        <v>0</v>
      </c>
      <c r="CL59" s="79">
        <v>0</v>
      </c>
      <c r="CM59" s="79">
        <v>0</v>
      </c>
      <c r="CN59" s="79">
        <v>0</v>
      </c>
      <c r="CO59" s="79">
        <v>0</v>
      </c>
      <c r="CP59" s="79">
        <v>30</v>
      </c>
      <c r="CQ59" s="79">
        <v>0</v>
      </c>
      <c r="CR59" s="79">
        <v>0</v>
      </c>
      <c r="CS59" s="79">
        <v>8</v>
      </c>
      <c r="CT59" s="79">
        <v>20</v>
      </c>
      <c r="CU59" s="79">
        <v>100</v>
      </c>
      <c r="CV59" s="79">
        <v>104</v>
      </c>
      <c r="CW59" s="79">
        <v>150</v>
      </c>
      <c r="CX59" s="95">
        <v>50</v>
      </c>
      <c r="CY59" s="79">
        <v>25</v>
      </c>
      <c r="CZ59" s="79">
        <v>36</v>
      </c>
      <c r="DA59" s="79">
        <v>75</v>
      </c>
      <c r="DB59" s="5">
        <v>75</v>
      </c>
      <c r="DC59" s="5">
        <v>100</v>
      </c>
      <c r="DD59" s="5">
        <v>100</v>
      </c>
      <c r="DE59" s="5">
        <v>85</v>
      </c>
      <c r="DF59" s="5">
        <v>80</v>
      </c>
      <c r="DG59" s="5">
        <v>100</v>
      </c>
      <c r="DH59" s="5">
        <v>110</v>
      </c>
      <c r="DI59" s="5">
        <v>50</v>
      </c>
      <c r="DJ59" s="5">
        <v>80</v>
      </c>
      <c r="DK59" s="5">
        <v>50</v>
      </c>
      <c r="DL59" s="5">
        <v>60</v>
      </c>
      <c r="DM59" s="5">
        <v>60</v>
      </c>
      <c r="DN59" s="5">
        <v>0</v>
      </c>
      <c r="DO59" s="5">
        <v>40</v>
      </c>
      <c r="DP59" s="5">
        <v>100</v>
      </c>
      <c r="DQ59" s="5">
        <v>100</v>
      </c>
      <c r="DR59" s="5">
        <v>55</v>
      </c>
      <c r="DS59" s="5">
        <v>51</v>
      </c>
      <c r="DT59" s="5">
        <v>10</v>
      </c>
      <c r="DU59" s="5">
        <v>80</v>
      </c>
      <c r="DV59" s="5">
        <v>55</v>
      </c>
      <c r="DW59" s="5">
        <v>50</v>
      </c>
      <c r="DX59" s="5">
        <v>0</v>
      </c>
      <c r="DY59" s="5">
        <v>50</v>
      </c>
      <c r="DZ59" s="5">
        <v>40</v>
      </c>
      <c r="EA59" s="5">
        <v>40</v>
      </c>
      <c r="EB59" s="5">
        <v>0</v>
      </c>
      <c r="EC59" s="5">
        <v>20</v>
      </c>
      <c r="ED59" s="5">
        <v>0</v>
      </c>
      <c r="EE59" s="5">
        <v>50</v>
      </c>
      <c r="EF59" s="5">
        <v>0</v>
      </c>
      <c r="EG59" s="5">
        <v>35</v>
      </c>
      <c r="EH59" s="5">
        <v>55</v>
      </c>
      <c r="EI59" s="5">
        <v>36</v>
      </c>
      <c r="EJ59" s="5">
        <v>45</v>
      </c>
      <c r="EK59" s="5">
        <v>30</v>
      </c>
      <c r="EL59" s="5">
        <v>35</v>
      </c>
      <c r="EM59" s="5">
        <v>0</v>
      </c>
      <c r="EN59" s="5">
        <v>30</v>
      </c>
      <c r="EO59" s="5">
        <v>30</v>
      </c>
      <c r="EP59" s="5">
        <v>19</v>
      </c>
      <c r="EQ59" s="5">
        <v>15</v>
      </c>
      <c r="ER59" s="5">
        <v>25</v>
      </c>
      <c r="ES59" s="5">
        <v>15</v>
      </c>
      <c r="ET59" s="5">
        <v>16</v>
      </c>
      <c r="EU59" s="5">
        <v>0</v>
      </c>
      <c r="EV59" s="5">
        <v>20</v>
      </c>
      <c r="EW59" s="5">
        <v>20</v>
      </c>
      <c r="EX59" s="5">
        <v>10</v>
      </c>
      <c r="EY59" s="5">
        <v>23</v>
      </c>
      <c r="EZ59" s="5">
        <v>10</v>
      </c>
      <c r="FA59" s="5">
        <v>0</v>
      </c>
      <c r="FB59" s="5">
        <v>10</v>
      </c>
      <c r="FC59" s="5">
        <v>10</v>
      </c>
      <c r="FD59" s="5">
        <v>10</v>
      </c>
      <c r="FE59" s="5">
        <v>0</v>
      </c>
      <c r="FF59" s="5">
        <v>20</v>
      </c>
      <c r="FG59" s="5">
        <v>21</v>
      </c>
      <c r="FH59" s="5">
        <v>0</v>
      </c>
      <c r="FI59" s="5">
        <v>0</v>
      </c>
      <c r="FJ59" s="5">
        <v>31</v>
      </c>
      <c r="FK59" s="5">
        <v>5</v>
      </c>
      <c r="FL59" s="5">
        <v>20</v>
      </c>
      <c r="FM59" s="5">
        <v>20</v>
      </c>
      <c r="FN59" s="5">
        <v>0</v>
      </c>
      <c r="FO59" s="5">
        <v>20</v>
      </c>
      <c r="FP59" s="5">
        <v>0</v>
      </c>
      <c r="FQ59" s="5">
        <v>25</v>
      </c>
      <c r="FR59" s="5">
        <v>15</v>
      </c>
      <c r="FS59" s="5">
        <v>0</v>
      </c>
      <c r="FT59" s="5">
        <v>16</v>
      </c>
      <c r="FU59" s="5">
        <v>15</v>
      </c>
      <c r="FV59" s="5">
        <v>0</v>
      </c>
      <c r="FW59" s="5">
        <v>15</v>
      </c>
      <c r="FX59" s="5">
        <v>18</v>
      </c>
      <c r="FY59" s="5">
        <v>25</v>
      </c>
      <c r="FZ59" s="5">
        <v>27</v>
      </c>
      <c r="GA59" s="5">
        <v>10</v>
      </c>
      <c r="GB59" s="5">
        <v>25</v>
      </c>
      <c r="GC59" s="5">
        <v>5</v>
      </c>
      <c r="GD59" s="5">
        <v>0</v>
      </c>
      <c r="GE59" s="5">
        <v>15</v>
      </c>
      <c r="GF59" s="5">
        <v>10</v>
      </c>
      <c r="GG59" s="5">
        <v>0</v>
      </c>
      <c r="GH59" s="5">
        <v>60</v>
      </c>
      <c r="GI59" s="5">
        <v>10</v>
      </c>
      <c r="GJ59" s="5">
        <v>50</v>
      </c>
      <c r="GK59" s="5">
        <v>54</v>
      </c>
      <c r="GL59" s="5">
        <v>14</v>
      </c>
      <c r="GM59" s="5">
        <v>22</v>
      </c>
      <c r="GN59" s="5">
        <v>5</v>
      </c>
      <c r="GO59" s="5">
        <v>5</v>
      </c>
      <c r="GP59" s="5">
        <v>0</v>
      </c>
      <c r="GQ59" s="5">
        <v>10</v>
      </c>
      <c r="GR59" s="5">
        <v>0</v>
      </c>
      <c r="GS59" s="5">
        <v>0</v>
      </c>
      <c r="GT59" s="5">
        <v>0</v>
      </c>
      <c r="GU59" s="5">
        <v>0</v>
      </c>
      <c r="GV59" s="5">
        <v>20</v>
      </c>
      <c r="GW59" s="5">
        <v>10</v>
      </c>
      <c r="GX59" s="5">
        <v>0</v>
      </c>
      <c r="GY59" s="5">
        <v>10</v>
      </c>
      <c r="GZ59" s="5">
        <v>18</v>
      </c>
      <c r="HA59" s="5">
        <v>10</v>
      </c>
      <c r="HB59" s="5">
        <v>5</v>
      </c>
      <c r="HC59" s="5">
        <v>5</v>
      </c>
      <c r="HD59" s="5">
        <v>25</v>
      </c>
      <c r="HE59" s="5">
        <v>5</v>
      </c>
      <c r="HF59" s="5">
        <v>5</v>
      </c>
      <c r="HG59" s="5">
        <v>20</v>
      </c>
      <c r="HH59" s="5">
        <v>15</v>
      </c>
      <c r="HI59" s="5">
        <v>20</v>
      </c>
      <c r="HJ59" s="5">
        <v>20</v>
      </c>
      <c r="HK59" s="5">
        <v>20</v>
      </c>
      <c r="HL59" s="5">
        <v>18</v>
      </c>
      <c r="HM59" s="5">
        <v>20</v>
      </c>
      <c r="HN59" s="5">
        <v>17</v>
      </c>
      <c r="HO59" s="5">
        <v>20</v>
      </c>
      <c r="HP59" s="5">
        <v>10</v>
      </c>
      <c r="HQ59" s="5">
        <v>15</v>
      </c>
      <c r="HR59" s="5">
        <v>15</v>
      </c>
      <c r="HS59" s="5">
        <v>10</v>
      </c>
      <c r="HT59" s="5">
        <v>15</v>
      </c>
      <c r="HU59" s="5">
        <v>30</v>
      </c>
      <c r="HV59" s="5">
        <v>30</v>
      </c>
      <c r="HW59" s="5">
        <v>30</v>
      </c>
      <c r="HX59" s="5">
        <v>30</v>
      </c>
      <c r="HY59" s="5">
        <v>30</v>
      </c>
      <c r="HZ59" s="5">
        <v>10</v>
      </c>
      <c r="IA59" s="5">
        <v>10</v>
      </c>
      <c r="IB59" s="5">
        <v>10</v>
      </c>
      <c r="IC59" s="5">
        <v>10</v>
      </c>
      <c r="ID59" s="5">
        <v>16</v>
      </c>
      <c r="IE59" s="5">
        <v>25</v>
      </c>
      <c r="IF59" s="5"/>
      <c r="IG59" s="5">
        <v>20</v>
      </c>
      <c r="IH59" s="5">
        <v>33</v>
      </c>
      <c r="II59" s="5">
        <v>25</v>
      </c>
      <c r="IJ59" s="5">
        <v>15</v>
      </c>
      <c r="IK59" s="5">
        <v>20</v>
      </c>
      <c r="IL59" s="5">
        <v>10</v>
      </c>
      <c r="IM59" s="5">
        <v>10</v>
      </c>
      <c r="IN59" s="5">
        <v>10</v>
      </c>
      <c r="IO59" s="5">
        <v>15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0</v>
      </c>
      <c r="JS59" s="5">
        <v>0</v>
      </c>
      <c r="JT59" s="5">
        <v>0</v>
      </c>
      <c r="JU59" s="5"/>
      <c r="JV59" s="54"/>
      <c r="JW59" s="5">
        <f>IF(BW59=0,0,IF($BJ59&gt;SUM(BX59:$JV59),IF(BW59+SUM(BX59:$JV59)&gt;$BJ59,$BJ59-SUM(JX59:$RV59),BW59),0))</f>
        <v>0</v>
      </c>
      <c r="JX59" s="5">
        <f>IF(BX59=0,0,IF($BJ59&gt;SUM(BY59:$JV59),IF(BX59+SUM(BY59:$JV59)&gt;$BJ59,$BJ59-SUM(JY59:$RV59),BX59),0))</f>
        <v>0</v>
      </c>
      <c r="JY59" s="5">
        <f>IF(BY59=0,0,IF($BJ59&gt;SUM(BZ59:$JV59),IF(BY59+SUM(BZ59:$JV59)&gt;$BJ59,$BJ59-SUM(JZ59:$RV59),BY59),0))</f>
        <v>0</v>
      </c>
      <c r="JZ59" s="5">
        <f>IF(BZ59=0,0,IF($BJ59&gt;SUM(CA59:$JV59),IF(BZ59+SUM(CA59:$JV59)&gt;$BJ59,$BJ59-SUM(KA59:$RV59),BZ59),0))</f>
        <v>0</v>
      </c>
      <c r="KA59" s="5">
        <f>IF(CA59=0,0,IF($BJ59&gt;SUM(CB59:$JV59),IF(CA59+SUM(CB59:$JV59)&gt;$BJ59,$BJ59-SUM(KB59:$RV59),CA59),0))</f>
        <v>0</v>
      </c>
      <c r="KB59" s="5">
        <f>IF(CB59=0,0,IF($BJ59&gt;SUM(CC59:$JV59),IF(CB59+SUM(CC59:$JV59)&gt;$BJ59,$BJ59-SUM(KC59:$RV59),CB59),0))</f>
        <v>0</v>
      </c>
      <c r="KC59" s="5">
        <f>IF(CC59=0,0,IF($BJ59&gt;SUM(CD59:$JV59),IF(CC59+SUM(CD59:$JV59)&gt;$BJ59,$BJ59-SUM(KD59:$RV59),CC59),0))</f>
        <v>0</v>
      </c>
      <c r="KD59" s="5">
        <f>IF(CD59=0,0,IF($BJ59&gt;SUM(CE59:$JV59),IF(CD59+SUM(CE59:$JV59)&gt;$BJ59,$BJ59-SUM(KE59:$RV59),CD59),0))</f>
        <v>0</v>
      </c>
      <c r="KE59" s="5">
        <f>IF(CE59=0,0,IF($BJ59&gt;SUM(CF59:$JV59),IF(CE59+SUM(CF59:$JV59)&gt;$BJ59,$BJ59-SUM(KF59:$RV59),CE59),0))</f>
        <v>0</v>
      </c>
      <c r="KF59" s="5">
        <f>IF(CF59=0,0,IF($BJ59&gt;SUM(CG59:$JV59),IF(CF59+SUM(CG59:$JV59)&gt;$BJ59,$BJ59-SUM(KG59:$RV59),CF59),0))</f>
        <v>0</v>
      </c>
      <c r="KG59" s="5">
        <f>IF(CG59=0,0,IF($BJ59&gt;SUM(CH59:$JV59),IF(CG59+SUM(CH59:$JV59)&gt;$BJ59,$BJ59-SUM(KH59:$RV59),CG59),0))</f>
        <v>0</v>
      </c>
      <c r="KH59" s="5">
        <f>IF(CH59=0,0,IF($BJ59&gt;SUM(CI59:$JV59),IF(CH59+SUM(CI59:$JV59)&gt;$BJ59,$BJ59-SUM(KI59:$RV59),CH59),0))</f>
        <v>0</v>
      </c>
      <c r="KI59" s="5">
        <f>IF(CI59=0,0,IF($BJ59&gt;SUM(CJ59:$JV59),IF(CI59+SUM(CJ59:$JV59)&gt;$BJ59,$BJ59-SUM(KJ59:$RV59),CI59),0))</f>
        <v>0</v>
      </c>
      <c r="KJ59" s="5">
        <f>IF(CJ59=0,0,IF($BJ59&gt;SUM(CK59:$JV59),IF(CJ59+SUM(CK59:$JV59)&gt;$BJ59,$BJ59-SUM(KK59:$RV59),CJ59),0))</f>
        <v>0</v>
      </c>
      <c r="KK59" s="5">
        <f>IF(CK59=0,0,IF($BJ59&gt;SUM(CL59:$JV59),IF(CK59+SUM(CL59:$JV59)&gt;$BJ59,$BJ59-SUM(KL59:$RV59),CK59),0))</f>
        <v>0</v>
      </c>
      <c r="KL59" s="5">
        <f>IF(CL59=0,0,IF($BJ59&gt;SUM(CM59:$JV59),IF(CL59+SUM(CM59:$JV59)&gt;$BJ59,$BJ59-SUM(KM59:$RV59),CL59),0))</f>
        <v>0</v>
      </c>
      <c r="KM59" s="5">
        <f>IF(CM59=0,0,IF($BJ59&gt;SUM(CN59:$JV59),IF(CM59+SUM(CN59:$JV59)&gt;$BJ59,$BJ59-SUM(KN59:$RV59),CM59),0))</f>
        <v>0</v>
      </c>
      <c r="KN59" s="5">
        <f>IF(CN59=0,0,IF($BJ59&gt;SUM(CO59:$JV59),IF(CN59+SUM(CO59:$JV59)&gt;$BJ59,$BJ59-SUM(KO59:$RV59),CN59),0))</f>
        <v>0</v>
      </c>
      <c r="KO59" s="5">
        <f>IF(CO59=0,0,IF($BJ59&gt;SUM(CP59:$JV59),IF(CO59+SUM(CP59:$JV59)&gt;$BJ59,$BJ59-SUM(KP59:$RV59),CO59),0))</f>
        <v>0</v>
      </c>
      <c r="KP59" s="5">
        <f>IF(CP59=0,0,IF($BJ59&gt;SUM(CQ59:$JV59),IF(CP59+SUM(CQ59:$JV59)&gt;$BJ59,$BJ59-SUM(KQ59:$RV59),CP59),0))</f>
        <v>0</v>
      </c>
      <c r="KQ59" s="5">
        <f>IF(CQ59=0,0,IF($BJ59&gt;SUM(CR59:$JV59),IF(CQ59+SUM(CR59:$JV59)&gt;$BJ59,$BJ59-SUM(KR59:$RV59),CQ59),0))</f>
        <v>0</v>
      </c>
      <c r="KR59" s="5">
        <f>IF(CR59=0,0,IF($BJ59&gt;SUM(CS59:$JV59),IF(CR59+SUM(CS59:$JV59)&gt;$BJ59,$BJ59-SUM(KS59:$RV59),CR59),0))</f>
        <v>0</v>
      </c>
      <c r="KS59" s="5">
        <f>IF(CS59=0,0,IF($BJ59&gt;SUM(CT59:$JV59),IF(CS59+SUM(CT59:$JV59)&gt;$BJ59,$BJ59-SUM(KT59:$RV59),CS59),0))</f>
        <v>0</v>
      </c>
      <c r="KT59" s="5">
        <f>IF(CT59=0,0,IF($BJ59&gt;SUM(CU59:$JV59),IF(CT59+SUM(CU59:$JV59)&gt;$BJ59,$BJ59-SUM(KU59:$RV59),CT59),0))</f>
        <v>0</v>
      </c>
      <c r="KU59" s="5">
        <f>IF(CU59=0,0,IF($BJ59&gt;SUM(CV59:$JV59),IF(CU59+SUM(CV59:$JV59)&gt;$BJ59,$BJ59-SUM(KV59:$RV59),CU59),0))</f>
        <v>0</v>
      </c>
      <c r="KV59" s="5">
        <f>IF(CV59=0,0,IF($BJ59&gt;SUM(CW59:$JV59),IF(CV59+SUM(CW59:$JV59)&gt;$BJ59,$BJ59-SUM(KW59:$RV59),CV59),0))</f>
        <v>0</v>
      </c>
      <c r="KW59" s="5">
        <f>IF(CW59=0,0,IF($BJ59&gt;SUM(CX59:$JV59),IF(CW59+SUM(CX59:$JV59)&gt;$BJ59,$BJ59-SUM(KX59:$RV59),CW59),0))</f>
        <v>0</v>
      </c>
      <c r="KX59" s="5">
        <f>IF(CX59=0,0,IF($BJ59&gt;SUM(CY59:$JV59),IF(CX59+SUM(CY59:$JV59)&gt;$BJ59,$BJ59-SUM(KY59:$RV59),CX59),0))</f>
        <v>0</v>
      </c>
      <c r="KY59" s="5">
        <f>IF(CY59=0,0,IF($BJ59&gt;SUM(CZ59:$JV59),IF(CY59+SUM(CZ59:$JV59)&gt;$BJ59,$BJ59-SUM(KZ59:$RV59),CY59),0))</f>
        <v>0</v>
      </c>
      <c r="KZ59" s="5">
        <f>IF(CZ59=0,0,IF($BJ59&gt;SUM(DA59:$JV59),IF(CZ59+SUM(DA59:$JV59)&gt;$BJ59,$BJ59-SUM(LA59:$RV59),CZ59),0))</f>
        <v>0</v>
      </c>
      <c r="LA59" s="5">
        <f>IF(DA59=0,0,IF($BJ59&gt;SUM(DB59:$JV59),IF(DA59+SUM(DB59:$JV59)&gt;$BJ59,$BJ59-SUM(LB59:$RV59),DA59),0))</f>
        <v>0</v>
      </c>
      <c r="LB59" s="5">
        <f>IF(DB59=0,0,IF($BJ59&gt;SUM(DC59:$JV59),IF(DB59+SUM(DC59:$JV59)&gt;$BJ59,$BJ59-SUM(LC59:$RV59),DB59),0))</f>
        <v>0</v>
      </c>
      <c r="LC59" s="5">
        <f>IF(DC59=0,0,IF($BJ59&gt;SUM(DD59:$JV59),IF(DC59+SUM(DD59:$JV59)&gt;$BJ59,$BJ59-SUM(LD59:$RV59),DC59),0))</f>
        <v>0</v>
      </c>
      <c r="LD59" s="5">
        <f>IF(DD59=0,0,IF($BJ59&gt;SUM(DE59:$JV59),IF(DD59+SUM(DE59:$JV59)&gt;$BJ59,$BJ59-SUM(LE59:$RV59),DD59),0))</f>
        <v>0</v>
      </c>
      <c r="LE59" s="5">
        <f>IF(DE59=0,0,IF($BJ59&gt;SUM(DF59:$JV59),IF(DE59+SUM(DF59:$JV59)&gt;$BJ59,$BJ59-SUM(LF59:$RV59),DE59),0))</f>
        <v>0</v>
      </c>
      <c r="LF59" s="5">
        <f>IF(DF59=0,0,IF($BJ59&gt;SUM(DG59:$JV59),IF(DF59+SUM(DG59:$JV59)&gt;$BJ59,$BJ59-SUM(LG59:$RV59),DF59),0))</f>
        <v>0</v>
      </c>
      <c r="LG59" s="5">
        <f>IF(DG59=0,0,IF($BJ59&gt;SUM(DH59:$JV59),IF(DG59+SUM(DH59:$JV59)&gt;$BJ59,$BJ59-SUM(LH59:$RV59),DG59),0))</f>
        <v>0</v>
      </c>
      <c r="LH59" s="5">
        <f>IF(DH59=0,0,IF($BJ59&gt;SUM(DI59:$JV59),IF(DH59+SUM(DI59:$JV59)&gt;$BJ59,$BJ59-SUM(LI59:$RV59),DH59),0))</f>
        <v>0</v>
      </c>
      <c r="LI59" s="5">
        <f>IF(DI59=0,0,IF($BJ59&gt;SUM(DJ59:$JV59),IF(DI59+SUM(DJ59:$JV59)&gt;$BJ59,$BJ59-SUM(LJ59:$RV59),DI59),0))</f>
        <v>0</v>
      </c>
      <c r="LJ59" s="5">
        <f>IF(DJ59=0,0,IF($BJ59&gt;SUM(DK59:$JV59),IF(DJ59+SUM(DK59:$JV59)&gt;$BJ59,$BJ59-SUM(LK59:$RV59),DJ59),0))</f>
        <v>0</v>
      </c>
      <c r="LK59" s="5">
        <f>IF(DK59=0,0,IF($BJ59&gt;SUM(DL59:$JV59),IF(DK59+SUM(DL59:$JV59)&gt;$BJ59,$BJ59-SUM(LL59:$RV59),DK59),0))</f>
        <v>0</v>
      </c>
      <c r="LL59" s="5">
        <f>IF(DL59=0,0,IF($BJ59&gt;SUM(DM59:$JV59),IF(DL59+SUM(DM59:$JV59)&gt;$BJ59,$BJ59-SUM(LM59:$RV59),DL59),0))</f>
        <v>0</v>
      </c>
      <c r="LM59" s="5">
        <f>IF(DM59=0,0,IF($BJ59&gt;SUM(DN59:$JV59),IF(DM59+SUM(DN59:$JV59)&gt;$BJ59,$BJ59-SUM(LN59:$RV59),DM59),0))</f>
        <v>0</v>
      </c>
      <c r="LN59" s="5">
        <f>IF(DN59=0,0,IF($BJ59&gt;SUM(DO59:$JV59),IF(DN59+SUM(DO59:$JV59)&gt;$BJ59,$BJ59-SUM(LO59:$RV59),DN59),0))</f>
        <v>0</v>
      </c>
      <c r="LO59" s="5">
        <f>IF(DO59=0,0,IF($BJ59&gt;SUM(DP59:$JV59),IF(DO59+SUM(DP59:$JV59)&gt;$BJ59,$BJ59-SUM(LP59:$RV59),DO59),0))</f>
        <v>0</v>
      </c>
      <c r="LP59" s="5">
        <f>IF(DP59=0,0,IF($BJ59&gt;SUM(DQ59:$JV59),IF(DP59+SUM(DQ59:$JV59)&gt;$BJ59,$BJ59-SUM(LQ59:$RV59),DP59),0))</f>
        <v>0</v>
      </c>
      <c r="LQ59" s="5">
        <f>IF(DQ59=0,0,IF($BJ59&gt;SUM(DR59:$JV59),IF(DQ59+SUM(DR59:$JV59)&gt;$BJ59,$BJ59-SUM(LR59:$RV59),DQ59),0))</f>
        <v>0</v>
      </c>
      <c r="LR59" s="5">
        <f>IF(DR59=0,0,IF($BJ59&gt;SUM(DS59:$JV59),IF(DR59+SUM(DS59:$JV59)&gt;$BJ59,$BJ59-SUM(LS59:$RV59),DR59),0))</f>
        <v>0</v>
      </c>
      <c r="LS59" s="5">
        <f>IF(DS59=0,0,IF($BJ59&gt;SUM(DT59:$JV59),IF(DS59+SUM(DT59:$JV59)&gt;$BJ59,$BJ59-SUM(LT59:$RV59),DS59),0))</f>
        <v>0</v>
      </c>
      <c r="LT59" s="5">
        <f>IF(DT59=0,0,IF($BJ59&gt;SUM(DU59:$JV59),IF(DT59+SUM(DU59:$JV59)&gt;$BJ59,$BJ59-SUM(LU59:$RV59),DT59),0))</f>
        <v>0</v>
      </c>
      <c r="LU59" s="5">
        <f>IF(DU59=0,0,IF($BJ59&gt;SUM(DV59:$JV59),IF(DU59+SUM(DV59:$JV59)&gt;$BJ59,$BJ59-SUM(LV59:$RV59),DU59),0))</f>
        <v>0</v>
      </c>
      <c r="LV59" s="5">
        <f>IF(DV59=0,0,IF($BJ59&gt;SUM(DW59:$JV59),IF(DV59+SUM(DW59:$JV59)&gt;$BJ59,$BJ59-SUM(LW59:$RV59),DV59),0))</f>
        <v>0</v>
      </c>
      <c r="LW59" s="5">
        <f>IF(DW59=0,0,IF($BJ59&gt;SUM(DX59:$JV59),IF(DW59+SUM(DX59:$JV59)&gt;$BJ59,$BJ59-SUM(LX59:$RV59),DW59),0))</f>
        <v>0</v>
      </c>
      <c r="LX59" s="5">
        <f>IF(DX59=0,0,IF($BJ59&gt;SUM(DY59:$JV59),IF(DX59+SUM(DY59:$JV59)&gt;$BJ59,$BJ59-SUM(LY59:$RV59),DX59),0))</f>
        <v>0</v>
      </c>
      <c r="LY59" s="5">
        <f>IF(DY59=0,0,IF($BJ59&gt;SUM(DZ59:$JV59),IF(DY59+SUM(DZ59:$JV59)&gt;$BJ59,$BJ59-SUM(LZ59:$RV59),DY59),0))</f>
        <v>0</v>
      </c>
      <c r="LZ59" s="5">
        <f>IF(DZ59=0,0,IF($BJ59&gt;SUM(EA59:$JV59),IF(DZ59+SUM(EA59:$JV59)&gt;$BJ59,$BJ59-SUM(MA59:$RV59),DZ59),0))</f>
        <v>0</v>
      </c>
      <c r="MA59" s="5">
        <f>IF(EA59=0,0,IF($BJ59&gt;SUM(EB59:$JV59),IF(EA59+SUM(EB59:$JV59)&gt;$BJ59,$BJ59-SUM(MB59:$RV59),EA59),0))</f>
        <v>0</v>
      </c>
      <c r="MB59" s="5">
        <f>IF(EB59=0,0,IF($BJ59&gt;SUM(EC59:$JV59),IF(EB59+SUM(EC59:$JV59)&gt;$BJ59,$BJ59-SUM(MC59:$RV59),EB59),0))</f>
        <v>0</v>
      </c>
      <c r="MC59" s="5">
        <f>IF(EC59=0,0,IF($BJ59&gt;SUM(ED59:$JV59),IF(EC59+SUM(ED59:$JV59)&gt;$BJ59,$BJ59-SUM(MD59:$RV59),EC59),0))</f>
        <v>0</v>
      </c>
      <c r="MD59" s="5">
        <f>IF(ED59=0,0,IF($BJ59&gt;SUM(EE59:$JV59),IF(ED59+SUM(EE59:$JV59)&gt;$BJ59,$BJ59-SUM(ME59:$RV59),ED59),0))</f>
        <v>0</v>
      </c>
      <c r="ME59" s="5">
        <f>IF(EE59=0,0,IF($BJ59&gt;SUM(EF59:$JV59),IF(EE59+SUM(EF59:$JV59)&gt;$BJ59,$BJ59-SUM(MF59:$RV59),EE59),0))</f>
        <v>0</v>
      </c>
      <c r="MF59" s="5">
        <f>IF(EF59=0,0,IF($BJ59&gt;SUM(EG59:$JV59),IF(EF59+SUM(EG59:$JV59)&gt;$BJ59,$BJ59-SUM(MG59:$RV59),EF59),0))</f>
        <v>0</v>
      </c>
      <c r="MG59" s="5">
        <f>IF(EG59=0,0,IF($BJ59&gt;SUM(EH59:$JV59),IF(EG59+SUM(EH59:$JV59)&gt;$BJ59,$BJ59-SUM(MH59:$RV59),EG59),0))</f>
        <v>0</v>
      </c>
      <c r="MH59" s="5">
        <f>IF(EH59=0,0,IF($BJ59&gt;SUM(EI59:$JV59),IF(EH59+SUM(EI59:$JV59)&gt;$BJ59,$BJ59-SUM(MI59:$RV59),EH59),0))</f>
        <v>0</v>
      </c>
      <c r="MI59" s="5">
        <f>IF(EI59=0,0,IF($BJ59&gt;SUM(EJ59:$JV59),IF(EI59+SUM(EJ59:$JV59)&gt;$BJ59,$BJ59-SUM(MJ59:$RV59),EI59),0))</f>
        <v>0</v>
      </c>
      <c r="MJ59" s="5">
        <f>IF(EJ59=0,0,IF($BJ59&gt;SUM(EK59:$JV59),IF(EJ59+SUM(EK59:$JV59)&gt;$BJ59,$BJ59-SUM(MK59:$RV59),EJ59),0))</f>
        <v>0</v>
      </c>
      <c r="MK59" s="5">
        <f>IF(EK59=0,0,IF($BJ59&gt;SUM(EL59:$JV59),IF(EK59+SUM(EL59:$JV59)&gt;$BJ59,$BJ59-SUM(ML59:$RV59),EK59),0))</f>
        <v>0</v>
      </c>
      <c r="ML59" s="5">
        <f>IF(EL59=0,0,IF($BJ59&gt;SUM(EM59:$JV59),IF(EL59+SUM(EM59:$JV59)&gt;$BJ59,$BJ59-SUM(MM59:$RV59),EL59),0))</f>
        <v>0</v>
      </c>
      <c r="MM59" s="5">
        <f>IF(EM59=0,0,IF($BJ59&gt;SUM(EN59:$JV59),IF(EM59+SUM(EN59:$JV59)&gt;$BJ59,$BJ59-SUM(MN59:$RV59),EM59),0))</f>
        <v>0</v>
      </c>
      <c r="MN59" s="5">
        <f>IF(EN59=0,0,IF($BJ59&gt;SUM(EO59:$JV59),IF(EN59+SUM(EO59:$JV59)&gt;$BJ59,$BJ59-SUM(MO59:$RV59),EN59),0))</f>
        <v>0</v>
      </c>
      <c r="MO59" s="5">
        <f>IF(EO59=0,0,IF($BJ59&gt;SUM(EP59:$JV59),IF(EO59+SUM(EP59:$JV59)&gt;$BJ59,$BJ59-SUM(MP59:$RV59),EO59),0))</f>
        <v>0</v>
      </c>
      <c r="MP59" s="5">
        <f>IF(EP59=0,0,IF($BJ59&gt;SUM(EQ59:$JV59),IF(EP59+SUM(EQ59:$JV59)&gt;$BJ59,$BJ59-SUM(MQ59:$RV59),EP59),0))</f>
        <v>0</v>
      </c>
      <c r="MQ59" s="5">
        <f>IF(EQ59=0,0,IF($BJ59&gt;SUM(ER59:$JV59),IF(EQ59+SUM(ER59:$JV59)&gt;$BJ59,$BJ59-SUM(MR59:$RV59),EQ59),0))</f>
        <v>0</v>
      </c>
      <c r="MR59" s="5">
        <f>IF(ER59=0,0,IF($BJ59&gt;SUM(ES59:$JV59),IF(ER59+SUM(ES59:$JV59)&gt;$BJ59,$BJ59-SUM(MS59:$RV59),ER59),0))</f>
        <v>0</v>
      </c>
      <c r="MS59" s="5">
        <f>IF(ES59=0,0,IF($BJ59&gt;SUM(ET59:$JV59),IF(ES59+SUM(ET59:$JV59)&gt;$BJ59,$BJ59-SUM(MT59:$RV59),ES59),0))</f>
        <v>0</v>
      </c>
      <c r="MT59" s="5">
        <f>IF(ET59=0,0,IF($BJ59&gt;SUM(EU59:$JV59),IF(ET59+SUM(EU59:$JV59)&gt;$BJ59,$BJ59-SUM(MU59:$RV59),ET59),0))</f>
        <v>0</v>
      </c>
      <c r="MU59" s="5">
        <f>IF(EU59=0,0,IF($BJ59&gt;SUM(EV59:$JV59),IF(EU59+SUM(EV59:$JV59)&gt;$BJ59,$BJ59-SUM(MV59:$RV59),EU59),0))</f>
        <v>0</v>
      </c>
      <c r="MV59" s="5">
        <f>IF(EV59=0,0,IF($BJ59&gt;SUM(EW59:$JV59),IF(EV59+SUM(EW59:$JV59)&gt;$BJ59,$BJ59-SUM(MW59:$RV59),EV59),0))</f>
        <v>0</v>
      </c>
      <c r="MW59" s="5">
        <f>IF(EW59=0,0,IF($BJ59&gt;SUM(EX59:$JV59),IF(EW59+SUM(EX59:$JV59)&gt;$BJ59,$BJ59-SUM(MX59:$RV59),EW59),0))</f>
        <v>0</v>
      </c>
      <c r="MX59" s="5">
        <f>IF(EX59=0,0,IF($BJ59&gt;SUM(EY59:$JV59),IF(EX59+SUM(EY59:$JV59)&gt;$BJ59,$BJ59-SUM(MY59:$RV59),EX59),0))</f>
        <v>0</v>
      </c>
      <c r="MY59" s="5">
        <f>IF(EY59=0,0,IF($BJ59&gt;SUM(EZ59:$JV59),IF(EY59+SUM(EZ59:$JV59)&gt;$BJ59,$BJ59-SUM(MZ59:$RV59),EY59),0))</f>
        <v>0</v>
      </c>
      <c r="MZ59" s="5">
        <f>IF(EZ59=0,0,IF($BJ59&gt;SUM(FA59:$JV59),IF(EZ59+SUM(FA59:$JV59)&gt;$BJ59,$BJ59-SUM(NA59:$RV59),EZ59),0))</f>
        <v>0</v>
      </c>
      <c r="NA59" s="5">
        <f>IF(FA59=0,0,IF($BJ59&gt;SUM(FB59:$JV59),IF(FA59+SUM(FB59:$JV59)&gt;$BJ59,$BJ59-SUM(NB59:$RV59),FA59),0))</f>
        <v>0</v>
      </c>
      <c r="NB59" s="5">
        <f>IF(FB59=0,0,IF($BJ59&gt;SUM(FC59:$JV59),IF(FB59+SUM(FC59:$JV59)&gt;$BJ59,$BJ59-SUM(NC59:$RV59),FB59),0))</f>
        <v>0</v>
      </c>
      <c r="NC59" s="5">
        <f>IF(FC59=0,0,IF($BJ59&gt;SUM(FD59:$JV59),IF(FC59+SUM(FD59:$JV59)&gt;$BJ59,$BJ59-SUM(ND59:$RV59),FC59),0))</f>
        <v>0</v>
      </c>
      <c r="ND59" s="5">
        <f>IF(FD59=0,0,IF($BJ59&gt;SUM(FE59:$JV59),IF(FD59+SUM(FE59:$JV59)&gt;$BJ59,$BJ59-SUM(NE59:$RV59),FD59),0))</f>
        <v>0</v>
      </c>
      <c r="NE59" s="5">
        <f>IF(FE59=0,0,IF($BJ59&gt;SUM(FF59:$JV59),IF(FE59+SUM(FF59:$JV59)&gt;$BJ59,$BJ59-SUM(NF59:$RV59),FE59),0))</f>
        <v>0</v>
      </c>
      <c r="NF59" s="5">
        <f>IF(FF59=0,0,IF($BJ59&gt;SUM(FG59:$JV59),IF(FF59+SUM(FG59:$JV59)&gt;$BJ59,$BJ59-SUM(NG59:$RV59),FF59),0))</f>
        <v>0</v>
      </c>
      <c r="NG59" s="5">
        <f>IF(FG59=0,0,IF($BJ59&gt;SUM(FH59:$JV59),IF(FG59+SUM(FH59:$JV59)&gt;$BJ59,$BJ59-SUM(NH59:$RV59),FG59),0))</f>
        <v>0</v>
      </c>
      <c r="NH59" s="5">
        <f>IF(FH59=0,0,IF($BJ59&gt;SUM(FI59:$JV59),IF(FH59+SUM(FI59:$JV59)&gt;$BJ59,$BJ59-SUM(NI59:$RV59),FH59),0))</f>
        <v>0</v>
      </c>
      <c r="NI59" s="5">
        <f>IF(FI59=0,0,IF($BJ59&gt;SUM(FJ59:$JV59),IF(FI59+SUM(FJ59:$JV59)&gt;$BJ59,$BJ59-SUM(NJ59:$RV59),FI59),0))</f>
        <v>0</v>
      </c>
      <c r="NJ59" s="5">
        <f>IF(FJ59=0,0,IF($BJ59&gt;SUM(FK59:$JV59),IF(FJ59+SUM(FK59:$JV59)&gt;$BJ59,$BJ59-SUM(NK59:$RV59),FJ59),0))</f>
        <v>0</v>
      </c>
      <c r="NK59" s="5">
        <f>IF(FK59=0,0,IF($BJ59&gt;SUM(FL59:$JV59),IF(FK59+SUM(FL59:$JV59)&gt;$BJ59,$BJ59-SUM(NL59:$RV59),FK59),0))</f>
        <v>0</v>
      </c>
      <c r="NL59" s="5">
        <f>IF(FL59=0,0,IF($BJ59&gt;SUM(FM59:$JV59),IF(FL59+SUM(FM59:$JV59)&gt;$BJ59,$BJ59-SUM(NM59:$RV59),FL59),0))</f>
        <v>0</v>
      </c>
      <c r="NM59" s="5">
        <f>IF(FM59=0,0,IF($BJ59&gt;SUM(FN59:$JV59),IF(FM59+SUM(FN59:$JV59)&gt;$BJ59,$BJ59-SUM(NN59:$RV59),FM59),0))</f>
        <v>0</v>
      </c>
      <c r="NN59" s="5">
        <f>IF(FN59=0,0,IF($BJ59&gt;SUM(FO59:$JV59),IF(FN59+SUM(FO59:$JV59)&gt;$BJ59,$BJ59-SUM(NO59:$RV59),FN59),0))</f>
        <v>0</v>
      </c>
      <c r="NO59" s="5">
        <f>IF(FO59=0,0,IF($BJ59&gt;SUM(FP59:$JV59),IF(FO59+SUM(FP59:$JV59)&gt;$BJ59,$BJ59-SUM(NP59:$RV59),FO59),0))</f>
        <v>0</v>
      </c>
      <c r="NP59" s="5">
        <f>IF(FP59=0,0,IF($BJ59&gt;SUM(FQ59:$JV59),IF(FP59+SUM(FQ59:$JV59)&gt;$BJ59,$BJ59-SUM(NQ59:$RV59),FP59),0))</f>
        <v>0</v>
      </c>
      <c r="NQ59" s="5">
        <f>IF(FQ59=0,0,IF($BJ59&gt;SUM(FR59:$JV59),IF(FQ59+SUM(FR59:$JV59)&gt;$BJ59,$BJ59-SUM(NR59:$RV59),FQ59),0))</f>
        <v>0</v>
      </c>
      <c r="NR59" s="5">
        <f>IF(FR59=0,0,IF($BJ59&gt;SUM(FS59:$JV59),IF(FR59+SUM(FS59:$JV59)&gt;$BJ59,$BJ59-SUM(NS59:$RV59),FR59),0))</f>
        <v>0</v>
      </c>
      <c r="NS59" s="5">
        <f>IF(FS59=0,0,IF($BJ59&gt;SUM(FT59:$JV59),IF(FS59+SUM(FT59:$JV59)&gt;$BJ59,$BJ59-SUM(NT59:$RV59),FS59),0))</f>
        <v>0</v>
      </c>
      <c r="NT59" s="5">
        <f>IF(FT59=0,0,IF($BJ59&gt;SUM(FU59:$JV59),IF(FT59+SUM(FU59:$JV59)&gt;$BJ59,$BJ59-SUM(NU59:$RV59),FT59),0))</f>
        <v>0</v>
      </c>
      <c r="NU59" s="5">
        <f>IF(FU59=0,0,IF($BJ59&gt;SUM(FV59:$JV59),IF(FU59+SUM(FV59:$JV59)&gt;$BJ59,$BJ59-SUM(NV59:$RV59),FU59),0))</f>
        <v>0</v>
      </c>
      <c r="NV59" s="5">
        <f>IF(FV59=0,0,IF($BJ59&gt;SUM(FW59:$JV59),IF(FV59+SUM(FW59:$JV59)&gt;$BJ59,$BJ59-SUM(NW59:$RV59),FV59),0))</f>
        <v>0</v>
      </c>
      <c r="NW59" s="5">
        <f>IF(FW59=0,0,IF($BJ59&gt;SUM(FX59:$JV59),IF(FW59+SUM(FX59:$JV59)&gt;$BJ59,$BJ59-SUM(NX59:$RV59),FW59),0))</f>
        <v>0</v>
      </c>
      <c r="NX59" s="5">
        <f>IF(FX59=0,0,IF($BJ59&gt;SUM(FY59:$JV59),IF(FX59+SUM(FY59:$JV59)&gt;$BJ59,$BJ59-SUM(NY59:$RV59),FX59),0))</f>
        <v>0</v>
      </c>
      <c r="NY59" s="5">
        <f>IF(FY59=0,0,IF($BJ59&gt;SUM(FZ59:$JV59),IF(FY59+SUM(FZ59:$JV59)&gt;$BJ59,$BJ59-SUM(NZ59:$RV59),FY59),0))</f>
        <v>0</v>
      </c>
      <c r="NZ59" s="5">
        <f>IF(FZ59=0,0,IF($BJ59&gt;SUM(GA59:$JV59),IF(FZ59+SUM(GA59:$JV59)&gt;$BJ59,$BJ59-SUM(OA59:$RV59),FZ59),0))</f>
        <v>0</v>
      </c>
      <c r="OA59" s="5">
        <f>IF(GA59=0,0,IF($BJ59&gt;SUM(GB59:$JV59),IF(GA59+SUM(GB59:$JV59)&gt;$BJ59,$BJ59-SUM(OB59:$RV59),GA59),0))</f>
        <v>0</v>
      </c>
      <c r="OB59" s="5">
        <f>IF(GB59=0,0,IF($BJ59&gt;SUM(GC59:$JV59),IF(GB59+SUM(GC59:$JV59)&gt;$BJ59,$BJ59-SUM(OC59:$RV59),GB59),0))</f>
        <v>0</v>
      </c>
      <c r="OC59" s="5">
        <f>IF(GC59=0,0,IF($BJ59&gt;SUM(GD59:$JV59),IF(GC59+SUM(GD59:$JV59)&gt;$BJ59,$BJ59-SUM(OD59:$RV59),GC59),0))</f>
        <v>0</v>
      </c>
      <c r="OD59" s="5">
        <f>IF(GD59=0,0,IF($BJ59&gt;SUM(GE59:$JV59),IF(GD59+SUM(GE59:$JV59)&gt;$BJ59,$BJ59-SUM(OE59:$RV59),GD59),0))</f>
        <v>0</v>
      </c>
      <c r="OE59" s="5">
        <f>IF(GE59=0,0,IF($BJ59&gt;SUM(GF59:$JV59),IF(GE59+SUM(GF59:$JV59)&gt;$BJ59,$BJ59-SUM(OF59:$RV59),GE59),0))</f>
        <v>0</v>
      </c>
      <c r="OF59" s="5">
        <f>IF(GF59=0,0,IF($BJ59&gt;SUM(GG59:$JV59),IF(GF59+SUM(GG59:$JV59)&gt;$BJ59,$BJ59-SUM(OG59:$RV59),GF59),0))</f>
        <v>0</v>
      </c>
      <c r="OG59" s="5">
        <f>IF(GG59=0,0,IF($BJ59&gt;SUM(GH59:$JV59),IF(GG59+SUM(GH59:$JV59)&gt;$BJ59,$BJ59-SUM(OH59:$RV59),GG59),0))</f>
        <v>0</v>
      </c>
      <c r="OH59" s="5">
        <f>IF(GH59=0,0,IF($BJ59&gt;SUM(GI59:$JV59),IF(GH59+SUM(GI59:$JV59)&gt;$BJ59,$BJ59-SUM(OI59:$RV59),GH59),0))</f>
        <v>0</v>
      </c>
      <c r="OI59" s="5">
        <f>IF(GI59=0,0,IF($BJ59&gt;SUM(GJ59:$JV59),IF(GI59+SUM(GJ59:$JV59)&gt;$BJ59,$BJ59-SUM(OJ59:$RV59),GI59),0))</f>
        <v>0</v>
      </c>
      <c r="OJ59" s="5">
        <f>IF(GJ59=0,0,IF($BJ59&gt;SUM(GK59:$JV59),IF(GJ59+SUM(GK59:$JV59)&gt;$BJ59,$BJ59-SUM(OK59:$RV59),GJ59),0))</f>
        <v>0</v>
      </c>
      <c r="OK59" s="5">
        <f>IF(GK59=0,0,IF($BJ59&gt;SUM(GL59:$JV59),IF(GK59+SUM(GL59:$JV59)&gt;$BJ59,$BJ59-SUM(OL59:$RV59),GK59),0))</f>
        <v>0</v>
      </c>
      <c r="OL59" s="5">
        <f>IF(GL59=0,0,IF($BJ59&gt;SUM(GM59:$JV59),IF(GL59+SUM(GM59:$JV59)&gt;$BJ59,$BJ59-SUM(OM59:$RV59),GL59),0))</f>
        <v>0</v>
      </c>
      <c r="OM59" s="5">
        <f>IF(GM59=0,0,IF($BJ59&gt;SUM(GN59:$JV59),IF(GM59+SUM(GN59:$JV59)&gt;$BJ59,$BJ59-SUM(ON59:$RV59),GM59),0))</f>
        <v>0</v>
      </c>
      <c r="ON59" s="5">
        <f>IF(GN59=0,0,IF($BJ59&gt;SUM(GO59:$JV59),IF(GN59+SUM(GO59:$JV59)&gt;$BJ59,$BJ59-SUM(OO59:$RV59),GN59),0))</f>
        <v>0</v>
      </c>
      <c r="OO59" s="5">
        <f>IF(GO59=0,0,IF($BJ59&gt;SUM(GP59:$JV59),IF(GO59+SUM(GP59:$JV59)&gt;$BJ59,$BJ59-SUM(OP59:$RV59),GO59),0))</f>
        <v>0</v>
      </c>
      <c r="OP59" s="5">
        <f>IF(GP59=0,0,IF($BJ59&gt;SUM(GQ59:$JV59),IF(GP59+SUM(GQ59:$JV59)&gt;$BJ59,$BJ59-SUM(OQ59:$RV59),GP59),0))</f>
        <v>0</v>
      </c>
      <c r="OQ59" s="5">
        <f>IF(GQ59=0,0,IF($BJ59&gt;SUM(GR59:$JV59),IF(GQ59+SUM(GR59:$JV59)&gt;$BJ59,$BJ59-SUM(OR59:$RV59),GQ59),0))</f>
        <v>0</v>
      </c>
      <c r="OR59" s="5">
        <f>IF(GR59=0,0,IF($BJ59&gt;SUM(GS59:$JV59),IF(GR59+SUM(GS59:$JV59)&gt;$BJ59,$BJ59-SUM(OS59:$RV59),GR59),0))</f>
        <v>0</v>
      </c>
      <c r="OS59" s="5">
        <f>IF(GS59=0,0,IF($BJ59&gt;SUM(GT59:$JV59),IF(GS59+SUM(GT59:$JV59)&gt;$BJ59,$BJ59-SUM(OT59:$RV59),GS59),0))</f>
        <v>0</v>
      </c>
      <c r="OT59" s="5">
        <f>IF(GT59=0,0,IF($BJ59&gt;SUM(GU59:$JV59),IF(GT59+SUM(GU59:$JV59)&gt;$BJ59,$BJ59-SUM(OU59:$RV59),GT59),0))</f>
        <v>0</v>
      </c>
      <c r="OU59" s="5">
        <f>IF(GU59=0,0,IF($BJ59&gt;SUM(GV59:$JV59),IF(GU59+SUM(GV59:$JV59)&gt;$BJ59,$BJ59-SUM(OV59:$RV59),GU59),0))</f>
        <v>0</v>
      </c>
      <c r="OV59" s="5">
        <f>IF(GV59=0,0,IF($BJ59&gt;SUM(GW59:$JV59),IF(GV59+SUM(GW59:$JV59)&gt;$BJ59,$BJ59-SUM(OW59:$RV59),GV59),0))</f>
        <v>0</v>
      </c>
      <c r="OW59" s="5">
        <f>IF(GW59=0,0,IF($BJ59&gt;SUM(GX59:$JV59),IF(GW59+SUM(GX59:$JV59)&gt;$BJ59,$BJ59-SUM(OX59:$RV59),GW59),0))</f>
        <v>0</v>
      </c>
      <c r="OX59" s="5">
        <f>IF(GX59=0,0,IF($BJ59&gt;SUM(GY59:$JV59),IF(GX59+SUM(GY59:$JV59)&gt;$BJ59,$BJ59-SUM(OY59:$RV59),GX59),0))</f>
        <v>0</v>
      </c>
      <c r="OY59" s="5">
        <f>IF(GY59=0,0,IF($BJ59&gt;SUM(GZ59:$JV59),IF(GY59+SUM(GZ59:$JV59)&gt;$BJ59,$BJ59-SUM(OZ59:$RV59),GY59),0))</f>
        <v>0</v>
      </c>
      <c r="OZ59" s="5">
        <f>IF(GZ59=0,0,IF($BJ59&gt;SUM(HA59:$JV59),IF(GZ59+SUM(HA59:$JV59)&gt;$BJ59,$BJ59-SUM(PA59:$RV59),GZ59),0))</f>
        <v>0</v>
      </c>
      <c r="PA59" s="5">
        <f>IF(HA59=0,0,IF($BJ59&gt;SUM(HB59:$JV59),IF(HA59+SUM(HB59:$JV59)&gt;$BJ59,$BJ59-SUM(PB59:$RV59),HA59),0))</f>
        <v>0</v>
      </c>
      <c r="PB59" s="5">
        <f>IF(HB59=0,0,IF($BJ59&gt;SUM(HC59:$JV59),IF(HB59+SUM(HC59:$JV59)&gt;$BJ59,$BJ59-SUM(PC59:$RV59),HB59),0))</f>
        <v>0</v>
      </c>
      <c r="PC59" s="5">
        <f>IF(HC59=0,0,IF($BJ59&gt;SUM(HD59:$JV59),IF(HC59+SUM(HD59:$JV59)&gt;$BJ59,$BJ59-SUM(PD59:$RV59),HC59),0))</f>
        <v>0</v>
      </c>
      <c r="PD59" s="5">
        <f>IF(HD59=0,0,IF($BJ59&gt;SUM(HE59:$JV59),IF(HD59+SUM(HE59:$JV59)&gt;$BJ59,$BJ59-SUM(PE59:$RV59),HD59),0))</f>
        <v>0</v>
      </c>
      <c r="PE59" s="5">
        <f>IF(HE59=0,0,IF($BJ59&gt;SUM(HF59:$JV59),IF(HE59+SUM(HF59:$JV59)&gt;$BJ59,$BJ59-SUM(PF59:$RV59),HE59),0))</f>
        <v>0</v>
      </c>
      <c r="PF59" s="5">
        <f>IF(HF59=0,0,IF($BJ59&gt;SUM(HG59:$JV59),IF(HF59+SUM(HG59:$JV59)&gt;$BJ59,$BJ59-SUM(PG59:$RV59),HF59),0))</f>
        <v>0</v>
      </c>
      <c r="PG59" s="5">
        <f>IF(HG59=0,0,IF($BJ59&gt;SUM(HH59:$JV59),IF(HG59+SUM(HH59:$JV59)&gt;$BJ59,$BJ59-SUM(PH59:$RV59),HG59),0))</f>
        <v>0</v>
      </c>
      <c r="PH59" s="5">
        <f>IF(HH59=0,0,IF($BJ59&gt;SUM(HI59:$JV59),IF(HH59+SUM(HI59:$JV59)&gt;$BJ59,$BJ59-SUM(PI59:$RV59),HH59),0))</f>
        <v>0</v>
      </c>
      <c r="PI59" s="5">
        <f>IF(HI59=0,0,IF($BJ59&gt;SUM(HJ59:$JV59),IF(HI59+SUM(HJ59:$JV59)&gt;$BJ59,$BJ59-SUM(PJ59:$RV59),HI59),0))</f>
        <v>0</v>
      </c>
      <c r="PJ59" s="5">
        <f>IF(HJ59=0,0,IF($BJ59&gt;SUM(HK59:$JV59),IF(HJ59+SUM(HK59:$JV59)&gt;$BJ59,$BJ59-SUM(PK59:$RV59),HJ59),0))</f>
        <v>0</v>
      </c>
      <c r="PK59" s="5">
        <f>IF(HK59=0,0,IF($BJ59&gt;SUM(HL59:$JV59),IF(HK59+SUM(HL59:$JV59)&gt;$BJ59,$BJ59-SUM(PL59:$RV59),HK59),0))</f>
        <v>0</v>
      </c>
      <c r="PL59" s="5">
        <f>IF(HL59=0,0,IF($BJ59&gt;SUM(HM59:$JV59),IF(HL59+SUM(HM59:$JV59)&gt;$BJ59,$BJ59-SUM(PM59:$RV59),HL59),0))</f>
        <v>0</v>
      </c>
      <c r="PM59" s="5">
        <f>IF(HM59=0,0,IF($BJ59&gt;SUM(HN59:$JV59),IF(HM59+SUM(HN59:$JV59)&gt;$BJ59,$BJ59-SUM(PN59:$RV59),HM59),0))</f>
        <v>0</v>
      </c>
      <c r="PN59" s="5">
        <f>IF(HN59=0,0,IF($BJ59&gt;SUM(HO59:$JV59),IF(HN59+SUM(HO59:$JV59)&gt;$BJ59,$BJ59-SUM(PO59:$RV59),HN59),0))</f>
        <v>0</v>
      </c>
      <c r="PO59" s="5">
        <f>IF(HO59=0,0,IF($BJ59&gt;SUM(HP59:$JV59),IF(HO59+SUM(HP59:$JV59)&gt;$BJ59,$BJ59-SUM(PP59:$RV59),HO59),0))</f>
        <v>0</v>
      </c>
      <c r="PP59" s="5">
        <f>IF(HP59=0,0,IF($BJ59&gt;SUM(HQ59:$JV59),IF(HP59+SUM(HQ59:$JV59)&gt;$BJ59,$BJ59-SUM(PQ59:$RV59),HP59),0))</f>
        <v>0</v>
      </c>
      <c r="PQ59" s="5">
        <f>IF(HQ59=0,0,IF($BJ59&gt;SUM(HR59:$JV59),IF(HQ59+SUM(HR59:$JV59)&gt;$BJ59,$BJ59-SUM(PR59:$RV59),HQ59),0))</f>
        <v>0</v>
      </c>
      <c r="PR59" s="5">
        <f>IF(HR59=0,0,IF($BJ59&gt;SUM(HS59:$JV59),IF(HR59+SUM(HS59:$JV59)&gt;$BJ59,$BJ59-SUM(PS59:$RV59),HR59),0))</f>
        <v>0</v>
      </c>
      <c r="PS59" s="5">
        <f>IF(HS59=0,0,IF($BJ59&gt;SUM(HT59:$JV59),IF(HS59+SUM(HT59:$JV59)&gt;$BJ59,$BJ59-SUM(PT59:$RV59),HS59),0))</f>
        <v>0</v>
      </c>
      <c r="PT59" s="5">
        <f>IF(HT59=0,0,IF($BJ59&gt;SUM(HU59:$JV59),IF(HT59+SUM(HU59:$JV59)&gt;$BJ59,$BJ59-SUM(PU59:$RV59),HT59),0))</f>
        <v>0</v>
      </c>
      <c r="PU59" s="5">
        <f>IF(HU59=0,0,IF($BJ59&gt;SUM(HV59:$JV59),IF(HU59+SUM(HV59:$JV59)&gt;$BJ59,$BJ59-SUM(PV59:$RV59),HU59),0))</f>
        <v>0</v>
      </c>
      <c r="PV59" s="5">
        <f>IF(HV59=0,0,IF($BJ59&gt;SUM(HW59:$JV59),IF(HV59+SUM(HW59:$JV59)&gt;$BJ59,$BJ59-SUM(PW59:$RV59),HV59),0))</f>
        <v>0</v>
      </c>
      <c r="PW59" s="5">
        <f>IF(HW59=0,0,IF($BJ59&gt;SUM(HX59:$JV59),IF(HW59+SUM(HX59:$JV59)&gt;$BJ59,$BJ59-SUM(PX59:$RV59),HW59),0))</f>
        <v>0</v>
      </c>
      <c r="PX59" s="5">
        <f>IF(HX59=0,0,IF($BJ59&gt;SUM(HY59:$JV59),IF(HX59+SUM(HY59:$JV59)&gt;$BJ59,$BJ59-SUM(PY59:$RV59),HX59),0))</f>
        <v>0</v>
      </c>
      <c r="PY59" s="5">
        <f>IF(HY59=0,0,IF($BJ59&gt;SUM(HZ59:$JV59),IF(HY59+SUM(HZ59:$JV59)&gt;$BJ59,$BJ59-SUM(PZ59:$RV59),HY59),0))</f>
        <v>0</v>
      </c>
      <c r="PZ59" s="5">
        <f>IF(HZ59=0,0,IF($BJ59&gt;SUM(IA59:$JV59),IF(HZ59+SUM(IA59:$JV59)&gt;$BJ59,$BJ59-SUM(QA59:$RV59),HZ59),0))</f>
        <v>0</v>
      </c>
      <c r="QA59" s="5">
        <f>IF(IA59=0,0,IF($BJ59&gt;SUM(IB59:$JV59),IF(IA59+SUM(IB59:$JV59)&gt;$BJ59,$BJ59-SUM(QB59:$RV59),IA59),0))</f>
        <v>0</v>
      </c>
      <c r="QB59" s="5">
        <f>IF(IB59=0,0,IF($BJ59&gt;SUM(IC59:$JV59),IF(IB59+SUM(IC59:$JV59)&gt;$BJ59,$BJ59-SUM(QC59:$RV59),IB59),0))</f>
        <v>0</v>
      </c>
      <c r="QC59" s="5">
        <f>IF(IC59=0,0,IF($BJ59&gt;SUM(ID59:$JV59),IF(IC59+SUM(ID59:$JV59)&gt;$BJ59,$BJ59-SUM(QD59:$RV59),IC59),0))</f>
        <v>0</v>
      </c>
      <c r="QD59" s="5">
        <f>IF(ID59=0,0,IF($BJ59&gt;SUM(IE59:$JV59),IF(ID59+SUM(IE59:$JV59)&gt;$BJ59,$BJ59-SUM(QE59:$RV59),ID59),0))</f>
        <v>0</v>
      </c>
      <c r="QE59" s="5">
        <f>IF(IE59=0,0,IF($BJ59&gt;SUM(IF59:$JV59),IF(IE59+SUM(IF59:$JV59)&gt;$BJ59,$BJ59-SUM(QF59:$RV59),IE59),0))</f>
        <v>0</v>
      </c>
      <c r="QF59" s="5">
        <f>IF(IF59=0,0,IF($BJ59&gt;SUM(IG59:$JV59),IF(IF59+SUM(IG59:$JV59)&gt;$BJ59,$BJ59-SUM(QG59:$RV59),IF59),0))</f>
        <v>0</v>
      </c>
      <c r="QG59" s="5">
        <f>IF(IG59=0,0,IF($BJ59&gt;SUM(IH59:$JV59),IF(IG59+SUM(IH59:$JV59)&gt;$BJ59,$BJ59-SUM(QH59:$RV59),IG59),0))</f>
        <v>0</v>
      </c>
      <c r="QH59" s="5">
        <f>IF(IH59=0,0,IF($BJ59&gt;SUM(II59:$JV59),IF(IH59+SUM(II59:$JV59)&gt;$BJ59,$BJ59-SUM(QI59:$RV59),IH59),0))</f>
        <v>0</v>
      </c>
      <c r="QI59" s="5">
        <f>IF(II59=0,0,IF($BJ59&gt;SUM(IJ59:$JV59),IF(II59+SUM(IJ59:$JV59)&gt;$BJ59,$BJ59-SUM(QJ59:$RV59),II59),0))</f>
        <v>0</v>
      </c>
      <c r="QJ59" s="5">
        <f>IF(IJ59=0,0,IF($BJ59&gt;SUM(IK59:$JV59),IF(IJ59+SUM(IK59:$JV59)&gt;$BJ59,$BJ59-SUM(QK59:$RV59),IJ59),0))</f>
        <v>0</v>
      </c>
      <c r="QK59" s="5">
        <f>IF(IK59=0,0,IF($BJ59&gt;SUM(IL59:$JV59),IF(IK59+SUM(IL59:$JV59)&gt;$BJ59,$BJ59-SUM(QL59:$RV59),IK59),0))</f>
        <v>0</v>
      </c>
      <c r="QL59" s="5">
        <f>IF(IL59=0,0,IF($BJ59&gt;SUM(IM59:$JV59),IF(IL59+SUM(IM59:$JV59)&gt;$BJ59,$BJ59-SUM(QM59:$RV59),IL59),0))</f>
        <v>0</v>
      </c>
      <c r="QM59" s="5">
        <f>IF(IM59=0,0,IF($BJ59&gt;SUM(IN59:$JV59),IF(IM59+SUM(IN59:$JV59)&gt;$BJ59,$BJ59-SUM(QN59:$RV59),IM59),0))</f>
        <v>0</v>
      </c>
      <c r="QN59" s="5">
        <f>IF(IN59=0,0,IF($BJ59&gt;SUM(IO59:$JV59),IF(IN59+SUM(IO59:$JV59)&gt;$BJ59,$BJ59-SUM(QO59:$RV59),IN59),0))</f>
        <v>0</v>
      </c>
      <c r="QO59" s="5">
        <f>IF(IO59=0,0,IF($BJ59&gt;SUM(IP59:$JV59),IF(IO59+SUM(IP59:$JV59)&gt;$BJ59,$BJ59-SUM(QP59:$RV59),IO59),0))</f>
        <v>0</v>
      </c>
      <c r="QP59" s="5">
        <f>IF(IP59=0,0,IF($BJ59&gt;SUM(IQ59:$JV59),IF(IP59+SUM(IQ59:$JV59)&gt;$BJ59,$BJ59-SUM(QQ59:$RV59),IP59),0))</f>
        <v>0</v>
      </c>
      <c r="QQ59" s="5">
        <f>IF(IQ59=0,0,IF($BJ59&gt;SUM(IR59:$JV59),IF(IQ59+SUM(IR59:$JV59)&gt;$BJ59,$BJ59-SUM(QR59:$RV59),IQ59),0))</f>
        <v>0</v>
      </c>
      <c r="QR59" s="5">
        <f>IF(IR59=0,0,IF($BJ59&gt;SUM(IS59:$JV59),IF(IR59+SUM(IS59:$JV59)&gt;$BJ59,$BJ59-SUM(QS59:$RV59),IR59),0))</f>
        <v>0</v>
      </c>
      <c r="QS59" s="5">
        <f>IF(IS59=0,0,IF($BJ59&gt;SUM(IT59:$JV59),IF(IS59+SUM(IT59:$JV59)&gt;$BJ59,$BJ59-SUM(QT59:$RV59),IS59),0))</f>
        <v>0</v>
      </c>
      <c r="QT59" s="5">
        <f>IF(IT59=0,0,IF($BJ59&gt;SUM(IU59:$JV59),IF(IT59+SUM(IU59:$JV59)&gt;$BJ59,$BJ59-SUM(QU59:$RV59),IT59),0))</f>
        <v>0</v>
      </c>
      <c r="QU59" s="5">
        <f>IF(IU59=0,0,IF($BJ59&gt;SUM(IV59:$JV59),IF(IU59+SUM(IV59:$JV59)&gt;$BJ59,$BJ59-SUM(QV59:$RV59),IU59),0))</f>
        <v>0</v>
      </c>
      <c r="QV59" s="5">
        <f>IF(IV59=0,0,IF($BJ59&gt;SUM(IW59:$JV59),IF(IV59+SUM(IW59:$JV59)&gt;$BJ59,$BJ59-SUM(QW59:$RV59),IV59),0))</f>
        <v>0</v>
      </c>
      <c r="QW59" s="5">
        <f>IF(IW59=0,0,IF($BJ59&gt;SUM(IX59:$JV59),IF(IW59+SUM(IX59:$JV59)&gt;$BJ59,$BJ59-SUM(QX59:$RV59),IW59),0))</f>
        <v>0</v>
      </c>
      <c r="QX59" s="5">
        <f>IF(IX59=0,0,IF($BJ59&gt;SUM(IY59:$JV59),IF(IX59+SUM(IY59:$JV59)&gt;$BJ59,$BJ59-SUM(QY59:$RV59),IX59),0))</f>
        <v>0</v>
      </c>
      <c r="QY59" s="5">
        <f>IF(IY59=0,0,IF($BJ59&gt;SUM(IZ59:$JV59),IF(IY59+SUM(IZ59:$JV59)&gt;$BJ59,$BJ59-SUM(QZ59:$RV59),IY59),0))</f>
        <v>0</v>
      </c>
      <c r="QZ59" s="5">
        <f>IF(IZ59=0,0,IF($BJ59&gt;SUM(JA59:$JV59),IF(IZ59+SUM(JA59:$JV59)&gt;$BJ59,$BJ59-SUM(RA59:$RV59),IZ59),0))</f>
        <v>0</v>
      </c>
      <c r="RA59" s="5">
        <f>IF(JA59=0,0,IF($BJ59&gt;SUM(JB59:$JV59),IF(JA59+SUM(JB59:$JV59)&gt;$BJ59,$BJ59-SUM(RB59:$RV59),JA59),0))</f>
        <v>0</v>
      </c>
      <c r="RB59" s="5">
        <f>IF(JB59=0,0,IF($BJ59&gt;SUM(JC59:$JV59),IF(JB59+SUM(JC59:$JV59)&gt;$BJ59,$BJ59-SUM(RC59:$RV59),JB59),0))</f>
        <v>0</v>
      </c>
      <c r="RC59" s="5">
        <f>IF(JC59=0,0,IF($BJ59&gt;SUM(JD59:$JV59),IF(JC59+SUM(JD59:$JV59)&gt;$BJ59,$BJ59-SUM(RD59:$RV59),JC59),0))</f>
        <v>0</v>
      </c>
      <c r="RD59" s="5">
        <f>IF(JD59=0,0,IF($BJ59&gt;SUM(JE59:$JV59),IF(JD59+SUM(JE59:$JV59)&gt;$BJ59,$BJ59-SUM(RE59:$RV59),JD59),0))</f>
        <v>0</v>
      </c>
      <c r="RE59" s="5">
        <f>IF(JE59=0,0,IF($BJ59&gt;SUM(JF59:$JV59),IF(JE59+SUM(JF59:$JV59)&gt;$BJ59,$BJ59-SUM(RF59:$RV59),JE59),0))</f>
        <v>0</v>
      </c>
      <c r="RF59" s="5">
        <f>IF(JF59=0,0,IF($BJ59&gt;SUM(JG59:$JV59),IF(JF59+SUM(JG59:$JV59)&gt;$BJ59,$BJ59-SUM(RG59:$RV59),JF59),0))</f>
        <v>0</v>
      </c>
      <c r="RG59" s="5">
        <f>IF(JG59=0,0,IF($BJ59&gt;SUM(JH59:$JV59),IF(JG59+SUM(JH59:$JV59)&gt;$BJ59,$BJ59-SUM(RH59:$RV59),JG59),0))</f>
        <v>0</v>
      </c>
      <c r="RH59" s="5">
        <f>IF(JH59=0,0,IF($BJ59&gt;SUM(JI59:$JV59),IF(JH59+SUM(JI59:$JV59)&gt;$BJ59,$BJ59-SUM(RI59:$RV59),JH59),0))</f>
        <v>0</v>
      </c>
      <c r="RI59" s="5">
        <f>IF(JI59=0,0,IF($BJ59&gt;SUM(JJ59:$JV59),IF(JI59+SUM(JJ59:$JV59)&gt;$BJ59,$BJ59-SUM(RJ59:$RV59),JI59),0))</f>
        <v>0</v>
      </c>
      <c r="RJ59" s="5">
        <f>IF(JJ59=0,0,IF($BJ59&gt;SUM(JK59:$JV59),IF(JJ59+SUM(JK59:$JV59)&gt;$BJ59,$BJ59-SUM(RK59:$RV59),JJ59),0))</f>
        <v>0</v>
      </c>
      <c r="RK59" s="5">
        <f>IF(JK59=0,0,IF($BJ59&gt;SUM(JL59:$JV59),IF(JK59+SUM(JL59:$JV59)&gt;$BJ59,$BJ59-SUM(RL59:$RV59),JK59),0))</f>
        <v>0</v>
      </c>
      <c r="RL59" s="5">
        <f>IF(JL59=0,0,IF($BJ59&gt;SUM(JM59:$JV59),IF(JL59+SUM(JM59:$JV59)&gt;$BJ59,$BJ59-SUM(RM59:$RV59),JL59),0))</f>
        <v>0</v>
      </c>
      <c r="RM59" s="5">
        <f>IF(JM59=0,0,IF($BJ59&gt;SUM(JN59:$JV59),IF(JM59+SUM(JN59:$JV59)&gt;$BJ59,$BJ59-SUM(RN59:$RV59),JM59),0))</f>
        <v>0</v>
      </c>
      <c r="RN59" s="5">
        <f>IF(JN59=0,0,IF($BJ59&gt;SUM(JO59:$JV59),IF(JN59+SUM(JO59:$JV59)&gt;$BJ59,$BJ59-SUM(RO59:$RV59),JN59),0))</f>
        <v>0</v>
      </c>
      <c r="RO59" s="5">
        <f>IF(JO59=0,0,IF($BJ59&gt;SUM(JP59:$JV59),IF(JO59+SUM(JP59:$JV59)&gt;$BJ59,$BJ59-SUM(RP59:$RV59),JO59),0))</f>
        <v>0</v>
      </c>
      <c r="RP59" s="5">
        <f>IF(JP59=0,0,IF($BJ59&gt;SUM(JQ59:$JV59),IF(JP59+SUM(JQ59:$JV59)&gt;$BJ59,$BJ59-SUM(RQ59:$RV59),JP59),0))</f>
        <v>0</v>
      </c>
      <c r="RQ59" s="5">
        <f>IF(JQ59=0,0,IF($BJ59&gt;SUM(JR59:$JV59),IF(JQ59+SUM(JR59:$JV59)&gt;$BJ59,$BJ59-SUM(RR59:$RV59),JQ59),0))</f>
        <v>0</v>
      </c>
      <c r="RR59" s="5">
        <f>IF(JR59=0,0,IF($BJ59&gt;SUM(JS59:$JV59),IF(JR59+SUM(JS59:$JV59)&gt;$BJ59,$BJ59-SUM(RS59:$RV59),JR59),0))</f>
        <v>0</v>
      </c>
      <c r="RS59" s="5">
        <f>IF(JS59=0,0,IF($BJ59&gt;SUM(JT59:$JV59),IF(JS59+SUM(JT59:$JV59)&gt;$BJ59,$BJ59-SUM(RT59:$RV59),JS59),0))</f>
        <v>0</v>
      </c>
      <c r="RT59" s="5">
        <f>IF(JT59=0,0,IF($BJ59&gt;SUM(JU59:$JV59),IF(JT59+SUM(JU59:$JV59)&gt;$BJ59,$BJ59-SUM(RU59:$RV59),JT59),0))</f>
        <v>0</v>
      </c>
      <c r="RU59" s="5">
        <f>IF(JU59=0,0,IF($BJ59&gt;SUM(JV59:$JV59),IF(JU59+SUM(JV59:$JV59)&gt;$BJ59,$BJ59-SUM(RV59:$RV59),JU59),0))</f>
        <v>0</v>
      </c>
      <c r="RV59" s="54"/>
      <c r="RW59" s="12">
        <f ca="1">SUMIFS(Sales!D$1:D$151,Sales!B$1:B$151,B59,Sales!C$1:C$151,C59)</f>
        <v>40</v>
      </c>
      <c r="RX59" s="65" t="b">
        <f>IF(COUNTIF(Sales!C$1:C$153,C59)=1,TRUE,FALSE)</f>
        <v>1</v>
      </c>
      <c r="RY59" t="b">
        <f>IF(SUM(BW59:JV59)=SUM(BW205:JV205),IF(SUM(BW59:JV59)=0,TRUE,FALSE),TRUE)</f>
        <v>1</v>
      </c>
    </row>
    <row r="60" spans="1:493" ht="16.25" hidden="1" customHeight="1" x14ac:dyDescent="0.35">
      <c r="A60" s="7">
        <f t="shared" ca="1" si="546"/>
        <v>60</v>
      </c>
      <c r="B60" s="126" t="str">
        <f t="shared" si="595"/>
        <v>GC-Shoes</v>
      </c>
      <c r="C60" s="20" t="s">
        <v>12</v>
      </c>
      <c r="D60" s="20" t="s">
        <v>463</v>
      </c>
      <c r="E60" s="155">
        <f>IF(LEFT(C60,5)="Total",0,SUMIFS(Costing!E$1:E$79,Costing!C$1:C$79,B60,Costing!D$1:D$79,C60))</f>
        <v>0</v>
      </c>
      <c r="F60" s="60">
        <f>SUMIFS(Costing!G$1:G$79,Costing!C$1:C$79,B60,Costing!D$1:D$79,C60)</f>
        <v>0</v>
      </c>
      <c r="G60" s="92"/>
      <c r="H60" s="220"/>
      <c r="I60" s="67">
        <f t="shared" si="575"/>
        <v>0</v>
      </c>
      <c r="J60" s="92"/>
      <c r="K60" s="220"/>
      <c r="L60" s="67">
        <f t="shared" si="576"/>
        <v>0</v>
      </c>
      <c r="M60" s="92"/>
      <c r="N60" s="220"/>
      <c r="O60" s="67">
        <f t="shared" si="577"/>
        <v>0</v>
      </c>
      <c r="P60" s="92"/>
      <c r="Q60" s="220"/>
      <c r="R60" s="67">
        <f t="shared" si="578"/>
        <v>0</v>
      </c>
      <c r="S60" s="92"/>
      <c r="T60" s="220"/>
      <c r="U60" s="67">
        <f t="shared" si="579"/>
        <v>0</v>
      </c>
      <c r="V60" s="92"/>
      <c r="W60" s="220"/>
      <c r="X60" s="67">
        <f t="shared" si="580"/>
        <v>0</v>
      </c>
      <c r="Y60" s="92"/>
      <c r="Z60" s="220"/>
      <c r="AA60" s="67">
        <f t="shared" si="581"/>
        <v>0</v>
      </c>
      <c r="AB60" s="92"/>
      <c r="AC60" s="220"/>
      <c r="AD60" s="67">
        <f t="shared" si="582"/>
        <v>0</v>
      </c>
      <c r="AE60" s="92"/>
      <c r="AF60" s="220"/>
      <c r="AG60" s="67">
        <f t="shared" si="583"/>
        <v>0</v>
      </c>
      <c r="AH60" s="92"/>
      <c r="AI60" s="220"/>
      <c r="AJ60" s="67">
        <f t="shared" si="584"/>
        <v>0</v>
      </c>
      <c r="AK60" s="92"/>
      <c r="AL60" s="220"/>
      <c r="AM60" s="67">
        <f t="shared" si="585"/>
        <v>0</v>
      </c>
      <c r="AN60" s="92"/>
      <c r="AO60" s="220"/>
      <c r="AP60" s="67">
        <f t="shared" si="586"/>
        <v>0</v>
      </c>
      <c r="AQ60" s="92"/>
      <c r="AR60" s="220"/>
      <c r="AS60" s="67">
        <f t="shared" si="587"/>
        <v>0</v>
      </c>
      <c r="AT60" s="92"/>
      <c r="AU60" s="220"/>
      <c r="AV60" s="67">
        <f t="shared" si="588"/>
        <v>0</v>
      </c>
      <c r="AW60" s="92"/>
      <c r="AX60" s="220"/>
      <c r="AY60" s="67">
        <f t="shared" si="589"/>
        <v>0</v>
      </c>
      <c r="AZ60" s="92"/>
      <c r="BA60" s="220"/>
      <c r="BB60" s="67">
        <f t="shared" si="590"/>
        <v>0</v>
      </c>
      <c r="BC60" s="92"/>
      <c r="BD60" s="220"/>
      <c r="BE60" s="67">
        <f t="shared" si="591"/>
        <v>0</v>
      </c>
      <c r="BF60" s="92"/>
      <c r="BG60" s="220"/>
      <c r="BH60" s="67">
        <f t="shared" si="592"/>
        <v>0</v>
      </c>
      <c r="BI60" s="68"/>
      <c r="BJ60" s="154">
        <f t="shared" si="593"/>
        <v>0</v>
      </c>
      <c r="BK60" s="116">
        <f t="shared" si="594"/>
        <v>0</v>
      </c>
      <c r="BL60" s="50"/>
      <c r="BM60" s="5">
        <f ca="1">SUMIFS(INDIRECT("Sales!"&amp;RW60&amp;":"&amp;RW60),Sales!$1:$1,"&gt;"&amp;$BN$2,Sales!$1:$1,"&lt;="&amp;$C$2)/$BM$2*30</f>
        <v>34.666666666666664</v>
      </c>
      <c r="BN60" s="72"/>
      <c r="BO60" s="5">
        <f>SUMIF($DB$2:$RV$2,"&lt;"&amp;BO$2,$DB60:$RV60)-SUM($BN60:BN60)</f>
        <v>0</v>
      </c>
      <c r="BP60" s="5">
        <f>SUMIF($DB$2:$RV$2,"&lt;"&amp;BP$2,$DB60:$RV60)-SUM($BN60:BO60)</f>
        <v>0</v>
      </c>
      <c r="BQ60" s="5">
        <f>SUMIF($DB$2:$RV$2,"&lt;"&amp;BQ$2,$DB60:$RV60)-SUM($BN60:BP60)</f>
        <v>0</v>
      </c>
      <c r="BR60" s="5">
        <f>SUMIF($DB$2:$RV$2,"&lt;"&amp;BR$2,$DB60:$RV60)-SUM($BN60:BQ60)</f>
        <v>0</v>
      </c>
      <c r="BS60" s="5">
        <f>SUMIF($DB$2:$RV$2,"&lt;"&amp;BS$2,$DB60:$RV60)-SUM($BN60:BR60)</f>
        <v>0</v>
      </c>
      <c r="BT60" s="5">
        <f>SUMIF($DB$2:$RV$2,"&lt;"&amp;BT$2,$DB60:$RV60)-SUM($BN60:BS60)</f>
        <v>0</v>
      </c>
      <c r="BU60" s="5">
        <f t="shared" si="599"/>
        <v>0</v>
      </c>
      <c r="BV60" s="10"/>
      <c r="BW60" s="95"/>
      <c r="BX60" s="95">
        <v>0</v>
      </c>
      <c r="BY60" s="95">
        <v>0</v>
      </c>
      <c r="BZ60" s="95"/>
      <c r="CA60" s="95"/>
      <c r="CB60" s="95"/>
      <c r="CC60" s="79">
        <v>0</v>
      </c>
      <c r="CD60" s="79">
        <v>0</v>
      </c>
      <c r="CE60" s="79">
        <v>0</v>
      </c>
      <c r="CF60" s="79">
        <v>0</v>
      </c>
      <c r="CG60" s="79">
        <v>0</v>
      </c>
      <c r="CH60" s="79">
        <v>0</v>
      </c>
      <c r="CI60" s="79">
        <v>0</v>
      </c>
      <c r="CJ60" s="79">
        <v>0</v>
      </c>
      <c r="CK60" s="79">
        <v>0</v>
      </c>
      <c r="CL60" s="79">
        <v>0</v>
      </c>
      <c r="CM60" s="79">
        <v>0</v>
      </c>
      <c r="CN60" s="79">
        <v>0</v>
      </c>
      <c r="CO60" s="79">
        <v>0</v>
      </c>
      <c r="CP60" s="79">
        <v>0</v>
      </c>
      <c r="CQ60" s="79">
        <v>0</v>
      </c>
      <c r="CR60" s="79">
        <v>0</v>
      </c>
      <c r="CS60" s="79">
        <v>50</v>
      </c>
      <c r="CT60" s="79">
        <v>50</v>
      </c>
      <c r="CU60" s="79">
        <v>0</v>
      </c>
      <c r="CV60" s="79">
        <v>0</v>
      </c>
      <c r="CW60" s="79">
        <v>36</v>
      </c>
      <c r="CX60" s="95">
        <v>35</v>
      </c>
      <c r="CY60" s="79">
        <v>20</v>
      </c>
      <c r="CZ60" s="79">
        <v>15</v>
      </c>
      <c r="DA60" s="79">
        <v>43</v>
      </c>
      <c r="DB60" s="5">
        <v>50</v>
      </c>
      <c r="DC60" s="5">
        <v>0</v>
      </c>
      <c r="DD60" s="5">
        <v>31</v>
      </c>
      <c r="DE60" s="5">
        <v>30</v>
      </c>
      <c r="DF60" s="5">
        <v>50</v>
      </c>
      <c r="DG60" s="5">
        <v>24</v>
      </c>
      <c r="DH60" s="5">
        <v>30</v>
      </c>
      <c r="DI60" s="5">
        <v>40</v>
      </c>
      <c r="DJ60" s="5">
        <v>40</v>
      </c>
      <c r="DK60" s="5">
        <v>50</v>
      </c>
      <c r="DL60" s="5">
        <v>50</v>
      </c>
      <c r="DM60" s="5">
        <v>40</v>
      </c>
      <c r="DN60" s="5">
        <v>39</v>
      </c>
      <c r="DO60" s="5">
        <v>20</v>
      </c>
      <c r="DP60" s="5">
        <v>50</v>
      </c>
      <c r="DQ60" s="5">
        <v>35</v>
      </c>
      <c r="DR60" s="5">
        <v>34</v>
      </c>
      <c r="DS60" s="5">
        <v>28</v>
      </c>
      <c r="DT60" s="5">
        <v>115</v>
      </c>
      <c r="DU60" s="5">
        <v>100</v>
      </c>
      <c r="DV60" s="5">
        <v>16</v>
      </c>
      <c r="DW60" s="5">
        <v>20</v>
      </c>
      <c r="DX60" s="5">
        <v>35</v>
      </c>
      <c r="DY60" s="5">
        <v>30</v>
      </c>
      <c r="DZ60" s="5">
        <v>40</v>
      </c>
      <c r="EA60" s="5">
        <v>40</v>
      </c>
      <c r="EB60" s="5">
        <v>60</v>
      </c>
      <c r="EC60" s="5">
        <v>50</v>
      </c>
      <c r="ED60" s="5">
        <v>0</v>
      </c>
      <c r="EE60" s="5">
        <v>40</v>
      </c>
      <c r="EF60" s="5">
        <v>0</v>
      </c>
      <c r="EG60" s="5">
        <v>40</v>
      </c>
      <c r="EH60" s="5">
        <v>40</v>
      </c>
      <c r="EI60" s="5">
        <v>30</v>
      </c>
      <c r="EJ60" s="5">
        <v>26</v>
      </c>
      <c r="EK60" s="5">
        <v>20</v>
      </c>
      <c r="EL60" s="5">
        <v>30</v>
      </c>
      <c r="EM60" s="5">
        <v>0</v>
      </c>
      <c r="EN60" s="5">
        <v>18</v>
      </c>
      <c r="EO60" s="5">
        <v>25</v>
      </c>
      <c r="EP60" s="5">
        <v>19</v>
      </c>
      <c r="EQ60" s="5">
        <v>25</v>
      </c>
      <c r="ER60" s="5">
        <v>15</v>
      </c>
      <c r="ES60" s="5">
        <v>25</v>
      </c>
      <c r="ET60" s="5">
        <v>35</v>
      </c>
      <c r="EU60" s="5">
        <v>21</v>
      </c>
      <c r="EV60" s="5">
        <v>21</v>
      </c>
      <c r="EW60" s="5">
        <v>25</v>
      </c>
      <c r="EX60" s="5">
        <v>25</v>
      </c>
      <c r="EY60" s="5">
        <v>14</v>
      </c>
      <c r="EZ60" s="5">
        <v>25</v>
      </c>
      <c r="FA60" s="5">
        <v>0</v>
      </c>
      <c r="FB60" s="5">
        <v>25</v>
      </c>
      <c r="FC60" s="5">
        <v>20</v>
      </c>
      <c r="FD60" s="5">
        <v>10</v>
      </c>
      <c r="FE60" s="5">
        <v>0</v>
      </c>
      <c r="FF60" s="5">
        <v>16</v>
      </c>
      <c r="FG60" s="5">
        <v>25</v>
      </c>
      <c r="FH60" s="5">
        <v>0</v>
      </c>
      <c r="FI60" s="5">
        <v>0</v>
      </c>
      <c r="FJ60" s="5">
        <v>25</v>
      </c>
      <c r="FK60" s="5">
        <v>10</v>
      </c>
      <c r="FL60" s="5">
        <v>25</v>
      </c>
      <c r="FM60" s="5">
        <v>20</v>
      </c>
      <c r="FN60" s="5">
        <v>0</v>
      </c>
      <c r="FO60" s="5">
        <v>25</v>
      </c>
      <c r="FP60" s="5">
        <v>0</v>
      </c>
      <c r="FQ60" s="5">
        <v>26</v>
      </c>
      <c r="FR60" s="5">
        <v>20</v>
      </c>
      <c r="FS60" s="5">
        <v>0</v>
      </c>
      <c r="FT60" s="5">
        <v>20</v>
      </c>
      <c r="FU60" s="5">
        <v>20</v>
      </c>
      <c r="FV60" s="5">
        <v>0</v>
      </c>
      <c r="FW60" s="5">
        <v>20</v>
      </c>
      <c r="FX60" s="5">
        <v>24</v>
      </c>
      <c r="FY60" s="5">
        <v>25</v>
      </c>
      <c r="FZ60" s="5">
        <v>25</v>
      </c>
      <c r="GA60" s="5">
        <v>25</v>
      </c>
      <c r="GB60" s="5">
        <v>25</v>
      </c>
      <c r="GC60" s="5">
        <v>26</v>
      </c>
      <c r="GD60" s="5">
        <v>0</v>
      </c>
      <c r="GE60" s="5">
        <v>25</v>
      </c>
      <c r="GF60" s="5">
        <v>31</v>
      </c>
      <c r="GG60" s="5">
        <v>0</v>
      </c>
      <c r="GH60" s="5">
        <v>32</v>
      </c>
      <c r="GI60" s="5">
        <v>27</v>
      </c>
      <c r="GJ60" s="5">
        <v>14</v>
      </c>
      <c r="GK60" s="5">
        <v>17</v>
      </c>
      <c r="GL60" s="5">
        <v>15</v>
      </c>
      <c r="GM60" s="5">
        <v>10</v>
      </c>
      <c r="GN60" s="5">
        <v>17</v>
      </c>
      <c r="GO60" s="5">
        <v>11</v>
      </c>
      <c r="GP60" s="5">
        <v>5</v>
      </c>
      <c r="GQ60" s="5">
        <v>10</v>
      </c>
      <c r="GR60" s="5">
        <v>6</v>
      </c>
      <c r="GS60" s="5">
        <v>10</v>
      </c>
      <c r="GT60" s="5">
        <v>10</v>
      </c>
      <c r="GU60" s="5">
        <v>8</v>
      </c>
      <c r="GV60" s="5">
        <v>20</v>
      </c>
      <c r="GW60" s="5">
        <v>20</v>
      </c>
      <c r="GX60" s="5">
        <v>20</v>
      </c>
      <c r="GY60" s="5">
        <v>20</v>
      </c>
      <c r="GZ60" s="5">
        <v>25</v>
      </c>
      <c r="HA60" s="5">
        <v>17</v>
      </c>
      <c r="HB60" s="5">
        <v>10</v>
      </c>
      <c r="HC60" s="5">
        <v>10</v>
      </c>
      <c r="HD60" s="5">
        <v>25</v>
      </c>
      <c r="HE60" s="5">
        <v>20</v>
      </c>
      <c r="HF60" s="5">
        <v>15</v>
      </c>
      <c r="HG60" s="5">
        <v>30</v>
      </c>
      <c r="HH60" s="5">
        <v>20</v>
      </c>
      <c r="HI60" s="5">
        <v>20</v>
      </c>
      <c r="HJ60" s="5">
        <v>30</v>
      </c>
      <c r="HK60" s="5">
        <v>35</v>
      </c>
      <c r="HL60" s="5">
        <v>30</v>
      </c>
      <c r="HM60" s="5">
        <v>30</v>
      </c>
      <c r="HN60" s="5">
        <v>35</v>
      </c>
      <c r="HO60" s="5">
        <v>30</v>
      </c>
      <c r="HP60" s="5">
        <v>25</v>
      </c>
      <c r="HQ60" s="5">
        <v>27</v>
      </c>
      <c r="HR60" s="5">
        <v>35</v>
      </c>
      <c r="HS60" s="5">
        <v>35</v>
      </c>
      <c r="HT60" s="5">
        <v>35</v>
      </c>
      <c r="HU60" s="5">
        <v>40</v>
      </c>
      <c r="HV60" s="5">
        <v>40</v>
      </c>
      <c r="HW60" s="5">
        <v>36</v>
      </c>
      <c r="HX60" s="5">
        <v>33</v>
      </c>
      <c r="HY60" s="5">
        <v>21</v>
      </c>
      <c r="HZ60" s="5">
        <v>22</v>
      </c>
      <c r="IA60" s="5">
        <v>21</v>
      </c>
      <c r="IB60" s="5">
        <v>26</v>
      </c>
      <c r="IC60" s="5">
        <v>14</v>
      </c>
      <c r="ID60" s="5">
        <v>20</v>
      </c>
      <c r="IE60" s="5">
        <v>25</v>
      </c>
      <c r="IF60" s="5"/>
      <c r="IG60" s="5">
        <v>20</v>
      </c>
      <c r="IH60" s="5">
        <v>15</v>
      </c>
      <c r="II60" s="5">
        <v>27</v>
      </c>
      <c r="IJ60" s="5">
        <v>20</v>
      </c>
      <c r="IK60" s="5">
        <v>25</v>
      </c>
      <c r="IL60" s="5">
        <v>15</v>
      </c>
      <c r="IM60" s="5">
        <v>20</v>
      </c>
      <c r="IN60" s="5">
        <v>20</v>
      </c>
      <c r="IO60" s="5">
        <v>24</v>
      </c>
      <c r="IP60" s="5">
        <v>20</v>
      </c>
      <c r="IQ60" s="5">
        <v>25</v>
      </c>
      <c r="IR60" s="5">
        <v>25</v>
      </c>
      <c r="IS60" s="5">
        <v>25</v>
      </c>
      <c r="IT60" s="5">
        <v>24</v>
      </c>
      <c r="IU60" s="5">
        <v>25</v>
      </c>
      <c r="IV60" s="5">
        <v>20</v>
      </c>
      <c r="IW60" s="5">
        <v>19</v>
      </c>
      <c r="IX60" s="5">
        <v>20</v>
      </c>
      <c r="IY60" s="5">
        <v>13</v>
      </c>
      <c r="IZ60" s="5">
        <v>10</v>
      </c>
      <c r="JA60" s="5">
        <v>11</v>
      </c>
      <c r="JB60" s="5">
        <v>0</v>
      </c>
      <c r="JC60" s="5">
        <v>5</v>
      </c>
      <c r="JD60" s="5">
        <v>0</v>
      </c>
      <c r="JE60" s="5">
        <v>0</v>
      </c>
      <c r="JF60" s="5">
        <v>10</v>
      </c>
      <c r="JG60" s="5">
        <v>15</v>
      </c>
      <c r="JH60" s="5">
        <v>13</v>
      </c>
      <c r="JI60" s="5">
        <v>20</v>
      </c>
      <c r="JJ60">
        <v>10</v>
      </c>
      <c r="JK60" s="5">
        <v>15</v>
      </c>
      <c r="JL60" s="5">
        <v>15</v>
      </c>
      <c r="JM60" s="5">
        <v>15</v>
      </c>
      <c r="JN60" s="5">
        <v>10</v>
      </c>
      <c r="JO60" s="5">
        <v>10</v>
      </c>
      <c r="JP60" s="5">
        <v>15</v>
      </c>
      <c r="JQ60" s="5">
        <v>19</v>
      </c>
      <c r="JR60" s="5">
        <v>0</v>
      </c>
      <c r="JS60" s="5">
        <v>14</v>
      </c>
      <c r="JT60" s="5">
        <v>5</v>
      </c>
      <c r="JU60" s="5">
        <v>15</v>
      </c>
      <c r="JV60" s="54"/>
      <c r="JW60" s="5">
        <f>IF(BW60=0,0,IF($BJ60&gt;SUM(BX60:$JV60),IF(BW60+SUM(BX60:$JV60)&gt;$BJ60,$BJ60-SUM(JX60:$RV60),BW60),0))</f>
        <v>0</v>
      </c>
      <c r="JX60" s="5">
        <f>IF(BX60=0,0,IF($BJ60&gt;SUM(BY60:$JV60),IF(BX60+SUM(BY60:$JV60)&gt;$BJ60,$BJ60-SUM(JY60:$RV60),BX60),0))</f>
        <v>0</v>
      </c>
      <c r="JY60" s="5">
        <f>IF(BY60=0,0,IF($BJ60&gt;SUM(BZ60:$JV60),IF(BY60+SUM(BZ60:$JV60)&gt;$BJ60,$BJ60-SUM(JZ60:$RV60),BY60),0))</f>
        <v>0</v>
      </c>
      <c r="JZ60" s="5">
        <f>IF(BZ60=0,0,IF($BJ60&gt;SUM(CA60:$JV60),IF(BZ60+SUM(CA60:$JV60)&gt;$BJ60,$BJ60-SUM(KA60:$RV60),BZ60),0))</f>
        <v>0</v>
      </c>
      <c r="KA60" s="5">
        <f>IF(CA60=0,0,IF($BJ60&gt;SUM(CB60:$JV60),IF(CA60+SUM(CB60:$JV60)&gt;$BJ60,$BJ60-SUM(KB60:$RV60),CA60),0))</f>
        <v>0</v>
      </c>
      <c r="KB60" s="5">
        <f>IF(CB60=0,0,IF($BJ60&gt;SUM(CC60:$JV60),IF(CB60+SUM(CC60:$JV60)&gt;$BJ60,$BJ60-SUM(KC60:$RV60),CB60),0))</f>
        <v>0</v>
      </c>
      <c r="KC60" s="5">
        <f>IF(CC60=0,0,IF($BJ60&gt;SUM(CD60:$JV60),IF(CC60+SUM(CD60:$JV60)&gt;$BJ60,$BJ60-SUM(KD60:$RV60),CC60),0))</f>
        <v>0</v>
      </c>
      <c r="KD60" s="5">
        <f>IF(CD60=0,0,IF($BJ60&gt;SUM(CE60:$JV60),IF(CD60+SUM(CE60:$JV60)&gt;$BJ60,$BJ60-SUM(KE60:$RV60),CD60),0))</f>
        <v>0</v>
      </c>
      <c r="KE60" s="5">
        <f>IF(CE60=0,0,IF($BJ60&gt;SUM(CF60:$JV60),IF(CE60+SUM(CF60:$JV60)&gt;$BJ60,$BJ60-SUM(KF60:$RV60),CE60),0))</f>
        <v>0</v>
      </c>
      <c r="KF60" s="5">
        <f>IF(CF60=0,0,IF($BJ60&gt;SUM(CG60:$JV60),IF(CF60+SUM(CG60:$JV60)&gt;$BJ60,$BJ60-SUM(KG60:$RV60),CF60),0))</f>
        <v>0</v>
      </c>
      <c r="KG60" s="5">
        <f>IF(CG60=0,0,IF($BJ60&gt;SUM(CH60:$JV60),IF(CG60+SUM(CH60:$JV60)&gt;$BJ60,$BJ60-SUM(KH60:$RV60),CG60),0))</f>
        <v>0</v>
      </c>
      <c r="KH60" s="5">
        <f>IF(CH60=0,0,IF($BJ60&gt;SUM(CI60:$JV60),IF(CH60+SUM(CI60:$JV60)&gt;$BJ60,$BJ60-SUM(KI60:$RV60),CH60),0))</f>
        <v>0</v>
      </c>
      <c r="KI60" s="5">
        <f>IF(CI60=0,0,IF($BJ60&gt;SUM(CJ60:$JV60),IF(CI60+SUM(CJ60:$JV60)&gt;$BJ60,$BJ60-SUM(KJ60:$RV60),CI60),0))</f>
        <v>0</v>
      </c>
      <c r="KJ60" s="5">
        <f>IF(CJ60=0,0,IF($BJ60&gt;SUM(CK60:$JV60),IF(CJ60+SUM(CK60:$JV60)&gt;$BJ60,$BJ60-SUM(KK60:$RV60),CJ60),0))</f>
        <v>0</v>
      </c>
      <c r="KK60" s="5">
        <f>IF(CK60=0,0,IF($BJ60&gt;SUM(CL60:$JV60),IF(CK60+SUM(CL60:$JV60)&gt;$BJ60,$BJ60-SUM(KL60:$RV60),CK60),0))</f>
        <v>0</v>
      </c>
      <c r="KL60" s="5">
        <f>IF(CL60=0,0,IF($BJ60&gt;SUM(CM60:$JV60),IF(CL60+SUM(CM60:$JV60)&gt;$BJ60,$BJ60-SUM(KM60:$RV60),CL60),0))</f>
        <v>0</v>
      </c>
      <c r="KM60" s="5">
        <f>IF(CM60=0,0,IF($BJ60&gt;SUM(CN60:$JV60),IF(CM60+SUM(CN60:$JV60)&gt;$BJ60,$BJ60-SUM(KN60:$RV60),CM60),0))</f>
        <v>0</v>
      </c>
      <c r="KN60" s="5">
        <f>IF(CN60=0,0,IF($BJ60&gt;SUM(CO60:$JV60),IF(CN60+SUM(CO60:$JV60)&gt;$BJ60,$BJ60-SUM(KO60:$RV60),CN60),0))</f>
        <v>0</v>
      </c>
      <c r="KO60" s="5">
        <f>IF(CO60=0,0,IF($BJ60&gt;SUM(CP60:$JV60),IF(CO60+SUM(CP60:$JV60)&gt;$BJ60,$BJ60-SUM(KP60:$RV60),CO60),0))</f>
        <v>0</v>
      </c>
      <c r="KP60" s="5">
        <f>IF(CP60=0,0,IF($BJ60&gt;SUM(CQ60:$JV60),IF(CP60+SUM(CQ60:$JV60)&gt;$BJ60,$BJ60-SUM(KQ60:$RV60),CP60),0))</f>
        <v>0</v>
      </c>
      <c r="KQ60" s="5">
        <f>IF(CQ60=0,0,IF($BJ60&gt;SUM(CR60:$JV60),IF(CQ60+SUM(CR60:$JV60)&gt;$BJ60,$BJ60-SUM(KR60:$RV60),CQ60),0))</f>
        <v>0</v>
      </c>
      <c r="KR60" s="5">
        <f>IF(CR60=0,0,IF($BJ60&gt;SUM(CS60:$JV60),IF(CR60+SUM(CS60:$JV60)&gt;$BJ60,$BJ60-SUM(KS60:$RV60),CR60),0))</f>
        <v>0</v>
      </c>
      <c r="KS60" s="5">
        <f>IF(CS60=0,0,IF($BJ60&gt;SUM(CT60:$JV60),IF(CS60+SUM(CT60:$JV60)&gt;$BJ60,$BJ60-SUM(KT60:$RV60),CS60),0))</f>
        <v>0</v>
      </c>
      <c r="KT60" s="5">
        <f>IF(CT60=0,0,IF($BJ60&gt;SUM(CU60:$JV60),IF(CT60+SUM(CU60:$JV60)&gt;$BJ60,$BJ60-SUM(KU60:$RV60),CT60),0))</f>
        <v>0</v>
      </c>
      <c r="KU60" s="5">
        <f>IF(CU60=0,0,IF($BJ60&gt;SUM(CV60:$JV60),IF(CU60+SUM(CV60:$JV60)&gt;$BJ60,$BJ60-SUM(KV60:$RV60),CU60),0))</f>
        <v>0</v>
      </c>
      <c r="KV60" s="5">
        <f>IF(CV60=0,0,IF($BJ60&gt;SUM(CW60:$JV60),IF(CV60+SUM(CW60:$JV60)&gt;$BJ60,$BJ60-SUM(KW60:$RV60),CV60),0))</f>
        <v>0</v>
      </c>
      <c r="KW60" s="5">
        <f>IF(CW60=0,0,IF($BJ60&gt;SUM(CX60:$JV60),IF(CW60+SUM(CX60:$JV60)&gt;$BJ60,$BJ60-SUM(KX60:$RV60),CW60),0))</f>
        <v>0</v>
      </c>
      <c r="KX60" s="5">
        <f>IF(CX60=0,0,IF($BJ60&gt;SUM(CY60:$JV60),IF(CX60+SUM(CY60:$JV60)&gt;$BJ60,$BJ60-SUM(KY60:$RV60),CX60),0))</f>
        <v>0</v>
      </c>
      <c r="KY60" s="5">
        <f>IF(CY60=0,0,IF($BJ60&gt;SUM(CZ60:$JV60),IF(CY60+SUM(CZ60:$JV60)&gt;$BJ60,$BJ60-SUM(KZ60:$RV60),CY60),0))</f>
        <v>0</v>
      </c>
      <c r="KZ60" s="5">
        <f>IF(CZ60=0,0,IF($BJ60&gt;SUM(DA60:$JV60),IF(CZ60+SUM(DA60:$JV60)&gt;$BJ60,$BJ60-SUM(LA60:$RV60),CZ60),0))</f>
        <v>0</v>
      </c>
      <c r="LA60" s="5">
        <f>IF(DA60=0,0,IF($BJ60&gt;SUM(DB60:$JV60),IF(DA60+SUM(DB60:$JV60)&gt;$BJ60,$BJ60-SUM(LB60:$RV60),DA60),0))</f>
        <v>0</v>
      </c>
      <c r="LB60" s="5">
        <f>IF(DB60=0,0,IF($BJ60&gt;SUM(DC60:$JV60),IF(DB60+SUM(DC60:$JV60)&gt;$BJ60,$BJ60-SUM(LC60:$RV60),DB60),0))</f>
        <v>0</v>
      </c>
      <c r="LC60" s="5">
        <f>IF(DC60=0,0,IF($BJ60&gt;SUM(DD60:$JV60),IF(DC60+SUM(DD60:$JV60)&gt;$BJ60,$BJ60-SUM(LD60:$RV60),DC60),0))</f>
        <v>0</v>
      </c>
      <c r="LD60" s="5">
        <f>IF(DD60=0,0,IF($BJ60&gt;SUM(DE60:$JV60),IF(DD60+SUM(DE60:$JV60)&gt;$BJ60,$BJ60-SUM(LE60:$RV60),DD60),0))</f>
        <v>0</v>
      </c>
      <c r="LE60" s="5">
        <f>IF(DE60=0,0,IF($BJ60&gt;SUM(DF60:$JV60),IF(DE60+SUM(DF60:$JV60)&gt;$BJ60,$BJ60-SUM(LF60:$RV60),DE60),0))</f>
        <v>0</v>
      </c>
      <c r="LF60" s="5">
        <f>IF(DF60=0,0,IF($BJ60&gt;SUM(DG60:$JV60),IF(DF60+SUM(DG60:$JV60)&gt;$BJ60,$BJ60-SUM(LG60:$RV60),DF60),0))</f>
        <v>0</v>
      </c>
      <c r="LG60" s="5">
        <f>IF(DG60=0,0,IF($BJ60&gt;SUM(DH60:$JV60),IF(DG60+SUM(DH60:$JV60)&gt;$BJ60,$BJ60-SUM(LH60:$RV60),DG60),0))</f>
        <v>0</v>
      </c>
      <c r="LH60" s="5">
        <f>IF(DH60=0,0,IF($BJ60&gt;SUM(DI60:$JV60),IF(DH60+SUM(DI60:$JV60)&gt;$BJ60,$BJ60-SUM(LI60:$RV60),DH60),0))</f>
        <v>0</v>
      </c>
      <c r="LI60" s="5">
        <f>IF(DI60=0,0,IF($BJ60&gt;SUM(DJ60:$JV60),IF(DI60+SUM(DJ60:$JV60)&gt;$BJ60,$BJ60-SUM(LJ60:$RV60),DI60),0))</f>
        <v>0</v>
      </c>
      <c r="LJ60" s="5">
        <f>IF(DJ60=0,0,IF($BJ60&gt;SUM(DK60:$JV60),IF(DJ60+SUM(DK60:$JV60)&gt;$BJ60,$BJ60-SUM(LK60:$RV60),DJ60),0))</f>
        <v>0</v>
      </c>
      <c r="LK60" s="5">
        <f>IF(DK60=0,0,IF($BJ60&gt;SUM(DL60:$JV60),IF(DK60+SUM(DL60:$JV60)&gt;$BJ60,$BJ60-SUM(LL60:$RV60),DK60),0))</f>
        <v>0</v>
      </c>
      <c r="LL60" s="5">
        <f>IF(DL60=0,0,IF($BJ60&gt;SUM(DM60:$JV60),IF(DL60+SUM(DM60:$JV60)&gt;$BJ60,$BJ60-SUM(LM60:$RV60),DL60),0))</f>
        <v>0</v>
      </c>
      <c r="LM60" s="5">
        <f>IF(DM60=0,0,IF($BJ60&gt;SUM(DN60:$JV60),IF(DM60+SUM(DN60:$JV60)&gt;$BJ60,$BJ60-SUM(LN60:$RV60),DM60),0))</f>
        <v>0</v>
      </c>
      <c r="LN60" s="5">
        <f>IF(DN60=0,0,IF($BJ60&gt;SUM(DO60:$JV60),IF(DN60+SUM(DO60:$JV60)&gt;$BJ60,$BJ60-SUM(LO60:$RV60),DN60),0))</f>
        <v>0</v>
      </c>
      <c r="LO60" s="5">
        <f>IF(DO60=0,0,IF($BJ60&gt;SUM(DP60:$JV60),IF(DO60+SUM(DP60:$JV60)&gt;$BJ60,$BJ60-SUM(LP60:$RV60),DO60),0))</f>
        <v>0</v>
      </c>
      <c r="LP60" s="5">
        <f>IF(DP60=0,0,IF($BJ60&gt;SUM(DQ60:$JV60),IF(DP60+SUM(DQ60:$JV60)&gt;$BJ60,$BJ60-SUM(LQ60:$RV60),DP60),0))</f>
        <v>0</v>
      </c>
      <c r="LQ60" s="5">
        <f>IF(DQ60=0,0,IF($BJ60&gt;SUM(DR60:$JV60),IF(DQ60+SUM(DR60:$JV60)&gt;$BJ60,$BJ60-SUM(LR60:$RV60),DQ60),0))</f>
        <v>0</v>
      </c>
      <c r="LR60" s="5">
        <f>IF(DR60=0,0,IF($BJ60&gt;SUM(DS60:$JV60),IF(DR60+SUM(DS60:$JV60)&gt;$BJ60,$BJ60-SUM(LS60:$RV60),DR60),0))</f>
        <v>0</v>
      </c>
      <c r="LS60" s="5">
        <f>IF(DS60=0,0,IF($BJ60&gt;SUM(DT60:$JV60),IF(DS60+SUM(DT60:$JV60)&gt;$BJ60,$BJ60-SUM(LT60:$RV60),DS60),0))</f>
        <v>0</v>
      </c>
      <c r="LT60" s="5">
        <f>IF(DT60=0,0,IF($BJ60&gt;SUM(DU60:$JV60),IF(DT60+SUM(DU60:$JV60)&gt;$BJ60,$BJ60-SUM(LU60:$RV60),DT60),0))</f>
        <v>0</v>
      </c>
      <c r="LU60" s="5">
        <f>IF(DU60=0,0,IF($BJ60&gt;SUM(DV60:$JV60),IF(DU60+SUM(DV60:$JV60)&gt;$BJ60,$BJ60-SUM(LV60:$RV60),DU60),0))</f>
        <v>0</v>
      </c>
      <c r="LV60" s="5">
        <f>IF(DV60=0,0,IF($BJ60&gt;SUM(DW60:$JV60),IF(DV60+SUM(DW60:$JV60)&gt;$BJ60,$BJ60-SUM(LW60:$RV60),DV60),0))</f>
        <v>0</v>
      </c>
      <c r="LW60" s="5">
        <f>IF(DW60=0,0,IF($BJ60&gt;SUM(DX60:$JV60),IF(DW60+SUM(DX60:$JV60)&gt;$BJ60,$BJ60-SUM(LX60:$RV60),DW60),0))</f>
        <v>0</v>
      </c>
      <c r="LX60" s="5">
        <f>IF(DX60=0,0,IF($BJ60&gt;SUM(DY60:$JV60),IF(DX60+SUM(DY60:$JV60)&gt;$BJ60,$BJ60-SUM(LY60:$RV60),DX60),0))</f>
        <v>0</v>
      </c>
      <c r="LY60" s="5">
        <f>IF(DY60=0,0,IF($BJ60&gt;SUM(DZ60:$JV60),IF(DY60+SUM(DZ60:$JV60)&gt;$BJ60,$BJ60-SUM(LZ60:$RV60),DY60),0))</f>
        <v>0</v>
      </c>
      <c r="LZ60" s="5">
        <f>IF(DZ60=0,0,IF($BJ60&gt;SUM(EA60:$JV60),IF(DZ60+SUM(EA60:$JV60)&gt;$BJ60,$BJ60-SUM(MA60:$RV60),DZ60),0))</f>
        <v>0</v>
      </c>
      <c r="MA60" s="5">
        <f>IF(EA60=0,0,IF($BJ60&gt;SUM(EB60:$JV60),IF(EA60+SUM(EB60:$JV60)&gt;$BJ60,$BJ60-SUM(MB60:$RV60),EA60),0))</f>
        <v>0</v>
      </c>
      <c r="MB60" s="5">
        <f>IF(EB60=0,0,IF($BJ60&gt;SUM(EC60:$JV60),IF(EB60+SUM(EC60:$JV60)&gt;$BJ60,$BJ60-SUM(MC60:$RV60),EB60),0))</f>
        <v>0</v>
      </c>
      <c r="MC60" s="5">
        <f>IF(EC60=0,0,IF($BJ60&gt;SUM(ED60:$JV60),IF(EC60+SUM(ED60:$JV60)&gt;$BJ60,$BJ60-SUM(MD60:$RV60),EC60),0))</f>
        <v>0</v>
      </c>
      <c r="MD60" s="5">
        <f>IF(ED60=0,0,IF($BJ60&gt;SUM(EE60:$JV60),IF(ED60+SUM(EE60:$JV60)&gt;$BJ60,$BJ60-SUM(ME60:$RV60),ED60),0))</f>
        <v>0</v>
      </c>
      <c r="ME60" s="5">
        <f>IF(EE60=0,0,IF($BJ60&gt;SUM(EF60:$JV60),IF(EE60+SUM(EF60:$JV60)&gt;$BJ60,$BJ60-SUM(MF60:$RV60),EE60),0))</f>
        <v>0</v>
      </c>
      <c r="MF60" s="5">
        <f>IF(EF60=0,0,IF($BJ60&gt;SUM(EG60:$JV60),IF(EF60+SUM(EG60:$JV60)&gt;$BJ60,$BJ60-SUM(MG60:$RV60),EF60),0))</f>
        <v>0</v>
      </c>
      <c r="MG60" s="5">
        <f>IF(EG60=0,0,IF($BJ60&gt;SUM(EH60:$JV60),IF(EG60+SUM(EH60:$JV60)&gt;$BJ60,$BJ60-SUM(MH60:$RV60),EG60),0))</f>
        <v>0</v>
      </c>
      <c r="MH60" s="5">
        <f>IF(EH60=0,0,IF($BJ60&gt;SUM(EI60:$JV60),IF(EH60+SUM(EI60:$JV60)&gt;$BJ60,$BJ60-SUM(MI60:$RV60),EH60),0))</f>
        <v>0</v>
      </c>
      <c r="MI60" s="5">
        <f>IF(EI60=0,0,IF($BJ60&gt;SUM(EJ60:$JV60),IF(EI60+SUM(EJ60:$JV60)&gt;$BJ60,$BJ60-SUM(MJ60:$RV60),EI60),0))</f>
        <v>0</v>
      </c>
      <c r="MJ60" s="5">
        <f>IF(EJ60=0,0,IF($BJ60&gt;SUM(EK60:$JV60),IF(EJ60+SUM(EK60:$JV60)&gt;$BJ60,$BJ60-SUM(MK60:$RV60),EJ60),0))</f>
        <v>0</v>
      </c>
      <c r="MK60" s="5">
        <f>IF(EK60=0,0,IF($BJ60&gt;SUM(EL60:$JV60),IF(EK60+SUM(EL60:$JV60)&gt;$BJ60,$BJ60-SUM(ML60:$RV60),EK60),0))</f>
        <v>0</v>
      </c>
      <c r="ML60" s="5">
        <f>IF(EL60=0,0,IF($BJ60&gt;SUM(EM60:$JV60),IF(EL60+SUM(EM60:$JV60)&gt;$BJ60,$BJ60-SUM(MM60:$RV60),EL60),0))</f>
        <v>0</v>
      </c>
      <c r="MM60" s="5">
        <f>IF(EM60=0,0,IF($BJ60&gt;SUM(EN60:$JV60),IF(EM60+SUM(EN60:$JV60)&gt;$BJ60,$BJ60-SUM(MN60:$RV60),EM60),0))</f>
        <v>0</v>
      </c>
      <c r="MN60" s="5">
        <f>IF(EN60=0,0,IF($BJ60&gt;SUM(EO60:$JV60),IF(EN60+SUM(EO60:$JV60)&gt;$BJ60,$BJ60-SUM(MO60:$RV60),EN60),0))</f>
        <v>0</v>
      </c>
      <c r="MO60" s="5">
        <f>IF(EO60=0,0,IF($BJ60&gt;SUM(EP60:$JV60),IF(EO60+SUM(EP60:$JV60)&gt;$BJ60,$BJ60-SUM(MP60:$RV60),EO60),0))</f>
        <v>0</v>
      </c>
      <c r="MP60" s="5">
        <f>IF(EP60=0,0,IF($BJ60&gt;SUM(EQ60:$JV60),IF(EP60+SUM(EQ60:$JV60)&gt;$BJ60,$BJ60-SUM(MQ60:$RV60),EP60),0))</f>
        <v>0</v>
      </c>
      <c r="MQ60" s="5">
        <f>IF(EQ60=0,0,IF($BJ60&gt;SUM(ER60:$JV60),IF(EQ60+SUM(ER60:$JV60)&gt;$BJ60,$BJ60-SUM(MR60:$RV60),EQ60),0))</f>
        <v>0</v>
      </c>
      <c r="MR60" s="5">
        <f>IF(ER60=0,0,IF($BJ60&gt;SUM(ES60:$JV60),IF(ER60+SUM(ES60:$JV60)&gt;$BJ60,$BJ60-SUM(MS60:$RV60),ER60),0))</f>
        <v>0</v>
      </c>
      <c r="MS60" s="5">
        <f>IF(ES60=0,0,IF($BJ60&gt;SUM(ET60:$JV60),IF(ES60+SUM(ET60:$JV60)&gt;$BJ60,$BJ60-SUM(MT60:$RV60),ES60),0))</f>
        <v>0</v>
      </c>
      <c r="MT60" s="5">
        <f>IF(ET60=0,0,IF($BJ60&gt;SUM(EU60:$JV60),IF(ET60+SUM(EU60:$JV60)&gt;$BJ60,$BJ60-SUM(MU60:$RV60),ET60),0))</f>
        <v>0</v>
      </c>
      <c r="MU60" s="5">
        <f>IF(EU60=0,0,IF($BJ60&gt;SUM(EV60:$JV60),IF(EU60+SUM(EV60:$JV60)&gt;$BJ60,$BJ60-SUM(MV60:$RV60),EU60),0))</f>
        <v>0</v>
      </c>
      <c r="MV60" s="5">
        <f>IF(EV60=0,0,IF($BJ60&gt;SUM(EW60:$JV60),IF(EV60+SUM(EW60:$JV60)&gt;$BJ60,$BJ60-SUM(MW60:$RV60),EV60),0))</f>
        <v>0</v>
      </c>
      <c r="MW60" s="5">
        <f>IF(EW60=0,0,IF($BJ60&gt;SUM(EX60:$JV60),IF(EW60+SUM(EX60:$JV60)&gt;$BJ60,$BJ60-SUM(MX60:$RV60),EW60),0))</f>
        <v>0</v>
      </c>
      <c r="MX60" s="5">
        <f>IF(EX60=0,0,IF($BJ60&gt;SUM(EY60:$JV60),IF(EX60+SUM(EY60:$JV60)&gt;$BJ60,$BJ60-SUM(MY60:$RV60),EX60),0))</f>
        <v>0</v>
      </c>
      <c r="MY60" s="5">
        <f>IF(EY60=0,0,IF($BJ60&gt;SUM(EZ60:$JV60),IF(EY60+SUM(EZ60:$JV60)&gt;$BJ60,$BJ60-SUM(MZ60:$RV60),EY60),0))</f>
        <v>0</v>
      </c>
      <c r="MZ60" s="5">
        <f>IF(EZ60=0,0,IF($BJ60&gt;SUM(FA60:$JV60),IF(EZ60+SUM(FA60:$JV60)&gt;$BJ60,$BJ60-SUM(NA60:$RV60),EZ60),0))</f>
        <v>0</v>
      </c>
      <c r="NA60" s="5">
        <f>IF(FA60=0,0,IF($BJ60&gt;SUM(FB60:$JV60),IF(FA60+SUM(FB60:$JV60)&gt;$BJ60,$BJ60-SUM(NB60:$RV60),FA60),0))</f>
        <v>0</v>
      </c>
      <c r="NB60" s="5">
        <f>IF(FB60=0,0,IF($BJ60&gt;SUM(FC60:$JV60),IF(FB60+SUM(FC60:$JV60)&gt;$BJ60,$BJ60-SUM(NC60:$RV60),FB60),0))</f>
        <v>0</v>
      </c>
      <c r="NC60" s="5">
        <f>IF(FC60=0,0,IF($BJ60&gt;SUM(FD60:$JV60),IF(FC60+SUM(FD60:$JV60)&gt;$BJ60,$BJ60-SUM(ND60:$RV60),FC60),0))</f>
        <v>0</v>
      </c>
      <c r="ND60" s="5">
        <f>IF(FD60=0,0,IF($BJ60&gt;SUM(FE60:$JV60),IF(FD60+SUM(FE60:$JV60)&gt;$BJ60,$BJ60-SUM(NE60:$RV60),FD60),0))</f>
        <v>0</v>
      </c>
      <c r="NE60" s="5">
        <f>IF(FE60=0,0,IF($BJ60&gt;SUM(FF60:$JV60),IF(FE60+SUM(FF60:$JV60)&gt;$BJ60,$BJ60-SUM(NF60:$RV60),FE60),0))</f>
        <v>0</v>
      </c>
      <c r="NF60" s="5">
        <f>IF(FF60=0,0,IF($BJ60&gt;SUM(FG60:$JV60),IF(FF60+SUM(FG60:$JV60)&gt;$BJ60,$BJ60-SUM(NG60:$RV60),FF60),0))</f>
        <v>0</v>
      </c>
      <c r="NG60" s="5">
        <f>IF(FG60=0,0,IF($BJ60&gt;SUM(FH60:$JV60),IF(FG60+SUM(FH60:$JV60)&gt;$BJ60,$BJ60-SUM(NH60:$RV60),FG60),0))</f>
        <v>0</v>
      </c>
      <c r="NH60" s="5">
        <f>IF(FH60=0,0,IF($BJ60&gt;SUM(FI60:$JV60),IF(FH60+SUM(FI60:$JV60)&gt;$BJ60,$BJ60-SUM(NI60:$RV60),FH60),0))</f>
        <v>0</v>
      </c>
      <c r="NI60" s="5">
        <f>IF(FI60=0,0,IF($BJ60&gt;SUM(FJ60:$JV60),IF(FI60+SUM(FJ60:$JV60)&gt;$BJ60,$BJ60-SUM(NJ60:$RV60),FI60),0))</f>
        <v>0</v>
      </c>
      <c r="NJ60" s="5">
        <f>IF(FJ60=0,0,IF($BJ60&gt;SUM(FK60:$JV60),IF(FJ60+SUM(FK60:$JV60)&gt;$BJ60,$BJ60-SUM(NK60:$RV60),FJ60),0))</f>
        <v>0</v>
      </c>
      <c r="NK60" s="5">
        <f>IF(FK60=0,0,IF($BJ60&gt;SUM(FL60:$JV60),IF(FK60+SUM(FL60:$JV60)&gt;$BJ60,$BJ60-SUM(NL60:$RV60),FK60),0))</f>
        <v>0</v>
      </c>
      <c r="NL60" s="5">
        <f>IF(FL60=0,0,IF($BJ60&gt;SUM(FM60:$JV60),IF(FL60+SUM(FM60:$JV60)&gt;$BJ60,$BJ60-SUM(NM60:$RV60),FL60),0))</f>
        <v>0</v>
      </c>
      <c r="NM60" s="5">
        <f>IF(FM60=0,0,IF($BJ60&gt;SUM(FN60:$JV60),IF(FM60+SUM(FN60:$JV60)&gt;$BJ60,$BJ60-SUM(NN60:$RV60),FM60),0))</f>
        <v>0</v>
      </c>
      <c r="NN60" s="5">
        <f>IF(FN60=0,0,IF($BJ60&gt;SUM(FO60:$JV60),IF(FN60+SUM(FO60:$JV60)&gt;$BJ60,$BJ60-SUM(NO60:$RV60),FN60),0))</f>
        <v>0</v>
      </c>
      <c r="NO60" s="5">
        <f>IF(FO60=0,0,IF($BJ60&gt;SUM(FP60:$JV60),IF(FO60+SUM(FP60:$JV60)&gt;$BJ60,$BJ60-SUM(NP60:$RV60),FO60),0))</f>
        <v>0</v>
      </c>
      <c r="NP60" s="5">
        <f>IF(FP60=0,0,IF($BJ60&gt;SUM(FQ60:$JV60),IF(FP60+SUM(FQ60:$JV60)&gt;$BJ60,$BJ60-SUM(NQ60:$RV60),FP60),0))</f>
        <v>0</v>
      </c>
      <c r="NQ60" s="5">
        <f>IF(FQ60=0,0,IF($BJ60&gt;SUM(FR60:$JV60),IF(FQ60+SUM(FR60:$JV60)&gt;$BJ60,$BJ60-SUM(NR60:$RV60),FQ60),0))</f>
        <v>0</v>
      </c>
      <c r="NR60" s="5">
        <f>IF(FR60=0,0,IF($BJ60&gt;SUM(FS60:$JV60),IF(FR60+SUM(FS60:$JV60)&gt;$BJ60,$BJ60-SUM(NS60:$RV60),FR60),0))</f>
        <v>0</v>
      </c>
      <c r="NS60" s="5">
        <f>IF(FS60=0,0,IF($BJ60&gt;SUM(FT60:$JV60),IF(FS60+SUM(FT60:$JV60)&gt;$BJ60,$BJ60-SUM(NT60:$RV60),FS60),0))</f>
        <v>0</v>
      </c>
      <c r="NT60" s="5">
        <f>IF(FT60=0,0,IF($BJ60&gt;SUM(FU60:$JV60),IF(FT60+SUM(FU60:$JV60)&gt;$BJ60,$BJ60-SUM(NU60:$RV60),FT60),0))</f>
        <v>0</v>
      </c>
      <c r="NU60" s="5">
        <f>IF(FU60=0,0,IF($BJ60&gt;SUM(FV60:$JV60),IF(FU60+SUM(FV60:$JV60)&gt;$BJ60,$BJ60-SUM(NV60:$RV60),FU60),0))</f>
        <v>0</v>
      </c>
      <c r="NV60" s="5">
        <f>IF(FV60=0,0,IF($BJ60&gt;SUM(FW60:$JV60),IF(FV60+SUM(FW60:$JV60)&gt;$BJ60,$BJ60-SUM(NW60:$RV60),FV60),0))</f>
        <v>0</v>
      </c>
      <c r="NW60" s="5">
        <f>IF(FW60=0,0,IF($BJ60&gt;SUM(FX60:$JV60),IF(FW60+SUM(FX60:$JV60)&gt;$BJ60,$BJ60-SUM(NX60:$RV60),FW60),0))</f>
        <v>0</v>
      </c>
      <c r="NX60" s="5">
        <f>IF(FX60=0,0,IF($BJ60&gt;SUM(FY60:$JV60),IF(FX60+SUM(FY60:$JV60)&gt;$BJ60,$BJ60-SUM(NY60:$RV60),FX60),0))</f>
        <v>0</v>
      </c>
      <c r="NY60" s="5">
        <f>IF(FY60=0,0,IF($BJ60&gt;SUM(FZ60:$JV60),IF(FY60+SUM(FZ60:$JV60)&gt;$BJ60,$BJ60-SUM(NZ60:$RV60),FY60),0))</f>
        <v>0</v>
      </c>
      <c r="NZ60" s="5">
        <f>IF(FZ60=0,0,IF($BJ60&gt;SUM(GA60:$JV60),IF(FZ60+SUM(GA60:$JV60)&gt;$BJ60,$BJ60-SUM(OA60:$RV60),FZ60),0))</f>
        <v>0</v>
      </c>
      <c r="OA60" s="5">
        <f>IF(GA60=0,0,IF($BJ60&gt;SUM(GB60:$JV60),IF(GA60+SUM(GB60:$JV60)&gt;$BJ60,$BJ60-SUM(OB60:$RV60),GA60),0))</f>
        <v>0</v>
      </c>
      <c r="OB60" s="5">
        <f>IF(GB60=0,0,IF($BJ60&gt;SUM(GC60:$JV60),IF(GB60+SUM(GC60:$JV60)&gt;$BJ60,$BJ60-SUM(OC60:$RV60),GB60),0))</f>
        <v>0</v>
      </c>
      <c r="OC60" s="5">
        <f>IF(GC60=0,0,IF($BJ60&gt;SUM(GD60:$JV60),IF(GC60+SUM(GD60:$JV60)&gt;$BJ60,$BJ60-SUM(OD60:$RV60),GC60),0))</f>
        <v>0</v>
      </c>
      <c r="OD60" s="5">
        <f>IF(GD60=0,0,IF($BJ60&gt;SUM(GE60:$JV60),IF(GD60+SUM(GE60:$JV60)&gt;$BJ60,$BJ60-SUM(OE60:$RV60),GD60),0))</f>
        <v>0</v>
      </c>
      <c r="OE60" s="5">
        <f>IF(GE60=0,0,IF($BJ60&gt;SUM(GF60:$JV60),IF(GE60+SUM(GF60:$JV60)&gt;$BJ60,$BJ60-SUM(OF60:$RV60),GE60),0))</f>
        <v>0</v>
      </c>
      <c r="OF60" s="5">
        <f>IF(GF60=0,0,IF($BJ60&gt;SUM(GG60:$JV60),IF(GF60+SUM(GG60:$JV60)&gt;$BJ60,$BJ60-SUM(OG60:$RV60),GF60),0))</f>
        <v>0</v>
      </c>
      <c r="OG60" s="5">
        <f>IF(GG60=0,0,IF($BJ60&gt;SUM(GH60:$JV60),IF(GG60+SUM(GH60:$JV60)&gt;$BJ60,$BJ60-SUM(OH60:$RV60),GG60),0))</f>
        <v>0</v>
      </c>
      <c r="OH60" s="5">
        <f>IF(GH60=0,0,IF($BJ60&gt;SUM(GI60:$JV60),IF(GH60+SUM(GI60:$JV60)&gt;$BJ60,$BJ60-SUM(OI60:$RV60),GH60),0))</f>
        <v>0</v>
      </c>
      <c r="OI60" s="5">
        <f>IF(GI60=0,0,IF($BJ60&gt;SUM(GJ60:$JV60),IF(GI60+SUM(GJ60:$JV60)&gt;$BJ60,$BJ60-SUM(OJ60:$RV60),GI60),0))</f>
        <v>0</v>
      </c>
      <c r="OJ60" s="5">
        <f>IF(GJ60=0,0,IF($BJ60&gt;SUM(GK60:$JV60),IF(GJ60+SUM(GK60:$JV60)&gt;$BJ60,$BJ60-SUM(OK60:$RV60),GJ60),0))</f>
        <v>0</v>
      </c>
      <c r="OK60" s="5">
        <f>IF(GK60=0,0,IF($BJ60&gt;SUM(GL60:$JV60),IF(GK60+SUM(GL60:$JV60)&gt;$BJ60,$BJ60-SUM(OL60:$RV60),GK60),0))</f>
        <v>0</v>
      </c>
      <c r="OL60" s="5">
        <f>IF(GL60=0,0,IF($BJ60&gt;SUM(GM60:$JV60),IF(GL60+SUM(GM60:$JV60)&gt;$BJ60,$BJ60-SUM(OM60:$RV60),GL60),0))</f>
        <v>0</v>
      </c>
      <c r="OM60" s="5">
        <f>IF(GM60=0,0,IF($BJ60&gt;SUM(GN60:$JV60),IF(GM60+SUM(GN60:$JV60)&gt;$BJ60,$BJ60-SUM(ON60:$RV60),GM60),0))</f>
        <v>0</v>
      </c>
      <c r="ON60" s="5">
        <f>IF(GN60=0,0,IF($BJ60&gt;SUM(GO60:$JV60),IF(GN60+SUM(GO60:$JV60)&gt;$BJ60,$BJ60-SUM(OO60:$RV60),GN60),0))</f>
        <v>0</v>
      </c>
      <c r="OO60" s="5">
        <f>IF(GO60=0,0,IF($BJ60&gt;SUM(GP60:$JV60),IF(GO60+SUM(GP60:$JV60)&gt;$BJ60,$BJ60-SUM(OP60:$RV60),GO60),0))</f>
        <v>0</v>
      </c>
      <c r="OP60" s="5">
        <f>IF(GP60=0,0,IF($BJ60&gt;SUM(GQ60:$JV60),IF(GP60+SUM(GQ60:$JV60)&gt;$BJ60,$BJ60-SUM(OQ60:$RV60),GP60),0))</f>
        <v>0</v>
      </c>
      <c r="OQ60" s="5">
        <f>IF(GQ60=0,0,IF($BJ60&gt;SUM(GR60:$JV60),IF(GQ60+SUM(GR60:$JV60)&gt;$BJ60,$BJ60-SUM(OR60:$RV60),GQ60),0))</f>
        <v>0</v>
      </c>
      <c r="OR60" s="5">
        <f>IF(GR60=0,0,IF($BJ60&gt;SUM(GS60:$JV60),IF(GR60+SUM(GS60:$JV60)&gt;$BJ60,$BJ60-SUM(OS60:$RV60),GR60),0))</f>
        <v>0</v>
      </c>
      <c r="OS60" s="5">
        <f>IF(GS60=0,0,IF($BJ60&gt;SUM(GT60:$JV60),IF(GS60+SUM(GT60:$JV60)&gt;$BJ60,$BJ60-SUM(OT60:$RV60),GS60),0))</f>
        <v>0</v>
      </c>
      <c r="OT60" s="5">
        <f>IF(GT60=0,0,IF($BJ60&gt;SUM(GU60:$JV60),IF(GT60+SUM(GU60:$JV60)&gt;$BJ60,$BJ60-SUM(OU60:$RV60),GT60),0))</f>
        <v>0</v>
      </c>
      <c r="OU60" s="5">
        <f>IF(GU60=0,0,IF($BJ60&gt;SUM(GV60:$JV60),IF(GU60+SUM(GV60:$JV60)&gt;$BJ60,$BJ60-SUM(OV60:$RV60),GU60),0))</f>
        <v>0</v>
      </c>
      <c r="OV60" s="5">
        <f>IF(GV60=0,0,IF($BJ60&gt;SUM(GW60:$JV60),IF(GV60+SUM(GW60:$JV60)&gt;$BJ60,$BJ60-SUM(OW60:$RV60),GV60),0))</f>
        <v>0</v>
      </c>
      <c r="OW60" s="5">
        <f>IF(GW60=0,0,IF($BJ60&gt;SUM(GX60:$JV60),IF(GW60+SUM(GX60:$JV60)&gt;$BJ60,$BJ60-SUM(OX60:$RV60),GW60),0))</f>
        <v>0</v>
      </c>
      <c r="OX60" s="5">
        <f>IF(GX60=0,0,IF($BJ60&gt;SUM(GY60:$JV60),IF(GX60+SUM(GY60:$JV60)&gt;$BJ60,$BJ60-SUM(OY60:$RV60),GX60),0))</f>
        <v>0</v>
      </c>
      <c r="OY60" s="5">
        <f>IF(GY60=0,0,IF($BJ60&gt;SUM(GZ60:$JV60),IF(GY60+SUM(GZ60:$JV60)&gt;$BJ60,$BJ60-SUM(OZ60:$RV60),GY60),0))</f>
        <v>0</v>
      </c>
      <c r="OZ60" s="5">
        <f>IF(GZ60=0,0,IF($BJ60&gt;SUM(HA60:$JV60),IF(GZ60+SUM(HA60:$JV60)&gt;$BJ60,$BJ60-SUM(PA60:$RV60),GZ60),0))</f>
        <v>0</v>
      </c>
      <c r="PA60" s="5">
        <f>IF(HA60=0,0,IF($BJ60&gt;SUM(HB60:$JV60),IF(HA60+SUM(HB60:$JV60)&gt;$BJ60,$BJ60-SUM(PB60:$RV60),HA60),0))</f>
        <v>0</v>
      </c>
      <c r="PB60" s="5">
        <f>IF(HB60=0,0,IF($BJ60&gt;SUM(HC60:$JV60),IF(HB60+SUM(HC60:$JV60)&gt;$BJ60,$BJ60-SUM(PC60:$RV60),HB60),0))</f>
        <v>0</v>
      </c>
      <c r="PC60" s="5">
        <f>IF(HC60=0,0,IF($BJ60&gt;SUM(HD60:$JV60),IF(HC60+SUM(HD60:$JV60)&gt;$BJ60,$BJ60-SUM(PD60:$RV60),HC60),0))</f>
        <v>0</v>
      </c>
      <c r="PD60" s="5">
        <f>IF(HD60=0,0,IF($BJ60&gt;SUM(HE60:$JV60),IF(HD60+SUM(HE60:$JV60)&gt;$BJ60,$BJ60-SUM(PE60:$RV60),HD60),0))</f>
        <v>0</v>
      </c>
      <c r="PE60" s="5">
        <f>IF(HE60=0,0,IF($BJ60&gt;SUM(HF60:$JV60),IF(HE60+SUM(HF60:$JV60)&gt;$BJ60,$BJ60-SUM(PF60:$RV60),HE60),0))</f>
        <v>0</v>
      </c>
      <c r="PF60" s="5">
        <f>IF(HF60=0,0,IF($BJ60&gt;SUM(HG60:$JV60),IF(HF60+SUM(HG60:$JV60)&gt;$BJ60,$BJ60-SUM(PG60:$RV60),HF60),0))</f>
        <v>0</v>
      </c>
      <c r="PG60" s="5">
        <f>IF(HG60=0,0,IF($BJ60&gt;SUM(HH60:$JV60),IF(HG60+SUM(HH60:$JV60)&gt;$BJ60,$BJ60-SUM(PH60:$RV60),HG60),0))</f>
        <v>0</v>
      </c>
      <c r="PH60" s="5">
        <f>IF(HH60=0,0,IF($BJ60&gt;SUM(HI60:$JV60),IF(HH60+SUM(HI60:$JV60)&gt;$BJ60,$BJ60-SUM(PI60:$RV60),HH60),0))</f>
        <v>0</v>
      </c>
      <c r="PI60" s="5">
        <f>IF(HI60=0,0,IF($BJ60&gt;SUM(HJ60:$JV60),IF(HI60+SUM(HJ60:$JV60)&gt;$BJ60,$BJ60-SUM(PJ60:$RV60),HI60),0))</f>
        <v>0</v>
      </c>
      <c r="PJ60" s="5">
        <f>IF(HJ60=0,0,IF($BJ60&gt;SUM(HK60:$JV60),IF(HJ60+SUM(HK60:$JV60)&gt;$BJ60,$BJ60-SUM(PK60:$RV60),HJ60),0))</f>
        <v>0</v>
      </c>
      <c r="PK60" s="5">
        <f>IF(HK60=0,0,IF($BJ60&gt;SUM(HL60:$JV60),IF(HK60+SUM(HL60:$JV60)&gt;$BJ60,$BJ60-SUM(PL60:$RV60),HK60),0))</f>
        <v>0</v>
      </c>
      <c r="PL60" s="5">
        <f>IF(HL60=0,0,IF($BJ60&gt;SUM(HM60:$JV60),IF(HL60+SUM(HM60:$JV60)&gt;$BJ60,$BJ60-SUM(PM60:$RV60),HL60),0))</f>
        <v>0</v>
      </c>
      <c r="PM60" s="5">
        <f>IF(HM60=0,0,IF($BJ60&gt;SUM(HN60:$JV60),IF(HM60+SUM(HN60:$JV60)&gt;$BJ60,$BJ60-SUM(PN60:$RV60),HM60),0))</f>
        <v>0</v>
      </c>
      <c r="PN60" s="5">
        <f>IF(HN60=0,0,IF($BJ60&gt;SUM(HO60:$JV60),IF(HN60+SUM(HO60:$JV60)&gt;$BJ60,$BJ60-SUM(PO60:$RV60),HN60),0))</f>
        <v>0</v>
      </c>
      <c r="PO60" s="5">
        <f>IF(HO60=0,0,IF($BJ60&gt;SUM(HP60:$JV60),IF(HO60+SUM(HP60:$JV60)&gt;$BJ60,$BJ60-SUM(PP60:$RV60),HO60),0))</f>
        <v>0</v>
      </c>
      <c r="PP60" s="5">
        <f>IF(HP60=0,0,IF($BJ60&gt;SUM(HQ60:$JV60),IF(HP60+SUM(HQ60:$JV60)&gt;$BJ60,$BJ60-SUM(PQ60:$RV60),HP60),0))</f>
        <v>0</v>
      </c>
      <c r="PQ60" s="5">
        <f>IF(HQ60=0,0,IF($BJ60&gt;SUM(HR60:$JV60),IF(HQ60+SUM(HR60:$JV60)&gt;$BJ60,$BJ60-SUM(PR60:$RV60),HQ60),0))</f>
        <v>0</v>
      </c>
      <c r="PR60" s="5">
        <f>IF(HR60=0,0,IF($BJ60&gt;SUM(HS60:$JV60),IF(HR60+SUM(HS60:$JV60)&gt;$BJ60,$BJ60-SUM(PS60:$RV60),HR60),0))</f>
        <v>0</v>
      </c>
      <c r="PS60" s="5">
        <f>IF(HS60=0,0,IF($BJ60&gt;SUM(HT60:$JV60),IF(HS60+SUM(HT60:$JV60)&gt;$BJ60,$BJ60-SUM(PT60:$RV60),HS60),0))</f>
        <v>0</v>
      </c>
      <c r="PT60" s="5">
        <f>IF(HT60=0,0,IF($BJ60&gt;SUM(HU60:$JV60),IF(HT60+SUM(HU60:$JV60)&gt;$BJ60,$BJ60-SUM(PU60:$RV60),HT60),0))</f>
        <v>0</v>
      </c>
      <c r="PU60" s="5">
        <f>IF(HU60=0,0,IF($BJ60&gt;SUM(HV60:$JV60),IF(HU60+SUM(HV60:$JV60)&gt;$BJ60,$BJ60-SUM(PV60:$RV60),HU60),0))</f>
        <v>0</v>
      </c>
      <c r="PV60" s="5">
        <f>IF(HV60=0,0,IF($BJ60&gt;SUM(HW60:$JV60),IF(HV60+SUM(HW60:$JV60)&gt;$BJ60,$BJ60-SUM(PW60:$RV60),HV60),0))</f>
        <v>0</v>
      </c>
      <c r="PW60" s="5">
        <f>IF(HW60=0,0,IF($BJ60&gt;SUM(HX60:$JV60),IF(HW60+SUM(HX60:$JV60)&gt;$BJ60,$BJ60-SUM(PX60:$RV60),HW60),0))</f>
        <v>0</v>
      </c>
      <c r="PX60" s="5">
        <f>IF(HX60=0,0,IF($BJ60&gt;SUM(HY60:$JV60),IF(HX60+SUM(HY60:$JV60)&gt;$BJ60,$BJ60-SUM(PY60:$RV60),HX60),0))</f>
        <v>0</v>
      </c>
      <c r="PY60" s="5">
        <f>IF(HY60=0,0,IF($BJ60&gt;SUM(HZ60:$JV60),IF(HY60+SUM(HZ60:$JV60)&gt;$BJ60,$BJ60-SUM(PZ60:$RV60),HY60),0))</f>
        <v>0</v>
      </c>
      <c r="PZ60" s="5">
        <f>IF(HZ60=0,0,IF($BJ60&gt;SUM(IA60:$JV60),IF(HZ60+SUM(IA60:$JV60)&gt;$BJ60,$BJ60-SUM(QA60:$RV60),HZ60),0))</f>
        <v>0</v>
      </c>
      <c r="QA60" s="5">
        <f>IF(IA60=0,0,IF($BJ60&gt;SUM(IB60:$JV60),IF(IA60+SUM(IB60:$JV60)&gt;$BJ60,$BJ60-SUM(QB60:$RV60),IA60),0))</f>
        <v>0</v>
      </c>
      <c r="QB60" s="5">
        <f>IF(IB60=0,0,IF($BJ60&gt;SUM(IC60:$JV60),IF(IB60+SUM(IC60:$JV60)&gt;$BJ60,$BJ60-SUM(QC60:$RV60),IB60),0))</f>
        <v>0</v>
      </c>
      <c r="QC60" s="5">
        <f>IF(IC60=0,0,IF($BJ60&gt;SUM(ID60:$JV60),IF(IC60+SUM(ID60:$JV60)&gt;$BJ60,$BJ60-SUM(QD60:$RV60),IC60),0))</f>
        <v>0</v>
      </c>
      <c r="QD60" s="5">
        <f>IF(ID60=0,0,IF($BJ60&gt;SUM(IE60:$JV60),IF(ID60+SUM(IE60:$JV60)&gt;$BJ60,$BJ60-SUM(QE60:$RV60),ID60),0))</f>
        <v>0</v>
      </c>
      <c r="QE60" s="5">
        <f>IF(IE60=0,0,IF($BJ60&gt;SUM(IF60:$JV60),IF(IE60+SUM(IF60:$JV60)&gt;$BJ60,$BJ60-SUM(QF60:$RV60),IE60),0))</f>
        <v>0</v>
      </c>
      <c r="QF60" s="5">
        <f>IF(IF60=0,0,IF($BJ60&gt;SUM(IG60:$JV60),IF(IF60+SUM(IG60:$JV60)&gt;$BJ60,$BJ60-SUM(QG60:$RV60),IF60),0))</f>
        <v>0</v>
      </c>
      <c r="QG60" s="5">
        <f>IF(IG60=0,0,IF($BJ60&gt;SUM(IH60:$JV60),IF(IG60+SUM(IH60:$JV60)&gt;$BJ60,$BJ60-SUM(QH60:$RV60),IG60),0))</f>
        <v>0</v>
      </c>
      <c r="QH60" s="5">
        <f>IF(IH60=0,0,IF($BJ60&gt;SUM(II60:$JV60),IF(IH60+SUM(II60:$JV60)&gt;$BJ60,$BJ60-SUM(QI60:$RV60),IH60),0))</f>
        <v>0</v>
      </c>
      <c r="QI60" s="5">
        <f>IF(II60=0,0,IF($BJ60&gt;SUM(IJ60:$JV60),IF(II60+SUM(IJ60:$JV60)&gt;$BJ60,$BJ60-SUM(QJ60:$RV60),II60),0))</f>
        <v>0</v>
      </c>
      <c r="QJ60" s="5">
        <f>IF(IJ60=0,0,IF($BJ60&gt;SUM(IK60:$JV60),IF(IJ60+SUM(IK60:$JV60)&gt;$BJ60,$BJ60-SUM(QK60:$RV60),IJ60),0))</f>
        <v>0</v>
      </c>
      <c r="QK60" s="5">
        <f>IF(IK60=0,0,IF($BJ60&gt;SUM(IL60:$JV60),IF(IK60+SUM(IL60:$JV60)&gt;$BJ60,$BJ60-SUM(QL60:$RV60),IK60),0))</f>
        <v>0</v>
      </c>
      <c r="QL60" s="5">
        <f>IF(IL60=0,0,IF($BJ60&gt;SUM(IM60:$JV60),IF(IL60+SUM(IM60:$JV60)&gt;$BJ60,$BJ60-SUM(QM60:$RV60),IL60),0))</f>
        <v>0</v>
      </c>
      <c r="QM60" s="5">
        <f>IF(IM60=0,0,IF($BJ60&gt;SUM(IN60:$JV60),IF(IM60+SUM(IN60:$JV60)&gt;$BJ60,$BJ60-SUM(QN60:$RV60),IM60),0))</f>
        <v>0</v>
      </c>
      <c r="QN60" s="5">
        <f>IF(IN60=0,0,IF($BJ60&gt;SUM(IO60:$JV60),IF(IN60+SUM(IO60:$JV60)&gt;$BJ60,$BJ60-SUM(QO60:$RV60),IN60),0))</f>
        <v>0</v>
      </c>
      <c r="QO60" s="5">
        <f>IF(IO60=0,0,IF($BJ60&gt;SUM(IP60:$JV60),IF(IO60+SUM(IP60:$JV60)&gt;$BJ60,$BJ60-SUM(QP60:$RV60),IO60),0))</f>
        <v>0</v>
      </c>
      <c r="QP60" s="5">
        <f>IF(IP60=0,0,IF($BJ60&gt;SUM(IQ60:$JV60),IF(IP60+SUM(IQ60:$JV60)&gt;$BJ60,$BJ60-SUM(QQ60:$RV60),IP60),0))</f>
        <v>0</v>
      </c>
      <c r="QQ60" s="5">
        <f>IF(IQ60=0,0,IF($BJ60&gt;SUM(IR60:$JV60),IF(IQ60+SUM(IR60:$JV60)&gt;$BJ60,$BJ60-SUM(QR60:$RV60),IQ60),0))</f>
        <v>0</v>
      </c>
      <c r="QR60" s="5">
        <f>IF(IR60=0,0,IF($BJ60&gt;SUM(IS60:$JV60),IF(IR60+SUM(IS60:$JV60)&gt;$BJ60,$BJ60-SUM(QS60:$RV60),IR60),0))</f>
        <v>0</v>
      </c>
      <c r="QS60" s="5">
        <f>IF(IS60=0,0,IF($BJ60&gt;SUM(IT60:$JV60),IF(IS60+SUM(IT60:$JV60)&gt;$BJ60,$BJ60-SUM(QT60:$RV60),IS60),0))</f>
        <v>0</v>
      </c>
      <c r="QT60" s="5">
        <f>IF(IT60=0,0,IF($BJ60&gt;SUM(IU60:$JV60),IF(IT60+SUM(IU60:$JV60)&gt;$BJ60,$BJ60-SUM(QU60:$RV60),IT60),0))</f>
        <v>0</v>
      </c>
      <c r="QU60" s="5">
        <f>IF(IU60=0,0,IF($BJ60&gt;SUM(IV60:$JV60),IF(IU60+SUM(IV60:$JV60)&gt;$BJ60,$BJ60-SUM(QV60:$RV60),IU60),0))</f>
        <v>0</v>
      </c>
      <c r="QV60" s="5">
        <f>IF(IV60=0,0,IF($BJ60&gt;SUM(IW60:$JV60),IF(IV60+SUM(IW60:$JV60)&gt;$BJ60,$BJ60-SUM(QW60:$RV60),IV60),0))</f>
        <v>0</v>
      </c>
      <c r="QW60" s="5">
        <f>IF(IW60=0,0,IF($BJ60&gt;SUM(IX60:$JV60),IF(IW60+SUM(IX60:$JV60)&gt;$BJ60,$BJ60-SUM(QX60:$RV60),IW60),0))</f>
        <v>0</v>
      </c>
      <c r="QX60" s="5">
        <f>IF(IX60=0,0,IF($BJ60&gt;SUM(IY60:$JV60),IF(IX60+SUM(IY60:$JV60)&gt;$BJ60,$BJ60-SUM(QY60:$RV60),IX60),0))</f>
        <v>0</v>
      </c>
      <c r="QY60" s="5">
        <f>IF(IY60=0,0,IF($BJ60&gt;SUM(IZ60:$JV60),IF(IY60+SUM(IZ60:$JV60)&gt;$BJ60,$BJ60-SUM(QZ60:$RV60),IY60),0))</f>
        <v>0</v>
      </c>
      <c r="QZ60" s="5">
        <f>IF(IZ60=0,0,IF($BJ60&gt;SUM(JA60:$JV60),IF(IZ60+SUM(JA60:$JV60)&gt;$BJ60,$BJ60-SUM(RA60:$RV60),IZ60),0))</f>
        <v>0</v>
      </c>
      <c r="RA60" s="5">
        <f>IF(JA60=0,0,IF($BJ60&gt;SUM(JB60:$JV60),IF(JA60+SUM(JB60:$JV60)&gt;$BJ60,$BJ60-SUM(RB60:$RV60),JA60),0))</f>
        <v>0</v>
      </c>
      <c r="RB60" s="5">
        <f>IF(JB60=0,0,IF($BJ60&gt;SUM(JC60:$JV60),IF(JB60+SUM(JC60:$JV60)&gt;$BJ60,$BJ60-SUM(RC60:$RV60),JB60),0))</f>
        <v>0</v>
      </c>
      <c r="RC60" s="5">
        <f>IF(JC60=0,0,IF($BJ60&gt;SUM(JD60:$JV60),IF(JC60+SUM(JD60:$JV60)&gt;$BJ60,$BJ60-SUM(RD60:$RV60),JC60),0))</f>
        <v>0</v>
      </c>
      <c r="RD60" s="5">
        <f>IF(JD60=0,0,IF($BJ60&gt;SUM(JE60:$JV60),IF(JD60+SUM(JE60:$JV60)&gt;$BJ60,$BJ60-SUM(RE60:$RV60),JD60),0))</f>
        <v>0</v>
      </c>
      <c r="RE60" s="5">
        <f>IF(JE60=0,0,IF($BJ60&gt;SUM(JF60:$JV60),IF(JE60+SUM(JF60:$JV60)&gt;$BJ60,$BJ60-SUM(RF60:$RV60),JE60),0))</f>
        <v>0</v>
      </c>
      <c r="RF60" s="5">
        <f>IF(JF60=0,0,IF($BJ60&gt;SUM(JG60:$JV60),IF(JF60+SUM(JG60:$JV60)&gt;$BJ60,$BJ60-SUM(RG60:$RV60),JF60),0))</f>
        <v>0</v>
      </c>
      <c r="RG60" s="5">
        <f>IF(JG60=0,0,IF($BJ60&gt;SUM(JH60:$JV60),IF(JG60+SUM(JH60:$JV60)&gt;$BJ60,$BJ60-SUM(RH60:$RV60),JG60),0))</f>
        <v>0</v>
      </c>
      <c r="RH60" s="5">
        <f>IF(JH60=0,0,IF($BJ60&gt;SUM(JI60:$JV60),IF(JH60+SUM(JI60:$JV60)&gt;$BJ60,$BJ60-SUM(RI60:$RV60),JH60),0))</f>
        <v>0</v>
      </c>
      <c r="RI60" s="5">
        <f>IF(JI60=0,0,IF($BJ60&gt;SUM(JJ60:$JV60),IF(JI60+SUM(JJ60:$JV60)&gt;$BJ60,$BJ60-SUM(RJ60:$RV60),JI60),0))</f>
        <v>0</v>
      </c>
      <c r="RJ60" s="5">
        <f>IF(JJ60=0,0,IF($BJ60&gt;SUM(JK60:$JV60),IF(JJ60+SUM(JK60:$JV60)&gt;$BJ60,$BJ60-SUM(RK60:$RV60),JJ60),0))</f>
        <v>0</v>
      </c>
      <c r="RK60" s="5">
        <f>IF(JK60=0,0,IF($BJ60&gt;SUM(JL60:$JV60),IF(JK60+SUM(JL60:$JV60)&gt;$BJ60,$BJ60-SUM(RL60:$RV60),JK60),0))</f>
        <v>0</v>
      </c>
      <c r="RL60" s="5">
        <f>IF(JL60=0,0,IF($BJ60&gt;SUM(JM60:$JV60),IF(JL60+SUM(JM60:$JV60)&gt;$BJ60,$BJ60-SUM(RM60:$RV60),JL60),0))</f>
        <v>0</v>
      </c>
      <c r="RM60" s="5">
        <f>IF(JM60=0,0,IF($BJ60&gt;SUM(JN60:$JV60),IF(JM60+SUM(JN60:$JV60)&gt;$BJ60,$BJ60-SUM(RN60:$RV60),JM60),0))</f>
        <v>0</v>
      </c>
      <c r="RN60" s="5">
        <f>IF(JN60=0,0,IF($BJ60&gt;SUM(JO60:$JV60),IF(JN60+SUM(JO60:$JV60)&gt;$BJ60,$BJ60-SUM(RO60:$RV60),JN60),0))</f>
        <v>0</v>
      </c>
      <c r="RO60" s="5">
        <f>IF(JO60=0,0,IF($BJ60&gt;SUM(JP60:$JV60),IF(JO60+SUM(JP60:$JV60)&gt;$BJ60,$BJ60-SUM(RP60:$RV60),JO60),0))</f>
        <v>0</v>
      </c>
      <c r="RP60" s="5">
        <f>IF(JP60=0,0,IF($BJ60&gt;SUM(JQ60:$JV60),IF(JP60+SUM(JQ60:$JV60)&gt;$BJ60,$BJ60-SUM(RQ60:$RV60),JP60),0))</f>
        <v>0</v>
      </c>
      <c r="RQ60" s="5">
        <f>IF(JQ60=0,0,IF($BJ60&gt;SUM(JR60:$JV60),IF(JQ60+SUM(JR60:$JV60)&gt;$BJ60,$BJ60-SUM(RR60:$RV60),JQ60),0))</f>
        <v>0</v>
      </c>
      <c r="RR60" s="5">
        <f>IF(JR60=0,0,IF($BJ60&gt;SUM(JS60:$JV60),IF(JR60+SUM(JS60:$JV60)&gt;$BJ60,$BJ60-SUM(RS60:$RV60),JR60),0))</f>
        <v>0</v>
      </c>
      <c r="RS60" s="5">
        <f>IF(JS60=0,0,IF($BJ60&gt;SUM(JT60:$JV60),IF(JS60+SUM(JT60:$JV60)&gt;$BJ60,$BJ60-SUM(RT60:$RV60),JS60),0))</f>
        <v>0</v>
      </c>
      <c r="RT60" s="5">
        <f>IF(JT60=0,0,IF($BJ60&gt;SUM(JU60:$JV60),IF(JT60+SUM(JU60:$JV60)&gt;$BJ60,$BJ60-SUM(RU60:$RV60),JT60),0))</f>
        <v>0</v>
      </c>
      <c r="RU60" s="5">
        <f>IF(JU60=0,0,IF($BJ60&gt;SUM(JV60:$JV60),IF(JU60+SUM(JV60:$JV60)&gt;$BJ60,$BJ60-SUM(RV60:$RV60),JU60),0))</f>
        <v>0</v>
      </c>
      <c r="RV60" s="54"/>
      <c r="RW60" s="12">
        <f ca="1">SUMIFS(Sales!D$1:D$151,Sales!B$1:B$151,B60,Sales!C$1:C$151,C60)</f>
        <v>65</v>
      </c>
      <c r="RX60" s="65" t="b">
        <f>IF(COUNTIF(Sales!C$1:C$153,C60)=1,TRUE,FALSE)</f>
        <v>1</v>
      </c>
      <c r="RY60" t="b">
        <f>IF(SUM(BW60:JV60)=SUM(BW206:JV206),IF(SUM(BW60:JV60)=0,TRUE,FALSE),TRUE)</f>
        <v>1</v>
      </c>
    </row>
    <row r="61" spans="1:493" hidden="1" x14ac:dyDescent="0.35">
      <c r="A61" s="7">
        <f t="shared" ref="A61" ca="1" si="601">CELL("row",A61)</f>
        <v>61</v>
      </c>
      <c r="B61" s="126" t="str">
        <f t="shared" si="595"/>
        <v>GC-Shoes</v>
      </c>
      <c r="C61" s="20" t="s">
        <v>317</v>
      </c>
      <c r="D61" s="20"/>
      <c r="E61" s="155">
        <f>IF(LEFT(C61,5)="Total",0,SUMIFS(Costing!E$1:E$79,Costing!C$1:C$79,B61,Costing!D$1:D$79,C61))</f>
        <v>0</v>
      </c>
      <c r="F61" s="60">
        <f>SUMIFS(Costing!G$1:G$79,Costing!C$1:C$79,B61,Costing!D$1:D$79,C61)</f>
        <v>0</v>
      </c>
      <c r="G61" s="92"/>
      <c r="H61" s="220"/>
      <c r="I61" s="67">
        <f t="shared" si="575"/>
        <v>0</v>
      </c>
      <c r="J61" s="92"/>
      <c r="K61" s="220"/>
      <c r="L61" s="67">
        <f t="shared" si="576"/>
        <v>0</v>
      </c>
      <c r="M61" s="92"/>
      <c r="N61" s="220"/>
      <c r="O61" s="67">
        <f t="shared" si="577"/>
        <v>0</v>
      </c>
      <c r="P61" s="92"/>
      <c r="Q61" s="220"/>
      <c r="R61" s="67">
        <f t="shared" si="578"/>
        <v>0</v>
      </c>
      <c r="S61" s="92"/>
      <c r="T61" s="220"/>
      <c r="U61" s="67">
        <f t="shared" si="579"/>
        <v>0</v>
      </c>
      <c r="V61" s="92"/>
      <c r="W61" s="220"/>
      <c r="X61" s="67">
        <f t="shared" si="580"/>
        <v>0</v>
      </c>
      <c r="Y61" s="92"/>
      <c r="Z61" s="220"/>
      <c r="AA61" s="67">
        <f t="shared" si="581"/>
        <v>0</v>
      </c>
      <c r="AB61" s="92"/>
      <c r="AC61" s="220"/>
      <c r="AD61" s="67">
        <f t="shared" si="582"/>
        <v>0</v>
      </c>
      <c r="AE61" s="92"/>
      <c r="AF61" s="220"/>
      <c r="AG61" s="67">
        <f t="shared" si="583"/>
        <v>0</v>
      </c>
      <c r="AH61" s="92"/>
      <c r="AI61" s="220"/>
      <c r="AJ61" s="67">
        <f t="shared" si="584"/>
        <v>0</v>
      </c>
      <c r="AK61" s="92"/>
      <c r="AL61" s="220"/>
      <c r="AM61" s="67">
        <f t="shared" si="585"/>
        <v>0</v>
      </c>
      <c r="AN61" s="92"/>
      <c r="AO61" s="220"/>
      <c r="AP61" s="67">
        <f t="shared" si="586"/>
        <v>0</v>
      </c>
      <c r="AQ61" s="92"/>
      <c r="AR61" s="220"/>
      <c r="AS61" s="67">
        <f t="shared" si="587"/>
        <v>0</v>
      </c>
      <c r="AT61" s="92"/>
      <c r="AU61" s="220"/>
      <c r="AV61" s="67">
        <f t="shared" si="588"/>
        <v>0</v>
      </c>
      <c r="AW61" s="92"/>
      <c r="AX61" s="220"/>
      <c r="AY61" s="67">
        <f t="shared" si="589"/>
        <v>0</v>
      </c>
      <c r="AZ61" s="92"/>
      <c r="BA61" s="220"/>
      <c r="BB61" s="67">
        <f t="shared" si="590"/>
        <v>0</v>
      </c>
      <c r="BC61" s="92"/>
      <c r="BD61" s="220"/>
      <c r="BE61" s="67">
        <f t="shared" si="591"/>
        <v>0</v>
      </c>
      <c r="BF61" s="92"/>
      <c r="BG61" s="220"/>
      <c r="BH61" s="67">
        <f t="shared" si="592"/>
        <v>0</v>
      </c>
      <c r="BI61" s="68"/>
      <c r="BJ61" s="154">
        <f t="shared" si="593"/>
        <v>0</v>
      </c>
      <c r="BK61" s="116">
        <f t="shared" si="594"/>
        <v>0</v>
      </c>
      <c r="BL61" s="50"/>
      <c r="BM61" s="5">
        <f ca="1">SUMIFS(INDIRECT("Sales!"&amp;RW61&amp;":"&amp;RW61),Sales!$1:$1,"&gt;"&amp;$BN$2,Sales!$1:$1,"&lt;="&amp;$C$2)/$BM$2*30</f>
        <v>0</v>
      </c>
      <c r="BN61" s="72"/>
      <c r="BO61" s="5">
        <f>SUMIF($DB$2:$RV$2,"&lt;"&amp;BO$2,$DB61:$RV61)-SUM($BN61:BN61)</f>
        <v>0</v>
      </c>
      <c r="BP61" s="5">
        <f>SUMIF($DB$2:$RV$2,"&lt;"&amp;BP$2,$DB61:$RV61)-SUM($BN61:BO61)</f>
        <v>0</v>
      </c>
      <c r="BQ61" s="5">
        <f>SUMIF($DB$2:$RV$2,"&lt;"&amp;BQ$2,$DB61:$RV61)-SUM($BN61:BP61)</f>
        <v>0</v>
      </c>
      <c r="BR61" s="5">
        <f>SUMIF($DB$2:$RV$2,"&lt;"&amp;BR$2,$DB61:$RV61)-SUM($BN61:BQ61)</f>
        <v>0</v>
      </c>
      <c r="BS61" s="5">
        <f>SUMIF($DB$2:$RV$2,"&lt;"&amp;BS$2,$DB61:$RV61)-SUM($BN61:BR61)</f>
        <v>0</v>
      </c>
      <c r="BT61" s="5">
        <f>SUMIF($DB$2:$RV$2,"&lt;"&amp;BT$2,$DB61:$RV61)-SUM($BN61:BS61)</f>
        <v>0</v>
      </c>
      <c r="BU61" s="5">
        <f t="shared" si="599"/>
        <v>0</v>
      </c>
      <c r="BV61" s="10"/>
      <c r="BW61" s="79">
        <v>0</v>
      </c>
      <c r="BX61" s="79">
        <v>0</v>
      </c>
      <c r="BY61" s="79">
        <v>0</v>
      </c>
      <c r="BZ61" s="79"/>
      <c r="CA61" s="79"/>
      <c r="CB61" s="79"/>
      <c r="CC61" s="79">
        <v>0</v>
      </c>
      <c r="CD61" s="79">
        <v>0</v>
      </c>
      <c r="CE61" s="79">
        <v>0</v>
      </c>
      <c r="CF61" s="79">
        <v>0</v>
      </c>
      <c r="CG61" s="79">
        <v>0</v>
      </c>
      <c r="CH61" s="79">
        <v>0</v>
      </c>
      <c r="CI61" s="79">
        <v>0</v>
      </c>
      <c r="CJ61" s="79">
        <v>0</v>
      </c>
      <c r="CK61" s="79">
        <v>0</v>
      </c>
      <c r="CL61" s="79">
        <v>0</v>
      </c>
      <c r="CM61" s="79">
        <v>0</v>
      </c>
      <c r="CN61" s="79">
        <v>0</v>
      </c>
      <c r="CO61" s="79">
        <v>0</v>
      </c>
      <c r="CP61" s="79">
        <v>0</v>
      </c>
      <c r="CQ61" s="79">
        <v>0</v>
      </c>
      <c r="CR61" s="79">
        <v>0</v>
      </c>
      <c r="CS61" s="79">
        <v>0</v>
      </c>
      <c r="CT61" s="79">
        <v>0</v>
      </c>
      <c r="CU61" s="79">
        <v>0</v>
      </c>
      <c r="CV61" s="79">
        <v>0</v>
      </c>
      <c r="CW61" s="79">
        <v>0</v>
      </c>
      <c r="CX61" s="95">
        <v>0</v>
      </c>
      <c r="CY61" s="79">
        <v>0</v>
      </c>
      <c r="CZ61" s="79">
        <v>0</v>
      </c>
      <c r="DA61" s="79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5</v>
      </c>
      <c r="GI61" s="5">
        <v>0</v>
      </c>
      <c r="GJ61" s="5">
        <v>5</v>
      </c>
      <c r="GK61" s="5">
        <v>5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/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/>
      <c r="JV61" s="54"/>
      <c r="JW61" s="5">
        <f>IF(BW61=0,0,IF($BJ61&gt;SUM(BX61:$JV61),IF(BW61+SUM(BX61:$JV61)&gt;$BJ61,$BJ61-SUM(JX61:$RV61),BW61),0))</f>
        <v>0</v>
      </c>
      <c r="JX61" s="5">
        <f>IF(BX61=0,0,IF($BJ61&gt;SUM(BY61:$JV61),IF(BX61+SUM(BY61:$JV61)&gt;$BJ61,$BJ61-SUM(JY61:$RV61),BX61),0))</f>
        <v>0</v>
      </c>
      <c r="JY61" s="5">
        <f>IF(BY61=0,0,IF($BJ61&gt;SUM(BZ61:$JV61),IF(BY61+SUM(BZ61:$JV61)&gt;$BJ61,$BJ61-SUM(JZ61:$RV61),BY61),0))</f>
        <v>0</v>
      </c>
      <c r="JZ61" s="5">
        <f>IF(BZ61=0,0,IF($BJ61&gt;SUM(CA61:$JV61),IF(BZ61+SUM(CA61:$JV61)&gt;$BJ61,$BJ61-SUM(KA61:$RV61),BZ61),0))</f>
        <v>0</v>
      </c>
      <c r="KA61" s="5">
        <f>IF(CA61=0,0,IF($BJ61&gt;SUM(CB61:$JV61),IF(CA61+SUM(CB61:$JV61)&gt;$BJ61,$BJ61-SUM(KB61:$RV61),CA61),0))</f>
        <v>0</v>
      </c>
      <c r="KB61" s="5">
        <f>IF(CB61=0,0,IF($BJ61&gt;SUM(CC61:$JV61),IF(CB61+SUM(CC61:$JV61)&gt;$BJ61,$BJ61-SUM(KC61:$RV61),CB61),0))</f>
        <v>0</v>
      </c>
      <c r="KC61" s="5">
        <f>IF(CC61=0,0,IF($BJ61&gt;SUM(CD61:$JV61),IF(CC61+SUM(CD61:$JV61)&gt;$BJ61,$BJ61-SUM(KD61:$RV61),CC61),0))</f>
        <v>0</v>
      </c>
      <c r="KD61" s="5">
        <f>IF(CD61=0,0,IF($BJ61&gt;SUM(CE61:$JV61),IF(CD61+SUM(CE61:$JV61)&gt;$BJ61,$BJ61-SUM(KE61:$RV61),CD61),0))</f>
        <v>0</v>
      </c>
      <c r="KE61" s="5">
        <f>IF(CE61=0,0,IF($BJ61&gt;SUM(CF61:$JV61),IF(CE61+SUM(CF61:$JV61)&gt;$BJ61,$BJ61-SUM(KF61:$RV61),CE61),0))</f>
        <v>0</v>
      </c>
      <c r="KF61" s="5">
        <f>IF(CF61=0,0,IF($BJ61&gt;SUM(CG61:$JV61),IF(CF61+SUM(CG61:$JV61)&gt;$BJ61,$BJ61-SUM(KG61:$RV61),CF61),0))</f>
        <v>0</v>
      </c>
      <c r="KG61" s="5">
        <f>IF(CG61=0,0,IF($BJ61&gt;SUM(CH61:$JV61),IF(CG61+SUM(CH61:$JV61)&gt;$BJ61,$BJ61-SUM(KH61:$RV61),CG61),0))</f>
        <v>0</v>
      </c>
      <c r="KH61" s="5">
        <f>IF(CH61=0,0,IF($BJ61&gt;SUM(CI61:$JV61),IF(CH61+SUM(CI61:$JV61)&gt;$BJ61,$BJ61-SUM(KI61:$RV61),CH61),0))</f>
        <v>0</v>
      </c>
      <c r="KI61" s="5">
        <f>IF(CI61=0,0,IF($BJ61&gt;SUM(CJ61:$JV61),IF(CI61+SUM(CJ61:$JV61)&gt;$BJ61,$BJ61-SUM(KJ61:$RV61),CI61),0))</f>
        <v>0</v>
      </c>
      <c r="KJ61" s="5">
        <f>IF(CJ61=0,0,IF($BJ61&gt;SUM(CK61:$JV61),IF(CJ61+SUM(CK61:$JV61)&gt;$BJ61,$BJ61-SUM(KK61:$RV61),CJ61),0))</f>
        <v>0</v>
      </c>
      <c r="KK61" s="5">
        <f>IF(CK61=0,0,IF($BJ61&gt;SUM(CL61:$JV61),IF(CK61+SUM(CL61:$JV61)&gt;$BJ61,$BJ61-SUM(KL61:$RV61),CK61),0))</f>
        <v>0</v>
      </c>
      <c r="KL61" s="5">
        <f>IF(CL61=0,0,IF($BJ61&gt;SUM(CM61:$JV61),IF(CL61+SUM(CM61:$JV61)&gt;$BJ61,$BJ61-SUM(KM61:$RV61),CL61),0))</f>
        <v>0</v>
      </c>
      <c r="KM61" s="5">
        <f>IF(CM61=0,0,IF($BJ61&gt;SUM(CN61:$JV61),IF(CM61+SUM(CN61:$JV61)&gt;$BJ61,$BJ61-SUM(KN61:$RV61),CM61),0))</f>
        <v>0</v>
      </c>
      <c r="KN61" s="5">
        <f>IF(CN61=0,0,IF($BJ61&gt;SUM(CO61:$JV61),IF(CN61+SUM(CO61:$JV61)&gt;$BJ61,$BJ61-SUM(KO61:$RV61),CN61),0))</f>
        <v>0</v>
      </c>
      <c r="KO61" s="5">
        <f>IF(CO61=0,0,IF($BJ61&gt;SUM(CP61:$JV61),IF(CO61+SUM(CP61:$JV61)&gt;$BJ61,$BJ61-SUM(KP61:$RV61),CO61),0))</f>
        <v>0</v>
      </c>
      <c r="KP61" s="5">
        <f>IF(CP61=0,0,IF($BJ61&gt;SUM(CQ61:$JV61),IF(CP61+SUM(CQ61:$JV61)&gt;$BJ61,$BJ61-SUM(KQ61:$RV61),CP61),0))</f>
        <v>0</v>
      </c>
      <c r="KQ61" s="5">
        <f>IF(CQ61=0,0,IF($BJ61&gt;SUM(CR61:$JV61),IF(CQ61+SUM(CR61:$JV61)&gt;$BJ61,$BJ61-SUM(KR61:$RV61),CQ61),0))</f>
        <v>0</v>
      </c>
      <c r="KR61" s="5">
        <f>IF(CR61=0,0,IF($BJ61&gt;SUM(CS61:$JV61),IF(CR61+SUM(CS61:$JV61)&gt;$BJ61,$BJ61-SUM(KS61:$RV61),CR61),0))</f>
        <v>0</v>
      </c>
      <c r="KS61" s="5">
        <f>IF(CS61=0,0,IF($BJ61&gt;SUM(CT61:$JV61),IF(CS61+SUM(CT61:$JV61)&gt;$BJ61,$BJ61-SUM(KT61:$RV61),CS61),0))</f>
        <v>0</v>
      </c>
      <c r="KT61" s="5">
        <f>IF(CT61=0,0,IF($BJ61&gt;SUM(CU61:$JV61),IF(CT61+SUM(CU61:$JV61)&gt;$BJ61,$BJ61-SUM(KU61:$RV61),CT61),0))</f>
        <v>0</v>
      </c>
      <c r="KU61" s="5">
        <f>IF(CU61=0,0,IF($BJ61&gt;SUM(CV61:$JV61),IF(CU61+SUM(CV61:$JV61)&gt;$BJ61,$BJ61-SUM(KV61:$RV61),CU61),0))</f>
        <v>0</v>
      </c>
      <c r="KV61" s="5">
        <f>IF(CV61=0,0,IF($BJ61&gt;SUM(CW61:$JV61),IF(CV61+SUM(CW61:$JV61)&gt;$BJ61,$BJ61-SUM(KW61:$RV61),CV61),0))</f>
        <v>0</v>
      </c>
      <c r="KW61" s="5">
        <f>IF(CW61=0,0,IF($BJ61&gt;SUM(CX61:$JV61),IF(CW61+SUM(CX61:$JV61)&gt;$BJ61,$BJ61-SUM(KX61:$RV61),CW61),0))</f>
        <v>0</v>
      </c>
      <c r="KX61" s="5">
        <f>IF(CX61=0,0,IF($BJ61&gt;SUM(CY61:$JV61),IF(CX61+SUM(CY61:$JV61)&gt;$BJ61,$BJ61-SUM(KY61:$RV61),CX61),0))</f>
        <v>0</v>
      </c>
      <c r="KY61" s="5">
        <f>IF(CY61=0,0,IF($BJ61&gt;SUM(CZ61:$JV61),IF(CY61+SUM(CZ61:$JV61)&gt;$BJ61,$BJ61-SUM(KZ61:$RV61),CY61),0))</f>
        <v>0</v>
      </c>
      <c r="KZ61" s="5">
        <f>IF(CZ61=0,0,IF($BJ61&gt;SUM(DA61:$JV61),IF(CZ61+SUM(DA61:$JV61)&gt;$BJ61,$BJ61-SUM(LA61:$RV61),CZ61),0))</f>
        <v>0</v>
      </c>
      <c r="LA61" s="5">
        <f>IF(DA61=0,0,IF($BJ61&gt;SUM(DB61:$JV61),IF(DA61+SUM(DB61:$JV61)&gt;$BJ61,$BJ61-SUM(LB61:$RV61),DA61),0))</f>
        <v>0</v>
      </c>
      <c r="LB61" s="5">
        <f>IF(DB61=0,0,IF($BJ61&gt;SUM(DC61:$JV61),IF(DB61+SUM(DC61:$JV61)&gt;$BJ61,$BJ61-SUM(LC61:$RV61),DB61),0))</f>
        <v>0</v>
      </c>
      <c r="LC61" s="5">
        <f>IF(DC61=0,0,IF($BJ61&gt;SUM(DD61:$JV61),IF(DC61+SUM(DD61:$JV61)&gt;$BJ61,$BJ61-SUM(LD61:$RV61),DC61),0))</f>
        <v>0</v>
      </c>
      <c r="LD61" s="5">
        <f>IF(DD61=0,0,IF($BJ61&gt;SUM(DE61:$JV61),IF(DD61+SUM(DE61:$JV61)&gt;$BJ61,$BJ61-SUM(LE61:$RV61),DD61),0))</f>
        <v>0</v>
      </c>
      <c r="LE61" s="5">
        <f>IF(DE61=0,0,IF($BJ61&gt;SUM(DF61:$JV61),IF(DE61+SUM(DF61:$JV61)&gt;$BJ61,$BJ61-SUM(LF61:$RV61),DE61),0))</f>
        <v>0</v>
      </c>
      <c r="LF61" s="5">
        <f>IF(DF61=0,0,IF($BJ61&gt;SUM(DG61:$JV61),IF(DF61+SUM(DG61:$JV61)&gt;$BJ61,$BJ61-SUM(LG61:$RV61),DF61),0))</f>
        <v>0</v>
      </c>
      <c r="LG61" s="5">
        <f>IF(DG61=0,0,IF($BJ61&gt;SUM(DH61:$JV61),IF(DG61+SUM(DH61:$JV61)&gt;$BJ61,$BJ61-SUM(LH61:$RV61),DG61),0))</f>
        <v>0</v>
      </c>
      <c r="LH61" s="5">
        <f>IF(DH61=0,0,IF($BJ61&gt;SUM(DI61:$JV61),IF(DH61+SUM(DI61:$JV61)&gt;$BJ61,$BJ61-SUM(LI61:$RV61),DH61),0))</f>
        <v>0</v>
      </c>
      <c r="LI61" s="5">
        <f>IF(DI61=0,0,IF($BJ61&gt;SUM(DJ61:$JV61),IF(DI61+SUM(DJ61:$JV61)&gt;$BJ61,$BJ61-SUM(LJ61:$RV61),DI61),0))</f>
        <v>0</v>
      </c>
      <c r="LJ61" s="5">
        <f>IF(DJ61=0,0,IF($BJ61&gt;SUM(DK61:$JV61),IF(DJ61+SUM(DK61:$JV61)&gt;$BJ61,$BJ61-SUM(LK61:$RV61),DJ61),0))</f>
        <v>0</v>
      </c>
      <c r="LK61" s="5">
        <f>IF(DK61=0,0,IF($BJ61&gt;SUM(DL61:$JV61),IF(DK61+SUM(DL61:$JV61)&gt;$BJ61,$BJ61-SUM(LL61:$RV61),DK61),0))</f>
        <v>0</v>
      </c>
      <c r="LL61" s="5">
        <f>IF(DL61=0,0,IF($BJ61&gt;SUM(DM61:$JV61),IF(DL61+SUM(DM61:$JV61)&gt;$BJ61,$BJ61-SUM(LM61:$RV61),DL61),0))</f>
        <v>0</v>
      </c>
      <c r="LM61" s="5">
        <f>IF(DM61=0,0,IF($BJ61&gt;SUM(DN61:$JV61),IF(DM61+SUM(DN61:$JV61)&gt;$BJ61,$BJ61-SUM(LN61:$RV61),DM61),0))</f>
        <v>0</v>
      </c>
      <c r="LN61" s="5">
        <f>IF(DN61=0,0,IF($BJ61&gt;SUM(DO61:$JV61),IF(DN61+SUM(DO61:$JV61)&gt;$BJ61,$BJ61-SUM(LO61:$RV61),DN61),0))</f>
        <v>0</v>
      </c>
      <c r="LO61" s="5">
        <f>IF(DO61=0,0,IF($BJ61&gt;SUM(DP61:$JV61),IF(DO61+SUM(DP61:$JV61)&gt;$BJ61,$BJ61-SUM(LP61:$RV61),DO61),0))</f>
        <v>0</v>
      </c>
      <c r="LP61" s="5">
        <f>IF(DP61=0,0,IF($BJ61&gt;SUM(DQ61:$JV61),IF(DP61+SUM(DQ61:$JV61)&gt;$BJ61,$BJ61-SUM(LQ61:$RV61),DP61),0))</f>
        <v>0</v>
      </c>
      <c r="LQ61" s="5">
        <f>IF(DQ61=0,0,IF($BJ61&gt;SUM(DR61:$JV61),IF(DQ61+SUM(DR61:$JV61)&gt;$BJ61,$BJ61-SUM(LR61:$RV61),DQ61),0))</f>
        <v>0</v>
      </c>
      <c r="LR61" s="5">
        <f>IF(DR61=0,0,IF($BJ61&gt;SUM(DS61:$JV61),IF(DR61+SUM(DS61:$JV61)&gt;$BJ61,$BJ61-SUM(LS61:$RV61),DR61),0))</f>
        <v>0</v>
      </c>
      <c r="LS61" s="5">
        <f>IF(DS61=0,0,IF($BJ61&gt;SUM(DT61:$JV61),IF(DS61+SUM(DT61:$JV61)&gt;$BJ61,$BJ61-SUM(LT61:$RV61),DS61),0))</f>
        <v>0</v>
      </c>
      <c r="LT61" s="5">
        <f>IF(DT61=0,0,IF($BJ61&gt;SUM(DU61:$JV61),IF(DT61+SUM(DU61:$JV61)&gt;$BJ61,$BJ61-SUM(LU61:$RV61),DT61),0))</f>
        <v>0</v>
      </c>
      <c r="LU61" s="5">
        <f>IF(DU61=0,0,IF($BJ61&gt;SUM(DV61:$JV61),IF(DU61+SUM(DV61:$JV61)&gt;$BJ61,$BJ61-SUM(LV61:$RV61),DU61),0))</f>
        <v>0</v>
      </c>
      <c r="LV61" s="5">
        <f>IF(DV61=0,0,IF($BJ61&gt;SUM(DW61:$JV61),IF(DV61+SUM(DW61:$JV61)&gt;$BJ61,$BJ61-SUM(LW61:$RV61),DV61),0))</f>
        <v>0</v>
      </c>
      <c r="LW61" s="5">
        <f>IF(DW61=0,0,IF($BJ61&gt;SUM(DX61:$JV61),IF(DW61+SUM(DX61:$JV61)&gt;$BJ61,$BJ61-SUM(LX61:$RV61),DW61),0))</f>
        <v>0</v>
      </c>
      <c r="LX61" s="5">
        <f>IF(DX61=0,0,IF($BJ61&gt;SUM(DY61:$JV61),IF(DX61+SUM(DY61:$JV61)&gt;$BJ61,$BJ61-SUM(LY61:$RV61),DX61),0))</f>
        <v>0</v>
      </c>
      <c r="LY61" s="5">
        <f>IF(DY61=0,0,IF($BJ61&gt;SUM(DZ61:$JV61),IF(DY61+SUM(DZ61:$JV61)&gt;$BJ61,$BJ61-SUM(LZ61:$RV61),DY61),0))</f>
        <v>0</v>
      </c>
      <c r="LZ61" s="5">
        <f>IF(DZ61=0,0,IF($BJ61&gt;SUM(EA61:$JV61),IF(DZ61+SUM(EA61:$JV61)&gt;$BJ61,$BJ61-SUM(MA61:$RV61),DZ61),0))</f>
        <v>0</v>
      </c>
      <c r="MA61" s="5">
        <f>IF(EA61=0,0,IF($BJ61&gt;SUM(EB61:$JV61),IF(EA61+SUM(EB61:$JV61)&gt;$BJ61,$BJ61-SUM(MB61:$RV61),EA61),0))</f>
        <v>0</v>
      </c>
      <c r="MB61" s="5">
        <f>IF(EB61=0,0,IF($BJ61&gt;SUM(EC61:$JV61),IF(EB61+SUM(EC61:$JV61)&gt;$BJ61,$BJ61-SUM(MC61:$RV61),EB61),0))</f>
        <v>0</v>
      </c>
      <c r="MC61" s="5">
        <f>IF(EC61=0,0,IF($BJ61&gt;SUM(ED61:$JV61),IF(EC61+SUM(ED61:$JV61)&gt;$BJ61,$BJ61-SUM(MD61:$RV61),EC61),0))</f>
        <v>0</v>
      </c>
      <c r="MD61" s="5">
        <f>IF(ED61=0,0,IF($BJ61&gt;SUM(EE61:$JV61),IF(ED61+SUM(EE61:$JV61)&gt;$BJ61,$BJ61-SUM(ME61:$RV61),ED61),0))</f>
        <v>0</v>
      </c>
      <c r="ME61" s="5">
        <f>IF(EE61=0,0,IF($BJ61&gt;SUM(EF61:$JV61),IF(EE61+SUM(EF61:$JV61)&gt;$BJ61,$BJ61-SUM(MF61:$RV61),EE61),0))</f>
        <v>0</v>
      </c>
      <c r="MF61" s="5">
        <f>IF(EF61=0,0,IF($BJ61&gt;SUM(EG61:$JV61),IF(EF61+SUM(EG61:$JV61)&gt;$BJ61,$BJ61-SUM(MG61:$RV61),EF61),0))</f>
        <v>0</v>
      </c>
      <c r="MG61" s="5">
        <f>IF(EG61=0,0,IF($BJ61&gt;SUM(EH61:$JV61),IF(EG61+SUM(EH61:$JV61)&gt;$BJ61,$BJ61-SUM(MH61:$RV61),EG61),0))</f>
        <v>0</v>
      </c>
      <c r="MH61" s="5">
        <f>IF(EH61=0,0,IF($BJ61&gt;SUM(EI61:$JV61),IF(EH61+SUM(EI61:$JV61)&gt;$BJ61,$BJ61-SUM(MI61:$RV61),EH61),0))</f>
        <v>0</v>
      </c>
      <c r="MI61" s="5">
        <f>IF(EI61=0,0,IF($BJ61&gt;SUM(EJ61:$JV61),IF(EI61+SUM(EJ61:$JV61)&gt;$BJ61,$BJ61-SUM(MJ61:$RV61),EI61),0))</f>
        <v>0</v>
      </c>
      <c r="MJ61" s="5">
        <f>IF(EJ61=0,0,IF($BJ61&gt;SUM(EK61:$JV61),IF(EJ61+SUM(EK61:$JV61)&gt;$BJ61,$BJ61-SUM(MK61:$RV61),EJ61),0))</f>
        <v>0</v>
      </c>
      <c r="MK61" s="5">
        <f>IF(EK61=0,0,IF($BJ61&gt;SUM(EL61:$JV61),IF(EK61+SUM(EL61:$JV61)&gt;$BJ61,$BJ61-SUM(ML61:$RV61),EK61),0))</f>
        <v>0</v>
      </c>
      <c r="ML61" s="5">
        <f>IF(EL61=0,0,IF($BJ61&gt;SUM(EM61:$JV61),IF(EL61+SUM(EM61:$JV61)&gt;$BJ61,$BJ61-SUM(MM61:$RV61),EL61),0))</f>
        <v>0</v>
      </c>
      <c r="MM61" s="5">
        <f>IF(EM61=0,0,IF($BJ61&gt;SUM(EN61:$JV61),IF(EM61+SUM(EN61:$JV61)&gt;$BJ61,$BJ61-SUM(MN61:$RV61),EM61),0))</f>
        <v>0</v>
      </c>
      <c r="MN61" s="5">
        <f>IF(EN61=0,0,IF($BJ61&gt;SUM(EO61:$JV61),IF(EN61+SUM(EO61:$JV61)&gt;$BJ61,$BJ61-SUM(MO61:$RV61),EN61),0))</f>
        <v>0</v>
      </c>
      <c r="MO61" s="5">
        <f>IF(EO61=0,0,IF($BJ61&gt;SUM(EP61:$JV61),IF(EO61+SUM(EP61:$JV61)&gt;$BJ61,$BJ61-SUM(MP61:$RV61),EO61),0))</f>
        <v>0</v>
      </c>
      <c r="MP61" s="5">
        <f>IF(EP61=0,0,IF($BJ61&gt;SUM(EQ61:$JV61),IF(EP61+SUM(EQ61:$JV61)&gt;$BJ61,$BJ61-SUM(MQ61:$RV61),EP61),0))</f>
        <v>0</v>
      </c>
      <c r="MQ61" s="5">
        <f>IF(EQ61=0,0,IF($BJ61&gt;SUM(ER61:$JV61),IF(EQ61+SUM(ER61:$JV61)&gt;$BJ61,$BJ61-SUM(MR61:$RV61),EQ61),0))</f>
        <v>0</v>
      </c>
      <c r="MR61" s="5">
        <f>IF(ER61=0,0,IF($BJ61&gt;SUM(ES61:$JV61),IF(ER61+SUM(ES61:$JV61)&gt;$BJ61,$BJ61-SUM(MS61:$RV61),ER61),0))</f>
        <v>0</v>
      </c>
      <c r="MS61" s="5">
        <f>IF(ES61=0,0,IF($BJ61&gt;SUM(ET61:$JV61),IF(ES61+SUM(ET61:$JV61)&gt;$BJ61,$BJ61-SUM(MT61:$RV61),ES61),0))</f>
        <v>0</v>
      </c>
      <c r="MT61" s="5">
        <f>IF(ET61=0,0,IF($BJ61&gt;SUM(EU61:$JV61),IF(ET61+SUM(EU61:$JV61)&gt;$BJ61,$BJ61-SUM(MU61:$RV61),ET61),0))</f>
        <v>0</v>
      </c>
      <c r="MU61" s="5">
        <f>IF(EU61=0,0,IF($BJ61&gt;SUM(EV61:$JV61),IF(EU61+SUM(EV61:$JV61)&gt;$BJ61,$BJ61-SUM(MV61:$RV61),EU61),0))</f>
        <v>0</v>
      </c>
      <c r="MV61" s="5">
        <f>IF(EV61=0,0,IF($BJ61&gt;SUM(EW61:$JV61),IF(EV61+SUM(EW61:$JV61)&gt;$BJ61,$BJ61-SUM(MW61:$RV61),EV61),0))</f>
        <v>0</v>
      </c>
      <c r="MW61" s="5">
        <f>IF(EW61=0,0,IF($BJ61&gt;SUM(EX61:$JV61),IF(EW61+SUM(EX61:$JV61)&gt;$BJ61,$BJ61-SUM(MX61:$RV61),EW61),0))</f>
        <v>0</v>
      </c>
      <c r="MX61" s="5">
        <f>IF(EX61=0,0,IF($BJ61&gt;SUM(EY61:$JV61),IF(EX61+SUM(EY61:$JV61)&gt;$BJ61,$BJ61-SUM(MY61:$RV61),EX61),0))</f>
        <v>0</v>
      </c>
      <c r="MY61" s="5">
        <f>IF(EY61=0,0,IF($BJ61&gt;SUM(EZ61:$JV61),IF(EY61+SUM(EZ61:$JV61)&gt;$BJ61,$BJ61-SUM(MZ61:$RV61),EY61),0))</f>
        <v>0</v>
      </c>
      <c r="MZ61" s="5">
        <f>IF(EZ61=0,0,IF($BJ61&gt;SUM(FA61:$JV61),IF(EZ61+SUM(FA61:$JV61)&gt;$BJ61,$BJ61-SUM(NA61:$RV61),EZ61),0))</f>
        <v>0</v>
      </c>
      <c r="NA61" s="5">
        <f>IF(FA61=0,0,IF($BJ61&gt;SUM(FB61:$JV61),IF(FA61+SUM(FB61:$JV61)&gt;$BJ61,$BJ61-SUM(NB61:$RV61),FA61),0))</f>
        <v>0</v>
      </c>
      <c r="NB61" s="5">
        <f>IF(FB61=0,0,IF($BJ61&gt;SUM(FC61:$JV61),IF(FB61+SUM(FC61:$JV61)&gt;$BJ61,$BJ61-SUM(NC61:$RV61),FB61),0))</f>
        <v>0</v>
      </c>
      <c r="NC61" s="5">
        <f>IF(FC61=0,0,IF($BJ61&gt;SUM(FD61:$JV61),IF(FC61+SUM(FD61:$JV61)&gt;$BJ61,$BJ61-SUM(ND61:$RV61),FC61),0))</f>
        <v>0</v>
      </c>
      <c r="ND61" s="5">
        <f>IF(FD61=0,0,IF($BJ61&gt;SUM(FE61:$JV61),IF(FD61+SUM(FE61:$JV61)&gt;$BJ61,$BJ61-SUM(NE61:$RV61),FD61),0))</f>
        <v>0</v>
      </c>
      <c r="NE61" s="5">
        <f>IF(FE61=0,0,IF($BJ61&gt;SUM(FF61:$JV61),IF(FE61+SUM(FF61:$JV61)&gt;$BJ61,$BJ61-SUM(NF61:$RV61),FE61),0))</f>
        <v>0</v>
      </c>
      <c r="NF61" s="5">
        <f>IF(FF61=0,0,IF($BJ61&gt;SUM(FG61:$JV61),IF(FF61+SUM(FG61:$JV61)&gt;$BJ61,$BJ61-SUM(NG61:$RV61),FF61),0))</f>
        <v>0</v>
      </c>
      <c r="NG61" s="5">
        <f>IF(FG61=0,0,IF($BJ61&gt;SUM(FH61:$JV61),IF(FG61+SUM(FH61:$JV61)&gt;$BJ61,$BJ61-SUM(NH61:$RV61),FG61),0))</f>
        <v>0</v>
      </c>
      <c r="NH61" s="5">
        <f>IF(FH61=0,0,IF($BJ61&gt;SUM(FI61:$JV61),IF(FH61+SUM(FI61:$JV61)&gt;$BJ61,$BJ61-SUM(NI61:$RV61),FH61),0))</f>
        <v>0</v>
      </c>
      <c r="NI61" s="5">
        <f>IF(FI61=0,0,IF($BJ61&gt;SUM(FJ61:$JV61),IF(FI61+SUM(FJ61:$JV61)&gt;$BJ61,$BJ61-SUM(NJ61:$RV61),FI61),0))</f>
        <v>0</v>
      </c>
      <c r="NJ61" s="5">
        <f>IF(FJ61=0,0,IF($BJ61&gt;SUM(FK61:$JV61),IF(FJ61+SUM(FK61:$JV61)&gt;$BJ61,$BJ61-SUM(NK61:$RV61),FJ61),0))</f>
        <v>0</v>
      </c>
      <c r="NK61" s="5">
        <f>IF(FK61=0,0,IF($BJ61&gt;SUM(FL61:$JV61),IF(FK61+SUM(FL61:$JV61)&gt;$BJ61,$BJ61-SUM(NL61:$RV61),FK61),0))</f>
        <v>0</v>
      </c>
      <c r="NL61" s="5">
        <f>IF(FL61=0,0,IF($BJ61&gt;SUM(FM61:$JV61),IF(FL61+SUM(FM61:$JV61)&gt;$BJ61,$BJ61-SUM(NM61:$RV61),FL61),0))</f>
        <v>0</v>
      </c>
      <c r="NM61" s="5">
        <f>IF(FM61=0,0,IF($BJ61&gt;SUM(FN61:$JV61),IF(FM61+SUM(FN61:$JV61)&gt;$BJ61,$BJ61-SUM(NN61:$RV61),FM61),0))</f>
        <v>0</v>
      </c>
      <c r="NN61" s="5">
        <f>IF(FN61=0,0,IF($BJ61&gt;SUM(FO61:$JV61),IF(FN61+SUM(FO61:$JV61)&gt;$BJ61,$BJ61-SUM(NO61:$RV61),FN61),0))</f>
        <v>0</v>
      </c>
      <c r="NO61" s="5">
        <f>IF(FO61=0,0,IF($BJ61&gt;SUM(FP61:$JV61),IF(FO61+SUM(FP61:$JV61)&gt;$BJ61,$BJ61-SUM(NP61:$RV61),FO61),0))</f>
        <v>0</v>
      </c>
      <c r="NP61" s="5">
        <f>IF(FP61=0,0,IF($BJ61&gt;SUM(FQ61:$JV61),IF(FP61+SUM(FQ61:$JV61)&gt;$BJ61,$BJ61-SUM(NQ61:$RV61),FP61),0))</f>
        <v>0</v>
      </c>
      <c r="NQ61" s="5">
        <f>IF(FQ61=0,0,IF($BJ61&gt;SUM(FR61:$JV61),IF(FQ61+SUM(FR61:$JV61)&gt;$BJ61,$BJ61-SUM(NR61:$RV61),FQ61),0))</f>
        <v>0</v>
      </c>
      <c r="NR61" s="5">
        <f>IF(FR61=0,0,IF($BJ61&gt;SUM(FS61:$JV61),IF(FR61+SUM(FS61:$JV61)&gt;$BJ61,$BJ61-SUM(NS61:$RV61),FR61),0))</f>
        <v>0</v>
      </c>
      <c r="NS61" s="5">
        <f>IF(FS61=0,0,IF($BJ61&gt;SUM(FT61:$JV61),IF(FS61+SUM(FT61:$JV61)&gt;$BJ61,$BJ61-SUM(NT61:$RV61),FS61),0))</f>
        <v>0</v>
      </c>
      <c r="NT61" s="5">
        <f>IF(FT61=0,0,IF($BJ61&gt;SUM(FU61:$JV61),IF(FT61+SUM(FU61:$JV61)&gt;$BJ61,$BJ61-SUM(NU61:$RV61),FT61),0))</f>
        <v>0</v>
      </c>
      <c r="NU61" s="5">
        <f>IF(FU61=0,0,IF($BJ61&gt;SUM(FV61:$JV61),IF(FU61+SUM(FV61:$JV61)&gt;$BJ61,$BJ61-SUM(NV61:$RV61),FU61),0))</f>
        <v>0</v>
      </c>
      <c r="NV61" s="5">
        <f>IF(FV61=0,0,IF($BJ61&gt;SUM(FW61:$JV61),IF(FV61+SUM(FW61:$JV61)&gt;$BJ61,$BJ61-SUM(NW61:$RV61),FV61),0))</f>
        <v>0</v>
      </c>
      <c r="NW61" s="5">
        <f>IF(FW61=0,0,IF($BJ61&gt;SUM(FX61:$JV61),IF(FW61+SUM(FX61:$JV61)&gt;$BJ61,$BJ61-SUM(NX61:$RV61),FW61),0))</f>
        <v>0</v>
      </c>
      <c r="NX61" s="5">
        <f>IF(FX61=0,0,IF($BJ61&gt;SUM(FY61:$JV61),IF(FX61+SUM(FY61:$JV61)&gt;$BJ61,$BJ61-SUM(NY61:$RV61),FX61),0))</f>
        <v>0</v>
      </c>
      <c r="NY61" s="5">
        <f>IF(FY61=0,0,IF($BJ61&gt;SUM(FZ61:$JV61),IF(FY61+SUM(FZ61:$JV61)&gt;$BJ61,$BJ61-SUM(NZ61:$RV61),FY61),0))</f>
        <v>0</v>
      </c>
      <c r="NZ61" s="5">
        <f>IF(FZ61=0,0,IF($BJ61&gt;SUM(GA61:$JV61),IF(FZ61+SUM(GA61:$JV61)&gt;$BJ61,$BJ61-SUM(OA61:$RV61),FZ61),0))</f>
        <v>0</v>
      </c>
      <c r="OA61" s="5">
        <f>IF(GA61=0,0,IF($BJ61&gt;SUM(GB61:$JV61),IF(GA61+SUM(GB61:$JV61)&gt;$BJ61,$BJ61-SUM(OB61:$RV61),GA61),0))</f>
        <v>0</v>
      </c>
      <c r="OB61" s="5">
        <f>IF(GB61=0,0,IF($BJ61&gt;SUM(GC61:$JV61),IF(GB61+SUM(GC61:$JV61)&gt;$BJ61,$BJ61-SUM(OC61:$RV61),GB61),0))</f>
        <v>0</v>
      </c>
      <c r="OC61" s="5">
        <f>IF(GC61=0,0,IF($BJ61&gt;SUM(GD61:$JV61),IF(GC61+SUM(GD61:$JV61)&gt;$BJ61,$BJ61-SUM(OD61:$RV61),GC61),0))</f>
        <v>0</v>
      </c>
      <c r="OD61" s="5">
        <f>IF(GD61=0,0,IF($BJ61&gt;SUM(GE61:$JV61),IF(GD61+SUM(GE61:$JV61)&gt;$BJ61,$BJ61-SUM(OE61:$RV61),GD61),0))</f>
        <v>0</v>
      </c>
      <c r="OE61" s="5">
        <f>IF(GE61=0,0,IF($BJ61&gt;SUM(GF61:$JV61),IF(GE61+SUM(GF61:$JV61)&gt;$BJ61,$BJ61-SUM(OF61:$RV61),GE61),0))</f>
        <v>0</v>
      </c>
      <c r="OF61" s="5">
        <f>IF(GF61=0,0,IF($BJ61&gt;SUM(GG61:$JV61),IF(GF61+SUM(GG61:$JV61)&gt;$BJ61,$BJ61-SUM(OG61:$RV61),GF61),0))</f>
        <v>0</v>
      </c>
      <c r="OG61" s="5">
        <f>IF(GG61=0,0,IF($BJ61&gt;SUM(GH61:$JV61),IF(GG61+SUM(GH61:$JV61)&gt;$BJ61,$BJ61-SUM(OH61:$RV61),GG61),0))</f>
        <v>0</v>
      </c>
      <c r="OH61" s="5">
        <f>IF(GH61=0,0,IF($BJ61&gt;SUM(GI61:$JV61),IF(GH61+SUM(GI61:$JV61)&gt;$BJ61,$BJ61-SUM(OI61:$RV61),GH61),0))</f>
        <v>0</v>
      </c>
      <c r="OI61" s="5">
        <f>IF(GI61=0,0,IF($BJ61&gt;SUM(GJ61:$JV61),IF(GI61+SUM(GJ61:$JV61)&gt;$BJ61,$BJ61-SUM(OJ61:$RV61),GI61),0))</f>
        <v>0</v>
      </c>
      <c r="OJ61" s="5">
        <f>IF(GJ61=0,0,IF($BJ61&gt;SUM(GK61:$JV61),IF(GJ61+SUM(GK61:$JV61)&gt;$BJ61,$BJ61-SUM(OK61:$RV61),GJ61),0))</f>
        <v>0</v>
      </c>
      <c r="OK61" s="5">
        <f>IF(GK61=0,0,IF($BJ61&gt;SUM(GL61:$JV61),IF(GK61+SUM(GL61:$JV61)&gt;$BJ61,$BJ61-SUM(OL61:$RV61),GK61),0))</f>
        <v>0</v>
      </c>
      <c r="OL61" s="5">
        <f>IF(GL61=0,0,IF($BJ61&gt;SUM(GM61:$JV61),IF(GL61+SUM(GM61:$JV61)&gt;$BJ61,$BJ61-SUM(OM61:$RV61),GL61),0))</f>
        <v>0</v>
      </c>
      <c r="OM61" s="5">
        <f>IF(GM61=0,0,IF($BJ61&gt;SUM(GN61:$JV61),IF(GM61+SUM(GN61:$JV61)&gt;$BJ61,$BJ61-SUM(ON61:$RV61),GM61),0))</f>
        <v>0</v>
      </c>
      <c r="ON61" s="5">
        <f>IF(GN61=0,0,IF($BJ61&gt;SUM(GO61:$JV61),IF(GN61+SUM(GO61:$JV61)&gt;$BJ61,$BJ61-SUM(OO61:$RV61),GN61),0))</f>
        <v>0</v>
      </c>
      <c r="OO61" s="5">
        <f>IF(GO61=0,0,IF($BJ61&gt;SUM(GP61:$JV61),IF(GO61+SUM(GP61:$JV61)&gt;$BJ61,$BJ61-SUM(OP61:$RV61),GO61),0))</f>
        <v>0</v>
      </c>
      <c r="OP61" s="5">
        <f>IF(GP61=0,0,IF($BJ61&gt;SUM(GQ61:$JV61),IF(GP61+SUM(GQ61:$JV61)&gt;$BJ61,$BJ61-SUM(OQ61:$RV61),GP61),0))</f>
        <v>0</v>
      </c>
      <c r="OQ61" s="5">
        <f>IF(GQ61=0,0,IF($BJ61&gt;SUM(GR61:$JV61),IF(GQ61+SUM(GR61:$JV61)&gt;$BJ61,$BJ61-SUM(OR61:$RV61),GQ61),0))</f>
        <v>0</v>
      </c>
      <c r="OR61" s="5">
        <f>IF(GR61=0,0,IF($BJ61&gt;SUM(GS61:$JV61),IF(GR61+SUM(GS61:$JV61)&gt;$BJ61,$BJ61-SUM(OS61:$RV61),GR61),0))</f>
        <v>0</v>
      </c>
      <c r="OS61" s="5">
        <f>IF(GS61=0,0,IF($BJ61&gt;SUM(GT61:$JV61),IF(GS61+SUM(GT61:$JV61)&gt;$BJ61,$BJ61-SUM(OT61:$RV61),GS61),0))</f>
        <v>0</v>
      </c>
      <c r="OT61" s="5">
        <f>IF(GT61=0,0,IF($BJ61&gt;SUM(GU61:$JV61),IF(GT61+SUM(GU61:$JV61)&gt;$BJ61,$BJ61-SUM(OU61:$RV61),GT61),0))</f>
        <v>0</v>
      </c>
      <c r="OU61" s="5">
        <f>IF(GU61=0,0,IF($BJ61&gt;SUM(GV61:$JV61),IF(GU61+SUM(GV61:$JV61)&gt;$BJ61,$BJ61-SUM(OV61:$RV61),GU61),0))</f>
        <v>0</v>
      </c>
      <c r="OV61" s="5">
        <f>IF(GV61=0,0,IF($BJ61&gt;SUM(GW61:$JV61),IF(GV61+SUM(GW61:$JV61)&gt;$BJ61,$BJ61-SUM(OW61:$RV61),GV61),0))</f>
        <v>0</v>
      </c>
      <c r="OW61" s="5">
        <f>IF(GW61=0,0,IF($BJ61&gt;SUM(GX61:$JV61),IF(GW61+SUM(GX61:$JV61)&gt;$BJ61,$BJ61-SUM(OX61:$RV61),GW61),0))</f>
        <v>0</v>
      </c>
      <c r="OX61" s="5">
        <f>IF(GX61=0,0,IF($BJ61&gt;SUM(GY61:$JV61),IF(GX61+SUM(GY61:$JV61)&gt;$BJ61,$BJ61-SUM(OY61:$RV61),GX61),0))</f>
        <v>0</v>
      </c>
      <c r="OY61" s="5">
        <f>IF(GY61=0,0,IF($BJ61&gt;SUM(GZ61:$JV61),IF(GY61+SUM(GZ61:$JV61)&gt;$BJ61,$BJ61-SUM(OZ61:$RV61),GY61),0))</f>
        <v>0</v>
      </c>
      <c r="OZ61" s="5">
        <f>IF(GZ61=0,0,IF($BJ61&gt;SUM(HA61:$JV61),IF(GZ61+SUM(HA61:$JV61)&gt;$BJ61,$BJ61-SUM(PA61:$RV61),GZ61),0))</f>
        <v>0</v>
      </c>
      <c r="PA61" s="5">
        <f>IF(HA61=0,0,IF($BJ61&gt;SUM(HB61:$JV61),IF(HA61+SUM(HB61:$JV61)&gt;$BJ61,$BJ61-SUM(PB61:$RV61),HA61),0))</f>
        <v>0</v>
      </c>
      <c r="PB61" s="5">
        <f>IF(HB61=0,0,IF($BJ61&gt;SUM(HC61:$JV61),IF(HB61+SUM(HC61:$JV61)&gt;$BJ61,$BJ61-SUM(PC61:$RV61),HB61),0))</f>
        <v>0</v>
      </c>
      <c r="PC61" s="5">
        <f>IF(HC61=0,0,IF($BJ61&gt;SUM(HD61:$JV61),IF(HC61+SUM(HD61:$JV61)&gt;$BJ61,$BJ61-SUM(PD61:$RV61),HC61),0))</f>
        <v>0</v>
      </c>
      <c r="PD61" s="5">
        <f>IF(HD61=0,0,IF($BJ61&gt;SUM(HE61:$JV61),IF(HD61+SUM(HE61:$JV61)&gt;$BJ61,$BJ61-SUM(PE61:$RV61),HD61),0))</f>
        <v>0</v>
      </c>
      <c r="PE61" s="5">
        <f>IF(HE61=0,0,IF($BJ61&gt;SUM(HF61:$JV61),IF(HE61+SUM(HF61:$JV61)&gt;$BJ61,$BJ61-SUM(PF61:$RV61),HE61),0))</f>
        <v>0</v>
      </c>
      <c r="PF61" s="5">
        <f>IF(HF61=0,0,IF($BJ61&gt;SUM(HG61:$JV61),IF(HF61+SUM(HG61:$JV61)&gt;$BJ61,$BJ61-SUM(PG61:$RV61),HF61),0))</f>
        <v>0</v>
      </c>
      <c r="PG61" s="5">
        <f>IF(HG61=0,0,IF($BJ61&gt;SUM(HH61:$JV61),IF(HG61+SUM(HH61:$JV61)&gt;$BJ61,$BJ61-SUM(PH61:$RV61),HG61),0))</f>
        <v>0</v>
      </c>
      <c r="PH61" s="5">
        <f>IF(HH61=0,0,IF($BJ61&gt;SUM(HI61:$JV61),IF(HH61+SUM(HI61:$JV61)&gt;$BJ61,$BJ61-SUM(PI61:$RV61),HH61),0))</f>
        <v>0</v>
      </c>
      <c r="PI61" s="5">
        <f>IF(HI61=0,0,IF($BJ61&gt;SUM(HJ61:$JV61),IF(HI61+SUM(HJ61:$JV61)&gt;$BJ61,$BJ61-SUM(PJ61:$RV61),HI61),0))</f>
        <v>0</v>
      </c>
      <c r="PJ61" s="5">
        <f>IF(HJ61=0,0,IF($BJ61&gt;SUM(HK61:$JV61),IF(HJ61+SUM(HK61:$JV61)&gt;$BJ61,$BJ61-SUM(PK61:$RV61),HJ61),0))</f>
        <v>0</v>
      </c>
      <c r="PK61" s="5">
        <f>IF(HK61=0,0,IF($BJ61&gt;SUM(HL61:$JV61),IF(HK61+SUM(HL61:$JV61)&gt;$BJ61,$BJ61-SUM(PL61:$RV61),HK61),0))</f>
        <v>0</v>
      </c>
      <c r="PL61" s="5">
        <f>IF(HL61=0,0,IF($BJ61&gt;SUM(HM61:$JV61),IF(HL61+SUM(HM61:$JV61)&gt;$BJ61,$BJ61-SUM(PM61:$RV61),HL61),0))</f>
        <v>0</v>
      </c>
      <c r="PM61" s="5">
        <f>IF(HM61=0,0,IF($BJ61&gt;SUM(HN61:$JV61),IF(HM61+SUM(HN61:$JV61)&gt;$BJ61,$BJ61-SUM(PN61:$RV61),HM61),0))</f>
        <v>0</v>
      </c>
      <c r="PN61" s="5">
        <f>IF(HN61=0,0,IF($BJ61&gt;SUM(HO61:$JV61),IF(HN61+SUM(HO61:$JV61)&gt;$BJ61,$BJ61-SUM(PO61:$RV61),HN61),0))</f>
        <v>0</v>
      </c>
      <c r="PO61" s="5">
        <f>IF(HO61=0,0,IF($BJ61&gt;SUM(HP61:$JV61),IF(HO61+SUM(HP61:$JV61)&gt;$BJ61,$BJ61-SUM(PP61:$RV61),HO61),0))</f>
        <v>0</v>
      </c>
      <c r="PP61" s="5">
        <f>IF(HP61=0,0,IF($BJ61&gt;SUM(HQ61:$JV61),IF(HP61+SUM(HQ61:$JV61)&gt;$BJ61,$BJ61-SUM(PQ61:$RV61),HP61),0))</f>
        <v>0</v>
      </c>
      <c r="PQ61" s="5">
        <f>IF(HQ61=0,0,IF($BJ61&gt;SUM(HR61:$JV61),IF(HQ61+SUM(HR61:$JV61)&gt;$BJ61,$BJ61-SUM(PR61:$RV61),HQ61),0))</f>
        <v>0</v>
      </c>
      <c r="PR61" s="5">
        <f>IF(HR61=0,0,IF($BJ61&gt;SUM(HS61:$JV61),IF(HR61+SUM(HS61:$JV61)&gt;$BJ61,$BJ61-SUM(PS61:$RV61),HR61),0))</f>
        <v>0</v>
      </c>
      <c r="PS61" s="5">
        <f>IF(HS61=0,0,IF($BJ61&gt;SUM(HT61:$JV61),IF(HS61+SUM(HT61:$JV61)&gt;$BJ61,$BJ61-SUM(PT61:$RV61),HS61),0))</f>
        <v>0</v>
      </c>
      <c r="PT61" s="5">
        <f>IF(HT61=0,0,IF($BJ61&gt;SUM(HU61:$JV61),IF(HT61+SUM(HU61:$JV61)&gt;$BJ61,$BJ61-SUM(PU61:$RV61),HT61),0))</f>
        <v>0</v>
      </c>
      <c r="PU61" s="5">
        <f>IF(HU61=0,0,IF($BJ61&gt;SUM(HV61:$JV61),IF(HU61+SUM(HV61:$JV61)&gt;$BJ61,$BJ61-SUM(PV61:$RV61),HU61),0))</f>
        <v>0</v>
      </c>
      <c r="PV61" s="5">
        <f>IF(HV61=0,0,IF($BJ61&gt;SUM(HW61:$JV61),IF(HV61+SUM(HW61:$JV61)&gt;$BJ61,$BJ61-SUM(PW61:$RV61),HV61),0))</f>
        <v>0</v>
      </c>
      <c r="PW61" s="5">
        <f>IF(HW61=0,0,IF($BJ61&gt;SUM(HX61:$JV61),IF(HW61+SUM(HX61:$JV61)&gt;$BJ61,$BJ61-SUM(PX61:$RV61),HW61),0))</f>
        <v>0</v>
      </c>
      <c r="PX61" s="5">
        <f>IF(HX61=0,0,IF($BJ61&gt;SUM(HY61:$JV61),IF(HX61+SUM(HY61:$JV61)&gt;$BJ61,$BJ61-SUM(PY61:$RV61),HX61),0))</f>
        <v>0</v>
      </c>
      <c r="PY61" s="5">
        <f>IF(HY61=0,0,IF($BJ61&gt;SUM(HZ61:$JV61),IF(HY61+SUM(HZ61:$JV61)&gt;$BJ61,$BJ61-SUM(PZ61:$RV61),HY61),0))</f>
        <v>0</v>
      </c>
      <c r="PZ61" s="5">
        <f>IF(HZ61=0,0,IF($BJ61&gt;SUM(IA61:$JV61),IF(HZ61+SUM(IA61:$JV61)&gt;$BJ61,$BJ61-SUM(QA61:$RV61),HZ61),0))</f>
        <v>0</v>
      </c>
      <c r="QA61" s="5">
        <f>IF(IA61=0,0,IF($BJ61&gt;SUM(IB61:$JV61),IF(IA61+SUM(IB61:$JV61)&gt;$BJ61,$BJ61-SUM(QB61:$RV61),IA61),0))</f>
        <v>0</v>
      </c>
      <c r="QB61" s="5">
        <f>IF(IB61=0,0,IF($BJ61&gt;SUM(IC61:$JV61),IF(IB61+SUM(IC61:$JV61)&gt;$BJ61,$BJ61-SUM(QC61:$RV61),IB61),0))</f>
        <v>0</v>
      </c>
      <c r="QC61" s="5">
        <f>IF(IC61=0,0,IF($BJ61&gt;SUM(ID61:$JV61),IF(IC61+SUM(ID61:$JV61)&gt;$BJ61,$BJ61-SUM(QD61:$RV61),IC61),0))</f>
        <v>0</v>
      </c>
      <c r="QD61" s="5">
        <f>IF(ID61=0,0,IF($BJ61&gt;SUM(IE61:$JV61),IF(ID61+SUM(IE61:$JV61)&gt;$BJ61,$BJ61-SUM(QE61:$RV61),ID61),0))</f>
        <v>0</v>
      </c>
      <c r="QE61" s="5">
        <f>IF(IE61=0,0,IF($BJ61&gt;SUM(IF61:$JV61),IF(IE61+SUM(IF61:$JV61)&gt;$BJ61,$BJ61-SUM(QF61:$RV61),IE61),0))</f>
        <v>0</v>
      </c>
      <c r="QF61" s="5">
        <f>IF(IF61=0,0,IF($BJ61&gt;SUM(IG61:$JV61),IF(IF61+SUM(IG61:$JV61)&gt;$BJ61,$BJ61-SUM(QG61:$RV61),IF61),0))</f>
        <v>0</v>
      </c>
      <c r="QG61" s="5">
        <f>IF(IG61=0,0,IF($BJ61&gt;SUM(IH61:$JV61),IF(IG61+SUM(IH61:$JV61)&gt;$BJ61,$BJ61-SUM(QH61:$RV61),IG61),0))</f>
        <v>0</v>
      </c>
      <c r="QH61" s="5">
        <f>IF(IH61=0,0,IF($BJ61&gt;SUM(II61:$JV61),IF(IH61+SUM(II61:$JV61)&gt;$BJ61,$BJ61-SUM(QI61:$RV61),IH61),0))</f>
        <v>0</v>
      </c>
      <c r="QI61" s="5">
        <f>IF(II61=0,0,IF($BJ61&gt;SUM(IJ61:$JV61),IF(II61+SUM(IJ61:$JV61)&gt;$BJ61,$BJ61-SUM(QJ61:$RV61),II61),0))</f>
        <v>0</v>
      </c>
      <c r="QJ61" s="5">
        <f>IF(IJ61=0,0,IF($BJ61&gt;SUM(IK61:$JV61),IF(IJ61+SUM(IK61:$JV61)&gt;$BJ61,$BJ61-SUM(QK61:$RV61),IJ61),0))</f>
        <v>0</v>
      </c>
      <c r="QK61" s="5">
        <f>IF(IK61=0,0,IF($BJ61&gt;SUM(IL61:$JV61),IF(IK61+SUM(IL61:$JV61)&gt;$BJ61,$BJ61-SUM(QL61:$RV61),IK61),0))</f>
        <v>0</v>
      </c>
      <c r="QL61" s="5">
        <f>IF(IL61=0,0,IF($BJ61&gt;SUM(IM61:$JV61),IF(IL61+SUM(IM61:$JV61)&gt;$BJ61,$BJ61-SUM(QM61:$RV61),IL61),0))</f>
        <v>0</v>
      </c>
      <c r="QM61" s="5">
        <f>IF(IM61=0,0,IF($BJ61&gt;SUM(IN61:$JV61),IF(IM61+SUM(IN61:$JV61)&gt;$BJ61,$BJ61-SUM(QN61:$RV61),IM61),0))</f>
        <v>0</v>
      </c>
      <c r="QN61" s="5">
        <f>IF(IN61=0,0,IF($BJ61&gt;SUM(IO61:$JV61),IF(IN61+SUM(IO61:$JV61)&gt;$BJ61,$BJ61-SUM(QO61:$RV61),IN61),0))</f>
        <v>0</v>
      </c>
      <c r="QO61" s="5">
        <f>IF(IO61=0,0,IF($BJ61&gt;SUM(IP61:$JV61),IF(IO61+SUM(IP61:$JV61)&gt;$BJ61,$BJ61-SUM(QP61:$RV61),IO61),0))</f>
        <v>0</v>
      </c>
      <c r="QP61" s="5">
        <f>IF(IP61=0,0,IF($BJ61&gt;SUM(IQ61:$JV61),IF(IP61+SUM(IQ61:$JV61)&gt;$BJ61,$BJ61-SUM(QQ61:$RV61),IP61),0))</f>
        <v>0</v>
      </c>
      <c r="QQ61" s="5">
        <f>IF(IQ61=0,0,IF($BJ61&gt;SUM(IR61:$JV61),IF(IQ61+SUM(IR61:$JV61)&gt;$BJ61,$BJ61-SUM(QR61:$RV61),IQ61),0))</f>
        <v>0</v>
      </c>
      <c r="QR61" s="5">
        <f>IF(IR61=0,0,IF($BJ61&gt;SUM(IS61:$JV61),IF(IR61+SUM(IS61:$JV61)&gt;$BJ61,$BJ61-SUM(QS61:$RV61),IR61),0))</f>
        <v>0</v>
      </c>
      <c r="QS61" s="5">
        <f>IF(IS61=0,0,IF($BJ61&gt;SUM(IT61:$JV61),IF(IS61+SUM(IT61:$JV61)&gt;$BJ61,$BJ61-SUM(QT61:$RV61),IS61),0))</f>
        <v>0</v>
      </c>
      <c r="QT61" s="5">
        <f>IF(IT61=0,0,IF($BJ61&gt;SUM(IU61:$JV61),IF(IT61+SUM(IU61:$JV61)&gt;$BJ61,$BJ61-SUM(QU61:$RV61),IT61),0))</f>
        <v>0</v>
      </c>
      <c r="QU61" s="5">
        <f>IF(IU61=0,0,IF($BJ61&gt;SUM(IV61:$JV61),IF(IU61+SUM(IV61:$JV61)&gt;$BJ61,$BJ61-SUM(QV61:$RV61),IU61),0))</f>
        <v>0</v>
      </c>
      <c r="QV61" s="5">
        <f>IF(IV61=0,0,IF($BJ61&gt;SUM(IW61:$JV61),IF(IV61+SUM(IW61:$JV61)&gt;$BJ61,$BJ61-SUM(QW61:$RV61),IV61),0))</f>
        <v>0</v>
      </c>
      <c r="QW61" s="5">
        <f>IF(IW61=0,0,IF($BJ61&gt;SUM(IX61:$JV61),IF(IW61+SUM(IX61:$JV61)&gt;$BJ61,$BJ61-SUM(QX61:$RV61),IW61),0))</f>
        <v>0</v>
      </c>
      <c r="QX61" s="5">
        <f>IF(IX61=0,0,IF($BJ61&gt;SUM(IY61:$JV61),IF(IX61+SUM(IY61:$JV61)&gt;$BJ61,$BJ61-SUM(QY61:$RV61),IX61),0))</f>
        <v>0</v>
      </c>
      <c r="QY61" s="5">
        <f>IF(IY61=0,0,IF($BJ61&gt;SUM(IZ61:$JV61),IF(IY61+SUM(IZ61:$JV61)&gt;$BJ61,$BJ61-SUM(QZ61:$RV61),IY61),0))</f>
        <v>0</v>
      </c>
      <c r="QZ61" s="5">
        <f>IF(IZ61=0,0,IF($BJ61&gt;SUM(JA61:$JV61),IF(IZ61+SUM(JA61:$JV61)&gt;$BJ61,$BJ61-SUM(RA61:$RV61),IZ61),0))</f>
        <v>0</v>
      </c>
      <c r="RA61" s="5">
        <f>IF(JA61=0,0,IF($BJ61&gt;SUM(JB61:$JV61),IF(JA61+SUM(JB61:$JV61)&gt;$BJ61,$BJ61-SUM(RB61:$RV61),JA61),0))</f>
        <v>0</v>
      </c>
      <c r="RB61" s="5">
        <f>IF(JB61=0,0,IF($BJ61&gt;SUM(JC61:$JV61),IF(JB61+SUM(JC61:$JV61)&gt;$BJ61,$BJ61-SUM(RC61:$RV61),JB61),0))</f>
        <v>0</v>
      </c>
      <c r="RC61" s="5">
        <f>IF(JC61=0,0,IF($BJ61&gt;SUM(JD61:$JV61),IF(JC61+SUM(JD61:$JV61)&gt;$BJ61,$BJ61-SUM(RD61:$RV61),JC61),0))</f>
        <v>0</v>
      </c>
      <c r="RD61" s="5">
        <f>IF(JD61=0,0,IF($BJ61&gt;SUM(JE61:$JV61),IF(JD61+SUM(JE61:$JV61)&gt;$BJ61,$BJ61-SUM(RE61:$RV61),JD61),0))</f>
        <v>0</v>
      </c>
      <c r="RE61" s="5">
        <f>IF(JE61=0,0,IF($BJ61&gt;SUM(JF61:$JV61),IF(JE61+SUM(JF61:$JV61)&gt;$BJ61,$BJ61-SUM(RF61:$RV61),JE61),0))</f>
        <v>0</v>
      </c>
      <c r="RF61" s="5">
        <f>IF(JF61=0,0,IF($BJ61&gt;SUM(JG61:$JV61),IF(JF61+SUM(JG61:$JV61)&gt;$BJ61,$BJ61-SUM(RG61:$RV61),JF61),0))</f>
        <v>0</v>
      </c>
      <c r="RG61" s="5">
        <f>IF(JG61=0,0,IF($BJ61&gt;SUM(JH61:$JV61),IF(JG61+SUM(JH61:$JV61)&gt;$BJ61,$BJ61-SUM(RH61:$RV61),JG61),0))</f>
        <v>0</v>
      </c>
      <c r="RH61" s="5">
        <f>IF(JH61=0,0,IF($BJ61&gt;SUM(JI61:$JV61),IF(JH61+SUM(JI61:$JV61)&gt;$BJ61,$BJ61-SUM(RI61:$RV61),JH61),0))</f>
        <v>0</v>
      </c>
      <c r="RI61" s="5">
        <f>IF(JI61=0,0,IF($BJ61&gt;SUM(JJ61:$JV61),IF(JI61+SUM(JJ61:$JV61)&gt;$BJ61,$BJ61-SUM(RJ61:$RV61),JI61),0))</f>
        <v>0</v>
      </c>
      <c r="RJ61" s="5">
        <f>IF(JJ61=0,0,IF($BJ61&gt;SUM(JK61:$JV61),IF(JJ61+SUM(JK61:$JV61)&gt;$BJ61,$BJ61-SUM(RK61:$RV61),JJ61),0))</f>
        <v>0</v>
      </c>
      <c r="RK61" s="5">
        <f>IF(JK61=0,0,IF($BJ61&gt;SUM(JL61:$JV61),IF(JK61+SUM(JL61:$JV61)&gt;$BJ61,$BJ61-SUM(RL61:$RV61),JK61),0))</f>
        <v>0</v>
      </c>
      <c r="RL61" s="5">
        <f>IF(JL61=0,0,IF($BJ61&gt;SUM(JM61:$JV61),IF(JL61+SUM(JM61:$JV61)&gt;$BJ61,$BJ61-SUM(RM61:$RV61),JL61),0))</f>
        <v>0</v>
      </c>
      <c r="RM61" s="5">
        <f>IF(JM61=0,0,IF($BJ61&gt;SUM(JN61:$JV61),IF(JM61+SUM(JN61:$JV61)&gt;$BJ61,$BJ61-SUM(RN61:$RV61),JM61),0))</f>
        <v>0</v>
      </c>
      <c r="RN61" s="5">
        <f>IF(JN61=0,0,IF($BJ61&gt;SUM(JO61:$JV61),IF(JN61+SUM(JO61:$JV61)&gt;$BJ61,$BJ61-SUM(RO61:$RV61),JN61),0))</f>
        <v>0</v>
      </c>
      <c r="RO61" s="5">
        <f>IF(JO61=0,0,IF($BJ61&gt;SUM(JP61:$JV61),IF(JO61+SUM(JP61:$JV61)&gt;$BJ61,$BJ61-SUM(RP61:$RV61),JO61),0))</f>
        <v>0</v>
      </c>
      <c r="RP61" s="5">
        <f>IF(JP61=0,0,IF($BJ61&gt;SUM(JQ61:$JV61),IF(JP61+SUM(JQ61:$JV61)&gt;$BJ61,$BJ61-SUM(RQ61:$RV61),JP61),0))</f>
        <v>0</v>
      </c>
      <c r="RQ61" s="5">
        <f>IF(JQ61=0,0,IF($BJ61&gt;SUM(JR61:$JV61),IF(JQ61+SUM(JR61:$JV61)&gt;$BJ61,$BJ61-SUM(RR61:$RV61),JQ61),0))</f>
        <v>0</v>
      </c>
      <c r="RR61" s="5">
        <f>IF(JR61=0,0,IF($BJ61&gt;SUM(JS61:$JV61),IF(JR61+SUM(JS61:$JV61)&gt;$BJ61,$BJ61-SUM(RS61:$RV61),JR61),0))</f>
        <v>0</v>
      </c>
      <c r="RS61" s="5">
        <f>IF(JS61=0,0,IF($BJ61&gt;SUM(JT61:$JV61),IF(JS61+SUM(JT61:$JV61)&gt;$BJ61,$BJ61-SUM(RT61:$RV61),JS61),0))</f>
        <v>0</v>
      </c>
      <c r="RT61" s="5">
        <f>IF(JT61=0,0,IF($BJ61&gt;SUM(JU61:$JV61),IF(JT61+SUM(JU61:$JV61)&gt;$BJ61,$BJ61-SUM(RU61:$RV61),JT61),0))</f>
        <v>0</v>
      </c>
      <c r="RU61" s="5">
        <f>IF(JU61=0,0,IF($BJ61&gt;SUM(JV61:$JV61),IF(JU61+SUM(JV61:$JV61)&gt;$BJ61,$BJ61-SUM(RV61:$RV61),JU61),0))</f>
        <v>0</v>
      </c>
      <c r="RV61" s="54"/>
      <c r="RW61" s="12">
        <f ca="1">SUMIFS(Sales!D$1:D$151,Sales!B$1:B$151,B61,Sales!C$1:C$151,C61)</f>
        <v>111</v>
      </c>
      <c r="RX61" s="65" t="b">
        <f>IF(COUNTIF(Sales!C$1:C$153,C61)=1,TRUE,FALSE)</f>
        <v>1</v>
      </c>
      <c r="RY61" t="b">
        <f>IF(SUM(BW61:JV61)=SUM(BW204:JV204),IF(SUM(BW61:JV61)=0,TRUE,FALSE),TRUE)</f>
        <v>1</v>
      </c>
    </row>
    <row r="62" spans="1:493" hidden="1" x14ac:dyDescent="0.35">
      <c r="A62" s="7">
        <f t="shared" ca="1" si="546"/>
        <v>62</v>
      </c>
      <c r="B62" s="126" t="str">
        <f t="shared" si="595"/>
        <v>GC-Shoes</v>
      </c>
      <c r="C62" s="20" t="s">
        <v>181</v>
      </c>
      <c r="D62" s="20"/>
      <c r="E62" s="155">
        <f>IF(LEFT(C62,5)="Total",0,SUMIFS(Costing!E$1:E$79,Costing!C$1:C$79,B62,Costing!D$1:D$79,C62))</f>
        <v>0</v>
      </c>
      <c r="F62" s="60">
        <f>SUMIFS(Costing!G$1:G$79,Costing!C$1:C$79,B62,Costing!D$1:D$79,C62)</f>
        <v>0</v>
      </c>
      <c r="G62" s="92"/>
      <c r="H62" s="220"/>
      <c r="I62" s="67">
        <f t="shared" si="575"/>
        <v>0</v>
      </c>
      <c r="J62" s="92"/>
      <c r="K62" s="220"/>
      <c r="L62" s="67">
        <f t="shared" si="576"/>
        <v>0</v>
      </c>
      <c r="M62" s="92"/>
      <c r="N62" s="220"/>
      <c r="O62" s="67">
        <f t="shared" si="577"/>
        <v>0</v>
      </c>
      <c r="P62" s="92"/>
      <c r="Q62" s="220"/>
      <c r="R62" s="67">
        <f t="shared" si="578"/>
        <v>0</v>
      </c>
      <c r="S62" s="92"/>
      <c r="T62" s="220"/>
      <c r="U62" s="67">
        <f t="shared" si="579"/>
        <v>0</v>
      </c>
      <c r="V62" s="92"/>
      <c r="W62" s="220"/>
      <c r="X62" s="67">
        <f t="shared" si="580"/>
        <v>0</v>
      </c>
      <c r="Y62" s="92"/>
      <c r="Z62" s="220"/>
      <c r="AA62" s="67">
        <f t="shared" si="581"/>
        <v>0</v>
      </c>
      <c r="AB62" s="92"/>
      <c r="AC62" s="220"/>
      <c r="AD62" s="67">
        <f t="shared" si="582"/>
        <v>0</v>
      </c>
      <c r="AE62" s="92"/>
      <c r="AF62" s="220"/>
      <c r="AG62" s="67">
        <f t="shared" si="583"/>
        <v>0</v>
      </c>
      <c r="AH62" s="92"/>
      <c r="AI62" s="220"/>
      <c r="AJ62" s="67">
        <f t="shared" si="584"/>
        <v>0</v>
      </c>
      <c r="AK62" s="92"/>
      <c r="AL62" s="220"/>
      <c r="AM62" s="67">
        <f t="shared" si="585"/>
        <v>0</v>
      </c>
      <c r="AN62" s="92"/>
      <c r="AO62" s="220"/>
      <c r="AP62" s="67">
        <f t="shared" si="586"/>
        <v>0</v>
      </c>
      <c r="AQ62" s="92"/>
      <c r="AR62" s="220"/>
      <c r="AS62" s="67">
        <f t="shared" si="587"/>
        <v>0</v>
      </c>
      <c r="AT62" s="92"/>
      <c r="AU62" s="220"/>
      <c r="AV62" s="67">
        <f t="shared" si="588"/>
        <v>0</v>
      </c>
      <c r="AW62" s="92"/>
      <c r="AX62" s="220"/>
      <c r="AY62" s="67">
        <f t="shared" si="589"/>
        <v>0</v>
      </c>
      <c r="AZ62" s="92"/>
      <c r="BA62" s="220"/>
      <c r="BB62" s="67">
        <f t="shared" si="590"/>
        <v>0</v>
      </c>
      <c r="BC62" s="92"/>
      <c r="BD62" s="220"/>
      <c r="BE62" s="67">
        <f t="shared" si="591"/>
        <v>0</v>
      </c>
      <c r="BF62" s="92"/>
      <c r="BG62" s="220"/>
      <c r="BH62" s="67">
        <f t="shared" si="592"/>
        <v>0</v>
      </c>
      <c r="BI62" s="68"/>
      <c r="BJ62" s="154">
        <f t="shared" si="593"/>
        <v>0</v>
      </c>
      <c r="BK62" s="116">
        <f t="shared" si="594"/>
        <v>0</v>
      </c>
      <c r="BL62" s="50"/>
      <c r="BM62" s="5">
        <f ca="1">SUMIFS(INDIRECT("Sales!"&amp;RW62&amp;":"&amp;RW62),Sales!$1:$1,"&gt;"&amp;$BN$2,Sales!$1:$1,"&lt;="&amp;$C$2)/$BM$2*30</f>
        <v>0</v>
      </c>
      <c r="BN62" s="72"/>
      <c r="BO62" s="5">
        <f>SUMIF($DB$2:$RV$2,"&lt;"&amp;BO$2,$DB62:$RV62)-SUM($BN62:BN62)</f>
        <v>0</v>
      </c>
      <c r="BP62" s="5">
        <f>SUMIF($DB$2:$RV$2,"&lt;"&amp;BP$2,$DB62:$RV62)-SUM($BN62:BO62)</f>
        <v>0</v>
      </c>
      <c r="BQ62" s="5">
        <f>SUMIF($DB$2:$RV$2,"&lt;"&amp;BQ$2,$DB62:$RV62)-SUM($BN62:BP62)</f>
        <v>0</v>
      </c>
      <c r="BR62" s="5">
        <f>SUMIF($DB$2:$RV$2,"&lt;"&amp;BR$2,$DB62:$RV62)-SUM($BN62:BQ62)</f>
        <v>0</v>
      </c>
      <c r="BS62" s="5">
        <f>SUMIF($DB$2:$RV$2,"&lt;"&amp;BS$2,$DB62:$RV62)-SUM($BN62:BR62)</f>
        <v>0</v>
      </c>
      <c r="BT62" s="5">
        <f>SUMIF($DB$2:$RV$2,"&lt;"&amp;BT$2,$DB62:$RV62)-SUM($BN62:BS62)</f>
        <v>0</v>
      </c>
      <c r="BU62" s="5">
        <f t="shared" si="599"/>
        <v>0</v>
      </c>
      <c r="BV62" s="10"/>
      <c r="BW62" s="95"/>
      <c r="BX62" s="95">
        <v>0</v>
      </c>
      <c r="BY62" s="95">
        <v>0</v>
      </c>
      <c r="BZ62" s="95"/>
      <c r="CA62" s="95"/>
      <c r="CB62" s="95"/>
      <c r="CC62" s="79">
        <v>0</v>
      </c>
      <c r="CD62" s="79">
        <v>0</v>
      </c>
      <c r="CE62" s="79">
        <v>0</v>
      </c>
      <c r="CF62" s="79">
        <v>0</v>
      </c>
      <c r="CG62" s="79">
        <v>0</v>
      </c>
      <c r="CH62" s="79">
        <v>0</v>
      </c>
      <c r="CI62" s="79">
        <v>0</v>
      </c>
      <c r="CJ62" s="79">
        <v>0</v>
      </c>
      <c r="CK62" s="79">
        <v>0</v>
      </c>
      <c r="CL62" s="79">
        <v>0</v>
      </c>
      <c r="CM62" s="79">
        <v>0</v>
      </c>
      <c r="CN62" s="79">
        <v>0</v>
      </c>
      <c r="CO62" s="79">
        <v>0</v>
      </c>
      <c r="CP62" s="79">
        <v>0</v>
      </c>
      <c r="CQ62" s="79">
        <v>0</v>
      </c>
      <c r="CR62" s="79">
        <v>0</v>
      </c>
      <c r="CS62" s="79">
        <v>0</v>
      </c>
      <c r="CT62" s="79">
        <v>0</v>
      </c>
      <c r="CU62" s="79">
        <v>30</v>
      </c>
      <c r="CV62" s="79">
        <v>10</v>
      </c>
      <c r="CW62" s="79">
        <v>0</v>
      </c>
      <c r="CX62" s="95">
        <v>0</v>
      </c>
      <c r="CY62" s="79">
        <v>0</v>
      </c>
      <c r="CZ62" s="79">
        <v>0</v>
      </c>
      <c r="DA62" s="79">
        <v>0</v>
      </c>
      <c r="DB62" s="5">
        <v>75</v>
      </c>
      <c r="DC62" s="5">
        <v>60</v>
      </c>
      <c r="DD62" s="5">
        <v>60</v>
      </c>
      <c r="DE62" s="5">
        <v>50</v>
      </c>
      <c r="DF62" s="5">
        <v>32</v>
      </c>
      <c r="DG62" s="5">
        <v>50</v>
      </c>
      <c r="DH62" s="5">
        <v>6</v>
      </c>
      <c r="DI62" s="5">
        <v>8</v>
      </c>
      <c r="DJ62" s="5">
        <v>15</v>
      </c>
      <c r="DK62" s="5">
        <v>0</v>
      </c>
      <c r="DL62" s="5">
        <v>0</v>
      </c>
      <c r="DM62" s="5">
        <v>10</v>
      </c>
      <c r="DN62" s="5">
        <v>0</v>
      </c>
      <c r="DO62" s="5">
        <v>10</v>
      </c>
      <c r="DP62" s="5">
        <v>0</v>
      </c>
      <c r="DQ62" s="5">
        <v>0</v>
      </c>
      <c r="DR62" s="5">
        <v>10</v>
      </c>
      <c r="DS62" s="5">
        <v>16</v>
      </c>
      <c r="DT62" s="5">
        <v>0</v>
      </c>
      <c r="DU62" s="5">
        <v>30</v>
      </c>
      <c r="DV62" s="5">
        <v>0</v>
      </c>
      <c r="DW62" s="5">
        <v>0</v>
      </c>
      <c r="DX62" s="5">
        <v>0</v>
      </c>
      <c r="DY62" s="5">
        <v>10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1</v>
      </c>
      <c r="EK62" s="5">
        <v>2</v>
      </c>
      <c r="EL62" s="5">
        <v>2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/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/>
      <c r="JV62" s="54"/>
      <c r="JW62" s="5">
        <f>IF(BW62=0,0,IF($BJ62&gt;SUM(BX62:$JV62),IF(BW62+SUM(BX62:$JV62)&gt;$BJ62,$BJ62-SUM(JX62:$RV62),BW62),0))</f>
        <v>0</v>
      </c>
      <c r="JX62" s="5">
        <f>IF(BX62=0,0,IF($BJ62&gt;SUM(BY62:$JV62),IF(BX62+SUM(BY62:$JV62)&gt;$BJ62,$BJ62-SUM(JY62:$RV62),BX62),0))</f>
        <v>0</v>
      </c>
      <c r="JY62" s="5">
        <f>IF(BY62=0,0,IF($BJ62&gt;SUM(BZ62:$JV62),IF(BY62+SUM(BZ62:$JV62)&gt;$BJ62,$BJ62-SUM(JZ62:$RV62),BY62),0))</f>
        <v>0</v>
      </c>
      <c r="JZ62" s="5">
        <f>IF(BZ62=0,0,IF($BJ62&gt;SUM(CA62:$JV62),IF(BZ62+SUM(CA62:$JV62)&gt;$BJ62,$BJ62-SUM(KA62:$RV62),BZ62),0))</f>
        <v>0</v>
      </c>
      <c r="KA62" s="5">
        <f>IF(CA62=0,0,IF($BJ62&gt;SUM(CB62:$JV62),IF(CA62+SUM(CB62:$JV62)&gt;$BJ62,$BJ62-SUM(KB62:$RV62),CA62),0))</f>
        <v>0</v>
      </c>
      <c r="KB62" s="5">
        <f>IF(CB62=0,0,IF($BJ62&gt;SUM(CC62:$JV62),IF(CB62+SUM(CC62:$JV62)&gt;$BJ62,$BJ62-SUM(KC62:$RV62),CB62),0))</f>
        <v>0</v>
      </c>
      <c r="KC62" s="5">
        <f>IF(CC62=0,0,IF($BJ62&gt;SUM(CD62:$JV62),IF(CC62+SUM(CD62:$JV62)&gt;$BJ62,$BJ62-SUM(KD62:$RV62),CC62),0))</f>
        <v>0</v>
      </c>
      <c r="KD62" s="5">
        <f>IF(CD62=0,0,IF($BJ62&gt;SUM(CE62:$JV62),IF(CD62+SUM(CE62:$JV62)&gt;$BJ62,$BJ62-SUM(KE62:$RV62),CD62),0))</f>
        <v>0</v>
      </c>
      <c r="KE62" s="5">
        <f>IF(CE62=0,0,IF($BJ62&gt;SUM(CF62:$JV62),IF(CE62+SUM(CF62:$JV62)&gt;$BJ62,$BJ62-SUM(KF62:$RV62),CE62),0))</f>
        <v>0</v>
      </c>
      <c r="KF62" s="5">
        <f>IF(CF62=0,0,IF($BJ62&gt;SUM(CG62:$JV62),IF(CF62+SUM(CG62:$JV62)&gt;$BJ62,$BJ62-SUM(KG62:$RV62),CF62),0))</f>
        <v>0</v>
      </c>
      <c r="KG62" s="5">
        <f>IF(CG62=0,0,IF($BJ62&gt;SUM(CH62:$JV62),IF(CG62+SUM(CH62:$JV62)&gt;$BJ62,$BJ62-SUM(KH62:$RV62),CG62),0))</f>
        <v>0</v>
      </c>
      <c r="KH62" s="5">
        <f>IF(CH62=0,0,IF($BJ62&gt;SUM(CI62:$JV62),IF(CH62+SUM(CI62:$JV62)&gt;$BJ62,$BJ62-SUM(KI62:$RV62),CH62),0))</f>
        <v>0</v>
      </c>
      <c r="KI62" s="5">
        <f>IF(CI62=0,0,IF($BJ62&gt;SUM(CJ62:$JV62),IF(CI62+SUM(CJ62:$JV62)&gt;$BJ62,$BJ62-SUM(KJ62:$RV62),CI62),0))</f>
        <v>0</v>
      </c>
      <c r="KJ62" s="5">
        <f>IF(CJ62=0,0,IF($BJ62&gt;SUM(CK62:$JV62),IF(CJ62+SUM(CK62:$JV62)&gt;$BJ62,$BJ62-SUM(KK62:$RV62),CJ62),0))</f>
        <v>0</v>
      </c>
      <c r="KK62" s="5">
        <f>IF(CK62=0,0,IF($BJ62&gt;SUM(CL62:$JV62),IF(CK62+SUM(CL62:$JV62)&gt;$BJ62,$BJ62-SUM(KL62:$RV62),CK62),0))</f>
        <v>0</v>
      </c>
      <c r="KL62" s="5">
        <f>IF(CL62=0,0,IF($BJ62&gt;SUM(CM62:$JV62),IF(CL62+SUM(CM62:$JV62)&gt;$BJ62,$BJ62-SUM(KM62:$RV62),CL62),0))</f>
        <v>0</v>
      </c>
      <c r="KM62" s="5">
        <f>IF(CM62=0,0,IF($BJ62&gt;SUM(CN62:$JV62),IF(CM62+SUM(CN62:$JV62)&gt;$BJ62,$BJ62-SUM(KN62:$RV62),CM62),0))</f>
        <v>0</v>
      </c>
      <c r="KN62" s="5">
        <f>IF(CN62=0,0,IF($BJ62&gt;SUM(CO62:$JV62),IF(CN62+SUM(CO62:$JV62)&gt;$BJ62,$BJ62-SUM(KO62:$RV62),CN62),0))</f>
        <v>0</v>
      </c>
      <c r="KO62" s="5">
        <f>IF(CO62=0,0,IF($BJ62&gt;SUM(CP62:$JV62),IF(CO62+SUM(CP62:$JV62)&gt;$BJ62,$BJ62-SUM(KP62:$RV62),CO62),0))</f>
        <v>0</v>
      </c>
      <c r="KP62" s="5">
        <f>IF(CP62=0,0,IF($BJ62&gt;SUM(CQ62:$JV62),IF(CP62+SUM(CQ62:$JV62)&gt;$BJ62,$BJ62-SUM(KQ62:$RV62),CP62),0))</f>
        <v>0</v>
      </c>
      <c r="KQ62" s="5">
        <f>IF(CQ62=0,0,IF($BJ62&gt;SUM(CR62:$JV62),IF(CQ62+SUM(CR62:$JV62)&gt;$BJ62,$BJ62-SUM(KR62:$RV62),CQ62),0))</f>
        <v>0</v>
      </c>
      <c r="KR62" s="5">
        <f>IF(CR62=0,0,IF($BJ62&gt;SUM(CS62:$JV62),IF(CR62+SUM(CS62:$JV62)&gt;$BJ62,$BJ62-SUM(KS62:$RV62),CR62),0))</f>
        <v>0</v>
      </c>
      <c r="KS62" s="5">
        <f>IF(CS62=0,0,IF($BJ62&gt;SUM(CT62:$JV62),IF(CS62+SUM(CT62:$JV62)&gt;$BJ62,$BJ62-SUM(KT62:$RV62),CS62),0))</f>
        <v>0</v>
      </c>
      <c r="KT62" s="5">
        <f>IF(CT62=0,0,IF($BJ62&gt;SUM(CU62:$JV62),IF(CT62+SUM(CU62:$JV62)&gt;$BJ62,$BJ62-SUM(KU62:$RV62),CT62),0))</f>
        <v>0</v>
      </c>
      <c r="KU62" s="5">
        <f>IF(CU62=0,0,IF($BJ62&gt;SUM(CV62:$JV62),IF(CU62+SUM(CV62:$JV62)&gt;$BJ62,$BJ62-SUM(KV62:$RV62),CU62),0))</f>
        <v>0</v>
      </c>
      <c r="KV62" s="5">
        <f>IF(CV62=0,0,IF($BJ62&gt;SUM(CW62:$JV62),IF(CV62+SUM(CW62:$JV62)&gt;$BJ62,$BJ62-SUM(KW62:$RV62),CV62),0))</f>
        <v>0</v>
      </c>
      <c r="KW62" s="5">
        <f>IF(CW62=0,0,IF($BJ62&gt;SUM(CX62:$JV62),IF(CW62+SUM(CX62:$JV62)&gt;$BJ62,$BJ62-SUM(KX62:$RV62),CW62),0))</f>
        <v>0</v>
      </c>
      <c r="KX62" s="5">
        <f>IF(CX62=0,0,IF($BJ62&gt;SUM(CY62:$JV62),IF(CX62+SUM(CY62:$JV62)&gt;$BJ62,$BJ62-SUM(KY62:$RV62),CX62),0))</f>
        <v>0</v>
      </c>
      <c r="KY62" s="5">
        <f>IF(CY62=0,0,IF($BJ62&gt;SUM(CZ62:$JV62),IF(CY62+SUM(CZ62:$JV62)&gt;$BJ62,$BJ62-SUM(KZ62:$RV62),CY62),0))</f>
        <v>0</v>
      </c>
      <c r="KZ62" s="5">
        <f>IF(CZ62=0,0,IF($BJ62&gt;SUM(DA62:$JV62),IF(CZ62+SUM(DA62:$JV62)&gt;$BJ62,$BJ62-SUM(LA62:$RV62),CZ62),0))</f>
        <v>0</v>
      </c>
      <c r="LA62" s="5">
        <f>IF(DA62=0,0,IF($BJ62&gt;SUM(DB62:$JV62),IF(DA62+SUM(DB62:$JV62)&gt;$BJ62,$BJ62-SUM(LB62:$RV62),DA62),0))</f>
        <v>0</v>
      </c>
      <c r="LB62" s="5">
        <f>IF(DB62=0,0,IF($BJ62&gt;SUM(DC62:$JV62),IF(DB62+SUM(DC62:$JV62)&gt;$BJ62,$BJ62-SUM(LC62:$RV62),DB62),0))</f>
        <v>0</v>
      </c>
      <c r="LC62" s="5">
        <f>IF(DC62=0,0,IF($BJ62&gt;SUM(DD62:$JV62),IF(DC62+SUM(DD62:$JV62)&gt;$BJ62,$BJ62-SUM(LD62:$RV62),DC62),0))</f>
        <v>0</v>
      </c>
      <c r="LD62" s="5">
        <f>IF(DD62=0,0,IF($BJ62&gt;SUM(DE62:$JV62),IF(DD62+SUM(DE62:$JV62)&gt;$BJ62,$BJ62-SUM(LE62:$RV62),DD62),0))</f>
        <v>0</v>
      </c>
      <c r="LE62" s="5">
        <f>IF(DE62=0,0,IF($BJ62&gt;SUM(DF62:$JV62),IF(DE62+SUM(DF62:$JV62)&gt;$BJ62,$BJ62-SUM(LF62:$RV62),DE62),0))</f>
        <v>0</v>
      </c>
      <c r="LF62" s="5">
        <f>IF(DF62=0,0,IF($BJ62&gt;SUM(DG62:$JV62),IF(DF62+SUM(DG62:$JV62)&gt;$BJ62,$BJ62-SUM(LG62:$RV62),DF62),0))</f>
        <v>0</v>
      </c>
      <c r="LG62" s="5">
        <f>IF(DG62=0,0,IF($BJ62&gt;SUM(DH62:$JV62),IF(DG62+SUM(DH62:$JV62)&gt;$BJ62,$BJ62-SUM(LH62:$RV62),DG62),0))</f>
        <v>0</v>
      </c>
      <c r="LH62" s="5">
        <f>IF(DH62=0,0,IF($BJ62&gt;SUM(DI62:$JV62),IF(DH62+SUM(DI62:$JV62)&gt;$BJ62,$BJ62-SUM(LI62:$RV62),DH62),0))</f>
        <v>0</v>
      </c>
      <c r="LI62" s="5">
        <f>IF(DI62=0,0,IF($BJ62&gt;SUM(DJ62:$JV62),IF(DI62+SUM(DJ62:$JV62)&gt;$BJ62,$BJ62-SUM(LJ62:$RV62),DI62),0))</f>
        <v>0</v>
      </c>
      <c r="LJ62" s="5">
        <f>IF(DJ62=0,0,IF($BJ62&gt;SUM(DK62:$JV62),IF(DJ62+SUM(DK62:$JV62)&gt;$BJ62,$BJ62-SUM(LK62:$RV62),DJ62),0))</f>
        <v>0</v>
      </c>
      <c r="LK62" s="5">
        <f>IF(DK62=0,0,IF($BJ62&gt;SUM(DL62:$JV62),IF(DK62+SUM(DL62:$JV62)&gt;$BJ62,$BJ62-SUM(LL62:$RV62),DK62),0))</f>
        <v>0</v>
      </c>
      <c r="LL62" s="5">
        <f>IF(DL62=0,0,IF($BJ62&gt;SUM(DM62:$JV62),IF(DL62+SUM(DM62:$JV62)&gt;$BJ62,$BJ62-SUM(LM62:$RV62),DL62),0))</f>
        <v>0</v>
      </c>
      <c r="LM62" s="5">
        <f>IF(DM62=0,0,IF($BJ62&gt;SUM(DN62:$JV62),IF(DM62+SUM(DN62:$JV62)&gt;$BJ62,$BJ62-SUM(LN62:$RV62),DM62),0))</f>
        <v>0</v>
      </c>
      <c r="LN62" s="5">
        <f>IF(DN62=0,0,IF($BJ62&gt;SUM(DO62:$JV62),IF(DN62+SUM(DO62:$JV62)&gt;$BJ62,$BJ62-SUM(LO62:$RV62),DN62),0))</f>
        <v>0</v>
      </c>
      <c r="LO62" s="5">
        <f>IF(DO62=0,0,IF($BJ62&gt;SUM(DP62:$JV62),IF(DO62+SUM(DP62:$JV62)&gt;$BJ62,$BJ62-SUM(LP62:$RV62),DO62),0))</f>
        <v>0</v>
      </c>
      <c r="LP62" s="5">
        <f>IF(DP62=0,0,IF($BJ62&gt;SUM(DQ62:$JV62),IF(DP62+SUM(DQ62:$JV62)&gt;$BJ62,$BJ62-SUM(LQ62:$RV62),DP62),0))</f>
        <v>0</v>
      </c>
      <c r="LQ62" s="5">
        <f>IF(DQ62=0,0,IF($BJ62&gt;SUM(DR62:$JV62),IF(DQ62+SUM(DR62:$JV62)&gt;$BJ62,$BJ62-SUM(LR62:$RV62),DQ62),0))</f>
        <v>0</v>
      </c>
      <c r="LR62" s="5">
        <f>IF(DR62=0,0,IF($BJ62&gt;SUM(DS62:$JV62),IF(DR62+SUM(DS62:$JV62)&gt;$BJ62,$BJ62-SUM(LS62:$RV62),DR62),0))</f>
        <v>0</v>
      </c>
      <c r="LS62" s="5">
        <f>IF(DS62=0,0,IF($BJ62&gt;SUM(DT62:$JV62),IF(DS62+SUM(DT62:$JV62)&gt;$BJ62,$BJ62-SUM(LT62:$RV62),DS62),0))</f>
        <v>0</v>
      </c>
      <c r="LT62" s="5">
        <f>IF(DT62=0,0,IF($BJ62&gt;SUM(DU62:$JV62),IF(DT62+SUM(DU62:$JV62)&gt;$BJ62,$BJ62-SUM(LU62:$RV62),DT62),0))</f>
        <v>0</v>
      </c>
      <c r="LU62" s="5">
        <f>IF(DU62=0,0,IF($BJ62&gt;SUM(DV62:$JV62),IF(DU62+SUM(DV62:$JV62)&gt;$BJ62,$BJ62-SUM(LV62:$RV62),DU62),0))</f>
        <v>0</v>
      </c>
      <c r="LV62" s="5">
        <f>IF(DV62=0,0,IF($BJ62&gt;SUM(DW62:$JV62),IF(DV62+SUM(DW62:$JV62)&gt;$BJ62,$BJ62-SUM(LW62:$RV62),DV62),0))</f>
        <v>0</v>
      </c>
      <c r="LW62" s="5">
        <f>IF(DW62=0,0,IF($BJ62&gt;SUM(DX62:$JV62),IF(DW62+SUM(DX62:$JV62)&gt;$BJ62,$BJ62-SUM(LX62:$RV62),DW62),0))</f>
        <v>0</v>
      </c>
      <c r="LX62" s="5">
        <f>IF(DX62=0,0,IF($BJ62&gt;SUM(DY62:$JV62),IF(DX62+SUM(DY62:$JV62)&gt;$BJ62,$BJ62-SUM(LY62:$RV62),DX62),0))</f>
        <v>0</v>
      </c>
      <c r="LY62" s="5">
        <f>IF(DY62=0,0,IF($BJ62&gt;SUM(DZ62:$JV62),IF(DY62+SUM(DZ62:$JV62)&gt;$BJ62,$BJ62-SUM(LZ62:$RV62),DY62),0))</f>
        <v>0</v>
      </c>
      <c r="LZ62" s="5">
        <f>IF(DZ62=0,0,IF($BJ62&gt;SUM(EA62:$JV62),IF(DZ62+SUM(EA62:$JV62)&gt;$BJ62,$BJ62-SUM(MA62:$RV62),DZ62),0))</f>
        <v>0</v>
      </c>
      <c r="MA62" s="5">
        <f>IF(EA62=0,0,IF($BJ62&gt;SUM(EB62:$JV62),IF(EA62+SUM(EB62:$JV62)&gt;$BJ62,$BJ62-SUM(MB62:$RV62),EA62),0))</f>
        <v>0</v>
      </c>
      <c r="MB62" s="5">
        <f>IF(EB62=0,0,IF($BJ62&gt;SUM(EC62:$JV62),IF(EB62+SUM(EC62:$JV62)&gt;$BJ62,$BJ62-SUM(MC62:$RV62),EB62),0))</f>
        <v>0</v>
      </c>
      <c r="MC62" s="5">
        <f>IF(EC62=0,0,IF($BJ62&gt;SUM(ED62:$JV62),IF(EC62+SUM(ED62:$JV62)&gt;$BJ62,$BJ62-SUM(MD62:$RV62),EC62),0))</f>
        <v>0</v>
      </c>
      <c r="MD62" s="5">
        <f>IF(ED62=0,0,IF($BJ62&gt;SUM(EE62:$JV62),IF(ED62+SUM(EE62:$JV62)&gt;$BJ62,$BJ62-SUM(ME62:$RV62),ED62),0))</f>
        <v>0</v>
      </c>
      <c r="ME62" s="5">
        <f>IF(EE62=0,0,IF($BJ62&gt;SUM(EF62:$JV62),IF(EE62+SUM(EF62:$JV62)&gt;$BJ62,$BJ62-SUM(MF62:$RV62),EE62),0))</f>
        <v>0</v>
      </c>
      <c r="MF62" s="5">
        <f>IF(EF62=0,0,IF($BJ62&gt;SUM(EG62:$JV62),IF(EF62+SUM(EG62:$JV62)&gt;$BJ62,$BJ62-SUM(MG62:$RV62),EF62),0))</f>
        <v>0</v>
      </c>
      <c r="MG62" s="5">
        <f>IF(EG62=0,0,IF($BJ62&gt;SUM(EH62:$JV62),IF(EG62+SUM(EH62:$JV62)&gt;$BJ62,$BJ62-SUM(MH62:$RV62),EG62),0))</f>
        <v>0</v>
      </c>
      <c r="MH62" s="5">
        <f>IF(EH62=0,0,IF($BJ62&gt;SUM(EI62:$JV62),IF(EH62+SUM(EI62:$JV62)&gt;$BJ62,$BJ62-SUM(MI62:$RV62),EH62),0))</f>
        <v>0</v>
      </c>
      <c r="MI62" s="5">
        <f>IF(EI62=0,0,IF($BJ62&gt;SUM(EJ62:$JV62),IF(EI62+SUM(EJ62:$JV62)&gt;$BJ62,$BJ62-SUM(MJ62:$RV62),EI62),0))</f>
        <v>0</v>
      </c>
      <c r="MJ62" s="5">
        <f>IF(EJ62=0,0,IF($BJ62&gt;SUM(EK62:$JV62),IF(EJ62+SUM(EK62:$JV62)&gt;$BJ62,$BJ62-SUM(MK62:$RV62),EJ62),0))</f>
        <v>0</v>
      </c>
      <c r="MK62" s="5">
        <f>IF(EK62=0,0,IF($BJ62&gt;SUM(EL62:$JV62),IF(EK62+SUM(EL62:$JV62)&gt;$BJ62,$BJ62-SUM(ML62:$RV62),EK62),0))</f>
        <v>0</v>
      </c>
      <c r="ML62" s="5">
        <f>IF(EL62=0,0,IF($BJ62&gt;SUM(EM62:$JV62),IF(EL62+SUM(EM62:$JV62)&gt;$BJ62,$BJ62-SUM(MM62:$RV62),EL62),0))</f>
        <v>0</v>
      </c>
      <c r="MM62" s="5">
        <f>IF(EM62=0,0,IF($BJ62&gt;SUM(EN62:$JV62),IF(EM62+SUM(EN62:$JV62)&gt;$BJ62,$BJ62-SUM(MN62:$RV62),EM62),0))</f>
        <v>0</v>
      </c>
      <c r="MN62" s="5">
        <f>IF(EN62=0,0,IF($BJ62&gt;SUM(EO62:$JV62),IF(EN62+SUM(EO62:$JV62)&gt;$BJ62,$BJ62-SUM(MO62:$RV62),EN62),0))</f>
        <v>0</v>
      </c>
      <c r="MO62" s="5">
        <f>IF(EO62=0,0,IF($BJ62&gt;SUM(EP62:$JV62),IF(EO62+SUM(EP62:$JV62)&gt;$BJ62,$BJ62-SUM(MP62:$RV62),EO62),0))</f>
        <v>0</v>
      </c>
      <c r="MP62" s="5">
        <f>IF(EP62=0,0,IF($BJ62&gt;SUM(EQ62:$JV62),IF(EP62+SUM(EQ62:$JV62)&gt;$BJ62,$BJ62-SUM(MQ62:$RV62),EP62),0))</f>
        <v>0</v>
      </c>
      <c r="MQ62" s="5">
        <f>IF(EQ62=0,0,IF($BJ62&gt;SUM(ER62:$JV62),IF(EQ62+SUM(ER62:$JV62)&gt;$BJ62,$BJ62-SUM(MR62:$RV62),EQ62),0))</f>
        <v>0</v>
      </c>
      <c r="MR62" s="5">
        <f>IF(ER62=0,0,IF($BJ62&gt;SUM(ES62:$JV62),IF(ER62+SUM(ES62:$JV62)&gt;$BJ62,$BJ62-SUM(MS62:$RV62),ER62),0))</f>
        <v>0</v>
      </c>
      <c r="MS62" s="5">
        <f>IF(ES62=0,0,IF($BJ62&gt;SUM(ET62:$JV62),IF(ES62+SUM(ET62:$JV62)&gt;$BJ62,$BJ62-SUM(MT62:$RV62),ES62),0))</f>
        <v>0</v>
      </c>
      <c r="MT62" s="5">
        <f>IF(ET62=0,0,IF($BJ62&gt;SUM(EU62:$JV62),IF(ET62+SUM(EU62:$JV62)&gt;$BJ62,$BJ62-SUM(MU62:$RV62),ET62),0))</f>
        <v>0</v>
      </c>
      <c r="MU62" s="5">
        <f>IF(EU62=0,0,IF($BJ62&gt;SUM(EV62:$JV62),IF(EU62+SUM(EV62:$JV62)&gt;$BJ62,$BJ62-SUM(MV62:$RV62),EU62),0))</f>
        <v>0</v>
      </c>
      <c r="MV62" s="5">
        <f>IF(EV62=0,0,IF($BJ62&gt;SUM(EW62:$JV62),IF(EV62+SUM(EW62:$JV62)&gt;$BJ62,$BJ62-SUM(MW62:$RV62),EV62),0))</f>
        <v>0</v>
      </c>
      <c r="MW62" s="5">
        <f>IF(EW62=0,0,IF($BJ62&gt;SUM(EX62:$JV62),IF(EW62+SUM(EX62:$JV62)&gt;$BJ62,$BJ62-SUM(MX62:$RV62),EW62),0))</f>
        <v>0</v>
      </c>
      <c r="MX62" s="5">
        <f>IF(EX62=0,0,IF($BJ62&gt;SUM(EY62:$JV62),IF(EX62+SUM(EY62:$JV62)&gt;$BJ62,$BJ62-SUM(MY62:$RV62),EX62),0))</f>
        <v>0</v>
      </c>
      <c r="MY62" s="5">
        <f>IF(EY62=0,0,IF($BJ62&gt;SUM(EZ62:$JV62),IF(EY62+SUM(EZ62:$JV62)&gt;$BJ62,$BJ62-SUM(MZ62:$RV62),EY62),0))</f>
        <v>0</v>
      </c>
      <c r="MZ62" s="5">
        <f>IF(EZ62=0,0,IF($BJ62&gt;SUM(FA62:$JV62),IF(EZ62+SUM(FA62:$JV62)&gt;$BJ62,$BJ62-SUM(NA62:$RV62),EZ62),0))</f>
        <v>0</v>
      </c>
      <c r="NA62" s="5">
        <f>IF(FA62=0,0,IF($BJ62&gt;SUM(FB62:$JV62),IF(FA62+SUM(FB62:$JV62)&gt;$BJ62,$BJ62-SUM(NB62:$RV62),FA62),0))</f>
        <v>0</v>
      </c>
      <c r="NB62" s="5">
        <f>IF(FB62=0,0,IF($BJ62&gt;SUM(FC62:$JV62),IF(FB62+SUM(FC62:$JV62)&gt;$BJ62,$BJ62-SUM(NC62:$RV62),FB62),0))</f>
        <v>0</v>
      </c>
      <c r="NC62" s="5">
        <f>IF(FC62=0,0,IF($BJ62&gt;SUM(FD62:$JV62),IF(FC62+SUM(FD62:$JV62)&gt;$BJ62,$BJ62-SUM(ND62:$RV62),FC62),0))</f>
        <v>0</v>
      </c>
      <c r="ND62" s="5">
        <f>IF(FD62=0,0,IF($BJ62&gt;SUM(FE62:$JV62),IF(FD62+SUM(FE62:$JV62)&gt;$BJ62,$BJ62-SUM(NE62:$RV62),FD62),0))</f>
        <v>0</v>
      </c>
      <c r="NE62" s="5">
        <f>IF(FE62=0,0,IF($BJ62&gt;SUM(FF62:$JV62),IF(FE62+SUM(FF62:$JV62)&gt;$BJ62,$BJ62-SUM(NF62:$RV62),FE62),0))</f>
        <v>0</v>
      </c>
      <c r="NF62" s="5">
        <f>IF(FF62=0,0,IF($BJ62&gt;SUM(FG62:$JV62),IF(FF62+SUM(FG62:$JV62)&gt;$BJ62,$BJ62-SUM(NG62:$RV62),FF62),0))</f>
        <v>0</v>
      </c>
      <c r="NG62" s="5">
        <f>IF(FG62=0,0,IF($BJ62&gt;SUM(FH62:$JV62),IF(FG62+SUM(FH62:$JV62)&gt;$BJ62,$BJ62-SUM(NH62:$RV62),FG62),0))</f>
        <v>0</v>
      </c>
      <c r="NH62" s="5">
        <f>IF(FH62=0,0,IF($BJ62&gt;SUM(FI62:$JV62),IF(FH62+SUM(FI62:$JV62)&gt;$BJ62,$BJ62-SUM(NI62:$RV62),FH62),0))</f>
        <v>0</v>
      </c>
      <c r="NI62" s="5">
        <f>IF(FI62=0,0,IF($BJ62&gt;SUM(FJ62:$JV62),IF(FI62+SUM(FJ62:$JV62)&gt;$BJ62,$BJ62-SUM(NJ62:$RV62),FI62),0))</f>
        <v>0</v>
      </c>
      <c r="NJ62" s="5">
        <f>IF(FJ62=0,0,IF($BJ62&gt;SUM(FK62:$JV62),IF(FJ62+SUM(FK62:$JV62)&gt;$BJ62,$BJ62-SUM(NK62:$RV62),FJ62),0))</f>
        <v>0</v>
      </c>
      <c r="NK62" s="5">
        <f>IF(FK62=0,0,IF($BJ62&gt;SUM(FL62:$JV62),IF(FK62+SUM(FL62:$JV62)&gt;$BJ62,$BJ62-SUM(NL62:$RV62),FK62),0))</f>
        <v>0</v>
      </c>
      <c r="NL62" s="5">
        <f>IF(FL62=0,0,IF($BJ62&gt;SUM(FM62:$JV62),IF(FL62+SUM(FM62:$JV62)&gt;$BJ62,$BJ62-SUM(NM62:$RV62),FL62),0))</f>
        <v>0</v>
      </c>
      <c r="NM62" s="5">
        <f>IF(FM62=0,0,IF($BJ62&gt;SUM(FN62:$JV62),IF(FM62+SUM(FN62:$JV62)&gt;$BJ62,$BJ62-SUM(NN62:$RV62),FM62),0))</f>
        <v>0</v>
      </c>
      <c r="NN62" s="5">
        <f>IF(FN62=0,0,IF($BJ62&gt;SUM(FO62:$JV62),IF(FN62+SUM(FO62:$JV62)&gt;$BJ62,$BJ62-SUM(NO62:$RV62),FN62),0))</f>
        <v>0</v>
      </c>
      <c r="NO62" s="5">
        <f>IF(FO62=0,0,IF($BJ62&gt;SUM(FP62:$JV62),IF(FO62+SUM(FP62:$JV62)&gt;$BJ62,$BJ62-SUM(NP62:$RV62),FO62),0))</f>
        <v>0</v>
      </c>
      <c r="NP62" s="5">
        <f>IF(FP62=0,0,IF($BJ62&gt;SUM(FQ62:$JV62),IF(FP62+SUM(FQ62:$JV62)&gt;$BJ62,$BJ62-SUM(NQ62:$RV62),FP62),0))</f>
        <v>0</v>
      </c>
      <c r="NQ62" s="5">
        <f>IF(FQ62=0,0,IF($BJ62&gt;SUM(FR62:$JV62),IF(FQ62+SUM(FR62:$JV62)&gt;$BJ62,$BJ62-SUM(NR62:$RV62),FQ62),0))</f>
        <v>0</v>
      </c>
      <c r="NR62" s="5">
        <f>IF(FR62=0,0,IF($BJ62&gt;SUM(FS62:$JV62),IF(FR62+SUM(FS62:$JV62)&gt;$BJ62,$BJ62-SUM(NS62:$RV62),FR62),0))</f>
        <v>0</v>
      </c>
      <c r="NS62" s="5">
        <f>IF(FS62=0,0,IF($BJ62&gt;SUM(FT62:$JV62),IF(FS62+SUM(FT62:$JV62)&gt;$BJ62,$BJ62-SUM(NT62:$RV62),FS62),0))</f>
        <v>0</v>
      </c>
      <c r="NT62" s="5">
        <f>IF(FT62=0,0,IF($BJ62&gt;SUM(FU62:$JV62),IF(FT62+SUM(FU62:$JV62)&gt;$BJ62,$BJ62-SUM(NU62:$RV62),FT62),0))</f>
        <v>0</v>
      </c>
      <c r="NU62" s="5">
        <f>IF(FU62=0,0,IF($BJ62&gt;SUM(FV62:$JV62),IF(FU62+SUM(FV62:$JV62)&gt;$BJ62,$BJ62-SUM(NV62:$RV62),FU62),0))</f>
        <v>0</v>
      </c>
      <c r="NV62" s="5">
        <f>IF(FV62=0,0,IF($BJ62&gt;SUM(FW62:$JV62),IF(FV62+SUM(FW62:$JV62)&gt;$BJ62,$BJ62-SUM(NW62:$RV62),FV62),0))</f>
        <v>0</v>
      </c>
      <c r="NW62" s="5">
        <f>IF(FW62=0,0,IF($BJ62&gt;SUM(FX62:$JV62),IF(FW62+SUM(FX62:$JV62)&gt;$BJ62,$BJ62-SUM(NX62:$RV62),FW62),0))</f>
        <v>0</v>
      </c>
      <c r="NX62" s="5">
        <f>IF(FX62=0,0,IF($BJ62&gt;SUM(FY62:$JV62),IF(FX62+SUM(FY62:$JV62)&gt;$BJ62,$BJ62-SUM(NY62:$RV62),FX62),0))</f>
        <v>0</v>
      </c>
      <c r="NY62" s="5">
        <f>IF(FY62=0,0,IF($BJ62&gt;SUM(FZ62:$JV62),IF(FY62+SUM(FZ62:$JV62)&gt;$BJ62,$BJ62-SUM(NZ62:$RV62),FY62),0))</f>
        <v>0</v>
      </c>
      <c r="NZ62" s="5">
        <f>IF(FZ62=0,0,IF($BJ62&gt;SUM(GA62:$JV62),IF(FZ62+SUM(GA62:$JV62)&gt;$BJ62,$BJ62-SUM(OA62:$RV62),FZ62),0))</f>
        <v>0</v>
      </c>
      <c r="OA62" s="5">
        <f>IF(GA62=0,0,IF($BJ62&gt;SUM(GB62:$JV62),IF(GA62+SUM(GB62:$JV62)&gt;$BJ62,$BJ62-SUM(OB62:$RV62),GA62),0))</f>
        <v>0</v>
      </c>
      <c r="OB62" s="5">
        <f>IF(GB62=0,0,IF($BJ62&gt;SUM(GC62:$JV62),IF(GB62+SUM(GC62:$JV62)&gt;$BJ62,$BJ62-SUM(OC62:$RV62),GB62),0))</f>
        <v>0</v>
      </c>
      <c r="OC62" s="5">
        <f>IF(GC62=0,0,IF($BJ62&gt;SUM(GD62:$JV62),IF(GC62+SUM(GD62:$JV62)&gt;$BJ62,$BJ62-SUM(OD62:$RV62),GC62),0))</f>
        <v>0</v>
      </c>
      <c r="OD62" s="5">
        <f>IF(GD62=0,0,IF($BJ62&gt;SUM(GE62:$JV62),IF(GD62+SUM(GE62:$JV62)&gt;$BJ62,$BJ62-SUM(OE62:$RV62),GD62),0))</f>
        <v>0</v>
      </c>
      <c r="OE62" s="5">
        <f>IF(GE62=0,0,IF($BJ62&gt;SUM(GF62:$JV62),IF(GE62+SUM(GF62:$JV62)&gt;$BJ62,$BJ62-SUM(OF62:$RV62),GE62),0))</f>
        <v>0</v>
      </c>
      <c r="OF62" s="5">
        <f>IF(GF62=0,0,IF($BJ62&gt;SUM(GG62:$JV62),IF(GF62+SUM(GG62:$JV62)&gt;$BJ62,$BJ62-SUM(OG62:$RV62),GF62),0))</f>
        <v>0</v>
      </c>
      <c r="OG62" s="5">
        <f>IF(GG62=0,0,IF($BJ62&gt;SUM(GH62:$JV62),IF(GG62+SUM(GH62:$JV62)&gt;$BJ62,$BJ62-SUM(OH62:$RV62),GG62),0))</f>
        <v>0</v>
      </c>
      <c r="OH62" s="5">
        <f>IF(GH62=0,0,IF($BJ62&gt;SUM(GI62:$JV62),IF(GH62+SUM(GI62:$JV62)&gt;$BJ62,$BJ62-SUM(OI62:$RV62),GH62),0))</f>
        <v>0</v>
      </c>
      <c r="OI62" s="5">
        <f>IF(GI62=0,0,IF($BJ62&gt;SUM(GJ62:$JV62),IF(GI62+SUM(GJ62:$JV62)&gt;$BJ62,$BJ62-SUM(OJ62:$RV62),GI62),0))</f>
        <v>0</v>
      </c>
      <c r="OJ62" s="5">
        <f>IF(GJ62=0,0,IF($BJ62&gt;SUM(GK62:$JV62),IF(GJ62+SUM(GK62:$JV62)&gt;$BJ62,$BJ62-SUM(OK62:$RV62),GJ62),0))</f>
        <v>0</v>
      </c>
      <c r="OK62" s="5">
        <f>IF(GK62=0,0,IF($BJ62&gt;SUM(GL62:$JV62),IF(GK62+SUM(GL62:$JV62)&gt;$BJ62,$BJ62-SUM(OL62:$RV62),GK62),0))</f>
        <v>0</v>
      </c>
      <c r="OL62" s="5">
        <f>IF(GL62=0,0,IF($BJ62&gt;SUM(GM62:$JV62),IF(GL62+SUM(GM62:$JV62)&gt;$BJ62,$BJ62-SUM(OM62:$RV62),GL62),0))</f>
        <v>0</v>
      </c>
      <c r="OM62" s="5">
        <f>IF(GM62=0,0,IF($BJ62&gt;SUM(GN62:$JV62),IF(GM62+SUM(GN62:$JV62)&gt;$BJ62,$BJ62-SUM(ON62:$RV62),GM62),0))</f>
        <v>0</v>
      </c>
      <c r="ON62" s="5">
        <f>IF(GN62=0,0,IF($BJ62&gt;SUM(GO62:$JV62),IF(GN62+SUM(GO62:$JV62)&gt;$BJ62,$BJ62-SUM(OO62:$RV62),GN62),0))</f>
        <v>0</v>
      </c>
      <c r="OO62" s="5">
        <f>IF(GO62=0,0,IF($BJ62&gt;SUM(GP62:$JV62),IF(GO62+SUM(GP62:$JV62)&gt;$BJ62,$BJ62-SUM(OP62:$RV62),GO62),0))</f>
        <v>0</v>
      </c>
      <c r="OP62" s="5">
        <f>IF(GP62=0,0,IF($BJ62&gt;SUM(GQ62:$JV62),IF(GP62+SUM(GQ62:$JV62)&gt;$BJ62,$BJ62-SUM(OQ62:$RV62),GP62),0))</f>
        <v>0</v>
      </c>
      <c r="OQ62" s="5">
        <f>IF(GQ62=0,0,IF($BJ62&gt;SUM(GR62:$JV62),IF(GQ62+SUM(GR62:$JV62)&gt;$BJ62,$BJ62-SUM(OR62:$RV62),GQ62),0))</f>
        <v>0</v>
      </c>
      <c r="OR62" s="5">
        <f>IF(GR62=0,0,IF($BJ62&gt;SUM(GS62:$JV62),IF(GR62+SUM(GS62:$JV62)&gt;$BJ62,$BJ62-SUM(OS62:$RV62),GR62),0))</f>
        <v>0</v>
      </c>
      <c r="OS62" s="5">
        <f>IF(GS62=0,0,IF($BJ62&gt;SUM(GT62:$JV62),IF(GS62+SUM(GT62:$JV62)&gt;$BJ62,$BJ62-SUM(OT62:$RV62),GS62),0))</f>
        <v>0</v>
      </c>
      <c r="OT62" s="5">
        <f>IF(GT62=0,0,IF($BJ62&gt;SUM(GU62:$JV62),IF(GT62+SUM(GU62:$JV62)&gt;$BJ62,$BJ62-SUM(OU62:$RV62),GT62),0))</f>
        <v>0</v>
      </c>
      <c r="OU62" s="5">
        <f>IF(GU62=0,0,IF($BJ62&gt;SUM(GV62:$JV62),IF(GU62+SUM(GV62:$JV62)&gt;$BJ62,$BJ62-SUM(OV62:$RV62),GU62),0))</f>
        <v>0</v>
      </c>
      <c r="OV62" s="5">
        <f>IF(GV62=0,0,IF($BJ62&gt;SUM(GW62:$JV62),IF(GV62+SUM(GW62:$JV62)&gt;$BJ62,$BJ62-SUM(OW62:$RV62),GV62),0))</f>
        <v>0</v>
      </c>
      <c r="OW62" s="5">
        <f>IF(GW62=0,0,IF($BJ62&gt;SUM(GX62:$JV62),IF(GW62+SUM(GX62:$JV62)&gt;$BJ62,$BJ62-SUM(OX62:$RV62),GW62),0))</f>
        <v>0</v>
      </c>
      <c r="OX62" s="5">
        <f>IF(GX62=0,0,IF($BJ62&gt;SUM(GY62:$JV62),IF(GX62+SUM(GY62:$JV62)&gt;$BJ62,$BJ62-SUM(OY62:$RV62),GX62),0))</f>
        <v>0</v>
      </c>
      <c r="OY62" s="5">
        <f>IF(GY62=0,0,IF($BJ62&gt;SUM(GZ62:$JV62),IF(GY62+SUM(GZ62:$JV62)&gt;$BJ62,$BJ62-SUM(OZ62:$RV62),GY62),0))</f>
        <v>0</v>
      </c>
      <c r="OZ62" s="5">
        <f>IF(GZ62=0,0,IF($BJ62&gt;SUM(HA62:$JV62),IF(GZ62+SUM(HA62:$JV62)&gt;$BJ62,$BJ62-SUM(PA62:$RV62),GZ62),0))</f>
        <v>0</v>
      </c>
      <c r="PA62" s="5">
        <f>IF(HA62=0,0,IF($BJ62&gt;SUM(HB62:$JV62),IF(HA62+SUM(HB62:$JV62)&gt;$BJ62,$BJ62-SUM(PB62:$RV62),HA62),0))</f>
        <v>0</v>
      </c>
      <c r="PB62" s="5">
        <f>IF(HB62=0,0,IF($BJ62&gt;SUM(HC62:$JV62),IF(HB62+SUM(HC62:$JV62)&gt;$BJ62,$BJ62-SUM(PC62:$RV62),HB62),0))</f>
        <v>0</v>
      </c>
      <c r="PC62" s="5">
        <f>IF(HC62=0,0,IF($BJ62&gt;SUM(HD62:$JV62),IF(HC62+SUM(HD62:$JV62)&gt;$BJ62,$BJ62-SUM(PD62:$RV62),HC62),0))</f>
        <v>0</v>
      </c>
      <c r="PD62" s="5">
        <f>IF(HD62=0,0,IF($BJ62&gt;SUM(HE62:$JV62),IF(HD62+SUM(HE62:$JV62)&gt;$BJ62,$BJ62-SUM(PE62:$RV62),HD62),0))</f>
        <v>0</v>
      </c>
      <c r="PE62" s="5">
        <f>IF(HE62=0,0,IF($BJ62&gt;SUM(HF62:$JV62),IF(HE62+SUM(HF62:$JV62)&gt;$BJ62,$BJ62-SUM(PF62:$RV62),HE62),0))</f>
        <v>0</v>
      </c>
      <c r="PF62" s="5">
        <f>IF(HF62=0,0,IF($BJ62&gt;SUM(HG62:$JV62),IF(HF62+SUM(HG62:$JV62)&gt;$BJ62,$BJ62-SUM(PG62:$RV62),HF62),0))</f>
        <v>0</v>
      </c>
      <c r="PG62" s="5">
        <f>IF(HG62=0,0,IF($BJ62&gt;SUM(HH62:$JV62),IF(HG62+SUM(HH62:$JV62)&gt;$BJ62,$BJ62-SUM(PH62:$RV62),HG62),0))</f>
        <v>0</v>
      </c>
      <c r="PH62" s="5">
        <f>IF(HH62=0,0,IF($BJ62&gt;SUM(HI62:$JV62),IF(HH62+SUM(HI62:$JV62)&gt;$BJ62,$BJ62-SUM(PI62:$RV62),HH62),0))</f>
        <v>0</v>
      </c>
      <c r="PI62" s="5">
        <f>IF(HI62=0,0,IF($BJ62&gt;SUM(HJ62:$JV62),IF(HI62+SUM(HJ62:$JV62)&gt;$BJ62,$BJ62-SUM(PJ62:$RV62),HI62),0))</f>
        <v>0</v>
      </c>
      <c r="PJ62" s="5">
        <f>IF(HJ62=0,0,IF($BJ62&gt;SUM(HK62:$JV62),IF(HJ62+SUM(HK62:$JV62)&gt;$BJ62,$BJ62-SUM(PK62:$RV62),HJ62),0))</f>
        <v>0</v>
      </c>
      <c r="PK62" s="5">
        <f>IF(HK62=0,0,IF($BJ62&gt;SUM(HL62:$JV62),IF(HK62+SUM(HL62:$JV62)&gt;$BJ62,$BJ62-SUM(PL62:$RV62),HK62),0))</f>
        <v>0</v>
      </c>
      <c r="PL62" s="5">
        <f>IF(HL62=0,0,IF($BJ62&gt;SUM(HM62:$JV62),IF(HL62+SUM(HM62:$JV62)&gt;$BJ62,$BJ62-SUM(PM62:$RV62),HL62),0))</f>
        <v>0</v>
      </c>
      <c r="PM62" s="5">
        <f>IF(HM62=0,0,IF($BJ62&gt;SUM(HN62:$JV62),IF(HM62+SUM(HN62:$JV62)&gt;$BJ62,$BJ62-SUM(PN62:$RV62),HM62),0))</f>
        <v>0</v>
      </c>
      <c r="PN62" s="5">
        <f>IF(HN62=0,0,IF($BJ62&gt;SUM(HO62:$JV62),IF(HN62+SUM(HO62:$JV62)&gt;$BJ62,$BJ62-SUM(PO62:$RV62),HN62),0))</f>
        <v>0</v>
      </c>
      <c r="PO62" s="5">
        <f>IF(HO62=0,0,IF($BJ62&gt;SUM(HP62:$JV62),IF(HO62+SUM(HP62:$JV62)&gt;$BJ62,$BJ62-SUM(PP62:$RV62),HO62),0))</f>
        <v>0</v>
      </c>
      <c r="PP62" s="5">
        <f>IF(HP62=0,0,IF($BJ62&gt;SUM(HQ62:$JV62),IF(HP62+SUM(HQ62:$JV62)&gt;$BJ62,$BJ62-SUM(PQ62:$RV62),HP62),0))</f>
        <v>0</v>
      </c>
      <c r="PQ62" s="5">
        <f>IF(HQ62=0,0,IF($BJ62&gt;SUM(HR62:$JV62),IF(HQ62+SUM(HR62:$JV62)&gt;$BJ62,$BJ62-SUM(PR62:$RV62),HQ62),0))</f>
        <v>0</v>
      </c>
      <c r="PR62" s="5">
        <f>IF(HR62=0,0,IF($BJ62&gt;SUM(HS62:$JV62),IF(HR62+SUM(HS62:$JV62)&gt;$BJ62,$BJ62-SUM(PS62:$RV62),HR62),0))</f>
        <v>0</v>
      </c>
      <c r="PS62" s="5">
        <f>IF(HS62=0,0,IF($BJ62&gt;SUM(HT62:$JV62),IF(HS62+SUM(HT62:$JV62)&gt;$BJ62,$BJ62-SUM(PT62:$RV62),HS62),0))</f>
        <v>0</v>
      </c>
      <c r="PT62" s="5">
        <f>IF(HT62=0,0,IF($BJ62&gt;SUM(HU62:$JV62),IF(HT62+SUM(HU62:$JV62)&gt;$BJ62,$BJ62-SUM(PU62:$RV62),HT62),0))</f>
        <v>0</v>
      </c>
      <c r="PU62" s="5">
        <f>IF(HU62=0,0,IF($BJ62&gt;SUM(HV62:$JV62),IF(HU62+SUM(HV62:$JV62)&gt;$BJ62,$BJ62-SUM(PV62:$RV62),HU62),0))</f>
        <v>0</v>
      </c>
      <c r="PV62" s="5">
        <f>IF(HV62=0,0,IF($BJ62&gt;SUM(HW62:$JV62),IF(HV62+SUM(HW62:$JV62)&gt;$BJ62,$BJ62-SUM(PW62:$RV62),HV62),0))</f>
        <v>0</v>
      </c>
      <c r="PW62" s="5">
        <f>IF(HW62=0,0,IF($BJ62&gt;SUM(HX62:$JV62),IF(HW62+SUM(HX62:$JV62)&gt;$BJ62,$BJ62-SUM(PX62:$RV62),HW62),0))</f>
        <v>0</v>
      </c>
      <c r="PX62" s="5">
        <f>IF(HX62=0,0,IF($BJ62&gt;SUM(HY62:$JV62),IF(HX62+SUM(HY62:$JV62)&gt;$BJ62,$BJ62-SUM(PY62:$RV62),HX62),0))</f>
        <v>0</v>
      </c>
      <c r="PY62" s="5">
        <f>IF(HY62=0,0,IF($BJ62&gt;SUM(HZ62:$JV62),IF(HY62+SUM(HZ62:$JV62)&gt;$BJ62,$BJ62-SUM(PZ62:$RV62),HY62),0))</f>
        <v>0</v>
      </c>
      <c r="PZ62" s="5">
        <f>IF(HZ62=0,0,IF($BJ62&gt;SUM(IA62:$JV62),IF(HZ62+SUM(IA62:$JV62)&gt;$BJ62,$BJ62-SUM(QA62:$RV62),HZ62),0))</f>
        <v>0</v>
      </c>
      <c r="QA62" s="5">
        <f>IF(IA62=0,0,IF($BJ62&gt;SUM(IB62:$JV62),IF(IA62+SUM(IB62:$JV62)&gt;$BJ62,$BJ62-SUM(QB62:$RV62),IA62),0))</f>
        <v>0</v>
      </c>
      <c r="QB62" s="5">
        <f>IF(IB62=0,0,IF($BJ62&gt;SUM(IC62:$JV62),IF(IB62+SUM(IC62:$JV62)&gt;$BJ62,$BJ62-SUM(QC62:$RV62),IB62),0))</f>
        <v>0</v>
      </c>
      <c r="QC62" s="5">
        <f>IF(IC62=0,0,IF($BJ62&gt;SUM(ID62:$JV62),IF(IC62+SUM(ID62:$JV62)&gt;$BJ62,$BJ62-SUM(QD62:$RV62),IC62),0))</f>
        <v>0</v>
      </c>
      <c r="QD62" s="5">
        <f>IF(ID62=0,0,IF($BJ62&gt;SUM(IE62:$JV62),IF(ID62+SUM(IE62:$JV62)&gt;$BJ62,$BJ62-SUM(QE62:$RV62),ID62),0))</f>
        <v>0</v>
      </c>
      <c r="QE62" s="5">
        <f>IF(IE62=0,0,IF($BJ62&gt;SUM(IF62:$JV62),IF(IE62+SUM(IF62:$JV62)&gt;$BJ62,$BJ62-SUM(QF62:$RV62),IE62),0))</f>
        <v>0</v>
      </c>
      <c r="QF62" s="5">
        <f>IF(IF62=0,0,IF($BJ62&gt;SUM(IG62:$JV62),IF(IF62+SUM(IG62:$JV62)&gt;$BJ62,$BJ62-SUM(QG62:$RV62),IF62),0))</f>
        <v>0</v>
      </c>
      <c r="QG62" s="5">
        <f>IF(IG62=0,0,IF($BJ62&gt;SUM(IH62:$JV62),IF(IG62+SUM(IH62:$JV62)&gt;$BJ62,$BJ62-SUM(QH62:$RV62),IG62),0))</f>
        <v>0</v>
      </c>
      <c r="QH62" s="5">
        <f>IF(IH62=0,0,IF($BJ62&gt;SUM(II62:$JV62),IF(IH62+SUM(II62:$JV62)&gt;$BJ62,$BJ62-SUM(QI62:$RV62),IH62),0))</f>
        <v>0</v>
      </c>
      <c r="QI62" s="5">
        <f>IF(II62=0,0,IF($BJ62&gt;SUM(IJ62:$JV62),IF(II62+SUM(IJ62:$JV62)&gt;$BJ62,$BJ62-SUM(QJ62:$RV62),II62),0))</f>
        <v>0</v>
      </c>
      <c r="QJ62" s="5">
        <f>IF(IJ62=0,0,IF($BJ62&gt;SUM(IK62:$JV62),IF(IJ62+SUM(IK62:$JV62)&gt;$BJ62,$BJ62-SUM(QK62:$RV62),IJ62),0))</f>
        <v>0</v>
      </c>
      <c r="QK62" s="5">
        <f>IF(IK62=0,0,IF($BJ62&gt;SUM(IL62:$JV62),IF(IK62+SUM(IL62:$JV62)&gt;$BJ62,$BJ62-SUM(QL62:$RV62),IK62),0))</f>
        <v>0</v>
      </c>
      <c r="QL62" s="5">
        <f>IF(IL62=0,0,IF($BJ62&gt;SUM(IM62:$JV62),IF(IL62+SUM(IM62:$JV62)&gt;$BJ62,$BJ62-SUM(QM62:$RV62),IL62),0))</f>
        <v>0</v>
      </c>
      <c r="QM62" s="5">
        <f>IF(IM62=0,0,IF($BJ62&gt;SUM(IN62:$JV62),IF(IM62+SUM(IN62:$JV62)&gt;$BJ62,$BJ62-SUM(QN62:$RV62),IM62),0))</f>
        <v>0</v>
      </c>
      <c r="QN62" s="5">
        <f>IF(IN62=0,0,IF($BJ62&gt;SUM(IO62:$JV62),IF(IN62+SUM(IO62:$JV62)&gt;$BJ62,$BJ62-SUM(QO62:$RV62),IN62),0))</f>
        <v>0</v>
      </c>
      <c r="QO62" s="5">
        <f>IF(IO62=0,0,IF($BJ62&gt;SUM(IP62:$JV62),IF(IO62+SUM(IP62:$JV62)&gt;$BJ62,$BJ62-SUM(QP62:$RV62),IO62),0))</f>
        <v>0</v>
      </c>
      <c r="QP62" s="5">
        <f>IF(IP62=0,0,IF($BJ62&gt;SUM(IQ62:$JV62),IF(IP62+SUM(IQ62:$JV62)&gt;$BJ62,$BJ62-SUM(QQ62:$RV62),IP62),0))</f>
        <v>0</v>
      </c>
      <c r="QQ62" s="5">
        <f>IF(IQ62=0,0,IF($BJ62&gt;SUM(IR62:$JV62),IF(IQ62+SUM(IR62:$JV62)&gt;$BJ62,$BJ62-SUM(QR62:$RV62),IQ62),0))</f>
        <v>0</v>
      </c>
      <c r="QR62" s="5">
        <f>IF(IR62=0,0,IF($BJ62&gt;SUM(IS62:$JV62),IF(IR62+SUM(IS62:$JV62)&gt;$BJ62,$BJ62-SUM(QS62:$RV62),IR62),0))</f>
        <v>0</v>
      </c>
      <c r="QS62" s="5">
        <f>IF(IS62=0,0,IF($BJ62&gt;SUM(IT62:$JV62),IF(IS62+SUM(IT62:$JV62)&gt;$BJ62,$BJ62-SUM(QT62:$RV62),IS62),0))</f>
        <v>0</v>
      </c>
      <c r="QT62" s="5">
        <f>IF(IT62=0,0,IF($BJ62&gt;SUM(IU62:$JV62),IF(IT62+SUM(IU62:$JV62)&gt;$BJ62,$BJ62-SUM(QU62:$RV62),IT62),0))</f>
        <v>0</v>
      </c>
      <c r="QU62" s="5">
        <f>IF(IU62=0,0,IF($BJ62&gt;SUM(IV62:$JV62),IF(IU62+SUM(IV62:$JV62)&gt;$BJ62,$BJ62-SUM(QV62:$RV62),IU62),0))</f>
        <v>0</v>
      </c>
      <c r="QV62" s="5">
        <f>IF(IV62=0,0,IF($BJ62&gt;SUM(IW62:$JV62),IF(IV62+SUM(IW62:$JV62)&gt;$BJ62,$BJ62-SUM(QW62:$RV62),IV62),0))</f>
        <v>0</v>
      </c>
      <c r="QW62" s="5">
        <f>IF(IW62=0,0,IF($BJ62&gt;SUM(IX62:$JV62),IF(IW62+SUM(IX62:$JV62)&gt;$BJ62,$BJ62-SUM(QX62:$RV62),IW62),0))</f>
        <v>0</v>
      </c>
      <c r="QX62" s="5">
        <f>IF(IX62=0,0,IF($BJ62&gt;SUM(IY62:$JV62),IF(IX62+SUM(IY62:$JV62)&gt;$BJ62,$BJ62-SUM(QY62:$RV62),IX62),0))</f>
        <v>0</v>
      </c>
      <c r="QY62" s="5">
        <f>IF(IY62=0,0,IF($BJ62&gt;SUM(IZ62:$JV62),IF(IY62+SUM(IZ62:$JV62)&gt;$BJ62,$BJ62-SUM(QZ62:$RV62),IY62),0))</f>
        <v>0</v>
      </c>
      <c r="QZ62" s="5">
        <f>IF(IZ62=0,0,IF($BJ62&gt;SUM(JA62:$JV62),IF(IZ62+SUM(JA62:$JV62)&gt;$BJ62,$BJ62-SUM(RA62:$RV62),IZ62),0))</f>
        <v>0</v>
      </c>
      <c r="RA62" s="5">
        <f>IF(JA62=0,0,IF($BJ62&gt;SUM(JB62:$JV62),IF(JA62+SUM(JB62:$JV62)&gt;$BJ62,$BJ62-SUM(RB62:$RV62),JA62),0))</f>
        <v>0</v>
      </c>
      <c r="RB62" s="5">
        <f>IF(JB62=0,0,IF($BJ62&gt;SUM(JC62:$JV62),IF(JB62+SUM(JC62:$JV62)&gt;$BJ62,$BJ62-SUM(RC62:$RV62),JB62),0))</f>
        <v>0</v>
      </c>
      <c r="RC62" s="5">
        <f>IF(JC62=0,0,IF($BJ62&gt;SUM(JD62:$JV62),IF(JC62+SUM(JD62:$JV62)&gt;$BJ62,$BJ62-SUM(RD62:$RV62),JC62),0))</f>
        <v>0</v>
      </c>
      <c r="RD62" s="5">
        <f>IF(JD62=0,0,IF($BJ62&gt;SUM(JE62:$JV62),IF(JD62+SUM(JE62:$JV62)&gt;$BJ62,$BJ62-SUM(RE62:$RV62),JD62),0))</f>
        <v>0</v>
      </c>
      <c r="RE62" s="5">
        <f>IF(JE62=0,0,IF($BJ62&gt;SUM(JF62:$JV62),IF(JE62+SUM(JF62:$JV62)&gt;$BJ62,$BJ62-SUM(RF62:$RV62),JE62),0))</f>
        <v>0</v>
      </c>
      <c r="RF62" s="5">
        <f>IF(JF62=0,0,IF($BJ62&gt;SUM(JG62:$JV62),IF(JF62+SUM(JG62:$JV62)&gt;$BJ62,$BJ62-SUM(RG62:$RV62),JF62),0))</f>
        <v>0</v>
      </c>
      <c r="RG62" s="5">
        <f>IF(JG62=0,0,IF($BJ62&gt;SUM(JH62:$JV62),IF(JG62+SUM(JH62:$JV62)&gt;$BJ62,$BJ62-SUM(RH62:$RV62),JG62),0))</f>
        <v>0</v>
      </c>
      <c r="RH62" s="5">
        <f>IF(JH62=0,0,IF($BJ62&gt;SUM(JI62:$JV62),IF(JH62+SUM(JI62:$JV62)&gt;$BJ62,$BJ62-SUM(RI62:$RV62),JH62),0))</f>
        <v>0</v>
      </c>
      <c r="RI62" s="5">
        <f>IF(JI62=0,0,IF($BJ62&gt;SUM(JJ62:$JV62),IF(JI62+SUM(JJ62:$JV62)&gt;$BJ62,$BJ62-SUM(RJ62:$RV62),JI62),0))</f>
        <v>0</v>
      </c>
      <c r="RJ62" s="5">
        <f>IF(JJ62=0,0,IF($BJ62&gt;SUM(JK62:$JV62),IF(JJ62+SUM(JK62:$JV62)&gt;$BJ62,$BJ62-SUM(RK62:$RV62),JJ62),0))</f>
        <v>0</v>
      </c>
      <c r="RK62" s="5">
        <f>IF(JK62=0,0,IF($BJ62&gt;SUM(JL62:$JV62),IF(JK62+SUM(JL62:$JV62)&gt;$BJ62,$BJ62-SUM(RL62:$RV62),JK62),0))</f>
        <v>0</v>
      </c>
      <c r="RL62" s="5">
        <f>IF(JL62=0,0,IF($BJ62&gt;SUM(JM62:$JV62),IF(JL62+SUM(JM62:$JV62)&gt;$BJ62,$BJ62-SUM(RM62:$RV62),JL62),0))</f>
        <v>0</v>
      </c>
      <c r="RM62" s="5">
        <f>IF(JM62=0,0,IF($BJ62&gt;SUM(JN62:$JV62),IF(JM62+SUM(JN62:$JV62)&gt;$BJ62,$BJ62-SUM(RN62:$RV62),JM62),0))</f>
        <v>0</v>
      </c>
      <c r="RN62" s="5">
        <f>IF(JN62=0,0,IF($BJ62&gt;SUM(JO62:$JV62),IF(JN62+SUM(JO62:$JV62)&gt;$BJ62,$BJ62-SUM(RO62:$RV62),JN62),0))</f>
        <v>0</v>
      </c>
      <c r="RO62" s="5">
        <f>IF(JO62=0,0,IF($BJ62&gt;SUM(JP62:$JV62),IF(JO62+SUM(JP62:$JV62)&gt;$BJ62,$BJ62-SUM(RP62:$RV62),JO62),0))</f>
        <v>0</v>
      </c>
      <c r="RP62" s="5">
        <f>IF(JP62=0,0,IF($BJ62&gt;SUM(JQ62:$JV62),IF(JP62+SUM(JQ62:$JV62)&gt;$BJ62,$BJ62-SUM(RQ62:$RV62),JP62),0))</f>
        <v>0</v>
      </c>
      <c r="RQ62" s="5">
        <f>IF(JQ62=0,0,IF($BJ62&gt;SUM(JR62:$JV62),IF(JQ62+SUM(JR62:$JV62)&gt;$BJ62,$BJ62-SUM(RR62:$RV62),JQ62),0))</f>
        <v>0</v>
      </c>
      <c r="RR62" s="5">
        <f>IF(JR62=0,0,IF($BJ62&gt;SUM(JS62:$JV62),IF(JR62+SUM(JS62:$JV62)&gt;$BJ62,$BJ62-SUM(RS62:$RV62),JR62),0))</f>
        <v>0</v>
      </c>
      <c r="RS62" s="5">
        <f>IF(JS62=0,0,IF($BJ62&gt;SUM(JT62:$JV62),IF(JS62+SUM(JT62:$JV62)&gt;$BJ62,$BJ62-SUM(RT62:$RV62),JS62),0))</f>
        <v>0</v>
      </c>
      <c r="RT62" s="5">
        <f>IF(JT62=0,0,IF($BJ62&gt;SUM(JU62:$JV62),IF(JT62+SUM(JU62:$JV62)&gt;$BJ62,$BJ62-SUM(RU62:$RV62),JT62),0))</f>
        <v>0</v>
      </c>
      <c r="RU62" s="5">
        <f>IF(JU62=0,0,IF($BJ62&gt;SUM(JV62:$JV62),IF(JU62+SUM(JV62:$JV62)&gt;$BJ62,$BJ62-SUM(RV62:$RV62),JU62),0))</f>
        <v>0</v>
      </c>
      <c r="RV62" s="54"/>
      <c r="RW62" s="12">
        <f ca="1">SUMIFS(Sales!D$1:D$151,Sales!B$1:B$151,B62,Sales!C$1:C$151,C62)</f>
        <v>39</v>
      </c>
      <c r="RX62" s="65" t="b">
        <f>IF(COUNTIF(Sales!C$1:C$153,C62)=1,TRUE,FALSE)</f>
        <v>1</v>
      </c>
      <c r="RY62" t="b">
        <f>IF(SUM(BW62:JV62)=SUM(BW207:JV207),IF(SUM(BW62:JV62)=0,TRUE,FALSE),TRUE)</f>
        <v>1</v>
      </c>
    </row>
    <row r="63" spans="1:493" hidden="1" x14ac:dyDescent="0.35">
      <c r="A63" s="7">
        <f t="shared" ca="1" si="546"/>
        <v>63</v>
      </c>
      <c r="B63" s="126" t="str">
        <f t="shared" si="595"/>
        <v>GC-Shoes</v>
      </c>
      <c r="C63" s="20" t="s">
        <v>212</v>
      </c>
      <c r="D63" s="20"/>
      <c r="E63" s="155">
        <f>IF(LEFT(C63,5)="Total",0,SUMIFS(Costing!E$1:E$79,Costing!C$1:C$79,B63,Costing!D$1:D$79,C63))</f>
        <v>0</v>
      </c>
      <c r="F63" s="60">
        <f>SUMIFS(Costing!G$1:G$79,Costing!C$1:C$79,B63,Costing!D$1:D$79,C63)</f>
        <v>0</v>
      </c>
      <c r="G63" s="92"/>
      <c r="H63" s="220"/>
      <c r="I63" s="67">
        <f t="shared" si="575"/>
        <v>0</v>
      </c>
      <c r="J63" s="92"/>
      <c r="K63" s="220"/>
      <c r="L63" s="67">
        <f t="shared" si="576"/>
        <v>0</v>
      </c>
      <c r="M63" s="92"/>
      <c r="N63" s="220"/>
      <c r="O63" s="67">
        <f t="shared" si="577"/>
        <v>0</v>
      </c>
      <c r="P63" s="92"/>
      <c r="Q63" s="220"/>
      <c r="R63" s="67">
        <f t="shared" si="578"/>
        <v>0</v>
      </c>
      <c r="S63" s="92"/>
      <c r="T63" s="220"/>
      <c r="U63" s="67">
        <f t="shared" si="579"/>
        <v>0</v>
      </c>
      <c r="V63" s="92"/>
      <c r="W63" s="220"/>
      <c r="X63" s="67">
        <f t="shared" si="580"/>
        <v>0</v>
      </c>
      <c r="Y63" s="92"/>
      <c r="Z63" s="220"/>
      <c r="AA63" s="67">
        <f t="shared" si="581"/>
        <v>0</v>
      </c>
      <c r="AB63" s="92"/>
      <c r="AC63" s="220"/>
      <c r="AD63" s="67">
        <f t="shared" si="582"/>
        <v>0</v>
      </c>
      <c r="AE63" s="92"/>
      <c r="AF63" s="220"/>
      <c r="AG63" s="67">
        <f t="shared" si="583"/>
        <v>0</v>
      </c>
      <c r="AH63" s="92"/>
      <c r="AI63" s="220"/>
      <c r="AJ63" s="67">
        <f t="shared" si="584"/>
        <v>0</v>
      </c>
      <c r="AK63" s="92"/>
      <c r="AL63" s="220"/>
      <c r="AM63" s="67">
        <f t="shared" si="585"/>
        <v>0</v>
      </c>
      <c r="AN63" s="92"/>
      <c r="AO63" s="220"/>
      <c r="AP63" s="67">
        <f t="shared" si="586"/>
        <v>0</v>
      </c>
      <c r="AQ63" s="92"/>
      <c r="AR63" s="220"/>
      <c r="AS63" s="67">
        <f t="shared" si="587"/>
        <v>0</v>
      </c>
      <c r="AT63" s="92"/>
      <c r="AU63" s="220"/>
      <c r="AV63" s="67">
        <f t="shared" si="588"/>
        <v>0</v>
      </c>
      <c r="AW63" s="92"/>
      <c r="AX63" s="220"/>
      <c r="AY63" s="67">
        <f t="shared" si="589"/>
        <v>0</v>
      </c>
      <c r="AZ63" s="92"/>
      <c r="BA63" s="220"/>
      <c r="BB63" s="67">
        <f t="shared" si="590"/>
        <v>0</v>
      </c>
      <c r="BC63" s="92"/>
      <c r="BD63" s="220"/>
      <c r="BE63" s="67">
        <f t="shared" si="591"/>
        <v>0</v>
      </c>
      <c r="BF63" s="92"/>
      <c r="BG63" s="220"/>
      <c r="BH63" s="67">
        <f t="shared" si="592"/>
        <v>0</v>
      </c>
      <c r="BI63" s="68"/>
      <c r="BJ63" s="154">
        <f t="shared" si="593"/>
        <v>0</v>
      </c>
      <c r="BK63" s="116">
        <f t="shared" si="594"/>
        <v>0</v>
      </c>
      <c r="BL63" s="50"/>
      <c r="BM63" s="5">
        <f ca="1">SUMIFS(INDIRECT("Sales!"&amp;RW63&amp;":"&amp;RW63),Sales!$1:$1,"&gt;"&amp;$BN$2,Sales!$1:$1,"&lt;="&amp;$C$2)/$BM$2*30</f>
        <v>0</v>
      </c>
      <c r="BN63" s="72"/>
      <c r="BO63" s="5">
        <f>SUMIF($DB$2:$RV$2,"&lt;"&amp;BO$2,$DB63:$RV63)-SUM($BN63:BN63)</f>
        <v>0</v>
      </c>
      <c r="BP63" s="5">
        <f>SUMIF($DB$2:$RV$2,"&lt;"&amp;BP$2,$DB63:$RV63)-SUM($BN63:BO63)</f>
        <v>0</v>
      </c>
      <c r="BQ63" s="5">
        <f>SUMIF($DB$2:$RV$2,"&lt;"&amp;BQ$2,$DB63:$RV63)-SUM($BN63:BP63)</f>
        <v>0</v>
      </c>
      <c r="BR63" s="5">
        <f>SUMIF($DB$2:$RV$2,"&lt;"&amp;BR$2,$DB63:$RV63)-SUM($BN63:BQ63)</f>
        <v>0</v>
      </c>
      <c r="BS63" s="5">
        <f>SUMIF($DB$2:$RV$2,"&lt;"&amp;BS$2,$DB63:$RV63)-SUM($BN63:BR63)</f>
        <v>0</v>
      </c>
      <c r="BT63" s="5">
        <f>SUMIF($DB$2:$RV$2,"&lt;"&amp;BT$2,$DB63:$RV63)-SUM($BN63:BS63)</f>
        <v>0</v>
      </c>
      <c r="BU63" s="5">
        <f t="shared" si="599"/>
        <v>0</v>
      </c>
      <c r="BV63" s="10"/>
      <c r="BW63" s="95"/>
      <c r="BX63" s="95">
        <v>0</v>
      </c>
      <c r="BY63" s="95">
        <v>0</v>
      </c>
      <c r="BZ63" s="95"/>
      <c r="CA63" s="95"/>
      <c r="CB63" s="95"/>
      <c r="CC63" s="79">
        <v>0</v>
      </c>
      <c r="CD63" s="79">
        <v>0</v>
      </c>
      <c r="CE63" s="79">
        <v>0</v>
      </c>
      <c r="CF63" s="79">
        <v>0</v>
      </c>
      <c r="CG63" s="79">
        <v>0</v>
      </c>
      <c r="CH63" s="79">
        <v>0</v>
      </c>
      <c r="CI63" s="79">
        <v>0</v>
      </c>
      <c r="CJ63" s="79">
        <v>0</v>
      </c>
      <c r="CK63" s="79">
        <v>0</v>
      </c>
      <c r="CL63" s="79">
        <v>0</v>
      </c>
      <c r="CM63" s="79">
        <v>0</v>
      </c>
      <c r="CN63" s="79">
        <v>0</v>
      </c>
      <c r="CO63" s="79">
        <v>0</v>
      </c>
      <c r="CP63" s="79">
        <v>0</v>
      </c>
      <c r="CQ63" s="79">
        <v>0</v>
      </c>
      <c r="CR63" s="79">
        <v>0</v>
      </c>
      <c r="CS63" s="79">
        <v>0</v>
      </c>
      <c r="CT63" s="79">
        <v>0</v>
      </c>
      <c r="CU63" s="79">
        <v>0</v>
      </c>
      <c r="CV63" s="79">
        <v>0</v>
      </c>
      <c r="CW63" s="79">
        <v>0</v>
      </c>
      <c r="CX63" s="95">
        <v>0</v>
      </c>
      <c r="CY63" s="79">
        <v>0</v>
      </c>
      <c r="CZ63" s="79">
        <v>0</v>
      </c>
      <c r="DA63" s="79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5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/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0</v>
      </c>
      <c r="JS63" s="5">
        <v>0</v>
      </c>
      <c r="JT63" s="5">
        <v>0</v>
      </c>
      <c r="JU63" s="5"/>
      <c r="JV63" s="54"/>
      <c r="JW63" s="5">
        <f>IF(BW63=0,0,IF($BJ63&gt;SUM(BX63:$JV63),IF(BW63+SUM(BX63:$JV63)&gt;$BJ63,$BJ63-SUM(JX63:$RV63),BW63),0))</f>
        <v>0</v>
      </c>
      <c r="JX63" s="5">
        <f>IF(BX63=0,0,IF($BJ63&gt;SUM(BY63:$JV63),IF(BX63+SUM(BY63:$JV63)&gt;$BJ63,$BJ63-SUM(JY63:$RV63),BX63),0))</f>
        <v>0</v>
      </c>
      <c r="JY63" s="5">
        <f>IF(BY63=0,0,IF($BJ63&gt;SUM(BZ63:$JV63),IF(BY63+SUM(BZ63:$JV63)&gt;$BJ63,$BJ63-SUM(JZ63:$RV63),BY63),0))</f>
        <v>0</v>
      </c>
      <c r="JZ63" s="5">
        <f>IF(BZ63=0,0,IF($BJ63&gt;SUM(CA63:$JV63),IF(BZ63+SUM(CA63:$JV63)&gt;$BJ63,$BJ63-SUM(KA63:$RV63),BZ63),0))</f>
        <v>0</v>
      </c>
      <c r="KA63" s="5">
        <f>IF(CA63=0,0,IF($BJ63&gt;SUM(CB63:$JV63),IF(CA63+SUM(CB63:$JV63)&gt;$BJ63,$BJ63-SUM(KB63:$RV63),CA63),0))</f>
        <v>0</v>
      </c>
      <c r="KB63" s="5">
        <f>IF(CB63=0,0,IF($BJ63&gt;SUM(CC63:$JV63),IF(CB63+SUM(CC63:$JV63)&gt;$BJ63,$BJ63-SUM(KC63:$RV63),CB63),0))</f>
        <v>0</v>
      </c>
      <c r="KC63" s="5">
        <f>IF(CC63=0,0,IF($BJ63&gt;SUM(CD63:$JV63),IF(CC63+SUM(CD63:$JV63)&gt;$BJ63,$BJ63-SUM(KD63:$RV63),CC63),0))</f>
        <v>0</v>
      </c>
      <c r="KD63" s="5">
        <f>IF(CD63=0,0,IF($BJ63&gt;SUM(CE63:$JV63),IF(CD63+SUM(CE63:$JV63)&gt;$BJ63,$BJ63-SUM(KE63:$RV63),CD63),0))</f>
        <v>0</v>
      </c>
      <c r="KE63" s="5">
        <f>IF(CE63=0,0,IF($BJ63&gt;SUM(CF63:$JV63),IF(CE63+SUM(CF63:$JV63)&gt;$BJ63,$BJ63-SUM(KF63:$RV63),CE63),0))</f>
        <v>0</v>
      </c>
      <c r="KF63" s="5">
        <f>IF(CF63=0,0,IF($BJ63&gt;SUM(CG63:$JV63),IF(CF63+SUM(CG63:$JV63)&gt;$BJ63,$BJ63-SUM(KG63:$RV63),CF63),0))</f>
        <v>0</v>
      </c>
      <c r="KG63" s="5">
        <f>IF(CG63=0,0,IF($BJ63&gt;SUM(CH63:$JV63),IF(CG63+SUM(CH63:$JV63)&gt;$BJ63,$BJ63-SUM(KH63:$RV63),CG63),0))</f>
        <v>0</v>
      </c>
      <c r="KH63" s="5">
        <f>IF(CH63=0,0,IF($BJ63&gt;SUM(CI63:$JV63),IF(CH63+SUM(CI63:$JV63)&gt;$BJ63,$BJ63-SUM(KI63:$RV63),CH63),0))</f>
        <v>0</v>
      </c>
      <c r="KI63" s="5">
        <f>IF(CI63=0,0,IF($BJ63&gt;SUM(CJ63:$JV63),IF(CI63+SUM(CJ63:$JV63)&gt;$BJ63,$BJ63-SUM(KJ63:$RV63),CI63),0))</f>
        <v>0</v>
      </c>
      <c r="KJ63" s="5">
        <f>IF(CJ63=0,0,IF($BJ63&gt;SUM(CK63:$JV63),IF(CJ63+SUM(CK63:$JV63)&gt;$BJ63,$BJ63-SUM(KK63:$RV63),CJ63),0))</f>
        <v>0</v>
      </c>
      <c r="KK63" s="5">
        <f>IF(CK63=0,0,IF($BJ63&gt;SUM(CL63:$JV63),IF(CK63+SUM(CL63:$JV63)&gt;$BJ63,$BJ63-SUM(KL63:$RV63),CK63),0))</f>
        <v>0</v>
      </c>
      <c r="KL63" s="5">
        <f>IF(CL63=0,0,IF($BJ63&gt;SUM(CM63:$JV63),IF(CL63+SUM(CM63:$JV63)&gt;$BJ63,$BJ63-SUM(KM63:$RV63),CL63),0))</f>
        <v>0</v>
      </c>
      <c r="KM63" s="5">
        <f>IF(CM63=0,0,IF($BJ63&gt;SUM(CN63:$JV63),IF(CM63+SUM(CN63:$JV63)&gt;$BJ63,$BJ63-SUM(KN63:$RV63),CM63),0))</f>
        <v>0</v>
      </c>
      <c r="KN63" s="5">
        <f>IF(CN63=0,0,IF($BJ63&gt;SUM(CO63:$JV63),IF(CN63+SUM(CO63:$JV63)&gt;$BJ63,$BJ63-SUM(KO63:$RV63),CN63),0))</f>
        <v>0</v>
      </c>
      <c r="KO63" s="5">
        <f>IF(CO63=0,0,IF($BJ63&gt;SUM(CP63:$JV63),IF(CO63+SUM(CP63:$JV63)&gt;$BJ63,$BJ63-SUM(KP63:$RV63),CO63),0))</f>
        <v>0</v>
      </c>
      <c r="KP63" s="5">
        <f>IF(CP63=0,0,IF($BJ63&gt;SUM(CQ63:$JV63),IF(CP63+SUM(CQ63:$JV63)&gt;$BJ63,$BJ63-SUM(KQ63:$RV63),CP63),0))</f>
        <v>0</v>
      </c>
      <c r="KQ63" s="5">
        <f>IF(CQ63=0,0,IF($BJ63&gt;SUM(CR63:$JV63),IF(CQ63+SUM(CR63:$JV63)&gt;$BJ63,$BJ63-SUM(KR63:$RV63),CQ63),0))</f>
        <v>0</v>
      </c>
      <c r="KR63" s="5">
        <f>IF(CR63=0,0,IF($BJ63&gt;SUM(CS63:$JV63),IF(CR63+SUM(CS63:$JV63)&gt;$BJ63,$BJ63-SUM(KS63:$RV63),CR63),0))</f>
        <v>0</v>
      </c>
      <c r="KS63" s="5">
        <f>IF(CS63=0,0,IF($BJ63&gt;SUM(CT63:$JV63),IF(CS63+SUM(CT63:$JV63)&gt;$BJ63,$BJ63-SUM(KT63:$RV63),CS63),0))</f>
        <v>0</v>
      </c>
      <c r="KT63" s="5">
        <f>IF(CT63=0,0,IF($BJ63&gt;SUM(CU63:$JV63),IF(CT63+SUM(CU63:$JV63)&gt;$BJ63,$BJ63-SUM(KU63:$RV63),CT63),0))</f>
        <v>0</v>
      </c>
      <c r="KU63" s="5">
        <f>IF(CU63=0,0,IF($BJ63&gt;SUM(CV63:$JV63),IF(CU63+SUM(CV63:$JV63)&gt;$BJ63,$BJ63-SUM(KV63:$RV63),CU63),0))</f>
        <v>0</v>
      </c>
      <c r="KV63" s="5">
        <f>IF(CV63=0,0,IF($BJ63&gt;SUM(CW63:$JV63),IF(CV63+SUM(CW63:$JV63)&gt;$BJ63,$BJ63-SUM(KW63:$RV63),CV63),0))</f>
        <v>0</v>
      </c>
      <c r="KW63" s="5">
        <f>IF(CW63=0,0,IF($BJ63&gt;SUM(CX63:$JV63),IF(CW63+SUM(CX63:$JV63)&gt;$BJ63,$BJ63-SUM(KX63:$RV63),CW63),0))</f>
        <v>0</v>
      </c>
      <c r="KX63" s="5">
        <f>IF(CX63=0,0,IF($BJ63&gt;SUM(CY63:$JV63),IF(CX63+SUM(CY63:$JV63)&gt;$BJ63,$BJ63-SUM(KY63:$RV63),CX63),0))</f>
        <v>0</v>
      </c>
      <c r="KY63" s="5">
        <f>IF(CY63=0,0,IF($BJ63&gt;SUM(CZ63:$JV63),IF(CY63+SUM(CZ63:$JV63)&gt;$BJ63,$BJ63-SUM(KZ63:$RV63),CY63),0))</f>
        <v>0</v>
      </c>
      <c r="KZ63" s="5">
        <f>IF(CZ63=0,0,IF($BJ63&gt;SUM(DA63:$JV63),IF(CZ63+SUM(DA63:$JV63)&gt;$BJ63,$BJ63-SUM(LA63:$RV63),CZ63),0))</f>
        <v>0</v>
      </c>
      <c r="LA63" s="5">
        <f>IF(DA63=0,0,IF($BJ63&gt;SUM(DB63:$JV63),IF(DA63+SUM(DB63:$JV63)&gt;$BJ63,$BJ63-SUM(LB63:$RV63),DA63),0))</f>
        <v>0</v>
      </c>
      <c r="LB63" s="5">
        <f>IF(DB63=0,0,IF($BJ63&gt;SUM(DC63:$JV63),IF(DB63+SUM(DC63:$JV63)&gt;$BJ63,$BJ63-SUM(LC63:$RV63),DB63),0))</f>
        <v>0</v>
      </c>
      <c r="LC63" s="5">
        <f>IF(DC63=0,0,IF($BJ63&gt;SUM(DD63:$JV63),IF(DC63+SUM(DD63:$JV63)&gt;$BJ63,$BJ63-SUM(LD63:$RV63),DC63),0))</f>
        <v>0</v>
      </c>
      <c r="LD63" s="5">
        <f>IF(DD63=0,0,IF($BJ63&gt;SUM(DE63:$JV63),IF(DD63+SUM(DE63:$JV63)&gt;$BJ63,$BJ63-SUM(LE63:$RV63),DD63),0))</f>
        <v>0</v>
      </c>
      <c r="LE63" s="5">
        <f>IF(DE63=0,0,IF($BJ63&gt;SUM(DF63:$JV63),IF(DE63+SUM(DF63:$JV63)&gt;$BJ63,$BJ63-SUM(LF63:$RV63),DE63),0))</f>
        <v>0</v>
      </c>
      <c r="LF63" s="5">
        <f>IF(DF63=0,0,IF($BJ63&gt;SUM(DG63:$JV63),IF(DF63+SUM(DG63:$JV63)&gt;$BJ63,$BJ63-SUM(LG63:$RV63),DF63),0))</f>
        <v>0</v>
      </c>
      <c r="LG63" s="5">
        <f>IF(DG63=0,0,IF($BJ63&gt;SUM(DH63:$JV63),IF(DG63+SUM(DH63:$JV63)&gt;$BJ63,$BJ63-SUM(LH63:$RV63),DG63),0))</f>
        <v>0</v>
      </c>
      <c r="LH63" s="5">
        <f>IF(DH63=0,0,IF($BJ63&gt;SUM(DI63:$JV63),IF(DH63+SUM(DI63:$JV63)&gt;$BJ63,$BJ63-SUM(LI63:$RV63),DH63),0))</f>
        <v>0</v>
      </c>
      <c r="LI63" s="5">
        <f>IF(DI63=0,0,IF($BJ63&gt;SUM(DJ63:$JV63),IF(DI63+SUM(DJ63:$JV63)&gt;$BJ63,$BJ63-SUM(LJ63:$RV63),DI63),0))</f>
        <v>0</v>
      </c>
      <c r="LJ63" s="5">
        <f>IF(DJ63=0,0,IF($BJ63&gt;SUM(DK63:$JV63),IF(DJ63+SUM(DK63:$JV63)&gt;$BJ63,$BJ63-SUM(LK63:$RV63),DJ63),0))</f>
        <v>0</v>
      </c>
      <c r="LK63" s="5">
        <f>IF(DK63=0,0,IF($BJ63&gt;SUM(DL63:$JV63),IF(DK63+SUM(DL63:$JV63)&gt;$BJ63,$BJ63-SUM(LL63:$RV63),DK63),0))</f>
        <v>0</v>
      </c>
      <c r="LL63" s="5">
        <f>IF(DL63=0,0,IF($BJ63&gt;SUM(DM63:$JV63),IF(DL63+SUM(DM63:$JV63)&gt;$BJ63,$BJ63-SUM(LM63:$RV63),DL63),0))</f>
        <v>0</v>
      </c>
      <c r="LM63" s="5">
        <f>IF(DM63=0,0,IF($BJ63&gt;SUM(DN63:$JV63),IF(DM63+SUM(DN63:$JV63)&gt;$BJ63,$BJ63-SUM(LN63:$RV63),DM63),0))</f>
        <v>0</v>
      </c>
      <c r="LN63" s="5">
        <f>IF(DN63=0,0,IF($BJ63&gt;SUM(DO63:$JV63),IF(DN63+SUM(DO63:$JV63)&gt;$BJ63,$BJ63-SUM(LO63:$RV63),DN63),0))</f>
        <v>0</v>
      </c>
      <c r="LO63" s="5">
        <f>IF(DO63=0,0,IF($BJ63&gt;SUM(DP63:$JV63),IF(DO63+SUM(DP63:$JV63)&gt;$BJ63,$BJ63-SUM(LP63:$RV63),DO63),0))</f>
        <v>0</v>
      </c>
      <c r="LP63" s="5">
        <f>IF(DP63=0,0,IF($BJ63&gt;SUM(DQ63:$JV63),IF(DP63+SUM(DQ63:$JV63)&gt;$BJ63,$BJ63-SUM(LQ63:$RV63),DP63),0))</f>
        <v>0</v>
      </c>
      <c r="LQ63" s="5">
        <f>IF(DQ63=0,0,IF($BJ63&gt;SUM(DR63:$JV63),IF(DQ63+SUM(DR63:$JV63)&gt;$BJ63,$BJ63-SUM(LR63:$RV63),DQ63),0))</f>
        <v>0</v>
      </c>
      <c r="LR63" s="5">
        <f>IF(DR63=0,0,IF($BJ63&gt;SUM(DS63:$JV63),IF(DR63+SUM(DS63:$JV63)&gt;$BJ63,$BJ63-SUM(LS63:$RV63),DR63),0))</f>
        <v>0</v>
      </c>
      <c r="LS63" s="5">
        <f>IF(DS63=0,0,IF($BJ63&gt;SUM(DT63:$JV63),IF(DS63+SUM(DT63:$JV63)&gt;$BJ63,$BJ63-SUM(LT63:$RV63),DS63),0))</f>
        <v>0</v>
      </c>
      <c r="LT63" s="5">
        <f>IF(DT63=0,0,IF($BJ63&gt;SUM(DU63:$JV63),IF(DT63+SUM(DU63:$JV63)&gt;$BJ63,$BJ63-SUM(LU63:$RV63),DT63),0))</f>
        <v>0</v>
      </c>
      <c r="LU63" s="5">
        <f>IF(DU63=0,0,IF($BJ63&gt;SUM(DV63:$JV63),IF(DU63+SUM(DV63:$JV63)&gt;$BJ63,$BJ63-SUM(LV63:$RV63),DU63),0))</f>
        <v>0</v>
      </c>
      <c r="LV63" s="5">
        <f>IF(DV63=0,0,IF($BJ63&gt;SUM(DW63:$JV63),IF(DV63+SUM(DW63:$JV63)&gt;$BJ63,$BJ63-SUM(LW63:$RV63),DV63),0))</f>
        <v>0</v>
      </c>
      <c r="LW63" s="5">
        <f>IF(DW63=0,0,IF($BJ63&gt;SUM(DX63:$JV63),IF(DW63+SUM(DX63:$JV63)&gt;$BJ63,$BJ63-SUM(LX63:$RV63),DW63),0))</f>
        <v>0</v>
      </c>
      <c r="LX63" s="5">
        <f>IF(DX63=0,0,IF($BJ63&gt;SUM(DY63:$JV63),IF(DX63+SUM(DY63:$JV63)&gt;$BJ63,$BJ63-SUM(LY63:$RV63),DX63),0))</f>
        <v>0</v>
      </c>
      <c r="LY63" s="5">
        <f>IF(DY63=0,0,IF($BJ63&gt;SUM(DZ63:$JV63),IF(DY63+SUM(DZ63:$JV63)&gt;$BJ63,$BJ63-SUM(LZ63:$RV63),DY63),0))</f>
        <v>0</v>
      </c>
      <c r="LZ63" s="5">
        <f>IF(DZ63=0,0,IF($BJ63&gt;SUM(EA63:$JV63),IF(DZ63+SUM(EA63:$JV63)&gt;$BJ63,$BJ63-SUM(MA63:$RV63),DZ63),0))</f>
        <v>0</v>
      </c>
      <c r="MA63" s="5">
        <f>IF(EA63=0,0,IF($BJ63&gt;SUM(EB63:$JV63),IF(EA63+SUM(EB63:$JV63)&gt;$BJ63,$BJ63-SUM(MB63:$RV63),EA63),0))</f>
        <v>0</v>
      </c>
      <c r="MB63" s="5">
        <f>IF(EB63=0,0,IF($BJ63&gt;SUM(EC63:$JV63),IF(EB63+SUM(EC63:$JV63)&gt;$BJ63,$BJ63-SUM(MC63:$RV63),EB63),0))</f>
        <v>0</v>
      </c>
      <c r="MC63" s="5">
        <f>IF(EC63=0,0,IF($BJ63&gt;SUM(ED63:$JV63),IF(EC63+SUM(ED63:$JV63)&gt;$BJ63,$BJ63-SUM(MD63:$RV63),EC63),0))</f>
        <v>0</v>
      </c>
      <c r="MD63" s="5">
        <f>IF(ED63=0,0,IF($BJ63&gt;SUM(EE63:$JV63),IF(ED63+SUM(EE63:$JV63)&gt;$BJ63,$BJ63-SUM(ME63:$RV63),ED63),0))</f>
        <v>0</v>
      </c>
      <c r="ME63" s="5">
        <f>IF(EE63=0,0,IF($BJ63&gt;SUM(EF63:$JV63),IF(EE63+SUM(EF63:$JV63)&gt;$BJ63,$BJ63-SUM(MF63:$RV63),EE63),0))</f>
        <v>0</v>
      </c>
      <c r="MF63" s="5">
        <f>IF(EF63=0,0,IF($BJ63&gt;SUM(EG63:$JV63),IF(EF63+SUM(EG63:$JV63)&gt;$BJ63,$BJ63-SUM(MG63:$RV63),EF63),0))</f>
        <v>0</v>
      </c>
      <c r="MG63" s="5">
        <f>IF(EG63=0,0,IF($BJ63&gt;SUM(EH63:$JV63),IF(EG63+SUM(EH63:$JV63)&gt;$BJ63,$BJ63-SUM(MH63:$RV63),EG63),0))</f>
        <v>0</v>
      </c>
      <c r="MH63" s="5">
        <f>IF(EH63=0,0,IF($BJ63&gt;SUM(EI63:$JV63),IF(EH63+SUM(EI63:$JV63)&gt;$BJ63,$BJ63-SUM(MI63:$RV63),EH63),0))</f>
        <v>0</v>
      </c>
      <c r="MI63" s="5">
        <f>IF(EI63=0,0,IF($BJ63&gt;SUM(EJ63:$JV63),IF(EI63+SUM(EJ63:$JV63)&gt;$BJ63,$BJ63-SUM(MJ63:$RV63),EI63),0))</f>
        <v>0</v>
      </c>
      <c r="MJ63" s="5">
        <f>IF(EJ63=0,0,IF($BJ63&gt;SUM(EK63:$JV63),IF(EJ63+SUM(EK63:$JV63)&gt;$BJ63,$BJ63-SUM(MK63:$RV63),EJ63),0))</f>
        <v>0</v>
      </c>
      <c r="MK63" s="5">
        <f>IF(EK63=0,0,IF($BJ63&gt;SUM(EL63:$JV63),IF(EK63+SUM(EL63:$JV63)&gt;$BJ63,$BJ63-SUM(ML63:$RV63),EK63),0))</f>
        <v>0</v>
      </c>
      <c r="ML63" s="5">
        <f>IF(EL63=0,0,IF($BJ63&gt;SUM(EM63:$JV63),IF(EL63+SUM(EM63:$JV63)&gt;$BJ63,$BJ63-SUM(MM63:$RV63),EL63),0))</f>
        <v>0</v>
      </c>
      <c r="MM63" s="5">
        <f>IF(EM63=0,0,IF($BJ63&gt;SUM(EN63:$JV63),IF(EM63+SUM(EN63:$JV63)&gt;$BJ63,$BJ63-SUM(MN63:$RV63),EM63),0))</f>
        <v>0</v>
      </c>
      <c r="MN63" s="5">
        <f>IF(EN63=0,0,IF($BJ63&gt;SUM(EO63:$JV63),IF(EN63+SUM(EO63:$JV63)&gt;$BJ63,$BJ63-SUM(MO63:$RV63),EN63),0))</f>
        <v>0</v>
      </c>
      <c r="MO63" s="5">
        <f>IF(EO63=0,0,IF($BJ63&gt;SUM(EP63:$JV63),IF(EO63+SUM(EP63:$JV63)&gt;$BJ63,$BJ63-SUM(MP63:$RV63),EO63),0))</f>
        <v>0</v>
      </c>
      <c r="MP63" s="5">
        <f>IF(EP63=0,0,IF($BJ63&gt;SUM(EQ63:$JV63),IF(EP63+SUM(EQ63:$JV63)&gt;$BJ63,$BJ63-SUM(MQ63:$RV63),EP63),0))</f>
        <v>0</v>
      </c>
      <c r="MQ63" s="5">
        <f>IF(EQ63=0,0,IF($BJ63&gt;SUM(ER63:$JV63),IF(EQ63+SUM(ER63:$JV63)&gt;$BJ63,$BJ63-SUM(MR63:$RV63),EQ63),0))</f>
        <v>0</v>
      </c>
      <c r="MR63" s="5">
        <f>IF(ER63=0,0,IF($BJ63&gt;SUM(ES63:$JV63),IF(ER63+SUM(ES63:$JV63)&gt;$BJ63,$BJ63-SUM(MS63:$RV63),ER63),0))</f>
        <v>0</v>
      </c>
      <c r="MS63" s="5">
        <f>IF(ES63=0,0,IF($BJ63&gt;SUM(ET63:$JV63),IF(ES63+SUM(ET63:$JV63)&gt;$BJ63,$BJ63-SUM(MT63:$RV63),ES63),0))</f>
        <v>0</v>
      </c>
      <c r="MT63" s="5">
        <f>IF(ET63=0,0,IF($BJ63&gt;SUM(EU63:$JV63),IF(ET63+SUM(EU63:$JV63)&gt;$BJ63,$BJ63-SUM(MU63:$RV63),ET63),0))</f>
        <v>0</v>
      </c>
      <c r="MU63" s="5">
        <f>IF(EU63=0,0,IF($BJ63&gt;SUM(EV63:$JV63),IF(EU63+SUM(EV63:$JV63)&gt;$BJ63,$BJ63-SUM(MV63:$RV63),EU63),0))</f>
        <v>0</v>
      </c>
      <c r="MV63" s="5">
        <f>IF(EV63=0,0,IF($BJ63&gt;SUM(EW63:$JV63),IF(EV63+SUM(EW63:$JV63)&gt;$BJ63,$BJ63-SUM(MW63:$RV63),EV63),0))</f>
        <v>0</v>
      </c>
      <c r="MW63" s="5">
        <f>IF(EW63=0,0,IF($BJ63&gt;SUM(EX63:$JV63),IF(EW63+SUM(EX63:$JV63)&gt;$BJ63,$BJ63-SUM(MX63:$RV63),EW63),0))</f>
        <v>0</v>
      </c>
      <c r="MX63" s="5">
        <f>IF(EX63=0,0,IF($BJ63&gt;SUM(EY63:$JV63),IF(EX63+SUM(EY63:$JV63)&gt;$BJ63,$BJ63-SUM(MY63:$RV63),EX63),0))</f>
        <v>0</v>
      </c>
      <c r="MY63" s="5">
        <f>IF(EY63=0,0,IF($BJ63&gt;SUM(EZ63:$JV63),IF(EY63+SUM(EZ63:$JV63)&gt;$BJ63,$BJ63-SUM(MZ63:$RV63),EY63),0))</f>
        <v>0</v>
      </c>
      <c r="MZ63" s="5">
        <f>IF(EZ63=0,0,IF($BJ63&gt;SUM(FA63:$JV63),IF(EZ63+SUM(FA63:$JV63)&gt;$BJ63,$BJ63-SUM(NA63:$RV63),EZ63),0))</f>
        <v>0</v>
      </c>
      <c r="NA63" s="5">
        <f>IF(FA63=0,0,IF($BJ63&gt;SUM(FB63:$JV63),IF(FA63+SUM(FB63:$JV63)&gt;$BJ63,$BJ63-SUM(NB63:$RV63),FA63),0))</f>
        <v>0</v>
      </c>
      <c r="NB63" s="5">
        <f>IF(FB63=0,0,IF($BJ63&gt;SUM(FC63:$JV63),IF(FB63+SUM(FC63:$JV63)&gt;$BJ63,$BJ63-SUM(NC63:$RV63),FB63),0))</f>
        <v>0</v>
      </c>
      <c r="NC63" s="5">
        <f>IF(FC63=0,0,IF($BJ63&gt;SUM(FD63:$JV63),IF(FC63+SUM(FD63:$JV63)&gt;$BJ63,$BJ63-SUM(ND63:$RV63),FC63),0))</f>
        <v>0</v>
      </c>
      <c r="ND63" s="5">
        <f>IF(FD63=0,0,IF($BJ63&gt;SUM(FE63:$JV63),IF(FD63+SUM(FE63:$JV63)&gt;$BJ63,$BJ63-SUM(NE63:$RV63),FD63),0))</f>
        <v>0</v>
      </c>
      <c r="NE63" s="5">
        <f>IF(FE63=0,0,IF($BJ63&gt;SUM(FF63:$JV63),IF(FE63+SUM(FF63:$JV63)&gt;$BJ63,$BJ63-SUM(NF63:$RV63),FE63),0))</f>
        <v>0</v>
      </c>
      <c r="NF63" s="5">
        <f>IF(FF63=0,0,IF($BJ63&gt;SUM(FG63:$JV63),IF(FF63+SUM(FG63:$JV63)&gt;$BJ63,$BJ63-SUM(NG63:$RV63),FF63),0))</f>
        <v>0</v>
      </c>
      <c r="NG63" s="5">
        <f>IF(FG63=0,0,IF($BJ63&gt;SUM(FH63:$JV63),IF(FG63+SUM(FH63:$JV63)&gt;$BJ63,$BJ63-SUM(NH63:$RV63),FG63),0))</f>
        <v>0</v>
      </c>
      <c r="NH63" s="5">
        <f>IF(FH63=0,0,IF($BJ63&gt;SUM(FI63:$JV63),IF(FH63+SUM(FI63:$JV63)&gt;$BJ63,$BJ63-SUM(NI63:$RV63),FH63),0))</f>
        <v>0</v>
      </c>
      <c r="NI63" s="5">
        <f>IF(FI63=0,0,IF($BJ63&gt;SUM(FJ63:$JV63),IF(FI63+SUM(FJ63:$JV63)&gt;$BJ63,$BJ63-SUM(NJ63:$RV63),FI63),0))</f>
        <v>0</v>
      </c>
      <c r="NJ63" s="5">
        <f>IF(FJ63=0,0,IF($BJ63&gt;SUM(FK63:$JV63),IF(FJ63+SUM(FK63:$JV63)&gt;$BJ63,$BJ63-SUM(NK63:$RV63),FJ63),0))</f>
        <v>0</v>
      </c>
      <c r="NK63" s="5">
        <f>IF(FK63=0,0,IF($BJ63&gt;SUM(FL63:$JV63),IF(FK63+SUM(FL63:$JV63)&gt;$BJ63,$BJ63-SUM(NL63:$RV63),FK63),0))</f>
        <v>0</v>
      </c>
      <c r="NL63" s="5">
        <f>IF(FL63=0,0,IF($BJ63&gt;SUM(FM63:$JV63),IF(FL63+SUM(FM63:$JV63)&gt;$BJ63,$BJ63-SUM(NM63:$RV63),FL63),0))</f>
        <v>0</v>
      </c>
      <c r="NM63" s="5">
        <f>IF(FM63=0,0,IF($BJ63&gt;SUM(FN63:$JV63),IF(FM63+SUM(FN63:$JV63)&gt;$BJ63,$BJ63-SUM(NN63:$RV63),FM63),0))</f>
        <v>0</v>
      </c>
      <c r="NN63" s="5">
        <f>IF(FN63=0,0,IF($BJ63&gt;SUM(FO63:$JV63),IF(FN63+SUM(FO63:$JV63)&gt;$BJ63,$BJ63-SUM(NO63:$RV63),FN63),0))</f>
        <v>0</v>
      </c>
      <c r="NO63" s="5">
        <f>IF(FO63=0,0,IF($BJ63&gt;SUM(FP63:$JV63),IF(FO63+SUM(FP63:$JV63)&gt;$BJ63,$BJ63-SUM(NP63:$RV63),FO63),0))</f>
        <v>0</v>
      </c>
      <c r="NP63" s="5">
        <f>IF(FP63=0,0,IF($BJ63&gt;SUM(FQ63:$JV63),IF(FP63+SUM(FQ63:$JV63)&gt;$BJ63,$BJ63-SUM(NQ63:$RV63),FP63),0))</f>
        <v>0</v>
      </c>
      <c r="NQ63" s="5">
        <f>IF(FQ63=0,0,IF($BJ63&gt;SUM(FR63:$JV63),IF(FQ63+SUM(FR63:$JV63)&gt;$BJ63,$BJ63-SUM(NR63:$RV63),FQ63),0))</f>
        <v>0</v>
      </c>
      <c r="NR63" s="5">
        <f>IF(FR63=0,0,IF($BJ63&gt;SUM(FS63:$JV63),IF(FR63+SUM(FS63:$JV63)&gt;$BJ63,$BJ63-SUM(NS63:$RV63),FR63),0))</f>
        <v>0</v>
      </c>
      <c r="NS63" s="5">
        <f>IF(FS63=0,0,IF($BJ63&gt;SUM(FT63:$JV63),IF(FS63+SUM(FT63:$JV63)&gt;$BJ63,$BJ63-SUM(NT63:$RV63),FS63),0))</f>
        <v>0</v>
      </c>
      <c r="NT63" s="5">
        <f>IF(FT63=0,0,IF($BJ63&gt;SUM(FU63:$JV63),IF(FT63+SUM(FU63:$JV63)&gt;$BJ63,$BJ63-SUM(NU63:$RV63),FT63),0))</f>
        <v>0</v>
      </c>
      <c r="NU63" s="5">
        <f>IF(FU63=0,0,IF($BJ63&gt;SUM(FV63:$JV63),IF(FU63+SUM(FV63:$JV63)&gt;$BJ63,$BJ63-SUM(NV63:$RV63),FU63),0))</f>
        <v>0</v>
      </c>
      <c r="NV63" s="5">
        <f>IF(FV63=0,0,IF($BJ63&gt;SUM(FW63:$JV63),IF(FV63+SUM(FW63:$JV63)&gt;$BJ63,$BJ63-SUM(NW63:$RV63),FV63),0))</f>
        <v>0</v>
      </c>
      <c r="NW63" s="5">
        <f>IF(FW63=0,0,IF($BJ63&gt;SUM(FX63:$JV63),IF(FW63+SUM(FX63:$JV63)&gt;$BJ63,$BJ63-SUM(NX63:$RV63),FW63),0))</f>
        <v>0</v>
      </c>
      <c r="NX63" s="5">
        <f>IF(FX63=0,0,IF($BJ63&gt;SUM(FY63:$JV63),IF(FX63+SUM(FY63:$JV63)&gt;$BJ63,$BJ63-SUM(NY63:$RV63),FX63),0))</f>
        <v>0</v>
      </c>
      <c r="NY63" s="5">
        <f>IF(FY63=0,0,IF($BJ63&gt;SUM(FZ63:$JV63),IF(FY63+SUM(FZ63:$JV63)&gt;$BJ63,$BJ63-SUM(NZ63:$RV63),FY63),0))</f>
        <v>0</v>
      </c>
      <c r="NZ63" s="5">
        <f>IF(FZ63=0,0,IF($BJ63&gt;SUM(GA63:$JV63),IF(FZ63+SUM(GA63:$JV63)&gt;$BJ63,$BJ63-SUM(OA63:$RV63),FZ63),0))</f>
        <v>0</v>
      </c>
      <c r="OA63" s="5">
        <f>IF(GA63=0,0,IF($BJ63&gt;SUM(GB63:$JV63),IF(GA63+SUM(GB63:$JV63)&gt;$BJ63,$BJ63-SUM(OB63:$RV63),GA63),0))</f>
        <v>0</v>
      </c>
      <c r="OB63" s="5">
        <f>IF(GB63=0,0,IF($BJ63&gt;SUM(GC63:$JV63),IF(GB63+SUM(GC63:$JV63)&gt;$BJ63,$BJ63-SUM(OC63:$RV63),GB63),0))</f>
        <v>0</v>
      </c>
      <c r="OC63" s="5">
        <f>IF(GC63=0,0,IF($BJ63&gt;SUM(GD63:$JV63),IF(GC63+SUM(GD63:$JV63)&gt;$BJ63,$BJ63-SUM(OD63:$RV63),GC63),0))</f>
        <v>0</v>
      </c>
      <c r="OD63" s="5">
        <f>IF(GD63=0,0,IF($BJ63&gt;SUM(GE63:$JV63),IF(GD63+SUM(GE63:$JV63)&gt;$BJ63,$BJ63-SUM(OE63:$RV63),GD63),0))</f>
        <v>0</v>
      </c>
      <c r="OE63" s="5">
        <f>IF(GE63=0,0,IF($BJ63&gt;SUM(GF63:$JV63),IF(GE63+SUM(GF63:$JV63)&gt;$BJ63,$BJ63-SUM(OF63:$RV63),GE63),0))</f>
        <v>0</v>
      </c>
      <c r="OF63" s="5">
        <f>IF(GF63=0,0,IF($BJ63&gt;SUM(GG63:$JV63),IF(GF63+SUM(GG63:$JV63)&gt;$BJ63,$BJ63-SUM(OG63:$RV63),GF63),0))</f>
        <v>0</v>
      </c>
      <c r="OG63" s="5">
        <f>IF(GG63=0,0,IF($BJ63&gt;SUM(GH63:$JV63),IF(GG63+SUM(GH63:$JV63)&gt;$BJ63,$BJ63-SUM(OH63:$RV63),GG63),0))</f>
        <v>0</v>
      </c>
      <c r="OH63" s="5">
        <f>IF(GH63=0,0,IF($BJ63&gt;SUM(GI63:$JV63),IF(GH63+SUM(GI63:$JV63)&gt;$BJ63,$BJ63-SUM(OI63:$RV63),GH63),0))</f>
        <v>0</v>
      </c>
      <c r="OI63" s="5">
        <f>IF(GI63=0,0,IF($BJ63&gt;SUM(GJ63:$JV63),IF(GI63+SUM(GJ63:$JV63)&gt;$BJ63,$BJ63-SUM(OJ63:$RV63),GI63),0))</f>
        <v>0</v>
      </c>
      <c r="OJ63" s="5">
        <f>IF(GJ63=0,0,IF($BJ63&gt;SUM(GK63:$JV63),IF(GJ63+SUM(GK63:$JV63)&gt;$BJ63,$BJ63-SUM(OK63:$RV63),GJ63),0))</f>
        <v>0</v>
      </c>
      <c r="OK63" s="5">
        <f>IF(GK63=0,0,IF($BJ63&gt;SUM(GL63:$JV63),IF(GK63+SUM(GL63:$JV63)&gt;$BJ63,$BJ63-SUM(OL63:$RV63),GK63),0))</f>
        <v>0</v>
      </c>
      <c r="OL63" s="5">
        <f>IF(GL63=0,0,IF($BJ63&gt;SUM(GM63:$JV63),IF(GL63+SUM(GM63:$JV63)&gt;$BJ63,$BJ63-SUM(OM63:$RV63),GL63),0))</f>
        <v>0</v>
      </c>
      <c r="OM63" s="5">
        <f>IF(GM63=0,0,IF($BJ63&gt;SUM(GN63:$JV63),IF(GM63+SUM(GN63:$JV63)&gt;$BJ63,$BJ63-SUM(ON63:$RV63),GM63),0))</f>
        <v>0</v>
      </c>
      <c r="ON63" s="5">
        <f>IF(GN63=0,0,IF($BJ63&gt;SUM(GO63:$JV63),IF(GN63+SUM(GO63:$JV63)&gt;$BJ63,$BJ63-SUM(OO63:$RV63),GN63),0))</f>
        <v>0</v>
      </c>
      <c r="OO63" s="5">
        <f>IF(GO63=0,0,IF($BJ63&gt;SUM(GP63:$JV63),IF(GO63+SUM(GP63:$JV63)&gt;$BJ63,$BJ63-SUM(OP63:$RV63),GO63),0))</f>
        <v>0</v>
      </c>
      <c r="OP63" s="5">
        <f>IF(GP63=0,0,IF($BJ63&gt;SUM(GQ63:$JV63),IF(GP63+SUM(GQ63:$JV63)&gt;$BJ63,$BJ63-SUM(OQ63:$RV63),GP63),0))</f>
        <v>0</v>
      </c>
      <c r="OQ63" s="5">
        <f>IF(GQ63=0,0,IF($BJ63&gt;SUM(GR63:$JV63),IF(GQ63+SUM(GR63:$JV63)&gt;$BJ63,$BJ63-SUM(OR63:$RV63),GQ63),0))</f>
        <v>0</v>
      </c>
      <c r="OR63" s="5">
        <f>IF(GR63=0,0,IF($BJ63&gt;SUM(GS63:$JV63),IF(GR63+SUM(GS63:$JV63)&gt;$BJ63,$BJ63-SUM(OS63:$RV63),GR63),0))</f>
        <v>0</v>
      </c>
      <c r="OS63" s="5">
        <f>IF(GS63=0,0,IF($BJ63&gt;SUM(GT63:$JV63),IF(GS63+SUM(GT63:$JV63)&gt;$BJ63,$BJ63-SUM(OT63:$RV63),GS63),0))</f>
        <v>0</v>
      </c>
      <c r="OT63" s="5">
        <f>IF(GT63=0,0,IF($BJ63&gt;SUM(GU63:$JV63),IF(GT63+SUM(GU63:$JV63)&gt;$BJ63,$BJ63-SUM(OU63:$RV63),GT63),0))</f>
        <v>0</v>
      </c>
      <c r="OU63" s="5">
        <f>IF(GU63=0,0,IF($BJ63&gt;SUM(GV63:$JV63),IF(GU63+SUM(GV63:$JV63)&gt;$BJ63,$BJ63-SUM(OV63:$RV63),GU63),0))</f>
        <v>0</v>
      </c>
      <c r="OV63" s="5">
        <f>IF(GV63=0,0,IF($BJ63&gt;SUM(GW63:$JV63),IF(GV63+SUM(GW63:$JV63)&gt;$BJ63,$BJ63-SUM(OW63:$RV63),GV63),0))</f>
        <v>0</v>
      </c>
      <c r="OW63" s="5">
        <f>IF(GW63=0,0,IF($BJ63&gt;SUM(GX63:$JV63),IF(GW63+SUM(GX63:$JV63)&gt;$BJ63,$BJ63-SUM(OX63:$RV63),GW63),0))</f>
        <v>0</v>
      </c>
      <c r="OX63" s="5">
        <f>IF(GX63=0,0,IF($BJ63&gt;SUM(GY63:$JV63),IF(GX63+SUM(GY63:$JV63)&gt;$BJ63,$BJ63-SUM(OY63:$RV63),GX63),0))</f>
        <v>0</v>
      </c>
      <c r="OY63" s="5">
        <f>IF(GY63=0,0,IF($BJ63&gt;SUM(GZ63:$JV63),IF(GY63+SUM(GZ63:$JV63)&gt;$BJ63,$BJ63-SUM(OZ63:$RV63),GY63),0))</f>
        <v>0</v>
      </c>
      <c r="OZ63" s="5">
        <f>IF(GZ63=0,0,IF($BJ63&gt;SUM(HA63:$JV63),IF(GZ63+SUM(HA63:$JV63)&gt;$BJ63,$BJ63-SUM(PA63:$RV63),GZ63),0))</f>
        <v>0</v>
      </c>
      <c r="PA63" s="5">
        <f>IF(HA63=0,0,IF($BJ63&gt;SUM(HB63:$JV63),IF(HA63+SUM(HB63:$JV63)&gt;$BJ63,$BJ63-SUM(PB63:$RV63),HA63),0))</f>
        <v>0</v>
      </c>
      <c r="PB63" s="5">
        <f>IF(HB63=0,0,IF($BJ63&gt;SUM(HC63:$JV63),IF(HB63+SUM(HC63:$JV63)&gt;$BJ63,$BJ63-SUM(PC63:$RV63),HB63),0))</f>
        <v>0</v>
      </c>
      <c r="PC63" s="5">
        <f>IF(HC63=0,0,IF($BJ63&gt;SUM(HD63:$JV63),IF(HC63+SUM(HD63:$JV63)&gt;$BJ63,$BJ63-SUM(PD63:$RV63),HC63),0))</f>
        <v>0</v>
      </c>
      <c r="PD63" s="5">
        <f>IF(HD63=0,0,IF($BJ63&gt;SUM(HE63:$JV63),IF(HD63+SUM(HE63:$JV63)&gt;$BJ63,$BJ63-SUM(PE63:$RV63),HD63),0))</f>
        <v>0</v>
      </c>
      <c r="PE63" s="5">
        <f>IF(HE63=0,0,IF($BJ63&gt;SUM(HF63:$JV63),IF(HE63+SUM(HF63:$JV63)&gt;$BJ63,$BJ63-SUM(PF63:$RV63),HE63),0))</f>
        <v>0</v>
      </c>
      <c r="PF63" s="5">
        <f>IF(HF63=0,0,IF($BJ63&gt;SUM(HG63:$JV63),IF(HF63+SUM(HG63:$JV63)&gt;$BJ63,$BJ63-SUM(PG63:$RV63),HF63),0))</f>
        <v>0</v>
      </c>
      <c r="PG63" s="5">
        <f>IF(HG63=0,0,IF($BJ63&gt;SUM(HH63:$JV63),IF(HG63+SUM(HH63:$JV63)&gt;$BJ63,$BJ63-SUM(PH63:$RV63),HG63),0))</f>
        <v>0</v>
      </c>
      <c r="PH63" s="5">
        <f>IF(HH63=0,0,IF($BJ63&gt;SUM(HI63:$JV63),IF(HH63+SUM(HI63:$JV63)&gt;$BJ63,$BJ63-SUM(PI63:$RV63),HH63),0))</f>
        <v>0</v>
      </c>
      <c r="PI63" s="5">
        <f>IF(HI63=0,0,IF($BJ63&gt;SUM(HJ63:$JV63),IF(HI63+SUM(HJ63:$JV63)&gt;$BJ63,$BJ63-SUM(PJ63:$RV63),HI63),0))</f>
        <v>0</v>
      </c>
      <c r="PJ63" s="5">
        <f>IF(HJ63=0,0,IF($BJ63&gt;SUM(HK63:$JV63),IF(HJ63+SUM(HK63:$JV63)&gt;$BJ63,$BJ63-SUM(PK63:$RV63),HJ63),0))</f>
        <v>0</v>
      </c>
      <c r="PK63" s="5">
        <f>IF(HK63=0,0,IF($BJ63&gt;SUM(HL63:$JV63),IF(HK63+SUM(HL63:$JV63)&gt;$BJ63,$BJ63-SUM(PL63:$RV63),HK63),0))</f>
        <v>0</v>
      </c>
      <c r="PL63" s="5">
        <f>IF(HL63=0,0,IF($BJ63&gt;SUM(HM63:$JV63),IF(HL63+SUM(HM63:$JV63)&gt;$BJ63,$BJ63-SUM(PM63:$RV63),HL63),0))</f>
        <v>0</v>
      </c>
      <c r="PM63" s="5">
        <f>IF(HM63=0,0,IF($BJ63&gt;SUM(HN63:$JV63),IF(HM63+SUM(HN63:$JV63)&gt;$BJ63,$BJ63-SUM(PN63:$RV63),HM63),0))</f>
        <v>0</v>
      </c>
      <c r="PN63" s="5">
        <f>IF(HN63=0,0,IF($BJ63&gt;SUM(HO63:$JV63),IF(HN63+SUM(HO63:$JV63)&gt;$BJ63,$BJ63-SUM(PO63:$RV63),HN63),0))</f>
        <v>0</v>
      </c>
      <c r="PO63" s="5">
        <f>IF(HO63=0,0,IF($BJ63&gt;SUM(HP63:$JV63),IF(HO63+SUM(HP63:$JV63)&gt;$BJ63,$BJ63-SUM(PP63:$RV63),HO63),0))</f>
        <v>0</v>
      </c>
      <c r="PP63" s="5">
        <f>IF(HP63=0,0,IF($BJ63&gt;SUM(HQ63:$JV63),IF(HP63+SUM(HQ63:$JV63)&gt;$BJ63,$BJ63-SUM(PQ63:$RV63),HP63),0))</f>
        <v>0</v>
      </c>
      <c r="PQ63" s="5">
        <f>IF(HQ63=0,0,IF($BJ63&gt;SUM(HR63:$JV63),IF(HQ63+SUM(HR63:$JV63)&gt;$BJ63,$BJ63-SUM(PR63:$RV63),HQ63),0))</f>
        <v>0</v>
      </c>
      <c r="PR63" s="5">
        <f>IF(HR63=0,0,IF($BJ63&gt;SUM(HS63:$JV63),IF(HR63+SUM(HS63:$JV63)&gt;$BJ63,$BJ63-SUM(PS63:$RV63),HR63),0))</f>
        <v>0</v>
      </c>
      <c r="PS63" s="5">
        <f>IF(HS63=0,0,IF($BJ63&gt;SUM(HT63:$JV63),IF(HS63+SUM(HT63:$JV63)&gt;$BJ63,$BJ63-SUM(PT63:$RV63),HS63),0))</f>
        <v>0</v>
      </c>
      <c r="PT63" s="5">
        <f>IF(HT63=0,0,IF($BJ63&gt;SUM(HU63:$JV63),IF(HT63+SUM(HU63:$JV63)&gt;$BJ63,$BJ63-SUM(PU63:$RV63),HT63),0))</f>
        <v>0</v>
      </c>
      <c r="PU63" s="5">
        <f>IF(HU63=0,0,IF($BJ63&gt;SUM(HV63:$JV63),IF(HU63+SUM(HV63:$JV63)&gt;$BJ63,$BJ63-SUM(PV63:$RV63),HU63),0))</f>
        <v>0</v>
      </c>
      <c r="PV63" s="5">
        <f>IF(HV63=0,0,IF($BJ63&gt;SUM(HW63:$JV63),IF(HV63+SUM(HW63:$JV63)&gt;$BJ63,$BJ63-SUM(PW63:$RV63),HV63),0))</f>
        <v>0</v>
      </c>
      <c r="PW63" s="5">
        <f>IF(HW63=0,0,IF($BJ63&gt;SUM(HX63:$JV63),IF(HW63+SUM(HX63:$JV63)&gt;$BJ63,$BJ63-SUM(PX63:$RV63),HW63),0))</f>
        <v>0</v>
      </c>
      <c r="PX63" s="5">
        <f>IF(HX63=0,0,IF($BJ63&gt;SUM(HY63:$JV63),IF(HX63+SUM(HY63:$JV63)&gt;$BJ63,$BJ63-SUM(PY63:$RV63),HX63),0))</f>
        <v>0</v>
      </c>
      <c r="PY63" s="5">
        <f>IF(HY63=0,0,IF($BJ63&gt;SUM(HZ63:$JV63),IF(HY63+SUM(HZ63:$JV63)&gt;$BJ63,$BJ63-SUM(PZ63:$RV63),HY63),0))</f>
        <v>0</v>
      </c>
      <c r="PZ63" s="5">
        <f>IF(HZ63=0,0,IF($BJ63&gt;SUM(IA63:$JV63),IF(HZ63+SUM(IA63:$JV63)&gt;$BJ63,$BJ63-SUM(QA63:$RV63),HZ63),0))</f>
        <v>0</v>
      </c>
      <c r="QA63" s="5">
        <f>IF(IA63=0,0,IF($BJ63&gt;SUM(IB63:$JV63),IF(IA63+SUM(IB63:$JV63)&gt;$BJ63,$BJ63-SUM(QB63:$RV63),IA63),0))</f>
        <v>0</v>
      </c>
      <c r="QB63" s="5">
        <f>IF(IB63=0,0,IF($BJ63&gt;SUM(IC63:$JV63),IF(IB63+SUM(IC63:$JV63)&gt;$BJ63,$BJ63-SUM(QC63:$RV63),IB63),0))</f>
        <v>0</v>
      </c>
      <c r="QC63" s="5">
        <f>IF(IC63=0,0,IF($BJ63&gt;SUM(ID63:$JV63),IF(IC63+SUM(ID63:$JV63)&gt;$BJ63,$BJ63-SUM(QD63:$RV63),IC63),0))</f>
        <v>0</v>
      </c>
      <c r="QD63" s="5">
        <f>IF(ID63=0,0,IF($BJ63&gt;SUM(IE63:$JV63),IF(ID63+SUM(IE63:$JV63)&gt;$BJ63,$BJ63-SUM(QE63:$RV63),ID63),0))</f>
        <v>0</v>
      </c>
      <c r="QE63" s="5">
        <f>IF(IE63=0,0,IF($BJ63&gt;SUM(IF63:$JV63),IF(IE63+SUM(IF63:$JV63)&gt;$BJ63,$BJ63-SUM(QF63:$RV63),IE63),0))</f>
        <v>0</v>
      </c>
      <c r="QF63" s="5">
        <f>IF(IF63=0,0,IF($BJ63&gt;SUM(IG63:$JV63),IF(IF63+SUM(IG63:$JV63)&gt;$BJ63,$BJ63-SUM(QG63:$RV63),IF63),0))</f>
        <v>0</v>
      </c>
      <c r="QG63" s="5">
        <f>IF(IG63=0,0,IF($BJ63&gt;SUM(IH63:$JV63),IF(IG63+SUM(IH63:$JV63)&gt;$BJ63,$BJ63-SUM(QH63:$RV63),IG63),0))</f>
        <v>0</v>
      </c>
      <c r="QH63" s="5">
        <f>IF(IH63=0,0,IF($BJ63&gt;SUM(II63:$JV63),IF(IH63+SUM(II63:$JV63)&gt;$BJ63,$BJ63-SUM(QI63:$RV63),IH63),0))</f>
        <v>0</v>
      </c>
      <c r="QI63" s="5">
        <f>IF(II63=0,0,IF($BJ63&gt;SUM(IJ63:$JV63),IF(II63+SUM(IJ63:$JV63)&gt;$BJ63,$BJ63-SUM(QJ63:$RV63),II63),0))</f>
        <v>0</v>
      </c>
      <c r="QJ63" s="5">
        <f>IF(IJ63=0,0,IF($BJ63&gt;SUM(IK63:$JV63),IF(IJ63+SUM(IK63:$JV63)&gt;$BJ63,$BJ63-SUM(QK63:$RV63),IJ63),0))</f>
        <v>0</v>
      </c>
      <c r="QK63" s="5">
        <f>IF(IK63=0,0,IF($BJ63&gt;SUM(IL63:$JV63),IF(IK63+SUM(IL63:$JV63)&gt;$BJ63,$BJ63-SUM(QL63:$RV63),IK63),0))</f>
        <v>0</v>
      </c>
      <c r="QL63" s="5">
        <f>IF(IL63=0,0,IF($BJ63&gt;SUM(IM63:$JV63),IF(IL63+SUM(IM63:$JV63)&gt;$BJ63,$BJ63-SUM(QM63:$RV63),IL63),0))</f>
        <v>0</v>
      </c>
      <c r="QM63" s="5">
        <f>IF(IM63=0,0,IF($BJ63&gt;SUM(IN63:$JV63),IF(IM63+SUM(IN63:$JV63)&gt;$BJ63,$BJ63-SUM(QN63:$RV63),IM63),0))</f>
        <v>0</v>
      </c>
      <c r="QN63" s="5">
        <f>IF(IN63=0,0,IF($BJ63&gt;SUM(IO63:$JV63),IF(IN63+SUM(IO63:$JV63)&gt;$BJ63,$BJ63-SUM(QO63:$RV63),IN63),0))</f>
        <v>0</v>
      </c>
      <c r="QO63" s="5">
        <f>IF(IO63=0,0,IF($BJ63&gt;SUM(IP63:$JV63),IF(IO63+SUM(IP63:$JV63)&gt;$BJ63,$BJ63-SUM(QP63:$RV63),IO63),0))</f>
        <v>0</v>
      </c>
      <c r="QP63" s="5">
        <f>IF(IP63=0,0,IF($BJ63&gt;SUM(IQ63:$JV63),IF(IP63+SUM(IQ63:$JV63)&gt;$BJ63,$BJ63-SUM(QQ63:$RV63),IP63),0))</f>
        <v>0</v>
      </c>
      <c r="QQ63" s="5">
        <f>IF(IQ63=0,0,IF($BJ63&gt;SUM(IR63:$JV63),IF(IQ63+SUM(IR63:$JV63)&gt;$BJ63,$BJ63-SUM(QR63:$RV63),IQ63),0))</f>
        <v>0</v>
      </c>
      <c r="QR63" s="5">
        <f>IF(IR63=0,0,IF($BJ63&gt;SUM(IS63:$JV63),IF(IR63+SUM(IS63:$JV63)&gt;$BJ63,$BJ63-SUM(QS63:$RV63),IR63),0))</f>
        <v>0</v>
      </c>
      <c r="QS63" s="5">
        <f>IF(IS63=0,0,IF($BJ63&gt;SUM(IT63:$JV63),IF(IS63+SUM(IT63:$JV63)&gt;$BJ63,$BJ63-SUM(QT63:$RV63),IS63),0))</f>
        <v>0</v>
      </c>
      <c r="QT63" s="5">
        <f>IF(IT63=0,0,IF($BJ63&gt;SUM(IU63:$JV63),IF(IT63+SUM(IU63:$JV63)&gt;$BJ63,$BJ63-SUM(QU63:$RV63),IT63),0))</f>
        <v>0</v>
      </c>
      <c r="QU63" s="5">
        <f>IF(IU63=0,0,IF($BJ63&gt;SUM(IV63:$JV63),IF(IU63+SUM(IV63:$JV63)&gt;$BJ63,$BJ63-SUM(QV63:$RV63),IU63),0))</f>
        <v>0</v>
      </c>
      <c r="QV63" s="5">
        <f>IF(IV63=0,0,IF($BJ63&gt;SUM(IW63:$JV63),IF(IV63+SUM(IW63:$JV63)&gt;$BJ63,$BJ63-SUM(QW63:$RV63),IV63),0))</f>
        <v>0</v>
      </c>
      <c r="QW63" s="5">
        <f>IF(IW63=0,0,IF($BJ63&gt;SUM(IX63:$JV63),IF(IW63+SUM(IX63:$JV63)&gt;$BJ63,$BJ63-SUM(QX63:$RV63),IW63),0))</f>
        <v>0</v>
      </c>
      <c r="QX63" s="5">
        <f>IF(IX63=0,0,IF($BJ63&gt;SUM(IY63:$JV63),IF(IX63+SUM(IY63:$JV63)&gt;$BJ63,$BJ63-SUM(QY63:$RV63),IX63),0))</f>
        <v>0</v>
      </c>
      <c r="QY63" s="5">
        <f>IF(IY63=0,0,IF($BJ63&gt;SUM(IZ63:$JV63),IF(IY63+SUM(IZ63:$JV63)&gt;$BJ63,$BJ63-SUM(QZ63:$RV63),IY63),0))</f>
        <v>0</v>
      </c>
      <c r="QZ63" s="5">
        <f>IF(IZ63=0,0,IF($BJ63&gt;SUM(JA63:$JV63),IF(IZ63+SUM(JA63:$JV63)&gt;$BJ63,$BJ63-SUM(RA63:$RV63),IZ63),0))</f>
        <v>0</v>
      </c>
      <c r="RA63" s="5">
        <f>IF(JA63=0,0,IF($BJ63&gt;SUM(JB63:$JV63),IF(JA63+SUM(JB63:$JV63)&gt;$BJ63,$BJ63-SUM(RB63:$RV63),JA63),0))</f>
        <v>0</v>
      </c>
      <c r="RB63" s="5">
        <f>IF(JB63=0,0,IF($BJ63&gt;SUM(JC63:$JV63),IF(JB63+SUM(JC63:$JV63)&gt;$BJ63,$BJ63-SUM(RC63:$RV63),JB63),0))</f>
        <v>0</v>
      </c>
      <c r="RC63" s="5">
        <f>IF(JC63=0,0,IF($BJ63&gt;SUM(JD63:$JV63),IF(JC63+SUM(JD63:$JV63)&gt;$BJ63,$BJ63-SUM(RD63:$RV63),JC63),0))</f>
        <v>0</v>
      </c>
      <c r="RD63" s="5">
        <f>IF(JD63=0,0,IF($BJ63&gt;SUM(JE63:$JV63),IF(JD63+SUM(JE63:$JV63)&gt;$BJ63,$BJ63-SUM(RE63:$RV63),JD63),0))</f>
        <v>0</v>
      </c>
      <c r="RE63" s="5">
        <f>IF(JE63=0,0,IF($BJ63&gt;SUM(JF63:$JV63),IF(JE63+SUM(JF63:$JV63)&gt;$BJ63,$BJ63-SUM(RF63:$RV63),JE63),0))</f>
        <v>0</v>
      </c>
      <c r="RF63" s="5">
        <f>IF(JF63=0,0,IF($BJ63&gt;SUM(JG63:$JV63),IF(JF63+SUM(JG63:$JV63)&gt;$BJ63,$BJ63-SUM(RG63:$RV63),JF63),0))</f>
        <v>0</v>
      </c>
      <c r="RG63" s="5">
        <f>IF(JG63=0,0,IF($BJ63&gt;SUM(JH63:$JV63),IF(JG63+SUM(JH63:$JV63)&gt;$BJ63,$BJ63-SUM(RH63:$RV63),JG63),0))</f>
        <v>0</v>
      </c>
      <c r="RH63" s="5">
        <f>IF(JH63=0,0,IF($BJ63&gt;SUM(JI63:$JV63),IF(JH63+SUM(JI63:$JV63)&gt;$BJ63,$BJ63-SUM(RI63:$RV63),JH63),0))</f>
        <v>0</v>
      </c>
      <c r="RI63" s="5">
        <f>IF(JI63=0,0,IF($BJ63&gt;SUM(JJ63:$JV63),IF(JI63+SUM(JJ63:$JV63)&gt;$BJ63,$BJ63-SUM(RJ63:$RV63),JI63),0))</f>
        <v>0</v>
      </c>
      <c r="RJ63" s="5">
        <f>IF(JJ63=0,0,IF($BJ63&gt;SUM(JK63:$JV63),IF(JJ63+SUM(JK63:$JV63)&gt;$BJ63,$BJ63-SUM(RK63:$RV63),JJ63),0))</f>
        <v>0</v>
      </c>
      <c r="RK63" s="5">
        <f>IF(JK63=0,0,IF($BJ63&gt;SUM(JL63:$JV63),IF(JK63+SUM(JL63:$JV63)&gt;$BJ63,$BJ63-SUM(RL63:$RV63),JK63),0))</f>
        <v>0</v>
      </c>
      <c r="RL63" s="5">
        <f>IF(JL63=0,0,IF($BJ63&gt;SUM(JM63:$JV63),IF(JL63+SUM(JM63:$JV63)&gt;$BJ63,$BJ63-SUM(RM63:$RV63),JL63),0))</f>
        <v>0</v>
      </c>
      <c r="RM63" s="5">
        <f>IF(JM63=0,0,IF($BJ63&gt;SUM(JN63:$JV63),IF(JM63+SUM(JN63:$JV63)&gt;$BJ63,$BJ63-SUM(RN63:$RV63),JM63),0))</f>
        <v>0</v>
      </c>
      <c r="RN63" s="5">
        <f>IF(JN63=0,0,IF($BJ63&gt;SUM(JO63:$JV63),IF(JN63+SUM(JO63:$JV63)&gt;$BJ63,$BJ63-SUM(RO63:$RV63),JN63),0))</f>
        <v>0</v>
      </c>
      <c r="RO63" s="5">
        <f>IF(JO63=0,0,IF($BJ63&gt;SUM(JP63:$JV63),IF(JO63+SUM(JP63:$JV63)&gt;$BJ63,$BJ63-SUM(RP63:$RV63),JO63),0))</f>
        <v>0</v>
      </c>
      <c r="RP63" s="5">
        <f>IF(JP63=0,0,IF($BJ63&gt;SUM(JQ63:$JV63),IF(JP63+SUM(JQ63:$JV63)&gt;$BJ63,$BJ63-SUM(RQ63:$RV63),JP63),0))</f>
        <v>0</v>
      </c>
      <c r="RQ63" s="5">
        <f>IF(JQ63=0,0,IF($BJ63&gt;SUM(JR63:$JV63),IF(JQ63+SUM(JR63:$JV63)&gt;$BJ63,$BJ63-SUM(RR63:$RV63),JQ63),0))</f>
        <v>0</v>
      </c>
      <c r="RR63" s="5">
        <f>IF(JR63=0,0,IF($BJ63&gt;SUM(JS63:$JV63),IF(JR63+SUM(JS63:$JV63)&gt;$BJ63,$BJ63-SUM(RS63:$RV63),JR63),0))</f>
        <v>0</v>
      </c>
      <c r="RS63" s="5">
        <f>IF(JS63=0,0,IF($BJ63&gt;SUM(JT63:$JV63),IF(JS63+SUM(JT63:$JV63)&gt;$BJ63,$BJ63-SUM(RT63:$RV63),JS63),0))</f>
        <v>0</v>
      </c>
      <c r="RT63" s="5">
        <f>IF(JT63=0,0,IF($BJ63&gt;SUM(JU63:$JV63),IF(JT63+SUM(JU63:$JV63)&gt;$BJ63,$BJ63-SUM(RU63:$RV63),JT63),0))</f>
        <v>0</v>
      </c>
      <c r="RU63" s="5">
        <f>IF(JU63=0,0,IF($BJ63&gt;SUM(JV63:$JV63),IF(JU63+SUM(JV63:$JV63)&gt;$BJ63,$BJ63-SUM(RV63:$RV63),JU63),0))</f>
        <v>0</v>
      </c>
      <c r="RV63" s="54"/>
      <c r="RW63" s="12">
        <f ca="1">SUMIFS(Sales!D$1:D$151,Sales!B$1:B$151,B63,Sales!C$1:C$151,C63)</f>
        <v>89</v>
      </c>
      <c r="RX63" s="65" t="b">
        <f>IF(COUNTIF(Sales!C$1:C$153,C63)=1,TRUE,FALSE)</f>
        <v>1</v>
      </c>
      <c r="RY63" t="b">
        <f>IF(SUM(BW63:JV63)=SUM(BW208:JV208),IF(SUM(BW63:JV63)=0,TRUE,FALSE),TRUE)</f>
        <v>1</v>
      </c>
    </row>
    <row r="64" spans="1:493" hidden="1" x14ac:dyDescent="0.35">
      <c r="A64" s="7">
        <f t="shared" ca="1" si="546"/>
        <v>64</v>
      </c>
      <c r="B64" s="126" t="str">
        <f t="shared" si="595"/>
        <v>GC-Shoes</v>
      </c>
      <c r="C64" s="20" t="s">
        <v>213</v>
      </c>
      <c r="D64" s="20"/>
      <c r="E64" s="155">
        <f>IF(LEFT(C64,5)="Total",0,SUMIFS(Costing!E$1:E$79,Costing!C$1:C$79,B64,Costing!D$1:D$79,C64))</f>
        <v>0</v>
      </c>
      <c r="F64" s="60">
        <f>SUMIFS(Costing!G$1:G$79,Costing!C$1:C$79,B64,Costing!D$1:D$79,C64)</f>
        <v>0</v>
      </c>
      <c r="G64" s="92"/>
      <c r="H64" s="220"/>
      <c r="I64" s="67">
        <f t="shared" si="575"/>
        <v>0</v>
      </c>
      <c r="J64" s="92"/>
      <c r="K64" s="220"/>
      <c r="L64" s="67">
        <f t="shared" si="576"/>
        <v>0</v>
      </c>
      <c r="M64" s="92"/>
      <c r="N64" s="220"/>
      <c r="O64" s="67">
        <f t="shared" si="577"/>
        <v>0</v>
      </c>
      <c r="P64" s="92"/>
      <c r="Q64" s="220"/>
      <c r="R64" s="67">
        <f t="shared" si="578"/>
        <v>0</v>
      </c>
      <c r="S64" s="92"/>
      <c r="T64" s="220"/>
      <c r="U64" s="67">
        <f t="shared" si="579"/>
        <v>0</v>
      </c>
      <c r="V64" s="92"/>
      <c r="W64" s="220"/>
      <c r="X64" s="67">
        <f t="shared" si="580"/>
        <v>0</v>
      </c>
      <c r="Y64" s="92"/>
      <c r="Z64" s="220"/>
      <c r="AA64" s="67">
        <f t="shared" si="581"/>
        <v>0</v>
      </c>
      <c r="AB64" s="92"/>
      <c r="AC64" s="220"/>
      <c r="AD64" s="67">
        <f t="shared" si="582"/>
        <v>0</v>
      </c>
      <c r="AE64" s="92"/>
      <c r="AF64" s="220"/>
      <c r="AG64" s="67">
        <f t="shared" si="583"/>
        <v>0</v>
      </c>
      <c r="AH64" s="92"/>
      <c r="AI64" s="220"/>
      <c r="AJ64" s="67">
        <f t="shared" si="584"/>
        <v>0</v>
      </c>
      <c r="AK64" s="92"/>
      <c r="AL64" s="220"/>
      <c r="AM64" s="67">
        <f t="shared" si="585"/>
        <v>0</v>
      </c>
      <c r="AN64" s="92"/>
      <c r="AO64" s="220"/>
      <c r="AP64" s="67">
        <f t="shared" si="586"/>
        <v>0</v>
      </c>
      <c r="AQ64" s="92"/>
      <c r="AR64" s="220"/>
      <c r="AS64" s="67">
        <f t="shared" si="587"/>
        <v>0</v>
      </c>
      <c r="AT64" s="92"/>
      <c r="AU64" s="220"/>
      <c r="AV64" s="67">
        <f t="shared" si="588"/>
        <v>0</v>
      </c>
      <c r="AW64" s="92"/>
      <c r="AX64" s="220"/>
      <c r="AY64" s="67">
        <f t="shared" si="589"/>
        <v>0</v>
      </c>
      <c r="AZ64" s="92"/>
      <c r="BA64" s="220"/>
      <c r="BB64" s="67">
        <f t="shared" si="590"/>
        <v>0</v>
      </c>
      <c r="BC64" s="92"/>
      <c r="BD64" s="220"/>
      <c r="BE64" s="67">
        <f t="shared" si="591"/>
        <v>0</v>
      </c>
      <c r="BF64" s="92"/>
      <c r="BG64" s="220"/>
      <c r="BH64" s="67">
        <f t="shared" si="592"/>
        <v>0</v>
      </c>
      <c r="BI64" s="68"/>
      <c r="BJ64" s="154">
        <f t="shared" si="593"/>
        <v>0</v>
      </c>
      <c r="BK64" s="116">
        <f t="shared" si="594"/>
        <v>0</v>
      </c>
      <c r="BL64" s="50"/>
      <c r="BM64" s="5">
        <f ca="1">SUMIFS(INDIRECT("Sales!"&amp;RW64&amp;":"&amp;RW64),Sales!$1:$1,"&gt;"&amp;$BN$2,Sales!$1:$1,"&lt;="&amp;$C$2)/$BM$2*30</f>
        <v>0</v>
      </c>
      <c r="BN64" s="72"/>
      <c r="BO64" s="5">
        <f>SUMIF($DB$2:$RV$2,"&lt;"&amp;BO$2,$DB64:$RV64)-SUM($BN64:BN64)</f>
        <v>0</v>
      </c>
      <c r="BP64" s="5">
        <f>SUMIF($DB$2:$RV$2,"&lt;"&amp;BP$2,$DB64:$RV64)-SUM($BN64:BO64)</f>
        <v>0</v>
      </c>
      <c r="BQ64" s="5">
        <f>SUMIF($DB$2:$RV$2,"&lt;"&amp;BQ$2,$DB64:$RV64)-SUM($BN64:BP64)</f>
        <v>0</v>
      </c>
      <c r="BR64" s="5">
        <f>SUMIF($DB$2:$RV$2,"&lt;"&amp;BR$2,$DB64:$RV64)-SUM($BN64:BQ64)</f>
        <v>0</v>
      </c>
      <c r="BS64" s="5">
        <f>SUMIF($DB$2:$RV$2,"&lt;"&amp;BS$2,$DB64:$RV64)-SUM($BN64:BR64)</f>
        <v>0</v>
      </c>
      <c r="BT64" s="5">
        <f>SUMIF($DB$2:$RV$2,"&lt;"&amp;BT$2,$DB64:$RV64)-SUM($BN64:BS64)</f>
        <v>0</v>
      </c>
      <c r="BU64" s="5">
        <f t="shared" si="599"/>
        <v>0</v>
      </c>
      <c r="BV64" s="10"/>
      <c r="BW64" s="95"/>
      <c r="BX64" s="95">
        <v>0</v>
      </c>
      <c r="BY64" s="95">
        <v>0</v>
      </c>
      <c r="BZ64" s="95"/>
      <c r="CA64" s="95"/>
      <c r="CB64" s="95"/>
      <c r="CC64" s="79">
        <v>0</v>
      </c>
      <c r="CD64" s="79">
        <v>0</v>
      </c>
      <c r="CE64" s="79">
        <v>0</v>
      </c>
      <c r="CF64" s="79">
        <v>0</v>
      </c>
      <c r="CG64" s="79">
        <v>0</v>
      </c>
      <c r="CH64" s="79">
        <v>0</v>
      </c>
      <c r="CI64" s="79">
        <v>0</v>
      </c>
      <c r="CJ64" s="79">
        <v>0</v>
      </c>
      <c r="CK64" s="79">
        <v>0</v>
      </c>
      <c r="CL64" s="79">
        <v>0</v>
      </c>
      <c r="CM64" s="79">
        <v>0</v>
      </c>
      <c r="CN64" s="79">
        <v>0</v>
      </c>
      <c r="CO64" s="79">
        <v>0</v>
      </c>
      <c r="CP64" s="79">
        <v>0</v>
      </c>
      <c r="CQ64" s="79">
        <v>0</v>
      </c>
      <c r="CR64" s="79">
        <v>0</v>
      </c>
      <c r="CS64" s="79">
        <v>0</v>
      </c>
      <c r="CT64" s="79">
        <v>0</v>
      </c>
      <c r="CU64" s="79">
        <v>0</v>
      </c>
      <c r="CV64" s="79">
        <v>0</v>
      </c>
      <c r="CW64" s="79">
        <v>0</v>
      </c>
      <c r="CX64" s="95">
        <v>0</v>
      </c>
      <c r="CY64" s="79">
        <v>0</v>
      </c>
      <c r="CZ64" s="79">
        <v>0</v>
      </c>
      <c r="DA64" s="79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5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10</v>
      </c>
      <c r="EU64" s="5">
        <v>5</v>
      </c>
      <c r="EV64" s="5">
        <v>10</v>
      </c>
      <c r="EW64" s="5">
        <v>5</v>
      </c>
      <c r="EX64" s="5">
        <v>3</v>
      </c>
      <c r="EY64" s="5">
        <v>5</v>
      </c>
      <c r="EZ64" s="5">
        <v>5</v>
      </c>
      <c r="FA64" s="5">
        <v>0</v>
      </c>
      <c r="FB64" s="5">
        <v>3</v>
      </c>
      <c r="FC64" s="5">
        <v>0</v>
      </c>
      <c r="FD64" s="5">
        <v>0</v>
      </c>
      <c r="FE64" s="5">
        <v>0</v>
      </c>
      <c r="FF64" s="5">
        <v>0</v>
      </c>
      <c r="FG64" s="5">
        <v>10</v>
      </c>
      <c r="FH64" s="5">
        <v>0</v>
      </c>
      <c r="FI64" s="5">
        <v>0</v>
      </c>
      <c r="FJ64" s="5">
        <v>0</v>
      </c>
      <c r="FK64" s="5">
        <v>5</v>
      </c>
      <c r="FL64" s="5">
        <v>5</v>
      </c>
      <c r="FM64" s="5">
        <v>0</v>
      </c>
      <c r="FN64" s="5">
        <v>0</v>
      </c>
      <c r="FO64" s="5">
        <v>5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10</v>
      </c>
      <c r="HW64" s="5">
        <v>10</v>
      </c>
      <c r="HX64" s="5">
        <v>10</v>
      </c>
      <c r="HY64" s="5">
        <v>10</v>
      </c>
      <c r="HZ64" s="5">
        <v>10</v>
      </c>
      <c r="IA64" s="5">
        <v>10</v>
      </c>
      <c r="IB64" s="5">
        <v>10</v>
      </c>
      <c r="IC64" s="5">
        <v>0</v>
      </c>
      <c r="ID64" s="5">
        <v>0</v>
      </c>
      <c r="IE64" s="5">
        <v>0</v>
      </c>
      <c r="IF64" s="5"/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0</v>
      </c>
      <c r="JS64" s="5">
        <v>0</v>
      </c>
      <c r="JT64" s="5">
        <v>0</v>
      </c>
      <c r="JU64" s="5"/>
      <c r="JV64" s="54"/>
      <c r="JW64" s="5">
        <f>IF(BW64=0,0,IF($BJ64&gt;SUM(BX64:$JV64),IF(BW64+SUM(BX64:$JV64)&gt;$BJ64,$BJ64-SUM(JX64:$RV64),BW64),0))</f>
        <v>0</v>
      </c>
      <c r="JX64" s="5">
        <f>IF(BX64=0,0,IF($BJ64&gt;SUM(BY64:$JV64),IF(BX64+SUM(BY64:$JV64)&gt;$BJ64,$BJ64-SUM(JY64:$RV64),BX64),0))</f>
        <v>0</v>
      </c>
      <c r="JY64" s="5">
        <f>IF(BY64=0,0,IF($BJ64&gt;SUM(BZ64:$JV64),IF(BY64+SUM(BZ64:$JV64)&gt;$BJ64,$BJ64-SUM(JZ64:$RV64),BY64),0))</f>
        <v>0</v>
      </c>
      <c r="JZ64" s="5">
        <f>IF(BZ64=0,0,IF($BJ64&gt;SUM(CA64:$JV64),IF(BZ64+SUM(CA64:$JV64)&gt;$BJ64,$BJ64-SUM(KA64:$RV64),BZ64),0))</f>
        <v>0</v>
      </c>
      <c r="KA64" s="5">
        <f>IF(CA64=0,0,IF($BJ64&gt;SUM(CB64:$JV64),IF(CA64+SUM(CB64:$JV64)&gt;$BJ64,$BJ64-SUM(KB64:$RV64),CA64),0))</f>
        <v>0</v>
      </c>
      <c r="KB64" s="5">
        <f>IF(CB64=0,0,IF($BJ64&gt;SUM(CC64:$JV64),IF(CB64+SUM(CC64:$JV64)&gt;$BJ64,$BJ64-SUM(KC64:$RV64),CB64),0))</f>
        <v>0</v>
      </c>
      <c r="KC64" s="5">
        <f>IF(CC64=0,0,IF($BJ64&gt;SUM(CD64:$JV64),IF(CC64+SUM(CD64:$JV64)&gt;$BJ64,$BJ64-SUM(KD64:$RV64),CC64),0))</f>
        <v>0</v>
      </c>
      <c r="KD64" s="5">
        <f>IF(CD64=0,0,IF($BJ64&gt;SUM(CE64:$JV64),IF(CD64+SUM(CE64:$JV64)&gt;$BJ64,$BJ64-SUM(KE64:$RV64),CD64),0))</f>
        <v>0</v>
      </c>
      <c r="KE64" s="5">
        <f>IF(CE64=0,0,IF($BJ64&gt;SUM(CF64:$JV64),IF(CE64+SUM(CF64:$JV64)&gt;$BJ64,$BJ64-SUM(KF64:$RV64),CE64),0))</f>
        <v>0</v>
      </c>
      <c r="KF64" s="5">
        <f>IF(CF64=0,0,IF($BJ64&gt;SUM(CG64:$JV64),IF(CF64+SUM(CG64:$JV64)&gt;$BJ64,$BJ64-SUM(KG64:$RV64),CF64),0))</f>
        <v>0</v>
      </c>
      <c r="KG64" s="5">
        <f>IF(CG64=0,0,IF($BJ64&gt;SUM(CH64:$JV64),IF(CG64+SUM(CH64:$JV64)&gt;$BJ64,$BJ64-SUM(KH64:$RV64),CG64),0))</f>
        <v>0</v>
      </c>
      <c r="KH64" s="5">
        <f>IF(CH64=0,0,IF($BJ64&gt;SUM(CI64:$JV64),IF(CH64+SUM(CI64:$JV64)&gt;$BJ64,$BJ64-SUM(KI64:$RV64),CH64),0))</f>
        <v>0</v>
      </c>
      <c r="KI64" s="5">
        <f>IF(CI64=0,0,IF($BJ64&gt;SUM(CJ64:$JV64),IF(CI64+SUM(CJ64:$JV64)&gt;$BJ64,$BJ64-SUM(KJ64:$RV64),CI64),0))</f>
        <v>0</v>
      </c>
      <c r="KJ64" s="5">
        <f>IF(CJ64=0,0,IF($BJ64&gt;SUM(CK64:$JV64),IF(CJ64+SUM(CK64:$JV64)&gt;$BJ64,$BJ64-SUM(KK64:$RV64),CJ64),0))</f>
        <v>0</v>
      </c>
      <c r="KK64" s="5">
        <f>IF(CK64=0,0,IF($BJ64&gt;SUM(CL64:$JV64),IF(CK64+SUM(CL64:$JV64)&gt;$BJ64,$BJ64-SUM(KL64:$RV64),CK64),0))</f>
        <v>0</v>
      </c>
      <c r="KL64" s="5">
        <f>IF(CL64=0,0,IF($BJ64&gt;SUM(CM64:$JV64),IF(CL64+SUM(CM64:$JV64)&gt;$BJ64,$BJ64-SUM(KM64:$RV64),CL64),0))</f>
        <v>0</v>
      </c>
      <c r="KM64" s="5">
        <f>IF(CM64=0,0,IF($BJ64&gt;SUM(CN64:$JV64),IF(CM64+SUM(CN64:$JV64)&gt;$BJ64,$BJ64-SUM(KN64:$RV64),CM64),0))</f>
        <v>0</v>
      </c>
      <c r="KN64" s="5">
        <f>IF(CN64=0,0,IF($BJ64&gt;SUM(CO64:$JV64),IF(CN64+SUM(CO64:$JV64)&gt;$BJ64,$BJ64-SUM(KO64:$RV64),CN64),0))</f>
        <v>0</v>
      </c>
      <c r="KO64" s="5">
        <f>IF(CO64=0,0,IF($BJ64&gt;SUM(CP64:$JV64),IF(CO64+SUM(CP64:$JV64)&gt;$BJ64,$BJ64-SUM(KP64:$RV64),CO64),0))</f>
        <v>0</v>
      </c>
      <c r="KP64" s="5">
        <f>IF(CP64=0,0,IF($BJ64&gt;SUM(CQ64:$JV64),IF(CP64+SUM(CQ64:$JV64)&gt;$BJ64,$BJ64-SUM(KQ64:$RV64),CP64),0))</f>
        <v>0</v>
      </c>
      <c r="KQ64" s="5">
        <f>IF(CQ64=0,0,IF($BJ64&gt;SUM(CR64:$JV64),IF(CQ64+SUM(CR64:$JV64)&gt;$BJ64,$BJ64-SUM(KR64:$RV64),CQ64),0))</f>
        <v>0</v>
      </c>
      <c r="KR64" s="5">
        <f>IF(CR64=0,0,IF($BJ64&gt;SUM(CS64:$JV64),IF(CR64+SUM(CS64:$JV64)&gt;$BJ64,$BJ64-SUM(KS64:$RV64),CR64),0))</f>
        <v>0</v>
      </c>
      <c r="KS64" s="5">
        <f>IF(CS64=0,0,IF($BJ64&gt;SUM(CT64:$JV64),IF(CS64+SUM(CT64:$JV64)&gt;$BJ64,$BJ64-SUM(KT64:$RV64),CS64),0))</f>
        <v>0</v>
      </c>
      <c r="KT64" s="5">
        <f>IF(CT64=0,0,IF($BJ64&gt;SUM(CU64:$JV64),IF(CT64+SUM(CU64:$JV64)&gt;$BJ64,$BJ64-SUM(KU64:$RV64),CT64),0))</f>
        <v>0</v>
      </c>
      <c r="KU64" s="5">
        <f>IF(CU64=0,0,IF($BJ64&gt;SUM(CV64:$JV64),IF(CU64+SUM(CV64:$JV64)&gt;$BJ64,$BJ64-SUM(KV64:$RV64),CU64),0))</f>
        <v>0</v>
      </c>
      <c r="KV64" s="5">
        <f>IF(CV64=0,0,IF($BJ64&gt;SUM(CW64:$JV64),IF(CV64+SUM(CW64:$JV64)&gt;$BJ64,$BJ64-SUM(KW64:$RV64),CV64),0))</f>
        <v>0</v>
      </c>
      <c r="KW64" s="5">
        <f>IF(CW64=0,0,IF($BJ64&gt;SUM(CX64:$JV64),IF(CW64+SUM(CX64:$JV64)&gt;$BJ64,$BJ64-SUM(KX64:$RV64),CW64),0))</f>
        <v>0</v>
      </c>
      <c r="KX64" s="5">
        <f>IF(CX64=0,0,IF($BJ64&gt;SUM(CY64:$JV64),IF(CX64+SUM(CY64:$JV64)&gt;$BJ64,$BJ64-SUM(KY64:$RV64),CX64),0))</f>
        <v>0</v>
      </c>
      <c r="KY64" s="5">
        <f>IF(CY64=0,0,IF($BJ64&gt;SUM(CZ64:$JV64),IF(CY64+SUM(CZ64:$JV64)&gt;$BJ64,$BJ64-SUM(KZ64:$RV64),CY64),0))</f>
        <v>0</v>
      </c>
      <c r="KZ64" s="5">
        <f>IF(CZ64=0,0,IF($BJ64&gt;SUM(DA64:$JV64),IF(CZ64+SUM(DA64:$JV64)&gt;$BJ64,$BJ64-SUM(LA64:$RV64),CZ64),0))</f>
        <v>0</v>
      </c>
      <c r="LA64" s="5">
        <f>IF(DA64=0,0,IF($BJ64&gt;SUM(DB64:$JV64),IF(DA64+SUM(DB64:$JV64)&gt;$BJ64,$BJ64-SUM(LB64:$RV64),DA64),0))</f>
        <v>0</v>
      </c>
      <c r="LB64" s="5">
        <f>IF(DB64=0,0,IF($BJ64&gt;SUM(DC64:$JV64),IF(DB64+SUM(DC64:$JV64)&gt;$BJ64,$BJ64-SUM(LC64:$RV64),DB64),0))</f>
        <v>0</v>
      </c>
      <c r="LC64" s="5">
        <f>IF(DC64=0,0,IF($BJ64&gt;SUM(DD64:$JV64),IF(DC64+SUM(DD64:$JV64)&gt;$BJ64,$BJ64-SUM(LD64:$RV64),DC64),0))</f>
        <v>0</v>
      </c>
      <c r="LD64" s="5">
        <f>IF(DD64=0,0,IF($BJ64&gt;SUM(DE64:$JV64),IF(DD64+SUM(DE64:$JV64)&gt;$BJ64,$BJ64-SUM(LE64:$RV64),DD64),0))</f>
        <v>0</v>
      </c>
      <c r="LE64" s="5">
        <f>IF(DE64=0,0,IF($BJ64&gt;SUM(DF64:$JV64),IF(DE64+SUM(DF64:$JV64)&gt;$BJ64,$BJ64-SUM(LF64:$RV64),DE64),0))</f>
        <v>0</v>
      </c>
      <c r="LF64" s="5">
        <f>IF(DF64=0,0,IF($BJ64&gt;SUM(DG64:$JV64),IF(DF64+SUM(DG64:$JV64)&gt;$BJ64,$BJ64-SUM(LG64:$RV64),DF64),0))</f>
        <v>0</v>
      </c>
      <c r="LG64" s="5">
        <f>IF(DG64=0,0,IF($BJ64&gt;SUM(DH64:$JV64),IF(DG64+SUM(DH64:$JV64)&gt;$BJ64,$BJ64-SUM(LH64:$RV64),DG64),0))</f>
        <v>0</v>
      </c>
      <c r="LH64" s="5">
        <f>IF(DH64=0,0,IF($BJ64&gt;SUM(DI64:$JV64),IF(DH64+SUM(DI64:$JV64)&gt;$BJ64,$BJ64-SUM(LI64:$RV64),DH64),0))</f>
        <v>0</v>
      </c>
      <c r="LI64" s="5">
        <f>IF(DI64=0,0,IF($BJ64&gt;SUM(DJ64:$JV64),IF(DI64+SUM(DJ64:$JV64)&gt;$BJ64,$BJ64-SUM(LJ64:$RV64),DI64),0))</f>
        <v>0</v>
      </c>
      <c r="LJ64" s="5">
        <f>IF(DJ64=0,0,IF($BJ64&gt;SUM(DK64:$JV64),IF(DJ64+SUM(DK64:$JV64)&gt;$BJ64,$BJ64-SUM(LK64:$RV64),DJ64),0))</f>
        <v>0</v>
      </c>
      <c r="LK64" s="5">
        <f>IF(DK64=0,0,IF($BJ64&gt;SUM(DL64:$JV64),IF(DK64+SUM(DL64:$JV64)&gt;$BJ64,$BJ64-SUM(LL64:$RV64),DK64),0))</f>
        <v>0</v>
      </c>
      <c r="LL64" s="5">
        <f>IF(DL64=0,0,IF($BJ64&gt;SUM(DM64:$JV64),IF(DL64+SUM(DM64:$JV64)&gt;$BJ64,$BJ64-SUM(LM64:$RV64),DL64),0))</f>
        <v>0</v>
      </c>
      <c r="LM64" s="5">
        <f>IF(DM64=0,0,IF($BJ64&gt;SUM(DN64:$JV64),IF(DM64+SUM(DN64:$JV64)&gt;$BJ64,$BJ64-SUM(LN64:$RV64),DM64),0))</f>
        <v>0</v>
      </c>
      <c r="LN64" s="5">
        <f>IF(DN64=0,0,IF($BJ64&gt;SUM(DO64:$JV64),IF(DN64+SUM(DO64:$JV64)&gt;$BJ64,$BJ64-SUM(LO64:$RV64),DN64),0))</f>
        <v>0</v>
      </c>
      <c r="LO64" s="5">
        <f>IF(DO64=0,0,IF($BJ64&gt;SUM(DP64:$JV64),IF(DO64+SUM(DP64:$JV64)&gt;$BJ64,$BJ64-SUM(LP64:$RV64),DO64),0))</f>
        <v>0</v>
      </c>
      <c r="LP64" s="5">
        <f>IF(DP64=0,0,IF($BJ64&gt;SUM(DQ64:$JV64),IF(DP64+SUM(DQ64:$JV64)&gt;$BJ64,$BJ64-SUM(LQ64:$RV64),DP64),0))</f>
        <v>0</v>
      </c>
      <c r="LQ64" s="5">
        <f>IF(DQ64=0,0,IF($BJ64&gt;SUM(DR64:$JV64),IF(DQ64+SUM(DR64:$JV64)&gt;$BJ64,$BJ64-SUM(LR64:$RV64),DQ64),0))</f>
        <v>0</v>
      </c>
      <c r="LR64" s="5">
        <f>IF(DR64=0,0,IF($BJ64&gt;SUM(DS64:$JV64),IF(DR64+SUM(DS64:$JV64)&gt;$BJ64,$BJ64-SUM(LS64:$RV64),DR64),0))</f>
        <v>0</v>
      </c>
      <c r="LS64" s="5">
        <f>IF(DS64=0,0,IF($BJ64&gt;SUM(DT64:$JV64),IF(DS64+SUM(DT64:$JV64)&gt;$BJ64,$BJ64-SUM(LT64:$RV64),DS64),0))</f>
        <v>0</v>
      </c>
      <c r="LT64" s="5">
        <f>IF(DT64=0,0,IF($BJ64&gt;SUM(DU64:$JV64),IF(DT64+SUM(DU64:$JV64)&gt;$BJ64,$BJ64-SUM(LU64:$RV64),DT64),0))</f>
        <v>0</v>
      </c>
      <c r="LU64" s="5">
        <f>IF(DU64=0,0,IF($BJ64&gt;SUM(DV64:$JV64),IF(DU64+SUM(DV64:$JV64)&gt;$BJ64,$BJ64-SUM(LV64:$RV64),DU64),0))</f>
        <v>0</v>
      </c>
      <c r="LV64" s="5">
        <f>IF(DV64=0,0,IF($BJ64&gt;SUM(DW64:$JV64),IF(DV64+SUM(DW64:$JV64)&gt;$BJ64,$BJ64-SUM(LW64:$RV64),DV64),0))</f>
        <v>0</v>
      </c>
      <c r="LW64" s="5">
        <f>IF(DW64=0,0,IF($BJ64&gt;SUM(DX64:$JV64),IF(DW64+SUM(DX64:$JV64)&gt;$BJ64,$BJ64-SUM(LX64:$RV64),DW64),0))</f>
        <v>0</v>
      </c>
      <c r="LX64" s="5">
        <f>IF(DX64=0,0,IF($BJ64&gt;SUM(DY64:$JV64),IF(DX64+SUM(DY64:$JV64)&gt;$BJ64,$BJ64-SUM(LY64:$RV64),DX64),0))</f>
        <v>0</v>
      </c>
      <c r="LY64" s="5">
        <f>IF(DY64=0,0,IF($BJ64&gt;SUM(DZ64:$JV64),IF(DY64+SUM(DZ64:$JV64)&gt;$BJ64,$BJ64-SUM(LZ64:$RV64),DY64),0))</f>
        <v>0</v>
      </c>
      <c r="LZ64" s="5">
        <f>IF(DZ64=0,0,IF($BJ64&gt;SUM(EA64:$JV64),IF(DZ64+SUM(EA64:$JV64)&gt;$BJ64,$BJ64-SUM(MA64:$RV64),DZ64),0))</f>
        <v>0</v>
      </c>
      <c r="MA64" s="5">
        <f>IF(EA64=0,0,IF($BJ64&gt;SUM(EB64:$JV64),IF(EA64+SUM(EB64:$JV64)&gt;$BJ64,$BJ64-SUM(MB64:$RV64),EA64),0))</f>
        <v>0</v>
      </c>
      <c r="MB64" s="5">
        <f>IF(EB64=0,0,IF($BJ64&gt;SUM(EC64:$JV64),IF(EB64+SUM(EC64:$JV64)&gt;$BJ64,$BJ64-SUM(MC64:$RV64),EB64),0))</f>
        <v>0</v>
      </c>
      <c r="MC64" s="5">
        <f>IF(EC64=0,0,IF($BJ64&gt;SUM(ED64:$JV64),IF(EC64+SUM(ED64:$JV64)&gt;$BJ64,$BJ64-SUM(MD64:$RV64),EC64),0))</f>
        <v>0</v>
      </c>
      <c r="MD64" s="5">
        <f>IF(ED64=0,0,IF($BJ64&gt;SUM(EE64:$JV64),IF(ED64+SUM(EE64:$JV64)&gt;$BJ64,$BJ64-SUM(ME64:$RV64),ED64),0))</f>
        <v>0</v>
      </c>
      <c r="ME64" s="5">
        <f>IF(EE64=0,0,IF($BJ64&gt;SUM(EF64:$JV64),IF(EE64+SUM(EF64:$JV64)&gt;$BJ64,$BJ64-SUM(MF64:$RV64),EE64),0))</f>
        <v>0</v>
      </c>
      <c r="MF64" s="5">
        <f>IF(EF64=0,0,IF($BJ64&gt;SUM(EG64:$JV64),IF(EF64+SUM(EG64:$JV64)&gt;$BJ64,$BJ64-SUM(MG64:$RV64),EF64),0))</f>
        <v>0</v>
      </c>
      <c r="MG64" s="5">
        <f>IF(EG64=0,0,IF($BJ64&gt;SUM(EH64:$JV64),IF(EG64+SUM(EH64:$JV64)&gt;$BJ64,$BJ64-SUM(MH64:$RV64),EG64),0))</f>
        <v>0</v>
      </c>
      <c r="MH64" s="5">
        <f>IF(EH64=0,0,IF($BJ64&gt;SUM(EI64:$JV64),IF(EH64+SUM(EI64:$JV64)&gt;$BJ64,$BJ64-SUM(MI64:$RV64),EH64),0))</f>
        <v>0</v>
      </c>
      <c r="MI64" s="5">
        <f>IF(EI64=0,0,IF($BJ64&gt;SUM(EJ64:$JV64),IF(EI64+SUM(EJ64:$JV64)&gt;$BJ64,$BJ64-SUM(MJ64:$RV64),EI64),0))</f>
        <v>0</v>
      </c>
      <c r="MJ64" s="5">
        <f>IF(EJ64=0,0,IF($BJ64&gt;SUM(EK64:$JV64),IF(EJ64+SUM(EK64:$JV64)&gt;$BJ64,$BJ64-SUM(MK64:$RV64),EJ64),0))</f>
        <v>0</v>
      </c>
      <c r="MK64" s="5">
        <f>IF(EK64=0,0,IF($BJ64&gt;SUM(EL64:$JV64),IF(EK64+SUM(EL64:$JV64)&gt;$BJ64,$BJ64-SUM(ML64:$RV64),EK64),0))</f>
        <v>0</v>
      </c>
      <c r="ML64" s="5">
        <f>IF(EL64=0,0,IF($BJ64&gt;SUM(EM64:$JV64),IF(EL64+SUM(EM64:$JV64)&gt;$BJ64,$BJ64-SUM(MM64:$RV64),EL64),0))</f>
        <v>0</v>
      </c>
      <c r="MM64" s="5">
        <f>IF(EM64=0,0,IF($BJ64&gt;SUM(EN64:$JV64),IF(EM64+SUM(EN64:$JV64)&gt;$BJ64,$BJ64-SUM(MN64:$RV64),EM64),0))</f>
        <v>0</v>
      </c>
      <c r="MN64" s="5">
        <f>IF(EN64=0,0,IF($BJ64&gt;SUM(EO64:$JV64),IF(EN64+SUM(EO64:$JV64)&gt;$BJ64,$BJ64-SUM(MO64:$RV64),EN64),0))</f>
        <v>0</v>
      </c>
      <c r="MO64" s="5">
        <f>IF(EO64=0,0,IF($BJ64&gt;SUM(EP64:$JV64),IF(EO64+SUM(EP64:$JV64)&gt;$BJ64,$BJ64-SUM(MP64:$RV64),EO64),0))</f>
        <v>0</v>
      </c>
      <c r="MP64" s="5">
        <f>IF(EP64=0,0,IF($BJ64&gt;SUM(EQ64:$JV64),IF(EP64+SUM(EQ64:$JV64)&gt;$BJ64,$BJ64-SUM(MQ64:$RV64),EP64),0))</f>
        <v>0</v>
      </c>
      <c r="MQ64" s="5">
        <f>IF(EQ64=0,0,IF($BJ64&gt;SUM(ER64:$JV64),IF(EQ64+SUM(ER64:$JV64)&gt;$BJ64,$BJ64-SUM(MR64:$RV64),EQ64),0))</f>
        <v>0</v>
      </c>
      <c r="MR64" s="5">
        <f>IF(ER64=0,0,IF($BJ64&gt;SUM(ES64:$JV64),IF(ER64+SUM(ES64:$JV64)&gt;$BJ64,$BJ64-SUM(MS64:$RV64),ER64),0))</f>
        <v>0</v>
      </c>
      <c r="MS64" s="5">
        <f>IF(ES64=0,0,IF($BJ64&gt;SUM(ET64:$JV64),IF(ES64+SUM(ET64:$JV64)&gt;$BJ64,$BJ64-SUM(MT64:$RV64),ES64),0))</f>
        <v>0</v>
      </c>
      <c r="MT64" s="5">
        <f>IF(ET64=0,0,IF($BJ64&gt;SUM(EU64:$JV64),IF(ET64+SUM(EU64:$JV64)&gt;$BJ64,$BJ64-SUM(MU64:$RV64),ET64),0))</f>
        <v>0</v>
      </c>
      <c r="MU64" s="5">
        <f>IF(EU64=0,0,IF($BJ64&gt;SUM(EV64:$JV64),IF(EU64+SUM(EV64:$JV64)&gt;$BJ64,$BJ64-SUM(MV64:$RV64),EU64),0))</f>
        <v>0</v>
      </c>
      <c r="MV64" s="5">
        <f>IF(EV64=0,0,IF($BJ64&gt;SUM(EW64:$JV64),IF(EV64+SUM(EW64:$JV64)&gt;$BJ64,$BJ64-SUM(MW64:$RV64),EV64),0))</f>
        <v>0</v>
      </c>
      <c r="MW64" s="5">
        <f>IF(EW64=0,0,IF($BJ64&gt;SUM(EX64:$JV64),IF(EW64+SUM(EX64:$JV64)&gt;$BJ64,$BJ64-SUM(MX64:$RV64),EW64),0))</f>
        <v>0</v>
      </c>
      <c r="MX64" s="5">
        <f>IF(EX64=0,0,IF($BJ64&gt;SUM(EY64:$JV64),IF(EX64+SUM(EY64:$JV64)&gt;$BJ64,$BJ64-SUM(MY64:$RV64),EX64),0))</f>
        <v>0</v>
      </c>
      <c r="MY64" s="5">
        <f>IF(EY64=0,0,IF($BJ64&gt;SUM(EZ64:$JV64),IF(EY64+SUM(EZ64:$JV64)&gt;$BJ64,$BJ64-SUM(MZ64:$RV64),EY64),0))</f>
        <v>0</v>
      </c>
      <c r="MZ64" s="5">
        <f>IF(EZ64=0,0,IF($BJ64&gt;SUM(FA64:$JV64),IF(EZ64+SUM(FA64:$JV64)&gt;$BJ64,$BJ64-SUM(NA64:$RV64),EZ64),0))</f>
        <v>0</v>
      </c>
      <c r="NA64" s="5">
        <f>IF(FA64=0,0,IF($BJ64&gt;SUM(FB64:$JV64),IF(FA64+SUM(FB64:$JV64)&gt;$BJ64,$BJ64-SUM(NB64:$RV64),FA64),0))</f>
        <v>0</v>
      </c>
      <c r="NB64" s="5">
        <f>IF(FB64=0,0,IF($BJ64&gt;SUM(FC64:$JV64),IF(FB64+SUM(FC64:$JV64)&gt;$BJ64,$BJ64-SUM(NC64:$RV64),FB64),0))</f>
        <v>0</v>
      </c>
      <c r="NC64" s="5">
        <f>IF(FC64=0,0,IF($BJ64&gt;SUM(FD64:$JV64),IF(FC64+SUM(FD64:$JV64)&gt;$BJ64,$BJ64-SUM(ND64:$RV64),FC64),0))</f>
        <v>0</v>
      </c>
      <c r="ND64" s="5">
        <f>IF(FD64=0,0,IF($BJ64&gt;SUM(FE64:$JV64),IF(FD64+SUM(FE64:$JV64)&gt;$BJ64,$BJ64-SUM(NE64:$RV64),FD64),0))</f>
        <v>0</v>
      </c>
      <c r="NE64" s="5">
        <f>IF(FE64=0,0,IF($BJ64&gt;SUM(FF64:$JV64),IF(FE64+SUM(FF64:$JV64)&gt;$BJ64,$BJ64-SUM(NF64:$RV64),FE64),0))</f>
        <v>0</v>
      </c>
      <c r="NF64" s="5">
        <f>IF(FF64=0,0,IF($BJ64&gt;SUM(FG64:$JV64),IF(FF64+SUM(FG64:$JV64)&gt;$BJ64,$BJ64-SUM(NG64:$RV64),FF64),0))</f>
        <v>0</v>
      </c>
      <c r="NG64" s="5">
        <f>IF(FG64=0,0,IF($BJ64&gt;SUM(FH64:$JV64),IF(FG64+SUM(FH64:$JV64)&gt;$BJ64,$BJ64-SUM(NH64:$RV64),FG64),0))</f>
        <v>0</v>
      </c>
      <c r="NH64" s="5">
        <f>IF(FH64=0,0,IF($BJ64&gt;SUM(FI64:$JV64),IF(FH64+SUM(FI64:$JV64)&gt;$BJ64,$BJ64-SUM(NI64:$RV64),FH64),0))</f>
        <v>0</v>
      </c>
      <c r="NI64" s="5">
        <f>IF(FI64=0,0,IF($BJ64&gt;SUM(FJ64:$JV64),IF(FI64+SUM(FJ64:$JV64)&gt;$BJ64,$BJ64-SUM(NJ64:$RV64),FI64),0))</f>
        <v>0</v>
      </c>
      <c r="NJ64" s="5">
        <f>IF(FJ64=0,0,IF($BJ64&gt;SUM(FK64:$JV64),IF(FJ64+SUM(FK64:$JV64)&gt;$BJ64,$BJ64-SUM(NK64:$RV64),FJ64),0))</f>
        <v>0</v>
      </c>
      <c r="NK64" s="5">
        <f>IF(FK64=0,0,IF($BJ64&gt;SUM(FL64:$JV64),IF(FK64+SUM(FL64:$JV64)&gt;$BJ64,$BJ64-SUM(NL64:$RV64),FK64),0))</f>
        <v>0</v>
      </c>
      <c r="NL64" s="5">
        <f>IF(FL64=0,0,IF($BJ64&gt;SUM(FM64:$JV64),IF(FL64+SUM(FM64:$JV64)&gt;$BJ64,$BJ64-SUM(NM64:$RV64),FL64),0))</f>
        <v>0</v>
      </c>
      <c r="NM64" s="5">
        <f>IF(FM64=0,0,IF($BJ64&gt;SUM(FN64:$JV64),IF(FM64+SUM(FN64:$JV64)&gt;$BJ64,$BJ64-SUM(NN64:$RV64),FM64),0))</f>
        <v>0</v>
      </c>
      <c r="NN64" s="5">
        <f>IF(FN64=0,0,IF($BJ64&gt;SUM(FO64:$JV64),IF(FN64+SUM(FO64:$JV64)&gt;$BJ64,$BJ64-SUM(NO64:$RV64),FN64),0))</f>
        <v>0</v>
      </c>
      <c r="NO64" s="5">
        <f>IF(FO64=0,0,IF($BJ64&gt;SUM(FP64:$JV64),IF(FO64+SUM(FP64:$JV64)&gt;$BJ64,$BJ64-SUM(NP64:$RV64),FO64),0))</f>
        <v>0</v>
      </c>
      <c r="NP64" s="5">
        <f>IF(FP64=0,0,IF($BJ64&gt;SUM(FQ64:$JV64),IF(FP64+SUM(FQ64:$JV64)&gt;$BJ64,$BJ64-SUM(NQ64:$RV64),FP64),0))</f>
        <v>0</v>
      </c>
      <c r="NQ64" s="5">
        <f>IF(FQ64=0,0,IF($BJ64&gt;SUM(FR64:$JV64),IF(FQ64+SUM(FR64:$JV64)&gt;$BJ64,$BJ64-SUM(NR64:$RV64),FQ64),0))</f>
        <v>0</v>
      </c>
      <c r="NR64" s="5">
        <f>IF(FR64=0,0,IF($BJ64&gt;SUM(FS64:$JV64),IF(FR64+SUM(FS64:$JV64)&gt;$BJ64,$BJ64-SUM(NS64:$RV64),FR64),0))</f>
        <v>0</v>
      </c>
      <c r="NS64" s="5">
        <f>IF(FS64=0,0,IF($BJ64&gt;SUM(FT64:$JV64),IF(FS64+SUM(FT64:$JV64)&gt;$BJ64,$BJ64-SUM(NT64:$RV64),FS64),0))</f>
        <v>0</v>
      </c>
      <c r="NT64" s="5">
        <f>IF(FT64=0,0,IF($BJ64&gt;SUM(FU64:$JV64),IF(FT64+SUM(FU64:$JV64)&gt;$BJ64,$BJ64-SUM(NU64:$RV64),FT64),0))</f>
        <v>0</v>
      </c>
      <c r="NU64" s="5">
        <f>IF(FU64=0,0,IF($BJ64&gt;SUM(FV64:$JV64),IF(FU64+SUM(FV64:$JV64)&gt;$BJ64,$BJ64-SUM(NV64:$RV64),FU64),0))</f>
        <v>0</v>
      </c>
      <c r="NV64" s="5">
        <f>IF(FV64=0,0,IF($BJ64&gt;SUM(FW64:$JV64),IF(FV64+SUM(FW64:$JV64)&gt;$BJ64,$BJ64-SUM(NW64:$RV64),FV64),0))</f>
        <v>0</v>
      </c>
      <c r="NW64" s="5">
        <f>IF(FW64=0,0,IF($BJ64&gt;SUM(FX64:$JV64),IF(FW64+SUM(FX64:$JV64)&gt;$BJ64,$BJ64-SUM(NX64:$RV64),FW64),0))</f>
        <v>0</v>
      </c>
      <c r="NX64" s="5">
        <f>IF(FX64=0,0,IF($BJ64&gt;SUM(FY64:$JV64),IF(FX64+SUM(FY64:$JV64)&gt;$BJ64,$BJ64-SUM(NY64:$RV64),FX64),0))</f>
        <v>0</v>
      </c>
      <c r="NY64" s="5">
        <f>IF(FY64=0,0,IF($BJ64&gt;SUM(FZ64:$JV64),IF(FY64+SUM(FZ64:$JV64)&gt;$BJ64,$BJ64-SUM(NZ64:$RV64),FY64),0))</f>
        <v>0</v>
      </c>
      <c r="NZ64" s="5">
        <f>IF(FZ64=0,0,IF($BJ64&gt;SUM(GA64:$JV64),IF(FZ64+SUM(GA64:$JV64)&gt;$BJ64,$BJ64-SUM(OA64:$RV64),FZ64),0))</f>
        <v>0</v>
      </c>
      <c r="OA64" s="5">
        <f>IF(GA64=0,0,IF($BJ64&gt;SUM(GB64:$JV64),IF(GA64+SUM(GB64:$JV64)&gt;$BJ64,$BJ64-SUM(OB64:$RV64),GA64),0))</f>
        <v>0</v>
      </c>
      <c r="OB64" s="5">
        <f>IF(GB64=0,0,IF($BJ64&gt;SUM(GC64:$JV64),IF(GB64+SUM(GC64:$JV64)&gt;$BJ64,$BJ64-SUM(OC64:$RV64),GB64),0))</f>
        <v>0</v>
      </c>
      <c r="OC64" s="5">
        <f>IF(GC64=0,0,IF($BJ64&gt;SUM(GD64:$JV64),IF(GC64+SUM(GD64:$JV64)&gt;$BJ64,$BJ64-SUM(OD64:$RV64),GC64),0))</f>
        <v>0</v>
      </c>
      <c r="OD64" s="5">
        <f>IF(GD64=0,0,IF($BJ64&gt;SUM(GE64:$JV64),IF(GD64+SUM(GE64:$JV64)&gt;$BJ64,$BJ64-SUM(OE64:$RV64),GD64),0))</f>
        <v>0</v>
      </c>
      <c r="OE64" s="5">
        <f>IF(GE64=0,0,IF($BJ64&gt;SUM(GF64:$JV64),IF(GE64+SUM(GF64:$JV64)&gt;$BJ64,$BJ64-SUM(OF64:$RV64),GE64),0))</f>
        <v>0</v>
      </c>
      <c r="OF64" s="5">
        <f>IF(GF64=0,0,IF($BJ64&gt;SUM(GG64:$JV64),IF(GF64+SUM(GG64:$JV64)&gt;$BJ64,$BJ64-SUM(OG64:$RV64),GF64),0))</f>
        <v>0</v>
      </c>
      <c r="OG64" s="5">
        <f>IF(GG64=0,0,IF($BJ64&gt;SUM(GH64:$JV64),IF(GG64+SUM(GH64:$JV64)&gt;$BJ64,$BJ64-SUM(OH64:$RV64),GG64),0))</f>
        <v>0</v>
      </c>
      <c r="OH64" s="5">
        <f>IF(GH64=0,0,IF($BJ64&gt;SUM(GI64:$JV64),IF(GH64+SUM(GI64:$JV64)&gt;$BJ64,$BJ64-SUM(OI64:$RV64),GH64),0))</f>
        <v>0</v>
      </c>
      <c r="OI64" s="5">
        <f>IF(GI64=0,0,IF($BJ64&gt;SUM(GJ64:$JV64),IF(GI64+SUM(GJ64:$JV64)&gt;$BJ64,$BJ64-SUM(OJ64:$RV64),GI64),0))</f>
        <v>0</v>
      </c>
      <c r="OJ64" s="5">
        <f>IF(GJ64=0,0,IF($BJ64&gt;SUM(GK64:$JV64),IF(GJ64+SUM(GK64:$JV64)&gt;$BJ64,$BJ64-SUM(OK64:$RV64),GJ64),0))</f>
        <v>0</v>
      </c>
      <c r="OK64" s="5">
        <f>IF(GK64=0,0,IF($BJ64&gt;SUM(GL64:$JV64),IF(GK64+SUM(GL64:$JV64)&gt;$BJ64,$BJ64-SUM(OL64:$RV64),GK64),0))</f>
        <v>0</v>
      </c>
      <c r="OL64" s="5">
        <f>IF(GL64=0,0,IF($BJ64&gt;SUM(GM64:$JV64),IF(GL64+SUM(GM64:$JV64)&gt;$BJ64,$BJ64-SUM(OM64:$RV64),GL64),0))</f>
        <v>0</v>
      </c>
      <c r="OM64" s="5">
        <f>IF(GM64=0,0,IF($BJ64&gt;SUM(GN64:$JV64),IF(GM64+SUM(GN64:$JV64)&gt;$BJ64,$BJ64-SUM(ON64:$RV64),GM64),0))</f>
        <v>0</v>
      </c>
      <c r="ON64" s="5">
        <f>IF(GN64=0,0,IF($BJ64&gt;SUM(GO64:$JV64),IF(GN64+SUM(GO64:$JV64)&gt;$BJ64,$BJ64-SUM(OO64:$RV64),GN64),0))</f>
        <v>0</v>
      </c>
      <c r="OO64" s="5">
        <f>IF(GO64=0,0,IF($BJ64&gt;SUM(GP64:$JV64),IF(GO64+SUM(GP64:$JV64)&gt;$BJ64,$BJ64-SUM(OP64:$RV64),GO64),0))</f>
        <v>0</v>
      </c>
      <c r="OP64" s="5">
        <f>IF(GP64=0,0,IF($BJ64&gt;SUM(GQ64:$JV64),IF(GP64+SUM(GQ64:$JV64)&gt;$BJ64,$BJ64-SUM(OQ64:$RV64),GP64),0))</f>
        <v>0</v>
      </c>
      <c r="OQ64" s="5">
        <f>IF(GQ64=0,0,IF($BJ64&gt;SUM(GR64:$JV64),IF(GQ64+SUM(GR64:$JV64)&gt;$BJ64,$BJ64-SUM(OR64:$RV64),GQ64),0))</f>
        <v>0</v>
      </c>
      <c r="OR64" s="5">
        <f>IF(GR64=0,0,IF($BJ64&gt;SUM(GS64:$JV64),IF(GR64+SUM(GS64:$JV64)&gt;$BJ64,$BJ64-SUM(OS64:$RV64),GR64),0))</f>
        <v>0</v>
      </c>
      <c r="OS64" s="5">
        <f>IF(GS64=0,0,IF($BJ64&gt;SUM(GT64:$JV64),IF(GS64+SUM(GT64:$JV64)&gt;$BJ64,$BJ64-SUM(OT64:$RV64),GS64),0))</f>
        <v>0</v>
      </c>
      <c r="OT64" s="5">
        <f>IF(GT64=0,0,IF($BJ64&gt;SUM(GU64:$JV64),IF(GT64+SUM(GU64:$JV64)&gt;$BJ64,$BJ64-SUM(OU64:$RV64),GT64),0))</f>
        <v>0</v>
      </c>
      <c r="OU64" s="5">
        <f>IF(GU64=0,0,IF($BJ64&gt;SUM(GV64:$JV64),IF(GU64+SUM(GV64:$JV64)&gt;$BJ64,$BJ64-SUM(OV64:$RV64),GU64),0))</f>
        <v>0</v>
      </c>
      <c r="OV64" s="5">
        <f>IF(GV64=0,0,IF($BJ64&gt;SUM(GW64:$JV64),IF(GV64+SUM(GW64:$JV64)&gt;$BJ64,$BJ64-SUM(OW64:$RV64),GV64),0))</f>
        <v>0</v>
      </c>
      <c r="OW64" s="5">
        <f>IF(GW64=0,0,IF($BJ64&gt;SUM(GX64:$JV64),IF(GW64+SUM(GX64:$JV64)&gt;$BJ64,$BJ64-SUM(OX64:$RV64),GW64),0))</f>
        <v>0</v>
      </c>
      <c r="OX64" s="5">
        <f>IF(GX64=0,0,IF($BJ64&gt;SUM(GY64:$JV64),IF(GX64+SUM(GY64:$JV64)&gt;$BJ64,$BJ64-SUM(OY64:$RV64),GX64),0))</f>
        <v>0</v>
      </c>
      <c r="OY64" s="5">
        <f>IF(GY64=0,0,IF($BJ64&gt;SUM(GZ64:$JV64),IF(GY64+SUM(GZ64:$JV64)&gt;$BJ64,$BJ64-SUM(OZ64:$RV64),GY64),0))</f>
        <v>0</v>
      </c>
      <c r="OZ64" s="5">
        <f>IF(GZ64=0,0,IF($BJ64&gt;SUM(HA64:$JV64),IF(GZ64+SUM(HA64:$JV64)&gt;$BJ64,$BJ64-SUM(PA64:$RV64),GZ64),0))</f>
        <v>0</v>
      </c>
      <c r="PA64" s="5">
        <f>IF(HA64=0,0,IF($BJ64&gt;SUM(HB64:$JV64),IF(HA64+SUM(HB64:$JV64)&gt;$BJ64,$BJ64-SUM(PB64:$RV64),HA64),0))</f>
        <v>0</v>
      </c>
      <c r="PB64" s="5">
        <f>IF(HB64=0,0,IF($BJ64&gt;SUM(HC64:$JV64),IF(HB64+SUM(HC64:$JV64)&gt;$BJ64,$BJ64-SUM(PC64:$RV64),HB64),0))</f>
        <v>0</v>
      </c>
      <c r="PC64" s="5">
        <f>IF(HC64=0,0,IF($BJ64&gt;SUM(HD64:$JV64),IF(HC64+SUM(HD64:$JV64)&gt;$BJ64,$BJ64-SUM(PD64:$RV64),HC64),0))</f>
        <v>0</v>
      </c>
      <c r="PD64" s="5">
        <f>IF(HD64=0,0,IF($BJ64&gt;SUM(HE64:$JV64),IF(HD64+SUM(HE64:$JV64)&gt;$BJ64,$BJ64-SUM(PE64:$RV64),HD64),0))</f>
        <v>0</v>
      </c>
      <c r="PE64" s="5">
        <f>IF(HE64=0,0,IF($BJ64&gt;SUM(HF64:$JV64),IF(HE64+SUM(HF64:$JV64)&gt;$BJ64,$BJ64-SUM(PF64:$RV64),HE64),0))</f>
        <v>0</v>
      </c>
      <c r="PF64" s="5">
        <f>IF(HF64=0,0,IF($BJ64&gt;SUM(HG64:$JV64),IF(HF64+SUM(HG64:$JV64)&gt;$BJ64,$BJ64-SUM(PG64:$RV64),HF64),0))</f>
        <v>0</v>
      </c>
      <c r="PG64" s="5">
        <f>IF(HG64=0,0,IF($BJ64&gt;SUM(HH64:$JV64),IF(HG64+SUM(HH64:$JV64)&gt;$BJ64,$BJ64-SUM(PH64:$RV64),HG64),0))</f>
        <v>0</v>
      </c>
      <c r="PH64" s="5">
        <f>IF(HH64=0,0,IF($BJ64&gt;SUM(HI64:$JV64),IF(HH64+SUM(HI64:$JV64)&gt;$BJ64,$BJ64-SUM(PI64:$RV64),HH64),0))</f>
        <v>0</v>
      </c>
      <c r="PI64" s="5">
        <f>IF(HI64=0,0,IF($BJ64&gt;SUM(HJ64:$JV64),IF(HI64+SUM(HJ64:$JV64)&gt;$BJ64,$BJ64-SUM(PJ64:$RV64),HI64),0))</f>
        <v>0</v>
      </c>
      <c r="PJ64" s="5">
        <f>IF(HJ64=0,0,IF($BJ64&gt;SUM(HK64:$JV64),IF(HJ64+SUM(HK64:$JV64)&gt;$BJ64,$BJ64-SUM(PK64:$RV64),HJ64),0))</f>
        <v>0</v>
      </c>
      <c r="PK64" s="5">
        <f>IF(HK64=0,0,IF($BJ64&gt;SUM(HL64:$JV64),IF(HK64+SUM(HL64:$JV64)&gt;$BJ64,$BJ64-SUM(PL64:$RV64),HK64),0))</f>
        <v>0</v>
      </c>
      <c r="PL64" s="5">
        <f>IF(HL64=0,0,IF($BJ64&gt;SUM(HM64:$JV64),IF(HL64+SUM(HM64:$JV64)&gt;$BJ64,$BJ64-SUM(PM64:$RV64),HL64),0))</f>
        <v>0</v>
      </c>
      <c r="PM64" s="5">
        <f>IF(HM64=0,0,IF($BJ64&gt;SUM(HN64:$JV64),IF(HM64+SUM(HN64:$JV64)&gt;$BJ64,$BJ64-SUM(PN64:$RV64),HM64),0))</f>
        <v>0</v>
      </c>
      <c r="PN64" s="5">
        <f>IF(HN64=0,0,IF($BJ64&gt;SUM(HO64:$JV64),IF(HN64+SUM(HO64:$JV64)&gt;$BJ64,$BJ64-SUM(PO64:$RV64),HN64),0))</f>
        <v>0</v>
      </c>
      <c r="PO64" s="5">
        <f>IF(HO64=0,0,IF($BJ64&gt;SUM(HP64:$JV64),IF(HO64+SUM(HP64:$JV64)&gt;$BJ64,$BJ64-SUM(PP64:$RV64),HO64),0))</f>
        <v>0</v>
      </c>
      <c r="PP64" s="5">
        <f>IF(HP64=0,0,IF($BJ64&gt;SUM(HQ64:$JV64),IF(HP64+SUM(HQ64:$JV64)&gt;$BJ64,$BJ64-SUM(PQ64:$RV64),HP64),0))</f>
        <v>0</v>
      </c>
      <c r="PQ64" s="5">
        <f>IF(HQ64=0,0,IF($BJ64&gt;SUM(HR64:$JV64),IF(HQ64+SUM(HR64:$JV64)&gt;$BJ64,$BJ64-SUM(PR64:$RV64),HQ64),0))</f>
        <v>0</v>
      </c>
      <c r="PR64" s="5">
        <f>IF(HR64=0,0,IF($BJ64&gt;SUM(HS64:$JV64),IF(HR64+SUM(HS64:$JV64)&gt;$BJ64,$BJ64-SUM(PS64:$RV64),HR64),0))</f>
        <v>0</v>
      </c>
      <c r="PS64" s="5">
        <f>IF(HS64=0,0,IF($BJ64&gt;SUM(HT64:$JV64),IF(HS64+SUM(HT64:$JV64)&gt;$BJ64,$BJ64-SUM(PT64:$RV64),HS64),0))</f>
        <v>0</v>
      </c>
      <c r="PT64" s="5">
        <f>IF(HT64=0,0,IF($BJ64&gt;SUM(HU64:$JV64),IF(HT64+SUM(HU64:$JV64)&gt;$BJ64,$BJ64-SUM(PU64:$RV64),HT64),0))</f>
        <v>0</v>
      </c>
      <c r="PU64" s="5">
        <f>IF(HU64=0,0,IF($BJ64&gt;SUM(HV64:$JV64),IF(HU64+SUM(HV64:$JV64)&gt;$BJ64,$BJ64-SUM(PV64:$RV64),HU64),0))</f>
        <v>0</v>
      </c>
      <c r="PV64" s="5">
        <f>IF(HV64=0,0,IF($BJ64&gt;SUM(HW64:$JV64),IF(HV64+SUM(HW64:$JV64)&gt;$BJ64,$BJ64-SUM(PW64:$RV64),HV64),0))</f>
        <v>0</v>
      </c>
      <c r="PW64" s="5">
        <f>IF(HW64=0,0,IF($BJ64&gt;SUM(HX64:$JV64),IF(HW64+SUM(HX64:$JV64)&gt;$BJ64,$BJ64-SUM(PX64:$RV64),HW64),0))</f>
        <v>0</v>
      </c>
      <c r="PX64" s="5">
        <f>IF(HX64=0,0,IF($BJ64&gt;SUM(HY64:$JV64),IF(HX64+SUM(HY64:$JV64)&gt;$BJ64,$BJ64-SUM(PY64:$RV64),HX64),0))</f>
        <v>0</v>
      </c>
      <c r="PY64" s="5">
        <f>IF(HY64=0,0,IF($BJ64&gt;SUM(HZ64:$JV64),IF(HY64+SUM(HZ64:$JV64)&gt;$BJ64,$BJ64-SUM(PZ64:$RV64),HY64),0))</f>
        <v>0</v>
      </c>
      <c r="PZ64" s="5">
        <f>IF(HZ64=0,0,IF($BJ64&gt;SUM(IA64:$JV64),IF(HZ64+SUM(IA64:$JV64)&gt;$BJ64,$BJ64-SUM(QA64:$RV64),HZ64),0))</f>
        <v>0</v>
      </c>
      <c r="QA64" s="5">
        <f>IF(IA64=0,0,IF($BJ64&gt;SUM(IB64:$JV64),IF(IA64+SUM(IB64:$JV64)&gt;$BJ64,$BJ64-SUM(QB64:$RV64),IA64),0))</f>
        <v>0</v>
      </c>
      <c r="QB64" s="5">
        <f>IF(IB64=0,0,IF($BJ64&gt;SUM(IC64:$JV64),IF(IB64+SUM(IC64:$JV64)&gt;$BJ64,$BJ64-SUM(QC64:$RV64),IB64),0))</f>
        <v>0</v>
      </c>
      <c r="QC64" s="5">
        <f>IF(IC64=0,0,IF($BJ64&gt;SUM(ID64:$JV64),IF(IC64+SUM(ID64:$JV64)&gt;$BJ64,$BJ64-SUM(QD64:$RV64),IC64),0))</f>
        <v>0</v>
      </c>
      <c r="QD64" s="5">
        <f>IF(ID64=0,0,IF($BJ64&gt;SUM(IE64:$JV64),IF(ID64+SUM(IE64:$JV64)&gt;$BJ64,$BJ64-SUM(QE64:$RV64),ID64),0))</f>
        <v>0</v>
      </c>
      <c r="QE64" s="5">
        <f>IF(IE64=0,0,IF($BJ64&gt;SUM(IF64:$JV64),IF(IE64+SUM(IF64:$JV64)&gt;$BJ64,$BJ64-SUM(QF64:$RV64),IE64),0))</f>
        <v>0</v>
      </c>
      <c r="QF64" s="5">
        <f>IF(IF64=0,0,IF($BJ64&gt;SUM(IG64:$JV64),IF(IF64+SUM(IG64:$JV64)&gt;$BJ64,$BJ64-SUM(QG64:$RV64),IF64),0))</f>
        <v>0</v>
      </c>
      <c r="QG64" s="5">
        <f>IF(IG64=0,0,IF($BJ64&gt;SUM(IH64:$JV64),IF(IG64+SUM(IH64:$JV64)&gt;$BJ64,$BJ64-SUM(QH64:$RV64),IG64),0))</f>
        <v>0</v>
      </c>
      <c r="QH64" s="5">
        <f>IF(IH64=0,0,IF($BJ64&gt;SUM(II64:$JV64),IF(IH64+SUM(II64:$JV64)&gt;$BJ64,$BJ64-SUM(QI64:$RV64),IH64),0))</f>
        <v>0</v>
      </c>
      <c r="QI64" s="5">
        <f>IF(II64=0,0,IF($BJ64&gt;SUM(IJ64:$JV64),IF(II64+SUM(IJ64:$JV64)&gt;$BJ64,$BJ64-SUM(QJ64:$RV64),II64),0))</f>
        <v>0</v>
      </c>
      <c r="QJ64" s="5">
        <f>IF(IJ64=0,0,IF($BJ64&gt;SUM(IK64:$JV64),IF(IJ64+SUM(IK64:$JV64)&gt;$BJ64,$BJ64-SUM(QK64:$RV64),IJ64),0))</f>
        <v>0</v>
      </c>
      <c r="QK64" s="5">
        <f>IF(IK64=0,0,IF($BJ64&gt;SUM(IL64:$JV64),IF(IK64+SUM(IL64:$JV64)&gt;$BJ64,$BJ64-SUM(QL64:$RV64),IK64),0))</f>
        <v>0</v>
      </c>
      <c r="QL64" s="5">
        <f>IF(IL64=0,0,IF($BJ64&gt;SUM(IM64:$JV64),IF(IL64+SUM(IM64:$JV64)&gt;$BJ64,$BJ64-SUM(QM64:$RV64),IL64),0))</f>
        <v>0</v>
      </c>
      <c r="QM64" s="5">
        <f>IF(IM64=0,0,IF($BJ64&gt;SUM(IN64:$JV64),IF(IM64+SUM(IN64:$JV64)&gt;$BJ64,$BJ64-SUM(QN64:$RV64),IM64),0))</f>
        <v>0</v>
      </c>
      <c r="QN64" s="5">
        <f>IF(IN64=0,0,IF($BJ64&gt;SUM(IO64:$JV64),IF(IN64+SUM(IO64:$JV64)&gt;$BJ64,$BJ64-SUM(QO64:$RV64),IN64),0))</f>
        <v>0</v>
      </c>
      <c r="QO64" s="5">
        <f>IF(IO64=0,0,IF($BJ64&gt;SUM(IP64:$JV64),IF(IO64+SUM(IP64:$JV64)&gt;$BJ64,$BJ64-SUM(QP64:$RV64),IO64),0))</f>
        <v>0</v>
      </c>
      <c r="QP64" s="5">
        <f>IF(IP64=0,0,IF($BJ64&gt;SUM(IQ64:$JV64),IF(IP64+SUM(IQ64:$JV64)&gt;$BJ64,$BJ64-SUM(QQ64:$RV64),IP64),0))</f>
        <v>0</v>
      </c>
      <c r="QQ64" s="5">
        <f>IF(IQ64=0,0,IF($BJ64&gt;SUM(IR64:$JV64),IF(IQ64+SUM(IR64:$JV64)&gt;$BJ64,$BJ64-SUM(QR64:$RV64),IQ64),0))</f>
        <v>0</v>
      </c>
      <c r="QR64" s="5">
        <f>IF(IR64=0,0,IF($BJ64&gt;SUM(IS64:$JV64),IF(IR64+SUM(IS64:$JV64)&gt;$BJ64,$BJ64-SUM(QS64:$RV64),IR64),0))</f>
        <v>0</v>
      </c>
      <c r="QS64" s="5">
        <f>IF(IS64=0,0,IF($BJ64&gt;SUM(IT64:$JV64),IF(IS64+SUM(IT64:$JV64)&gt;$BJ64,$BJ64-SUM(QT64:$RV64),IS64),0))</f>
        <v>0</v>
      </c>
      <c r="QT64" s="5">
        <f>IF(IT64=0,0,IF($BJ64&gt;SUM(IU64:$JV64),IF(IT64+SUM(IU64:$JV64)&gt;$BJ64,$BJ64-SUM(QU64:$RV64),IT64),0))</f>
        <v>0</v>
      </c>
      <c r="QU64" s="5">
        <f>IF(IU64=0,0,IF($BJ64&gt;SUM(IV64:$JV64),IF(IU64+SUM(IV64:$JV64)&gt;$BJ64,$BJ64-SUM(QV64:$RV64),IU64),0))</f>
        <v>0</v>
      </c>
      <c r="QV64" s="5">
        <f>IF(IV64=0,0,IF($BJ64&gt;SUM(IW64:$JV64),IF(IV64+SUM(IW64:$JV64)&gt;$BJ64,$BJ64-SUM(QW64:$RV64),IV64),0))</f>
        <v>0</v>
      </c>
      <c r="QW64" s="5">
        <f>IF(IW64=0,0,IF($BJ64&gt;SUM(IX64:$JV64),IF(IW64+SUM(IX64:$JV64)&gt;$BJ64,$BJ64-SUM(QX64:$RV64),IW64),0))</f>
        <v>0</v>
      </c>
      <c r="QX64" s="5">
        <f>IF(IX64=0,0,IF($BJ64&gt;SUM(IY64:$JV64),IF(IX64+SUM(IY64:$JV64)&gt;$BJ64,$BJ64-SUM(QY64:$RV64),IX64),0))</f>
        <v>0</v>
      </c>
      <c r="QY64" s="5">
        <f>IF(IY64=0,0,IF($BJ64&gt;SUM(IZ64:$JV64),IF(IY64+SUM(IZ64:$JV64)&gt;$BJ64,$BJ64-SUM(QZ64:$RV64),IY64),0))</f>
        <v>0</v>
      </c>
      <c r="QZ64" s="5">
        <f>IF(IZ64=0,0,IF($BJ64&gt;SUM(JA64:$JV64),IF(IZ64+SUM(JA64:$JV64)&gt;$BJ64,$BJ64-SUM(RA64:$RV64),IZ64),0))</f>
        <v>0</v>
      </c>
      <c r="RA64" s="5">
        <f>IF(JA64=0,0,IF($BJ64&gt;SUM(JB64:$JV64),IF(JA64+SUM(JB64:$JV64)&gt;$BJ64,$BJ64-SUM(RB64:$RV64),JA64),0))</f>
        <v>0</v>
      </c>
      <c r="RB64" s="5">
        <f>IF(JB64=0,0,IF($BJ64&gt;SUM(JC64:$JV64),IF(JB64+SUM(JC64:$JV64)&gt;$BJ64,$BJ64-SUM(RC64:$RV64),JB64),0))</f>
        <v>0</v>
      </c>
      <c r="RC64" s="5">
        <f>IF(JC64=0,0,IF($BJ64&gt;SUM(JD64:$JV64),IF(JC64+SUM(JD64:$JV64)&gt;$BJ64,$BJ64-SUM(RD64:$RV64),JC64),0))</f>
        <v>0</v>
      </c>
      <c r="RD64" s="5">
        <f>IF(JD64=0,0,IF($BJ64&gt;SUM(JE64:$JV64),IF(JD64+SUM(JE64:$JV64)&gt;$BJ64,$BJ64-SUM(RE64:$RV64),JD64),0))</f>
        <v>0</v>
      </c>
      <c r="RE64" s="5">
        <f>IF(JE64=0,0,IF($BJ64&gt;SUM(JF64:$JV64),IF(JE64+SUM(JF64:$JV64)&gt;$BJ64,$BJ64-SUM(RF64:$RV64),JE64),0))</f>
        <v>0</v>
      </c>
      <c r="RF64" s="5">
        <f>IF(JF64=0,0,IF($BJ64&gt;SUM(JG64:$JV64),IF(JF64+SUM(JG64:$JV64)&gt;$BJ64,$BJ64-SUM(RG64:$RV64),JF64),0))</f>
        <v>0</v>
      </c>
      <c r="RG64" s="5">
        <f>IF(JG64=0,0,IF($BJ64&gt;SUM(JH64:$JV64),IF(JG64+SUM(JH64:$JV64)&gt;$BJ64,$BJ64-SUM(RH64:$RV64),JG64),0))</f>
        <v>0</v>
      </c>
      <c r="RH64" s="5">
        <f>IF(JH64=0,0,IF($BJ64&gt;SUM(JI64:$JV64),IF(JH64+SUM(JI64:$JV64)&gt;$BJ64,$BJ64-SUM(RI64:$RV64),JH64),0))</f>
        <v>0</v>
      </c>
      <c r="RI64" s="5">
        <f>IF(JI64=0,0,IF($BJ64&gt;SUM(JJ64:$JV64),IF(JI64+SUM(JJ64:$JV64)&gt;$BJ64,$BJ64-SUM(RJ64:$RV64),JI64),0))</f>
        <v>0</v>
      </c>
      <c r="RJ64" s="5">
        <f>IF(JJ64=0,0,IF($BJ64&gt;SUM(JK64:$JV64),IF(JJ64+SUM(JK64:$JV64)&gt;$BJ64,$BJ64-SUM(RK64:$RV64),JJ64),0))</f>
        <v>0</v>
      </c>
      <c r="RK64" s="5">
        <f>IF(JK64=0,0,IF($BJ64&gt;SUM(JL64:$JV64),IF(JK64+SUM(JL64:$JV64)&gt;$BJ64,$BJ64-SUM(RL64:$RV64),JK64),0))</f>
        <v>0</v>
      </c>
      <c r="RL64" s="5">
        <f>IF(JL64=0,0,IF($BJ64&gt;SUM(JM64:$JV64),IF(JL64+SUM(JM64:$JV64)&gt;$BJ64,$BJ64-SUM(RM64:$RV64),JL64),0))</f>
        <v>0</v>
      </c>
      <c r="RM64" s="5">
        <f>IF(JM64=0,0,IF($BJ64&gt;SUM(JN64:$JV64),IF(JM64+SUM(JN64:$JV64)&gt;$BJ64,$BJ64-SUM(RN64:$RV64),JM64),0))</f>
        <v>0</v>
      </c>
      <c r="RN64" s="5">
        <f>IF(JN64=0,0,IF($BJ64&gt;SUM(JO64:$JV64),IF(JN64+SUM(JO64:$JV64)&gt;$BJ64,$BJ64-SUM(RO64:$RV64),JN64),0))</f>
        <v>0</v>
      </c>
      <c r="RO64" s="5">
        <f>IF(JO64=0,0,IF($BJ64&gt;SUM(JP64:$JV64),IF(JO64+SUM(JP64:$JV64)&gt;$BJ64,$BJ64-SUM(RP64:$RV64),JO64),0))</f>
        <v>0</v>
      </c>
      <c r="RP64" s="5">
        <f>IF(JP64=0,0,IF($BJ64&gt;SUM(JQ64:$JV64),IF(JP64+SUM(JQ64:$JV64)&gt;$BJ64,$BJ64-SUM(RQ64:$RV64),JP64),0))</f>
        <v>0</v>
      </c>
      <c r="RQ64" s="5">
        <f>IF(JQ64=0,0,IF($BJ64&gt;SUM(JR64:$JV64),IF(JQ64+SUM(JR64:$JV64)&gt;$BJ64,$BJ64-SUM(RR64:$RV64),JQ64),0))</f>
        <v>0</v>
      </c>
      <c r="RR64" s="5">
        <f>IF(JR64=0,0,IF($BJ64&gt;SUM(JS64:$JV64),IF(JR64+SUM(JS64:$JV64)&gt;$BJ64,$BJ64-SUM(RS64:$RV64),JR64),0))</f>
        <v>0</v>
      </c>
      <c r="RS64" s="5">
        <f>IF(JS64=0,0,IF($BJ64&gt;SUM(JT64:$JV64),IF(JS64+SUM(JT64:$JV64)&gt;$BJ64,$BJ64-SUM(RT64:$RV64),JS64),0))</f>
        <v>0</v>
      </c>
      <c r="RT64" s="5">
        <f>IF(JT64=0,0,IF($BJ64&gt;SUM(JU64:$JV64),IF(JT64+SUM(JU64:$JV64)&gt;$BJ64,$BJ64-SUM(RU64:$RV64),JT64),0))</f>
        <v>0</v>
      </c>
      <c r="RU64" s="5">
        <f>IF(JU64=0,0,IF($BJ64&gt;SUM(JV64:$JV64),IF(JU64+SUM(JV64:$JV64)&gt;$BJ64,$BJ64-SUM(RV64:$RV64),JU64),0))</f>
        <v>0</v>
      </c>
      <c r="RV64" s="54"/>
      <c r="RW64" s="12">
        <f ca="1">SUMIFS(Sales!D$1:D$151,Sales!B$1:B$151,B64,Sales!C$1:C$151,C64)</f>
        <v>90</v>
      </c>
      <c r="RX64" s="65" t="b">
        <f>IF(COUNTIF(Sales!C$1:C$153,C64)=1,TRUE,FALSE)</f>
        <v>1</v>
      </c>
      <c r="RY64" t="b">
        <f>IF(SUM(BW64:JV64)=SUM(BW209:JV209),IF(SUM(BW64:JV64)=0,TRUE,FALSE),TRUE)</f>
        <v>1</v>
      </c>
    </row>
    <row r="65" spans="1:493" hidden="1" x14ac:dyDescent="0.35">
      <c r="A65" s="7">
        <f t="shared" ca="1" si="546"/>
        <v>65</v>
      </c>
      <c r="B65" s="126" t="str">
        <f t="shared" si="595"/>
        <v>GC-Shoes</v>
      </c>
      <c r="C65" s="20" t="s">
        <v>365</v>
      </c>
      <c r="D65" s="20" t="s">
        <v>464</v>
      </c>
      <c r="E65" s="155">
        <f>IF(LEFT(C65,5)="Total",0,SUMIFS(Costing!E$1:E$79,Costing!C$1:C$79,B65,Costing!D$1:D$79,C65))</f>
        <v>0</v>
      </c>
      <c r="F65" s="60">
        <f>SUMIFS(Costing!G$1:G$79,Costing!C$1:C$79,B65,Costing!D$1:D$79,C65)</f>
        <v>0</v>
      </c>
      <c r="G65" s="92"/>
      <c r="H65" s="220"/>
      <c r="I65" s="67">
        <f t="shared" si="575"/>
        <v>0</v>
      </c>
      <c r="J65" s="92"/>
      <c r="K65" s="220"/>
      <c r="L65" s="67">
        <f t="shared" si="576"/>
        <v>0</v>
      </c>
      <c r="M65" s="92"/>
      <c r="N65" s="220"/>
      <c r="O65" s="67">
        <f t="shared" si="577"/>
        <v>0</v>
      </c>
      <c r="P65" s="92"/>
      <c r="Q65" s="220"/>
      <c r="R65" s="67">
        <f t="shared" si="578"/>
        <v>0</v>
      </c>
      <c r="S65" s="92"/>
      <c r="T65" s="220"/>
      <c r="U65" s="67">
        <f t="shared" si="579"/>
        <v>0</v>
      </c>
      <c r="V65" s="92"/>
      <c r="W65" s="220"/>
      <c r="X65" s="67">
        <f t="shared" si="580"/>
        <v>0</v>
      </c>
      <c r="Y65" s="92"/>
      <c r="Z65" s="220"/>
      <c r="AA65" s="67">
        <f t="shared" si="581"/>
        <v>0</v>
      </c>
      <c r="AB65" s="92"/>
      <c r="AC65" s="220"/>
      <c r="AD65" s="67">
        <f t="shared" si="582"/>
        <v>0</v>
      </c>
      <c r="AE65" s="92"/>
      <c r="AF65" s="220"/>
      <c r="AG65" s="67">
        <f t="shared" si="583"/>
        <v>0</v>
      </c>
      <c r="AH65" s="92"/>
      <c r="AI65" s="220"/>
      <c r="AJ65" s="67">
        <f t="shared" si="584"/>
        <v>0</v>
      </c>
      <c r="AK65" s="92"/>
      <c r="AL65" s="220"/>
      <c r="AM65" s="67">
        <f t="shared" si="585"/>
        <v>0</v>
      </c>
      <c r="AN65" s="92"/>
      <c r="AO65" s="220"/>
      <c r="AP65" s="67">
        <f t="shared" si="586"/>
        <v>0</v>
      </c>
      <c r="AQ65" s="92"/>
      <c r="AR65" s="220"/>
      <c r="AS65" s="67">
        <f t="shared" si="587"/>
        <v>0</v>
      </c>
      <c r="AT65" s="92"/>
      <c r="AU65" s="220"/>
      <c r="AV65" s="67">
        <f t="shared" si="588"/>
        <v>0</v>
      </c>
      <c r="AW65" s="92"/>
      <c r="AX65" s="220"/>
      <c r="AY65" s="67">
        <f t="shared" si="589"/>
        <v>0</v>
      </c>
      <c r="AZ65" s="92"/>
      <c r="BA65" s="220"/>
      <c r="BB65" s="67">
        <f t="shared" si="590"/>
        <v>0</v>
      </c>
      <c r="BC65" s="92"/>
      <c r="BD65" s="220"/>
      <c r="BE65" s="67">
        <f t="shared" si="591"/>
        <v>0</v>
      </c>
      <c r="BF65" s="92"/>
      <c r="BG65" s="220"/>
      <c r="BH65" s="67">
        <f t="shared" si="592"/>
        <v>0</v>
      </c>
      <c r="BI65" s="68"/>
      <c r="BJ65" s="154">
        <f t="shared" si="593"/>
        <v>0</v>
      </c>
      <c r="BK65" s="116">
        <f t="shared" si="594"/>
        <v>0</v>
      </c>
      <c r="BL65" s="50"/>
      <c r="BM65" s="5">
        <f ca="1">SUMIFS(INDIRECT("Sales!"&amp;RW65&amp;":"&amp;RW65),Sales!$1:$1,"&gt;"&amp;$BN$2,Sales!$1:$1,"&lt;="&amp;$C$2)/$BM$2*30</f>
        <v>5.6666666666666661</v>
      </c>
      <c r="BN65" s="72"/>
      <c r="BO65" s="5">
        <f>SUMIF($DB$2:$RV$2,"&lt;"&amp;BO$2,$DB65:$RV65)-SUM($BN65:BN65)</f>
        <v>0</v>
      </c>
      <c r="BP65" s="5">
        <f>SUMIF($DB$2:$RV$2,"&lt;"&amp;BP$2,$DB65:$RV65)-SUM($BN65:BO65)</f>
        <v>0</v>
      </c>
      <c r="BQ65" s="5">
        <f>SUMIF($DB$2:$RV$2,"&lt;"&amp;BQ$2,$DB65:$RV65)-SUM($BN65:BP65)</f>
        <v>0</v>
      </c>
      <c r="BR65" s="5">
        <f>SUMIF($DB$2:$RV$2,"&lt;"&amp;BR$2,$DB65:$RV65)-SUM($BN65:BQ65)</f>
        <v>0</v>
      </c>
      <c r="BS65" s="5">
        <f>SUMIF($DB$2:$RV$2,"&lt;"&amp;BS$2,$DB65:$RV65)-SUM($BN65:BR65)</f>
        <v>0</v>
      </c>
      <c r="BT65" s="5">
        <f>SUMIF($DB$2:$RV$2,"&lt;"&amp;BT$2,$DB65:$RV65)-SUM($BN65:BS65)</f>
        <v>0</v>
      </c>
      <c r="BU65" s="5">
        <f t="shared" si="599"/>
        <v>0</v>
      </c>
      <c r="BV65" s="10"/>
      <c r="BW65" s="79">
        <v>0</v>
      </c>
      <c r="BX65" s="79">
        <v>0</v>
      </c>
      <c r="BY65" s="79">
        <v>0</v>
      </c>
      <c r="BZ65" s="79"/>
      <c r="CA65" s="79"/>
      <c r="CB65" s="79"/>
      <c r="CC65" s="79">
        <v>0</v>
      </c>
      <c r="CD65" s="79">
        <v>0</v>
      </c>
      <c r="CE65" s="79">
        <v>0</v>
      </c>
      <c r="CF65" s="79">
        <v>0</v>
      </c>
      <c r="CG65" s="79">
        <v>0</v>
      </c>
      <c r="CH65" s="79">
        <v>0</v>
      </c>
      <c r="CI65" s="79">
        <v>0</v>
      </c>
      <c r="CJ65" s="79">
        <v>0</v>
      </c>
      <c r="CK65" s="79">
        <v>0</v>
      </c>
      <c r="CL65" s="79">
        <v>0</v>
      </c>
      <c r="CM65" s="79">
        <v>0</v>
      </c>
      <c r="CN65" s="79">
        <v>0</v>
      </c>
      <c r="CO65" s="79">
        <v>0</v>
      </c>
      <c r="CP65" s="79">
        <v>0</v>
      </c>
      <c r="CQ65" s="79">
        <v>0</v>
      </c>
      <c r="CR65" s="79">
        <v>0</v>
      </c>
      <c r="CS65" s="79">
        <v>0</v>
      </c>
      <c r="CT65" s="79">
        <v>0</v>
      </c>
      <c r="CU65" s="79">
        <v>0</v>
      </c>
      <c r="CV65" s="79">
        <v>0</v>
      </c>
      <c r="CW65" s="79">
        <v>0</v>
      </c>
      <c r="CX65" s="95">
        <v>0</v>
      </c>
      <c r="CY65" s="79">
        <v>0</v>
      </c>
      <c r="CZ65" s="79">
        <v>0</v>
      </c>
      <c r="DA65" s="79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5</v>
      </c>
      <c r="HQ65" s="5">
        <v>5</v>
      </c>
      <c r="HR65" s="5">
        <v>0</v>
      </c>
      <c r="HS65" s="5">
        <v>5</v>
      </c>
      <c r="HT65" s="5">
        <v>5</v>
      </c>
      <c r="HU65" s="5">
        <v>5</v>
      </c>
      <c r="HV65" s="5">
        <v>5</v>
      </c>
      <c r="HW65" s="5">
        <v>5</v>
      </c>
      <c r="HX65" s="5">
        <v>10</v>
      </c>
      <c r="HY65" s="5">
        <v>10</v>
      </c>
      <c r="HZ65" s="5">
        <v>5</v>
      </c>
      <c r="IA65" s="5">
        <v>5</v>
      </c>
      <c r="IB65" s="5">
        <v>0</v>
      </c>
      <c r="IC65" s="5">
        <v>5</v>
      </c>
      <c r="ID65" s="5">
        <v>5</v>
      </c>
      <c r="IE65" s="5">
        <v>5</v>
      </c>
      <c r="IF65" s="5"/>
      <c r="IG65" s="5">
        <v>5</v>
      </c>
      <c r="IH65" s="5">
        <v>9</v>
      </c>
      <c r="II65" s="5">
        <v>0</v>
      </c>
      <c r="IJ65" s="5">
        <v>5</v>
      </c>
      <c r="IK65" s="5">
        <v>10</v>
      </c>
      <c r="IL65" s="5">
        <v>10</v>
      </c>
      <c r="IM65" s="5">
        <v>5</v>
      </c>
      <c r="IN65" s="5">
        <v>5</v>
      </c>
      <c r="IO65" s="5">
        <v>5</v>
      </c>
      <c r="IP65" s="5">
        <v>5</v>
      </c>
      <c r="IQ65" s="5">
        <v>2</v>
      </c>
      <c r="IR65" s="5">
        <v>3</v>
      </c>
      <c r="IS65" s="5">
        <v>3</v>
      </c>
      <c r="IT65" s="5">
        <v>3</v>
      </c>
      <c r="IU65" s="5">
        <v>3</v>
      </c>
      <c r="IV65" s="5">
        <v>3</v>
      </c>
      <c r="IW65" s="5">
        <v>2</v>
      </c>
      <c r="IX65" s="5">
        <v>3</v>
      </c>
      <c r="IY65" s="5">
        <v>3</v>
      </c>
      <c r="IZ65" s="5">
        <v>3</v>
      </c>
      <c r="JA65" s="5">
        <v>3</v>
      </c>
      <c r="JB65" s="5">
        <v>0</v>
      </c>
      <c r="JC65" s="5">
        <v>3</v>
      </c>
      <c r="JD65" s="5">
        <v>0</v>
      </c>
      <c r="JE65" s="5">
        <v>0</v>
      </c>
      <c r="JF65" s="5">
        <v>5</v>
      </c>
      <c r="JG65" s="5">
        <v>5</v>
      </c>
      <c r="JH65" s="5">
        <v>5</v>
      </c>
      <c r="JI65" s="5">
        <v>5</v>
      </c>
      <c r="JJ65">
        <v>3</v>
      </c>
      <c r="JK65" s="5">
        <v>5</v>
      </c>
      <c r="JL65" s="5">
        <v>5</v>
      </c>
      <c r="JM65" s="5">
        <v>5</v>
      </c>
      <c r="JN65" s="5">
        <v>4</v>
      </c>
      <c r="JO65" s="5">
        <v>5</v>
      </c>
      <c r="JP65" s="5">
        <v>5</v>
      </c>
      <c r="JQ65" s="5">
        <v>5</v>
      </c>
      <c r="JR65" s="5">
        <v>5</v>
      </c>
      <c r="JS65" s="5">
        <v>5</v>
      </c>
      <c r="JT65" s="5">
        <v>5</v>
      </c>
      <c r="JU65" s="5">
        <v>5</v>
      </c>
      <c r="JV65" s="54"/>
      <c r="JW65" s="5">
        <f>IF(BW65=0,0,IF($BJ65&gt;SUM(BX65:$JV65),IF(BW65+SUM(BX65:$JV65)&gt;$BJ65,$BJ65-SUM(JX65:$RV65),BW65),0))</f>
        <v>0</v>
      </c>
      <c r="JX65" s="5">
        <f>IF(BX65=0,0,IF($BJ65&gt;SUM(BY65:$JV65),IF(BX65+SUM(BY65:$JV65)&gt;$BJ65,$BJ65-SUM(JY65:$RV65),BX65),0))</f>
        <v>0</v>
      </c>
      <c r="JY65" s="5">
        <f>IF(BY65=0,0,IF($BJ65&gt;SUM(BZ65:$JV65),IF(BY65+SUM(BZ65:$JV65)&gt;$BJ65,$BJ65-SUM(JZ65:$RV65),BY65),0))</f>
        <v>0</v>
      </c>
      <c r="JZ65" s="5">
        <f>IF(BZ65=0,0,IF($BJ65&gt;SUM(CA65:$JV65),IF(BZ65+SUM(CA65:$JV65)&gt;$BJ65,$BJ65-SUM(KA65:$RV65),BZ65),0))</f>
        <v>0</v>
      </c>
      <c r="KA65" s="5">
        <f>IF(CA65=0,0,IF($BJ65&gt;SUM(CB65:$JV65),IF(CA65+SUM(CB65:$JV65)&gt;$BJ65,$BJ65-SUM(KB65:$RV65),CA65),0))</f>
        <v>0</v>
      </c>
      <c r="KB65" s="5">
        <f>IF(CB65=0,0,IF($BJ65&gt;SUM(CC65:$JV65),IF(CB65+SUM(CC65:$JV65)&gt;$BJ65,$BJ65-SUM(KC65:$RV65),CB65),0))</f>
        <v>0</v>
      </c>
      <c r="KC65" s="5">
        <f>IF(CC65=0,0,IF($BJ65&gt;SUM(CD65:$JV65),IF(CC65+SUM(CD65:$JV65)&gt;$BJ65,$BJ65-SUM(KD65:$RV65),CC65),0))</f>
        <v>0</v>
      </c>
      <c r="KD65" s="5">
        <f>IF(CD65=0,0,IF($BJ65&gt;SUM(CE65:$JV65),IF(CD65+SUM(CE65:$JV65)&gt;$BJ65,$BJ65-SUM(KE65:$RV65),CD65),0))</f>
        <v>0</v>
      </c>
      <c r="KE65" s="5">
        <f>IF(CE65=0,0,IF($BJ65&gt;SUM(CF65:$JV65),IF(CE65+SUM(CF65:$JV65)&gt;$BJ65,$BJ65-SUM(KF65:$RV65),CE65),0))</f>
        <v>0</v>
      </c>
      <c r="KF65" s="5">
        <f>IF(CF65=0,0,IF($BJ65&gt;SUM(CG65:$JV65),IF(CF65+SUM(CG65:$JV65)&gt;$BJ65,$BJ65-SUM(KG65:$RV65),CF65),0))</f>
        <v>0</v>
      </c>
      <c r="KG65" s="5">
        <f>IF(CG65=0,0,IF($BJ65&gt;SUM(CH65:$JV65),IF(CG65+SUM(CH65:$JV65)&gt;$BJ65,$BJ65-SUM(KH65:$RV65),CG65),0))</f>
        <v>0</v>
      </c>
      <c r="KH65" s="5">
        <f>IF(CH65=0,0,IF($BJ65&gt;SUM(CI65:$JV65),IF(CH65+SUM(CI65:$JV65)&gt;$BJ65,$BJ65-SUM(KI65:$RV65),CH65),0))</f>
        <v>0</v>
      </c>
      <c r="KI65" s="5">
        <f>IF(CI65=0,0,IF($BJ65&gt;SUM(CJ65:$JV65),IF(CI65+SUM(CJ65:$JV65)&gt;$BJ65,$BJ65-SUM(KJ65:$RV65),CI65),0))</f>
        <v>0</v>
      </c>
      <c r="KJ65" s="5">
        <f>IF(CJ65=0,0,IF($BJ65&gt;SUM(CK65:$JV65),IF(CJ65+SUM(CK65:$JV65)&gt;$BJ65,$BJ65-SUM(KK65:$RV65),CJ65),0))</f>
        <v>0</v>
      </c>
      <c r="KK65" s="5">
        <f>IF(CK65=0,0,IF($BJ65&gt;SUM(CL65:$JV65),IF(CK65+SUM(CL65:$JV65)&gt;$BJ65,$BJ65-SUM(KL65:$RV65),CK65),0))</f>
        <v>0</v>
      </c>
      <c r="KL65" s="5">
        <f>IF(CL65=0,0,IF($BJ65&gt;SUM(CM65:$JV65),IF(CL65+SUM(CM65:$JV65)&gt;$BJ65,$BJ65-SUM(KM65:$RV65),CL65),0))</f>
        <v>0</v>
      </c>
      <c r="KM65" s="5">
        <f>IF(CM65=0,0,IF($BJ65&gt;SUM(CN65:$JV65),IF(CM65+SUM(CN65:$JV65)&gt;$BJ65,$BJ65-SUM(KN65:$RV65),CM65),0))</f>
        <v>0</v>
      </c>
      <c r="KN65" s="5">
        <f>IF(CN65=0,0,IF($BJ65&gt;SUM(CO65:$JV65),IF(CN65+SUM(CO65:$JV65)&gt;$BJ65,$BJ65-SUM(KO65:$RV65),CN65),0))</f>
        <v>0</v>
      </c>
      <c r="KO65" s="5">
        <f>IF(CO65=0,0,IF($BJ65&gt;SUM(CP65:$JV65),IF(CO65+SUM(CP65:$JV65)&gt;$BJ65,$BJ65-SUM(KP65:$RV65),CO65),0))</f>
        <v>0</v>
      </c>
      <c r="KP65" s="5">
        <f>IF(CP65=0,0,IF($BJ65&gt;SUM(CQ65:$JV65),IF(CP65+SUM(CQ65:$JV65)&gt;$BJ65,$BJ65-SUM(KQ65:$RV65),CP65),0))</f>
        <v>0</v>
      </c>
      <c r="KQ65" s="5">
        <f>IF(CQ65=0,0,IF($BJ65&gt;SUM(CR65:$JV65),IF(CQ65+SUM(CR65:$JV65)&gt;$BJ65,$BJ65-SUM(KR65:$RV65),CQ65),0))</f>
        <v>0</v>
      </c>
      <c r="KR65" s="5">
        <f>IF(CR65=0,0,IF($BJ65&gt;SUM(CS65:$JV65),IF(CR65+SUM(CS65:$JV65)&gt;$BJ65,$BJ65-SUM(KS65:$RV65),CR65),0))</f>
        <v>0</v>
      </c>
      <c r="KS65" s="5">
        <f>IF(CS65=0,0,IF($BJ65&gt;SUM(CT65:$JV65),IF(CS65+SUM(CT65:$JV65)&gt;$BJ65,$BJ65-SUM(KT65:$RV65),CS65),0))</f>
        <v>0</v>
      </c>
      <c r="KT65" s="5">
        <f>IF(CT65=0,0,IF($BJ65&gt;SUM(CU65:$JV65),IF(CT65+SUM(CU65:$JV65)&gt;$BJ65,$BJ65-SUM(KU65:$RV65),CT65),0))</f>
        <v>0</v>
      </c>
      <c r="KU65" s="5">
        <f>IF(CU65=0,0,IF($BJ65&gt;SUM(CV65:$JV65),IF(CU65+SUM(CV65:$JV65)&gt;$BJ65,$BJ65-SUM(KV65:$RV65),CU65),0))</f>
        <v>0</v>
      </c>
      <c r="KV65" s="5">
        <f>IF(CV65=0,0,IF($BJ65&gt;SUM(CW65:$JV65),IF(CV65+SUM(CW65:$JV65)&gt;$BJ65,$BJ65-SUM(KW65:$RV65),CV65),0))</f>
        <v>0</v>
      </c>
      <c r="KW65" s="5">
        <f>IF(CW65=0,0,IF($BJ65&gt;SUM(CX65:$JV65),IF(CW65+SUM(CX65:$JV65)&gt;$BJ65,$BJ65-SUM(KX65:$RV65),CW65),0))</f>
        <v>0</v>
      </c>
      <c r="KX65" s="5">
        <f>IF(CX65=0,0,IF($BJ65&gt;SUM(CY65:$JV65),IF(CX65+SUM(CY65:$JV65)&gt;$BJ65,$BJ65-SUM(KY65:$RV65),CX65),0))</f>
        <v>0</v>
      </c>
      <c r="KY65" s="5">
        <f>IF(CY65=0,0,IF($BJ65&gt;SUM(CZ65:$JV65),IF(CY65+SUM(CZ65:$JV65)&gt;$BJ65,$BJ65-SUM(KZ65:$RV65),CY65),0))</f>
        <v>0</v>
      </c>
      <c r="KZ65" s="5">
        <f>IF(CZ65=0,0,IF($BJ65&gt;SUM(DA65:$JV65),IF(CZ65+SUM(DA65:$JV65)&gt;$BJ65,$BJ65-SUM(LA65:$RV65),CZ65),0))</f>
        <v>0</v>
      </c>
      <c r="LA65" s="5">
        <f>IF(DA65=0,0,IF($BJ65&gt;SUM(DB65:$JV65),IF(DA65+SUM(DB65:$JV65)&gt;$BJ65,$BJ65-SUM(LB65:$RV65),DA65),0))</f>
        <v>0</v>
      </c>
      <c r="LB65" s="5">
        <f>IF(DB65=0,0,IF($BJ65&gt;SUM(DC65:$JV65),IF(DB65+SUM(DC65:$JV65)&gt;$BJ65,$BJ65-SUM(LC65:$RV65),DB65),0))</f>
        <v>0</v>
      </c>
      <c r="LC65" s="5">
        <f>IF(DC65=0,0,IF($BJ65&gt;SUM(DD65:$JV65),IF(DC65+SUM(DD65:$JV65)&gt;$BJ65,$BJ65-SUM(LD65:$RV65),DC65),0))</f>
        <v>0</v>
      </c>
      <c r="LD65" s="5">
        <f>IF(DD65=0,0,IF($BJ65&gt;SUM(DE65:$JV65),IF(DD65+SUM(DE65:$JV65)&gt;$BJ65,$BJ65-SUM(LE65:$RV65),DD65),0))</f>
        <v>0</v>
      </c>
      <c r="LE65" s="5">
        <f>IF(DE65=0,0,IF($BJ65&gt;SUM(DF65:$JV65),IF(DE65+SUM(DF65:$JV65)&gt;$BJ65,$BJ65-SUM(LF65:$RV65),DE65),0))</f>
        <v>0</v>
      </c>
      <c r="LF65" s="5">
        <f>IF(DF65=0,0,IF($BJ65&gt;SUM(DG65:$JV65),IF(DF65+SUM(DG65:$JV65)&gt;$BJ65,$BJ65-SUM(LG65:$RV65),DF65),0))</f>
        <v>0</v>
      </c>
      <c r="LG65" s="5">
        <f>IF(DG65=0,0,IF($BJ65&gt;SUM(DH65:$JV65),IF(DG65+SUM(DH65:$JV65)&gt;$BJ65,$BJ65-SUM(LH65:$RV65),DG65),0))</f>
        <v>0</v>
      </c>
      <c r="LH65" s="5">
        <f>IF(DH65=0,0,IF($BJ65&gt;SUM(DI65:$JV65),IF(DH65+SUM(DI65:$JV65)&gt;$BJ65,$BJ65-SUM(LI65:$RV65),DH65),0))</f>
        <v>0</v>
      </c>
      <c r="LI65" s="5">
        <f>IF(DI65=0,0,IF($BJ65&gt;SUM(DJ65:$JV65),IF(DI65+SUM(DJ65:$JV65)&gt;$BJ65,$BJ65-SUM(LJ65:$RV65),DI65),0))</f>
        <v>0</v>
      </c>
      <c r="LJ65" s="5">
        <f>IF(DJ65=0,0,IF($BJ65&gt;SUM(DK65:$JV65),IF(DJ65+SUM(DK65:$JV65)&gt;$BJ65,$BJ65-SUM(LK65:$RV65),DJ65),0))</f>
        <v>0</v>
      </c>
      <c r="LK65" s="5">
        <f>IF(DK65=0,0,IF($BJ65&gt;SUM(DL65:$JV65),IF(DK65+SUM(DL65:$JV65)&gt;$BJ65,$BJ65-SUM(LL65:$RV65),DK65),0))</f>
        <v>0</v>
      </c>
      <c r="LL65" s="5">
        <f>IF(DL65=0,0,IF($BJ65&gt;SUM(DM65:$JV65),IF(DL65+SUM(DM65:$JV65)&gt;$BJ65,$BJ65-SUM(LM65:$RV65),DL65),0))</f>
        <v>0</v>
      </c>
      <c r="LM65" s="5">
        <f>IF(DM65=0,0,IF($BJ65&gt;SUM(DN65:$JV65),IF(DM65+SUM(DN65:$JV65)&gt;$BJ65,$BJ65-SUM(LN65:$RV65),DM65),0))</f>
        <v>0</v>
      </c>
      <c r="LN65" s="5">
        <f>IF(DN65=0,0,IF($BJ65&gt;SUM(DO65:$JV65),IF(DN65+SUM(DO65:$JV65)&gt;$BJ65,$BJ65-SUM(LO65:$RV65),DN65),0))</f>
        <v>0</v>
      </c>
      <c r="LO65" s="5">
        <f>IF(DO65=0,0,IF($BJ65&gt;SUM(DP65:$JV65),IF(DO65+SUM(DP65:$JV65)&gt;$BJ65,$BJ65-SUM(LP65:$RV65),DO65),0))</f>
        <v>0</v>
      </c>
      <c r="LP65" s="5">
        <f>IF(DP65=0,0,IF($BJ65&gt;SUM(DQ65:$JV65),IF(DP65+SUM(DQ65:$JV65)&gt;$BJ65,$BJ65-SUM(LQ65:$RV65),DP65),0))</f>
        <v>0</v>
      </c>
      <c r="LQ65" s="5">
        <f>IF(DQ65=0,0,IF($BJ65&gt;SUM(DR65:$JV65),IF(DQ65+SUM(DR65:$JV65)&gt;$BJ65,$BJ65-SUM(LR65:$RV65),DQ65),0))</f>
        <v>0</v>
      </c>
      <c r="LR65" s="5">
        <f>IF(DR65=0,0,IF($BJ65&gt;SUM(DS65:$JV65),IF(DR65+SUM(DS65:$JV65)&gt;$BJ65,$BJ65-SUM(LS65:$RV65),DR65),0))</f>
        <v>0</v>
      </c>
      <c r="LS65" s="5">
        <f>IF(DS65=0,0,IF($BJ65&gt;SUM(DT65:$JV65),IF(DS65+SUM(DT65:$JV65)&gt;$BJ65,$BJ65-SUM(LT65:$RV65),DS65),0))</f>
        <v>0</v>
      </c>
      <c r="LT65" s="5">
        <f>IF(DT65=0,0,IF($BJ65&gt;SUM(DU65:$JV65),IF(DT65+SUM(DU65:$JV65)&gt;$BJ65,$BJ65-SUM(LU65:$RV65),DT65),0))</f>
        <v>0</v>
      </c>
      <c r="LU65" s="5">
        <f>IF(DU65=0,0,IF($BJ65&gt;SUM(DV65:$JV65),IF(DU65+SUM(DV65:$JV65)&gt;$BJ65,$BJ65-SUM(LV65:$RV65),DU65),0))</f>
        <v>0</v>
      </c>
      <c r="LV65" s="5">
        <f>IF(DV65=0,0,IF($BJ65&gt;SUM(DW65:$JV65),IF(DV65+SUM(DW65:$JV65)&gt;$BJ65,$BJ65-SUM(LW65:$RV65),DV65),0))</f>
        <v>0</v>
      </c>
      <c r="LW65" s="5">
        <f>IF(DW65=0,0,IF($BJ65&gt;SUM(DX65:$JV65),IF(DW65+SUM(DX65:$JV65)&gt;$BJ65,$BJ65-SUM(LX65:$RV65),DW65),0))</f>
        <v>0</v>
      </c>
      <c r="LX65" s="5">
        <f>IF(DX65=0,0,IF($BJ65&gt;SUM(DY65:$JV65),IF(DX65+SUM(DY65:$JV65)&gt;$BJ65,$BJ65-SUM(LY65:$RV65),DX65),0))</f>
        <v>0</v>
      </c>
      <c r="LY65" s="5">
        <f>IF(DY65=0,0,IF($BJ65&gt;SUM(DZ65:$JV65),IF(DY65+SUM(DZ65:$JV65)&gt;$BJ65,$BJ65-SUM(LZ65:$RV65),DY65),0))</f>
        <v>0</v>
      </c>
      <c r="LZ65" s="5">
        <f>IF(DZ65=0,0,IF($BJ65&gt;SUM(EA65:$JV65),IF(DZ65+SUM(EA65:$JV65)&gt;$BJ65,$BJ65-SUM(MA65:$RV65),DZ65),0))</f>
        <v>0</v>
      </c>
      <c r="MA65" s="5">
        <f>IF(EA65=0,0,IF($BJ65&gt;SUM(EB65:$JV65),IF(EA65+SUM(EB65:$JV65)&gt;$BJ65,$BJ65-SUM(MB65:$RV65),EA65),0))</f>
        <v>0</v>
      </c>
      <c r="MB65" s="5">
        <f>IF(EB65=0,0,IF($BJ65&gt;SUM(EC65:$JV65),IF(EB65+SUM(EC65:$JV65)&gt;$BJ65,$BJ65-SUM(MC65:$RV65),EB65),0))</f>
        <v>0</v>
      </c>
      <c r="MC65" s="5">
        <f>IF(EC65=0,0,IF($BJ65&gt;SUM(ED65:$JV65),IF(EC65+SUM(ED65:$JV65)&gt;$BJ65,$BJ65-SUM(MD65:$RV65),EC65),0))</f>
        <v>0</v>
      </c>
      <c r="MD65" s="5">
        <f>IF(ED65=0,0,IF($BJ65&gt;SUM(EE65:$JV65),IF(ED65+SUM(EE65:$JV65)&gt;$BJ65,$BJ65-SUM(ME65:$RV65),ED65),0))</f>
        <v>0</v>
      </c>
      <c r="ME65" s="5">
        <f>IF(EE65=0,0,IF($BJ65&gt;SUM(EF65:$JV65),IF(EE65+SUM(EF65:$JV65)&gt;$BJ65,$BJ65-SUM(MF65:$RV65),EE65),0))</f>
        <v>0</v>
      </c>
      <c r="MF65" s="5">
        <f>IF(EF65=0,0,IF($BJ65&gt;SUM(EG65:$JV65),IF(EF65+SUM(EG65:$JV65)&gt;$BJ65,$BJ65-SUM(MG65:$RV65),EF65),0))</f>
        <v>0</v>
      </c>
      <c r="MG65" s="5">
        <f>IF(EG65=0,0,IF($BJ65&gt;SUM(EH65:$JV65),IF(EG65+SUM(EH65:$JV65)&gt;$BJ65,$BJ65-SUM(MH65:$RV65),EG65),0))</f>
        <v>0</v>
      </c>
      <c r="MH65" s="5">
        <f>IF(EH65=0,0,IF($BJ65&gt;SUM(EI65:$JV65),IF(EH65+SUM(EI65:$JV65)&gt;$BJ65,$BJ65-SUM(MI65:$RV65),EH65),0))</f>
        <v>0</v>
      </c>
      <c r="MI65" s="5">
        <f>IF(EI65=0,0,IF($BJ65&gt;SUM(EJ65:$JV65),IF(EI65+SUM(EJ65:$JV65)&gt;$BJ65,$BJ65-SUM(MJ65:$RV65),EI65),0))</f>
        <v>0</v>
      </c>
      <c r="MJ65" s="5">
        <f>IF(EJ65=0,0,IF($BJ65&gt;SUM(EK65:$JV65),IF(EJ65+SUM(EK65:$JV65)&gt;$BJ65,$BJ65-SUM(MK65:$RV65),EJ65),0))</f>
        <v>0</v>
      </c>
      <c r="MK65" s="5">
        <f>IF(EK65=0,0,IF($BJ65&gt;SUM(EL65:$JV65),IF(EK65+SUM(EL65:$JV65)&gt;$BJ65,$BJ65-SUM(ML65:$RV65),EK65),0))</f>
        <v>0</v>
      </c>
      <c r="ML65" s="5">
        <f>IF(EL65=0,0,IF($BJ65&gt;SUM(EM65:$JV65),IF(EL65+SUM(EM65:$JV65)&gt;$BJ65,$BJ65-SUM(MM65:$RV65),EL65),0))</f>
        <v>0</v>
      </c>
      <c r="MM65" s="5">
        <f>IF(EM65=0,0,IF($BJ65&gt;SUM(EN65:$JV65),IF(EM65+SUM(EN65:$JV65)&gt;$BJ65,$BJ65-SUM(MN65:$RV65),EM65),0))</f>
        <v>0</v>
      </c>
      <c r="MN65" s="5">
        <f>IF(EN65=0,0,IF($BJ65&gt;SUM(EO65:$JV65),IF(EN65+SUM(EO65:$JV65)&gt;$BJ65,$BJ65-SUM(MO65:$RV65),EN65),0))</f>
        <v>0</v>
      </c>
      <c r="MO65" s="5">
        <f>IF(EO65=0,0,IF($BJ65&gt;SUM(EP65:$JV65),IF(EO65+SUM(EP65:$JV65)&gt;$BJ65,$BJ65-SUM(MP65:$RV65),EO65),0))</f>
        <v>0</v>
      </c>
      <c r="MP65" s="5">
        <f>IF(EP65=0,0,IF($BJ65&gt;SUM(EQ65:$JV65),IF(EP65+SUM(EQ65:$JV65)&gt;$BJ65,$BJ65-SUM(MQ65:$RV65),EP65),0))</f>
        <v>0</v>
      </c>
      <c r="MQ65" s="5">
        <f>IF(EQ65=0,0,IF($BJ65&gt;SUM(ER65:$JV65),IF(EQ65+SUM(ER65:$JV65)&gt;$BJ65,$BJ65-SUM(MR65:$RV65),EQ65),0))</f>
        <v>0</v>
      </c>
      <c r="MR65" s="5">
        <f>IF(ER65=0,0,IF($BJ65&gt;SUM(ES65:$JV65),IF(ER65+SUM(ES65:$JV65)&gt;$BJ65,$BJ65-SUM(MS65:$RV65),ER65),0))</f>
        <v>0</v>
      </c>
      <c r="MS65" s="5">
        <f>IF(ES65=0,0,IF($BJ65&gt;SUM(ET65:$JV65),IF(ES65+SUM(ET65:$JV65)&gt;$BJ65,$BJ65-SUM(MT65:$RV65),ES65),0))</f>
        <v>0</v>
      </c>
      <c r="MT65" s="5">
        <f>IF(ET65=0,0,IF($BJ65&gt;SUM(EU65:$JV65),IF(ET65+SUM(EU65:$JV65)&gt;$BJ65,$BJ65-SUM(MU65:$RV65),ET65),0))</f>
        <v>0</v>
      </c>
      <c r="MU65" s="5">
        <f>IF(EU65=0,0,IF($BJ65&gt;SUM(EV65:$JV65),IF(EU65+SUM(EV65:$JV65)&gt;$BJ65,$BJ65-SUM(MV65:$RV65),EU65),0))</f>
        <v>0</v>
      </c>
      <c r="MV65" s="5">
        <f>IF(EV65=0,0,IF($BJ65&gt;SUM(EW65:$JV65),IF(EV65+SUM(EW65:$JV65)&gt;$BJ65,$BJ65-SUM(MW65:$RV65),EV65),0))</f>
        <v>0</v>
      </c>
      <c r="MW65" s="5">
        <f>IF(EW65=0,0,IF($BJ65&gt;SUM(EX65:$JV65),IF(EW65+SUM(EX65:$JV65)&gt;$BJ65,$BJ65-SUM(MX65:$RV65),EW65),0))</f>
        <v>0</v>
      </c>
      <c r="MX65" s="5">
        <f>IF(EX65=0,0,IF($BJ65&gt;SUM(EY65:$JV65),IF(EX65+SUM(EY65:$JV65)&gt;$BJ65,$BJ65-SUM(MY65:$RV65),EX65),0))</f>
        <v>0</v>
      </c>
      <c r="MY65" s="5">
        <f>IF(EY65=0,0,IF($BJ65&gt;SUM(EZ65:$JV65),IF(EY65+SUM(EZ65:$JV65)&gt;$BJ65,$BJ65-SUM(MZ65:$RV65),EY65),0))</f>
        <v>0</v>
      </c>
      <c r="MZ65" s="5">
        <f>IF(EZ65=0,0,IF($BJ65&gt;SUM(FA65:$JV65),IF(EZ65+SUM(FA65:$JV65)&gt;$BJ65,$BJ65-SUM(NA65:$RV65),EZ65),0))</f>
        <v>0</v>
      </c>
      <c r="NA65" s="5">
        <f>IF(FA65=0,0,IF($BJ65&gt;SUM(FB65:$JV65),IF(FA65+SUM(FB65:$JV65)&gt;$BJ65,$BJ65-SUM(NB65:$RV65),FA65),0))</f>
        <v>0</v>
      </c>
      <c r="NB65" s="5">
        <f>IF(FB65=0,0,IF($BJ65&gt;SUM(FC65:$JV65),IF(FB65+SUM(FC65:$JV65)&gt;$BJ65,$BJ65-SUM(NC65:$RV65),FB65),0))</f>
        <v>0</v>
      </c>
      <c r="NC65" s="5">
        <f>IF(FC65=0,0,IF($BJ65&gt;SUM(FD65:$JV65),IF(FC65+SUM(FD65:$JV65)&gt;$BJ65,$BJ65-SUM(ND65:$RV65),FC65),0))</f>
        <v>0</v>
      </c>
      <c r="ND65" s="5">
        <f>IF(FD65=0,0,IF($BJ65&gt;SUM(FE65:$JV65),IF(FD65+SUM(FE65:$JV65)&gt;$BJ65,$BJ65-SUM(NE65:$RV65),FD65),0))</f>
        <v>0</v>
      </c>
      <c r="NE65" s="5">
        <f>IF(FE65=0,0,IF($BJ65&gt;SUM(FF65:$JV65),IF(FE65+SUM(FF65:$JV65)&gt;$BJ65,$BJ65-SUM(NF65:$RV65),FE65),0))</f>
        <v>0</v>
      </c>
      <c r="NF65" s="5">
        <f>IF(FF65=0,0,IF($BJ65&gt;SUM(FG65:$JV65),IF(FF65+SUM(FG65:$JV65)&gt;$BJ65,$BJ65-SUM(NG65:$RV65),FF65),0))</f>
        <v>0</v>
      </c>
      <c r="NG65" s="5">
        <f>IF(FG65=0,0,IF($BJ65&gt;SUM(FH65:$JV65),IF(FG65+SUM(FH65:$JV65)&gt;$BJ65,$BJ65-SUM(NH65:$RV65),FG65),0))</f>
        <v>0</v>
      </c>
      <c r="NH65" s="5">
        <f>IF(FH65=0,0,IF($BJ65&gt;SUM(FI65:$JV65),IF(FH65+SUM(FI65:$JV65)&gt;$BJ65,$BJ65-SUM(NI65:$RV65),FH65),0))</f>
        <v>0</v>
      </c>
      <c r="NI65" s="5">
        <f>IF(FI65=0,0,IF($BJ65&gt;SUM(FJ65:$JV65),IF(FI65+SUM(FJ65:$JV65)&gt;$BJ65,$BJ65-SUM(NJ65:$RV65),FI65),0))</f>
        <v>0</v>
      </c>
      <c r="NJ65" s="5">
        <f>IF(FJ65=0,0,IF($BJ65&gt;SUM(FK65:$JV65),IF(FJ65+SUM(FK65:$JV65)&gt;$BJ65,$BJ65-SUM(NK65:$RV65),FJ65),0))</f>
        <v>0</v>
      </c>
      <c r="NK65" s="5">
        <f>IF(FK65=0,0,IF($BJ65&gt;SUM(FL65:$JV65),IF(FK65+SUM(FL65:$JV65)&gt;$BJ65,$BJ65-SUM(NL65:$RV65),FK65),0))</f>
        <v>0</v>
      </c>
      <c r="NL65" s="5">
        <f>IF(FL65=0,0,IF($BJ65&gt;SUM(FM65:$JV65),IF(FL65+SUM(FM65:$JV65)&gt;$BJ65,$BJ65-SUM(NM65:$RV65),FL65),0))</f>
        <v>0</v>
      </c>
      <c r="NM65" s="5">
        <f>IF(FM65=0,0,IF($BJ65&gt;SUM(FN65:$JV65),IF(FM65+SUM(FN65:$JV65)&gt;$BJ65,$BJ65-SUM(NN65:$RV65),FM65),0))</f>
        <v>0</v>
      </c>
      <c r="NN65" s="5">
        <f>IF(FN65=0,0,IF($BJ65&gt;SUM(FO65:$JV65),IF(FN65+SUM(FO65:$JV65)&gt;$BJ65,$BJ65-SUM(NO65:$RV65),FN65),0))</f>
        <v>0</v>
      </c>
      <c r="NO65" s="5">
        <f>IF(FO65=0,0,IF($BJ65&gt;SUM(FP65:$JV65),IF(FO65+SUM(FP65:$JV65)&gt;$BJ65,$BJ65-SUM(NP65:$RV65),FO65),0))</f>
        <v>0</v>
      </c>
      <c r="NP65" s="5">
        <f>IF(FP65=0,0,IF($BJ65&gt;SUM(FQ65:$JV65),IF(FP65+SUM(FQ65:$JV65)&gt;$BJ65,$BJ65-SUM(NQ65:$RV65),FP65),0))</f>
        <v>0</v>
      </c>
      <c r="NQ65" s="5">
        <f>IF(FQ65=0,0,IF($BJ65&gt;SUM(FR65:$JV65),IF(FQ65+SUM(FR65:$JV65)&gt;$BJ65,$BJ65-SUM(NR65:$RV65),FQ65),0))</f>
        <v>0</v>
      </c>
      <c r="NR65" s="5">
        <f>IF(FR65=0,0,IF($BJ65&gt;SUM(FS65:$JV65),IF(FR65+SUM(FS65:$JV65)&gt;$BJ65,$BJ65-SUM(NS65:$RV65),FR65),0))</f>
        <v>0</v>
      </c>
      <c r="NS65" s="5">
        <f>IF(FS65=0,0,IF($BJ65&gt;SUM(FT65:$JV65),IF(FS65+SUM(FT65:$JV65)&gt;$BJ65,$BJ65-SUM(NT65:$RV65),FS65),0))</f>
        <v>0</v>
      </c>
      <c r="NT65" s="5">
        <f>IF(FT65=0,0,IF($BJ65&gt;SUM(FU65:$JV65),IF(FT65+SUM(FU65:$JV65)&gt;$BJ65,$BJ65-SUM(NU65:$RV65),FT65),0))</f>
        <v>0</v>
      </c>
      <c r="NU65" s="5">
        <f>IF(FU65=0,0,IF($BJ65&gt;SUM(FV65:$JV65),IF(FU65+SUM(FV65:$JV65)&gt;$BJ65,$BJ65-SUM(NV65:$RV65),FU65),0))</f>
        <v>0</v>
      </c>
      <c r="NV65" s="5">
        <f>IF(FV65=0,0,IF($BJ65&gt;SUM(FW65:$JV65),IF(FV65+SUM(FW65:$JV65)&gt;$BJ65,$BJ65-SUM(NW65:$RV65),FV65),0))</f>
        <v>0</v>
      </c>
      <c r="NW65" s="5">
        <f>IF(FW65=0,0,IF($BJ65&gt;SUM(FX65:$JV65),IF(FW65+SUM(FX65:$JV65)&gt;$BJ65,$BJ65-SUM(NX65:$RV65),FW65),0))</f>
        <v>0</v>
      </c>
      <c r="NX65" s="5">
        <f>IF(FX65=0,0,IF($BJ65&gt;SUM(FY65:$JV65),IF(FX65+SUM(FY65:$JV65)&gt;$BJ65,$BJ65-SUM(NY65:$RV65),FX65),0))</f>
        <v>0</v>
      </c>
      <c r="NY65" s="5">
        <f>IF(FY65=0,0,IF($BJ65&gt;SUM(FZ65:$JV65),IF(FY65+SUM(FZ65:$JV65)&gt;$BJ65,$BJ65-SUM(NZ65:$RV65),FY65),0))</f>
        <v>0</v>
      </c>
      <c r="NZ65" s="5">
        <f>IF(FZ65=0,0,IF($BJ65&gt;SUM(GA65:$JV65),IF(FZ65+SUM(GA65:$JV65)&gt;$BJ65,$BJ65-SUM(OA65:$RV65),FZ65),0))</f>
        <v>0</v>
      </c>
      <c r="OA65" s="5">
        <f>IF(GA65=0,0,IF($BJ65&gt;SUM(GB65:$JV65),IF(GA65+SUM(GB65:$JV65)&gt;$BJ65,$BJ65-SUM(OB65:$RV65),GA65),0))</f>
        <v>0</v>
      </c>
      <c r="OB65" s="5">
        <f>IF(GB65=0,0,IF($BJ65&gt;SUM(GC65:$JV65),IF(GB65+SUM(GC65:$JV65)&gt;$BJ65,$BJ65-SUM(OC65:$RV65),GB65),0))</f>
        <v>0</v>
      </c>
      <c r="OC65" s="5">
        <f>IF(GC65=0,0,IF($BJ65&gt;SUM(GD65:$JV65),IF(GC65+SUM(GD65:$JV65)&gt;$BJ65,$BJ65-SUM(OD65:$RV65),GC65),0))</f>
        <v>0</v>
      </c>
      <c r="OD65" s="5">
        <f>IF(GD65=0,0,IF($BJ65&gt;SUM(GE65:$JV65),IF(GD65+SUM(GE65:$JV65)&gt;$BJ65,$BJ65-SUM(OE65:$RV65),GD65),0))</f>
        <v>0</v>
      </c>
      <c r="OE65" s="5">
        <f>IF(GE65=0,0,IF($BJ65&gt;SUM(GF65:$JV65),IF(GE65+SUM(GF65:$JV65)&gt;$BJ65,$BJ65-SUM(OF65:$RV65),GE65),0))</f>
        <v>0</v>
      </c>
      <c r="OF65" s="5">
        <f>IF(GF65=0,0,IF($BJ65&gt;SUM(GG65:$JV65),IF(GF65+SUM(GG65:$JV65)&gt;$BJ65,$BJ65-SUM(OG65:$RV65),GF65),0))</f>
        <v>0</v>
      </c>
      <c r="OG65" s="5">
        <f>IF(GG65=0,0,IF($BJ65&gt;SUM(GH65:$JV65),IF(GG65+SUM(GH65:$JV65)&gt;$BJ65,$BJ65-SUM(OH65:$RV65),GG65),0))</f>
        <v>0</v>
      </c>
      <c r="OH65" s="5">
        <f>IF(GH65=0,0,IF($BJ65&gt;SUM(GI65:$JV65),IF(GH65+SUM(GI65:$JV65)&gt;$BJ65,$BJ65-SUM(OI65:$RV65),GH65),0))</f>
        <v>0</v>
      </c>
      <c r="OI65" s="5">
        <f>IF(GI65=0,0,IF($BJ65&gt;SUM(GJ65:$JV65),IF(GI65+SUM(GJ65:$JV65)&gt;$BJ65,$BJ65-SUM(OJ65:$RV65),GI65),0))</f>
        <v>0</v>
      </c>
      <c r="OJ65" s="5">
        <f>IF(GJ65=0,0,IF($BJ65&gt;SUM(GK65:$JV65),IF(GJ65+SUM(GK65:$JV65)&gt;$BJ65,$BJ65-SUM(OK65:$RV65),GJ65),0))</f>
        <v>0</v>
      </c>
      <c r="OK65" s="5">
        <f>IF(GK65=0,0,IF($BJ65&gt;SUM(GL65:$JV65),IF(GK65+SUM(GL65:$JV65)&gt;$BJ65,$BJ65-SUM(OL65:$RV65),GK65),0))</f>
        <v>0</v>
      </c>
      <c r="OL65" s="5">
        <f>IF(GL65=0,0,IF($BJ65&gt;SUM(GM65:$JV65),IF(GL65+SUM(GM65:$JV65)&gt;$BJ65,$BJ65-SUM(OM65:$RV65),GL65),0))</f>
        <v>0</v>
      </c>
      <c r="OM65" s="5">
        <f>IF(GM65=0,0,IF($BJ65&gt;SUM(GN65:$JV65),IF(GM65+SUM(GN65:$JV65)&gt;$BJ65,$BJ65-SUM(ON65:$RV65),GM65),0))</f>
        <v>0</v>
      </c>
      <c r="ON65" s="5">
        <f>IF(GN65=0,0,IF($BJ65&gt;SUM(GO65:$JV65),IF(GN65+SUM(GO65:$JV65)&gt;$BJ65,$BJ65-SUM(OO65:$RV65),GN65),0))</f>
        <v>0</v>
      </c>
      <c r="OO65" s="5">
        <f>IF(GO65=0,0,IF($BJ65&gt;SUM(GP65:$JV65),IF(GO65+SUM(GP65:$JV65)&gt;$BJ65,$BJ65-SUM(OP65:$RV65),GO65),0))</f>
        <v>0</v>
      </c>
      <c r="OP65" s="5">
        <f>IF(GP65=0,0,IF($BJ65&gt;SUM(GQ65:$JV65),IF(GP65+SUM(GQ65:$JV65)&gt;$BJ65,$BJ65-SUM(OQ65:$RV65),GP65),0))</f>
        <v>0</v>
      </c>
      <c r="OQ65" s="5">
        <f>IF(GQ65=0,0,IF($BJ65&gt;SUM(GR65:$JV65),IF(GQ65+SUM(GR65:$JV65)&gt;$BJ65,$BJ65-SUM(OR65:$RV65),GQ65),0))</f>
        <v>0</v>
      </c>
      <c r="OR65" s="5">
        <f>IF(GR65=0,0,IF($BJ65&gt;SUM(GS65:$JV65),IF(GR65+SUM(GS65:$JV65)&gt;$BJ65,$BJ65-SUM(OS65:$RV65),GR65),0))</f>
        <v>0</v>
      </c>
      <c r="OS65" s="5">
        <f>IF(GS65=0,0,IF($BJ65&gt;SUM(GT65:$JV65),IF(GS65+SUM(GT65:$JV65)&gt;$BJ65,$BJ65-SUM(OT65:$RV65),GS65),0))</f>
        <v>0</v>
      </c>
      <c r="OT65" s="5">
        <f>IF(GT65=0,0,IF($BJ65&gt;SUM(GU65:$JV65),IF(GT65+SUM(GU65:$JV65)&gt;$BJ65,$BJ65-SUM(OU65:$RV65),GT65),0))</f>
        <v>0</v>
      </c>
      <c r="OU65" s="5">
        <f>IF(GU65=0,0,IF($BJ65&gt;SUM(GV65:$JV65),IF(GU65+SUM(GV65:$JV65)&gt;$BJ65,$BJ65-SUM(OV65:$RV65),GU65),0))</f>
        <v>0</v>
      </c>
      <c r="OV65" s="5">
        <f>IF(GV65=0,0,IF($BJ65&gt;SUM(GW65:$JV65),IF(GV65+SUM(GW65:$JV65)&gt;$BJ65,$BJ65-SUM(OW65:$RV65),GV65),0))</f>
        <v>0</v>
      </c>
      <c r="OW65" s="5">
        <f>IF(GW65=0,0,IF($BJ65&gt;SUM(GX65:$JV65),IF(GW65+SUM(GX65:$JV65)&gt;$BJ65,$BJ65-SUM(OX65:$RV65),GW65),0))</f>
        <v>0</v>
      </c>
      <c r="OX65" s="5">
        <f>IF(GX65=0,0,IF($BJ65&gt;SUM(GY65:$JV65),IF(GX65+SUM(GY65:$JV65)&gt;$BJ65,$BJ65-SUM(OY65:$RV65),GX65),0))</f>
        <v>0</v>
      </c>
      <c r="OY65" s="5">
        <f>IF(GY65=0,0,IF($BJ65&gt;SUM(GZ65:$JV65),IF(GY65+SUM(GZ65:$JV65)&gt;$BJ65,$BJ65-SUM(OZ65:$RV65),GY65),0))</f>
        <v>0</v>
      </c>
      <c r="OZ65" s="5">
        <f>IF(GZ65=0,0,IF($BJ65&gt;SUM(HA65:$JV65),IF(GZ65+SUM(HA65:$JV65)&gt;$BJ65,$BJ65-SUM(PA65:$RV65),GZ65),0))</f>
        <v>0</v>
      </c>
      <c r="PA65" s="5">
        <f>IF(HA65=0,0,IF($BJ65&gt;SUM(HB65:$JV65),IF(HA65+SUM(HB65:$JV65)&gt;$BJ65,$BJ65-SUM(PB65:$RV65),HA65),0))</f>
        <v>0</v>
      </c>
      <c r="PB65" s="5">
        <f>IF(HB65=0,0,IF($BJ65&gt;SUM(HC65:$JV65),IF(HB65+SUM(HC65:$JV65)&gt;$BJ65,$BJ65-SUM(PC65:$RV65),HB65),0))</f>
        <v>0</v>
      </c>
      <c r="PC65" s="5">
        <f>IF(HC65=0,0,IF($BJ65&gt;SUM(HD65:$JV65),IF(HC65+SUM(HD65:$JV65)&gt;$BJ65,$BJ65-SUM(PD65:$RV65),HC65),0))</f>
        <v>0</v>
      </c>
      <c r="PD65" s="5">
        <f>IF(HD65=0,0,IF($BJ65&gt;SUM(HE65:$JV65),IF(HD65+SUM(HE65:$JV65)&gt;$BJ65,$BJ65-SUM(PE65:$RV65),HD65),0))</f>
        <v>0</v>
      </c>
      <c r="PE65" s="5">
        <f>IF(HE65=0,0,IF($BJ65&gt;SUM(HF65:$JV65),IF(HE65+SUM(HF65:$JV65)&gt;$BJ65,$BJ65-SUM(PF65:$RV65),HE65),0))</f>
        <v>0</v>
      </c>
      <c r="PF65" s="5">
        <f>IF(HF65=0,0,IF($BJ65&gt;SUM(HG65:$JV65),IF(HF65+SUM(HG65:$JV65)&gt;$BJ65,$BJ65-SUM(PG65:$RV65),HF65),0))</f>
        <v>0</v>
      </c>
      <c r="PG65" s="5">
        <f>IF(HG65=0,0,IF($BJ65&gt;SUM(HH65:$JV65),IF(HG65+SUM(HH65:$JV65)&gt;$BJ65,$BJ65-SUM(PH65:$RV65),HG65),0))</f>
        <v>0</v>
      </c>
      <c r="PH65" s="5">
        <f>IF(HH65=0,0,IF($BJ65&gt;SUM(HI65:$JV65),IF(HH65+SUM(HI65:$JV65)&gt;$BJ65,$BJ65-SUM(PI65:$RV65),HH65),0))</f>
        <v>0</v>
      </c>
      <c r="PI65" s="5">
        <f>IF(HI65=0,0,IF($BJ65&gt;SUM(HJ65:$JV65),IF(HI65+SUM(HJ65:$JV65)&gt;$BJ65,$BJ65-SUM(PJ65:$RV65),HI65),0))</f>
        <v>0</v>
      </c>
      <c r="PJ65" s="5">
        <f>IF(HJ65=0,0,IF($BJ65&gt;SUM(HK65:$JV65),IF(HJ65+SUM(HK65:$JV65)&gt;$BJ65,$BJ65-SUM(PK65:$RV65),HJ65),0))</f>
        <v>0</v>
      </c>
      <c r="PK65" s="5">
        <f>IF(HK65=0,0,IF($BJ65&gt;SUM(HL65:$JV65),IF(HK65+SUM(HL65:$JV65)&gt;$BJ65,$BJ65-SUM(PL65:$RV65),HK65),0))</f>
        <v>0</v>
      </c>
      <c r="PL65" s="5">
        <f>IF(HL65=0,0,IF($BJ65&gt;SUM(HM65:$JV65),IF(HL65+SUM(HM65:$JV65)&gt;$BJ65,$BJ65-SUM(PM65:$RV65),HL65),0))</f>
        <v>0</v>
      </c>
      <c r="PM65" s="5">
        <f>IF(HM65=0,0,IF($BJ65&gt;SUM(HN65:$JV65),IF(HM65+SUM(HN65:$JV65)&gt;$BJ65,$BJ65-SUM(PN65:$RV65),HM65),0))</f>
        <v>0</v>
      </c>
      <c r="PN65" s="5">
        <f>IF(HN65=0,0,IF($BJ65&gt;SUM(HO65:$JV65),IF(HN65+SUM(HO65:$JV65)&gt;$BJ65,$BJ65-SUM(PO65:$RV65),HN65),0))</f>
        <v>0</v>
      </c>
      <c r="PO65" s="5">
        <f>IF(HO65=0,0,IF($BJ65&gt;SUM(HP65:$JV65),IF(HO65+SUM(HP65:$JV65)&gt;$BJ65,$BJ65-SUM(PP65:$RV65),HO65),0))</f>
        <v>0</v>
      </c>
      <c r="PP65" s="5">
        <f>IF(HP65=0,0,IF($BJ65&gt;SUM(HQ65:$JV65),IF(HP65+SUM(HQ65:$JV65)&gt;$BJ65,$BJ65-SUM(PQ65:$RV65),HP65),0))</f>
        <v>0</v>
      </c>
      <c r="PQ65" s="5">
        <f>IF(HQ65=0,0,IF($BJ65&gt;SUM(HR65:$JV65),IF(HQ65+SUM(HR65:$JV65)&gt;$BJ65,$BJ65-SUM(PR65:$RV65),HQ65),0))</f>
        <v>0</v>
      </c>
      <c r="PR65" s="5">
        <f>IF(HR65=0,0,IF($BJ65&gt;SUM(HS65:$JV65),IF(HR65+SUM(HS65:$JV65)&gt;$BJ65,$BJ65-SUM(PS65:$RV65),HR65),0))</f>
        <v>0</v>
      </c>
      <c r="PS65" s="5">
        <f>IF(HS65=0,0,IF($BJ65&gt;SUM(HT65:$JV65),IF(HS65+SUM(HT65:$JV65)&gt;$BJ65,$BJ65-SUM(PT65:$RV65),HS65),0))</f>
        <v>0</v>
      </c>
      <c r="PT65" s="5">
        <f>IF(HT65=0,0,IF($BJ65&gt;SUM(HU65:$JV65),IF(HT65+SUM(HU65:$JV65)&gt;$BJ65,$BJ65-SUM(PU65:$RV65),HT65),0))</f>
        <v>0</v>
      </c>
      <c r="PU65" s="5">
        <f>IF(HU65=0,0,IF($BJ65&gt;SUM(HV65:$JV65),IF(HU65+SUM(HV65:$JV65)&gt;$BJ65,$BJ65-SUM(PV65:$RV65),HU65),0))</f>
        <v>0</v>
      </c>
      <c r="PV65" s="5">
        <f>IF(HV65=0,0,IF($BJ65&gt;SUM(HW65:$JV65),IF(HV65+SUM(HW65:$JV65)&gt;$BJ65,$BJ65-SUM(PW65:$RV65),HV65),0))</f>
        <v>0</v>
      </c>
      <c r="PW65" s="5">
        <f>IF(HW65=0,0,IF($BJ65&gt;SUM(HX65:$JV65),IF(HW65+SUM(HX65:$JV65)&gt;$BJ65,$BJ65-SUM(PX65:$RV65),HW65),0))</f>
        <v>0</v>
      </c>
      <c r="PX65" s="5">
        <f>IF(HX65=0,0,IF($BJ65&gt;SUM(HY65:$JV65),IF(HX65+SUM(HY65:$JV65)&gt;$BJ65,$BJ65-SUM(PY65:$RV65),HX65),0))</f>
        <v>0</v>
      </c>
      <c r="PY65" s="5">
        <f>IF(HY65=0,0,IF($BJ65&gt;SUM(HZ65:$JV65),IF(HY65+SUM(HZ65:$JV65)&gt;$BJ65,$BJ65-SUM(PZ65:$RV65),HY65),0))</f>
        <v>0</v>
      </c>
      <c r="PZ65" s="5">
        <f>IF(HZ65=0,0,IF($BJ65&gt;SUM(IA65:$JV65),IF(HZ65+SUM(IA65:$JV65)&gt;$BJ65,$BJ65-SUM(QA65:$RV65),HZ65),0))</f>
        <v>0</v>
      </c>
      <c r="QA65" s="5">
        <f>IF(IA65=0,0,IF($BJ65&gt;SUM(IB65:$JV65),IF(IA65+SUM(IB65:$JV65)&gt;$BJ65,$BJ65-SUM(QB65:$RV65),IA65),0))</f>
        <v>0</v>
      </c>
      <c r="QB65" s="5">
        <f>IF(IB65=0,0,IF($BJ65&gt;SUM(IC65:$JV65),IF(IB65+SUM(IC65:$JV65)&gt;$BJ65,$BJ65-SUM(QC65:$RV65),IB65),0))</f>
        <v>0</v>
      </c>
      <c r="QC65" s="5">
        <f>IF(IC65=0,0,IF($BJ65&gt;SUM(ID65:$JV65),IF(IC65+SUM(ID65:$JV65)&gt;$BJ65,$BJ65-SUM(QD65:$RV65),IC65),0))</f>
        <v>0</v>
      </c>
      <c r="QD65" s="5">
        <f>IF(ID65=0,0,IF($BJ65&gt;SUM(IE65:$JV65),IF(ID65+SUM(IE65:$JV65)&gt;$BJ65,$BJ65-SUM(QE65:$RV65),ID65),0))</f>
        <v>0</v>
      </c>
      <c r="QE65" s="5">
        <f>IF(IE65=0,0,IF($BJ65&gt;SUM(IF65:$JV65),IF(IE65+SUM(IF65:$JV65)&gt;$BJ65,$BJ65-SUM(QF65:$RV65),IE65),0))</f>
        <v>0</v>
      </c>
      <c r="QF65" s="5">
        <f>IF(IF65=0,0,IF($BJ65&gt;SUM(IG65:$JV65),IF(IF65+SUM(IG65:$JV65)&gt;$BJ65,$BJ65-SUM(QG65:$RV65),IF65),0))</f>
        <v>0</v>
      </c>
      <c r="QG65" s="5">
        <f>IF(IG65=0,0,IF($BJ65&gt;SUM(IH65:$JV65),IF(IG65+SUM(IH65:$JV65)&gt;$BJ65,$BJ65-SUM(QH65:$RV65),IG65),0))</f>
        <v>0</v>
      </c>
      <c r="QH65" s="5">
        <f>IF(IH65=0,0,IF($BJ65&gt;SUM(II65:$JV65),IF(IH65+SUM(II65:$JV65)&gt;$BJ65,$BJ65-SUM(QI65:$RV65),IH65),0))</f>
        <v>0</v>
      </c>
      <c r="QI65" s="5">
        <f>IF(II65=0,0,IF($BJ65&gt;SUM(IJ65:$JV65),IF(II65+SUM(IJ65:$JV65)&gt;$BJ65,$BJ65-SUM(QJ65:$RV65),II65),0))</f>
        <v>0</v>
      </c>
      <c r="QJ65" s="5">
        <f>IF(IJ65=0,0,IF($BJ65&gt;SUM(IK65:$JV65),IF(IJ65+SUM(IK65:$JV65)&gt;$BJ65,$BJ65-SUM(QK65:$RV65),IJ65),0))</f>
        <v>0</v>
      </c>
      <c r="QK65" s="5">
        <f>IF(IK65=0,0,IF($BJ65&gt;SUM(IL65:$JV65),IF(IK65+SUM(IL65:$JV65)&gt;$BJ65,$BJ65-SUM(QL65:$RV65),IK65),0))</f>
        <v>0</v>
      </c>
      <c r="QL65" s="5">
        <f>IF(IL65=0,0,IF($BJ65&gt;SUM(IM65:$JV65),IF(IL65+SUM(IM65:$JV65)&gt;$BJ65,$BJ65-SUM(QM65:$RV65),IL65),0))</f>
        <v>0</v>
      </c>
      <c r="QM65" s="5">
        <f>IF(IM65=0,0,IF($BJ65&gt;SUM(IN65:$JV65),IF(IM65+SUM(IN65:$JV65)&gt;$BJ65,$BJ65-SUM(QN65:$RV65),IM65),0))</f>
        <v>0</v>
      </c>
      <c r="QN65" s="5">
        <f>IF(IN65=0,0,IF($BJ65&gt;SUM(IO65:$JV65),IF(IN65+SUM(IO65:$JV65)&gt;$BJ65,$BJ65-SUM(QO65:$RV65),IN65),0))</f>
        <v>0</v>
      </c>
      <c r="QO65" s="5">
        <f>IF(IO65=0,0,IF($BJ65&gt;SUM(IP65:$JV65),IF(IO65+SUM(IP65:$JV65)&gt;$BJ65,$BJ65-SUM(QP65:$RV65),IO65),0))</f>
        <v>0</v>
      </c>
      <c r="QP65" s="5">
        <f>IF(IP65=0,0,IF($BJ65&gt;SUM(IQ65:$JV65),IF(IP65+SUM(IQ65:$JV65)&gt;$BJ65,$BJ65-SUM(QQ65:$RV65),IP65),0))</f>
        <v>0</v>
      </c>
      <c r="QQ65" s="5">
        <f>IF(IQ65=0,0,IF($BJ65&gt;SUM(IR65:$JV65),IF(IQ65+SUM(IR65:$JV65)&gt;$BJ65,$BJ65-SUM(QR65:$RV65),IQ65),0))</f>
        <v>0</v>
      </c>
      <c r="QR65" s="5">
        <f>IF(IR65=0,0,IF($BJ65&gt;SUM(IS65:$JV65),IF(IR65+SUM(IS65:$JV65)&gt;$BJ65,$BJ65-SUM(QS65:$RV65),IR65),0))</f>
        <v>0</v>
      </c>
      <c r="QS65" s="5">
        <f>IF(IS65=0,0,IF($BJ65&gt;SUM(IT65:$JV65),IF(IS65+SUM(IT65:$JV65)&gt;$BJ65,$BJ65-SUM(QT65:$RV65),IS65),0))</f>
        <v>0</v>
      </c>
      <c r="QT65" s="5">
        <f>IF(IT65=0,0,IF($BJ65&gt;SUM(IU65:$JV65),IF(IT65+SUM(IU65:$JV65)&gt;$BJ65,$BJ65-SUM(QU65:$RV65),IT65),0))</f>
        <v>0</v>
      </c>
      <c r="QU65" s="5">
        <f>IF(IU65=0,0,IF($BJ65&gt;SUM(IV65:$JV65),IF(IU65+SUM(IV65:$JV65)&gt;$BJ65,$BJ65-SUM(QV65:$RV65),IU65),0))</f>
        <v>0</v>
      </c>
      <c r="QV65" s="5">
        <f>IF(IV65=0,0,IF($BJ65&gt;SUM(IW65:$JV65),IF(IV65+SUM(IW65:$JV65)&gt;$BJ65,$BJ65-SUM(QW65:$RV65),IV65),0))</f>
        <v>0</v>
      </c>
      <c r="QW65" s="5">
        <f>IF(IW65=0,0,IF($BJ65&gt;SUM(IX65:$JV65),IF(IW65+SUM(IX65:$JV65)&gt;$BJ65,$BJ65-SUM(QX65:$RV65),IW65),0))</f>
        <v>0</v>
      </c>
      <c r="QX65" s="5">
        <f>IF(IX65=0,0,IF($BJ65&gt;SUM(IY65:$JV65),IF(IX65+SUM(IY65:$JV65)&gt;$BJ65,$BJ65-SUM(QY65:$RV65),IX65),0))</f>
        <v>0</v>
      </c>
      <c r="QY65" s="5">
        <f>IF(IY65=0,0,IF($BJ65&gt;SUM(IZ65:$JV65),IF(IY65+SUM(IZ65:$JV65)&gt;$BJ65,$BJ65-SUM(QZ65:$RV65),IY65),0))</f>
        <v>0</v>
      </c>
      <c r="QZ65" s="5">
        <f>IF(IZ65=0,0,IF($BJ65&gt;SUM(JA65:$JV65),IF(IZ65+SUM(JA65:$JV65)&gt;$BJ65,$BJ65-SUM(RA65:$RV65),IZ65),0))</f>
        <v>0</v>
      </c>
      <c r="RA65" s="5">
        <f>IF(JA65=0,0,IF($BJ65&gt;SUM(JB65:$JV65),IF(JA65+SUM(JB65:$JV65)&gt;$BJ65,$BJ65-SUM(RB65:$RV65),JA65),0))</f>
        <v>0</v>
      </c>
      <c r="RB65" s="5">
        <f>IF(JB65=0,0,IF($BJ65&gt;SUM(JC65:$JV65),IF(JB65+SUM(JC65:$JV65)&gt;$BJ65,$BJ65-SUM(RC65:$RV65),JB65),0))</f>
        <v>0</v>
      </c>
      <c r="RC65" s="5">
        <f>IF(JC65=0,0,IF($BJ65&gt;SUM(JD65:$JV65),IF(JC65+SUM(JD65:$JV65)&gt;$BJ65,$BJ65-SUM(RD65:$RV65),JC65),0))</f>
        <v>0</v>
      </c>
      <c r="RD65" s="5">
        <f>IF(JD65=0,0,IF($BJ65&gt;SUM(JE65:$JV65),IF(JD65+SUM(JE65:$JV65)&gt;$BJ65,$BJ65-SUM(RE65:$RV65),JD65),0))</f>
        <v>0</v>
      </c>
      <c r="RE65" s="5">
        <f>IF(JE65=0,0,IF($BJ65&gt;SUM(JF65:$JV65),IF(JE65+SUM(JF65:$JV65)&gt;$BJ65,$BJ65-SUM(RF65:$RV65),JE65),0))</f>
        <v>0</v>
      </c>
      <c r="RF65" s="5">
        <f>IF(JF65=0,0,IF($BJ65&gt;SUM(JG65:$JV65),IF(JF65+SUM(JG65:$JV65)&gt;$BJ65,$BJ65-SUM(RG65:$RV65),JF65),0))</f>
        <v>0</v>
      </c>
      <c r="RG65" s="5">
        <f>IF(JG65=0,0,IF($BJ65&gt;SUM(JH65:$JV65),IF(JG65+SUM(JH65:$JV65)&gt;$BJ65,$BJ65-SUM(RH65:$RV65),JG65),0))</f>
        <v>0</v>
      </c>
      <c r="RH65" s="5">
        <f>IF(JH65=0,0,IF($BJ65&gt;SUM(JI65:$JV65),IF(JH65+SUM(JI65:$JV65)&gt;$BJ65,$BJ65-SUM(RI65:$RV65),JH65),0))</f>
        <v>0</v>
      </c>
      <c r="RI65" s="5">
        <f>IF(JI65=0,0,IF($BJ65&gt;SUM(JJ65:$JV65),IF(JI65+SUM(JJ65:$JV65)&gt;$BJ65,$BJ65-SUM(RJ65:$RV65),JI65),0))</f>
        <v>0</v>
      </c>
      <c r="RJ65" s="5">
        <f>IF(JJ65=0,0,IF($BJ65&gt;SUM(JK65:$JV65),IF(JJ65+SUM(JK65:$JV65)&gt;$BJ65,$BJ65-SUM(RK65:$RV65),JJ65),0))</f>
        <v>0</v>
      </c>
      <c r="RK65" s="5">
        <f>IF(JK65=0,0,IF($BJ65&gt;SUM(JL65:$JV65),IF(JK65+SUM(JL65:$JV65)&gt;$BJ65,$BJ65-SUM(RL65:$RV65),JK65),0))</f>
        <v>0</v>
      </c>
      <c r="RL65" s="5">
        <f>IF(JL65=0,0,IF($BJ65&gt;SUM(JM65:$JV65),IF(JL65+SUM(JM65:$JV65)&gt;$BJ65,$BJ65-SUM(RM65:$RV65),JL65),0))</f>
        <v>0</v>
      </c>
      <c r="RM65" s="5">
        <f>IF(JM65=0,0,IF($BJ65&gt;SUM(JN65:$JV65),IF(JM65+SUM(JN65:$JV65)&gt;$BJ65,$BJ65-SUM(RN65:$RV65),JM65),0))</f>
        <v>0</v>
      </c>
      <c r="RN65" s="5">
        <f>IF(JN65=0,0,IF($BJ65&gt;SUM(JO65:$JV65),IF(JN65+SUM(JO65:$JV65)&gt;$BJ65,$BJ65-SUM(RO65:$RV65),JN65),0))</f>
        <v>0</v>
      </c>
      <c r="RO65" s="5">
        <f>IF(JO65=0,0,IF($BJ65&gt;SUM(JP65:$JV65),IF(JO65+SUM(JP65:$JV65)&gt;$BJ65,$BJ65-SUM(RP65:$RV65),JO65),0))</f>
        <v>0</v>
      </c>
      <c r="RP65" s="5">
        <f>IF(JP65=0,0,IF($BJ65&gt;SUM(JQ65:$JV65),IF(JP65+SUM(JQ65:$JV65)&gt;$BJ65,$BJ65-SUM(RQ65:$RV65),JP65),0))</f>
        <v>0</v>
      </c>
      <c r="RQ65" s="5">
        <f>IF(JQ65=0,0,IF($BJ65&gt;SUM(JR65:$JV65),IF(JQ65+SUM(JR65:$JV65)&gt;$BJ65,$BJ65-SUM(RR65:$RV65),JQ65),0))</f>
        <v>0</v>
      </c>
      <c r="RR65" s="5">
        <f>IF(JR65=0,0,IF($BJ65&gt;SUM(JS65:$JV65),IF(JR65+SUM(JS65:$JV65)&gt;$BJ65,$BJ65-SUM(RS65:$RV65),JR65),0))</f>
        <v>0</v>
      </c>
      <c r="RS65" s="5">
        <f>IF(JS65=0,0,IF($BJ65&gt;SUM(JT65:$JV65),IF(JS65+SUM(JT65:$JV65)&gt;$BJ65,$BJ65-SUM(RT65:$RV65),JS65),0))</f>
        <v>0</v>
      </c>
      <c r="RT65" s="5">
        <f>IF(JT65=0,0,IF($BJ65&gt;SUM(JU65:$JV65),IF(JT65+SUM(JU65:$JV65)&gt;$BJ65,$BJ65-SUM(RU65:$RV65),JT65),0))</f>
        <v>0</v>
      </c>
      <c r="RU65" s="5">
        <f>IF(JU65=0,0,IF($BJ65&gt;SUM(JV65:$JV65),IF(JU65+SUM(JV65:$JV65)&gt;$BJ65,$BJ65-SUM(RV65:$RV65),JU65),0))</f>
        <v>0</v>
      </c>
      <c r="RV65" s="54"/>
      <c r="RW65" s="12">
        <f ca="1">SUMIFS(Sales!D$1:D$151,Sales!B$1:B$151,B65,Sales!C$1:C$151,C65)</f>
        <v>114</v>
      </c>
      <c r="RX65" s="65" t="b">
        <f>IF(COUNTIF(Sales!C$1:C$153,C65)=1,TRUE,FALSE)</f>
        <v>1</v>
      </c>
      <c r="RY65" t="b">
        <f>IF(SUM(BW65:JV65)=SUM(BW206:JV206),IF(SUM(BW65:JV65)=0,TRUE,FALSE),TRUE)</f>
        <v>1</v>
      </c>
    </row>
    <row r="66" spans="1:493" x14ac:dyDescent="0.35">
      <c r="A66" s="7">
        <f t="shared" ca="1" si="546"/>
        <v>66</v>
      </c>
      <c r="B66" s="126" t="str">
        <f t="shared" si="595"/>
        <v>GC-Shoes</v>
      </c>
      <c r="C66" s="20" t="s">
        <v>362</v>
      </c>
      <c r="D66" s="20" t="s">
        <v>465</v>
      </c>
      <c r="E66" s="155">
        <f>IF(LEFT(C66,5)="Total",0,SUMIFS(Costing!E$1:E$79,Costing!C$1:C$79,B66,Costing!D$1:D$79,C66))</f>
        <v>9</v>
      </c>
      <c r="F66" s="60">
        <f>SUMIFS(Costing!G$1:G$79,Costing!C$1:C$79,B66,Costing!D$1:D$79,C66)</f>
        <v>41.580000000000005</v>
      </c>
      <c r="G66" s="92"/>
      <c r="H66" s="220"/>
      <c r="I66" s="67">
        <f t="shared" si="575"/>
        <v>0</v>
      </c>
      <c r="J66" s="92"/>
      <c r="K66" s="220"/>
      <c r="L66" s="67">
        <f t="shared" si="576"/>
        <v>0</v>
      </c>
      <c r="M66" s="92"/>
      <c r="N66" s="220"/>
      <c r="O66" s="67">
        <f t="shared" si="577"/>
        <v>0</v>
      </c>
      <c r="P66" s="92"/>
      <c r="Q66" s="220"/>
      <c r="R66" s="67">
        <f t="shared" si="578"/>
        <v>0</v>
      </c>
      <c r="S66" s="92"/>
      <c r="T66" s="220"/>
      <c r="U66" s="67">
        <f t="shared" si="579"/>
        <v>0</v>
      </c>
      <c r="V66" s="92"/>
      <c r="W66" s="220"/>
      <c r="X66" s="67">
        <f t="shared" si="580"/>
        <v>0</v>
      </c>
      <c r="Y66" s="92"/>
      <c r="Z66" s="220"/>
      <c r="AA66" s="67">
        <f t="shared" si="581"/>
        <v>0</v>
      </c>
      <c r="AB66" s="92"/>
      <c r="AC66" s="220"/>
      <c r="AD66" s="67">
        <f t="shared" si="582"/>
        <v>0</v>
      </c>
      <c r="AE66" s="92"/>
      <c r="AF66" s="220"/>
      <c r="AG66" s="67">
        <f t="shared" si="583"/>
        <v>0</v>
      </c>
      <c r="AH66" s="92"/>
      <c r="AI66" s="220"/>
      <c r="AJ66" s="67">
        <f t="shared" si="584"/>
        <v>0</v>
      </c>
      <c r="AK66" s="92"/>
      <c r="AL66" s="220"/>
      <c r="AM66" s="67">
        <f t="shared" si="585"/>
        <v>0</v>
      </c>
      <c r="AN66" s="92"/>
      <c r="AO66" s="220"/>
      <c r="AP66" s="67">
        <f t="shared" si="586"/>
        <v>0</v>
      </c>
      <c r="AQ66" s="92"/>
      <c r="AR66" s="220"/>
      <c r="AS66" s="67">
        <f t="shared" si="587"/>
        <v>0</v>
      </c>
      <c r="AT66" s="92"/>
      <c r="AU66" s="220"/>
      <c r="AV66" s="67">
        <f t="shared" si="588"/>
        <v>0</v>
      </c>
      <c r="AW66" s="92"/>
      <c r="AX66" s="220"/>
      <c r="AY66" s="67">
        <f t="shared" si="589"/>
        <v>0</v>
      </c>
      <c r="AZ66" s="92"/>
      <c r="BA66" s="220"/>
      <c r="BB66" s="67">
        <f t="shared" si="590"/>
        <v>0</v>
      </c>
      <c r="BC66" s="92"/>
      <c r="BD66" s="220"/>
      <c r="BE66" s="67">
        <f t="shared" si="591"/>
        <v>0</v>
      </c>
      <c r="BF66" s="92"/>
      <c r="BG66" s="220"/>
      <c r="BH66" s="67">
        <f t="shared" si="592"/>
        <v>0</v>
      </c>
      <c r="BI66" s="68"/>
      <c r="BJ66" s="154">
        <f t="shared" si="593"/>
        <v>9</v>
      </c>
      <c r="BK66" s="116">
        <f t="shared" si="594"/>
        <v>374.22</v>
      </c>
      <c r="BL66" s="50"/>
      <c r="BM66" s="5">
        <f ca="1">SUMIFS(INDIRECT("Sales!"&amp;RW66&amp;":"&amp;RW66),Sales!$1:$1,"&gt;"&amp;$BN$2,Sales!$1:$1,"&lt;="&amp;$C$2)/$BM$2*30</f>
        <v>13.666666666666666</v>
      </c>
      <c r="BN66" s="72"/>
      <c r="BO66" s="5">
        <f>SUMIF($DB$2:$RV$2,"&lt;"&amp;BO$2,$DB66:$RV66)-SUM($BN66:BN66)</f>
        <v>0</v>
      </c>
      <c r="BP66" s="5">
        <f>SUMIF($DB$2:$RV$2,"&lt;"&amp;BP$2,$DB66:$RV66)-SUM($BN66:BO66)</f>
        <v>0</v>
      </c>
      <c r="BQ66" s="5">
        <f>SUMIF($DB$2:$RV$2,"&lt;"&amp;BQ$2,$DB66:$RV66)-SUM($BN66:BP66)</f>
        <v>0</v>
      </c>
      <c r="BR66" s="5">
        <f>SUMIF($DB$2:$RV$2,"&lt;"&amp;BR$2,$DB66:$RV66)-SUM($BN66:BQ66)</f>
        <v>0</v>
      </c>
      <c r="BS66" s="5">
        <f>SUMIF($DB$2:$RV$2,"&lt;"&amp;BS$2,$DB66:$RV66)-SUM($BN66:BR66)</f>
        <v>0</v>
      </c>
      <c r="BT66" s="5">
        <f>SUMIF($DB$2:$RV$2,"&lt;"&amp;BT$2,$DB66:$RV66)-SUM($BN66:BS66)</f>
        <v>9</v>
      </c>
      <c r="BU66" s="5">
        <f t="shared" si="599"/>
        <v>423</v>
      </c>
      <c r="BV66" s="10"/>
      <c r="BW66" s="79">
        <v>0</v>
      </c>
      <c r="BX66" s="79">
        <v>0</v>
      </c>
      <c r="BY66" s="79">
        <v>0</v>
      </c>
      <c r="BZ66" s="79"/>
      <c r="CA66" s="79"/>
      <c r="CB66" s="79"/>
      <c r="CC66" s="79">
        <v>0</v>
      </c>
      <c r="CD66" s="79">
        <v>0</v>
      </c>
      <c r="CE66" s="79">
        <v>0</v>
      </c>
      <c r="CF66" s="79">
        <v>0</v>
      </c>
      <c r="CG66" s="79">
        <v>0</v>
      </c>
      <c r="CH66" s="79">
        <v>0</v>
      </c>
      <c r="CI66" s="79">
        <v>0</v>
      </c>
      <c r="CJ66" s="79">
        <v>0</v>
      </c>
      <c r="CK66" s="79">
        <v>0</v>
      </c>
      <c r="CL66" s="79">
        <v>0</v>
      </c>
      <c r="CM66" s="79">
        <v>0</v>
      </c>
      <c r="CN66" s="79">
        <v>0</v>
      </c>
      <c r="CO66" s="79">
        <v>0</v>
      </c>
      <c r="CP66" s="79">
        <v>0</v>
      </c>
      <c r="CQ66" s="79">
        <v>0</v>
      </c>
      <c r="CR66" s="79">
        <v>0</v>
      </c>
      <c r="CS66" s="79">
        <v>0</v>
      </c>
      <c r="CT66" s="79">
        <v>0</v>
      </c>
      <c r="CU66" s="79">
        <v>0</v>
      </c>
      <c r="CV66" s="79">
        <v>0</v>
      </c>
      <c r="CW66" s="79">
        <v>0</v>
      </c>
      <c r="CX66" s="95">
        <v>0</v>
      </c>
      <c r="CY66" s="79">
        <v>0</v>
      </c>
      <c r="CZ66" s="79">
        <v>0</v>
      </c>
      <c r="DA66" s="79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0</v>
      </c>
      <c r="HM66" s="5">
        <v>0</v>
      </c>
      <c r="HN66" s="5">
        <v>5</v>
      </c>
      <c r="HO66" s="5">
        <v>0</v>
      </c>
      <c r="HP66" s="5">
        <v>2</v>
      </c>
      <c r="HQ66" s="5">
        <v>5</v>
      </c>
      <c r="HR66" s="5">
        <v>5</v>
      </c>
      <c r="HS66" s="5">
        <v>5</v>
      </c>
      <c r="HT66" s="5">
        <v>5</v>
      </c>
      <c r="HU66" s="5">
        <v>9</v>
      </c>
      <c r="HV66" s="5">
        <v>5</v>
      </c>
      <c r="HW66" s="5">
        <v>5</v>
      </c>
      <c r="HX66" s="5">
        <v>15</v>
      </c>
      <c r="HY66" s="5">
        <v>10</v>
      </c>
      <c r="HZ66" s="5">
        <v>5</v>
      </c>
      <c r="IA66" s="5">
        <v>5</v>
      </c>
      <c r="IB66" s="5">
        <v>5</v>
      </c>
      <c r="IC66" s="5">
        <v>5</v>
      </c>
      <c r="ID66" s="5">
        <v>5</v>
      </c>
      <c r="IE66" s="5">
        <v>10</v>
      </c>
      <c r="IF66" s="5"/>
      <c r="IG66" s="5">
        <v>10</v>
      </c>
      <c r="IH66" s="5">
        <v>10</v>
      </c>
      <c r="II66" s="5">
        <v>10</v>
      </c>
      <c r="IJ66" s="5">
        <v>5</v>
      </c>
      <c r="IK66" s="5">
        <v>15</v>
      </c>
      <c r="IL66" s="5">
        <v>20</v>
      </c>
      <c r="IM66" s="5">
        <v>10</v>
      </c>
      <c r="IN66" s="5">
        <v>10</v>
      </c>
      <c r="IO66" s="5">
        <v>15</v>
      </c>
      <c r="IP66" s="5">
        <v>10</v>
      </c>
      <c r="IQ66" s="5">
        <v>10</v>
      </c>
      <c r="IR66" s="5">
        <v>6</v>
      </c>
      <c r="IS66" s="5">
        <v>6</v>
      </c>
      <c r="IT66" s="5">
        <v>6</v>
      </c>
      <c r="IU66" s="5">
        <v>6</v>
      </c>
      <c r="IV66" s="5">
        <v>6</v>
      </c>
      <c r="IW66" s="5">
        <v>6</v>
      </c>
      <c r="IX66" s="5">
        <v>6</v>
      </c>
      <c r="IY66" s="5">
        <v>6</v>
      </c>
      <c r="IZ66" s="5">
        <v>6</v>
      </c>
      <c r="JA66" s="5">
        <v>6</v>
      </c>
      <c r="JB66" s="5">
        <v>0</v>
      </c>
      <c r="JC66" s="5">
        <v>6</v>
      </c>
      <c r="JD66" s="5">
        <v>0</v>
      </c>
      <c r="JE66" s="5">
        <v>0</v>
      </c>
      <c r="JF66" s="5">
        <v>5</v>
      </c>
      <c r="JG66" s="5">
        <v>5</v>
      </c>
      <c r="JH66" s="5">
        <v>5</v>
      </c>
      <c r="JI66" s="5">
        <v>5</v>
      </c>
      <c r="JJ66">
        <v>5</v>
      </c>
      <c r="JK66" s="5">
        <v>5</v>
      </c>
      <c r="JL66" s="5">
        <v>5</v>
      </c>
      <c r="JM66" s="5">
        <v>5</v>
      </c>
      <c r="JN66" s="5">
        <v>10</v>
      </c>
      <c r="JO66" s="5">
        <v>5</v>
      </c>
      <c r="JP66" s="5">
        <v>5</v>
      </c>
      <c r="JQ66" s="5">
        <v>5</v>
      </c>
      <c r="JR66" s="5">
        <v>5</v>
      </c>
      <c r="JS66" s="5">
        <v>5</v>
      </c>
      <c r="JT66" s="5">
        <v>10</v>
      </c>
      <c r="JU66" s="5"/>
      <c r="JV66" s="54"/>
      <c r="JW66" s="5">
        <f>IF(BW66=0,0,IF($BJ66&gt;SUM(BX66:$JV66),IF(BW66+SUM(BX66:$JV66)&gt;$BJ66,$BJ66-SUM(JX66:$RV66),BW66),0))</f>
        <v>0</v>
      </c>
      <c r="JX66" s="5">
        <f>IF(BX66=0,0,IF($BJ66&gt;SUM(BY66:$JV66),IF(BX66+SUM(BY66:$JV66)&gt;$BJ66,$BJ66-SUM(JY66:$RV66),BX66),0))</f>
        <v>0</v>
      </c>
      <c r="JY66" s="5">
        <f>IF(BY66=0,0,IF($BJ66&gt;SUM(BZ66:$JV66),IF(BY66+SUM(BZ66:$JV66)&gt;$BJ66,$BJ66-SUM(JZ66:$RV66),BY66),0))</f>
        <v>0</v>
      </c>
      <c r="JZ66" s="5">
        <f>IF(BZ66=0,0,IF($BJ66&gt;SUM(CA66:$JV66),IF(BZ66+SUM(CA66:$JV66)&gt;$BJ66,$BJ66-SUM(KA66:$RV66),BZ66),0))</f>
        <v>0</v>
      </c>
      <c r="KA66" s="5">
        <f>IF(CA66=0,0,IF($BJ66&gt;SUM(CB66:$JV66),IF(CA66+SUM(CB66:$JV66)&gt;$BJ66,$BJ66-SUM(KB66:$RV66),CA66),0))</f>
        <v>0</v>
      </c>
      <c r="KB66" s="5">
        <f>IF(CB66=0,0,IF($BJ66&gt;SUM(CC66:$JV66),IF(CB66+SUM(CC66:$JV66)&gt;$BJ66,$BJ66-SUM(KC66:$RV66),CB66),0))</f>
        <v>0</v>
      </c>
      <c r="KC66" s="5">
        <f>IF(CC66=0,0,IF($BJ66&gt;SUM(CD66:$JV66),IF(CC66+SUM(CD66:$JV66)&gt;$BJ66,$BJ66-SUM(KD66:$RV66),CC66),0))</f>
        <v>0</v>
      </c>
      <c r="KD66" s="5">
        <f>IF(CD66=0,0,IF($BJ66&gt;SUM(CE66:$JV66),IF(CD66+SUM(CE66:$JV66)&gt;$BJ66,$BJ66-SUM(KE66:$RV66),CD66),0))</f>
        <v>0</v>
      </c>
      <c r="KE66" s="5">
        <f>IF(CE66=0,0,IF($BJ66&gt;SUM(CF66:$JV66),IF(CE66+SUM(CF66:$JV66)&gt;$BJ66,$BJ66-SUM(KF66:$RV66),CE66),0))</f>
        <v>0</v>
      </c>
      <c r="KF66" s="5">
        <f>IF(CF66=0,0,IF($BJ66&gt;SUM(CG66:$JV66),IF(CF66+SUM(CG66:$JV66)&gt;$BJ66,$BJ66-SUM(KG66:$RV66),CF66),0))</f>
        <v>0</v>
      </c>
      <c r="KG66" s="5">
        <f>IF(CG66=0,0,IF($BJ66&gt;SUM(CH66:$JV66),IF(CG66+SUM(CH66:$JV66)&gt;$BJ66,$BJ66-SUM(KH66:$RV66),CG66),0))</f>
        <v>0</v>
      </c>
      <c r="KH66" s="5">
        <f>IF(CH66=0,0,IF($BJ66&gt;SUM(CI66:$JV66),IF(CH66+SUM(CI66:$JV66)&gt;$BJ66,$BJ66-SUM(KI66:$RV66),CH66),0))</f>
        <v>0</v>
      </c>
      <c r="KI66" s="5">
        <f>IF(CI66=0,0,IF($BJ66&gt;SUM(CJ66:$JV66),IF(CI66+SUM(CJ66:$JV66)&gt;$BJ66,$BJ66-SUM(KJ66:$RV66),CI66),0))</f>
        <v>0</v>
      </c>
      <c r="KJ66" s="5">
        <f>IF(CJ66=0,0,IF($BJ66&gt;SUM(CK66:$JV66),IF(CJ66+SUM(CK66:$JV66)&gt;$BJ66,$BJ66-SUM(KK66:$RV66),CJ66),0))</f>
        <v>0</v>
      </c>
      <c r="KK66" s="5">
        <f>IF(CK66=0,0,IF($BJ66&gt;SUM(CL66:$JV66),IF(CK66+SUM(CL66:$JV66)&gt;$BJ66,$BJ66-SUM(KL66:$RV66),CK66),0))</f>
        <v>0</v>
      </c>
      <c r="KL66" s="5">
        <f>IF(CL66=0,0,IF($BJ66&gt;SUM(CM66:$JV66),IF(CL66+SUM(CM66:$JV66)&gt;$BJ66,$BJ66-SUM(KM66:$RV66),CL66),0))</f>
        <v>0</v>
      </c>
      <c r="KM66" s="5">
        <f>IF(CM66=0,0,IF($BJ66&gt;SUM(CN66:$JV66),IF(CM66+SUM(CN66:$JV66)&gt;$BJ66,$BJ66-SUM(KN66:$RV66),CM66),0))</f>
        <v>0</v>
      </c>
      <c r="KN66" s="5">
        <f>IF(CN66=0,0,IF($BJ66&gt;SUM(CO66:$JV66),IF(CN66+SUM(CO66:$JV66)&gt;$BJ66,$BJ66-SUM(KO66:$RV66),CN66),0))</f>
        <v>0</v>
      </c>
      <c r="KO66" s="5">
        <f>IF(CO66=0,0,IF($BJ66&gt;SUM(CP66:$JV66),IF(CO66+SUM(CP66:$JV66)&gt;$BJ66,$BJ66-SUM(KP66:$RV66),CO66),0))</f>
        <v>0</v>
      </c>
      <c r="KP66" s="5">
        <f>IF(CP66=0,0,IF($BJ66&gt;SUM(CQ66:$JV66),IF(CP66+SUM(CQ66:$JV66)&gt;$BJ66,$BJ66-SUM(KQ66:$RV66),CP66),0))</f>
        <v>0</v>
      </c>
      <c r="KQ66" s="5">
        <f>IF(CQ66=0,0,IF($BJ66&gt;SUM(CR66:$JV66),IF(CQ66+SUM(CR66:$JV66)&gt;$BJ66,$BJ66-SUM(KR66:$RV66),CQ66),0))</f>
        <v>0</v>
      </c>
      <c r="KR66" s="5">
        <f>IF(CR66=0,0,IF($BJ66&gt;SUM(CS66:$JV66),IF(CR66+SUM(CS66:$JV66)&gt;$BJ66,$BJ66-SUM(KS66:$RV66),CR66),0))</f>
        <v>0</v>
      </c>
      <c r="KS66" s="5">
        <f>IF(CS66=0,0,IF($BJ66&gt;SUM(CT66:$JV66),IF(CS66+SUM(CT66:$JV66)&gt;$BJ66,$BJ66-SUM(KT66:$RV66),CS66),0))</f>
        <v>0</v>
      </c>
      <c r="KT66" s="5">
        <f>IF(CT66=0,0,IF($BJ66&gt;SUM(CU66:$JV66),IF(CT66+SUM(CU66:$JV66)&gt;$BJ66,$BJ66-SUM(KU66:$RV66),CT66),0))</f>
        <v>0</v>
      </c>
      <c r="KU66" s="5">
        <f>IF(CU66=0,0,IF($BJ66&gt;SUM(CV66:$JV66),IF(CU66+SUM(CV66:$JV66)&gt;$BJ66,$BJ66-SUM(KV66:$RV66),CU66),0))</f>
        <v>0</v>
      </c>
      <c r="KV66" s="5">
        <f>IF(CV66=0,0,IF($BJ66&gt;SUM(CW66:$JV66),IF(CV66+SUM(CW66:$JV66)&gt;$BJ66,$BJ66-SUM(KW66:$RV66),CV66),0))</f>
        <v>0</v>
      </c>
      <c r="KW66" s="5">
        <f>IF(CW66=0,0,IF($BJ66&gt;SUM(CX66:$JV66),IF(CW66+SUM(CX66:$JV66)&gt;$BJ66,$BJ66-SUM(KX66:$RV66),CW66),0))</f>
        <v>0</v>
      </c>
      <c r="KX66" s="5">
        <f>IF(CX66=0,0,IF($BJ66&gt;SUM(CY66:$JV66),IF(CX66+SUM(CY66:$JV66)&gt;$BJ66,$BJ66-SUM(KY66:$RV66),CX66),0))</f>
        <v>0</v>
      </c>
      <c r="KY66" s="5">
        <f>IF(CY66=0,0,IF($BJ66&gt;SUM(CZ66:$JV66),IF(CY66+SUM(CZ66:$JV66)&gt;$BJ66,$BJ66-SUM(KZ66:$RV66),CY66),0))</f>
        <v>0</v>
      </c>
      <c r="KZ66" s="5">
        <f>IF(CZ66=0,0,IF($BJ66&gt;SUM(DA66:$JV66),IF(CZ66+SUM(DA66:$JV66)&gt;$BJ66,$BJ66-SUM(LA66:$RV66),CZ66),0))</f>
        <v>0</v>
      </c>
      <c r="LA66" s="5">
        <f>IF(DA66=0,0,IF($BJ66&gt;SUM(DB66:$JV66),IF(DA66+SUM(DB66:$JV66)&gt;$BJ66,$BJ66-SUM(LB66:$RV66),DA66),0))</f>
        <v>0</v>
      </c>
      <c r="LB66" s="5">
        <f>IF(DB66=0,0,IF($BJ66&gt;SUM(DC66:$JV66),IF(DB66+SUM(DC66:$JV66)&gt;$BJ66,$BJ66-SUM(LC66:$RV66),DB66),0))</f>
        <v>0</v>
      </c>
      <c r="LC66" s="5">
        <f>IF(DC66=0,0,IF($BJ66&gt;SUM(DD66:$JV66),IF(DC66+SUM(DD66:$JV66)&gt;$BJ66,$BJ66-SUM(LD66:$RV66),DC66),0))</f>
        <v>0</v>
      </c>
      <c r="LD66" s="5">
        <f>IF(DD66=0,0,IF($BJ66&gt;SUM(DE66:$JV66),IF(DD66+SUM(DE66:$JV66)&gt;$BJ66,$BJ66-SUM(LE66:$RV66),DD66),0))</f>
        <v>0</v>
      </c>
      <c r="LE66" s="5">
        <f>IF(DE66=0,0,IF($BJ66&gt;SUM(DF66:$JV66),IF(DE66+SUM(DF66:$JV66)&gt;$BJ66,$BJ66-SUM(LF66:$RV66),DE66),0))</f>
        <v>0</v>
      </c>
      <c r="LF66" s="5">
        <f>IF(DF66=0,0,IF($BJ66&gt;SUM(DG66:$JV66),IF(DF66+SUM(DG66:$JV66)&gt;$BJ66,$BJ66-SUM(LG66:$RV66),DF66),0))</f>
        <v>0</v>
      </c>
      <c r="LG66" s="5">
        <f>IF(DG66=0,0,IF($BJ66&gt;SUM(DH66:$JV66),IF(DG66+SUM(DH66:$JV66)&gt;$BJ66,$BJ66-SUM(LH66:$RV66),DG66),0))</f>
        <v>0</v>
      </c>
      <c r="LH66" s="5">
        <f>IF(DH66=0,0,IF($BJ66&gt;SUM(DI66:$JV66),IF(DH66+SUM(DI66:$JV66)&gt;$BJ66,$BJ66-SUM(LI66:$RV66),DH66),0))</f>
        <v>0</v>
      </c>
      <c r="LI66" s="5">
        <f>IF(DI66=0,0,IF($BJ66&gt;SUM(DJ66:$JV66),IF(DI66+SUM(DJ66:$JV66)&gt;$BJ66,$BJ66-SUM(LJ66:$RV66),DI66),0))</f>
        <v>0</v>
      </c>
      <c r="LJ66" s="5">
        <f>IF(DJ66=0,0,IF($BJ66&gt;SUM(DK66:$JV66),IF(DJ66+SUM(DK66:$JV66)&gt;$BJ66,$BJ66-SUM(LK66:$RV66),DJ66),0))</f>
        <v>0</v>
      </c>
      <c r="LK66" s="5">
        <f>IF(DK66=0,0,IF($BJ66&gt;SUM(DL66:$JV66),IF(DK66+SUM(DL66:$JV66)&gt;$BJ66,$BJ66-SUM(LL66:$RV66),DK66),0))</f>
        <v>0</v>
      </c>
      <c r="LL66" s="5">
        <f>IF(DL66=0,0,IF($BJ66&gt;SUM(DM66:$JV66),IF(DL66+SUM(DM66:$JV66)&gt;$BJ66,$BJ66-SUM(LM66:$RV66),DL66),0))</f>
        <v>0</v>
      </c>
      <c r="LM66" s="5">
        <f>IF(DM66=0,0,IF($BJ66&gt;SUM(DN66:$JV66),IF(DM66+SUM(DN66:$JV66)&gt;$BJ66,$BJ66-SUM(LN66:$RV66),DM66),0))</f>
        <v>0</v>
      </c>
      <c r="LN66" s="5">
        <f>IF(DN66=0,0,IF($BJ66&gt;SUM(DO66:$JV66),IF(DN66+SUM(DO66:$JV66)&gt;$BJ66,$BJ66-SUM(LO66:$RV66),DN66),0))</f>
        <v>0</v>
      </c>
      <c r="LO66" s="5">
        <f>IF(DO66=0,0,IF($BJ66&gt;SUM(DP66:$JV66),IF(DO66+SUM(DP66:$JV66)&gt;$BJ66,$BJ66-SUM(LP66:$RV66),DO66),0))</f>
        <v>0</v>
      </c>
      <c r="LP66" s="5">
        <f>IF(DP66=0,0,IF($BJ66&gt;SUM(DQ66:$JV66),IF(DP66+SUM(DQ66:$JV66)&gt;$BJ66,$BJ66-SUM(LQ66:$RV66),DP66),0))</f>
        <v>0</v>
      </c>
      <c r="LQ66" s="5">
        <f>IF(DQ66=0,0,IF($BJ66&gt;SUM(DR66:$JV66),IF(DQ66+SUM(DR66:$JV66)&gt;$BJ66,$BJ66-SUM(LR66:$RV66),DQ66),0))</f>
        <v>0</v>
      </c>
      <c r="LR66" s="5">
        <f>IF(DR66=0,0,IF($BJ66&gt;SUM(DS66:$JV66),IF(DR66+SUM(DS66:$JV66)&gt;$BJ66,$BJ66-SUM(LS66:$RV66),DR66),0))</f>
        <v>0</v>
      </c>
      <c r="LS66" s="5">
        <f>IF(DS66=0,0,IF($BJ66&gt;SUM(DT66:$JV66),IF(DS66+SUM(DT66:$JV66)&gt;$BJ66,$BJ66-SUM(LT66:$RV66),DS66),0))</f>
        <v>0</v>
      </c>
      <c r="LT66" s="5">
        <f>IF(DT66=0,0,IF($BJ66&gt;SUM(DU66:$JV66),IF(DT66+SUM(DU66:$JV66)&gt;$BJ66,$BJ66-SUM(LU66:$RV66),DT66),0))</f>
        <v>0</v>
      </c>
      <c r="LU66" s="5">
        <f>IF(DU66=0,0,IF($BJ66&gt;SUM(DV66:$JV66),IF(DU66+SUM(DV66:$JV66)&gt;$BJ66,$BJ66-SUM(LV66:$RV66),DU66),0))</f>
        <v>0</v>
      </c>
      <c r="LV66" s="5">
        <f>IF(DV66=0,0,IF($BJ66&gt;SUM(DW66:$JV66),IF(DV66+SUM(DW66:$JV66)&gt;$BJ66,$BJ66-SUM(LW66:$RV66),DV66),0))</f>
        <v>0</v>
      </c>
      <c r="LW66" s="5">
        <f>IF(DW66=0,0,IF($BJ66&gt;SUM(DX66:$JV66),IF(DW66+SUM(DX66:$JV66)&gt;$BJ66,$BJ66-SUM(LX66:$RV66),DW66),0))</f>
        <v>0</v>
      </c>
      <c r="LX66" s="5">
        <f>IF(DX66=0,0,IF($BJ66&gt;SUM(DY66:$JV66),IF(DX66+SUM(DY66:$JV66)&gt;$BJ66,$BJ66-SUM(LY66:$RV66),DX66),0))</f>
        <v>0</v>
      </c>
      <c r="LY66" s="5">
        <f>IF(DY66=0,0,IF($BJ66&gt;SUM(DZ66:$JV66),IF(DY66+SUM(DZ66:$JV66)&gt;$BJ66,$BJ66-SUM(LZ66:$RV66),DY66),0))</f>
        <v>0</v>
      </c>
      <c r="LZ66" s="5">
        <f>IF(DZ66=0,0,IF($BJ66&gt;SUM(EA66:$JV66),IF(DZ66+SUM(EA66:$JV66)&gt;$BJ66,$BJ66-SUM(MA66:$RV66),DZ66),0))</f>
        <v>0</v>
      </c>
      <c r="MA66" s="5">
        <f>IF(EA66=0,0,IF($BJ66&gt;SUM(EB66:$JV66),IF(EA66+SUM(EB66:$JV66)&gt;$BJ66,$BJ66-SUM(MB66:$RV66),EA66),0))</f>
        <v>0</v>
      </c>
      <c r="MB66" s="5">
        <f>IF(EB66=0,0,IF($BJ66&gt;SUM(EC66:$JV66),IF(EB66+SUM(EC66:$JV66)&gt;$BJ66,$BJ66-SUM(MC66:$RV66),EB66),0))</f>
        <v>0</v>
      </c>
      <c r="MC66" s="5">
        <f>IF(EC66=0,0,IF($BJ66&gt;SUM(ED66:$JV66),IF(EC66+SUM(ED66:$JV66)&gt;$BJ66,$BJ66-SUM(MD66:$RV66),EC66),0))</f>
        <v>0</v>
      </c>
      <c r="MD66" s="5">
        <f>IF(ED66=0,0,IF($BJ66&gt;SUM(EE66:$JV66),IF(ED66+SUM(EE66:$JV66)&gt;$BJ66,$BJ66-SUM(ME66:$RV66),ED66),0))</f>
        <v>0</v>
      </c>
      <c r="ME66" s="5">
        <f>IF(EE66=0,0,IF($BJ66&gt;SUM(EF66:$JV66),IF(EE66+SUM(EF66:$JV66)&gt;$BJ66,$BJ66-SUM(MF66:$RV66),EE66),0))</f>
        <v>0</v>
      </c>
      <c r="MF66" s="5">
        <f>IF(EF66=0,0,IF($BJ66&gt;SUM(EG66:$JV66),IF(EF66+SUM(EG66:$JV66)&gt;$BJ66,$BJ66-SUM(MG66:$RV66),EF66),0))</f>
        <v>0</v>
      </c>
      <c r="MG66" s="5">
        <f>IF(EG66=0,0,IF($BJ66&gt;SUM(EH66:$JV66),IF(EG66+SUM(EH66:$JV66)&gt;$BJ66,$BJ66-SUM(MH66:$RV66),EG66),0))</f>
        <v>0</v>
      </c>
      <c r="MH66" s="5">
        <f>IF(EH66=0,0,IF($BJ66&gt;SUM(EI66:$JV66),IF(EH66+SUM(EI66:$JV66)&gt;$BJ66,$BJ66-SUM(MI66:$RV66),EH66),0))</f>
        <v>0</v>
      </c>
      <c r="MI66" s="5">
        <f>IF(EI66=0,0,IF($BJ66&gt;SUM(EJ66:$JV66),IF(EI66+SUM(EJ66:$JV66)&gt;$BJ66,$BJ66-SUM(MJ66:$RV66),EI66),0))</f>
        <v>0</v>
      </c>
      <c r="MJ66" s="5">
        <f>IF(EJ66=0,0,IF($BJ66&gt;SUM(EK66:$JV66),IF(EJ66+SUM(EK66:$JV66)&gt;$BJ66,$BJ66-SUM(MK66:$RV66),EJ66),0))</f>
        <v>0</v>
      </c>
      <c r="MK66" s="5">
        <f>IF(EK66=0,0,IF($BJ66&gt;SUM(EL66:$JV66),IF(EK66+SUM(EL66:$JV66)&gt;$BJ66,$BJ66-SUM(ML66:$RV66),EK66),0))</f>
        <v>0</v>
      </c>
      <c r="ML66" s="5">
        <f>IF(EL66=0,0,IF($BJ66&gt;SUM(EM66:$JV66),IF(EL66+SUM(EM66:$JV66)&gt;$BJ66,$BJ66-SUM(MM66:$RV66),EL66),0))</f>
        <v>0</v>
      </c>
      <c r="MM66" s="5">
        <f>IF(EM66=0,0,IF($BJ66&gt;SUM(EN66:$JV66),IF(EM66+SUM(EN66:$JV66)&gt;$BJ66,$BJ66-SUM(MN66:$RV66),EM66),0))</f>
        <v>0</v>
      </c>
      <c r="MN66" s="5">
        <f>IF(EN66=0,0,IF($BJ66&gt;SUM(EO66:$JV66),IF(EN66+SUM(EO66:$JV66)&gt;$BJ66,$BJ66-SUM(MO66:$RV66),EN66),0))</f>
        <v>0</v>
      </c>
      <c r="MO66" s="5">
        <f>IF(EO66=0,0,IF($BJ66&gt;SUM(EP66:$JV66),IF(EO66+SUM(EP66:$JV66)&gt;$BJ66,$BJ66-SUM(MP66:$RV66),EO66),0))</f>
        <v>0</v>
      </c>
      <c r="MP66" s="5">
        <f>IF(EP66=0,0,IF($BJ66&gt;SUM(EQ66:$JV66),IF(EP66+SUM(EQ66:$JV66)&gt;$BJ66,$BJ66-SUM(MQ66:$RV66),EP66),0))</f>
        <v>0</v>
      </c>
      <c r="MQ66" s="5">
        <f>IF(EQ66=0,0,IF($BJ66&gt;SUM(ER66:$JV66),IF(EQ66+SUM(ER66:$JV66)&gt;$BJ66,$BJ66-SUM(MR66:$RV66),EQ66),0))</f>
        <v>0</v>
      </c>
      <c r="MR66" s="5">
        <f>IF(ER66=0,0,IF($BJ66&gt;SUM(ES66:$JV66),IF(ER66+SUM(ES66:$JV66)&gt;$BJ66,$BJ66-SUM(MS66:$RV66),ER66),0))</f>
        <v>0</v>
      </c>
      <c r="MS66" s="5">
        <f>IF(ES66=0,0,IF($BJ66&gt;SUM(ET66:$JV66),IF(ES66+SUM(ET66:$JV66)&gt;$BJ66,$BJ66-SUM(MT66:$RV66),ES66),0))</f>
        <v>0</v>
      </c>
      <c r="MT66" s="5">
        <f>IF(ET66=0,0,IF($BJ66&gt;SUM(EU66:$JV66),IF(ET66+SUM(EU66:$JV66)&gt;$BJ66,$BJ66-SUM(MU66:$RV66),ET66),0))</f>
        <v>0</v>
      </c>
      <c r="MU66" s="5">
        <f>IF(EU66=0,0,IF($BJ66&gt;SUM(EV66:$JV66),IF(EU66+SUM(EV66:$JV66)&gt;$BJ66,$BJ66-SUM(MV66:$RV66),EU66),0))</f>
        <v>0</v>
      </c>
      <c r="MV66" s="5">
        <f>IF(EV66=0,0,IF($BJ66&gt;SUM(EW66:$JV66),IF(EV66+SUM(EW66:$JV66)&gt;$BJ66,$BJ66-SUM(MW66:$RV66),EV66),0))</f>
        <v>0</v>
      </c>
      <c r="MW66" s="5">
        <f>IF(EW66=0,0,IF($BJ66&gt;SUM(EX66:$JV66),IF(EW66+SUM(EX66:$JV66)&gt;$BJ66,$BJ66-SUM(MX66:$RV66),EW66),0))</f>
        <v>0</v>
      </c>
      <c r="MX66" s="5">
        <f>IF(EX66=0,0,IF($BJ66&gt;SUM(EY66:$JV66),IF(EX66+SUM(EY66:$JV66)&gt;$BJ66,$BJ66-SUM(MY66:$RV66),EX66),0))</f>
        <v>0</v>
      </c>
      <c r="MY66" s="5">
        <f>IF(EY66=0,0,IF($BJ66&gt;SUM(EZ66:$JV66),IF(EY66+SUM(EZ66:$JV66)&gt;$BJ66,$BJ66-SUM(MZ66:$RV66),EY66),0))</f>
        <v>0</v>
      </c>
      <c r="MZ66" s="5">
        <f>IF(EZ66=0,0,IF($BJ66&gt;SUM(FA66:$JV66),IF(EZ66+SUM(FA66:$JV66)&gt;$BJ66,$BJ66-SUM(NA66:$RV66),EZ66),0))</f>
        <v>0</v>
      </c>
      <c r="NA66" s="5">
        <f>IF(FA66=0,0,IF($BJ66&gt;SUM(FB66:$JV66),IF(FA66+SUM(FB66:$JV66)&gt;$BJ66,$BJ66-SUM(NB66:$RV66),FA66),0))</f>
        <v>0</v>
      </c>
      <c r="NB66" s="5">
        <f>IF(FB66=0,0,IF($BJ66&gt;SUM(FC66:$JV66),IF(FB66+SUM(FC66:$JV66)&gt;$BJ66,$BJ66-SUM(NC66:$RV66),FB66),0))</f>
        <v>0</v>
      </c>
      <c r="NC66" s="5">
        <f>IF(FC66=0,0,IF($BJ66&gt;SUM(FD66:$JV66),IF(FC66+SUM(FD66:$JV66)&gt;$BJ66,$BJ66-SUM(ND66:$RV66),FC66),0))</f>
        <v>0</v>
      </c>
      <c r="ND66" s="5">
        <f>IF(FD66=0,0,IF($BJ66&gt;SUM(FE66:$JV66),IF(FD66+SUM(FE66:$JV66)&gt;$BJ66,$BJ66-SUM(NE66:$RV66),FD66),0))</f>
        <v>0</v>
      </c>
      <c r="NE66" s="5">
        <f>IF(FE66=0,0,IF($BJ66&gt;SUM(FF66:$JV66),IF(FE66+SUM(FF66:$JV66)&gt;$BJ66,$BJ66-SUM(NF66:$RV66),FE66),0))</f>
        <v>0</v>
      </c>
      <c r="NF66" s="5">
        <f>IF(FF66=0,0,IF($BJ66&gt;SUM(FG66:$JV66),IF(FF66+SUM(FG66:$JV66)&gt;$BJ66,$BJ66-SUM(NG66:$RV66),FF66),0))</f>
        <v>0</v>
      </c>
      <c r="NG66" s="5">
        <f>IF(FG66=0,0,IF($BJ66&gt;SUM(FH66:$JV66),IF(FG66+SUM(FH66:$JV66)&gt;$BJ66,$BJ66-SUM(NH66:$RV66),FG66),0))</f>
        <v>0</v>
      </c>
      <c r="NH66" s="5">
        <f>IF(FH66=0,0,IF($BJ66&gt;SUM(FI66:$JV66),IF(FH66+SUM(FI66:$JV66)&gt;$BJ66,$BJ66-SUM(NI66:$RV66),FH66),0))</f>
        <v>0</v>
      </c>
      <c r="NI66" s="5">
        <f>IF(FI66=0,0,IF($BJ66&gt;SUM(FJ66:$JV66),IF(FI66+SUM(FJ66:$JV66)&gt;$BJ66,$BJ66-SUM(NJ66:$RV66),FI66),0))</f>
        <v>0</v>
      </c>
      <c r="NJ66" s="5">
        <f>IF(FJ66=0,0,IF($BJ66&gt;SUM(FK66:$JV66),IF(FJ66+SUM(FK66:$JV66)&gt;$BJ66,$BJ66-SUM(NK66:$RV66),FJ66),0))</f>
        <v>0</v>
      </c>
      <c r="NK66" s="5">
        <f>IF(FK66=0,0,IF($BJ66&gt;SUM(FL66:$JV66),IF(FK66+SUM(FL66:$JV66)&gt;$BJ66,$BJ66-SUM(NL66:$RV66),FK66),0))</f>
        <v>0</v>
      </c>
      <c r="NL66" s="5">
        <f>IF(FL66=0,0,IF($BJ66&gt;SUM(FM66:$JV66),IF(FL66+SUM(FM66:$JV66)&gt;$BJ66,$BJ66-SUM(NM66:$RV66),FL66),0))</f>
        <v>0</v>
      </c>
      <c r="NM66" s="5">
        <f>IF(FM66=0,0,IF($BJ66&gt;SUM(FN66:$JV66),IF(FM66+SUM(FN66:$JV66)&gt;$BJ66,$BJ66-SUM(NN66:$RV66),FM66),0))</f>
        <v>0</v>
      </c>
      <c r="NN66" s="5">
        <f>IF(FN66=0,0,IF($BJ66&gt;SUM(FO66:$JV66),IF(FN66+SUM(FO66:$JV66)&gt;$BJ66,$BJ66-SUM(NO66:$RV66),FN66),0))</f>
        <v>0</v>
      </c>
      <c r="NO66" s="5">
        <f>IF(FO66=0,0,IF($BJ66&gt;SUM(FP66:$JV66),IF(FO66+SUM(FP66:$JV66)&gt;$BJ66,$BJ66-SUM(NP66:$RV66),FO66),0))</f>
        <v>0</v>
      </c>
      <c r="NP66" s="5">
        <f>IF(FP66=0,0,IF($BJ66&gt;SUM(FQ66:$JV66),IF(FP66+SUM(FQ66:$JV66)&gt;$BJ66,$BJ66-SUM(NQ66:$RV66),FP66),0))</f>
        <v>0</v>
      </c>
      <c r="NQ66" s="5">
        <f>IF(FQ66=0,0,IF($BJ66&gt;SUM(FR66:$JV66),IF(FQ66+SUM(FR66:$JV66)&gt;$BJ66,$BJ66-SUM(NR66:$RV66),FQ66),0))</f>
        <v>0</v>
      </c>
      <c r="NR66" s="5">
        <f>IF(FR66=0,0,IF($BJ66&gt;SUM(FS66:$JV66),IF(FR66+SUM(FS66:$JV66)&gt;$BJ66,$BJ66-SUM(NS66:$RV66),FR66),0))</f>
        <v>0</v>
      </c>
      <c r="NS66" s="5">
        <f>IF(FS66=0,0,IF($BJ66&gt;SUM(FT66:$JV66),IF(FS66+SUM(FT66:$JV66)&gt;$BJ66,$BJ66-SUM(NT66:$RV66),FS66),0))</f>
        <v>0</v>
      </c>
      <c r="NT66" s="5">
        <f>IF(FT66=0,0,IF($BJ66&gt;SUM(FU66:$JV66),IF(FT66+SUM(FU66:$JV66)&gt;$BJ66,$BJ66-SUM(NU66:$RV66),FT66),0))</f>
        <v>0</v>
      </c>
      <c r="NU66" s="5">
        <f>IF(FU66=0,0,IF($BJ66&gt;SUM(FV66:$JV66),IF(FU66+SUM(FV66:$JV66)&gt;$BJ66,$BJ66-SUM(NV66:$RV66),FU66),0))</f>
        <v>0</v>
      </c>
      <c r="NV66" s="5">
        <f>IF(FV66=0,0,IF($BJ66&gt;SUM(FW66:$JV66),IF(FV66+SUM(FW66:$JV66)&gt;$BJ66,$BJ66-SUM(NW66:$RV66),FV66),0))</f>
        <v>0</v>
      </c>
      <c r="NW66" s="5">
        <f>IF(FW66=0,0,IF($BJ66&gt;SUM(FX66:$JV66),IF(FW66+SUM(FX66:$JV66)&gt;$BJ66,$BJ66-SUM(NX66:$RV66),FW66),0))</f>
        <v>0</v>
      </c>
      <c r="NX66" s="5">
        <f>IF(FX66=0,0,IF($BJ66&gt;SUM(FY66:$JV66),IF(FX66+SUM(FY66:$JV66)&gt;$BJ66,$BJ66-SUM(NY66:$RV66),FX66),0))</f>
        <v>0</v>
      </c>
      <c r="NY66" s="5">
        <f>IF(FY66=0,0,IF($BJ66&gt;SUM(FZ66:$JV66),IF(FY66+SUM(FZ66:$JV66)&gt;$BJ66,$BJ66-SUM(NZ66:$RV66),FY66),0))</f>
        <v>0</v>
      </c>
      <c r="NZ66" s="5">
        <f>IF(FZ66=0,0,IF($BJ66&gt;SUM(GA66:$JV66),IF(FZ66+SUM(GA66:$JV66)&gt;$BJ66,$BJ66-SUM(OA66:$RV66),FZ66),0))</f>
        <v>0</v>
      </c>
      <c r="OA66" s="5">
        <f>IF(GA66=0,0,IF($BJ66&gt;SUM(GB66:$JV66),IF(GA66+SUM(GB66:$JV66)&gt;$BJ66,$BJ66-SUM(OB66:$RV66),GA66),0))</f>
        <v>0</v>
      </c>
      <c r="OB66" s="5">
        <f>IF(GB66=0,0,IF($BJ66&gt;SUM(GC66:$JV66),IF(GB66+SUM(GC66:$JV66)&gt;$BJ66,$BJ66-SUM(OC66:$RV66),GB66),0))</f>
        <v>0</v>
      </c>
      <c r="OC66" s="5">
        <f>IF(GC66=0,0,IF($BJ66&gt;SUM(GD66:$JV66),IF(GC66+SUM(GD66:$JV66)&gt;$BJ66,$BJ66-SUM(OD66:$RV66),GC66),0))</f>
        <v>0</v>
      </c>
      <c r="OD66" s="5">
        <f>IF(GD66=0,0,IF($BJ66&gt;SUM(GE66:$JV66),IF(GD66+SUM(GE66:$JV66)&gt;$BJ66,$BJ66-SUM(OE66:$RV66),GD66),0))</f>
        <v>0</v>
      </c>
      <c r="OE66" s="5">
        <f>IF(GE66=0,0,IF($BJ66&gt;SUM(GF66:$JV66),IF(GE66+SUM(GF66:$JV66)&gt;$BJ66,$BJ66-SUM(OF66:$RV66),GE66),0))</f>
        <v>0</v>
      </c>
      <c r="OF66" s="5">
        <f>IF(GF66=0,0,IF($BJ66&gt;SUM(GG66:$JV66),IF(GF66+SUM(GG66:$JV66)&gt;$BJ66,$BJ66-SUM(OG66:$RV66),GF66),0))</f>
        <v>0</v>
      </c>
      <c r="OG66" s="5">
        <f>IF(GG66=0,0,IF($BJ66&gt;SUM(GH66:$JV66),IF(GG66+SUM(GH66:$JV66)&gt;$BJ66,$BJ66-SUM(OH66:$RV66),GG66),0))</f>
        <v>0</v>
      </c>
      <c r="OH66" s="5">
        <f>IF(GH66=0,0,IF($BJ66&gt;SUM(GI66:$JV66),IF(GH66+SUM(GI66:$JV66)&gt;$BJ66,$BJ66-SUM(OI66:$RV66),GH66),0))</f>
        <v>0</v>
      </c>
      <c r="OI66" s="5">
        <f>IF(GI66=0,0,IF($BJ66&gt;SUM(GJ66:$JV66),IF(GI66+SUM(GJ66:$JV66)&gt;$BJ66,$BJ66-SUM(OJ66:$RV66),GI66),0))</f>
        <v>0</v>
      </c>
      <c r="OJ66" s="5">
        <f>IF(GJ66=0,0,IF($BJ66&gt;SUM(GK66:$JV66),IF(GJ66+SUM(GK66:$JV66)&gt;$BJ66,$BJ66-SUM(OK66:$RV66),GJ66),0))</f>
        <v>0</v>
      </c>
      <c r="OK66" s="5">
        <f>IF(GK66=0,0,IF($BJ66&gt;SUM(GL66:$JV66),IF(GK66+SUM(GL66:$JV66)&gt;$BJ66,$BJ66-SUM(OL66:$RV66),GK66),0))</f>
        <v>0</v>
      </c>
      <c r="OL66" s="5">
        <f>IF(GL66=0,0,IF($BJ66&gt;SUM(GM66:$JV66),IF(GL66+SUM(GM66:$JV66)&gt;$BJ66,$BJ66-SUM(OM66:$RV66),GL66),0))</f>
        <v>0</v>
      </c>
      <c r="OM66" s="5">
        <f>IF(GM66=0,0,IF($BJ66&gt;SUM(GN66:$JV66),IF(GM66+SUM(GN66:$JV66)&gt;$BJ66,$BJ66-SUM(ON66:$RV66),GM66),0))</f>
        <v>0</v>
      </c>
      <c r="ON66" s="5">
        <f>IF(GN66=0,0,IF($BJ66&gt;SUM(GO66:$JV66),IF(GN66+SUM(GO66:$JV66)&gt;$BJ66,$BJ66-SUM(OO66:$RV66),GN66),0))</f>
        <v>0</v>
      </c>
      <c r="OO66" s="5">
        <f>IF(GO66=0,0,IF($BJ66&gt;SUM(GP66:$JV66),IF(GO66+SUM(GP66:$JV66)&gt;$BJ66,$BJ66-SUM(OP66:$RV66),GO66),0))</f>
        <v>0</v>
      </c>
      <c r="OP66" s="5">
        <f>IF(GP66=0,0,IF($BJ66&gt;SUM(GQ66:$JV66),IF(GP66+SUM(GQ66:$JV66)&gt;$BJ66,$BJ66-SUM(OQ66:$RV66),GP66),0))</f>
        <v>0</v>
      </c>
      <c r="OQ66" s="5">
        <f>IF(GQ66=0,0,IF($BJ66&gt;SUM(GR66:$JV66),IF(GQ66+SUM(GR66:$JV66)&gt;$BJ66,$BJ66-SUM(OR66:$RV66),GQ66),0))</f>
        <v>0</v>
      </c>
      <c r="OR66" s="5">
        <f>IF(GR66=0,0,IF($BJ66&gt;SUM(GS66:$JV66),IF(GR66+SUM(GS66:$JV66)&gt;$BJ66,$BJ66-SUM(OS66:$RV66),GR66),0))</f>
        <v>0</v>
      </c>
      <c r="OS66" s="5">
        <f>IF(GS66=0,0,IF($BJ66&gt;SUM(GT66:$JV66),IF(GS66+SUM(GT66:$JV66)&gt;$BJ66,$BJ66-SUM(OT66:$RV66),GS66),0))</f>
        <v>0</v>
      </c>
      <c r="OT66" s="5">
        <f>IF(GT66=0,0,IF($BJ66&gt;SUM(GU66:$JV66),IF(GT66+SUM(GU66:$JV66)&gt;$BJ66,$BJ66-SUM(OU66:$RV66),GT66),0))</f>
        <v>0</v>
      </c>
      <c r="OU66" s="5">
        <f>IF(GU66=0,0,IF($BJ66&gt;SUM(GV66:$JV66),IF(GU66+SUM(GV66:$JV66)&gt;$BJ66,$BJ66-SUM(OV66:$RV66),GU66),0))</f>
        <v>0</v>
      </c>
      <c r="OV66" s="5">
        <f>IF(GV66=0,0,IF($BJ66&gt;SUM(GW66:$JV66),IF(GV66+SUM(GW66:$JV66)&gt;$BJ66,$BJ66-SUM(OW66:$RV66),GV66),0))</f>
        <v>0</v>
      </c>
      <c r="OW66" s="5">
        <f>IF(GW66=0,0,IF($BJ66&gt;SUM(GX66:$JV66),IF(GW66+SUM(GX66:$JV66)&gt;$BJ66,$BJ66-SUM(OX66:$RV66),GW66),0))</f>
        <v>0</v>
      </c>
      <c r="OX66" s="5">
        <f>IF(GX66=0,0,IF($BJ66&gt;SUM(GY66:$JV66),IF(GX66+SUM(GY66:$JV66)&gt;$BJ66,$BJ66-SUM(OY66:$RV66),GX66),0))</f>
        <v>0</v>
      </c>
      <c r="OY66" s="5">
        <f>IF(GY66=0,0,IF($BJ66&gt;SUM(GZ66:$JV66),IF(GY66+SUM(GZ66:$JV66)&gt;$BJ66,$BJ66-SUM(OZ66:$RV66),GY66),0))</f>
        <v>0</v>
      </c>
      <c r="OZ66" s="5">
        <f>IF(GZ66=0,0,IF($BJ66&gt;SUM(HA66:$JV66),IF(GZ66+SUM(HA66:$JV66)&gt;$BJ66,$BJ66-SUM(PA66:$RV66),GZ66),0))</f>
        <v>0</v>
      </c>
      <c r="PA66" s="5">
        <f>IF(HA66=0,0,IF($BJ66&gt;SUM(HB66:$JV66),IF(HA66+SUM(HB66:$JV66)&gt;$BJ66,$BJ66-SUM(PB66:$RV66),HA66),0))</f>
        <v>0</v>
      </c>
      <c r="PB66" s="5">
        <f>IF(HB66=0,0,IF($BJ66&gt;SUM(HC66:$JV66),IF(HB66+SUM(HC66:$JV66)&gt;$BJ66,$BJ66-SUM(PC66:$RV66),HB66),0))</f>
        <v>0</v>
      </c>
      <c r="PC66" s="5">
        <f>IF(HC66=0,0,IF($BJ66&gt;SUM(HD66:$JV66),IF(HC66+SUM(HD66:$JV66)&gt;$BJ66,$BJ66-SUM(PD66:$RV66),HC66),0))</f>
        <v>0</v>
      </c>
      <c r="PD66" s="5">
        <f>IF(HD66=0,0,IF($BJ66&gt;SUM(HE66:$JV66),IF(HD66+SUM(HE66:$JV66)&gt;$BJ66,$BJ66-SUM(PE66:$RV66),HD66),0))</f>
        <v>0</v>
      </c>
      <c r="PE66" s="5">
        <f>IF(HE66=0,0,IF($BJ66&gt;SUM(HF66:$JV66),IF(HE66+SUM(HF66:$JV66)&gt;$BJ66,$BJ66-SUM(PF66:$RV66),HE66),0))</f>
        <v>0</v>
      </c>
      <c r="PF66" s="5">
        <f>IF(HF66=0,0,IF($BJ66&gt;SUM(HG66:$JV66),IF(HF66+SUM(HG66:$JV66)&gt;$BJ66,$BJ66-SUM(PG66:$RV66),HF66),0))</f>
        <v>0</v>
      </c>
      <c r="PG66" s="5">
        <f>IF(HG66=0,0,IF($BJ66&gt;SUM(HH66:$JV66),IF(HG66+SUM(HH66:$JV66)&gt;$BJ66,$BJ66-SUM(PH66:$RV66),HG66),0))</f>
        <v>0</v>
      </c>
      <c r="PH66" s="5">
        <f>IF(HH66=0,0,IF($BJ66&gt;SUM(HI66:$JV66),IF(HH66+SUM(HI66:$JV66)&gt;$BJ66,$BJ66-SUM(PI66:$RV66),HH66),0))</f>
        <v>0</v>
      </c>
      <c r="PI66" s="5">
        <f>IF(HI66=0,0,IF($BJ66&gt;SUM(HJ66:$JV66),IF(HI66+SUM(HJ66:$JV66)&gt;$BJ66,$BJ66-SUM(PJ66:$RV66),HI66),0))</f>
        <v>0</v>
      </c>
      <c r="PJ66" s="5">
        <f>IF(HJ66=0,0,IF($BJ66&gt;SUM(HK66:$JV66),IF(HJ66+SUM(HK66:$JV66)&gt;$BJ66,$BJ66-SUM(PK66:$RV66),HJ66),0))</f>
        <v>0</v>
      </c>
      <c r="PK66" s="5">
        <f>IF(HK66=0,0,IF($BJ66&gt;SUM(HL66:$JV66),IF(HK66+SUM(HL66:$JV66)&gt;$BJ66,$BJ66-SUM(PL66:$RV66),HK66),0))</f>
        <v>0</v>
      </c>
      <c r="PL66" s="5">
        <f>IF(HL66=0,0,IF($BJ66&gt;SUM(HM66:$JV66),IF(HL66+SUM(HM66:$JV66)&gt;$BJ66,$BJ66-SUM(PM66:$RV66),HL66),0))</f>
        <v>0</v>
      </c>
      <c r="PM66" s="5">
        <f>IF(HM66=0,0,IF($BJ66&gt;SUM(HN66:$JV66),IF(HM66+SUM(HN66:$JV66)&gt;$BJ66,$BJ66-SUM(PN66:$RV66),HM66),0))</f>
        <v>0</v>
      </c>
      <c r="PN66" s="5">
        <f>IF(HN66=0,0,IF($BJ66&gt;SUM(HO66:$JV66),IF(HN66+SUM(HO66:$JV66)&gt;$BJ66,$BJ66-SUM(PO66:$RV66),HN66),0))</f>
        <v>0</v>
      </c>
      <c r="PO66" s="5">
        <f>IF(HO66=0,0,IF($BJ66&gt;SUM(HP66:$JV66),IF(HO66+SUM(HP66:$JV66)&gt;$BJ66,$BJ66-SUM(PP66:$RV66),HO66),0))</f>
        <v>0</v>
      </c>
      <c r="PP66" s="5">
        <f>IF(HP66=0,0,IF($BJ66&gt;SUM(HQ66:$JV66),IF(HP66+SUM(HQ66:$JV66)&gt;$BJ66,$BJ66-SUM(PQ66:$RV66),HP66),0))</f>
        <v>0</v>
      </c>
      <c r="PQ66" s="5">
        <f>IF(HQ66=0,0,IF($BJ66&gt;SUM(HR66:$JV66),IF(HQ66+SUM(HR66:$JV66)&gt;$BJ66,$BJ66-SUM(PR66:$RV66),HQ66),0))</f>
        <v>0</v>
      </c>
      <c r="PR66" s="5">
        <f>IF(HR66=0,0,IF($BJ66&gt;SUM(HS66:$JV66),IF(HR66+SUM(HS66:$JV66)&gt;$BJ66,$BJ66-SUM(PS66:$RV66),HR66),0))</f>
        <v>0</v>
      </c>
      <c r="PS66" s="5">
        <f>IF(HS66=0,0,IF($BJ66&gt;SUM(HT66:$JV66),IF(HS66+SUM(HT66:$JV66)&gt;$BJ66,$BJ66-SUM(PT66:$RV66),HS66),0))</f>
        <v>0</v>
      </c>
      <c r="PT66" s="5">
        <f>IF(HT66=0,0,IF($BJ66&gt;SUM(HU66:$JV66),IF(HT66+SUM(HU66:$JV66)&gt;$BJ66,$BJ66-SUM(PU66:$RV66),HT66),0))</f>
        <v>0</v>
      </c>
      <c r="PU66" s="5">
        <f>IF(HU66=0,0,IF($BJ66&gt;SUM(HV66:$JV66),IF(HU66+SUM(HV66:$JV66)&gt;$BJ66,$BJ66-SUM(PV66:$RV66),HU66),0))</f>
        <v>0</v>
      </c>
      <c r="PV66" s="5">
        <f>IF(HV66=0,0,IF($BJ66&gt;SUM(HW66:$JV66),IF(HV66+SUM(HW66:$JV66)&gt;$BJ66,$BJ66-SUM(PW66:$RV66),HV66),0))</f>
        <v>0</v>
      </c>
      <c r="PW66" s="5">
        <f>IF(HW66=0,0,IF($BJ66&gt;SUM(HX66:$JV66),IF(HW66+SUM(HX66:$JV66)&gt;$BJ66,$BJ66-SUM(PX66:$RV66),HW66),0))</f>
        <v>0</v>
      </c>
      <c r="PX66" s="5">
        <f>IF(HX66=0,0,IF($BJ66&gt;SUM(HY66:$JV66),IF(HX66+SUM(HY66:$JV66)&gt;$BJ66,$BJ66-SUM(PY66:$RV66),HX66),0))</f>
        <v>0</v>
      </c>
      <c r="PY66" s="5">
        <f>IF(HY66=0,0,IF($BJ66&gt;SUM(HZ66:$JV66),IF(HY66+SUM(HZ66:$JV66)&gt;$BJ66,$BJ66-SUM(PZ66:$RV66),HY66),0))</f>
        <v>0</v>
      </c>
      <c r="PZ66" s="5">
        <f>IF(HZ66=0,0,IF($BJ66&gt;SUM(IA66:$JV66),IF(HZ66+SUM(IA66:$JV66)&gt;$BJ66,$BJ66-SUM(QA66:$RV66),HZ66),0))</f>
        <v>0</v>
      </c>
      <c r="QA66" s="5">
        <f>IF(IA66=0,0,IF($BJ66&gt;SUM(IB66:$JV66),IF(IA66+SUM(IB66:$JV66)&gt;$BJ66,$BJ66-SUM(QB66:$RV66),IA66),0))</f>
        <v>0</v>
      </c>
      <c r="QB66" s="5">
        <f>IF(IB66=0,0,IF($BJ66&gt;SUM(IC66:$JV66),IF(IB66+SUM(IC66:$JV66)&gt;$BJ66,$BJ66-SUM(QC66:$RV66),IB66),0))</f>
        <v>0</v>
      </c>
      <c r="QC66" s="5">
        <f>IF(IC66=0,0,IF($BJ66&gt;SUM(ID66:$JV66),IF(IC66+SUM(ID66:$JV66)&gt;$BJ66,$BJ66-SUM(QD66:$RV66),IC66),0))</f>
        <v>0</v>
      </c>
      <c r="QD66" s="5">
        <f>IF(ID66=0,0,IF($BJ66&gt;SUM(IE66:$JV66),IF(ID66+SUM(IE66:$JV66)&gt;$BJ66,$BJ66-SUM(QE66:$RV66),ID66),0))</f>
        <v>0</v>
      </c>
      <c r="QE66" s="5">
        <f>IF(IE66=0,0,IF($BJ66&gt;SUM(IF66:$JV66),IF(IE66+SUM(IF66:$JV66)&gt;$BJ66,$BJ66-SUM(QF66:$RV66),IE66),0))</f>
        <v>0</v>
      </c>
      <c r="QF66" s="5">
        <f>IF(IF66=0,0,IF($BJ66&gt;SUM(IG66:$JV66),IF(IF66+SUM(IG66:$JV66)&gt;$BJ66,$BJ66-SUM(QG66:$RV66),IF66),0))</f>
        <v>0</v>
      </c>
      <c r="QG66" s="5">
        <f>IF(IG66=0,0,IF($BJ66&gt;SUM(IH66:$JV66),IF(IG66+SUM(IH66:$JV66)&gt;$BJ66,$BJ66-SUM(QH66:$RV66),IG66),0))</f>
        <v>0</v>
      </c>
      <c r="QH66" s="5">
        <f>IF(IH66=0,0,IF($BJ66&gt;SUM(II66:$JV66),IF(IH66+SUM(II66:$JV66)&gt;$BJ66,$BJ66-SUM(QI66:$RV66),IH66),0))</f>
        <v>0</v>
      </c>
      <c r="QI66" s="5">
        <f>IF(II66=0,0,IF($BJ66&gt;SUM(IJ66:$JV66),IF(II66+SUM(IJ66:$JV66)&gt;$BJ66,$BJ66-SUM(QJ66:$RV66),II66),0))</f>
        <v>0</v>
      </c>
      <c r="QJ66" s="5">
        <f>IF(IJ66=0,0,IF($BJ66&gt;SUM(IK66:$JV66),IF(IJ66+SUM(IK66:$JV66)&gt;$BJ66,$BJ66-SUM(QK66:$RV66),IJ66),0))</f>
        <v>0</v>
      </c>
      <c r="QK66" s="5">
        <f>IF(IK66=0,0,IF($BJ66&gt;SUM(IL66:$JV66),IF(IK66+SUM(IL66:$JV66)&gt;$BJ66,$BJ66-SUM(QL66:$RV66),IK66),0))</f>
        <v>0</v>
      </c>
      <c r="QL66" s="5">
        <f>IF(IL66=0,0,IF($BJ66&gt;SUM(IM66:$JV66),IF(IL66+SUM(IM66:$JV66)&gt;$BJ66,$BJ66-SUM(QM66:$RV66),IL66),0))</f>
        <v>0</v>
      </c>
      <c r="QM66" s="5">
        <f>IF(IM66=0,0,IF($BJ66&gt;SUM(IN66:$JV66),IF(IM66+SUM(IN66:$JV66)&gt;$BJ66,$BJ66-SUM(QN66:$RV66),IM66),0))</f>
        <v>0</v>
      </c>
      <c r="QN66" s="5">
        <f>IF(IN66=0,0,IF($BJ66&gt;SUM(IO66:$JV66),IF(IN66+SUM(IO66:$JV66)&gt;$BJ66,$BJ66-SUM(QO66:$RV66),IN66),0))</f>
        <v>0</v>
      </c>
      <c r="QO66" s="5">
        <f>IF(IO66=0,0,IF($BJ66&gt;SUM(IP66:$JV66),IF(IO66+SUM(IP66:$JV66)&gt;$BJ66,$BJ66-SUM(QP66:$RV66),IO66),0))</f>
        <v>0</v>
      </c>
      <c r="QP66" s="5">
        <f>IF(IP66=0,0,IF($BJ66&gt;SUM(IQ66:$JV66),IF(IP66+SUM(IQ66:$JV66)&gt;$BJ66,$BJ66-SUM(QQ66:$RV66),IP66),0))</f>
        <v>0</v>
      </c>
      <c r="QQ66" s="5">
        <f>IF(IQ66=0,0,IF($BJ66&gt;SUM(IR66:$JV66),IF(IQ66+SUM(IR66:$JV66)&gt;$BJ66,$BJ66-SUM(QR66:$RV66),IQ66),0))</f>
        <v>0</v>
      </c>
      <c r="QR66" s="5">
        <f>IF(IR66=0,0,IF($BJ66&gt;SUM(IS66:$JV66),IF(IR66+SUM(IS66:$JV66)&gt;$BJ66,$BJ66-SUM(QS66:$RV66),IR66),0))</f>
        <v>0</v>
      </c>
      <c r="QS66" s="5">
        <f>IF(IS66=0,0,IF($BJ66&gt;SUM(IT66:$JV66),IF(IS66+SUM(IT66:$JV66)&gt;$BJ66,$BJ66-SUM(QT66:$RV66),IS66),0))</f>
        <v>0</v>
      </c>
      <c r="QT66" s="5">
        <f>IF(IT66=0,0,IF($BJ66&gt;SUM(IU66:$JV66),IF(IT66+SUM(IU66:$JV66)&gt;$BJ66,$BJ66-SUM(QU66:$RV66),IT66),0))</f>
        <v>0</v>
      </c>
      <c r="QU66" s="5">
        <f>IF(IU66=0,0,IF($BJ66&gt;SUM(IV66:$JV66),IF(IU66+SUM(IV66:$JV66)&gt;$BJ66,$BJ66-SUM(QV66:$RV66),IU66),0))</f>
        <v>0</v>
      </c>
      <c r="QV66" s="5">
        <f>IF(IV66=0,0,IF($BJ66&gt;SUM(IW66:$JV66),IF(IV66+SUM(IW66:$JV66)&gt;$BJ66,$BJ66-SUM(QW66:$RV66),IV66),0))</f>
        <v>0</v>
      </c>
      <c r="QW66" s="5">
        <f>IF(IW66=0,0,IF($BJ66&gt;SUM(IX66:$JV66),IF(IW66+SUM(IX66:$JV66)&gt;$BJ66,$BJ66-SUM(QX66:$RV66),IW66),0))</f>
        <v>0</v>
      </c>
      <c r="QX66" s="5">
        <f>IF(IX66=0,0,IF($BJ66&gt;SUM(IY66:$JV66),IF(IX66+SUM(IY66:$JV66)&gt;$BJ66,$BJ66-SUM(QY66:$RV66),IX66),0))</f>
        <v>0</v>
      </c>
      <c r="QY66" s="5">
        <f>IF(IY66=0,0,IF($BJ66&gt;SUM(IZ66:$JV66),IF(IY66+SUM(IZ66:$JV66)&gt;$BJ66,$BJ66-SUM(QZ66:$RV66),IY66),0))</f>
        <v>0</v>
      </c>
      <c r="QZ66" s="5">
        <f>IF(IZ66=0,0,IF($BJ66&gt;SUM(JA66:$JV66),IF(IZ66+SUM(JA66:$JV66)&gt;$BJ66,$BJ66-SUM(RA66:$RV66),IZ66),0))</f>
        <v>0</v>
      </c>
      <c r="RA66" s="5">
        <f>IF(JA66=0,0,IF($BJ66&gt;SUM(JB66:$JV66),IF(JA66+SUM(JB66:$JV66)&gt;$BJ66,$BJ66-SUM(RB66:$RV66),JA66),0))</f>
        <v>0</v>
      </c>
      <c r="RB66" s="5">
        <f>IF(JB66=0,0,IF($BJ66&gt;SUM(JC66:$JV66),IF(JB66+SUM(JC66:$JV66)&gt;$BJ66,$BJ66-SUM(RC66:$RV66),JB66),0))</f>
        <v>0</v>
      </c>
      <c r="RC66" s="5">
        <f>IF(JC66=0,0,IF($BJ66&gt;SUM(JD66:$JV66),IF(JC66+SUM(JD66:$JV66)&gt;$BJ66,$BJ66-SUM(RD66:$RV66),JC66),0))</f>
        <v>0</v>
      </c>
      <c r="RD66" s="5">
        <f>IF(JD66=0,0,IF($BJ66&gt;SUM(JE66:$JV66),IF(JD66+SUM(JE66:$JV66)&gt;$BJ66,$BJ66-SUM(RE66:$RV66),JD66),0))</f>
        <v>0</v>
      </c>
      <c r="RE66" s="5">
        <f>IF(JE66=0,0,IF($BJ66&gt;SUM(JF66:$JV66),IF(JE66+SUM(JF66:$JV66)&gt;$BJ66,$BJ66-SUM(RF66:$RV66),JE66),0))</f>
        <v>0</v>
      </c>
      <c r="RF66" s="5">
        <f>IF(JF66=0,0,IF($BJ66&gt;SUM(JG66:$JV66),IF(JF66+SUM(JG66:$JV66)&gt;$BJ66,$BJ66-SUM(RG66:$RV66),JF66),0))</f>
        <v>0</v>
      </c>
      <c r="RG66" s="5">
        <f>IF(JG66=0,0,IF($BJ66&gt;SUM(JH66:$JV66),IF(JG66+SUM(JH66:$JV66)&gt;$BJ66,$BJ66-SUM(RH66:$RV66),JG66),0))</f>
        <v>0</v>
      </c>
      <c r="RH66" s="5">
        <f>IF(JH66=0,0,IF($BJ66&gt;SUM(JI66:$JV66),IF(JH66+SUM(JI66:$JV66)&gt;$BJ66,$BJ66-SUM(RI66:$RV66),JH66),0))</f>
        <v>0</v>
      </c>
      <c r="RI66" s="5">
        <f>IF(JI66=0,0,IF($BJ66&gt;SUM(JJ66:$JV66),IF(JI66+SUM(JJ66:$JV66)&gt;$BJ66,$BJ66-SUM(RJ66:$RV66),JI66),0))</f>
        <v>0</v>
      </c>
      <c r="RJ66" s="5">
        <f>IF(JJ66=0,0,IF($BJ66&gt;SUM(JK66:$JV66),IF(JJ66+SUM(JK66:$JV66)&gt;$BJ66,$BJ66-SUM(RK66:$RV66),JJ66),0))</f>
        <v>0</v>
      </c>
      <c r="RK66" s="5">
        <f>IF(JK66=0,0,IF($BJ66&gt;SUM(JL66:$JV66),IF(JK66+SUM(JL66:$JV66)&gt;$BJ66,$BJ66-SUM(RL66:$RV66),JK66),0))</f>
        <v>0</v>
      </c>
      <c r="RL66" s="5">
        <f>IF(JL66=0,0,IF($BJ66&gt;SUM(JM66:$JV66),IF(JL66+SUM(JM66:$JV66)&gt;$BJ66,$BJ66-SUM(RM66:$RV66),JL66),0))</f>
        <v>0</v>
      </c>
      <c r="RM66" s="5">
        <f>IF(JM66=0,0,IF($BJ66&gt;SUM(JN66:$JV66),IF(JM66+SUM(JN66:$JV66)&gt;$BJ66,$BJ66-SUM(RN66:$RV66),JM66),0))</f>
        <v>0</v>
      </c>
      <c r="RN66" s="5">
        <f>IF(JN66=0,0,IF($BJ66&gt;SUM(JO66:$JV66),IF(JN66+SUM(JO66:$JV66)&gt;$BJ66,$BJ66-SUM(RO66:$RV66),JN66),0))</f>
        <v>0</v>
      </c>
      <c r="RO66" s="5">
        <f>IF(JO66=0,0,IF($BJ66&gt;SUM(JP66:$JV66),IF(JO66+SUM(JP66:$JV66)&gt;$BJ66,$BJ66-SUM(RP66:$RV66),JO66),0))</f>
        <v>0</v>
      </c>
      <c r="RP66" s="5">
        <f>IF(JP66=0,0,IF($BJ66&gt;SUM(JQ66:$JV66),IF(JP66+SUM(JQ66:$JV66)&gt;$BJ66,$BJ66-SUM(RQ66:$RV66),JP66),0))</f>
        <v>0</v>
      </c>
      <c r="RQ66" s="5">
        <f>IF(JQ66=0,0,IF($BJ66&gt;SUM(JR66:$JV66),IF(JQ66+SUM(JR66:$JV66)&gt;$BJ66,$BJ66-SUM(RR66:$RV66),JQ66),0))</f>
        <v>0</v>
      </c>
      <c r="RR66" s="5">
        <f>IF(JR66=0,0,IF($BJ66&gt;SUM(JS66:$JV66),IF(JR66+SUM(JS66:$JV66)&gt;$BJ66,$BJ66-SUM(RS66:$RV66),JR66),0))</f>
        <v>0</v>
      </c>
      <c r="RS66" s="5">
        <f>IF(JS66=0,0,IF($BJ66&gt;SUM(JT66:$JV66),IF(JS66+SUM(JT66:$JV66)&gt;$BJ66,$BJ66-SUM(RT66:$RV66),JS66),0))</f>
        <v>0</v>
      </c>
      <c r="RT66" s="5">
        <f>IF(JT66=0,0,IF($BJ66&gt;SUM(JU66:$JV66),IF(JT66+SUM(JU66:$JV66)&gt;$BJ66,$BJ66-SUM(RU66:$RV66),JT66),0))</f>
        <v>9</v>
      </c>
      <c r="RU66" s="5">
        <f>IF(JU66=0,0,IF($BJ66&gt;SUM(JV66:$JV66),IF(JU66+SUM(JV66:$JV66)&gt;$BJ66,$BJ66-SUM(RV66:$RV66),JU66),0))</f>
        <v>0</v>
      </c>
      <c r="RV66" s="54"/>
      <c r="RW66" s="12">
        <f ca="1">SUMIFS(Sales!D$1:D$151,Sales!B$1:B$151,B66,Sales!C$1:C$151,C66)</f>
        <v>123</v>
      </c>
      <c r="RX66" s="65" t="b">
        <f>IF(COUNTIF(Sales!C$1:C$153,C66)=1,TRUE,FALSE)</f>
        <v>1</v>
      </c>
      <c r="RY66" t="b">
        <f>IF(SUM(BW66:JV66)=SUM(BW207:JV207),IF(SUM(BW66:JV66)=0,TRUE,FALSE),TRUE)</f>
        <v>1</v>
      </c>
    </row>
    <row r="67" spans="1:493" hidden="1" x14ac:dyDescent="0.35">
      <c r="A67" s="7">
        <f t="shared" ca="1" si="546"/>
        <v>67</v>
      </c>
      <c r="B67" s="126" t="str">
        <f t="shared" si="595"/>
        <v>GC-Shoes</v>
      </c>
      <c r="C67" s="20" t="s">
        <v>238</v>
      </c>
      <c r="D67" s="20"/>
      <c r="E67" s="155">
        <f>IF(LEFT(C67,5)="Total",0,SUMIFS(Costing!E$1:E$79,Costing!C$1:C$79,B67,Costing!D$1:D$79,C67))</f>
        <v>0</v>
      </c>
      <c r="F67" s="60">
        <f>SUMIFS(Costing!G$1:G$79,Costing!C$1:C$79,B67,Costing!D$1:D$79,C67)</f>
        <v>0</v>
      </c>
      <c r="G67" s="92"/>
      <c r="H67" s="220"/>
      <c r="I67" s="67">
        <f t="shared" si="575"/>
        <v>0</v>
      </c>
      <c r="J67" s="92"/>
      <c r="K67" s="220"/>
      <c r="L67" s="67">
        <f t="shared" si="576"/>
        <v>0</v>
      </c>
      <c r="M67" s="92"/>
      <c r="N67" s="220"/>
      <c r="O67" s="67">
        <f t="shared" si="577"/>
        <v>0</v>
      </c>
      <c r="P67" s="92"/>
      <c r="Q67" s="220"/>
      <c r="R67" s="67">
        <f t="shared" si="578"/>
        <v>0</v>
      </c>
      <c r="S67" s="92"/>
      <c r="T67" s="220"/>
      <c r="U67" s="67">
        <f t="shared" si="579"/>
        <v>0</v>
      </c>
      <c r="V67" s="92"/>
      <c r="W67" s="220"/>
      <c r="X67" s="67">
        <f t="shared" si="580"/>
        <v>0</v>
      </c>
      <c r="Y67" s="92"/>
      <c r="Z67" s="220"/>
      <c r="AA67" s="67">
        <f t="shared" si="581"/>
        <v>0</v>
      </c>
      <c r="AB67" s="92"/>
      <c r="AC67" s="220"/>
      <c r="AD67" s="67">
        <f t="shared" si="582"/>
        <v>0</v>
      </c>
      <c r="AE67" s="92"/>
      <c r="AF67" s="220"/>
      <c r="AG67" s="67">
        <f t="shared" si="583"/>
        <v>0</v>
      </c>
      <c r="AH67" s="92"/>
      <c r="AI67" s="220"/>
      <c r="AJ67" s="67">
        <f t="shared" si="584"/>
        <v>0</v>
      </c>
      <c r="AK67" s="92"/>
      <c r="AL67" s="220"/>
      <c r="AM67" s="67">
        <f t="shared" si="585"/>
        <v>0</v>
      </c>
      <c r="AN67" s="92"/>
      <c r="AO67" s="220"/>
      <c r="AP67" s="67">
        <f t="shared" si="586"/>
        <v>0</v>
      </c>
      <c r="AQ67" s="92"/>
      <c r="AR67" s="220"/>
      <c r="AS67" s="67">
        <f t="shared" si="587"/>
        <v>0</v>
      </c>
      <c r="AT67" s="92"/>
      <c r="AU67" s="220"/>
      <c r="AV67" s="67">
        <f t="shared" si="588"/>
        <v>0</v>
      </c>
      <c r="AW67" s="92"/>
      <c r="AX67" s="220"/>
      <c r="AY67" s="67">
        <f t="shared" si="589"/>
        <v>0</v>
      </c>
      <c r="AZ67" s="92"/>
      <c r="BA67" s="220"/>
      <c r="BB67" s="67">
        <f t="shared" si="590"/>
        <v>0</v>
      </c>
      <c r="BC67" s="92"/>
      <c r="BD67" s="220"/>
      <c r="BE67" s="67">
        <f t="shared" si="591"/>
        <v>0</v>
      </c>
      <c r="BF67" s="92"/>
      <c r="BG67" s="220"/>
      <c r="BH67" s="67">
        <f t="shared" si="592"/>
        <v>0</v>
      </c>
      <c r="BI67" s="68"/>
      <c r="BJ67" s="154">
        <f t="shared" si="593"/>
        <v>0</v>
      </c>
      <c r="BK67" s="116">
        <f t="shared" si="594"/>
        <v>0</v>
      </c>
      <c r="BL67" s="50"/>
      <c r="BM67" s="5">
        <f ca="1">SUMIFS(INDIRECT("Sales!"&amp;RW67&amp;":"&amp;RW67),Sales!$1:$1,"&gt;"&amp;$BN$2,Sales!$1:$1,"&lt;="&amp;$C$2)/$BM$2*30</f>
        <v>0</v>
      </c>
      <c r="BN67" s="72"/>
      <c r="BO67" s="5">
        <f>SUMIF($DB$2:$RV$2,"&lt;"&amp;BO$2,$DB67:$RV67)-SUM($BN67:BN67)</f>
        <v>0</v>
      </c>
      <c r="BP67" s="5">
        <f>SUMIF($DB$2:$RV$2,"&lt;"&amp;BP$2,$DB67:$RV67)-SUM($BN67:BO67)</f>
        <v>0</v>
      </c>
      <c r="BQ67" s="5">
        <f>SUMIF($DB$2:$RV$2,"&lt;"&amp;BQ$2,$DB67:$RV67)-SUM($BN67:BP67)</f>
        <v>0</v>
      </c>
      <c r="BR67" s="5">
        <f>SUMIF($DB$2:$RV$2,"&lt;"&amp;BR$2,$DB67:$RV67)-SUM($BN67:BQ67)</f>
        <v>0</v>
      </c>
      <c r="BS67" s="5">
        <f>SUMIF($DB$2:$RV$2,"&lt;"&amp;BS$2,$DB67:$RV67)-SUM($BN67:BR67)</f>
        <v>0</v>
      </c>
      <c r="BT67" s="5">
        <f>SUMIF($DB$2:$RV$2,"&lt;"&amp;BT$2,$DB67:$RV67)-SUM($BN67:BS67)</f>
        <v>0</v>
      </c>
      <c r="BU67" s="5">
        <f t="shared" si="599"/>
        <v>0</v>
      </c>
      <c r="BV67" s="10"/>
      <c r="BW67" s="79">
        <v>0</v>
      </c>
      <c r="BX67" s="79">
        <v>0</v>
      </c>
      <c r="BY67" s="79">
        <v>0</v>
      </c>
      <c r="BZ67" s="79"/>
      <c r="CA67" s="79"/>
      <c r="CB67" s="79"/>
      <c r="CC67" s="79">
        <v>0</v>
      </c>
      <c r="CD67" s="79">
        <v>0</v>
      </c>
      <c r="CE67" s="79">
        <v>0</v>
      </c>
      <c r="CF67" s="79">
        <v>0</v>
      </c>
      <c r="CG67" s="79">
        <v>0</v>
      </c>
      <c r="CH67" s="79">
        <v>0</v>
      </c>
      <c r="CI67" s="79">
        <v>0</v>
      </c>
      <c r="CJ67" s="79">
        <v>0</v>
      </c>
      <c r="CK67" s="79">
        <v>0</v>
      </c>
      <c r="CL67" s="79">
        <v>0</v>
      </c>
      <c r="CM67" s="79">
        <v>0</v>
      </c>
      <c r="CN67" s="79">
        <v>0</v>
      </c>
      <c r="CO67" s="79">
        <v>0</v>
      </c>
      <c r="CP67" s="79">
        <v>0</v>
      </c>
      <c r="CQ67" s="79">
        <v>0</v>
      </c>
      <c r="CR67" s="79">
        <v>0</v>
      </c>
      <c r="CS67" s="79">
        <v>0</v>
      </c>
      <c r="CT67" s="79">
        <v>0</v>
      </c>
      <c r="CU67" s="79">
        <v>0</v>
      </c>
      <c r="CV67" s="79">
        <v>0</v>
      </c>
      <c r="CW67" s="79">
        <v>0</v>
      </c>
      <c r="CX67" s="95">
        <v>0</v>
      </c>
      <c r="CY67" s="79">
        <v>0</v>
      </c>
      <c r="CZ67" s="79">
        <v>0</v>
      </c>
      <c r="DA67" s="79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5</v>
      </c>
      <c r="EB67" s="5">
        <v>0</v>
      </c>
      <c r="EC67" s="5">
        <v>5</v>
      </c>
      <c r="ED67" s="5">
        <v>0</v>
      </c>
      <c r="EE67" s="5">
        <v>0</v>
      </c>
      <c r="EF67" s="5">
        <v>0</v>
      </c>
      <c r="EG67" s="5">
        <v>0</v>
      </c>
      <c r="EH67" s="5">
        <v>5</v>
      </c>
      <c r="EI67" s="5">
        <v>8</v>
      </c>
      <c r="EJ67" s="5">
        <v>5</v>
      </c>
      <c r="EK67" s="5">
        <v>5</v>
      </c>
      <c r="EL67" s="5">
        <v>7</v>
      </c>
      <c r="EM67" s="5">
        <v>0</v>
      </c>
      <c r="EN67" s="5">
        <v>10</v>
      </c>
      <c r="EO67" s="5">
        <v>5</v>
      </c>
      <c r="EP67" s="5">
        <v>5</v>
      </c>
      <c r="EQ67" s="5">
        <v>8</v>
      </c>
      <c r="ER67" s="5">
        <v>7</v>
      </c>
      <c r="ES67" s="5">
        <v>10</v>
      </c>
      <c r="ET67" s="5">
        <v>7</v>
      </c>
      <c r="EU67" s="5">
        <v>8</v>
      </c>
      <c r="EV67" s="5">
        <v>8</v>
      </c>
      <c r="EW67" s="5">
        <v>4</v>
      </c>
      <c r="EX67" s="5">
        <v>5</v>
      </c>
      <c r="EY67" s="5">
        <v>0</v>
      </c>
      <c r="EZ67" s="5">
        <v>7</v>
      </c>
      <c r="FA67" s="5">
        <v>0</v>
      </c>
      <c r="FB67" s="5">
        <v>7</v>
      </c>
      <c r="FC67" s="5">
        <v>3</v>
      </c>
      <c r="FD67" s="5">
        <v>2</v>
      </c>
      <c r="FE67" s="5">
        <v>0</v>
      </c>
      <c r="FF67" s="5">
        <v>5</v>
      </c>
      <c r="FG67" s="5">
        <v>5</v>
      </c>
      <c r="FH67" s="5">
        <v>0</v>
      </c>
      <c r="FI67" s="5">
        <v>0</v>
      </c>
      <c r="FJ67" s="5">
        <v>3</v>
      </c>
      <c r="FK67" s="5">
        <v>0</v>
      </c>
      <c r="FL67" s="5">
        <v>5</v>
      </c>
      <c r="FM67" s="5">
        <v>3</v>
      </c>
      <c r="FN67" s="5">
        <v>0</v>
      </c>
      <c r="FO67" s="5">
        <v>5</v>
      </c>
      <c r="FP67" s="5">
        <v>0</v>
      </c>
      <c r="FQ67" s="5">
        <v>5</v>
      </c>
      <c r="FR67" s="5">
        <v>5</v>
      </c>
      <c r="FS67" s="5">
        <v>0</v>
      </c>
      <c r="FT67" s="5">
        <v>4</v>
      </c>
      <c r="FU67" s="5">
        <v>5</v>
      </c>
      <c r="FV67" s="5">
        <v>0</v>
      </c>
      <c r="FW67" s="5">
        <v>5</v>
      </c>
      <c r="FX67" s="5">
        <v>2</v>
      </c>
      <c r="FY67" s="5">
        <v>15</v>
      </c>
      <c r="FZ67" s="5">
        <v>15</v>
      </c>
      <c r="GA67" s="5">
        <v>5</v>
      </c>
      <c r="GB67" s="5">
        <v>12</v>
      </c>
      <c r="GC67" s="5">
        <v>2</v>
      </c>
      <c r="GD67" s="5">
        <v>0</v>
      </c>
      <c r="GE67" s="5">
        <v>8</v>
      </c>
      <c r="GF67" s="5">
        <v>5</v>
      </c>
      <c r="GG67" s="5">
        <v>0</v>
      </c>
      <c r="GH67" s="5">
        <v>5</v>
      </c>
      <c r="GI67" s="5">
        <v>4</v>
      </c>
      <c r="GJ67" s="5">
        <v>5</v>
      </c>
      <c r="GK67" s="5">
        <v>4</v>
      </c>
      <c r="GL67" s="5">
        <v>4</v>
      </c>
      <c r="GM67" s="5">
        <v>1</v>
      </c>
      <c r="GN67" s="5">
        <v>5</v>
      </c>
      <c r="GO67" s="5">
        <v>5</v>
      </c>
      <c r="GP67" s="5">
        <v>2</v>
      </c>
      <c r="GQ67" s="5">
        <v>5</v>
      </c>
      <c r="GR67" s="5">
        <v>3</v>
      </c>
      <c r="GS67" s="5">
        <v>5</v>
      </c>
      <c r="GT67" s="5">
        <v>1</v>
      </c>
      <c r="GU67" s="5">
        <v>3</v>
      </c>
      <c r="GV67" s="5">
        <v>2</v>
      </c>
      <c r="GW67" s="5">
        <v>5</v>
      </c>
      <c r="GX67" s="5">
        <v>0</v>
      </c>
      <c r="GY67" s="5">
        <v>5</v>
      </c>
      <c r="GZ67" s="5">
        <v>3</v>
      </c>
      <c r="HA67" s="5">
        <v>5</v>
      </c>
      <c r="HB67" s="5">
        <v>0</v>
      </c>
      <c r="HC67" s="5">
        <v>10</v>
      </c>
      <c r="HD67" s="5">
        <v>4</v>
      </c>
      <c r="HE67" s="5">
        <v>5</v>
      </c>
      <c r="HF67" s="5">
        <v>10</v>
      </c>
      <c r="HG67" s="5">
        <v>5</v>
      </c>
      <c r="HH67" s="5">
        <v>5</v>
      </c>
      <c r="HI67" s="5">
        <v>5</v>
      </c>
      <c r="HJ67" s="5">
        <v>0</v>
      </c>
      <c r="HK67" s="5">
        <v>0</v>
      </c>
      <c r="HL67" s="5">
        <v>5</v>
      </c>
      <c r="HM67" s="5">
        <v>2</v>
      </c>
      <c r="HN67" s="5">
        <v>4</v>
      </c>
      <c r="HO67" s="5">
        <v>9</v>
      </c>
      <c r="HP67" s="5">
        <v>0</v>
      </c>
      <c r="HQ67" s="5">
        <v>4</v>
      </c>
      <c r="HR67" s="5">
        <v>2</v>
      </c>
      <c r="HS67" s="5">
        <v>6</v>
      </c>
      <c r="HT67" s="5">
        <v>3</v>
      </c>
      <c r="HU67" s="5">
        <v>3</v>
      </c>
      <c r="HV67" s="5">
        <v>10</v>
      </c>
      <c r="HW67" s="5">
        <v>3</v>
      </c>
      <c r="HX67" s="5">
        <v>4</v>
      </c>
      <c r="HY67" s="5">
        <v>0</v>
      </c>
      <c r="HZ67" s="5">
        <v>4</v>
      </c>
      <c r="IA67" s="5">
        <v>2</v>
      </c>
      <c r="IB67" s="5">
        <v>0</v>
      </c>
      <c r="IC67" s="5">
        <v>5</v>
      </c>
      <c r="ID67" s="5">
        <v>4</v>
      </c>
      <c r="IE67" s="5">
        <v>5</v>
      </c>
      <c r="IF67" s="5"/>
      <c r="IG67" s="5">
        <v>5</v>
      </c>
      <c r="IH67" s="5">
        <v>2</v>
      </c>
      <c r="II67" s="5">
        <v>0</v>
      </c>
      <c r="IJ67" s="5">
        <v>5</v>
      </c>
      <c r="IK67" s="5">
        <v>10</v>
      </c>
      <c r="IL67" s="5">
        <v>5</v>
      </c>
      <c r="IM67" s="5">
        <v>5</v>
      </c>
      <c r="IN67" s="5">
        <v>2</v>
      </c>
      <c r="IO67" s="5">
        <v>5</v>
      </c>
      <c r="IP67" s="5">
        <v>5</v>
      </c>
      <c r="IQ67" s="5">
        <v>2</v>
      </c>
      <c r="IR67" s="5">
        <v>7</v>
      </c>
      <c r="IS67" s="5">
        <v>4</v>
      </c>
      <c r="IT67" s="5">
        <v>7</v>
      </c>
      <c r="IU67" s="5">
        <v>3</v>
      </c>
      <c r="IV67" s="5">
        <v>7</v>
      </c>
      <c r="IW67" s="5">
        <v>5</v>
      </c>
      <c r="IX67" s="5">
        <v>5</v>
      </c>
      <c r="IY67" s="5">
        <v>5</v>
      </c>
      <c r="IZ67" s="5">
        <v>5</v>
      </c>
      <c r="JA67" s="5">
        <v>5</v>
      </c>
      <c r="JB67" s="5">
        <v>0</v>
      </c>
      <c r="JC67" s="5">
        <v>5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0</v>
      </c>
      <c r="JS67" s="5">
        <v>0</v>
      </c>
      <c r="JT67" s="5">
        <v>0</v>
      </c>
      <c r="JU67" s="5"/>
      <c r="JV67" s="54"/>
      <c r="JW67" s="5">
        <f>IF(BW67=0,0,IF($BJ67&gt;SUM(BX67:$JV67),IF(BW67+SUM(BX67:$JV67)&gt;$BJ67,$BJ67-SUM(JX67:$RV67),BW67),0))</f>
        <v>0</v>
      </c>
      <c r="JX67" s="5">
        <f>IF(BX67=0,0,IF($BJ67&gt;SUM(BY67:$JV67),IF(BX67+SUM(BY67:$JV67)&gt;$BJ67,$BJ67-SUM(JY67:$RV67),BX67),0))</f>
        <v>0</v>
      </c>
      <c r="JY67" s="5">
        <f>IF(BY67=0,0,IF($BJ67&gt;SUM(BZ67:$JV67),IF(BY67+SUM(BZ67:$JV67)&gt;$BJ67,$BJ67-SUM(JZ67:$RV67),BY67),0))</f>
        <v>0</v>
      </c>
      <c r="JZ67" s="5">
        <f>IF(BZ67=0,0,IF($BJ67&gt;SUM(CA67:$JV67),IF(BZ67+SUM(CA67:$JV67)&gt;$BJ67,$BJ67-SUM(KA67:$RV67),BZ67),0))</f>
        <v>0</v>
      </c>
      <c r="KA67" s="5">
        <f>IF(CA67=0,0,IF($BJ67&gt;SUM(CB67:$JV67),IF(CA67+SUM(CB67:$JV67)&gt;$BJ67,$BJ67-SUM(KB67:$RV67),CA67),0))</f>
        <v>0</v>
      </c>
      <c r="KB67" s="5">
        <f>IF(CB67=0,0,IF($BJ67&gt;SUM(CC67:$JV67),IF(CB67+SUM(CC67:$JV67)&gt;$BJ67,$BJ67-SUM(KC67:$RV67),CB67),0))</f>
        <v>0</v>
      </c>
      <c r="KC67" s="5">
        <f>IF(CC67=0,0,IF($BJ67&gt;SUM(CD67:$JV67),IF(CC67+SUM(CD67:$JV67)&gt;$BJ67,$BJ67-SUM(KD67:$RV67),CC67),0))</f>
        <v>0</v>
      </c>
      <c r="KD67" s="5">
        <f>IF(CD67=0,0,IF($BJ67&gt;SUM(CE67:$JV67),IF(CD67+SUM(CE67:$JV67)&gt;$BJ67,$BJ67-SUM(KE67:$RV67),CD67),0))</f>
        <v>0</v>
      </c>
      <c r="KE67" s="5">
        <f>IF(CE67=0,0,IF($BJ67&gt;SUM(CF67:$JV67),IF(CE67+SUM(CF67:$JV67)&gt;$BJ67,$BJ67-SUM(KF67:$RV67),CE67),0))</f>
        <v>0</v>
      </c>
      <c r="KF67" s="5">
        <f>IF(CF67=0,0,IF($BJ67&gt;SUM(CG67:$JV67),IF(CF67+SUM(CG67:$JV67)&gt;$BJ67,$BJ67-SUM(KG67:$RV67),CF67),0))</f>
        <v>0</v>
      </c>
      <c r="KG67" s="5">
        <f>IF(CG67=0,0,IF($BJ67&gt;SUM(CH67:$JV67),IF(CG67+SUM(CH67:$JV67)&gt;$BJ67,$BJ67-SUM(KH67:$RV67),CG67),0))</f>
        <v>0</v>
      </c>
      <c r="KH67" s="5">
        <f>IF(CH67=0,0,IF($BJ67&gt;SUM(CI67:$JV67),IF(CH67+SUM(CI67:$JV67)&gt;$BJ67,$BJ67-SUM(KI67:$RV67),CH67),0))</f>
        <v>0</v>
      </c>
      <c r="KI67" s="5">
        <f>IF(CI67=0,0,IF($BJ67&gt;SUM(CJ67:$JV67),IF(CI67+SUM(CJ67:$JV67)&gt;$BJ67,$BJ67-SUM(KJ67:$RV67),CI67),0))</f>
        <v>0</v>
      </c>
      <c r="KJ67" s="5">
        <f>IF(CJ67=0,0,IF($BJ67&gt;SUM(CK67:$JV67),IF(CJ67+SUM(CK67:$JV67)&gt;$BJ67,$BJ67-SUM(KK67:$RV67),CJ67),0))</f>
        <v>0</v>
      </c>
      <c r="KK67" s="5">
        <f>IF(CK67=0,0,IF($BJ67&gt;SUM(CL67:$JV67),IF(CK67+SUM(CL67:$JV67)&gt;$BJ67,$BJ67-SUM(KL67:$RV67),CK67),0))</f>
        <v>0</v>
      </c>
      <c r="KL67" s="5">
        <f>IF(CL67=0,0,IF($BJ67&gt;SUM(CM67:$JV67),IF(CL67+SUM(CM67:$JV67)&gt;$BJ67,$BJ67-SUM(KM67:$RV67),CL67),0))</f>
        <v>0</v>
      </c>
      <c r="KM67" s="5">
        <f>IF(CM67=0,0,IF($BJ67&gt;SUM(CN67:$JV67),IF(CM67+SUM(CN67:$JV67)&gt;$BJ67,$BJ67-SUM(KN67:$RV67),CM67),0))</f>
        <v>0</v>
      </c>
      <c r="KN67" s="5">
        <f>IF(CN67=0,0,IF($BJ67&gt;SUM(CO67:$JV67),IF(CN67+SUM(CO67:$JV67)&gt;$BJ67,$BJ67-SUM(KO67:$RV67),CN67),0))</f>
        <v>0</v>
      </c>
      <c r="KO67" s="5">
        <f>IF(CO67=0,0,IF($BJ67&gt;SUM(CP67:$JV67),IF(CO67+SUM(CP67:$JV67)&gt;$BJ67,$BJ67-SUM(KP67:$RV67),CO67),0))</f>
        <v>0</v>
      </c>
      <c r="KP67" s="5">
        <f>IF(CP67=0,0,IF($BJ67&gt;SUM(CQ67:$JV67),IF(CP67+SUM(CQ67:$JV67)&gt;$BJ67,$BJ67-SUM(KQ67:$RV67),CP67),0))</f>
        <v>0</v>
      </c>
      <c r="KQ67" s="5">
        <f>IF(CQ67=0,0,IF($BJ67&gt;SUM(CR67:$JV67),IF(CQ67+SUM(CR67:$JV67)&gt;$BJ67,$BJ67-SUM(KR67:$RV67),CQ67),0))</f>
        <v>0</v>
      </c>
      <c r="KR67" s="5">
        <f>IF(CR67=0,0,IF($BJ67&gt;SUM(CS67:$JV67),IF(CR67+SUM(CS67:$JV67)&gt;$BJ67,$BJ67-SUM(KS67:$RV67),CR67),0))</f>
        <v>0</v>
      </c>
      <c r="KS67" s="5">
        <f>IF(CS67=0,0,IF($BJ67&gt;SUM(CT67:$JV67),IF(CS67+SUM(CT67:$JV67)&gt;$BJ67,$BJ67-SUM(KT67:$RV67),CS67),0))</f>
        <v>0</v>
      </c>
      <c r="KT67" s="5">
        <f>IF(CT67=0,0,IF($BJ67&gt;SUM(CU67:$JV67),IF(CT67+SUM(CU67:$JV67)&gt;$BJ67,$BJ67-SUM(KU67:$RV67),CT67),0))</f>
        <v>0</v>
      </c>
      <c r="KU67" s="5">
        <f>IF(CU67=0,0,IF($BJ67&gt;SUM(CV67:$JV67),IF(CU67+SUM(CV67:$JV67)&gt;$BJ67,$BJ67-SUM(KV67:$RV67),CU67),0))</f>
        <v>0</v>
      </c>
      <c r="KV67" s="5">
        <f>IF(CV67=0,0,IF($BJ67&gt;SUM(CW67:$JV67),IF(CV67+SUM(CW67:$JV67)&gt;$BJ67,$BJ67-SUM(KW67:$RV67),CV67),0))</f>
        <v>0</v>
      </c>
      <c r="KW67" s="5">
        <f>IF(CW67=0,0,IF($BJ67&gt;SUM(CX67:$JV67),IF(CW67+SUM(CX67:$JV67)&gt;$BJ67,$BJ67-SUM(KX67:$RV67),CW67),0))</f>
        <v>0</v>
      </c>
      <c r="KX67" s="5">
        <f>IF(CX67=0,0,IF($BJ67&gt;SUM(CY67:$JV67),IF(CX67+SUM(CY67:$JV67)&gt;$BJ67,$BJ67-SUM(KY67:$RV67),CX67),0))</f>
        <v>0</v>
      </c>
      <c r="KY67" s="5">
        <f>IF(CY67=0,0,IF($BJ67&gt;SUM(CZ67:$JV67),IF(CY67+SUM(CZ67:$JV67)&gt;$BJ67,$BJ67-SUM(KZ67:$RV67),CY67),0))</f>
        <v>0</v>
      </c>
      <c r="KZ67" s="5">
        <f>IF(CZ67=0,0,IF($BJ67&gt;SUM(DA67:$JV67),IF(CZ67+SUM(DA67:$JV67)&gt;$BJ67,$BJ67-SUM(LA67:$RV67),CZ67),0))</f>
        <v>0</v>
      </c>
      <c r="LA67" s="5">
        <f>IF(DA67=0,0,IF($BJ67&gt;SUM(DB67:$JV67),IF(DA67+SUM(DB67:$JV67)&gt;$BJ67,$BJ67-SUM(LB67:$RV67),DA67),0))</f>
        <v>0</v>
      </c>
      <c r="LB67" s="5">
        <f>IF(DB67=0,0,IF($BJ67&gt;SUM(DC67:$JV67),IF(DB67+SUM(DC67:$JV67)&gt;$BJ67,$BJ67-SUM(LC67:$RV67),DB67),0))</f>
        <v>0</v>
      </c>
      <c r="LC67" s="5">
        <f>IF(DC67=0,0,IF($BJ67&gt;SUM(DD67:$JV67),IF(DC67+SUM(DD67:$JV67)&gt;$BJ67,$BJ67-SUM(LD67:$RV67),DC67),0))</f>
        <v>0</v>
      </c>
      <c r="LD67" s="5">
        <f>IF(DD67=0,0,IF($BJ67&gt;SUM(DE67:$JV67),IF(DD67+SUM(DE67:$JV67)&gt;$BJ67,$BJ67-SUM(LE67:$RV67),DD67),0))</f>
        <v>0</v>
      </c>
      <c r="LE67" s="5">
        <f>IF(DE67=0,0,IF($BJ67&gt;SUM(DF67:$JV67),IF(DE67+SUM(DF67:$JV67)&gt;$BJ67,$BJ67-SUM(LF67:$RV67),DE67),0))</f>
        <v>0</v>
      </c>
      <c r="LF67" s="5">
        <f>IF(DF67=0,0,IF($BJ67&gt;SUM(DG67:$JV67),IF(DF67+SUM(DG67:$JV67)&gt;$BJ67,$BJ67-SUM(LG67:$RV67),DF67),0))</f>
        <v>0</v>
      </c>
      <c r="LG67" s="5">
        <f>IF(DG67=0,0,IF($BJ67&gt;SUM(DH67:$JV67),IF(DG67+SUM(DH67:$JV67)&gt;$BJ67,$BJ67-SUM(LH67:$RV67),DG67),0))</f>
        <v>0</v>
      </c>
      <c r="LH67" s="5">
        <f>IF(DH67=0,0,IF($BJ67&gt;SUM(DI67:$JV67),IF(DH67+SUM(DI67:$JV67)&gt;$BJ67,$BJ67-SUM(LI67:$RV67),DH67),0))</f>
        <v>0</v>
      </c>
      <c r="LI67" s="5">
        <f>IF(DI67=0,0,IF($BJ67&gt;SUM(DJ67:$JV67),IF(DI67+SUM(DJ67:$JV67)&gt;$BJ67,$BJ67-SUM(LJ67:$RV67),DI67),0))</f>
        <v>0</v>
      </c>
      <c r="LJ67" s="5">
        <f>IF(DJ67=0,0,IF($BJ67&gt;SUM(DK67:$JV67),IF(DJ67+SUM(DK67:$JV67)&gt;$BJ67,$BJ67-SUM(LK67:$RV67),DJ67),0))</f>
        <v>0</v>
      </c>
      <c r="LK67" s="5">
        <f>IF(DK67=0,0,IF($BJ67&gt;SUM(DL67:$JV67),IF(DK67+SUM(DL67:$JV67)&gt;$BJ67,$BJ67-SUM(LL67:$RV67),DK67),0))</f>
        <v>0</v>
      </c>
      <c r="LL67" s="5">
        <f>IF(DL67=0,0,IF($BJ67&gt;SUM(DM67:$JV67),IF(DL67+SUM(DM67:$JV67)&gt;$BJ67,$BJ67-SUM(LM67:$RV67),DL67),0))</f>
        <v>0</v>
      </c>
      <c r="LM67" s="5">
        <f>IF(DM67=0,0,IF($BJ67&gt;SUM(DN67:$JV67),IF(DM67+SUM(DN67:$JV67)&gt;$BJ67,$BJ67-SUM(LN67:$RV67),DM67),0))</f>
        <v>0</v>
      </c>
      <c r="LN67" s="5">
        <f>IF(DN67=0,0,IF($BJ67&gt;SUM(DO67:$JV67),IF(DN67+SUM(DO67:$JV67)&gt;$BJ67,$BJ67-SUM(LO67:$RV67),DN67),0))</f>
        <v>0</v>
      </c>
      <c r="LO67" s="5">
        <f>IF(DO67=0,0,IF($BJ67&gt;SUM(DP67:$JV67),IF(DO67+SUM(DP67:$JV67)&gt;$BJ67,$BJ67-SUM(LP67:$RV67),DO67),0))</f>
        <v>0</v>
      </c>
      <c r="LP67" s="5">
        <f>IF(DP67=0,0,IF($BJ67&gt;SUM(DQ67:$JV67),IF(DP67+SUM(DQ67:$JV67)&gt;$BJ67,$BJ67-SUM(LQ67:$RV67),DP67),0))</f>
        <v>0</v>
      </c>
      <c r="LQ67" s="5">
        <f>IF(DQ67=0,0,IF($BJ67&gt;SUM(DR67:$JV67),IF(DQ67+SUM(DR67:$JV67)&gt;$BJ67,$BJ67-SUM(LR67:$RV67),DQ67),0))</f>
        <v>0</v>
      </c>
      <c r="LR67" s="5">
        <f>IF(DR67=0,0,IF($BJ67&gt;SUM(DS67:$JV67),IF(DR67+SUM(DS67:$JV67)&gt;$BJ67,$BJ67-SUM(LS67:$RV67),DR67),0))</f>
        <v>0</v>
      </c>
      <c r="LS67" s="5">
        <f>IF(DS67=0,0,IF($BJ67&gt;SUM(DT67:$JV67),IF(DS67+SUM(DT67:$JV67)&gt;$BJ67,$BJ67-SUM(LT67:$RV67),DS67),0))</f>
        <v>0</v>
      </c>
      <c r="LT67" s="5">
        <f>IF(DT67=0,0,IF($BJ67&gt;SUM(DU67:$JV67),IF(DT67+SUM(DU67:$JV67)&gt;$BJ67,$BJ67-SUM(LU67:$RV67),DT67),0))</f>
        <v>0</v>
      </c>
      <c r="LU67" s="5">
        <f>IF(DU67=0,0,IF($BJ67&gt;SUM(DV67:$JV67),IF(DU67+SUM(DV67:$JV67)&gt;$BJ67,$BJ67-SUM(LV67:$RV67),DU67),0))</f>
        <v>0</v>
      </c>
      <c r="LV67" s="5">
        <f>IF(DV67=0,0,IF($BJ67&gt;SUM(DW67:$JV67),IF(DV67+SUM(DW67:$JV67)&gt;$BJ67,$BJ67-SUM(LW67:$RV67),DV67),0))</f>
        <v>0</v>
      </c>
      <c r="LW67" s="5">
        <f>IF(DW67=0,0,IF($BJ67&gt;SUM(DX67:$JV67),IF(DW67+SUM(DX67:$JV67)&gt;$BJ67,$BJ67-SUM(LX67:$RV67),DW67),0))</f>
        <v>0</v>
      </c>
      <c r="LX67" s="5">
        <f>IF(DX67=0,0,IF($BJ67&gt;SUM(DY67:$JV67),IF(DX67+SUM(DY67:$JV67)&gt;$BJ67,$BJ67-SUM(LY67:$RV67),DX67),0))</f>
        <v>0</v>
      </c>
      <c r="LY67" s="5">
        <f>IF(DY67=0,0,IF($BJ67&gt;SUM(DZ67:$JV67),IF(DY67+SUM(DZ67:$JV67)&gt;$BJ67,$BJ67-SUM(LZ67:$RV67),DY67),0))</f>
        <v>0</v>
      </c>
      <c r="LZ67" s="5">
        <f>IF(DZ67=0,0,IF($BJ67&gt;SUM(EA67:$JV67),IF(DZ67+SUM(EA67:$JV67)&gt;$BJ67,$BJ67-SUM(MA67:$RV67),DZ67),0))</f>
        <v>0</v>
      </c>
      <c r="MA67" s="5">
        <f>IF(EA67=0,0,IF($BJ67&gt;SUM(EB67:$JV67),IF(EA67+SUM(EB67:$JV67)&gt;$BJ67,$BJ67-SUM(MB67:$RV67),EA67),0))</f>
        <v>0</v>
      </c>
      <c r="MB67" s="5">
        <f>IF(EB67=0,0,IF($BJ67&gt;SUM(EC67:$JV67),IF(EB67+SUM(EC67:$JV67)&gt;$BJ67,$BJ67-SUM(MC67:$RV67),EB67),0))</f>
        <v>0</v>
      </c>
      <c r="MC67" s="5">
        <f>IF(EC67=0,0,IF($BJ67&gt;SUM(ED67:$JV67),IF(EC67+SUM(ED67:$JV67)&gt;$BJ67,$BJ67-SUM(MD67:$RV67),EC67),0))</f>
        <v>0</v>
      </c>
      <c r="MD67" s="5">
        <f>IF(ED67=0,0,IF($BJ67&gt;SUM(EE67:$JV67),IF(ED67+SUM(EE67:$JV67)&gt;$BJ67,$BJ67-SUM(ME67:$RV67),ED67),0))</f>
        <v>0</v>
      </c>
      <c r="ME67" s="5">
        <f>IF(EE67=0,0,IF($BJ67&gt;SUM(EF67:$JV67),IF(EE67+SUM(EF67:$JV67)&gt;$BJ67,$BJ67-SUM(MF67:$RV67),EE67),0))</f>
        <v>0</v>
      </c>
      <c r="MF67" s="5">
        <f>IF(EF67=0,0,IF($BJ67&gt;SUM(EG67:$JV67),IF(EF67+SUM(EG67:$JV67)&gt;$BJ67,$BJ67-SUM(MG67:$RV67),EF67),0))</f>
        <v>0</v>
      </c>
      <c r="MG67" s="5">
        <f>IF(EG67=0,0,IF($BJ67&gt;SUM(EH67:$JV67),IF(EG67+SUM(EH67:$JV67)&gt;$BJ67,$BJ67-SUM(MH67:$RV67),EG67),0))</f>
        <v>0</v>
      </c>
      <c r="MH67" s="5">
        <f>IF(EH67=0,0,IF($BJ67&gt;SUM(EI67:$JV67),IF(EH67+SUM(EI67:$JV67)&gt;$BJ67,$BJ67-SUM(MI67:$RV67),EH67),0))</f>
        <v>0</v>
      </c>
      <c r="MI67" s="5">
        <f>IF(EI67=0,0,IF($BJ67&gt;SUM(EJ67:$JV67),IF(EI67+SUM(EJ67:$JV67)&gt;$BJ67,$BJ67-SUM(MJ67:$RV67),EI67),0))</f>
        <v>0</v>
      </c>
      <c r="MJ67" s="5">
        <f>IF(EJ67=0,0,IF($BJ67&gt;SUM(EK67:$JV67),IF(EJ67+SUM(EK67:$JV67)&gt;$BJ67,$BJ67-SUM(MK67:$RV67),EJ67),0))</f>
        <v>0</v>
      </c>
      <c r="MK67" s="5">
        <f>IF(EK67=0,0,IF($BJ67&gt;SUM(EL67:$JV67),IF(EK67+SUM(EL67:$JV67)&gt;$BJ67,$BJ67-SUM(ML67:$RV67),EK67),0))</f>
        <v>0</v>
      </c>
      <c r="ML67" s="5">
        <f>IF(EL67=0,0,IF($BJ67&gt;SUM(EM67:$JV67),IF(EL67+SUM(EM67:$JV67)&gt;$BJ67,$BJ67-SUM(MM67:$RV67),EL67),0))</f>
        <v>0</v>
      </c>
      <c r="MM67" s="5">
        <f>IF(EM67=0,0,IF($BJ67&gt;SUM(EN67:$JV67),IF(EM67+SUM(EN67:$JV67)&gt;$BJ67,$BJ67-SUM(MN67:$RV67),EM67),0))</f>
        <v>0</v>
      </c>
      <c r="MN67" s="5">
        <f>IF(EN67=0,0,IF($BJ67&gt;SUM(EO67:$JV67),IF(EN67+SUM(EO67:$JV67)&gt;$BJ67,$BJ67-SUM(MO67:$RV67),EN67),0))</f>
        <v>0</v>
      </c>
      <c r="MO67" s="5">
        <f>IF(EO67=0,0,IF($BJ67&gt;SUM(EP67:$JV67),IF(EO67+SUM(EP67:$JV67)&gt;$BJ67,$BJ67-SUM(MP67:$RV67),EO67),0))</f>
        <v>0</v>
      </c>
      <c r="MP67" s="5">
        <f>IF(EP67=0,0,IF($BJ67&gt;SUM(EQ67:$JV67),IF(EP67+SUM(EQ67:$JV67)&gt;$BJ67,$BJ67-SUM(MQ67:$RV67),EP67),0))</f>
        <v>0</v>
      </c>
      <c r="MQ67" s="5">
        <f>IF(EQ67=0,0,IF($BJ67&gt;SUM(ER67:$JV67),IF(EQ67+SUM(ER67:$JV67)&gt;$BJ67,$BJ67-SUM(MR67:$RV67),EQ67),0))</f>
        <v>0</v>
      </c>
      <c r="MR67" s="5">
        <f>IF(ER67=0,0,IF($BJ67&gt;SUM(ES67:$JV67),IF(ER67+SUM(ES67:$JV67)&gt;$BJ67,$BJ67-SUM(MS67:$RV67),ER67),0))</f>
        <v>0</v>
      </c>
      <c r="MS67" s="5">
        <f>IF(ES67=0,0,IF($BJ67&gt;SUM(ET67:$JV67),IF(ES67+SUM(ET67:$JV67)&gt;$BJ67,$BJ67-SUM(MT67:$RV67),ES67),0))</f>
        <v>0</v>
      </c>
      <c r="MT67" s="5">
        <f>IF(ET67=0,0,IF($BJ67&gt;SUM(EU67:$JV67),IF(ET67+SUM(EU67:$JV67)&gt;$BJ67,$BJ67-SUM(MU67:$RV67),ET67),0))</f>
        <v>0</v>
      </c>
      <c r="MU67" s="5">
        <f>IF(EU67=0,0,IF($BJ67&gt;SUM(EV67:$JV67),IF(EU67+SUM(EV67:$JV67)&gt;$BJ67,$BJ67-SUM(MV67:$RV67),EU67),0))</f>
        <v>0</v>
      </c>
      <c r="MV67" s="5">
        <f>IF(EV67=0,0,IF($BJ67&gt;SUM(EW67:$JV67),IF(EV67+SUM(EW67:$JV67)&gt;$BJ67,$BJ67-SUM(MW67:$RV67),EV67),0))</f>
        <v>0</v>
      </c>
      <c r="MW67" s="5">
        <f>IF(EW67=0,0,IF($BJ67&gt;SUM(EX67:$JV67),IF(EW67+SUM(EX67:$JV67)&gt;$BJ67,$BJ67-SUM(MX67:$RV67),EW67),0))</f>
        <v>0</v>
      </c>
      <c r="MX67" s="5">
        <f>IF(EX67=0,0,IF($BJ67&gt;SUM(EY67:$JV67),IF(EX67+SUM(EY67:$JV67)&gt;$BJ67,$BJ67-SUM(MY67:$RV67),EX67),0))</f>
        <v>0</v>
      </c>
      <c r="MY67" s="5">
        <f>IF(EY67=0,0,IF($BJ67&gt;SUM(EZ67:$JV67),IF(EY67+SUM(EZ67:$JV67)&gt;$BJ67,$BJ67-SUM(MZ67:$RV67),EY67),0))</f>
        <v>0</v>
      </c>
      <c r="MZ67" s="5">
        <f>IF(EZ67=0,0,IF($BJ67&gt;SUM(FA67:$JV67),IF(EZ67+SUM(FA67:$JV67)&gt;$BJ67,$BJ67-SUM(NA67:$RV67),EZ67),0))</f>
        <v>0</v>
      </c>
      <c r="NA67" s="5">
        <f>IF(FA67=0,0,IF($BJ67&gt;SUM(FB67:$JV67),IF(FA67+SUM(FB67:$JV67)&gt;$BJ67,$BJ67-SUM(NB67:$RV67),FA67),0))</f>
        <v>0</v>
      </c>
      <c r="NB67" s="5">
        <f>IF(FB67=0,0,IF($BJ67&gt;SUM(FC67:$JV67),IF(FB67+SUM(FC67:$JV67)&gt;$BJ67,$BJ67-SUM(NC67:$RV67),FB67),0))</f>
        <v>0</v>
      </c>
      <c r="NC67" s="5">
        <f>IF(FC67=0,0,IF($BJ67&gt;SUM(FD67:$JV67),IF(FC67+SUM(FD67:$JV67)&gt;$BJ67,$BJ67-SUM(ND67:$RV67),FC67),0))</f>
        <v>0</v>
      </c>
      <c r="ND67" s="5">
        <f>IF(FD67=0,0,IF($BJ67&gt;SUM(FE67:$JV67),IF(FD67+SUM(FE67:$JV67)&gt;$BJ67,$BJ67-SUM(NE67:$RV67),FD67),0))</f>
        <v>0</v>
      </c>
      <c r="NE67" s="5">
        <f>IF(FE67=0,0,IF($BJ67&gt;SUM(FF67:$JV67),IF(FE67+SUM(FF67:$JV67)&gt;$BJ67,$BJ67-SUM(NF67:$RV67),FE67),0))</f>
        <v>0</v>
      </c>
      <c r="NF67" s="5">
        <f>IF(FF67=0,0,IF($BJ67&gt;SUM(FG67:$JV67),IF(FF67+SUM(FG67:$JV67)&gt;$BJ67,$BJ67-SUM(NG67:$RV67),FF67),0))</f>
        <v>0</v>
      </c>
      <c r="NG67" s="5">
        <f>IF(FG67=0,0,IF($BJ67&gt;SUM(FH67:$JV67),IF(FG67+SUM(FH67:$JV67)&gt;$BJ67,$BJ67-SUM(NH67:$RV67),FG67),0))</f>
        <v>0</v>
      </c>
      <c r="NH67" s="5">
        <f>IF(FH67=0,0,IF($BJ67&gt;SUM(FI67:$JV67),IF(FH67+SUM(FI67:$JV67)&gt;$BJ67,$BJ67-SUM(NI67:$RV67),FH67),0))</f>
        <v>0</v>
      </c>
      <c r="NI67" s="5">
        <f>IF(FI67=0,0,IF($BJ67&gt;SUM(FJ67:$JV67),IF(FI67+SUM(FJ67:$JV67)&gt;$BJ67,$BJ67-SUM(NJ67:$RV67),FI67),0))</f>
        <v>0</v>
      </c>
      <c r="NJ67" s="5">
        <f>IF(FJ67=0,0,IF($BJ67&gt;SUM(FK67:$JV67),IF(FJ67+SUM(FK67:$JV67)&gt;$BJ67,$BJ67-SUM(NK67:$RV67),FJ67),0))</f>
        <v>0</v>
      </c>
      <c r="NK67" s="5">
        <f>IF(FK67=0,0,IF($BJ67&gt;SUM(FL67:$JV67),IF(FK67+SUM(FL67:$JV67)&gt;$BJ67,$BJ67-SUM(NL67:$RV67),FK67),0))</f>
        <v>0</v>
      </c>
      <c r="NL67" s="5">
        <f>IF(FL67=0,0,IF($BJ67&gt;SUM(FM67:$JV67),IF(FL67+SUM(FM67:$JV67)&gt;$BJ67,$BJ67-SUM(NM67:$RV67),FL67),0))</f>
        <v>0</v>
      </c>
      <c r="NM67" s="5">
        <f>IF(FM67=0,0,IF($BJ67&gt;SUM(FN67:$JV67),IF(FM67+SUM(FN67:$JV67)&gt;$BJ67,$BJ67-SUM(NN67:$RV67),FM67),0))</f>
        <v>0</v>
      </c>
      <c r="NN67" s="5">
        <f>IF(FN67=0,0,IF($BJ67&gt;SUM(FO67:$JV67),IF(FN67+SUM(FO67:$JV67)&gt;$BJ67,$BJ67-SUM(NO67:$RV67),FN67),0))</f>
        <v>0</v>
      </c>
      <c r="NO67" s="5">
        <f>IF(FO67=0,0,IF($BJ67&gt;SUM(FP67:$JV67),IF(FO67+SUM(FP67:$JV67)&gt;$BJ67,$BJ67-SUM(NP67:$RV67),FO67),0))</f>
        <v>0</v>
      </c>
      <c r="NP67" s="5">
        <f>IF(FP67=0,0,IF($BJ67&gt;SUM(FQ67:$JV67),IF(FP67+SUM(FQ67:$JV67)&gt;$BJ67,$BJ67-SUM(NQ67:$RV67),FP67),0))</f>
        <v>0</v>
      </c>
      <c r="NQ67" s="5">
        <f>IF(FQ67=0,0,IF($BJ67&gt;SUM(FR67:$JV67),IF(FQ67+SUM(FR67:$JV67)&gt;$BJ67,$BJ67-SUM(NR67:$RV67),FQ67),0))</f>
        <v>0</v>
      </c>
      <c r="NR67" s="5">
        <f>IF(FR67=0,0,IF($BJ67&gt;SUM(FS67:$JV67),IF(FR67+SUM(FS67:$JV67)&gt;$BJ67,$BJ67-SUM(NS67:$RV67),FR67),0))</f>
        <v>0</v>
      </c>
      <c r="NS67" s="5">
        <f>IF(FS67=0,0,IF($BJ67&gt;SUM(FT67:$JV67),IF(FS67+SUM(FT67:$JV67)&gt;$BJ67,$BJ67-SUM(NT67:$RV67),FS67),0))</f>
        <v>0</v>
      </c>
      <c r="NT67" s="5">
        <f>IF(FT67=0,0,IF($BJ67&gt;SUM(FU67:$JV67),IF(FT67+SUM(FU67:$JV67)&gt;$BJ67,$BJ67-SUM(NU67:$RV67),FT67),0))</f>
        <v>0</v>
      </c>
      <c r="NU67" s="5">
        <f>IF(FU67=0,0,IF($BJ67&gt;SUM(FV67:$JV67),IF(FU67+SUM(FV67:$JV67)&gt;$BJ67,$BJ67-SUM(NV67:$RV67),FU67),0))</f>
        <v>0</v>
      </c>
      <c r="NV67" s="5">
        <f>IF(FV67=0,0,IF($BJ67&gt;SUM(FW67:$JV67),IF(FV67+SUM(FW67:$JV67)&gt;$BJ67,$BJ67-SUM(NW67:$RV67),FV67),0))</f>
        <v>0</v>
      </c>
      <c r="NW67" s="5">
        <f>IF(FW67=0,0,IF($BJ67&gt;SUM(FX67:$JV67),IF(FW67+SUM(FX67:$JV67)&gt;$BJ67,$BJ67-SUM(NX67:$RV67),FW67),0))</f>
        <v>0</v>
      </c>
      <c r="NX67" s="5">
        <f>IF(FX67=0,0,IF($BJ67&gt;SUM(FY67:$JV67),IF(FX67+SUM(FY67:$JV67)&gt;$BJ67,$BJ67-SUM(NY67:$RV67),FX67),0))</f>
        <v>0</v>
      </c>
      <c r="NY67" s="5">
        <f>IF(FY67=0,0,IF($BJ67&gt;SUM(FZ67:$JV67),IF(FY67+SUM(FZ67:$JV67)&gt;$BJ67,$BJ67-SUM(NZ67:$RV67),FY67),0))</f>
        <v>0</v>
      </c>
      <c r="NZ67" s="5">
        <f>IF(FZ67=0,0,IF($BJ67&gt;SUM(GA67:$JV67),IF(FZ67+SUM(GA67:$JV67)&gt;$BJ67,$BJ67-SUM(OA67:$RV67),FZ67),0))</f>
        <v>0</v>
      </c>
      <c r="OA67" s="5">
        <f>IF(GA67=0,0,IF($BJ67&gt;SUM(GB67:$JV67),IF(GA67+SUM(GB67:$JV67)&gt;$BJ67,$BJ67-SUM(OB67:$RV67),GA67),0))</f>
        <v>0</v>
      </c>
      <c r="OB67" s="5">
        <f>IF(GB67=0,0,IF($BJ67&gt;SUM(GC67:$JV67),IF(GB67+SUM(GC67:$JV67)&gt;$BJ67,$BJ67-SUM(OC67:$RV67),GB67),0))</f>
        <v>0</v>
      </c>
      <c r="OC67" s="5">
        <f>IF(GC67=0,0,IF($BJ67&gt;SUM(GD67:$JV67),IF(GC67+SUM(GD67:$JV67)&gt;$BJ67,$BJ67-SUM(OD67:$RV67),GC67),0))</f>
        <v>0</v>
      </c>
      <c r="OD67" s="5">
        <f>IF(GD67=0,0,IF($BJ67&gt;SUM(GE67:$JV67),IF(GD67+SUM(GE67:$JV67)&gt;$BJ67,$BJ67-SUM(OE67:$RV67),GD67),0))</f>
        <v>0</v>
      </c>
      <c r="OE67" s="5">
        <f>IF(GE67=0,0,IF($BJ67&gt;SUM(GF67:$JV67),IF(GE67+SUM(GF67:$JV67)&gt;$BJ67,$BJ67-SUM(OF67:$RV67),GE67),0))</f>
        <v>0</v>
      </c>
      <c r="OF67" s="5">
        <f>IF(GF67=0,0,IF($BJ67&gt;SUM(GG67:$JV67),IF(GF67+SUM(GG67:$JV67)&gt;$BJ67,$BJ67-SUM(OG67:$RV67),GF67),0))</f>
        <v>0</v>
      </c>
      <c r="OG67" s="5">
        <f>IF(GG67=0,0,IF($BJ67&gt;SUM(GH67:$JV67),IF(GG67+SUM(GH67:$JV67)&gt;$BJ67,$BJ67-SUM(OH67:$RV67),GG67),0))</f>
        <v>0</v>
      </c>
      <c r="OH67" s="5">
        <f>IF(GH67=0,0,IF($BJ67&gt;SUM(GI67:$JV67),IF(GH67+SUM(GI67:$JV67)&gt;$BJ67,$BJ67-SUM(OI67:$RV67),GH67),0))</f>
        <v>0</v>
      </c>
      <c r="OI67" s="5">
        <f>IF(GI67=0,0,IF($BJ67&gt;SUM(GJ67:$JV67),IF(GI67+SUM(GJ67:$JV67)&gt;$BJ67,$BJ67-SUM(OJ67:$RV67),GI67),0))</f>
        <v>0</v>
      </c>
      <c r="OJ67" s="5">
        <f>IF(GJ67=0,0,IF($BJ67&gt;SUM(GK67:$JV67),IF(GJ67+SUM(GK67:$JV67)&gt;$BJ67,$BJ67-SUM(OK67:$RV67),GJ67),0))</f>
        <v>0</v>
      </c>
      <c r="OK67" s="5">
        <f>IF(GK67=0,0,IF($BJ67&gt;SUM(GL67:$JV67),IF(GK67+SUM(GL67:$JV67)&gt;$BJ67,$BJ67-SUM(OL67:$RV67),GK67),0))</f>
        <v>0</v>
      </c>
      <c r="OL67" s="5">
        <f>IF(GL67=0,0,IF($BJ67&gt;SUM(GM67:$JV67),IF(GL67+SUM(GM67:$JV67)&gt;$BJ67,$BJ67-SUM(OM67:$RV67),GL67),0))</f>
        <v>0</v>
      </c>
      <c r="OM67" s="5">
        <f>IF(GM67=0,0,IF($BJ67&gt;SUM(GN67:$JV67),IF(GM67+SUM(GN67:$JV67)&gt;$BJ67,$BJ67-SUM(ON67:$RV67),GM67),0))</f>
        <v>0</v>
      </c>
      <c r="ON67" s="5">
        <f>IF(GN67=0,0,IF($BJ67&gt;SUM(GO67:$JV67),IF(GN67+SUM(GO67:$JV67)&gt;$BJ67,$BJ67-SUM(OO67:$RV67),GN67),0))</f>
        <v>0</v>
      </c>
      <c r="OO67" s="5">
        <f>IF(GO67=0,0,IF($BJ67&gt;SUM(GP67:$JV67),IF(GO67+SUM(GP67:$JV67)&gt;$BJ67,$BJ67-SUM(OP67:$RV67),GO67),0))</f>
        <v>0</v>
      </c>
      <c r="OP67" s="5">
        <f>IF(GP67=0,0,IF($BJ67&gt;SUM(GQ67:$JV67),IF(GP67+SUM(GQ67:$JV67)&gt;$BJ67,$BJ67-SUM(OQ67:$RV67),GP67),0))</f>
        <v>0</v>
      </c>
      <c r="OQ67" s="5">
        <f>IF(GQ67=0,0,IF($BJ67&gt;SUM(GR67:$JV67),IF(GQ67+SUM(GR67:$JV67)&gt;$BJ67,$BJ67-SUM(OR67:$RV67),GQ67),0))</f>
        <v>0</v>
      </c>
      <c r="OR67" s="5">
        <f>IF(GR67=0,0,IF($BJ67&gt;SUM(GS67:$JV67),IF(GR67+SUM(GS67:$JV67)&gt;$BJ67,$BJ67-SUM(OS67:$RV67),GR67),0))</f>
        <v>0</v>
      </c>
      <c r="OS67" s="5">
        <f>IF(GS67=0,0,IF($BJ67&gt;SUM(GT67:$JV67),IF(GS67+SUM(GT67:$JV67)&gt;$BJ67,$BJ67-SUM(OT67:$RV67),GS67),0))</f>
        <v>0</v>
      </c>
      <c r="OT67" s="5">
        <f>IF(GT67=0,0,IF($BJ67&gt;SUM(GU67:$JV67),IF(GT67+SUM(GU67:$JV67)&gt;$BJ67,$BJ67-SUM(OU67:$RV67),GT67),0))</f>
        <v>0</v>
      </c>
      <c r="OU67" s="5">
        <f>IF(GU67=0,0,IF($BJ67&gt;SUM(GV67:$JV67),IF(GU67+SUM(GV67:$JV67)&gt;$BJ67,$BJ67-SUM(OV67:$RV67),GU67),0))</f>
        <v>0</v>
      </c>
      <c r="OV67" s="5">
        <f>IF(GV67=0,0,IF($BJ67&gt;SUM(GW67:$JV67),IF(GV67+SUM(GW67:$JV67)&gt;$BJ67,$BJ67-SUM(OW67:$RV67),GV67),0))</f>
        <v>0</v>
      </c>
      <c r="OW67" s="5">
        <f>IF(GW67=0,0,IF($BJ67&gt;SUM(GX67:$JV67),IF(GW67+SUM(GX67:$JV67)&gt;$BJ67,$BJ67-SUM(OX67:$RV67),GW67),0))</f>
        <v>0</v>
      </c>
      <c r="OX67" s="5">
        <f>IF(GX67=0,0,IF($BJ67&gt;SUM(GY67:$JV67),IF(GX67+SUM(GY67:$JV67)&gt;$BJ67,$BJ67-SUM(OY67:$RV67),GX67),0))</f>
        <v>0</v>
      </c>
      <c r="OY67" s="5">
        <f>IF(GY67=0,0,IF($BJ67&gt;SUM(GZ67:$JV67),IF(GY67+SUM(GZ67:$JV67)&gt;$BJ67,$BJ67-SUM(OZ67:$RV67),GY67),0))</f>
        <v>0</v>
      </c>
      <c r="OZ67" s="5">
        <f>IF(GZ67=0,0,IF($BJ67&gt;SUM(HA67:$JV67),IF(GZ67+SUM(HA67:$JV67)&gt;$BJ67,$BJ67-SUM(PA67:$RV67),GZ67),0))</f>
        <v>0</v>
      </c>
      <c r="PA67" s="5">
        <f>IF(HA67=0,0,IF($BJ67&gt;SUM(HB67:$JV67),IF(HA67+SUM(HB67:$JV67)&gt;$BJ67,$BJ67-SUM(PB67:$RV67),HA67),0))</f>
        <v>0</v>
      </c>
      <c r="PB67" s="5">
        <f>IF(HB67=0,0,IF($BJ67&gt;SUM(HC67:$JV67),IF(HB67+SUM(HC67:$JV67)&gt;$BJ67,$BJ67-SUM(PC67:$RV67),HB67),0))</f>
        <v>0</v>
      </c>
      <c r="PC67" s="5">
        <f>IF(HC67=0,0,IF($BJ67&gt;SUM(HD67:$JV67),IF(HC67+SUM(HD67:$JV67)&gt;$BJ67,$BJ67-SUM(PD67:$RV67),HC67),0))</f>
        <v>0</v>
      </c>
      <c r="PD67" s="5">
        <f>IF(HD67=0,0,IF($BJ67&gt;SUM(HE67:$JV67),IF(HD67+SUM(HE67:$JV67)&gt;$BJ67,$BJ67-SUM(PE67:$RV67),HD67),0))</f>
        <v>0</v>
      </c>
      <c r="PE67" s="5">
        <f>IF(HE67=0,0,IF($BJ67&gt;SUM(HF67:$JV67),IF(HE67+SUM(HF67:$JV67)&gt;$BJ67,$BJ67-SUM(PF67:$RV67),HE67),0))</f>
        <v>0</v>
      </c>
      <c r="PF67" s="5">
        <f>IF(HF67=0,0,IF($BJ67&gt;SUM(HG67:$JV67),IF(HF67+SUM(HG67:$JV67)&gt;$BJ67,$BJ67-SUM(PG67:$RV67),HF67),0))</f>
        <v>0</v>
      </c>
      <c r="PG67" s="5">
        <f>IF(HG67=0,0,IF($BJ67&gt;SUM(HH67:$JV67),IF(HG67+SUM(HH67:$JV67)&gt;$BJ67,$BJ67-SUM(PH67:$RV67),HG67),0))</f>
        <v>0</v>
      </c>
      <c r="PH67" s="5">
        <f>IF(HH67=0,0,IF($BJ67&gt;SUM(HI67:$JV67),IF(HH67+SUM(HI67:$JV67)&gt;$BJ67,$BJ67-SUM(PI67:$RV67),HH67),0))</f>
        <v>0</v>
      </c>
      <c r="PI67" s="5">
        <f>IF(HI67=0,0,IF($BJ67&gt;SUM(HJ67:$JV67),IF(HI67+SUM(HJ67:$JV67)&gt;$BJ67,$BJ67-SUM(PJ67:$RV67),HI67),0))</f>
        <v>0</v>
      </c>
      <c r="PJ67" s="5">
        <f>IF(HJ67=0,0,IF($BJ67&gt;SUM(HK67:$JV67),IF(HJ67+SUM(HK67:$JV67)&gt;$BJ67,$BJ67-SUM(PK67:$RV67),HJ67),0))</f>
        <v>0</v>
      </c>
      <c r="PK67" s="5">
        <f>IF(HK67=0,0,IF($BJ67&gt;SUM(HL67:$JV67),IF(HK67+SUM(HL67:$JV67)&gt;$BJ67,$BJ67-SUM(PL67:$RV67),HK67),0))</f>
        <v>0</v>
      </c>
      <c r="PL67" s="5">
        <f>IF(HL67=0,0,IF($BJ67&gt;SUM(HM67:$JV67),IF(HL67+SUM(HM67:$JV67)&gt;$BJ67,$BJ67-SUM(PM67:$RV67),HL67),0))</f>
        <v>0</v>
      </c>
      <c r="PM67" s="5">
        <f>IF(HM67=0,0,IF($BJ67&gt;SUM(HN67:$JV67),IF(HM67+SUM(HN67:$JV67)&gt;$BJ67,$BJ67-SUM(PN67:$RV67),HM67),0))</f>
        <v>0</v>
      </c>
      <c r="PN67" s="5">
        <f>IF(HN67=0,0,IF($BJ67&gt;SUM(HO67:$JV67),IF(HN67+SUM(HO67:$JV67)&gt;$BJ67,$BJ67-SUM(PO67:$RV67),HN67),0))</f>
        <v>0</v>
      </c>
      <c r="PO67" s="5">
        <f>IF(HO67=0,0,IF($BJ67&gt;SUM(HP67:$JV67),IF(HO67+SUM(HP67:$JV67)&gt;$BJ67,$BJ67-SUM(PP67:$RV67),HO67),0))</f>
        <v>0</v>
      </c>
      <c r="PP67" s="5">
        <f>IF(HP67=0,0,IF($BJ67&gt;SUM(HQ67:$JV67),IF(HP67+SUM(HQ67:$JV67)&gt;$BJ67,$BJ67-SUM(PQ67:$RV67),HP67),0))</f>
        <v>0</v>
      </c>
      <c r="PQ67" s="5">
        <f>IF(HQ67=0,0,IF($BJ67&gt;SUM(HR67:$JV67),IF(HQ67+SUM(HR67:$JV67)&gt;$BJ67,$BJ67-SUM(PR67:$RV67),HQ67),0))</f>
        <v>0</v>
      </c>
      <c r="PR67" s="5">
        <f>IF(HR67=0,0,IF($BJ67&gt;SUM(HS67:$JV67),IF(HR67+SUM(HS67:$JV67)&gt;$BJ67,$BJ67-SUM(PS67:$RV67),HR67),0))</f>
        <v>0</v>
      </c>
      <c r="PS67" s="5">
        <f>IF(HS67=0,0,IF($BJ67&gt;SUM(HT67:$JV67),IF(HS67+SUM(HT67:$JV67)&gt;$BJ67,$BJ67-SUM(PT67:$RV67),HS67),0))</f>
        <v>0</v>
      </c>
      <c r="PT67" s="5">
        <f>IF(HT67=0,0,IF($BJ67&gt;SUM(HU67:$JV67),IF(HT67+SUM(HU67:$JV67)&gt;$BJ67,$BJ67-SUM(PU67:$RV67),HT67),0))</f>
        <v>0</v>
      </c>
      <c r="PU67" s="5">
        <f>IF(HU67=0,0,IF($BJ67&gt;SUM(HV67:$JV67),IF(HU67+SUM(HV67:$JV67)&gt;$BJ67,$BJ67-SUM(PV67:$RV67),HU67),0))</f>
        <v>0</v>
      </c>
      <c r="PV67" s="5">
        <f>IF(HV67=0,0,IF($BJ67&gt;SUM(HW67:$JV67),IF(HV67+SUM(HW67:$JV67)&gt;$BJ67,$BJ67-SUM(PW67:$RV67),HV67),0))</f>
        <v>0</v>
      </c>
      <c r="PW67" s="5">
        <f>IF(HW67=0,0,IF($BJ67&gt;SUM(HX67:$JV67),IF(HW67+SUM(HX67:$JV67)&gt;$BJ67,$BJ67-SUM(PX67:$RV67),HW67),0))</f>
        <v>0</v>
      </c>
      <c r="PX67" s="5">
        <f>IF(HX67=0,0,IF($BJ67&gt;SUM(HY67:$JV67),IF(HX67+SUM(HY67:$JV67)&gt;$BJ67,$BJ67-SUM(PY67:$RV67),HX67),0))</f>
        <v>0</v>
      </c>
      <c r="PY67" s="5">
        <f>IF(HY67=0,0,IF($BJ67&gt;SUM(HZ67:$JV67),IF(HY67+SUM(HZ67:$JV67)&gt;$BJ67,$BJ67-SUM(PZ67:$RV67),HY67),0))</f>
        <v>0</v>
      </c>
      <c r="PZ67" s="5">
        <f>IF(HZ67=0,0,IF($BJ67&gt;SUM(IA67:$JV67),IF(HZ67+SUM(IA67:$JV67)&gt;$BJ67,$BJ67-SUM(QA67:$RV67),HZ67),0))</f>
        <v>0</v>
      </c>
      <c r="QA67" s="5">
        <f>IF(IA67=0,0,IF($BJ67&gt;SUM(IB67:$JV67),IF(IA67+SUM(IB67:$JV67)&gt;$BJ67,$BJ67-SUM(QB67:$RV67),IA67),0))</f>
        <v>0</v>
      </c>
      <c r="QB67" s="5">
        <f>IF(IB67=0,0,IF($BJ67&gt;SUM(IC67:$JV67),IF(IB67+SUM(IC67:$JV67)&gt;$BJ67,$BJ67-SUM(QC67:$RV67),IB67),0))</f>
        <v>0</v>
      </c>
      <c r="QC67" s="5">
        <f>IF(IC67=0,0,IF($BJ67&gt;SUM(ID67:$JV67),IF(IC67+SUM(ID67:$JV67)&gt;$BJ67,$BJ67-SUM(QD67:$RV67),IC67),0))</f>
        <v>0</v>
      </c>
      <c r="QD67" s="5">
        <f>IF(ID67=0,0,IF($BJ67&gt;SUM(IE67:$JV67),IF(ID67+SUM(IE67:$JV67)&gt;$BJ67,$BJ67-SUM(QE67:$RV67),ID67),0))</f>
        <v>0</v>
      </c>
      <c r="QE67" s="5">
        <f>IF(IE67=0,0,IF($BJ67&gt;SUM(IF67:$JV67),IF(IE67+SUM(IF67:$JV67)&gt;$BJ67,$BJ67-SUM(QF67:$RV67),IE67),0))</f>
        <v>0</v>
      </c>
      <c r="QF67" s="5">
        <f>IF(IF67=0,0,IF($BJ67&gt;SUM(IG67:$JV67),IF(IF67+SUM(IG67:$JV67)&gt;$BJ67,$BJ67-SUM(QG67:$RV67),IF67),0))</f>
        <v>0</v>
      </c>
      <c r="QG67" s="5">
        <f>IF(IG67=0,0,IF($BJ67&gt;SUM(IH67:$JV67),IF(IG67+SUM(IH67:$JV67)&gt;$BJ67,$BJ67-SUM(QH67:$RV67),IG67),0))</f>
        <v>0</v>
      </c>
      <c r="QH67" s="5">
        <f>IF(IH67=0,0,IF($BJ67&gt;SUM(II67:$JV67),IF(IH67+SUM(II67:$JV67)&gt;$BJ67,$BJ67-SUM(QI67:$RV67),IH67),0))</f>
        <v>0</v>
      </c>
      <c r="QI67" s="5">
        <f>IF(II67=0,0,IF($BJ67&gt;SUM(IJ67:$JV67),IF(II67+SUM(IJ67:$JV67)&gt;$BJ67,$BJ67-SUM(QJ67:$RV67),II67),0))</f>
        <v>0</v>
      </c>
      <c r="QJ67" s="5">
        <f>IF(IJ67=0,0,IF($BJ67&gt;SUM(IK67:$JV67),IF(IJ67+SUM(IK67:$JV67)&gt;$BJ67,$BJ67-SUM(QK67:$RV67),IJ67),0))</f>
        <v>0</v>
      </c>
      <c r="QK67" s="5">
        <f>IF(IK67=0,0,IF($BJ67&gt;SUM(IL67:$JV67),IF(IK67+SUM(IL67:$JV67)&gt;$BJ67,$BJ67-SUM(QL67:$RV67),IK67),0))</f>
        <v>0</v>
      </c>
      <c r="QL67" s="5">
        <f>IF(IL67=0,0,IF($BJ67&gt;SUM(IM67:$JV67),IF(IL67+SUM(IM67:$JV67)&gt;$BJ67,$BJ67-SUM(QM67:$RV67),IL67),0))</f>
        <v>0</v>
      </c>
      <c r="QM67" s="5">
        <f>IF(IM67=0,0,IF($BJ67&gt;SUM(IN67:$JV67),IF(IM67+SUM(IN67:$JV67)&gt;$BJ67,$BJ67-SUM(QN67:$RV67),IM67),0))</f>
        <v>0</v>
      </c>
      <c r="QN67" s="5">
        <f>IF(IN67=0,0,IF($BJ67&gt;SUM(IO67:$JV67),IF(IN67+SUM(IO67:$JV67)&gt;$BJ67,$BJ67-SUM(QO67:$RV67),IN67),0))</f>
        <v>0</v>
      </c>
      <c r="QO67" s="5">
        <f>IF(IO67=0,0,IF($BJ67&gt;SUM(IP67:$JV67),IF(IO67+SUM(IP67:$JV67)&gt;$BJ67,$BJ67-SUM(QP67:$RV67),IO67),0))</f>
        <v>0</v>
      </c>
      <c r="QP67" s="5">
        <f>IF(IP67=0,0,IF($BJ67&gt;SUM(IQ67:$JV67),IF(IP67+SUM(IQ67:$JV67)&gt;$BJ67,$BJ67-SUM(QQ67:$RV67),IP67),0))</f>
        <v>0</v>
      </c>
      <c r="QQ67" s="5">
        <f>IF(IQ67=0,0,IF($BJ67&gt;SUM(IR67:$JV67),IF(IQ67+SUM(IR67:$JV67)&gt;$BJ67,$BJ67-SUM(QR67:$RV67),IQ67),0))</f>
        <v>0</v>
      </c>
      <c r="QR67" s="5">
        <f>IF(IR67=0,0,IF($BJ67&gt;SUM(IS67:$JV67),IF(IR67+SUM(IS67:$JV67)&gt;$BJ67,$BJ67-SUM(QS67:$RV67),IR67),0))</f>
        <v>0</v>
      </c>
      <c r="QS67" s="5">
        <f>IF(IS67=0,0,IF($BJ67&gt;SUM(IT67:$JV67),IF(IS67+SUM(IT67:$JV67)&gt;$BJ67,$BJ67-SUM(QT67:$RV67),IS67),0))</f>
        <v>0</v>
      </c>
      <c r="QT67" s="5">
        <f>IF(IT67=0,0,IF($BJ67&gt;SUM(IU67:$JV67),IF(IT67+SUM(IU67:$JV67)&gt;$BJ67,$BJ67-SUM(QU67:$RV67),IT67),0))</f>
        <v>0</v>
      </c>
      <c r="QU67" s="5">
        <f>IF(IU67=0,0,IF($BJ67&gt;SUM(IV67:$JV67),IF(IU67+SUM(IV67:$JV67)&gt;$BJ67,$BJ67-SUM(QV67:$RV67),IU67),0))</f>
        <v>0</v>
      </c>
      <c r="QV67" s="5">
        <f>IF(IV67=0,0,IF($BJ67&gt;SUM(IW67:$JV67),IF(IV67+SUM(IW67:$JV67)&gt;$BJ67,$BJ67-SUM(QW67:$RV67),IV67),0))</f>
        <v>0</v>
      </c>
      <c r="QW67" s="5">
        <f>IF(IW67=0,0,IF($BJ67&gt;SUM(IX67:$JV67),IF(IW67+SUM(IX67:$JV67)&gt;$BJ67,$BJ67-SUM(QX67:$RV67),IW67),0))</f>
        <v>0</v>
      </c>
      <c r="QX67" s="5">
        <f>IF(IX67=0,0,IF($BJ67&gt;SUM(IY67:$JV67),IF(IX67+SUM(IY67:$JV67)&gt;$BJ67,$BJ67-SUM(QY67:$RV67),IX67),0))</f>
        <v>0</v>
      </c>
      <c r="QY67" s="5">
        <f>IF(IY67=0,0,IF($BJ67&gt;SUM(IZ67:$JV67),IF(IY67+SUM(IZ67:$JV67)&gt;$BJ67,$BJ67-SUM(QZ67:$RV67),IY67),0))</f>
        <v>0</v>
      </c>
      <c r="QZ67" s="5">
        <f>IF(IZ67=0,0,IF($BJ67&gt;SUM(JA67:$JV67),IF(IZ67+SUM(JA67:$JV67)&gt;$BJ67,$BJ67-SUM(RA67:$RV67),IZ67),0))</f>
        <v>0</v>
      </c>
      <c r="RA67" s="5">
        <f>IF(JA67=0,0,IF($BJ67&gt;SUM(JB67:$JV67),IF(JA67+SUM(JB67:$JV67)&gt;$BJ67,$BJ67-SUM(RB67:$RV67),JA67),0))</f>
        <v>0</v>
      </c>
      <c r="RB67" s="5">
        <f>IF(JB67=0,0,IF($BJ67&gt;SUM(JC67:$JV67),IF(JB67+SUM(JC67:$JV67)&gt;$BJ67,$BJ67-SUM(RC67:$RV67),JB67),0))</f>
        <v>0</v>
      </c>
      <c r="RC67" s="5">
        <f>IF(JC67=0,0,IF($BJ67&gt;SUM(JD67:$JV67),IF(JC67+SUM(JD67:$JV67)&gt;$BJ67,$BJ67-SUM(RD67:$RV67),JC67),0))</f>
        <v>0</v>
      </c>
      <c r="RD67" s="5">
        <f>IF(JD67=0,0,IF($BJ67&gt;SUM(JE67:$JV67),IF(JD67+SUM(JE67:$JV67)&gt;$BJ67,$BJ67-SUM(RE67:$RV67),JD67),0))</f>
        <v>0</v>
      </c>
      <c r="RE67" s="5">
        <f>IF(JE67=0,0,IF($BJ67&gt;SUM(JF67:$JV67),IF(JE67+SUM(JF67:$JV67)&gt;$BJ67,$BJ67-SUM(RF67:$RV67),JE67),0))</f>
        <v>0</v>
      </c>
      <c r="RF67" s="5">
        <f>IF(JF67=0,0,IF($BJ67&gt;SUM(JG67:$JV67),IF(JF67+SUM(JG67:$JV67)&gt;$BJ67,$BJ67-SUM(RG67:$RV67),JF67),0))</f>
        <v>0</v>
      </c>
      <c r="RG67" s="5">
        <f>IF(JG67=0,0,IF($BJ67&gt;SUM(JH67:$JV67),IF(JG67+SUM(JH67:$JV67)&gt;$BJ67,$BJ67-SUM(RH67:$RV67),JG67),0))</f>
        <v>0</v>
      </c>
      <c r="RH67" s="5">
        <f>IF(JH67=0,0,IF($BJ67&gt;SUM(JI67:$JV67),IF(JH67+SUM(JI67:$JV67)&gt;$BJ67,$BJ67-SUM(RI67:$RV67),JH67),0))</f>
        <v>0</v>
      </c>
      <c r="RI67" s="5">
        <f>IF(JI67=0,0,IF($BJ67&gt;SUM(JJ67:$JV67),IF(JI67+SUM(JJ67:$JV67)&gt;$BJ67,$BJ67-SUM(RJ67:$RV67),JI67),0))</f>
        <v>0</v>
      </c>
      <c r="RJ67" s="5">
        <f>IF(JJ67=0,0,IF($BJ67&gt;SUM(JK67:$JV67),IF(JJ67+SUM(JK67:$JV67)&gt;$BJ67,$BJ67-SUM(RK67:$RV67),JJ67),0))</f>
        <v>0</v>
      </c>
      <c r="RK67" s="5">
        <f>IF(JK67=0,0,IF($BJ67&gt;SUM(JL67:$JV67),IF(JK67+SUM(JL67:$JV67)&gt;$BJ67,$BJ67-SUM(RL67:$RV67),JK67),0))</f>
        <v>0</v>
      </c>
      <c r="RL67" s="5">
        <f>IF(JL67=0,0,IF($BJ67&gt;SUM(JM67:$JV67),IF(JL67+SUM(JM67:$JV67)&gt;$BJ67,$BJ67-SUM(RM67:$RV67),JL67),0))</f>
        <v>0</v>
      </c>
      <c r="RM67" s="5">
        <f>IF(JM67=0,0,IF($BJ67&gt;SUM(JN67:$JV67),IF(JM67+SUM(JN67:$JV67)&gt;$BJ67,$BJ67-SUM(RN67:$RV67),JM67),0))</f>
        <v>0</v>
      </c>
      <c r="RN67" s="5">
        <f>IF(JN67=0,0,IF($BJ67&gt;SUM(JO67:$JV67),IF(JN67+SUM(JO67:$JV67)&gt;$BJ67,$BJ67-SUM(RO67:$RV67),JN67),0))</f>
        <v>0</v>
      </c>
      <c r="RO67" s="5">
        <f>IF(JO67=0,0,IF($BJ67&gt;SUM(JP67:$JV67),IF(JO67+SUM(JP67:$JV67)&gt;$BJ67,$BJ67-SUM(RP67:$RV67),JO67),0))</f>
        <v>0</v>
      </c>
      <c r="RP67" s="5">
        <f>IF(JP67=0,0,IF($BJ67&gt;SUM(JQ67:$JV67),IF(JP67+SUM(JQ67:$JV67)&gt;$BJ67,$BJ67-SUM(RQ67:$RV67),JP67),0))</f>
        <v>0</v>
      </c>
      <c r="RQ67" s="5">
        <f>IF(JQ67=0,0,IF($BJ67&gt;SUM(JR67:$JV67),IF(JQ67+SUM(JR67:$JV67)&gt;$BJ67,$BJ67-SUM(RR67:$RV67),JQ67),0))</f>
        <v>0</v>
      </c>
      <c r="RR67" s="5">
        <f>IF(JR67=0,0,IF($BJ67&gt;SUM(JS67:$JV67),IF(JR67+SUM(JS67:$JV67)&gt;$BJ67,$BJ67-SUM(RS67:$RV67),JR67),0))</f>
        <v>0</v>
      </c>
      <c r="RS67" s="5">
        <f>IF(JS67=0,0,IF($BJ67&gt;SUM(JT67:$JV67),IF(JS67+SUM(JT67:$JV67)&gt;$BJ67,$BJ67-SUM(RT67:$RV67),JS67),0))</f>
        <v>0</v>
      </c>
      <c r="RT67" s="5">
        <f>IF(JT67=0,0,IF($BJ67&gt;SUM(JU67:$JV67),IF(JT67+SUM(JU67:$JV67)&gt;$BJ67,$BJ67-SUM(RU67:$RV67),JT67),0))</f>
        <v>0</v>
      </c>
      <c r="RU67" s="5">
        <f>IF(JU67=0,0,IF($BJ67&gt;SUM(JV67:$JV67),IF(JU67+SUM(JV67:$JV67)&gt;$BJ67,$BJ67-SUM(RV67:$RV67),JU67),0))</f>
        <v>0</v>
      </c>
      <c r="RV67" s="54"/>
      <c r="RW67" s="12">
        <f ca="1">SUMIFS(Sales!D$1:D$151,Sales!B$1:B$151,B67,Sales!C$1:C$151,C67)</f>
        <v>26</v>
      </c>
      <c r="RX67" s="65" t="b">
        <f>IF(COUNTIF(Sales!C$1:C$153,C67)=1,TRUE,FALSE)</f>
        <v>1</v>
      </c>
      <c r="RY67" t="b">
        <f t="shared" ref="RY67:RY73" si="602">IF(SUM(BW67:JV67)=SUM(BW210:JV210),IF(SUM(BW67:JV67)=0,TRUE,FALSE),TRUE)</f>
        <v>1</v>
      </c>
    </row>
    <row r="68" spans="1:493" ht="13.25" hidden="1" customHeight="1" x14ac:dyDescent="0.35">
      <c r="A68" s="7">
        <f t="shared" ca="1" si="546"/>
        <v>68</v>
      </c>
      <c r="B68" s="126" t="str">
        <f t="shared" si="595"/>
        <v>GC-Shoes</v>
      </c>
      <c r="C68" s="20" t="s">
        <v>219</v>
      </c>
      <c r="D68" s="20"/>
      <c r="E68" s="155">
        <f>IF(LEFT(C68,5)="Total",0,SUMIFS(Costing!E$1:E$79,Costing!C$1:C$79,B68,Costing!D$1:D$79,C68))</f>
        <v>0</v>
      </c>
      <c r="F68" s="60">
        <f>SUMIFS(Costing!G$1:G$79,Costing!C$1:C$79,B68,Costing!D$1:D$79,C68)</f>
        <v>0</v>
      </c>
      <c r="G68" s="92"/>
      <c r="H68" s="220"/>
      <c r="I68" s="67">
        <f t="shared" si="575"/>
        <v>0</v>
      </c>
      <c r="J68" s="92"/>
      <c r="K68" s="220"/>
      <c r="L68" s="67">
        <f t="shared" si="576"/>
        <v>0</v>
      </c>
      <c r="M68" s="92"/>
      <c r="N68" s="220"/>
      <c r="O68" s="67">
        <f t="shared" si="577"/>
        <v>0</v>
      </c>
      <c r="P68" s="92"/>
      <c r="Q68" s="220"/>
      <c r="R68" s="67">
        <f t="shared" si="578"/>
        <v>0</v>
      </c>
      <c r="S68" s="92"/>
      <c r="T68" s="220"/>
      <c r="U68" s="67">
        <f t="shared" si="579"/>
        <v>0</v>
      </c>
      <c r="V68" s="92"/>
      <c r="W68" s="220"/>
      <c r="X68" s="67">
        <f t="shared" si="580"/>
        <v>0</v>
      </c>
      <c r="Y68" s="92"/>
      <c r="Z68" s="220"/>
      <c r="AA68" s="67">
        <f t="shared" si="581"/>
        <v>0</v>
      </c>
      <c r="AB68" s="92"/>
      <c r="AC68" s="220"/>
      <c r="AD68" s="67">
        <f t="shared" si="582"/>
        <v>0</v>
      </c>
      <c r="AE68" s="92"/>
      <c r="AF68" s="220"/>
      <c r="AG68" s="67">
        <f t="shared" si="583"/>
        <v>0</v>
      </c>
      <c r="AH68" s="92"/>
      <c r="AI68" s="220"/>
      <c r="AJ68" s="67">
        <f t="shared" si="584"/>
        <v>0</v>
      </c>
      <c r="AK68" s="92"/>
      <c r="AL68" s="220"/>
      <c r="AM68" s="67">
        <f t="shared" si="585"/>
        <v>0</v>
      </c>
      <c r="AN68" s="92"/>
      <c r="AO68" s="220"/>
      <c r="AP68" s="67">
        <f t="shared" si="586"/>
        <v>0</v>
      </c>
      <c r="AQ68" s="92"/>
      <c r="AR68" s="220"/>
      <c r="AS68" s="67">
        <f t="shared" si="587"/>
        <v>0</v>
      </c>
      <c r="AT68" s="92"/>
      <c r="AU68" s="220"/>
      <c r="AV68" s="67">
        <f t="shared" si="588"/>
        <v>0</v>
      </c>
      <c r="AW68" s="92"/>
      <c r="AX68" s="220"/>
      <c r="AY68" s="67">
        <f t="shared" si="589"/>
        <v>0</v>
      </c>
      <c r="AZ68" s="92"/>
      <c r="BA68" s="220"/>
      <c r="BB68" s="67">
        <f t="shared" si="590"/>
        <v>0</v>
      </c>
      <c r="BC68" s="92"/>
      <c r="BD68" s="220"/>
      <c r="BE68" s="67">
        <f t="shared" si="591"/>
        <v>0</v>
      </c>
      <c r="BF68" s="92"/>
      <c r="BG68" s="220"/>
      <c r="BH68" s="67">
        <f t="shared" si="592"/>
        <v>0</v>
      </c>
      <c r="BI68" s="68"/>
      <c r="BJ68" s="154">
        <f t="shared" si="593"/>
        <v>0</v>
      </c>
      <c r="BK68" s="116">
        <f t="shared" si="594"/>
        <v>0</v>
      </c>
      <c r="BL68" s="50"/>
      <c r="BM68" s="5">
        <f ca="1">SUMIFS(INDIRECT("Sales!"&amp;RW68&amp;":"&amp;RW68),Sales!$1:$1,"&gt;"&amp;$BN$2,Sales!$1:$1,"&lt;="&amp;$C$2)/$BM$2*30</f>
        <v>0</v>
      </c>
      <c r="BN68" s="72"/>
      <c r="BO68" s="5">
        <f>SUMIF($DB$2:$RV$2,"&lt;"&amp;BO$2,$DB68:$RV68)-SUM($BN68:BN68)</f>
        <v>0</v>
      </c>
      <c r="BP68" s="5">
        <f>SUMIF($DB$2:$RV$2,"&lt;"&amp;BP$2,$DB68:$RV68)-SUM($BN68:BO68)</f>
        <v>0</v>
      </c>
      <c r="BQ68" s="5">
        <f>SUMIF($DB$2:$RV$2,"&lt;"&amp;BQ$2,$DB68:$RV68)-SUM($BN68:BP68)</f>
        <v>0</v>
      </c>
      <c r="BR68" s="5">
        <f>SUMIF($DB$2:$RV$2,"&lt;"&amp;BR$2,$DB68:$RV68)-SUM($BN68:BQ68)</f>
        <v>0</v>
      </c>
      <c r="BS68" s="5">
        <f>SUMIF($DB$2:$RV$2,"&lt;"&amp;BS$2,$DB68:$RV68)-SUM($BN68:BR68)</f>
        <v>0</v>
      </c>
      <c r="BT68" s="5">
        <f>SUMIF($DB$2:$RV$2,"&lt;"&amp;BT$2,$DB68:$RV68)-SUM($BN68:BS68)</f>
        <v>0</v>
      </c>
      <c r="BU68" s="5">
        <f t="shared" si="599"/>
        <v>0</v>
      </c>
      <c r="BV68" s="10"/>
      <c r="BW68" s="95"/>
      <c r="BX68" s="95">
        <v>0</v>
      </c>
      <c r="BY68" s="95">
        <v>0</v>
      </c>
      <c r="BZ68" s="95"/>
      <c r="CA68" s="95"/>
      <c r="CB68" s="95"/>
      <c r="CC68" s="79">
        <v>0</v>
      </c>
      <c r="CD68" s="79">
        <v>0</v>
      </c>
      <c r="CE68" s="79">
        <v>0</v>
      </c>
      <c r="CF68" s="79">
        <v>0</v>
      </c>
      <c r="CG68" s="79">
        <v>0</v>
      </c>
      <c r="CH68" s="79">
        <v>0</v>
      </c>
      <c r="CI68" s="79">
        <v>0</v>
      </c>
      <c r="CJ68" s="79">
        <v>0</v>
      </c>
      <c r="CK68" s="79">
        <v>0</v>
      </c>
      <c r="CL68" s="79">
        <v>0</v>
      </c>
      <c r="CM68" s="79">
        <v>0</v>
      </c>
      <c r="CN68" s="79">
        <v>0</v>
      </c>
      <c r="CO68" s="79">
        <v>0</v>
      </c>
      <c r="CP68" s="79">
        <v>0</v>
      </c>
      <c r="CQ68" s="79">
        <v>0</v>
      </c>
      <c r="CR68" s="79">
        <v>0</v>
      </c>
      <c r="CS68" s="79">
        <v>0</v>
      </c>
      <c r="CT68" s="79">
        <v>0</v>
      </c>
      <c r="CU68" s="79">
        <v>0</v>
      </c>
      <c r="CV68" s="79">
        <v>0</v>
      </c>
      <c r="CW68" s="79">
        <v>0</v>
      </c>
      <c r="CX68" s="95">
        <v>0</v>
      </c>
      <c r="CY68" s="79">
        <v>0</v>
      </c>
      <c r="CZ68" s="79">
        <v>0</v>
      </c>
      <c r="DA68" s="79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50</v>
      </c>
      <c r="DT68" s="5">
        <v>0</v>
      </c>
      <c r="DU68" s="5">
        <v>0</v>
      </c>
      <c r="DV68" s="5">
        <v>90</v>
      </c>
      <c r="DW68" s="5">
        <v>143</v>
      </c>
      <c r="DX68" s="5">
        <v>0</v>
      </c>
      <c r="DY68" s="5">
        <v>0</v>
      </c>
      <c r="DZ68" s="5">
        <v>0</v>
      </c>
      <c r="EA68" s="5">
        <v>10</v>
      </c>
      <c r="EB68" s="5">
        <v>0</v>
      </c>
      <c r="EC68" s="5">
        <v>10</v>
      </c>
      <c r="ED68" s="5">
        <v>0</v>
      </c>
      <c r="EE68" s="5">
        <v>20</v>
      </c>
      <c r="EF68" s="5">
        <v>0</v>
      </c>
      <c r="EG68" s="5">
        <v>20</v>
      </c>
      <c r="EH68" s="5">
        <v>15</v>
      </c>
      <c r="EI68" s="5">
        <v>25</v>
      </c>
      <c r="EJ68" s="5">
        <v>30</v>
      </c>
      <c r="EK68" s="5">
        <v>40</v>
      </c>
      <c r="EL68" s="5">
        <v>30</v>
      </c>
      <c r="EM68" s="5">
        <v>0</v>
      </c>
      <c r="EN68" s="5">
        <v>9</v>
      </c>
      <c r="EO68" s="5">
        <v>10</v>
      </c>
      <c r="EP68" s="5">
        <v>15</v>
      </c>
      <c r="EQ68" s="5">
        <v>5</v>
      </c>
      <c r="ER68" s="5">
        <v>10</v>
      </c>
      <c r="ES68" s="5">
        <v>5</v>
      </c>
      <c r="ET68" s="5">
        <v>15</v>
      </c>
      <c r="EU68" s="5">
        <v>10</v>
      </c>
      <c r="EV68" s="5">
        <v>10</v>
      </c>
      <c r="EW68" s="5">
        <v>10</v>
      </c>
      <c r="EX68" s="5">
        <v>5</v>
      </c>
      <c r="EY68" s="5">
        <v>20</v>
      </c>
      <c r="EZ68" s="5">
        <v>5</v>
      </c>
      <c r="FA68" s="5">
        <v>0</v>
      </c>
      <c r="FB68" s="5">
        <v>5</v>
      </c>
      <c r="FC68" s="5">
        <v>3</v>
      </c>
      <c r="FD68" s="5">
        <v>3</v>
      </c>
      <c r="FE68" s="5">
        <v>0</v>
      </c>
      <c r="FF68" s="5">
        <v>5</v>
      </c>
      <c r="FG68" s="5">
        <v>5</v>
      </c>
      <c r="FH68" s="5">
        <v>0</v>
      </c>
      <c r="FI68" s="5">
        <v>0</v>
      </c>
      <c r="FJ68" s="5">
        <v>5</v>
      </c>
      <c r="FK68" s="5">
        <v>0</v>
      </c>
      <c r="FL68" s="5">
        <v>5</v>
      </c>
      <c r="FM68" s="5">
        <v>3</v>
      </c>
      <c r="FN68" s="5">
        <v>0</v>
      </c>
      <c r="FO68" s="5">
        <v>5</v>
      </c>
      <c r="FP68" s="5">
        <v>0</v>
      </c>
      <c r="FQ68" s="5">
        <v>5</v>
      </c>
      <c r="FR68" s="5">
        <v>5</v>
      </c>
      <c r="FS68" s="5">
        <v>0</v>
      </c>
      <c r="FT68" s="5">
        <v>5</v>
      </c>
      <c r="FU68" s="5">
        <v>5</v>
      </c>
      <c r="FV68" s="5">
        <v>0</v>
      </c>
      <c r="FW68" s="5">
        <v>6</v>
      </c>
      <c r="FX68" s="5">
        <v>5</v>
      </c>
      <c r="FY68" s="5">
        <v>5</v>
      </c>
      <c r="FZ68" s="5">
        <v>5</v>
      </c>
      <c r="GA68" s="5">
        <v>3</v>
      </c>
      <c r="GB68" s="5">
        <v>5</v>
      </c>
      <c r="GC68" s="5">
        <v>5</v>
      </c>
      <c r="GD68" s="5">
        <v>0</v>
      </c>
      <c r="GE68" s="5">
        <v>10</v>
      </c>
      <c r="GF68" s="5">
        <v>5</v>
      </c>
      <c r="GG68" s="5">
        <v>0</v>
      </c>
      <c r="GH68" s="5">
        <v>5</v>
      </c>
      <c r="GI68" s="5">
        <v>5</v>
      </c>
      <c r="GJ68" s="5">
        <v>5</v>
      </c>
      <c r="GK68" s="5">
        <v>5</v>
      </c>
      <c r="GL68" s="5">
        <v>5</v>
      </c>
      <c r="GM68" s="5">
        <v>5</v>
      </c>
      <c r="GN68" s="5">
        <v>5</v>
      </c>
      <c r="GO68" s="5">
        <v>5</v>
      </c>
      <c r="GP68" s="5">
        <v>2</v>
      </c>
      <c r="GQ68" s="5">
        <v>5</v>
      </c>
      <c r="GR68" s="5">
        <v>2</v>
      </c>
      <c r="GS68" s="5">
        <v>5</v>
      </c>
      <c r="GT68" s="5">
        <v>2</v>
      </c>
      <c r="GU68" s="5">
        <v>2</v>
      </c>
      <c r="GV68" s="5">
        <v>5</v>
      </c>
      <c r="GW68" s="5">
        <v>5</v>
      </c>
      <c r="GX68" s="5">
        <v>0</v>
      </c>
      <c r="GY68" s="5">
        <v>5</v>
      </c>
      <c r="GZ68" s="5">
        <v>10</v>
      </c>
      <c r="HA68" s="5">
        <v>10</v>
      </c>
      <c r="HB68" s="5">
        <v>5</v>
      </c>
      <c r="HC68" s="5">
        <v>5</v>
      </c>
      <c r="HD68" s="5">
        <v>5</v>
      </c>
      <c r="HE68" s="5">
        <v>5</v>
      </c>
      <c r="HF68" s="5">
        <v>5</v>
      </c>
      <c r="HG68" s="5">
        <v>5</v>
      </c>
      <c r="HH68" s="5">
        <v>5</v>
      </c>
      <c r="HI68" s="5">
        <v>5</v>
      </c>
      <c r="HJ68" s="5">
        <v>4</v>
      </c>
      <c r="HK68" s="5">
        <v>5</v>
      </c>
      <c r="HL68" s="5">
        <v>5</v>
      </c>
      <c r="HM68" s="5">
        <v>5</v>
      </c>
      <c r="HN68" s="5">
        <v>8</v>
      </c>
      <c r="HO68" s="5">
        <v>5</v>
      </c>
      <c r="HP68" s="5">
        <v>6</v>
      </c>
      <c r="HQ68" s="5">
        <v>8</v>
      </c>
      <c r="HR68" s="5">
        <v>8</v>
      </c>
      <c r="HS68" s="5">
        <v>10</v>
      </c>
      <c r="HT68" s="5">
        <v>10</v>
      </c>
      <c r="HU68" s="5">
        <v>10</v>
      </c>
      <c r="HV68" s="5">
        <v>10</v>
      </c>
      <c r="HW68" s="5">
        <v>10</v>
      </c>
      <c r="HX68" s="5">
        <v>10</v>
      </c>
      <c r="HY68" s="5">
        <v>10</v>
      </c>
      <c r="HZ68" s="5">
        <v>5</v>
      </c>
      <c r="IA68" s="5">
        <v>5</v>
      </c>
      <c r="IB68" s="5">
        <v>5</v>
      </c>
      <c r="IC68" s="5">
        <v>5</v>
      </c>
      <c r="ID68" s="5">
        <v>5</v>
      </c>
      <c r="IE68" s="5">
        <v>9</v>
      </c>
      <c r="IF68" s="5"/>
      <c r="IG68" s="5">
        <v>5</v>
      </c>
      <c r="IH68" s="5">
        <v>10</v>
      </c>
      <c r="II68" s="5">
        <v>10</v>
      </c>
      <c r="IJ68" s="5">
        <v>5</v>
      </c>
      <c r="IK68" s="5">
        <v>15</v>
      </c>
      <c r="IL68" s="5">
        <v>10</v>
      </c>
      <c r="IM68" s="5">
        <v>30</v>
      </c>
      <c r="IN68" s="5">
        <v>10</v>
      </c>
      <c r="IO68" s="5">
        <v>15</v>
      </c>
      <c r="IP68" s="5">
        <v>15</v>
      </c>
      <c r="IQ68" s="5">
        <v>20</v>
      </c>
      <c r="IR68" s="5">
        <v>19</v>
      </c>
      <c r="IS68" s="5">
        <v>25</v>
      </c>
      <c r="IT68" s="5">
        <v>20</v>
      </c>
      <c r="IU68" s="5">
        <v>25</v>
      </c>
      <c r="IV68" s="5">
        <v>20</v>
      </c>
      <c r="IW68" s="5">
        <v>10</v>
      </c>
      <c r="IX68" s="5">
        <v>10</v>
      </c>
      <c r="IY68" s="5">
        <v>10</v>
      </c>
      <c r="IZ68" s="5">
        <v>10</v>
      </c>
      <c r="JA68" s="5">
        <v>15</v>
      </c>
      <c r="JB68" s="5">
        <v>0</v>
      </c>
      <c r="JC68" s="5">
        <v>10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5</v>
      </c>
      <c r="JV68" s="54"/>
      <c r="JW68" s="5">
        <f>IF(BW68=0,0,IF($BJ68&gt;SUM(BX68:$JV68),IF(BW68+SUM(BX68:$JV68)&gt;$BJ68,$BJ68-SUM(JX68:$RV68),BW68),0))</f>
        <v>0</v>
      </c>
      <c r="JX68" s="5">
        <f>IF(BX68=0,0,IF($BJ68&gt;SUM(BY68:$JV68),IF(BX68+SUM(BY68:$JV68)&gt;$BJ68,$BJ68-SUM(JY68:$RV68),BX68),0))</f>
        <v>0</v>
      </c>
      <c r="JY68" s="5">
        <f>IF(BY68=0,0,IF($BJ68&gt;SUM(BZ68:$JV68),IF(BY68+SUM(BZ68:$JV68)&gt;$BJ68,$BJ68-SUM(JZ68:$RV68),BY68),0))</f>
        <v>0</v>
      </c>
      <c r="JZ68" s="5">
        <f>IF(BZ68=0,0,IF($BJ68&gt;SUM(CA68:$JV68),IF(BZ68+SUM(CA68:$JV68)&gt;$BJ68,$BJ68-SUM(KA68:$RV68),BZ68),0))</f>
        <v>0</v>
      </c>
      <c r="KA68" s="5">
        <f>IF(CA68=0,0,IF($BJ68&gt;SUM(CB68:$JV68),IF(CA68+SUM(CB68:$JV68)&gt;$BJ68,$BJ68-SUM(KB68:$RV68),CA68),0))</f>
        <v>0</v>
      </c>
      <c r="KB68" s="5">
        <f>IF(CB68=0,0,IF($BJ68&gt;SUM(CC68:$JV68),IF(CB68+SUM(CC68:$JV68)&gt;$BJ68,$BJ68-SUM(KC68:$RV68),CB68),0))</f>
        <v>0</v>
      </c>
      <c r="KC68" s="5">
        <f>IF(CC68=0,0,IF($BJ68&gt;SUM(CD68:$JV68),IF(CC68+SUM(CD68:$JV68)&gt;$BJ68,$BJ68-SUM(KD68:$RV68),CC68),0))</f>
        <v>0</v>
      </c>
      <c r="KD68" s="5">
        <f>IF(CD68=0,0,IF($BJ68&gt;SUM(CE68:$JV68),IF(CD68+SUM(CE68:$JV68)&gt;$BJ68,$BJ68-SUM(KE68:$RV68),CD68),0))</f>
        <v>0</v>
      </c>
      <c r="KE68" s="5">
        <f>IF(CE68=0,0,IF($BJ68&gt;SUM(CF68:$JV68),IF(CE68+SUM(CF68:$JV68)&gt;$BJ68,$BJ68-SUM(KF68:$RV68),CE68),0))</f>
        <v>0</v>
      </c>
      <c r="KF68" s="5">
        <f>IF(CF68=0,0,IF($BJ68&gt;SUM(CG68:$JV68),IF(CF68+SUM(CG68:$JV68)&gt;$BJ68,$BJ68-SUM(KG68:$RV68),CF68),0))</f>
        <v>0</v>
      </c>
      <c r="KG68" s="5">
        <f>IF(CG68=0,0,IF($BJ68&gt;SUM(CH68:$JV68),IF(CG68+SUM(CH68:$JV68)&gt;$BJ68,$BJ68-SUM(KH68:$RV68),CG68),0))</f>
        <v>0</v>
      </c>
      <c r="KH68" s="5">
        <f>IF(CH68=0,0,IF($BJ68&gt;SUM(CI68:$JV68),IF(CH68+SUM(CI68:$JV68)&gt;$BJ68,$BJ68-SUM(KI68:$RV68),CH68),0))</f>
        <v>0</v>
      </c>
      <c r="KI68" s="5">
        <f>IF(CI68=0,0,IF($BJ68&gt;SUM(CJ68:$JV68),IF(CI68+SUM(CJ68:$JV68)&gt;$BJ68,$BJ68-SUM(KJ68:$RV68),CI68),0))</f>
        <v>0</v>
      </c>
      <c r="KJ68" s="5">
        <f>IF(CJ68=0,0,IF($BJ68&gt;SUM(CK68:$JV68),IF(CJ68+SUM(CK68:$JV68)&gt;$BJ68,$BJ68-SUM(KK68:$RV68),CJ68),0))</f>
        <v>0</v>
      </c>
      <c r="KK68" s="5">
        <f>IF(CK68=0,0,IF($BJ68&gt;SUM(CL68:$JV68),IF(CK68+SUM(CL68:$JV68)&gt;$BJ68,$BJ68-SUM(KL68:$RV68),CK68),0))</f>
        <v>0</v>
      </c>
      <c r="KL68" s="5">
        <f>IF(CL68=0,0,IF($BJ68&gt;SUM(CM68:$JV68),IF(CL68+SUM(CM68:$JV68)&gt;$BJ68,$BJ68-SUM(KM68:$RV68),CL68),0))</f>
        <v>0</v>
      </c>
      <c r="KM68" s="5">
        <f>IF(CM68=0,0,IF($BJ68&gt;SUM(CN68:$JV68),IF(CM68+SUM(CN68:$JV68)&gt;$BJ68,$BJ68-SUM(KN68:$RV68),CM68),0))</f>
        <v>0</v>
      </c>
      <c r="KN68" s="5">
        <f>IF(CN68=0,0,IF($BJ68&gt;SUM(CO68:$JV68),IF(CN68+SUM(CO68:$JV68)&gt;$BJ68,$BJ68-SUM(KO68:$RV68),CN68),0))</f>
        <v>0</v>
      </c>
      <c r="KO68" s="5">
        <f>IF(CO68=0,0,IF($BJ68&gt;SUM(CP68:$JV68),IF(CO68+SUM(CP68:$JV68)&gt;$BJ68,$BJ68-SUM(KP68:$RV68),CO68),0))</f>
        <v>0</v>
      </c>
      <c r="KP68" s="5">
        <f>IF(CP68=0,0,IF($BJ68&gt;SUM(CQ68:$JV68),IF(CP68+SUM(CQ68:$JV68)&gt;$BJ68,$BJ68-SUM(KQ68:$RV68),CP68),0))</f>
        <v>0</v>
      </c>
      <c r="KQ68" s="5">
        <f>IF(CQ68=0,0,IF($BJ68&gt;SUM(CR68:$JV68),IF(CQ68+SUM(CR68:$JV68)&gt;$BJ68,$BJ68-SUM(KR68:$RV68),CQ68),0))</f>
        <v>0</v>
      </c>
      <c r="KR68" s="5">
        <f>IF(CR68=0,0,IF($BJ68&gt;SUM(CS68:$JV68),IF(CR68+SUM(CS68:$JV68)&gt;$BJ68,$BJ68-SUM(KS68:$RV68),CR68),0))</f>
        <v>0</v>
      </c>
      <c r="KS68" s="5">
        <f>IF(CS68=0,0,IF($BJ68&gt;SUM(CT68:$JV68),IF(CS68+SUM(CT68:$JV68)&gt;$BJ68,$BJ68-SUM(KT68:$RV68),CS68),0))</f>
        <v>0</v>
      </c>
      <c r="KT68" s="5">
        <f>IF(CT68=0,0,IF($BJ68&gt;SUM(CU68:$JV68),IF(CT68+SUM(CU68:$JV68)&gt;$BJ68,$BJ68-SUM(KU68:$RV68),CT68),0))</f>
        <v>0</v>
      </c>
      <c r="KU68" s="5">
        <f>IF(CU68=0,0,IF($BJ68&gt;SUM(CV68:$JV68),IF(CU68+SUM(CV68:$JV68)&gt;$BJ68,$BJ68-SUM(KV68:$RV68),CU68),0))</f>
        <v>0</v>
      </c>
      <c r="KV68" s="5">
        <f>IF(CV68=0,0,IF($BJ68&gt;SUM(CW68:$JV68),IF(CV68+SUM(CW68:$JV68)&gt;$BJ68,$BJ68-SUM(KW68:$RV68),CV68),0))</f>
        <v>0</v>
      </c>
      <c r="KW68" s="5">
        <f>IF(CW68=0,0,IF($BJ68&gt;SUM(CX68:$JV68),IF(CW68+SUM(CX68:$JV68)&gt;$BJ68,$BJ68-SUM(KX68:$RV68),CW68),0))</f>
        <v>0</v>
      </c>
      <c r="KX68" s="5">
        <f>IF(CX68=0,0,IF($BJ68&gt;SUM(CY68:$JV68),IF(CX68+SUM(CY68:$JV68)&gt;$BJ68,$BJ68-SUM(KY68:$RV68),CX68),0))</f>
        <v>0</v>
      </c>
      <c r="KY68" s="5">
        <f>IF(CY68=0,0,IF($BJ68&gt;SUM(CZ68:$JV68),IF(CY68+SUM(CZ68:$JV68)&gt;$BJ68,$BJ68-SUM(KZ68:$RV68),CY68),0))</f>
        <v>0</v>
      </c>
      <c r="KZ68" s="5">
        <f>IF(CZ68=0,0,IF($BJ68&gt;SUM(DA68:$JV68),IF(CZ68+SUM(DA68:$JV68)&gt;$BJ68,$BJ68-SUM(LA68:$RV68),CZ68),0))</f>
        <v>0</v>
      </c>
      <c r="LA68" s="5">
        <f>IF(DA68=0,0,IF($BJ68&gt;SUM(DB68:$JV68),IF(DA68+SUM(DB68:$JV68)&gt;$BJ68,$BJ68-SUM(LB68:$RV68),DA68),0))</f>
        <v>0</v>
      </c>
      <c r="LB68" s="5">
        <f>IF(DB68=0,0,IF($BJ68&gt;SUM(DC68:$JV68),IF(DB68+SUM(DC68:$JV68)&gt;$BJ68,$BJ68-SUM(LC68:$RV68),DB68),0))</f>
        <v>0</v>
      </c>
      <c r="LC68" s="5">
        <f>IF(DC68=0,0,IF($BJ68&gt;SUM(DD68:$JV68),IF(DC68+SUM(DD68:$JV68)&gt;$BJ68,$BJ68-SUM(LD68:$RV68),DC68),0))</f>
        <v>0</v>
      </c>
      <c r="LD68" s="5">
        <f>IF(DD68=0,0,IF($BJ68&gt;SUM(DE68:$JV68),IF(DD68+SUM(DE68:$JV68)&gt;$BJ68,$BJ68-SUM(LE68:$RV68),DD68),0))</f>
        <v>0</v>
      </c>
      <c r="LE68" s="5">
        <f>IF(DE68=0,0,IF($BJ68&gt;SUM(DF68:$JV68),IF(DE68+SUM(DF68:$JV68)&gt;$BJ68,$BJ68-SUM(LF68:$RV68),DE68),0))</f>
        <v>0</v>
      </c>
      <c r="LF68" s="5">
        <f>IF(DF68=0,0,IF($BJ68&gt;SUM(DG68:$JV68),IF(DF68+SUM(DG68:$JV68)&gt;$BJ68,$BJ68-SUM(LG68:$RV68),DF68),0))</f>
        <v>0</v>
      </c>
      <c r="LG68" s="5">
        <f>IF(DG68=0,0,IF($BJ68&gt;SUM(DH68:$JV68),IF(DG68+SUM(DH68:$JV68)&gt;$BJ68,$BJ68-SUM(LH68:$RV68),DG68),0))</f>
        <v>0</v>
      </c>
      <c r="LH68" s="5">
        <f>IF(DH68=0,0,IF($BJ68&gt;SUM(DI68:$JV68),IF(DH68+SUM(DI68:$JV68)&gt;$BJ68,$BJ68-SUM(LI68:$RV68),DH68),0))</f>
        <v>0</v>
      </c>
      <c r="LI68" s="5">
        <f>IF(DI68=0,0,IF($BJ68&gt;SUM(DJ68:$JV68),IF(DI68+SUM(DJ68:$JV68)&gt;$BJ68,$BJ68-SUM(LJ68:$RV68),DI68),0))</f>
        <v>0</v>
      </c>
      <c r="LJ68" s="5">
        <f>IF(DJ68=0,0,IF($BJ68&gt;SUM(DK68:$JV68),IF(DJ68+SUM(DK68:$JV68)&gt;$BJ68,$BJ68-SUM(LK68:$RV68),DJ68),0))</f>
        <v>0</v>
      </c>
      <c r="LK68" s="5">
        <f>IF(DK68=0,0,IF($BJ68&gt;SUM(DL68:$JV68),IF(DK68+SUM(DL68:$JV68)&gt;$BJ68,$BJ68-SUM(LL68:$RV68),DK68),0))</f>
        <v>0</v>
      </c>
      <c r="LL68" s="5">
        <f>IF(DL68=0,0,IF($BJ68&gt;SUM(DM68:$JV68),IF(DL68+SUM(DM68:$JV68)&gt;$BJ68,$BJ68-SUM(LM68:$RV68),DL68),0))</f>
        <v>0</v>
      </c>
      <c r="LM68" s="5">
        <f>IF(DM68=0,0,IF($BJ68&gt;SUM(DN68:$JV68),IF(DM68+SUM(DN68:$JV68)&gt;$BJ68,$BJ68-SUM(LN68:$RV68),DM68),0))</f>
        <v>0</v>
      </c>
      <c r="LN68" s="5">
        <f>IF(DN68=0,0,IF($BJ68&gt;SUM(DO68:$JV68),IF(DN68+SUM(DO68:$JV68)&gt;$BJ68,$BJ68-SUM(LO68:$RV68),DN68),0))</f>
        <v>0</v>
      </c>
      <c r="LO68" s="5">
        <f>IF(DO68=0,0,IF($BJ68&gt;SUM(DP68:$JV68),IF(DO68+SUM(DP68:$JV68)&gt;$BJ68,$BJ68-SUM(LP68:$RV68),DO68),0))</f>
        <v>0</v>
      </c>
      <c r="LP68" s="5">
        <f>IF(DP68=0,0,IF($BJ68&gt;SUM(DQ68:$JV68),IF(DP68+SUM(DQ68:$JV68)&gt;$BJ68,$BJ68-SUM(LQ68:$RV68),DP68),0))</f>
        <v>0</v>
      </c>
      <c r="LQ68" s="5">
        <f>IF(DQ68=0,0,IF($BJ68&gt;SUM(DR68:$JV68),IF(DQ68+SUM(DR68:$JV68)&gt;$BJ68,$BJ68-SUM(LR68:$RV68),DQ68),0))</f>
        <v>0</v>
      </c>
      <c r="LR68" s="5">
        <f>IF(DR68=0,0,IF($BJ68&gt;SUM(DS68:$JV68),IF(DR68+SUM(DS68:$JV68)&gt;$BJ68,$BJ68-SUM(LS68:$RV68),DR68),0))</f>
        <v>0</v>
      </c>
      <c r="LS68" s="5">
        <f>IF(DS68=0,0,IF($BJ68&gt;SUM(DT68:$JV68),IF(DS68+SUM(DT68:$JV68)&gt;$BJ68,$BJ68-SUM(LT68:$RV68),DS68),0))</f>
        <v>0</v>
      </c>
      <c r="LT68" s="5">
        <f>IF(DT68=0,0,IF($BJ68&gt;SUM(DU68:$JV68),IF(DT68+SUM(DU68:$JV68)&gt;$BJ68,$BJ68-SUM(LU68:$RV68),DT68),0))</f>
        <v>0</v>
      </c>
      <c r="LU68" s="5">
        <f>IF(DU68=0,0,IF($BJ68&gt;SUM(DV68:$JV68),IF(DU68+SUM(DV68:$JV68)&gt;$BJ68,$BJ68-SUM(LV68:$RV68),DU68),0))</f>
        <v>0</v>
      </c>
      <c r="LV68" s="5">
        <f>IF(DV68=0,0,IF($BJ68&gt;SUM(DW68:$JV68),IF(DV68+SUM(DW68:$JV68)&gt;$BJ68,$BJ68-SUM(LW68:$RV68),DV68),0))</f>
        <v>0</v>
      </c>
      <c r="LW68" s="5">
        <f>IF(DW68=0,0,IF($BJ68&gt;SUM(DX68:$JV68),IF(DW68+SUM(DX68:$JV68)&gt;$BJ68,$BJ68-SUM(LX68:$RV68),DW68),0))</f>
        <v>0</v>
      </c>
      <c r="LX68" s="5">
        <f>IF(DX68=0,0,IF($BJ68&gt;SUM(DY68:$JV68),IF(DX68+SUM(DY68:$JV68)&gt;$BJ68,$BJ68-SUM(LY68:$RV68),DX68),0))</f>
        <v>0</v>
      </c>
      <c r="LY68" s="5">
        <f>IF(DY68=0,0,IF($BJ68&gt;SUM(DZ68:$JV68),IF(DY68+SUM(DZ68:$JV68)&gt;$BJ68,$BJ68-SUM(LZ68:$RV68),DY68),0))</f>
        <v>0</v>
      </c>
      <c r="LZ68" s="5">
        <f>IF(DZ68=0,0,IF($BJ68&gt;SUM(EA68:$JV68),IF(DZ68+SUM(EA68:$JV68)&gt;$BJ68,$BJ68-SUM(MA68:$RV68),DZ68),0))</f>
        <v>0</v>
      </c>
      <c r="MA68" s="5">
        <f>IF(EA68=0,0,IF($BJ68&gt;SUM(EB68:$JV68),IF(EA68+SUM(EB68:$JV68)&gt;$BJ68,$BJ68-SUM(MB68:$RV68),EA68),0))</f>
        <v>0</v>
      </c>
      <c r="MB68" s="5">
        <f>IF(EB68=0,0,IF($BJ68&gt;SUM(EC68:$JV68),IF(EB68+SUM(EC68:$JV68)&gt;$BJ68,$BJ68-SUM(MC68:$RV68),EB68),0))</f>
        <v>0</v>
      </c>
      <c r="MC68" s="5">
        <f>IF(EC68=0,0,IF($BJ68&gt;SUM(ED68:$JV68),IF(EC68+SUM(ED68:$JV68)&gt;$BJ68,$BJ68-SUM(MD68:$RV68),EC68),0))</f>
        <v>0</v>
      </c>
      <c r="MD68" s="5">
        <f>IF(ED68=0,0,IF($BJ68&gt;SUM(EE68:$JV68),IF(ED68+SUM(EE68:$JV68)&gt;$BJ68,$BJ68-SUM(ME68:$RV68),ED68),0))</f>
        <v>0</v>
      </c>
      <c r="ME68" s="5">
        <f>IF(EE68=0,0,IF($BJ68&gt;SUM(EF68:$JV68),IF(EE68+SUM(EF68:$JV68)&gt;$BJ68,$BJ68-SUM(MF68:$RV68),EE68),0))</f>
        <v>0</v>
      </c>
      <c r="MF68" s="5">
        <f>IF(EF68=0,0,IF($BJ68&gt;SUM(EG68:$JV68),IF(EF68+SUM(EG68:$JV68)&gt;$BJ68,$BJ68-SUM(MG68:$RV68),EF68),0))</f>
        <v>0</v>
      </c>
      <c r="MG68" s="5">
        <f>IF(EG68=0,0,IF($BJ68&gt;SUM(EH68:$JV68),IF(EG68+SUM(EH68:$JV68)&gt;$BJ68,$BJ68-SUM(MH68:$RV68),EG68),0))</f>
        <v>0</v>
      </c>
      <c r="MH68" s="5">
        <f>IF(EH68=0,0,IF($BJ68&gt;SUM(EI68:$JV68),IF(EH68+SUM(EI68:$JV68)&gt;$BJ68,$BJ68-SUM(MI68:$RV68),EH68),0))</f>
        <v>0</v>
      </c>
      <c r="MI68" s="5">
        <f>IF(EI68=0,0,IF($BJ68&gt;SUM(EJ68:$JV68),IF(EI68+SUM(EJ68:$JV68)&gt;$BJ68,$BJ68-SUM(MJ68:$RV68),EI68),0))</f>
        <v>0</v>
      </c>
      <c r="MJ68" s="5">
        <f>IF(EJ68=0,0,IF($BJ68&gt;SUM(EK68:$JV68),IF(EJ68+SUM(EK68:$JV68)&gt;$BJ68,$BJ68-SUM(MK68:$RV68),EJ68),0))</f>
        <v>0</v>
      </c>
      <c r="MK68" s="5">
        <f>IF(EK68=0,0,IF($BJ68&gt;SUM(EL68:$JV68),IF(EK68+SUM(EL68:$JV68)&gt;$BJ68,$BJ68-SUM(ML68:$RV68),EK68),0))</f>
        <v>0</v>
      </c>
      <c r="ML68" s="5">
        <f>IF(EL68=0,0,IF($BJ68&gt;SUM(EM68:$JV68),IF(EL68+SUM(EM68:$JV68)&gt;$BJ68,$BJ68-SUM(MM68:$RV68),EL68),0))</f>
        <v>0</v>
      </c>
      <c r="MM68" s="5">
        <f>IF(EM68=0,0,IF($BJ68&gt;SUM(EN68:$JV68),IF(EM68+SUM(EN68:$JV68)&gt;$BJ68,$BJ68-SUM(MN68:$RV68),EM68),0))</f>
        <v>0</v>
      </c>
      <c r="MN68" s="5">
        <f>IF(EN68=0,0,IF($BJ68&gt;SUM(EO68:$JV68),IF(EN68+SUM(EO68:$JV68)&gt;$BJ68,$BJ68-SUM(MO68:$RV68),EN68),0))</f>
        <v>0</v>
      </c>
      <c r="MO68" s="5">
        <f>IF(EO68=0,0,IF($BJ68&gt;SUM(EP68:$JV68),IF(EO68+SUM(EP68:$JV68)&gt;$BJ68,$BJ68-SUM(MP68:$RV68),EO68),0))</f>
        <v>0</v>
      </c>
      <c r="MP68" s="5">
        <f>IF(EP68=0,0,IF($BJ68&gt;SUM(EQ68:$JV68),IF(EP68+SUM(EQ68:$JV68)&gt;$BJ68,$BJ68-SUM(MQ68:$RV68),EP68),0))</f>
        <v>0</v>
      </c>
      <c r="MQ68" s="5">
        <f>IF(EQ68=0,0,IF($BJ68&gt;SUM(ER68:$JV68),IF(EQ68+SUM(ER68:$JV68)&gt;$BJ68,$BJ68-SUM(MR68:$RV68),EQ68),0))</f>
        <v>0</v>
      </c>
      <c r="MR68" s="5">
        <f>IF(ER68=0,0,IF($BJ68&gt;SUM(ES68:$JV68),IF(ER68+SUM(ES68:$JV68)&gt;$BJ68,$BJ68-SUM(MS68:$RV68),ER68),0))</f>
        <v>0</v>
      </c>
      <c r="MS68" s="5">
        <f>IF(ES68=0,0,IF($BJ68&gt;SUM(ET68:$JV68),IF(ES68+SUM(ET68:$JV68)&gt;$BJ68,$BJ68-SUM(MT68:$RV68),ES68),0))</f>
        <v>0</v>
      </c>
      <c r="MT68" s="5">
        <f>IF(ET68=0,0,IF($BJ68&gt;SUM(EU68:$JV68),IF(ET68+SUM(EU68:$JV68)&gt;$BJ68,$BJ68-SUM(MU68:$RV68),ET68),0))</f>
        <v>0</v>
      </c>
      <c r="MU68" s="5">
        <f>IF(EU68=0,0,IF($BJ68&gt;SUM(EV68:$JV68),IF(EU68+SUM(EV68:$JV68)&gt;$BJ68,$BJ68-SUM(MV68:$RV68),EU68),0))</f>
        <v>0</v>
      </c>
      <c r="MV68" s="5">
        <f>IF(EV68=0,0,IF($BJ68&gt;SUM(EW68:$JV68),IF(EV68+SUM(EW68:$JV68)&gt;$BJ68,$BJ68-SUM(MW68:$RV68),EV68),0))</f>
        <v>0</v>
      </c>
      <c r="MW68" s="5">
        <f>IF(EW68=0,0,IF($BJ68&gt;SUM(EX68:$JV68),IF(EW68+SUM(EX68:$JV68)&gt;$BJ68,$BJ68-SUM(MX68:$RV68),EW68),0))</f>
        <v>0</v>
      </c>
      <c r="MX68" s="5">
        <f>IF(EX68=0,0,IF($BJ68&gt;SUM(EY68:$JV68),IF(EX68+SUM(EY68:$JV68)&gt;$BJ68,$BJ68-SUM(MY68:$RV68),EX68),0))</f>
        <v>0</v>
      </c>
      <c r="MY68" s="5">
        <f>IF(EY68=0,0,IF($BJ68&gt;SUM(EZ68:$JV68),IF(EY68+SUM(EZ68:$JV68)&gt;$BJ68,$BJ68-SUM(MZ68:$RV68),EY68),0))</f>
        <v>0</v>
      </c>
      <c r="MZ68" s="5">
        <f>IF(EZ68=0,0,IF($BJ68&gt;SUM(FA68:$JV68),IF(EZ68+SUM(FA68:$JV68)&gt;$BJ68,$BJ68-SUM(NA68:$RV68),EZ68),0))</f>
        <v>0</v>
      </c>
      <c r="NA68" s="5">
        <f>IF(FA68=0,0,IF($BJ68&gt;SUM(FB68:$JV68),IF(FA68+SUM(FB68:$JV68)&gt;$BJ68,$BJ68-SUM(NB68:$RV68),FA68),0))</f>
        <v>0</v>
      </c>
      <c r="NB68" s="5">
        <f>IF(FB68=0,0,IF($BJ68&gt;SUM(FC68:$JV68),IF(FB68+SUM(FC68:$JV68)&gt;$BJ68,$BJ68-SUM(NC68:$RV68),FB68),0))</f>
        <v>0</v>
      </c>
      <c r="NC68" s="5">
        <f>IF(FC68=0,0,IF($BJ68&gt;SUM(FD68:$JV68),IF(FC68+SUM(FD68:$JV68)&gt;$BJ68,$BJ68-SUM(ND68:$RV68),FC68),0))</f>
        <v>0</v>
      </c>
      <c r="ND68" s="5">
        <f>IF(FD68=0,0,IF($BJ68&gt;SUM(FE68:$JV68),IF(FD68+SUM(FE68:$JV68)&gt;$BJ68,$BJ68-SUM(NE68:$RV68),FD68),0))</f>
        <v>0</v>
      </c>
      <c r="NE68" s="5">
        <f>IF(FE68=0,0,IF($BJ68&gt;SUM(FF68:$JV68),IF(FE68+SUM(FF68:$JV68)&gt;$BJ68,$BJ68-SUM(NF68:$RV68),FE68),0))</f>
        <v>0</v>
      </c>
      <c r="NF68" s="5">
        <f>IF(FF68=0,0,IF($BJ68&gt;SUM(FG68:$JV68),IF(FF68+SUM(FG68:$JV68)&gt;$BJ68,$BJ68-SUM(NG68:$RV68),FF68),0))</f>
        <v>0</v>
      </c>
      <c r="NG68" s="5">
        <f>IF(FG68=0,0,IF($BJ68&gt;SUM(FH68:$JV68),IF(FG68+SUM(FH68:$JV68)&gt;$BJ68,$BJ68-SUM(NH68:$RV68),FG68),0))</f>
        <v>0</v>
      </c>
      <c r="NH68" s="5">
        <f>IF(FH68=0,0,IF($BJ68&gt;SUM(FI68:$JV68),IF(FH68+SUM(FI68:$JV68)&gt;$BJ68,$BJ68-SUM(NI68:$RV68),FH68),0))</f>
        <v>0</v>
      </c>
      <c r="NI68" s="5">
        <f>IF(FI68=0,0,IF($BJ68&gt;SUM(FJ68:$JV68),IF(FI68+SUM(FJ68:$JV68)&gt;$BJ68,$BJ68-SUM(NJ68:$RV68),FI68),0))</f>
        <v>0</v>
      </c>
      <c r="NJ68" s="5">
        <f>IF(FJ68=0,0,IF($BJ68&gt;SUM(FK68:$JV68),IF(FJ68+SUM(FK68:$JV68)&gt;$BJ68,$BJ68-SUM(NK68:$RV68),FJ68),0))</f>
        <v>0</v>
      </c>
      <c r="NK68" s="5">
        <f>IF(FK68=0,0,IF($BJ68&gt;SUM(FL68:$JV68),IF(FK68+SUM(FL68:$JV68)&gt;$BJ68,$BJ68-SUM(NL68:$RV68),FK68),0))</f>
        <v>0</v>
      </c>
      <c r="NL68" s="5">
        <f>IF(FL68=0,0,IF($BJ68&gt;SUM(FM68:$JV68),IF(FL68+SUM(FM68:$JV68)&gt;$BJ68,$BJ68-SUM(NM68:$RV68),FL68),0))</f>
        <v>0</v>
      </c>
      <c r="NM68" s="5">
        <f>IF(FM68=0,0,IF($BJ68&gt;SUM(FN68:$JV68),IF(FM68+SUM(FN68:$JV68)&gt;$BJ68,$BJ68-SUM(NN68:$RV68),FM68),0))</f>
        <v>0</v>
      </c>
      <c r="NN68" s="5">
        <f>IF(FN68=0,0,IF($BJ68&gt;SUM(FO68:$JV68),IF(FN68+SUM(FO68:$JV68)&gt;$BJ68,$BJ68-SUM(NO68:$RV68),FN68),0))</f>
        <v>0</v>
      </c>
      <c r="NO68" s="5">
        <f>IF(FO68=0,0,IF($BJ68&gt;SUM(FP68:$JV68),IF(FO68+SUM(FP68:$JV68)&gt;$BJ68,$BJ68-SUM(NP68:$RV68),FO68),0))</f>
        <v>0</v>
      </c>
      <c r="NP68" s="5">
        <f>IF(FP68=0,0,IF($BJ68&gt;SUM(FQ68:$JV68),IF(FP68+SUM(FQ68:$JV68)&gt;$BJ68,$BJ68-SUM(NQ68:$RV68),FP68),0))</f>
        <v>0</v>
      </c>
      <c r="NQ68" s="5">
        <f>IF(FQ68=0,0,IF($BJ68&gt;SUM(FR68:$JV68),IF(FQ68+SUM(FR68:$JV68)&gt;$BJ68,$BJ68-SUM(NR68:$RV68),FQ68),0))</f>
        <v>0</v>
      </c>
      <c r="NR68" s="5">
        <f>IF(FR68=0,0,IF($BJ68&gt;SUM(FS68:$JV68),IF(FR68+SUM(FS68:$JV68)&gt;$BJ68,$BJ68-SUM(NS68:$RV68),FR68),0))</f>
        <v>0</v>
      </c>
      <c r="NS68" s="5">
        <f>IF(FS68=0,0,IF($BJ68&gt;SUM(FT68:$JV68),IF(FS68+SUM(FT68:$JV68)&gt;$BJ68,$BJ68-SUM(NT68:$RV68),FS68),0))</f>
        <v>0</v>
      </c>
      <c r="NT68" s="5">
        <f>IF(FT68=0,0,IF($BJ68&gt;SUM(FU68:$JV68),IF(FT68+SUM(FU68:$JV68)&gt;$BJ68,$BJ68-SUM(NU68:$RV68),FT68),0))</f>
        <v>0</v>
      </c>
      <c r="NU68" s="5">
        <f>IF(FU68=0,0,IF($BJ68&gt;SUM(FV68:$JV68),IF(FU68+SUM(FV68:$JV68)&gt;$BJ68,$BJ68-SUM(NV68:$RV68),FU68),0))</f>
        <v>0</v>
      </c>
      <c r="NV68" s="5">
        <f>IF(FV68=0,0,IF($BJ68&gt;SUM(FW68:$JV68),IF(FV68+SUM(FW68:$JV68)&gt;$BJ68,$BJ68-SUM(NW68:$RV68),FV68),0))</f>
        <v>0</v>
      </c>
      <c r="NW68" s="5">
        <f>IF(FW68=0,0,IF($BJ68&gt;SUM(FX68:$JV68),IF(FW68+SUM(FX68:$JV68)&gt;$BJ68,$BJ68-SUM(NX68:$RV68),FW68),0))</f>
        <v>0</v>
      </c>
      <c r="NX68" s="5">
        <f>IF(FX68=0,0,IF($BJ68&gt;SUM(FY68:$JV68),IF(FX68+SUM(FY68:$JV68)&gt;$BJ68,$BJ68-SUM(NY68:$RV68),FX68),0))</f>
        <v>0</v>
      </c>
      <c r="NY68" s="5">
        <f>IF(FY68=0,0,IF($BJ68&gt;SUM(FZ68:$JV68),IF(FY68+SUM(FZ68:$JV68)&gt;$BJ68,$BJ68-SUM(NZ68:$RV68),FY68),0))</f>
        <v>0</v>
      </c>
      <c r="NZ68" s="5">
        <f>IF(FZ68=0,0,IF($BJ68&gt;SUM(GA68:$JV68),IF(FZ68+SUM(GA68:$JV68)&gt;$BJ68,$BJ68-SUM(OA68:$RV68),FZ68),0))</f>
        <v>0</v>
      </c>
      <c r="OA68" s="5">
        <f>IF(GA68=0,0,IF($BJ68&gt;SUM(GB68:$JV68),IF(GA68+SUM(GB68:$JV68)&gt;$BJ68,$BJ68-SUM(OB68:$RV68),GA68),0))</f>
        <v>0</v>
      </c>
      <c r="OB68" s="5">
        <f>IF(GB68=0,0,IF($BJ68&gt;SUM(GC68:$JV68),IF(GB68+SUM(GC68:$JV68)&gt;$BJ68,$BJ68-SUM(OC68:$RV68),GB68),0))</f>
        <v>0</v>
      </c>
      <c r="OC68" s="5">
        <f>IF(GC68=0,0,IF($BJ68&gt;SUM(GD68:$JV68),IF(GC68+SUM(GD68:$JV68)&gt;$BJ68,$BJ68-SUM(OD68:$RV68),GC68),0))</f>
        <v>0</v>
      </c>
      <c r="OD68" s="5">
        <f>IF(GD68=0,0,IF($BJ68&gt;SUM(GE68:$JV68),IF(GD68+SUM(GE68:$JV68)&gt;$BJ68,$BJ68-SUM(OE68:$RV68),GD68),0))</f>
        <v>0</v>
      </c>
      <c r="OE68" s="5">
        <f>IF(GE68=0,0,IF($BJ68&gt;SUM(GF68:$JV68),IF(GE68+SUM(GF68:$JV68)&gt;$BJ68,$BJ68-SUM(OF68:$RV68),GE68),0))</f>
        <v>0</v>
      </c>
      <c r="OF68" s="5">
        <f>IF(GF68=0,0,IF($BJ68&gt;SUM(GG68:$JV68),IF(GF68+SUM(GG68:$JV68)&gt;$BJ68,$BJ68-SUM(OG68:$RV68),GF68),0))</f>
        <v>0</v>
      </c>
      <c r="OG68" s="5">
        <f>IF(GG68=0,0,IF($BJ68&gt;SUM(GH68:$JV68),IF(GG68+SUM(GH68:$JV68)&gt;$BJ68,$BJ68-SUM(OH68:$RV68),GG68),0))</f>
        <v>0</v>
      </c>
      <c r="OH68" s="5">
        <f>IF(GH68=0,0,IF($BJ68&gt;SUM(GI68:$JV68),IF(GH68+SUM(GI68:$JV68)&gt;$BJ68,$BJ68-SUM(OI68:$RV68),GH68),0))</f>
        <v>0</v>
      </c>
      <c r="OI68" s="5">
        <f>IF(GI68=0,0,IF($BJ68&gt;SUM(GJ68:$JV68),IF(GI68+SUM(GJ68:$JV68)&gt;$BJ68,$BJ68-SUM(OJ68:$RV68),GI68),0))</f>
        <v>0</v>
      </c>
      <c r="OJ68" s="5">
        <f>IF(GJ68=0,0,IF($BJ68&gt;SUM(GK68:$JV68),IF(GJ68+SUM(GK68:$JV68)&gt;$BJ68,$BJ68-SUM(OK68:$RV68),GJ68),0))</f>
        <v>0</v>
      </c>
      <c r="OK68" s="5">
        <f>IF(GK68=0,0,IF($BJ68&gt;SUM(GL68:$JV68),IF(GK68+SUM(GL68:$JV68)&gt;$BJ68,$BJ68-SUM(OL68:$RV68),GK68),0))</f>
        <v>0</v>
      </c>
      <c r="OL68" s="5">
        <f>IF(GL68=0,0,IF($BJ68&gt;SUM(GM68:$JV68),IF(GL68+SUM(GM68:$JV68)&gt;$BJ68,$BJ68-SUM(OM68:$RV68),GL68),0))</f>
        <v>0</v>
      </c>
      <c r="OM68" s="5">
        <f>IF(GM68=0,0,IF($BJ68&gt;SUM(GN68:$JV68),IF(GM68+SUM(GN68:$JV68)&gt;$BJ68,$BJ68-SUM(ON68:$RV68),GM68),0))</f>
        <v>0</v>
      </c>
      <c r="ON68" s="5">
        <f>IF(GN68=0,0,IF($BJ68&gt;SUM(GO68:$JV68),IF(GN68+SUM(GO68:$JV68)&gt;$BJ68,$BJ68-SUM(OO68:$RV68),GN68),0))</f>
        <v>0</v>
      </c>
      <c r="OO68" s="5">
        <f>IF(GO68=0,0,IF($BJ68&gt;SUM(GP68:$JV68),IF(GO68+SUM(GP68:$JV68)&gt;$BJ68,$BJ68-SUM(OP68:$RV68),GO68),0))</f>
        <v>0</v>
      </c>
      <c r="OP68" s="5">
        <f>IF(GP68=0,0,IF($BJ68&gt;SUM(GQ68:$JV68),IF(GP68+SUM(GQ68:$JV68)&gt;$BJ68,$BJ68-SUM(OQ68:$RV68),GP68),0))</f>
        <v>0</v>
      </c>
      <c r="OQ68" s="5">
        <f>IF(GQ68=0,0,IF($BJ68&gt;SUM(GR68:$JV68),IF(GQ68+SUM(GR68:$JV68)&gt;$BJ68,$BJ68-SUM(OR68:$RV68),GQ68),0))</f>
        <v>0</v>
      </c>
      <c r="OR68" s="5">
        <f>IF(GR68=0,0,IF($BJ68&gt;SUM(GS68:$JV68),IF(GR68+SUM(GS68:$JV68)&gt;$BJ68,$BJ68-SUM(OS68:$RV68),GR68),0))</f>
        <v>0</v>
      </c>
      <c r="OS68" s="5">
        <f>IF(GS68=0,0,IF($BJ68&gt;SUM(GT68:$JV68),IF(GS68+SUM(GT68:$JV68)&gt;$BJ68,$BJ68-SUM(OT68:$RV68),GS68),0))</f>
        <v>0</v>
      </c>
      <c r="OT68" s="5">
        <f>IF(GT68=0,0,IF($BJ68&gt;SUM(GU68:$JV68),IF(GT68+SUM(GU68:$JV68)&gt;$BJ68,$BJ68-SUM(OU68:$RV68),GT68),0))</f>
        <v>0</v>
      </c>
      <c r="OU68" s="5">
        <f>IF(GU68=0,0,IF($BJ68&gt;SUM(GV68:$JV68),IF(GU68+SUM(GV68:$JV68)&gt;$BJ68,$BJ68-SUM(OV68:$RV68),GU68),0))</f>
        <v>0</v>
      </c>
      <c r="OV68" s="5">
        <f>IF(GV68=0,0,IF($BJ68&gt;SUM(GW68:$JV68),IF(GV68+SUM(GW68:$JV68)&gt;$BJ68,$BJ68-SUM(OW68:$RV68),GV68),0))</f>
        <v>0</v>
      </c>
      <c r="OW68" s="5">
        <f>IF(GW68=0,0,IF($BJ68&gt;SUM(GX68:$JV68),IF(GW68+SUM(GX68:$JV68)&gt;$BJ68,$BJ68-SUM(OX68:$RV68),GW68),0))</f>
        <v>0</v>
      </c>
      <c r="OX68" s="5">
        <f>IF(GX68=0,0,IF($BJ68&gt;SUM(GY68:$JV68),IF(GX68+SUM(GY68:$JV68)&gt;$BJ68,$BJ68-SUM(OY68:$RV68),GX68),0))</f>
        <v>0</v>
      </c>
      <c r="OY68" s="5">
        <f>IF(GY68=0,0,IF($BJ68&gt;SUM(GZ68:$JV68),IF(GY68+SUM(GZ68:$JV68)&gt;$BJ68,$BJ68-SUM(OZ68:$RV68),GY68),0))</f>
        <v>0</v>
      </c>
      <c r="OZ68" s="5">
        <f>IF(GZ68=0,0,IF($BJ68&gt;SUM(HA68:$JV68),IF(GZ68+SUM(HA68:$JV68)&gt;$BJ68,$BJ68-SUM(PA68:$RV68),GZ68),0))</f>
        <v>0</v>
      </c>
      <c r="PA68" s="5">
        <f>IF(HA68=0,0,IF($BJ68&gt;SUM(HB68:$JV68),IF(HA68+SUM(HB68:$JV68)&gt;$BJ68,$BJ68-SUM(PB68:$RV68),HA68),0))</f>
        <v>0</v>
      </c>
      <c r="PB68" s="5">
        <f>IF(HB68=0,0,IF($BJ68&gt;SUM(HC68:$JV68),IF(HB68+SUM(HC68:$JV68)&gt;$BJ68,$BJ68-SUM(PC68:$RV68),HB68),0))</f>
        <v>0</v>
      </c>
      <c r="PC68" s="5">
        <f>IF(HC68=0,0,IF($BJ68&gt;SUM(HD68:$JV68),IF(HC68+SUM(HD68:$JV68)&gt;$BJ68,$BJ68-SUM(PD68:$RV68),HC68),0))</f>
        <v>0</v>
      </c>
      <c r="PD68" s="5">
        <f>IF(HD68=0,0,IF($BJ68&gt;SUM(HE68:$JV68),IF(HD68+SUM(HE68:$JV68)&gt;$BJ68,$BJ68-SUM(PE68:$RV68),HD68),0))</f>
        <v>0</v>
      </c>
      <c r="PE68" s="5">
        <f>IF(HE68=0,0,IF($BJ68&gt;SUM(HF68:$JV68),IF(HE68+SUM(HF68:$JV68)&gt;$BJ68,$BJ68-SUM(PF68:$RV68),HE68),0))</f>
        <v>0</v>
      </c>
      <c r="PF68" s="5">
        <f>IF(HF68=0,0,IF($BJ68&gt;SUM(HG68:$JV68),IF(HF68+SUM(HG68:$JV68)&gt;$BJ68,$BJ68-SUM(PG68:$RV68),HF68),0))</f>
        <v>0</v>
      </c>
      <c r="PG68" s="5">
        <f>IF(HG68=0,0,IF($BJ68&gt;SUM(HH68:$JV68),IF(HG68+SUM(HH68:$JV68)&gt;$BJ68,$BJ68-SUM(PH68:$RV68),HG68),0))</f>
        <v>0</v>
      </c>
      <c r="PH68" s="5">
        <f>IF(HH68=0,0,IF($BJ68&gt;SUM(HI68:$JV68),IF(HH68+SUM(HI68:$JV68)&gt;$BJ68,$BJ68-SUM(PI68:$RV68),HH68),0))</f>
        <v>0</v>
      </c>
      <c r="PI68" s="5">
        <f>IF(HI68=0,0,IF($BJ68&gt;SUM(HJ68:$JV68),IF(HI68+SUM(HJ68:$JV68)&gt;$BJ68,$BJ68-SUM(PJ68:$RV68),HI68),0))</f>
        <v>0</v>
      </c>
      <c r="PJ68" s="5">
        <f>IF(HJ68=0,0,IF($BJ68&gt;SUM(HK68:$JV68),IF(HJ68+SUM(HK68:$JV68)&gt;$BJ68,$BJ68-SUM(PK68:$RV68),HJ68),0))</f>
        <v>0</v>
      </c>
      <c r="PK68" s="5">
        <f>IF(HK68=0,0,IF($BJ68&gt;SUM(HL68:$JV68),IF(HK68+SUM(HL68:$JV68)&gt;$BJ68,$BJ68-SUM(PL68:$RV68),HK68),0))</f>
        <v>0</v>
      </c>
      <c r="PL68" s="5">
        <f>IF(HL68=0,0,IF($BJ68&gt;SUM(HM68:$JV68),IF(HL68+SUM(HM68:$JV68)&gt;$BJ68,$BJ68-SUM(PM68:$RV68),HL68),0))</f>
        <v>0</v>
      </c>
      <c r="PM68" s="5">
        <f>IF(HM68=0,0,IF($BJ68&gt;SUM(HN68:$JV68),IF(HM68+SUM(HN68:$JV68)&gt;$BJ68,$BJ68-SUM(PN68:$RV68),HM68),0))</f>
        <v>0</v>
      </c>
      <c r="PN68" s="5">
        <f>IF(HN68=0,0,IF($BJ68&gt;SUM(HO68:$JV68),IF(HN68+SUM(HO68:$JV68)&gt;$BJ68,$BJ68-SUM(PO68:$RV68),HN68),0))</f>
        <v>0</v>
      </c>
      <c r="PO68" s="5">
        <f>IF(HO68=0,0,IF($BJ68&gt;SUM(HP68:$JV68),IF(HO68+SUM(HP68:$JV68)&gt;$BJ68,$BJ68-SUM(PP68:$RV68),HO68),0))</f>
        <v>0</v>
      </c>
      <c r="PP68" s="5">
        <f>IF(HP68=0,0,IF($BJ68&gt;SUM(HQ68:$JV68),IF(HP68+SUM(HQ68:$JV68)&gt;$BJ68,$BJ68-SUM(PQ68:$RV68),HP68),0))</f>
        <v>0</v>
      </c>
      <c r="PQ68" s="5">
        <f>IF(HQ68=0,0,IF($BJ68&gt;SUM(HR68:$JV68),IF(HQ68+SUM(HR68:$JV68)&gt;$BJ68,$BJ68-SUM(PR68:$RV68),HQ68),0))</f>
        <v>0</v>
      </c>
      <c r="PR68" s="5">
        <f>IF(HR68=0,0,IF($BJ68&gt;SUM(HS68:$JV68),IF(HR68+SUM(HS68:$JV68)&gt;$BJ68,$BJ68-SUM(PS68:$RV68),HR68),0))</f>
        <v>0</v>
      </c>
      <c r="PS68" s="5">
        <f>IF(HS68=0,0,IF($BJ68&gt;SUM(HT68:$JV68),IF(HS68+SUM(HT68:$JV68)&gt;$BJ68,$BJ68-SUM(PT68:$RV68),HS68),0))</f>
        <v>0</v>
      </c>
      <c r="PT68" s="5">
        <f>IF(HT68=0,0,IF($BJ68&gt;SUM(HU68:$JV68),IF(HT68+SUM(HU68:$JV68)&gt;$BJ68,$BJ68-SUM(PU68:$RV68),HT68),0))</f>
        <v>0</v>
      </c>
      <c r="PU68" s="5">
        <f>IF(HU68=0,0,IF($BJ68&gt;SUM(HV68:$JV68),IF(HU68+SUM(HV68:$JV68)&gt;$BJ68,$BJ68-SUM(PV68:$RV68),HU68),0))</f>
        <v>0</v>
      </c>
      <c r="PV68" s="5">
        <f>IF(HV68=0,0,IF($BJ68&gt;SUM(HW68:$JV68),IF(HV68+SUM(HW68:$JV68)&gt;$BJ68,$BJ68-SUM(PW68:$RV68),HV68),0))</f>
        <v>0</v>
      </c>
      <c r="PW68" s="5">
        <f>IF(HW68=0,0,IF($BJ68&gt;SUM(HX68:$JV68),IF(HW68+SUM(HX68:$JV68)&gt;$BJ68,$BJ68-SUM(PX68:$RV68),HW68),0))</f>
        <v>0</v>
      </c>
      <c r="PX68" s="5">
        <f>IF(HX68=0,0,IF($BJ68&gt;SUM(HY68:$JV68),IF(HX68+SUM(HY68:$JV68)&gt;$BJ68,$BJ68-SUM(PY68:$RV68),HX68),0))</f>
        <v>0</v>
      </c>
      <c r="PY68" s="5">
        <f>IF(HY68=0,0,IF($BJ68&gt;SUM(HZ68:$JV68),IF(HY68+SUM(HZ68:$JV68)&gt;$BJ68,$BJ68-SUM(PZ68:$RV68),HY68),0))</f>
        <v>0</v>
      </c>
      <c r="PZ68" s="5">
        <f>IF(HZ68=0,0,IF($BJ68&gt;SUM(IA68:$JV68),IF(HZ68+SUM(IA68:$JV68)&gt;$BJ68,$BJ68-SUM(QA68:$RV68),HZ68),0))</f>
        <v>0</v>
      </c>
      <c r="QA68" s="5">
        <f>IF(IA68=0,0,IF($BJ68&gt;SUM(IB68:$JV68),IF(IA68+SUM(IB68:$JV68)&gt;$BJ68,$BJ68-SUM(QB68:$RV68),IA68),0))</f>
        <v>0</v>
      </c>
      <c r="QB68" s="5">
        <f>IF(IB68=0,0,IF($BJ68&gt;SUM(IC68:$JV68),IF(IB68+SUM(IC68:$JV68)&gt;$BJ68,$BJ68-SUM(QC68:$RV68),IB68),0))</f>
        <v>0</v>
      </c>
      <c r="QC68" s="5">
        <f>IF(IC68=0,0,IF($BJ68&gt;SUM(ID68:$JV68),IF(IC68+SUM(ID68:$JV68)&gt;$BJ68,$BJ68-SUM(QD68:$RV68),IC68),0))</f>
        <v>0</v>
      </c>
      <c r="QD68" s="5">
        <f>IF(ID68=0,0,IF($BJ68&gt;SUM(IE68:$JV68),IF(ID68+SUM(IE68:$JV68)&gt;$BJ68,$BJ68-SUM(QE68:$RV68),ID68),0))</f>
        <v>0</v>
      </c>
      <c r="QE68" s="5">
        <f>IF(IE68=0,0,IF($BJ68&gt;SUM(IF68:$JV68),IF(IE68+SUM(IF68:$JV68)&gt;$BJ68,$BJ68-SUM(QF68:$RV68),IE68),0))</f>
        <v>0</v>
      </c>
      <c r="QF68" s="5">
        <f>IF(IF68=0,0,IF($BJ68&gt;SUM(IG68:$JV68),IF(IF68+SUM(IG68:$JV68)&gt;$BJ68,$BJ68-SUM(QG68:$RV68),IF68),0))</f>
        <v>0</v>
      </c>
      <c r="QG68" s="5">
        <f>IF(IG68=0,0,IF($BJ68&gt;SUM(IH68:$JV68),IF(IG68+SUM(IH68:$JV68)&gt;$BJ68,$BJ68-SUM(QH68:$RV68),IG68),0))</f>
        <v>0</v>
      </c>
      <c r="QH68" s="5">
        <f>IF(IH68=0,0,IF($BJ68&gt;SUM(II68:$JV68),IF(IH68+SUM(II68:$JV68)&gt;$BJ68,$BJ68-SUM(QI68:$RV68),IH68),0))</f>
        <v>0</v>
      </c>
      <c r="QI68" s="5">
        <f>IF(II68=0,0,IF($BJ68&gt;SUM(IJ68:$JV68),IF(II68+SUM(IJ68:$JV68)&gt;$BJ68,$BJ68-SUM(QJ68:$RV68),II68),0))</f>
        <v>0</v>
      </c>
      <c r="QJ68" s="5">
        <f>IF(IJ68=0,0,IF($BJ68&gt;SUM(IK68:$JV68),IF(IJ68+SUM(IK68:$JV68)&gt;$BJ68,$BJ68-SUM(QK68:$RV68),IJ68),0))</f>
        <v>0</v>
      </c>
      <c r="QK68" s="5">
        <f>IF(IK68=0,0,IF($BJ68&gt;SUM(IL68:$JV68),IF(IK68+SUM(IL68:$JV68)&gt;$BJ68,$BJ68-SUM(QL68:$RV68),IK68),0))</f>
        <v>0</v>
      </c>
      <c r="QL68" s="5">
        <f>IF(IL68=0,0,IF($BJ68&gt;SUM(IM68:$JV68),IF(IL68+SUM(IM68:$JV68)&gt;$BJ68,$BJ68-SUM(QM68:$RV68),IL68),0))</f>
        <v>0</v>
      </c>
      <c r="QM68" s="5">
        <f>IF(IM68=0,0,IF($BJ68&gt;SUM(IN68:$JV68),IF(IM68+SUM(IN68:$JV68)&gt;$BJ68,$BJ68-SUM(QN68:$RV68),IM68),0))</f>
        <v>0</v>
      </c>
      <c r="QN68" s="5">
        <f>IF(IN68=0,0,IF($BJ68&gt;SUM(IO68:$JV68),IF(IN68+SUM(IO68:$JV68)&gt;$BJ68,$BJ68-SUM(QO68:$RV68),IN68),0))</f>
        <v>0</v>
      </c>
      <c r="QO68" s="5">
        <f>IF(IO68=0,0,IF($BJ68&gt;SUM(IP68:$JV68),IF(IO68+SUM(IP68:$JV68)&gt;$BJ68,$BJ68-SUM(QP68:$RV68),IO68),0))</f>
        <v>0</v>
      </c>
      <c r="QP68" s="5">
        <f>IF(IP68=0,0,IF($BJ68&gt;SUM(IQ68:$JV68),IF(IP68+SUM(IQ68:$JV68)&gt;$BJ68,$BJ68-SUM(QQ68:$RV68),IP68),0))</f>
        <v>0</v>
      </c>
      <c r="QQ68" s="5">
        <f>IF(IQ68=0,0,IF($BJ68&gt;SUM(IR68:$JV68),IF(IQ68+SUM(IR68:$JV68)&gt;$BJ68,$BJ68-SUM(QR68:$RV68),IQ68),0))</f>
        <v>0</v>
      </c>
      <c r="QR68" s="5">
        <f>IF(IR68=0,0,IF($BJ68&gt;SUM(IS68:$JV68),IF(IR68+SUM(IS68:$JV68)&gt;$BJ68,$BJ68-SUM(QS68:$RV68),IR68),0))</f>
        <v>0</v>
      </c>
      <c r="QS68" s="5">
        <f>IF(IS68=0,0,IF($BJ68&gt;SUM(IT68:$JV68),IF(IS68+SUM(IT68:$JV68)&gt;$BJ68,$BJ68-SUM(QT68:$RV68),IS68),0))</f>
        <v>0</v>
      </c>
      <c r="QT68" s="5">
        <f>IF(IT68=0,0,IF($BJ68&gt;SUM(IU68:$JV68),IF(IT68+SUM(IU68:$JV68)&gt;$BJ68,$BJ68-SUM(QU68:$RV68),IT68),0))</f>
        <v>0</v>
      </c>
      <c r="QU68" s="5">
        <f>IF(IU68=0,0,IF($BJ68&gt;SUM(IV68:$JV68),IF(IU68+SUM(IV68:$JV68)&gt;$BJ68,$BJ68-SUM(QV68:$RV68),IU68),0))</f>
        <v>0</v>
      </c>
      <c r="QV68" s="5">
        <f>IF(IV68=0,0,IF($BJ68&gt;SUM(IW68:$JV68),IF(IV68+SUM(IW68:$JV68)&gt;$BJ68,$BJ68-SUM(QW68:$RV68),IV68),0))</f>
        <v>0</v>
      </c>
      <c r="QW68" s="5">
        <f>IF(IW68=0,0,IF($BJ68&gt;SUM(IX68:$JV68),IF(IW68+SUM(IX68:$JV68)&gt;$BJ68,$BJ68-SUM(QX68:$RV68),IW68),0))</f>
        <v>0</v>
      </c>
      <c r="QX68" s="5">
        <f>IF(IX68=0,0,IF($BJ68&gt;SUM(IY68:$JV68),IF(IX68+SUM(IY68:$JV68)&gt;$BJ68,$BJ68-SUM(QY68:$RV68),IX68),0))</f>
        <v>0</v>
      </c>
      <c r="QY68" s="5">
        <f>IF(IY68=0,0,IF($BJ68&gt;SUM(IZ68:$JV68),IF(IY68+SUM(IZ68:$JV68)&gt;$BJ68,$BJ68-SUM(QZ68:$RV68),IY68),0))</f>
        <v>0</v>
      </c>
      <c r="QZ68" s="5">
        <f>IF(IZ68=0,0,IF($BJ68&gt;SUM(JA68:$JV68),IF(IZ68+SUM(JA68:$JV68)&gt;$BJ68,$BJ68-SUM(RA68:$RV68),IZ68),0))</f>
        <v>0</v>
      </c>
      <c r="RA68" s="5">
        <f>IF(JA68=0,0,IF($BJ68&gt;SUM(JB68:$JV68),IF(JA68+SUM(JB68:$JV68)&gt;$BJ68,$BJ68-SUM(RB68:$RV68),JA68),0))</f>
        <v>0</v>
      </c>
      <c r="RB68" s="5">
        <f>IF(JB68=0,0,IF($BJ68&gt;SUM(JC68:$JV68),IF(JB68+SUM(JC68:$JV68)&gt;$BJ68,$BJ68-SUM(RC68:$RV68),JB68),0))</f>
        <v>0</v>
      </c>
      <c r="RC68" s="5">
        <f>IF(JC68=0,0,IF($BJ68&gt;SUM(JD68:$JV68),IF(JC68+SUM(JD68:$JV68)&gt;$BJ68,$BJ68-SUM(RD68:$RV68),JC68),0))</f>
        <v>0</v>
      </c>
      <c r="RD68" s="5">
        <f>IF(JD68=0,0,IF($BJ68&gt;SUM(JE68:$JV68),IF(JD68+SUM(JE68:$JV68)&gt;$BJ68,$BJ68-SUM(RE68:$RV68),JD68),0))</f>
        <v>0</v>
      </c>
      <c r="RE68" s="5">
        <f>IF(JE68=0,0,IF($BJ68&gt;SUM(JF68:$JV68),IF(JE68+SUM(JF68:$JV68)&gt;$BJ68,$BJ68-SUM(RF68:$RV68),JE68),0))</f>
        <v>0</v>
      </c>
      <c r="RF68" s="5">
        <f>IF(JF68=0,0,IF($BJ68&gt;SUM(JG68:$JV68),IF(JF68+SUM(JG68:$JV68)&gt;$BJ68,$BJ68-SUM(RG68:$RV68),JF68),0))</f>
        <v>0</v>
      </c>
      <c r="RG68" s="5">
        <f>IF(JG68=0,0,IF($BJ68&gt;SUM(JH68:$JV68),IF(JG68+SUM(JH68:$JV68)&gt;$BJ68,$BJ68-SUM(RH68:$RV68),JG68),0))</f>
        <v>0</v>
      </c>
      <c r="RH68" s="5">
        <f>IF(JH68=0,0,IF($BJ68&gt;SUM(JI68:$JV68),IF(JH68+SUM(JI68:$JV68)&gt;$BJ68,$BJ68-SUM(RI68:$RV68),JH68),0))</f>
        <v>0</v>
      </c>
      <c r="RI68" s="5">
        <f>IF(JI68=0,0,IF($BJ68&gt;SUM(JJ68:$JV68),IF(JI68+SUM(JJ68:$JV68)&gt;$BJ68,$BJ68-SUM(RJ68:$RV68),JI68),0))</f>
        <v>0</v>
      </c>
      <c r="RJ68" s="5">
        <f>IF(JJ68=0,0,IF($BJ68&gt;SUM(JK68:$JV68),IF(JJ68+SUM(JK68:$JV68)&gt;$BJ68,$BJ68-SUM(RK68:$RV68),JJ68),0))</f>
        <v>0</v>
      </c>
      <c r="RK68" s="5">
        <f>IF(JK68=0,0,IF($BJ68&gt;SUM(JL68:$JV68),IF(JK68+SUM(JL68:$JV68)&gt;$BJ68,$BJ68-SUM(RL68:$RV68),JK68),0))</f>
        <v>0</v>
      </c>
      <c r="RL68" s="5">
        <f>IF(JL68=0,0,IF($BJ68&gt;SUM(JM68:$JV68),IF(JL68+SUM(JM68:$JV68)&gt;$BJ68,$BJ68-SUM(RM68:$RV68),JL68),0))</f>
        <v>0</v>
      </c>
      <c r="RM68" s="5">
        <f>IF(JM68=0,0,IF($BJ68&gt;SUM(JN68:$JV68),IF(JM68+SUM(JN68:$JV68)&gt;$BJ68,$BJ68-SUM(RN68:$RV68),JM68),0))</f>
        <v>0</v>
      </c>
      <c r="RN68" s="5">
        <f>IF(JN68=0,0,IF($BJ68&gt;SUM(JO68:$JV68),IF(JN68+SUM(JO68:$JV68)&gt;$BJ68,$BJ68-SUM(RO68:$RV68),JN68),0))</f>
        <v>0</v>
      </c>
      <c r="RO68" s="5">
        <f>IF(JO68=0,0,IF($BJ68&gt;SUM(JP68:$JV68),IF(JO68+SUM(JP68:$JV68)&gt;$BJ68,$BJ68-SUM(RP68:$RV68),JO68),0))</f>
        <v>0</v>
      </c>
      <c r="RP68" s="5">
        <f>IF(JP68=0,0,IF($BJ68&gt;SUM(JQ68:$JV68),IF(JP68+SUM(JQ68:$JV68)&gt;$BJ68,$BJ68-SUM(RQ68:$RV68),JP68),0))</f>
        <v>0</v>
      </c>
      <c r="RQ68" s="5">
        <f>IF(JQ68=0,0,IF($BJ68&gt;SUM(JR68:$JV68),IF(JQ68+SUM(JR68:$JV68)&gt;$BJ68,$BJ68-SUM(RR68:$RV68),JQ68),0))</f>
        <v>0</v>
      </c>
      <c r="RR68" s="5">
        <f>IF(JR68=0,0,IF($BJ68&gt;SUM(JS68:$JV68),IF(JR68+SUM(JS68:$JV68)&gt;$BJ68,$BJ68-SUM(RS68:$RV68),JR68),0))</f>
        <v>0</v>
      </c>
      <c r="RS68" s="5">
        <f>IF(JS68=0,0,IF($BJ68&gt;SUM(JT68:$JV68),IF(JS68+SUM(JT68:$JV68)&gt;$BJ68,$BJ68-SUM(RT68:$RV68),JS68),0))</f>
        <v>0</v>
      </c>
      <c r="RT68" s="5">
        <f>IF(JT68=0,0,IF($BJ68&gt;SUM(JU68:$JV68),IF(JT68+SUM(JU68:$JV68)&gt;$BJ68,$BJ68-SUM(RU68:$RV68),JT68),0))</f>
        <v>0</v>
      </c>
      <c r="RU68" s="5">
        <f>IF(JU68=0,0,IF($BJ68&gt;SUM(JV68:$JV68),IF(JU68+SUM(JV68:$JV68)&gt;$BJ68,$BJ68-SUM(RV68:$RV68),JU68),0))</f>
        <v>0</v>
      </c>
      <c r="RV68" s="54"/>
      <c r="RW68" s="12">
        <f ca="1">SUMIFS(Sales!D$1:D$151,Sales!B$1:B$151,B68,Sales!C$1:C$151,C68)</f>
        <v>80</v>
      </c>
      <c r="RX68" s="65" t="b">
        <f>IF(COUNTIF(Sales!C$1:C$153,C68)=1,TRUE,FALSE)</f>
        <v>1</v>
      </c>
      <c r="RY68" t="b">
        <f t="shared" si="602"/>
        <v>1</v>
      </c>
    </row>
    <row r="69" spans="1:493" hidden="1" x14ac:dyDescent="0.35">
      <c r="A69" s="7">
        <f t="shared" ca="1" si="546"/>
        <v>69</v>
      </c>
      <c r="B69" s="126" t="str">
        <f t="shared" si="595"/>
        <v>GC-Shoes</v>
      </c>
      <c r="C69" s="20" t="s">
        <v>10</v>
      </c>
      <c r="D69" s="20"/>
      <c r="E69" s="155">
        <f>IF(LEFT(C69,5)="Total",0,SUMIFS(Costing!E$1:E$79,Costing!C$1:C$79,B69,Costing!D$1:D$79,C69))</f>
        <v>0</v>
      </c>
      <c r="F69" s="60">
        <f>SUMIFS(Costing!G$1:G$79,Costing!C$1:C$79,B69,Costing!D$1:D$79,C69)</f>
        <v>0</v>
      </c>
      <c r="G69" s="92"/>
      <c r="H69" s="220"/>
      <c r="I69" s="67">
        <f t="shared" ref="I69:I100" si="603">IF(G69=0,0,H69-$F69)</f>
        <v>0</v>
      </c>
      <c r="J69" s="92"/>
      <c r="K69" s="220"/>
      <c r="L69" s="67">
        <f t="shared" ref="L69:L100" si="604">IF(J69=0,0,K69-$F69)</f>
        <v>0</v>
      </c>
      <c r="M69" s="92"/>
      <c r="N69" s="220"/>
      <c r="O69" s="67">
        <f t="shared" ref="O69:O100" si="605">IF(M69=0,0,N69-$F69)</f>
        <v>0</v>
      </c>
      <c r="P69" s="92"/>
      <c r="Q69" s="220"/>
      <c r="R69" s="67">
        <f t="shared" ref="R69:R100" si="606">IF(P69=0,0,Q69-$F69)</f>
        <v>0</v>
      </c>
      <c r="S69" s="92"/>
      <c r="T69" s="220"/>
      <c r="U69" s="67">
        <f t="shared" ref="U69:U100" si="607">IF(S69=0,0,T69-$F69)</f>
        <v>0</v>
      </c>
      <c r="V69" s="92"/>
      <c r="W69" s="220"/>
      <c r="X69" s="67">
        <f t="shared" ref="X69:X100" si="608">IF(V69=0,0,W69-$F69)</f>
        <v>0</v>
      </c>
      <c r="Y69" s="92"/>
      <c r="Z69" s="220"/>
      <c r="AA69" s="67">
        <f t="shared" ref="AA69:AA100" si="609">IF(Y69=0,0,Z69-$F69)</f>
        <v>0</v>
      </c>
      <c r="AB69" s="92"/>
      <c r="AC69" s="220"/>
      <c r="AD69" s="67">
        <f t="shared" ref="AD69:AD100" si="610">IF(AB69=0,0,AC69-$F69)</f>
        <v>0</v>
      </c>
      <c r="AE69" s="92"/>
      <c r="AF69" s="220"/>
      <c r="AG69" s="67">
        <f t="shared" ref="AG69:AG100" si="611">IF(AE69=0,0,AF69-$F69)</f>
        <v>0</v>
      </c>
      <c r="AH69" s="92"/>
      <c r="AI69" s="220"/>
      <c r="AJ69" s="67">
        <f t="shared" ref="AJ69:AJ100" si="612">IF(AH69=0,0,AI69-$F69)</f>
        <v>0</v>
      </c>
      <c r="AK69" s="92"/>
      <c r="AL69" s="220"/>
      <c r="AM69" s="67">
        <f t="shared" ref="AM69:AM100" si="613">IF(AK69=0,0,AL69-$F69)</f>
        <v>0</v>
      </c>
      <c r="AN69" s="92"/>
      <c r="AO69" s="220"/>
      <c r="AP69" s="67">
        <f t="shared" ref="AP69:AP100" si="614">IF(AN69=0,0,AO69-$F69)</f>
        <v>0</v>
      </c>
      <c r="AQ69" s="92"/>
      <c r="AR69" s="220"/>
      <c r="AS69" s="67">
        <f t="shared" ref="AS69:AS100" si="615">IF(AQ69=0,0,AR69-$F69)</f>
        <v>0</v>
      </c>
      <c r="AT69" s="92"/>
      <c r="AU69" s="220"/>
      <c r="AV69" s="67">
        <f t="shared" ref="AV69:AV100" si="616">IF(AT69=0,0,AU69-$F69)</f>
        <v>0</v>
      </c>
      <c r="AW69" s="92"/>
      <c r="AX69" s="220"/>
      <c r="AY69" s="67">
        <f t="shared" ref="AY69:AY100" si="617">IF(AW69=0,0,AX69-$F69)</f>
        <v>0</v>
      </c>
      <c r="AZ69" s="92"/>
      <c r="BA69" s="220"/>
      <c r="BB69" s="67">
        <f t="shared" ref="BB69:BB100" si="618">IF(AZ69=0,0,BA69-$F69)</f>
        <v>0</v>
      </c>
      <c r="BC69" s="92"/>
      <c r="BD69" s="220"/>
      <c r="BE69" s="67">
        <f t="shared" ref="BE69:BE100" si="619">IF(BC69=0,0,BD69-$F69)</f>
        <v>0</v>
      </c>
      <c r="BF69" s="92"/>
      <c r="BG69" s="220"/>
      <c r="BH69" s="67">
        <f t="shared" ref="BH69:BH100" si="620">IF(BF69=0,0,BG69-$F69)</f>
        <v>0</v>
      </c>
      <c r="BI69" s="68"/>
      <c r="BJ69" s="154">
        <f t="shared" ref="BJ69:BJ100" si="621">E69-SUMIF(E$4:BI$4,BJ$4,E69:BI69)</f>
        <v>0</v>
      </c>
      <c r="BK69" s="116">
        <f t="shared" ref="BK69:BK100" si="622">BJ69*F69</f>
        <v>0</v>
      </c>
      <c r="BL69" s="50"/>
      <c r="BM69" s="5">
        <f ca="1">SUMIFS(INDIRECT("Sales!"&amp;RW69&amp;":"&amp;RW69),Sales!$1:$1,"&gt;"&amp;$BN$2,Sales!$1:$1,"&lt;="&amp;$C$2)/$BM$2*30</f>
        <v>0</v>
      </c>
      <c r="BN69" s="72"/>
      <c r="BO69" s="5">
        <f>SUMIF($DB$2:$RV$2,"&lt;"&amp;BO$2,$DB69:$RV69)-SUM($BN69:BN69)</f>
        <v>0</v>
      </c>
      <c r="BP69" s="5">
        <f>SUMIF($DB$2:$RV$2,"&lt;"&amp;BP$2,$DB69:$RV69)-SUM($BN69:BO69)</f>
        <v>0</v>
      </c>
      <c r="BQ69" s="5">
        <f>SUMIF($DB$2:$RV$2,"&lt;"&amp;BQ$2,$DB69:$RV69)-SUM($BN69:BP69)</f>
        <v>0</v>
      </c>
      <c r="BR69" s="5">
        <f>SUMIF($DB$2:$RV$2,"&lt;"&amp;BR$2,$DB69:$RV69)-SUM($BN69:BQ69)</f>
        <v>0</v>
      </c>
      <c r="BS69" s="5">
        <f>SUMIF($DB$2:$RV$2,"&lt;"&amp;BS$2,$DB69:$RV69)-SUM($BN69:BR69)</f>
        <v>0</v>
      </c>
      <c r="BT69" s="5">
        <f>SUMIF($DB$2:$RV$2,"&lt;"&amp;BT$2,$DB69:$RV69)-SUM($BN69:BS69)</f>
        <v>0</v>
      </c>
      <c r="BU69" s="5">
        <f t="shared" si="599"/>
        <v>0</v>
      </c>
      <c r="BV69" s="10"/>
      <c r="BW69" s="95">
        <v>50</v>
      </c>
      <c r="BX69" s="95">
        <v>55</v>
      </c>
      <c r="BY69" s="95">
        <v>0</v>
      </c>
      <c r="BZ69" s="95">
        <v>65</v>
      </c>
      <c r="CA69" s="95"/>
      <c r="CB69" s="95">
        <v>25</v>
      </c>
      <c r="CC69" s="79">
        <v>25</v>
      </c>
      <c r="CD69" s="79">
        <v>0</v>
      </c>
      <c r="CE69" s="79">
        <v>0</v>
      </c>
      <c r="CF69" s="79">
        <v>30</v>
      </c>
      <c r="CG69" s="79">
        <v>0</v>
      </c>
      <c r="CH69" s="79">
        <v>30</v>
      </c>
      <c r="CI69" s="79">
        <v>0</v>
      </c>
      <c r="CJ69" s="79">
        <v>0</v>
      </c>
      <c r="CK69" s="79">
        <v>0</v>
      </c>
      <c r="CL69" s="79">
        <v>0</v>
      </c>
      <c r="CM69" s="79">
        <v>0</v>
      </c>
      <c r="CN69" s="79">
        <v>0</v>
      </c>
      <c r="CO69" s="79">
        <v>0</v>
      </c>
      <c r="CP69" s="79">
        <v>0</v>
      </c>
      <c r="CQ69" s="79">
        <v>0</v>
      </c>
      <c r="CR69" s="79">
        <v>0</v>
      </c>
      <c r="CS69" s="79">
        <v>0</v>
      </c>
      <c r="CT69" s="79">
        <v>0</v>
      </c>
      <c r="CU69" s="79">
        <v>0</v>
      </c>
      <c r="CV69" s="79">
        <v>0</v>
      </c>
      <c r="CW69" s="79">
        <v>0</v>
      </c>
      <c r="CX69" s="95">
        <v>0</v>
      </c>
      <c r="CY69" s="79">
        <v>0</v>
      </c>
      <c r="CZ69" s="79">
        <v>0</v>
      </c>
      <c r="DA69" s="79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10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43</v>
      </c>
      <c r="DT69" s="5">
        <v>0</v>
      </c>
      <c r="DU69" s="5">
        <v>0</v>
      </c>
      <c r="DV69" s="5">
        <v>5</v>
      </c>
      <c r="DW69" s="5">
        <v>5</v>
      </c>
      <c r="DX69" s="5">
        <v>5</v>
      </c>
      <c r="DY69" s="5">
        <v>0</v>
      </c>
      <c r="DZ69" s="5">
        <v>5</v>
      </c>
      <c r="EA69" s="5">
        <v>0</v>
      </c>
      <c r="EB69" s="5">
        <v>0</v>
      </c>
      <c r="EC69" s="5">
        <v>0</v>
      </c>
      <c r="ED69" s="5">
        <v>0</v>
      </c>
      <c r="EE69" s="5">
        <v>5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/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/>
      <c r="JV69" s="54"/>
      <c r="JW69" s="5">
        <f>IF(BW69=0,0,IF($BJ69&gt;SUM(BX69:$JV69),IF(BW69+SUM(BX69:$JV69)&gt;$BJ69,$BJ69-SUM(JX69:$RV69),BW69),0))</f>
        <v>0</v>
      </c>
      <c r="JX69" s="5">
        <f>IF(BX69=0,0,IF($BJ69&gt;SUM(BY69:$JV69),IF(BX69+SUM(BY69:$JV69)&gt;$BJ69,$BJ69-SUM(JY69:$RV69),BX69),0))</f>
        <v>0</v>
      </c>
      <c r="JY69" s="5">
        <f>IF(BY69=0,0,IF($BJ69&gt;SUM(BZ69:$JV69),IF(BY69+SUM(BZ69:$JV69)&gt;$BJ69,$BJ69-SUM(JZ69:$RV69),BY69),0))</f>
        <v>0</v>
      </c>
      <c r="JZ69" s="5">
        <f>IF(BZ69=0,0,IF($BJ69&gt;SUM(CA69:$JV69),IF(BZ69+SUM(CA69:$JV69)&gt;$BJ69,$BJ69-SUM(KA69:$RV69),BZ69),0))</f>
        <v>0</v>
      </c>
      <c r="KA69" s="5">
        <f>IF(CA69=0,0,IF($BJ69&gt;SUM(CB69:$JV69),IF(CA69+SUM(CB69:$JV69)&gt;$BJ69,$BJ69-SUM(KB69:$RV69),CA69),0))</f>
        <v>0</v>
      </c>
      <c r="KB69" s="5">
        <f>IF(CB69=0,0,IF($BJ69&gt;SUM(CC69:$JV69),IF(CB69+SUM(CC69:$JV69)&gt;$BJ69,$BJ69-SUM(KC69:$RV69),CB69),0))</f>
        <v>0</v>
      </c>
      <c r="KC69" s="5">
        <f>IF(CC69=0,0,IF($BJ69&gt;SUM(CD69:$JV69),IF(CC69+SUM(CD69:$JV69)&gt;$BJ69,$BJ69-SUM(KD69:$RV69),CC69),0))</f>
        <v>0</v>
      </c>
      <c r="KD69" s="5">
        <f>IF(CD69=0,0,IF($BJ69&gt;SUM(CE69:$JV69),IF(CD69+SUM(CE69:$JV69)&gt;$BJ69,$BJ69-SUM(KE69:$RV69),CD69),0))</f>
        <v>0</v>
      </c>
      <c r="KE69" s="5">
        <f>IF(CE69=0,0,IF($BJ69&gt;SUM(CF69:$JV69),IF(CE69+SUM(CF69:$JV69)&gt;$BJ69,$BJ69-SUM(KF69:$RV69),CE69),0))</f>
        <v>0</v>
      </c>
      <c r="KF69" s="5">
        <f>IF(CF69=0,0,IF($BJ69&gt;SUM(CG69:$JV69),IF(CF69+SUM(CG69:$JV69)&gt;$BJ69,$BJ69-SUM(KG69:$RV69),CF69),0))</f>
        <v>0</v>
      </c>
      <c r="KG69" s="5">
        <f>IF(CG69=0,0,IF($BJ69&gt;SUM(CH69:$JV69),IF(CG69+SUM(CH69:$JV69)&gt;$BJ69,$BJ69-SUM(KH69:$RV69),CG69),0))</f>
        <v>0</v>
      </c>
      <c r="KH69" s="5">
        <f>IF(CH69=0,0,IF($BJ69&gt;SUM(CI69:$JV69),IF(CH69+SUM(CI69:$JV69)&gt;$BJ69,$BJ69-SUM(KI69:$RV69),CH69),0))</f>
        <v>0</v>
      </c>
      <c r="KI69" s="5">
        <f>IF(CI69=0,0,IF($BJ69&gt;SUM(CJ69:$JV69),IF(CI69+SUM(CJ69:$JV69)&gt;$BJ69,$BJ69-SUM(KJ69:$RV69),CI69),0))</f>
        <v>0</v>
      </c>
      <c r="KJ69" s="5">
        <f>IF(CJ69=0,0,IF($BJ69&gt;SUM(CK69:$JV69),IF(CJ69+SUM(CK69:$JV69)&gt;$BJ69,$BJ69-SUM(KK69:$RV69),CJ69),0))</f>
        <v>0</v>
      </c>
      <c r="KK69" s="5">
        <f>IF(CK69=0,0,IF($BJ69&gt;SUM(CL69:$JV69),IF(CK69+SUM(CL69:$JV69)&gt;$BJ69,$BJ69-SUM(KL69:$RV69),CK69),0))</f>
        <v>0</v>
      </c>
      <c r="KL69" s="5">
        <f>IF(CL69=0,0,IF($BJ69&gt;SUM(CM69:$JV69),IF(CL69+SUM(CM69:$JV69)&gt;$BJ69,$BJ69-SUM(KM69:$RV69),CL69),0))</f>
        <v>0</v>
      </c>
      <c r="KM69" s="5">
        <f>IF(CM69=0,0,IF($BJ69&gt;SUM(CN69:$JV69),IF(CM69+SUM(CN69:$JV69)&gt;$BJ69,$BJ69-SUM(KN69:$RV69),CM69),0))</f>
        <v>0</v>
      </c>
      <c r="KN69" s="5">
        <f>IF(CN69=0,0,IF($BJ69&gt;SUM(CO69:$JV69),IF(CN69+SUM(CO69:$JV69)&gt;$BJ69,$BJ69-SUM(KO69:$RV69),CN69),0))</f>
        <v>0</v>
      </c>
      <c r="KO69" s="5">
        <f>IF(CO69=0,0,IF($BJ69&gt;SUM(CP69:$JV69),IF(CO69+SUM(CP69:$JV69)&gt;$BJ69,$BJ69-SUM(KP69:$RV69),CO69),0))</f>
        <v>0</v>
      </c>
      <c r="KP69" s="5">
        <f>IF(CP69=0,0,IF($BJ69&gt;SUM(CQ69:$JV69),IF(CP69+SUM(CQ69:$JV69)&gt;$BJ69,$BJ69-SUM(KQ69:$RV69),CP69),0))</f>
        <v>0</v>
      </c>
      <c r="KQ69" s="5">
        <f>IF(CQ69=0,0,IF($BJ69&gt;SUM(CR69:$JV69),IF(CQ69+SUM(CR69:$JV69)&gt;$BJ69,$BJ69-SUM(KR69:$RV69),CQ69),0))</f>
        <v>0</v>
      </c>
      <c r="KR69" s="5">
        <f>IF(CR69=0,0,IF($BJ69&gt;SUM(CS69:$JV69),IF(CR69+SUM(CS69:$JV69)&gt;$BJ69,$BJ69-SUM(KS69:$RV69),CR69),0))</f>
        <v>0</v>
      </c>
      <c r="KS69" s="5">
        <f>IF(CS69=0,0,IF($BJ69&gt;SUM(CT69:$JV69),IF(CS69+SUM(CT69:$JV69)&gt;$BJ69,$BJ69-SUM(KT69:$RV69),CS69),0))</f>
        <v>0</v>
      </c>
      <c r="KT69" s="5">
        <f>IF(CT69=0,0,IF($BJ69&gt;SUM(CU69:$JV69),IF(CT69+SUM(CU69:$JV69)&gt;$BJ69,$BJ69-SUM(KU69:$RV69),CT69),0))</f>
        <v>0</v>
      </c>
      <c r="KU69" s="5">
        <f>IF(CU69=0,0,IF($BJ69&gt;SUM(CV69:$JV69),IF(CU69+SUM(CV69:$JV69)&gt;$BJ69,$BJ69-SUM(KV69:$RV69),CU69),0))</f>
        <v>0</v>
      </c>
      <c r="KV69" s="5">
        <f>IF(CV69=0,0,IF($BJ69&gt;SUM(CW69:$JV69),IF(CV69+SUM(CW69:$JV69)&gt;$BJ69,$BJ69-SUM(KW69:$RV69),CV69),0))</f>
        <v>0</v>
      </c>
      <c r="KW69" s="5">
        <f>IF(CW69=0,0,IF($BJ69&gt;SUM(CX69:$JV69),IF(CW69+SUM(CX69:$JV69)&gt;$BJ69,$BJ69-SUM(KX69:$RV69),CW69),0))</f>
        <v>0</v>
      </c>
      <c r="KX69" s="5">
        <f>IF(CX69=0,0,IF($BJ69&gt;SUM(CY69:$JV69),IF(CX69+SUM(CY69:$JV69)&gt;$BJ69,$BJ69-SUM(KY69:$RV69),CX69),0))</f>
        <v>0</v>
      </c>
      <c r="KY69" s="5">
        <f>IF(CY69=0,0,IF($BJ69&gt;SUM(CZ69:$JV69),IF(CY69+SUM(CZ69:$JV69)&gt;$BJ69,$BJ69-SUM(KZ69:$RV69),CY69),0))</f>
        <v>0</v>
      </c>
      <c r="KZ69" s="5">
        <f>IF(CZ69=0,0,IF($BJ69&gt;SUM(DA69:$JV69),IF(CZ69+SUM(DA69:$JV69)&gt;$BJ69,$BJ69-SUM(LA69:$RV69),CZ69),0))</f>
        <v>0</v>
      </c>
      <c r="LA69" s="5">
        <f>IF(DA69=0,0,IF($BJ69&gt;SUM(DB69:$JV69),IF(DA69+SUM(DB69:$JV69)&gt;$BJ69,$BJ69-SUM(LB69:$RV69),DA69),0))</f>
        <v>0</v>
      </c>
      <c r="LB69" s="5">
        <f>IF(DB69=0,0,IF($BJ69&gt;SUM(DC69:$JV69),IF(DB69+SUM(DC69:$JV69)&gt;$BJ69,$BJ69-SUM(LC69:$RV69),DB69),0))</f>
        <v>0</v>
      </c>
      <c r="LC69" s="5">
        <f>IF(DC69=0,0,IF($BJ69&gt;SUM(DD69:$JV69),IF(DC69+SUM(DD69:$JV69)&gt;$BJ69,$BJ69-SUM(LD69:$RV69),DC69),0))</f>
        <v>0</v>
      </c>
      <c r="LD69" s="5">
        <f>IF(DD69=0,0,IF($BJ69&gt;SUM(DE69:$JV69),IF(DD69+SUM(DE69:$JV69)&gt;$BJ69,$BJ69-SUM(LE69:$RV69),DD69),0))</f>
        <v>0</v>
      </c>
      <c r="LE69" s="5">
        <f>IF(DE69=0,0,IF($BJ69&gt;SUM(DF69:$JV69),IF(DE69+SUM(DF69:$JV69)&gt;$BJ69,$BJ69-SUM(LF69:$RV69),DE69),0))</f>
        <v>0</v>
      </c>
      <c r="LF69" s="5">
        <f>IF(DF69=0,0,IF($BJ69&gt;SUM(DG69:$JV69),IF(DF69+SUM(DG69:$JV69)&gt;$BJ69,$BJ69-SUM(LG69:$RV69),DF69),0))</f>
        <v>0</v>
      </c>
      <c r="LG69" s="5">
        <f>IF(DG69=0,0,IF($BJ69&gt;SUM(DH69:$JV69),IF(DG69+SUM(DH69:$JV69)&gt;$BJ69,$BJ69-SUM(LH69:$RV69),DG69),0))</f>
        <v>0</v>
      </c>
      <c r="LH69" s="5">
        <f>IF(DH69=0,0,IF($BJ69&gt;SUM(DI69:$JV69),IF(DH69+SUM(DI69:$JV69)&gt;$BJ69,$BJ69-SUM(LI69:$RV69),DH69),0))</f>
        <v>0</v>
      </c>
      <c r="LI69" s="5">
        <f>IF(DI69=0,0,IF($BJ69&gt;SUM(DJ69:$JV69),IF(DI69+SUM(DJ69:$JV69)&gt;$BJ69,$BJ69-SUM(LJ69:$RV69),DI69),0))</f>
        <v>0</v>
      </c>
      <c r="LJ69" s="5">
        <f>IF(DJ69=0,0,IF($BJ69&gt;SUM(DK69:$JV69),IF(DJ69+SUM(DK69:$JV69)&gt;$BJ69,$BJ69-SUM(LK69:$RV69),DJ69),0))</f>
        <v>0</v>
      </c>
      <c r="LK69" s="5">
        <f>IF(DK69=0,0,IF($BJ69&gt;SUM(DL69:$JV69),IF(DK69+SUM(DL69:$JV69)&gt;$BJ69,$BJ69-SUM(LL69:$RV69),DK69),0))</f>
        <v>0</v>
      </c>
      <c r="LL69" s="5">
        <f>IF(DL69=0,0,IF($BJ69&gt;SUM(DM69:$JV69),IF(DL69+SUM(DM69:$JV69)&gt;$BJ69,$BJ69-SUM(LM69:$RV69),DL69),0))</f>
        <v>0</v>
      </c>
      <c r="LM69" s="5">
        <f>IF(DM69=0,0,IF($BJ69&gt;SUM(DN69:$JV69),IF(DM69+SUM(DN69:$JV69)&gt;$BJ69,$BJ69-SUM(LN69:$RV69),DM69),0))</f>
        <v>0</v>
      </c>
      <c r="LN69" s="5">
        <f>IF(DN69=0,0,IF($BJ69&gt;SUM(DO69:$JV69),IF(DN69+SUM(DO69:$JV69)&gt;$BJ69,$BJ69-SUM(LO69:$RV69),DN69),0))</f>
        <v>0</v>
      </c>
      <c r="LO69" s="5">
        <f>IF(DO69=0,0,IF($BJ69&gt;SUM(DP69:$JV69),IF(DO69+SUM(DP69:$JV69)&gt;$BJ69,$BJ69-SUM(LP69:$RV69),DO69),0))</f>
        <v>0</v>
      </c>
      <c r="LP69" s="5">
        <f>IF(DP69=0,0,IF($BJ69&gt;SUM(DQ69:$JV69),IF(DP69+SUM(DQ69:$JV69)&gt;$BJ69,$BJ69-SUM(LQ69:$RV69),DP69),0))</f>
        <v>0</v>
      </c>
      <c r="LQ69" s="5">
        <f>IF(DQ69=0,0,IF($BJ69&gt;SUM(DR69:$JV69),IF(DQ69+SUM(DR69:$JV69)&gt;$BJ69,$BJ69-SUM(LR69:$RV69),DQ69),0))</f>
        <v>0</v>
      </c>
      <c r="LR69" s="5">
        <f>IF(DR69=0,0,IF($BJ69&gt;SUM(DS69:$JV69),IF(DR69+SUM(DS69:$JV69)&gt;$BJ69,$BJ69-SUM(LS69:$RV69),DR69),0))</f>
        <v>0</v>
      </c>
      <c r="LS69" s="5">
        <f>IF(DS69=0,0,IF($BJ69&gt;SUM(DT69:$JV69),IF(DS69+SUM(DT69:$JV69)&gt;$BJ69,$BJ69-SUM(LT69:$RV69),DS69),0))</f>
        <v>0</v>
      </c>
      <c r="LT69" s="5">
        <f>IF(DT69=0,0,IF($BJ69&gt;SUM(DU69:$JV69),IF(DT69+SUM(DU69:$JV69)&gt;$BJ69,$BJ69-SUM(LU69:$RV69),DT69),0))</f>
        <v>0</v>
      </c>
      <c r="LU69" s="5">
        <f>IF(DU69=0,0,IF($BJ69&gt;SUM(DV69:$JV69),IF(DU69+SUM(DV69:$JV69)&gt;$BJ69,$BJ69-SUM(LV69:$RV69),DU69),0))</f>
        <v>0</v>
      </c>
      <c r="LV69" s="5">
        <f>IF(DV69=0,0,IF($BJ69&gt;SUM(DW69:$JV69),IF(DV69+SUM(DW69:$JV69)&gt;$BJ69,$BJ69-SUM(LW69:$RV69),DV69),0))</f>
        <v>0</v>
      </c>
      <c r="LW69" s="5">
        <f>IF(DW69=0,0,IF($BJ69&gt;SUM(DX69:$JV69),IF(DW69+SUM(DX69:$JV69)&gt;$BJ69,$BJ69-SUM(LX69:$RV69),DW69),0))</f>
        <v>0</v>
      </c>
      <c r="LX69" s="5">
        <f>IF(DX69=0,0,IF($BJ69&gt;SUM(DY69:$JV69),IF(DX69+SUM(DY69:$JV69)&gt;$BJ69,$BJ69-SUM(LY69:$RV69),DX69),0))</f>
        <v>0</v>
      </c>
      <c r="LY69" s="5">
        <f>IF(DY69=0,0,IF($BJ69&gt;SUM(DZ69:$JV69),IF(DY69+SUM(DZ69:$JV69)&gt;$BJ69,$BJ69-SUM(LZ69:$RV69),DY69),0))</f>
        <v>0</v>
      </c>
      <c r="LZ69" s="5">
        <f>IF(DZ69=0,0,IF($BJ69&gt;SUM(EA69:$JV69),IF(DZ69+SUM(EA69:$JV69)&gt;$BJ69,$BJ69-SUM(MA69:$RV69),DZ69),0))</f>
        <v>0</v>
      </c>
      <c r="MA69" s="5">
        <f>IF(EA69=0,0,IF($BJ69&gt;SUM(EB69:$JV69),IF(EA69+SUM(EB69:$JV69)&gt;$BJ69,$BJ69-SUM(MB69:$RV69),EA69),0))</f>
        <v>0</v>
      </c>
      <c r="MB69" s="5">
        <f>IF(EB69=0,0,IF($BJ69&gt;SUM(EC69:$JV69),IF(EB69+SUM(EC69:$JV69)&gt;$BJ69,$BJ69-SUM(MC69:$RV69),EB69),0))</f>
        <v>0</v>
      </c>
      <c r="MC69" s="5">
        <f>IF(EC69=0,0,IF($BJ69&gt;SUM(ED69:$JV69),IF(EC69+SUM(ED69:$JV69)&gt;$BJ69,$BJ69-SUM(MD69:$RV69),EC69),0))</f>
        <v>0</v>
      </c>
      <c r="MD69" s="5">
        <f>IF(ED69=0,0,IF($BJ69&gt;SUM(EE69:$JV69),IF(ED69+SUM(EE69:$JV69)&gt;$BJ69,$BJ69-SUM(ME69:$RV69),ED69),0))</f>
        <v>0</v>
      </c>
      <c r="ME69" s="5">
        <f>IF(EE69=0,0,IF($BJ69&gt;SUM(EF69:$JV69),IF(EE69+SUM(EF69:$JV69)&gt;$BJ69,$BJ69-SUM(MF69:$RV69),EE69),0))</f>
        <v>0</v>
      </c>
      <c r="MF69" s="5">
        <f>IF(EF69=0,0,IF($BJ69&gt;SUM(EG69:$JV69),IF(EF69+SUM(EG69:$JV69)&gt;$BJ69,$BJ69-SUM(MG69:$RV69),EF69),0))</f>
        <v>0</v>
      </c>
      <c r="MG69" s="5">
        <f>IF(EG69=0,0,IF($BJ69&gt;SUM(EH69:$JV69),IF(EG69+SUM(EH69:$JV69)&gt;$BJ69,$BJ69-SUM(MH69:$RV69),EG69),0))</f>
        <v>0</v>
      </c>
      <c r="MH69" s="5">
        <f>IF(EH69=0,0,IF($BJ69&gt;SUM(EI69:$JV69),IF(EH69+SUM(EI69:$JV69)&gt;$BJ69,$BJ69-SUM(MI69:$RV69),EH69),0))</f>
        <v>0</v>
      </c>
      <c r="MI69" s="5">
        <f>IF(EI69=0,0,IF($BJ69&gt;SUM(EJ69:$JV69),IF(EI69+SUM(EJ69:$JV69)&gt;$BJ69,$BJ69-SUM(MJ69:$RV69),EI69),0))</f>
        <v>0</v>
      </c>
      <c r="MJ69" s="5">
        <f>IF(EJ69=0,0,IF($BJ69&gt;SUM(EK69:$JV69),IF(EJ69+SUM(EK69:$JV69)&gt;$BJ69,$BJ69-SUM(MK69:$RV69),EJ69),0))</f>
        <v>0</v>
      </c>
      <c r="MK69" s="5">
        <f>IF(EK69=0,0,IF($BJ69&gt;SUM(EL69:$JV69),IF(EK69+SUM(EL69:$JV69)&gt;$BJ69,$BJ69-SUM(ML69:$RV69),EK69),0))</f>
        <v>0</v>
      </c>
      <c r="ML69" s="5">
        <f>IF(EL69=0,0,IF($BJ69&gt;SUM(EM69:$JV69),IF(EL69+SUM(EM69:$JV69)&gt;$BJ69,$BJ69-SUM(MM69:$RV69),EL69),0))</f>
        <v>0</v>
      </c>
      <c r="MM69" s="5">
        <f>IF(EM69=0,0,IF($BJ69&gt;SUM(EN69:$JV69),IF(EM69+SUM(EN69:$JV69)&gt;$BJ69,$BJ69-SUM(MN69:$RV69),EM69),0))</f>
        <v>0</v>
      </c>
      <c r="MN69" s="5">
        <f>IF(EN69=0,0,IF($BJ69&gt;SUM(EO69:$JV69),IF(EN69+SUM(EO69:$JV69)&gt;$BJ69,$BJ69-SUM(MO69:$RV69),EN69),0))</f>
        <v>0</v>
      </c>
      <c r="MO69" s="5">
        <f>IF(EO69=0,0,IF($BJ69&gt;SUM(EP69:$JV69),IF(EO69+SUM(EP69:$JV69)&gt;$BJ69,$BJ69-SUM(MP69:$RV69),EO69),0))</f>
        <v>0</v>
      </c>
      <c r="MP69" s="5">
        <f>IF(EP69=0,0,IF($BJ69&gt;SUM(EQ69:$JV69),IF(EP69+SUM(EQ69:$JV69)&gt;$BJ69,$BJ69-SUM(MQ69:$RV69),EP69),0))</f>
        <v>0</v>
      </c>
      <c r="MQ69" s="5">
        <f>IF(EQ69=0,0,IF($BJ69&gt;SUM(ER69:$JV69),IF(EQ69+SUM(ER69:$JV69)&gt;$BJ69,$BJ69-SUM(MR69:$RV69),EQ69),0))</f>
        <v>0</v>
      </c>
      <c r="MR69" s="5">
        <f>IF(ER69=0,0,IF($BJ69&gt;SUM(ES69:$JV69),IF(ER69+SUM(ES69:$JV69)&gt;$BJ69,$BJ69-SUM(MS69:$RV69),ER69),0))</f>
        <v>0</v>
      </c>
      <c r="MS69" s="5">
        <f>IF(ES69=0,0,IF($BJ69&gt;SUM(ET69:$JV69),IF(ES69+SUM(ET69:$JV69)&gt;$BJ69,$BJ69-SUM(MT69:$RV69),ES69),0))</f>
        <v>0</v>
      </c>
      <c r="MT69" s="5">
        <f>IF(ET69=0,0,IF($BJ69&gt;SUM(EU69:$JV69),IF(ET69+SUM(EU69:$JV69)&gt;$BJ69,$BJ69-SUM(MU69:$RV69),ET69),0))</f>
        <v>0</v>
      </c>
      <c r="MU69" s="5">
        <f>IF(EU69=0,0,IF($BJ69&gt;SUM(EV69:$JV69),IF(EU69+SUM(EV69:$JV69)&gt;$BJ69,$BJ69-SUM(MV69:$RV69),EU69),0))</f>
        <v>0</v>
      </c>
      <c r="MV69" s="5">
        <f>IF(EV69=0,0,IF($BJ69&gt;SUM(EW69:$JV69),IF(EV69+SUM(EW69:$JV69)&gt;$BJ69,$BJ69-SUM(MW69:$RV69),EV69),0))</f>
        <v>0</v>
      </c>
      <c r="MW69" s="5">
        <f>IF(EW69=0,0,IF($BJ69&gt;SUM(EX69:$JV69),IF(EW69+SUM(EX69:$JV69)&gt;$BJ69,$BJ69-SUM(MX69:$RV69),EW69),0))</f>
        <v>0</v>
      </c>
      <c r="MX69" s="5">
        <f>IF(EX69=0,0,IF($BJ69&gt;SUM(EY69:$JV69),IF(EX69+SUM(EY69:$JV69)&gt;$BJ69,$BJ69-SUM(MY69:$RV69),EX69),0))</f>
        <v>0</v>
      </c>
      <c r="MY69" s="5">
        <f>IF(EY69=0,0,IF($BJ69&gt;SUM(EZ69:$JV69),IF(EY69+SUM(EZ69:$JV69)&gt;$BJ69,$BJ69-SUM(MZ69:$RV69),EY69),0))</f>
        <v>0</v>
      </c>
      <c r="MZ69" s="5">
        <f>IF(EZ69=0,0,IF($BJ69&gt;SUM(FA69:$JV69),IF(EZ69+SUM(FA69:$JV69)&gt;$BJ69,$BJ69-SUM(NA69:$RV69),EZ69),0))</f>
        <v>0</v>
      </c>
      <c r="NA69" s="5">
        <f>IF(FA69=0,0,IF($BJ69&gt;SUM(FB69:$JV69),IF(FA69+SUM(FB69:$JV69)&gt;$BJ69,$BJ69-SUM(NB69:$RV69),FA69),0))</f>
        <v>0</v>
      </c>
      <c r="NB69" s="5">
        <f>IF(FB69=0,0,IF($BJ69&gt;SUM(FC69:$JV69),IF(FB69+SUM(FC69:$JV69)&gt;$BJ69,$BJ69-SUM(NC69:$RV69),FB69),0))</f>
        <v>0</v>
      </c>
      <c r="NC69" s="5">
        <f>IF(FC69=0,0,IF($BJ69&gt;SUM(FD69:$JV69),IF(FC69+SUM(FD69:$JV69)&gt;$BJ69,$BJ69-SUM(ND69:$RV69),FC69),0))</f>
        <v>0</v>
      </c>
      <c r="ND69" s="5">
        <f>IF(FD69=0,0,IF($BJ69&gt;SUM(FE69:$JV69),IF(FD69+SUM(FE69:$JV69)&gt;$BJ69,$BJ69-SUM(NE69:$RV69),FD69),0))</f>
        <v>0</v>
      </c>
      <c r="NE69" s="5">
        <f>IF(FE69=0,0,IF($BJ69&gt;SUM(FF69:$JV69),IF(FE69+SUM(FF69:$JV69)&gt;$BJ69,$BJ69-SUM(NF69:$RV69),FE69),0))</f>
        <v>0</v>
      </c>
      <c r="NF69" s="5">
        <f>IF(FF69=0,0,IF($BJ69&gt;SUM(FG69:$JV69),IF(FF69+SUM(FG69:$JV69)&gt;$BJ69,$BJ69-SUM(NG69:$RV69),FF69),0))</f>
        <v>0</v>
      </c>
      <c r="NG69" s="5">
        <f>IF(FG69=0,0,IF($BJ69&gt;SUM(FH69:$JV69),IF(FG69+SUM(FH69:$JV69)&gt;$BJ69,$BJ69-SUM(NH69:$RV69),FG69),0))</f>
        <v>0</v>
      </c>
      <c r="NH69" s="5">
        <f>IF(FH69=0,0,IF($BJ69&gt;SUM(FI69:$JV69),IF(FH69+SUM(FI69:$JV69)&gt;$BJ69,$BJ69-SUM(NI69:$RV69),FH69),0))</f>
        <v>0</v>
      </c>
      <c r="NI69" s="5">
        <f>IF(FI69=0,0,IF($BJ69&gt;SUM(FJ69:$JV69),IF(FI69+SUM(FJ69:$JV69)&gt;$BJ69,$BJ69-SUM(NJ69:$RV69),FI69),0))</f>
        <v>0</v>
      </c>
      <c r="NJ69" s="5">
        <f>IF(FJ69=0,0,IF($BJ69&gt;SUM(FK69:$JV69),IF(FJ69+SUM(FK69:$JV69)&gt;$BJ69,$BJ69-SUM(NK69:$RV69),FJ69),0))</f>
        <v>0</v>
      </c>
      <c r="NK69" s="5">
        <f>IF(FK69=0,0,IF($BJ69&gt;SUM(FL69:$JV69),IF(FK69+SUM(FL69:$JV69)&gt;$BJ69,$BJ69-SUM(NL69:$RV69),FK69),0))</f>
        <v>0</v>
      </c>
      <c r="NL69" s="5">
        <f>IF(FL69=0,0,IF($BJ69&gt;SUM(FM69:$JV69),IF(FL69+SUM(FM69:$JV69)&gt;$BJ69,$BJ69-SUM(NM69:$RV69),FL69),0))</f>
        <v>0</v>
      </c>
      <c r="NM69" s="5">
        <f>IF(FM69=0,0,IF($BJ69&gt;SUM(FN69:$JV69),IF(FM69+SUM(FN69:$JV69)&gt;$BJ69,$BJ69-SUM(NN69:$RV69),FM69),0))</f>
        <v>0</v>
      </c>
      <c r="NN69" s="5">
        <f>IF(FN69=0,0,IF($BJ69&gt;SUM(FO69:$JV69),IF(FN69+SUM(FO69:$JV69)&gt;$BJ69,$BJ69-SUM(NO69:$RV69),FN69),0))</f>
        <v>0</v>
      </c>
      <c r="NO69" s="5">
        <f>IF(FO69=0,0,IF($BJ69&gt;SUM(FP69:$JV69),IF(FO69+SUM(FP69:$JV69)&gt;$BJ69,$BJ69-SUM(NP69:$RV69),FO69),0))</f>
        <v>0</v>
      </c>
      <c r="NP69" s="5">
        <f>IF(FP69=0,0,IF($BJ69&gt;SUM(FQ69:$JV69),IF(FP69+SUM(FQ69:$JV69)&gt;$BJ69,$BJ69-SUM(NQ69:$RV69),FP69),0))</f>
        <v>0</v>
      </c>
      <c r="NQ69" s="5">
        <f>IF(FQ69=0,0,IF($BJ69&gt;SUM(FR69:$JV69),IF(FQ69+SUM(FR69:$JV69)&gt;$BJ69,$BJ69-SUM(NR69:$RV69),FQ69),0))</f>
        <v>0</v>
      </c>
      <c r="NR69" s="5">
        <f>IF(FR69=0,0,IF($BJ69&gt;SUM(FS69:$JV69),IF(FR69+SUM(FS69:$JV69)&gt;$BJ69,$BJ69-SUM(NS69:$RV69),FR69),0))</f>
        <v>0</v>
      </c>
      <c r="NS69" s="5">
        <f>IF(FS69=0,0,IF($BJ69&gt;SUM(FT69:$JV69),IF(FS69+SUM(FT69:$JV69)&gt;$BJ69,$BJ69-SUM(NT69:$RV69),FS69),0))</f>
        <v>0</v>
      </c>
      <c r="NT69" s="5">
        <f>IF(FT69=0,0,IF($BJ69&gt;SUM(FU69:$JV69),IF(FT69+SUM(FU69:$JV69)&gt;$BJ69,$BJ69-SUM(NU69:$RV69),FT69),0))</f>
        <v>0</v>
      </c>
      <c r="NU69" s="5">
        <f>IF(FU69=0,0,IF($BJ69&gt;SUM(FV69:$JV69),IF(FU69+SUM(FV69:$JV69)&gt;$BJ69,$BJ69-SUM(NV69:$RV69),FU69),0))</f>
        <v>0</v>
      </c>
      <c r="NV69" s="5">
        <f>IF(FV69=0,0,IF($BJ69&gt;SUM(FW69:$JV69),IF(FV69+SUM(FW69:$JV69)&gt;$BJ69,$BJ69-SUM(NW69:$RV69),FV69),0))</f>
        <v>0</v>
      </c>
      <c r="NW69" s="5">
        <f>IF(FW69=0,0,IF($BJ69&gt;SUM(FX69:$JV69),IF(FW69+SUM(FX69:$JV69)&gt;$BJ69,$BJ69-SUM(NX69:$RV69),FW69),0))</f>
        <v>0</v>
      </c>
      <c r="NX69" s="5">
        <f>IF(FX69=0,0,IF($BJ69&gt;SUM(FY69:$JV69),IF(FX69+SUM(FY69:$JV69)&gt;$BJ69,$BJ69-SUM(NY69:$RV69),FX69),0))</f>
        <v>0</v>
      </c>
      <c r="NY69" s="5">
        <f>IF(FY69=0,0,IF($BJ69&gt;SUM(FZ69:$JV69),IF(FY69+SUM(FZ69:$JV69)&gt;$BJ69,$BJ69-SUM(NZ69:$RV69),FY69),0))</f>
        <v>0</v>
      </c>
      <c r="NZ69" s="5">
        <f>IF(FZ69=0,0,IF($BJ69&gt;SUM(GA69:$JV69),IF(FZ69+SUM(GA69:$JV69)&gt;$BJ69,$BJ69-SUM(OA69:$RV69),FZ69),0))</f>
        <v>0</v>
      </c>
      <c r="OA69" s="5">
        <f>IF(GA69=0,0,IF($BJ69&gt;SUM(GB69:$JV69),IF(GA69+SUM(GB69:$JV69)&gt;$BJ69,$BJ69-SUM(OB69:$RV69),GA69),0))</f>
        <v>0</v>
      </c>
      <c r="OB69" s="5">
        <f>IF(GB69=0,0,IF($BJ69&gt;SUM(GC69:$JV69),IF(GB69+SUM(GC69:$JV69)&gt;$BJ69,$BJ69-SUM(OC69:$RV69),GB69),0))</f>
        <v>0</v>
      </c>
      <c r="OC69" s="5">
        <f>IF(GC69=0,0,IF($BJ69&gt;SUM(GD69:$JV69),IF(GC69+SUM(GD69:$JV69)&gt;$BJ69,$BJ69-SUM(OD69:$RV69),GC69),0))</f>
        <v>0</v>
      </c>
      <c r="OD69" s="5">
        <f>IF(GD69=0,0,IF($BJ69&gt;SUM(GE69:$JV69),IF(GD69+SUM(GE69:$JV69)&gt;$BJ69,$BJ69-SUM(OE69:$RV69),GD69),0))</f>
        <v>0</v>
      </c>
      <c r="OE69" s="5">
        <f>IF(GE69=0,0,IF($BJ69&gt;SUM(GF69:$JV69),IF(GE69+SUM(GF69:$JV69)&gt;$BJ69,$BJ69-SUM(OF69:$RV69),GE69),0))</f>
        <v>0</v>
      </c>
      <c r="OF69" s="5">
        <f>IF(GF69=0,0,IF($BJ69&gt;SUM(GG69:$JV69),IF(GF69+SUM(GG69:$JV69)&gt;$BJ69,$BJ69-SUM(OG69:$RV69),GF69),0))</f>
        <v>0</v>
      </c>
      <c r="OG69" s="5">
        <f>IF(GG69=0,0,IF($BJ69&gt;SUM(GH69:$JV69),IF(GG69+SUM(GH69:$JV69)&gt;$BJ69,$BJ69-SUM(OH69:$RV69),GG69),0))</f>
        <v>0</v>
      </c>
      <c r="OH69" s="5">
        <f>IF(GH69=0,0,IF($BJ69&gt;SUM(GI69:$JV69),IF(GH69+SUM(GI69:$JV69)&gt;$BJ69,$BJ69-SUM(OI69:$RV69),GH69),0))</f>
        <v>0</v>
      </c>
      <c r="OI69" s="5">
        <f>IF(GI69=0,0,IF($BJ69&gt;SUM(GJ69:$JV69),IF(GI69+SUM(GJ69:$JV69)&gt;$BJ69,$BJ69-SUM(OJ69:$RV69),GI69),0))</f>
        <v>0</v>
      </c>
      <c r="OJ69" s="5">
        <f>IF(GJ69=0,0,IF($BJ69&gt;SUM(GK69:$JV69),IF(GJ69+SUM(GK69:$JV69)&gt;$BJ69,$BJ69-SUM(OK69:$RV69),GJ69),0))</f>
        <v>0</v>
      </c>
      <c r="OK69" s="5">
        <f>IF(GK69=0,0,IF($BJ69&gt;SUM(GL69:$JV69),IF(GK69+SUM(GL69:$JV69)&gt;$BJ69,$BJ69-SUM(OL69:$RV69),GK69),0))</f>
        <v>0</v>
      </c>
      <c r="OL69" s="5">
        <f>IF(GL69=0,0,IF($BJ69&gt;SUM(GM69:$JV69),IF(GL69+SUM(GM69:$JV69)&gt;$BJ69,$BJ69-SUM(OM69:$RV69),GL69),0))</f>
        <v>0</v>
      </c>
      <c r="OM69" s="5">
        <f>IF(GM69=0,0,IF($BJ69&gt;SUM(GN69:$JV69),IF(GM69+SUM(GN69:$JV69)&gt;$BJ69,$BJ69-SUM(ON69:$RV69),GM69),0))</f>
        <v>0</v>
      </c>
      <c r="ON69" s="5">
        <f>IF(GN69=0,0,IF($BJ69&gt;SUM(GO69:$JV69),IF(GN69+SUM(GO69:$JV69)&gt;$BJ69,$BJ69-SUM(OO69:$RV69),GN69),0))</f>
        <v>0</v>
      </c>
      <c r="OO69" s="5">
        <f>IF(GO69=0,0,IF($BJ69&gt;SUM(GP69:$JV69),IF(GO69+SUM(GP69:$JV69)&gt;$BJ69,$BJ69-SUM(OP69:$RV69),GO69),0))</f>
        <v>0</v>
      </c>
      <c r="OP69" s="5">
        <f>IF(GP69=0,0,IF($BJ69&gt;SUM(GQ69:$JV69),IF(GP69+SUM(GQ69:$JV69)&gt;$BJ69,$BJ69-SUM(OQ69:$RV69),GP69),0))</f>
        <v>0</v>
      </c>
      <c r="OQ69" s="5">
        <f>IF(GQ69=0,0,IF($BJ69&gt;SUM(GR69:$JV69),IF(GQ69+SUM(GR69:$JV69)&gt;$BJ69,$BJ69-SUM(OR69:$RV69),GQ69),0))</f>
        <v>0</v>
      </c>
      <c r="OR69" s="5">
        <f>IF(GR69=0,0,IF($BJ69&gt;SUM(GS69:$JV69),IF(GR69+SUM(GS69:$JV69)&gt;$BJ69,$BJ69-SUM(OS69:$RV69),GR69),0))</f>
        <v>0</v>
      </c>
      <c r="OS69" s="5">
        <f>IF(GS69=0,0,IF($BJ69&gt;SUM(GT69:$JV69),IF(GS69+SUM(GT69:$JV69)&gt;$BJ69,$BJ69-SUM(OT69:$RV69),GS69),0))</f>
        <v>0</v>
      </c>
      <c r="OT69" s="5">
        <f>IF(GT69=0,0,IF($BJ69&gt;SUM(GU69:$JV69),IF(GT69+SUM(GU69:$JV69)&gt;$BJ69,$BJ69-SUM(OU69:$RV69),GT69),0))</f>
        <v>0</v>
      </c>
      <c r="OU69" s="5">
        <f>IF(GU69=0,0,IF($BJ69&gt;SUM(GV69:$JV69),IF(GU69+SUM(GV69:$JV69)&gt;$BJ69,$BJ69-SUM(OV69:$RV69),GU69),0))</f>
        <v>0</v>
      </c>
      <c r="OV69" s="5">
        <f>IF(GV69=0,0,IF($BJ69&gt;SUM(GW69:$JV69),IF(GV69+SUM(GW69:$JV69)&gt;$BJ69,$BJ69-SUM(OW69:$RV69),GV69),0))</f>
        <v>0</v>
      </c>
      <c r="OW69" s="5">
        <f>IF(GW69=0,0,IF($BJ69&gt;SUM(GX69:$JV69),IF(GW69+SUM(GX69:$JV69)&gt;$BJ69,$BJ69-SUM(OX69:$RV69),GW69),0))</f>
        <v>0</v>
      </c>
      <c r="OX69" s="5">
        <f>IF(GX69=0,0,IF($BJ69&gt;SUM(GY69:$JV69),IF(GX69+SUM(GY69:$JV69)&gt;$BJ69,$BJ69-SUM(OY69:$RV69),GX69),0))</f>
        <v>0</v>
      </c>
      <c r="OY69" s="5">
        <f>IF(GY69=0,0,IF($BJ69&gt;SUM(GZ69:$JV69),IF(GY69+SUM(GZ69:$JV69)&gt;$BJ69,$BJ69-SUM(OZ69:$RV69),GY69),0))</f>
        <v>0</v>
      </c>
      <c r="OZ69" s="5">
        <f>IF(GZ69=0,0,IF($BJ69&gt;SUM(HA69:$JV69),IF(GZ69+SUM(HA69:$JV69)&gt;$BJ69,$BJ69-SUM(PA69:$RV69),GZ69),0))</f>
        <v>0</v>
      </c>
      <c r="PA69" s="5">
        <f>IF(HA69=0,0,IF($BJ69&gt;SUM(HB69:$JV69),IF(HA69+SUM(HB69:$JV69)&gt;$BJ69,$BJ69-SUM(PB69:$RV69),HA69),0))</f>
        <v>0</v>
      </c>
      <c r="PB69" s="5">
        <f>IF(HB69=0,0,IF($BJ69&gt;SUM(HC69:$JV69),IF(HB69+SUM(HC69:$JV69)&gt;$BJ69,$BJ69-SUM(PC69:$RV69),HB69),0))</f>
        <v>0</v>
      </c>
      <c r="PC69" s="5">
        <f>IF(HC69=0,0,IF($BJ69&gt;SUM(HD69:$JV69),IF(HC69+SUM(HD69:$JV69)&gt;$BJ69,$BJ69-SUM(PD69:$RV69),HC69),0))</f>
        <v>0</v>
      </c>
      <c r="PD69" s="5">
        <f>IF(HD69=0,0,IF($BJ69&gt;SUM(HE69:$JV69),IF(HD69+SUM(HE69:$JV69)&gt;$BJ69,$BJ69-SUM(PE69:$RV69),HD69),0))</f>
        <v>0</v>
      </c>
      <c r="PE69" s="5">
        <f>IF(HE69=0,0,IF($BJ69&gt;SUM(HF69:$JV69),IF(HE69+SUM(HF69:$JV69)&gt;$BJ69,$BJ69-SUM(PF69:$RV69),HE69),0))</f>
        <v>0</v>
      </c>
      <c r="PF69" s="5">
        <f>IF(HF69=0,0,IF($BJ69&gt;SUM(HG69:$JV69),IF(HF69+SUM(HG69:$JV69)&gt;$BJ69,$BJ69-SUM(PG69:$RV69),HF69),0))</f>
        <v>0</v>
      </c>
      <c r="PG69" s="5">
        <f>IF(HG69=0,0,IF($BJ69&gt;SUM(HH69:$JV69),IF(HG69+SUM(HH69:$JV69)&gt;$BJ69,$BJ69-SUM(PH69:$RV69),HG69),0))</f>
        <v>0</v>
      </c>
      <c r="PH69" s="5">
        <f>IF(HH69=0,0,IF($BJ69&gt;SUM(HI69:$JV69),IF(HH69+SUM(HI69:$JV69)&gt;$BJ69,$BJ69-SUM(PI69:$RV69),HH69),0))</f>
        <v>0</v>
      </c>
      <c r="PI69" s="5">
        <f>IF(HI69=0,0,IF($BJ69&gt;SUM(HJ69:$JV69),IF(HI69+SUM(HJ69:$JV69)&gt;$BJ69,$BJ69-SUM(PJ69:$RV69),HI69),0))</f>
        <v>0</v>
      </c>
      <c r="PJ69" s="5">
        <f>IF(HJ69=0,0,IF($BJ69&gt;SUM(HK69:$JV69),IF(HJ69+SUM(HK69:$JV69)&gt;$BJ69,$BJ69-SUM(PK69:$RV69),HJ69),0))</f>
        <v>0</v>
      </c>
      <c r="PK69" s="5">
        <f>IF(HK69=0,0,IF($BJ69&gt;SUM(HL69:$JV69),IF(HK69+SUM(HL69:$JV69)&gt;$BJ69,$BJ69-SUM(PL69:$RV69),HK69),0))</f>
        <v>0</v>
      </c>
      <c r="PL69" s="5">
        <f>IF(HL69=0,0,IF($BJ69&gt;SUM(HM69:$JV69),IF(HL69+SUM(HM69:$JV69)&gt;$BJ69,$BJ69-SUM(PM69:$RV69),HL69),0))</f>
        <v>0</v>
      </c>
      <c r="PM69" s="5">
        <f>IF(HM69=0,0,IF($BJ69&gt;SUM(HN69:$JV69),IF(HM69+SUM(HN69:$JV69)&gt;$BJ69,$BJ69-SUM(PN69:$RV69),HM69),0))</f>
        <v>0</v>
      </c>
      <c r="PN69" s="5">
        <f>IF(HN69=0,0,IF($BJ69&gt;SUM(HO69:$JV69),IF(HN69+SUM(HO69:$JV69)&gt;$BJ69,$BJ69-SUM(PO69:$RV69),HN69),0))</f>
        <v>0</v>
      </c>
      <c r="PO69" s="5">
        <f>IF(HO69=0,0,IF($BJ69&gt;SUM(HP69:$JV69),IF(HO69+SUM(HP69:$JV69)&gt;$BJ69,$BJ69-SUM(PP69:$RV69),HO69),0))</f>
        <v>0</v>
      </c>
      <c r="PP69" s="5">
        <f>IF(HP69=0,0,IF($BJ69&gt;SUM(HQ69:$JV69),IF(HP69+SUM(HQ69:$JV69)&gt;$BJ69,$BJ69-SUM(PQ69:$RV69),HP69),0))</f>
        <v>0</v>
      </c>
      <c r="PQ69" s="5">
        <f>IF(HQ69=0,0,IF($BJ69&gt;SUM(HR69:$JV69),IF(HQ69+SUM(HR69:$JV69)&gt;$BJ69,$BJ69-SUM(PR69:$RV69),HQ69),0))</f>
        <v>0</v>
      </c>
      <c r="PR69" s="5">
        <f>IF(HR69=0,0,IF($BJ69&gt;SUM(HS69:$JV69),IF(HR69+SUM(HS69:$JV69)&gt;$BJ69,$BJ69-SUM(PS69:$RV69),HR69),0))</f>
        <v>0</v>
      </c>
      <c r="PS69" s="5">
        <f>IF(HS69=0,0,IF($BJ69&gt;SUM(HT69:$JV69),IF(HS69+SUM(HT69:$JV69)&gt;$BJ69,$BJ69-SUM(PT69:$RV69),HS69),0))</f>
        <v>0</v>
      </c>
      <c r="PT69" s="5">
        <f>IF(HT69=0,0,IF($BJ69&gt;SUM(HU69:$JV69),IF(HT69+SUM(HU69:$JV69)&gt;$BJ69,$BJ69-SUM(PU69:$RV69),HT69),0))</f>
        <v>0</v>
      </c>
      <c r="PU69" s="5">
        <f>IF(HU69=0,0,IF($BJ69&gt;SUM(HV69:$JV69),IF(HU69+SUM(HV69:$JV69)&gt;$BJ69,$BJ69-SUM(PV69:$RV69),HU69),0))</f>
        <v>0</v>
      </c>
      <c r="PV69" s="5">
        <f>IF(HV69=0,0,IF($BJ69&gt;SUM(HW69:$JV69),IF(HV69+SUM(HW69:$JV69)&gt;$BJ69,$BJ69-SUM(PW69:$RV69),HV69),0))</f>
        <v>0</v>
      </c>
      <c r="PW69" s="5">
        <f>IF(HW69=0,0,IF($BJ69&gt;SUM(HX69:$JV69),IF(HW69+SUM(HX69:$JV69)&gt;$BJ69,$BJ69-SUM(PX69:$RV69),HW69),0))</f>
        <v>0</v>
      </c>
      <c r="PX69" s="5">
        <f>IF(HX69=0,0,IF($BJ69&gt;SUM(HY69:$JV69),IF(HX69+SUM(HY69:$JV69)&gt;$BJ69,$BJ69-SUM(PY69:$RV69),HX69),0))</f>
        <v>0</v>
      </c>
      <c r="PY69" s="5">
        <f>IF(HY69=0,0,IF($BJ69&gt;SUM(HZ69:$JV69),IF(HY69+SUM(HZ69:$JV69)&gt;$BJ69,$BJ69-SUM(PZ69:$RV69),HY69),0))</f>
        <v>0</v>
      </c>
      <c r="PZ69" s="5">
        <f>IF(HZ69=0,0,IF($BJ69&gt;SUM(IA69:$JV69),IF(HZ69+SUM(IA69:$JV69)&gt;$BJ69,$BJ69-SUM(QA69:$RV69),HZ69),0))</f>
        <v>0</v>
      </c>
      <c r="QA69" s="5">
        <f>IF(IA69=0,0,IF($BJ69&gt;SUM(IB69:$JV69),IF(IA69+SUM(IB69:$JV69)&gt;$BJ69,$BJ69-SUM(QB69:$RV69),IA69),0))</f>
        <v>0</v>
      </c>
      <c r="QB69" s="5">
        <f>IF(IB69=0,0,IF($BJ69&gt;SUM(IC69:$JV69),IF(IB69+SUM(IC69:$JV69)&gt;$BJ69,$BJ69-SUM(QC69:$RV69),IB69),0))</f>
        <v>0</v>
      </c>
      <c r="QC69" s="5">
        <f>IF(IC69=0,0,IF($BJ69&gt;SUM(ID69:$JV69),IF(IC69+SUM(ID69:$JV69)&gt;$BJ69,$BJ69-SUM(QD69:$RV69),IC69),0))</f>
        <v>0</v>
      </c>
      <c r="QD69" s="5">
        <f>IF(ID69=0,0,IF($BJ69&gt;SUM(IE69:$JV69),IF(ID69+SUM(IE69:$JV69)&gt;$BJ69,$BJ69-SUM(QE69:$RV69),ID69),0))</f>
        <v>0</v>
      </c>
      <c r="QE69" s="5">
        <f>IF(IE69=0,0,IF($BJ69&gt;SUM(IF69:$JV69),IF(IE69+SUM(IF69:$JV69)&gt;$BJ69,$BJ69-SUM(QF69:$RV69),IE69),0))</f>
        <v>0</v>
      </c>
      <c r="QF69" s="5">
        <f>IF(IF69=0,0,IF($BJ69&gt;SUM(IG69:$JV69),IF(IF69+SUM(IG69:$JV69)&gt;$BJ69,$BJ69-SUM(QG69:$RV69),IF69),0))</f>
        <v>0</v>
      </c>
      <c r="QG69" s="5">
        <f>IF(IG69=0,0,IF($BJ69&gt;SUM(IH69:$JV69),IF(IG69+SUM(IH69:$JV69)&gt;$BJ69,$BJ69-SUM(QH69:$RV69),IG69),0))</f>
        <v>0</v>
      </c>
      <c r="QH69" s="5">
        <f>IF(IH69=0,0,IF($BJ69&gt;SUM(II69:$JV69),IF(IH69+SUM(II69:$JV69)&gt;$BJ69,$BJ69-SUM(QI69:$RV69),IH69),0))</f>
        <v>0</v>
      </c>
      <c r="QI69" s="5">
        <f>IF(II69=0,0,IF($BJ69&gt;SUM(IJ69:$JV69),IF(II69+SUM(IJ69:$JV69)&gt;$BJ69,$BJ69-SUM(QJ69:$RV69),II69),0))</f>
        <v>0</v>
      </c>
      <c r="QJ69" s="5">
        <f>IF(IJ69=0,0,IF($BJ69&gt;SUM(IK69:$JV69),IF(IJ69+SUM(IK69:$JV69)&gt;$BJ69,$BJ69-SUM(QK69:$RV69),IJ69),0))</f>
        <v>0</v>
      </c>
      <c r="QK69" s="5">
        <f>IF(IK69=0,0,IF($BJ69&gt;SUM(IL69:$JV69),IF(IK69+SUM(IL69:$JV69)&gt;$BJ69,$BJ69-SUM(QL69:$RV69),IK69),0))</f>
        <v>0</v>
      </c>
      <c r="QL69" s="5">
        <f>IF(IL69=0,0,IF($BJ69&gt;SUM(IM69:$JV69),IF(IL69+SUM(IM69:$JV69)&gt;$BJ69,$BJ69-SUM(QM69:$RV69),IL69),0))</f>
        <v>0</v>
      </c>
      <c r="QM69" s="5">
        <f>IF(IM69=0,0,IF($BJ69&gt;SUM(IN69:$JV69),IF(IM69+SUM(IN69:$JV69)&gt;$BJ69,$BJ69-SUM(QN69:$RV69),IM69),0))</f>
        <v>0</v>
      </c>
      <c r="QN69" s="5">
        <f>IF(IN69=0,0,IF($BJ69&gt;SUM(IO69:$JV69),IF(IN69+SUM(IO69:$JV69)&gt;$BJ69,$BJ69-SUM(QO69:$RV69),IN69),0))</f>
        <v>0</v>
      </c>
      <c r="QO69" s="5">
        <f>IF(IO69=0,0,IF($BJ69&gt;SUM(IP69:$JV69),IF(IO69+SUM(IP69:$JV69)&gt;$BJ69,$BJ69-SUM(QP69:$RV69),IO69),0))</f>
        <v>0</v>
      </c>
      <c r="QP69" s="5">
        <f>IF(IP69=0,0,IF($BJ69&gt;SUM(IQ69:$JV69),IF(IP69+SUM(IQ69:$JV69)&gt;$BJ69,$BJ69-SUM(QQ69:$RV69),IP69),0))</f>
        <v>0</v>
      </c>
      <c r="QQ69" s="5">
        <f>IF(IQ69=0,0,IF($BJ69&gt;SUM(IR69:$JV69),IF(IQ69+SUM(IR69:$JV69)&gt;$BJ69,$BJ69-SUM(QR69:$RV69),IQ69),0))</f>
        <v>0</v>
      </c>
      <c r="QR69" s="5">
        <f>IF(IR69=0,0,IF($BJ69&gt;SUM(IS69:$JV69),IF(IR69+SUM(IS69:$JV69)&gt;$BJ69,$BJ69-SUM(QS69:$RV69),IR69),0))</f>
        <v>0</v>
      </c>
      <c r="QS69" s="5">
        <f>IF(IS69=0,0,IF($BJ69&gt;SUM(IT69:$JV69),IF(IS69+SUM(IT69:$JV69)&gt;$BJ69,$BJ69-SUM(QT69:$RV69),IS69),0))</f>
        <v>0</v>
      </c>
      <c r="QT69" s="5">
        <f>IF(IT69=0,0,IF($BJ69&gt;SUM(IU69:$JV69),IF(IT69+SUM(IU69:$JV69)&gt;$BJ69,$BJ69-SUM(QU69:$RV69),IT69),0))</f>
        <v>0</v>
      </c>
      <c r="QU69" s="5">
        <f>IF(IU69=0,0,IF($BJ69&gt;SUM(IV69:$JV69),IF(IU69+SUM(IV69:$JV69)&gt;$BJ69,$BJ69-SUM(QV69:$RV69),IU69),0))</f>
        <v>0</v>
      </c>
      <c r="QV69" s="5">
        <f>IF(IV69=0,0,IF($BJ69&gt;SUM(IW69:$JV69),IF(IV69+SUM(IW69:$JV69)&gt;$BJ69,$BJ69-SUM(QW69:$RV69),IV69),0))</f>
        <v>0</v>
      </c>
      <c r="QW69" s="5">
        <f>IF(IW69=0,0,IF($BJ69&gt;SUM(IX69:$JV69),IF(IW69+SUM(IX69:$JV69)&gt;$BJ69,$BJ69-SUM(QX69:$RV69),IW69),0))</f>
        <v>0</v>
      </c>
      <c r="QX69" s="5">
        <f>IF(IX69=0,0,IF($BJ69&gt;SUM(IY69:$JV69),IF(IX69+SUM(IY69:$JV69)&gt;$BJ69,$BJ69-SUM(QY69:$RV69),IX69),0))</f>
        <v>0</v>
      </c>
      <c r="QY69" s="5">
        <f>IF(IY69=0,0,IF($BJ69&gt;SUM(IZ69:$JV69),IF(IY69+SUM(IZ69:$JV69)&gt;$BJ69,$BJ69-SUM(QZ69:$RV69),IY69),0))</f>
        <v>0</v>
      </c>
      <c r="QZ69" s="5">
        <f>IF(IZ69=0,0,IF($BJ69&gt;SUM(JA69:$JV69),IF(IZ69+SUM(JA69:$JV69)&gt;$BJ69,$BJ69-SUM(RA69:$RV69),IZ69),0))</f>
        <v>0</v>
      </c>
      <c r="RA69" s="5">
        <f>IF(JA69=0,0,IF($BJ69&gt;SUM(JB69:$JV69),IF(JA69+SUM(JB69:$JV69)&gt;$BJ69,$BJ69-SUM(RB69:$RV69),JA69),0))</f>
        <v>0</v>
      </c>
      <c r="RB69" s="5">
        <f>IF(JB69=0,0,IF($BJ69&gt;SUM(JC69:$JV69),IF(JB69+SUM(JC69:$JV69)&gt;$BJ69,$BJ69-SUM(RC69:$RV69),JB69),0))</f>
        <v>0</v>
      </c>
      <c r="RC69" s="5">
        <f>IF(JC69=0,0,IF($BJ69&gt;SUM(JD69:$JV69),IF(JC69+SUM(JD69:$JV69)&gt;$BJ69,$BJ69-SUM(RD69:$RV69),JC69),0))</f>
        <v>0</v>
      </c>
      <c r="RD69" s="5">
        <f>IF(JD69=0,0,IF($BJ69&gt;SUM(JE69:$JV69),IF(JD69+SUM(JE69:$JV69)&gt;$BJ69,$BJ69-SUM(RE69:$RV69),JD69),0))</f>
        <v>0</v>
      </c>
      <c r="RE69" s="5">
        <f>IF(JE69=0,0,IF($BJ69&gt;SUM(JF69:$JV69),IF(JE69+SUM(JF69:$JV69)&gt;$BJ69,$BJ69-SUM(RF69:$RV69),JE69),0))</f>
        <v>0</v>
      </c>
      <c r="RF69" s="5">
        <f>IF(JF69=0,0,IF($BJ69&gt;SUM(JG69:$JV69),IF(JF69+SUM(JG69:$JV69)&gt;$BJ69,$BJ69-SUM(RG69:$RV69),JF69),0))</f>
        <v>0</v>
      </c>
      <c r="RG69" s="5">
        <f>IF(JG69=0,0,IF($BJ69&gt;SUM(JH69:$JV69),IF(JG69+SUM(JH69:$JV69)&gt;$BJ69,$BJ69-SUM(RH69:$RV69),JG69),0))</f>
        <v>0</v>
      </c>
      <c r="RH69" s="5">
        <f>IF(JH69=0,0,IF($BJ69&gt;SUM(JI69:$JV69),IF(JH69+SUM(JI69:$JV69)&gt;$BJ69,$BJ69-SUM(RI69:$RV69),JH69),0))</f>
        <v>0</v>
      </c>
      <c r="RI69" s="5">
        <f>IF(JI69=0,0,IF($BJ69&gt;SUM(JJ69:$JV69),IF(JI69+SUM(JJ69:$JV69)&gt;$BJ69,$BJ69-SUM(RJ69:$RV69),JI69),0))</f>
        <v>0</v>
      </c>
      <c r="RJ69" s="5">
        <f>IF(JJ69=0,0,IF($BJ69&gt;SUM(JK69:$JV69),IF(JJ69+SUM(JK69:$JV69)&gt;$BJ69,$BJ69-SUM(RK69:$RV69),JJ69),0))</f>
        <v>0</v>
      </c>
      <c r="RK69" s="5">
        <f>IF(JK69=0,0,IF($BJ69&gt;SUM(JL69:$JV69),IF(JK69+SUM(JL69:$JV69)&gt;$BJ69,$BJ69-SUM(RL69:$RV69),JK69),0))</f>
        <v>0</v>
      </c>
      <c r="RL69" s="5">
        <f>IF(JL69=0,0,IF($BJ69&gt;SUM(JM69:$JV69),IF(JL69+SUM(JM69:$JV69)&gt;$BJ69,$BJ69-SUM(RM69:$RV69),JL69),0))</f>
        <v>0</v>
      </c>
      <c r="RM69" s="5">
        <f>IF(JM69=0,0,IF($BJ69&gt;SUM(JN69:$JV69),IF(JM69+SUM(JN69:$JV69)&gt;$BJ69,$BJ69-SUM(RN69:$RV69),JM69),0))</f>
        <v>0</v>
      </c>
      <c r="RN69" s="5">
        <f>IF(JN69=0,0,IF($BJ69&gt;SUM(JO69:$JV69),IF(JN69+SUM(JO69:$JV69)&gt;$BJ69,$BJ69-SUM(RO69:$RV69),JN69),0))</f>
        <v>0</v>
      </c>
      <c r="RO69" s="5">
        <f>IF(JO69=0,0,IF($BJ69&gt;SUM(JP69:$JV69),IF(JO69+SUM(JP69:$JV69)&gt;$BJ69,$BJ69-SUM(RP69:$RV69),JO69),0))</f>
        <v>0</v>
      </c>
      <c r="RP69" s="5">
        <f>IF(JP69=0,0,IF($BJ69&gt;SUM(JQ69:$JV69),IF(JP69+SUM(JQ69:$JV69)&gt;$BJ69,$BJ69-SUM(RQ69:$RV69),JP69),0))</f>
        <v>0</v>
      </c>
      <c r="RQ69" s="5">
        <f>IF(JQ69=0,0,IF($BJ69&gt;SUM(JR69:$JV69),IF(JQ69+SUM(JR69:$JV69)&gt;$BJ69,$BJ69-SUM(RR69:$RV69),JQ69),0))</f>
        <v>0</v>
      </c>
      <c r="RR69" s="5">
        <f>IF(JR69=0,0,IF($BJ69&gt;SUM(JS69:$JV69),IF(JR69+SUM(JS69:$JV69)&gt;$BJ69,$BJ69-SUM(RS69:$RV69),JR69),0))</f>
        <v>0</v>
      </c>
      <c r="RS69" s="5">
        <f>IF(JS69=0,0,IF($BJ69&gt;SUM(JT69:$JV69),IF(JS69+SUM(JT69:$JV69)&gt;$BJ69,$BJ69-SUM(RT69:$RV69),JS69),0))</f>
        <v>0</v>
      </c>
      <c r="RT69" s="5">
        <f>IF(JT69=0,0,IF($BJ69&gt;SUM(JU69:$JV69),IF(JT69+SUM(JU69:$JV69)&gt;$BJ69,$BJ69-SUM(RU69:$RV69),JT69),0))</f>
        <v>0</v>
      </c>
      <c r="RU69" s="5">
        <f>IF(JU69=0,0,IF($BJ69&gt;SUM(JV69:$JV69),IF(JU69+SUM(JV69:$JV69)&gt;$BJ69,$BJ69-SUM(RV69:$RV69),JU69),0))</f>
        <v>0</v>
      </c>
      <c r="RV69" s="54"/>
      <c r="RW69" s="12">
        <f ca="1">SUMIFS(Sales!D$1:D$151,Sales!B$1:B$151,B69,Sales!C$1:C$151,C69)</f>
        <v>81</v>
      </c>
      <c r="RX69" s="65" t="b">
        <f>IF(COUNTIF(Sales!C$1:C$153,C69)=1,TRUE,FALSE)</f>
        <v>1</v>
      </c>
      <c r="RY69" t="b">
        <f t="shared" si="602"/>
        <v>1</v>
      </c>
    </row>
    <row r="70" spans="1:493" ht="14.75" hidden="1" customHeight="1" x14ac:dyDescent="0.35">
      <c r="A70" s="7">
        <f t="shared" ca="1" si="546"/>
        <v>70</v>
      </c>
      <c r="B70" s="126" t="str">
        <f t="shared" si="595"/>
        <v>GC-Shoes</v>
      </c>
      <c r="C70" s="20" t="s">
        <v>229</v>
      </c>
      <c r="D70" s="20"/>
      <c r="E70" s="155">
        <f>IF(LEFT(C70,5)="Total",0,SUMIFS(Costing!E$1:E$79,Costing!C$1:C$79,B70,Costing!D$1:D$79,C70))</f>
        <v>0</v>
      </c>
      <c r="F70" s="60">
        <f>SUMIFS(Costing!G$1:G$79,Costing!C$1:C$79,B70,Costing!D$1:D$79,C70)</f>
        <v>0</v>
      </c>
      <c r="G70" s="92"/>
      <c r="H70" s="220"/>
      <c r="I70" s="67">
        <f t="shared" si="603"/>
        <v>0</v>
      </c>
      <c r="J70" s="92"/>
      <c r="K70" s="220"/>
      <c r="L70" s="67">
        <f t="shared" si="604"/>
        <v>0</v>
      </c>
      <c r="M70" s="92"/>
      <c r="N70" s="220"/>
      <c r="O70" s="67">
        <f t="shared" si="605"/>
        <v>0</v>
      </c>
      <c r="P70" s="92"/>
      <c r="Q70" s="220"/>
      <c r="R70" s="67">
        <f t="shared" si="606"/>
        <v>0</v>
      </c>
      <c r="S70" s="92"/>
      <c r="T70" s="220"/>
      <c r="U70" s="67">
        <f t="shared" si="607"/>
        <v>0</v>
      </c>
      <c r="V70" s="92"/>
      <c r="W70" s="220"/>
      <c r="X70" s="67">
        <f t="shared" si="608"/>
        <v>0</v>
      </c>
      <c r="Y70" s="92"/>
      <c r="Z70" s="220"/>
      <c r="AA70" s="67">
        <f t="shared" si="609"/>
        <v>0</v>
      </c>
      <c r="AB70" s="92"/>
      <c r="AC70" s="220"/>
      <c r="AD70" s="67">
        <f t="shared" si="610"/>
        <v>0</v>
      </c>
      <c r="AE70" s="92"/>
      <c r="AF70" s="220"/>
      <c r="AG70" s="67">
        <f t="shared" si="611"/>
        <v>0</v>
      </c>
      <c r="AH70" s="92"/>
      <c r="AI70" s="220"/>
      <c r="AJ70" s="67">
        <f t="shared" si="612"/>
        <v>0</v>
      </c>
      <c r="AK70" s="92"/>
      <c r="AL70" s="220"/>
      <c r="AM70" s="67">
        <f t="shared" si="613"/>
        <v>0</v>
      </c>
      <c r="AN70" s="92"/>
      <c r="AO70" s="220"/>
      <c r="AP70" s="67">
        <f t="shared" si="614"/>
        <v>0</v>
      </c>
      <c r="AQ70" s="92"/>
      <c r="AR70" s="220"/>
      <c r="AS70" s="67">
        <f t="shared" si="615"/>
        <v>0</v>
      </c>
      <c r="AT70" s="92"/>
      <c r="AU70" s="220"/>
      <c r="AV70" s="67">
        <f t="shared" si="616"/>
        <v>0</v>
      </c>
      <c r="AW70" s="92"/>
      <c r="AX70" s="220"/>
      <c r="AY70" s="67">
        <f t="shared" si="617"/>
        <v>0</v>
      </c>
      <c r="AZ70" s="92"/>
      <c r="BA70" s="220"/>
      <c r="BB70" s="67">
        <f t="shared" si="618"/>
        <v>0</v>
      </c>
      <c r="BC70" s="92"/>
      <c r="BD70" s="220"/>
      <c r="BE70" s="67">
        <f t="shared" si="619"/>
        <v>0</v>
      </c>
      <c r="BF70" s="92"/>
      <c r="BG70" s="220"/>
      <c r="BH70" s="67">
        <f t="shared" si="620"/>
        <v>0</v>
      </c>
      <c r="BI70" s="68"/>
      <c r="BJ70" s="154">
        <f t="shared" si="621"/>
        <v>0</v>
      </c>
      <c r="BK70" s="116">
        <f t="shared" si="622"/>
        <v>0</v>
      </c>
      <c r="BL70" s="50"/>
      <c r="BM70" s="5">
        <f ca="1">SUMIFS(INDIRECT("Sales!"&amp;RW70&amp;":"&amp;RW70),Sales!$1:$1,"&gt;"&amp;$BN$2,Sales!$1:$1,"&lt;="&amp;$C$2)/$BM$2*30</f>
        <v>0</v>
      </c>
      <c r="BN70" s="72"/>
      <c r="BO70" s="5">
        <f>SUMIF($DB$2:$RV$2,"&lt;"&amp;BO$2,$DB70:$RV70)-SUM($BN70:BN70)</f>
        <v>0</v>
      </c>
      <c r="BP70" s="5">
        <f>SUMIF($DB$2:$RV$2,"&lt;"&amp;BP$2,$DB70:$RV70)-SUM($BN70:BO70)</f>
        <v>0</v>
      </c>
      <c r="BQ70" s="5">
        <f>SUMIF($DB$2:$RV$2,"&lt;"&amp;BQ$2,$DB70:$RV70)-SUM($BN70:BP70)</f>
        <v>0</v>
      </c>
      <c r="BR70" s="5">
        <f>SUMIF($DB$2:$RV$2,"&lt;"&amp;BR$2,$DB70:$RV70)-SUM($BN70:BQ70)</f>
        <v>0</v>
      </c>
      <c r="BS70" s="5">
        <f>SUMIF($DB$2:$RV$2,"&lt;"&amp;BS$2,$DB70:$RV70)-SUM($BN70:BR70)</f>
        <v>0</v>
      </c>
      <c r="BT70" s="5">
        <f>SUMIF($DB$2:$RV$2,"&lt;"&amp;BT$2,$DB70:$RV70)-SUM($BN70:BS70)</f>
        <v>0</v>
      </c>
      <c r="BU70" s="5">
        <f t="shared" si="599"/>
        <v>0</v>
      </c>
      <c r="BV70" s="10"/>
      <c r="BW70" s="79">
        <v>0</v>
      </c>
      <c r="BX70" s="79">
        <v>0</v>
      </c>
      <c r="BY70" s="79">
        <v>0</v>
      </c>
      <c r="BZ70" s="79"/>
      <c r="CA70" s="79"/>
      <c r="CB70" s="79"/>
      <c r="CC70" s="79">
        <v>0</v>
      </c>
      <c r="CD70" s="79">
        <v>0</v>
      </c>
      <c r="CE70" s="79">
        <v>0</v>
      </c>
      <c r="CF70" s="79">
        <v>0</v>
      </c>
      <c r="CG70" s="79">
        <v>0</v>
      </c>
      <c r="CH70" s="79">
        <v>0</v>
      </c>
      <c r="CI70" s="79">
        <v>0</v>
      </c>
      <c r="CJ70" s="79">
        <v>0</v>
      </c>
      <c r="CK70" s="79">
        <v>0</v>
      </c>
      <c r="CL70" s="79">
        <v>0</v>
      </c>
      <c r="CM70" s="79">
        <v>0</v>
      </c>
      <c r="CN70" s="79">
        <v>0</v>
      </c>
      <c r="CO70" s="79">
        <v>0</v>
      </c>
      <c r="CP70" s="79">
        <v>0</v>
      </c>
      <c r="CQ70" s="79">
        <v>0</v>
      </c>
      <c r="CR70" s="79">
        <v>0</v>
      </c>
      <c r="CS70" s="79">
        <v>0</v>
      </c>
      <c r="CT70" s="79">
        <v>0</v>
      </c>
      <c r="CU70" s="79">
        <v>0</v>
      </c>
      <c r="CV70" s="79">
        <v>0</v>
      </c>
      <c r="CW70" s="79">
        <v>0</v>
      </c>
      <c r="CX70" s="95">
        <v>0</v>
      </c>
      <c r="CY70" s="79">
        <v>0</v>
      </c>
      <c r="CZ70" s="79">
        <v>0</v>
      </c>
      <c r="DA70" s="79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3</v>
      </c>
      <c r="DW70" s="5">
        <v>0</v>
      </c>
      <c r="DX70" s="5">
        <v>0</v>
      </c>
      <c r="DY70" s="5">
        <v>0</v>
      </c>
      <c r="DZ70" s="5">
        <v>0</v>
      </c>
      <c r="EA70" s="5">
        <v>6</v>
      </c>
      <c r="EB70" s="5">
        <v>0</v>
      </c>
      <c r="EC70" s="5">
        <v>4</v>
      </c>
      <c r="ED70" s="5">
        <v>0</v>
      </c>
      <c r="EE70" s="5">
        <v>3</v>
      </c>
      <c r="EF70" s="5">
        <v>0</v>
      </c>
      <c r="EG70" s="5">
        <v>3</v>
      </c>
      <c r="EH70" s="5">
        <v>3</v>
      </c>
      <c r="EI70" s="5">
        <v>3</v>
      </c>
      <c r="EJ70" s="5">
        <v>3</v>
      </c>
      <c r="EK70" s="5">
        <v>1</v>
      </c>
      <c r="EL70" s="5">
        <v>3</v>
      </c>
      <c r="EM70" s="5">
        <v>0</v>
      </c>
      <c r="EN70" s="5">
        <v>0</v>
      </c>
      <c r="EO70" s="5">
        <v>1</v>
      </c>
      <c r="EP70" s="5">
        <v>3</v>
      </c>
      <c r="EQ70" s="5">
        <v>3</v>
      </c>
      <c r="ER70" s="5">
        <v>3</v>
      </c>
      <c r="ES70" s="5">
        <v>5</v>
      </c>
      <c r="ET70" s="5">
        <v>1</v>
      </c>
      <c r="EU70" s="5">
        <v>1</v>
      </c>
      <c r="EV70" s="5">
        <v>1</v>
      </c>
      <c r="EW70" s="5">
        <v>1</v>
      </c>
      <c r="EX70" s="5">
        <v>1</v>
      </c>
      <c r="EY70" s="5">
        <v>1</v>
      </c>
      <c r="EZ70" s="5">
        <v>1</v>
      </c>
      <c r="FA70" s="5">
        <v>0</v>
      </c>
      <c r="FB70" s="5">
        <v>1</v>
      </c>
      <c r="FC70" s="5">
        <v>0</v>
      </c>
      <c r="FD70" s="5">
        <v>2</v>
      </c>
      <c r="FE70" s="5">
        <v>0</v>
      </c>
      <c r="FF70" s="5">
        <v>2</v>
      </c>
      <c r="FG70" s="5">
        <v>1</v>
      </c>
      <c r="FH70" s="5">
        <v>0</v>
      </c>
      <c r="FI70" s="5">
        <v>0</v>
      </c>
      <c r="FJ70" s="5">
        <v>0</v>
      </c>
      <c r="FK70" s="5">
        <v>1</v>
      </c>
      <c r="FL70" s="5">
        <v>0</v>
      </c>
      <c r="FM70" s="5">
        <v>0</v>
      </c>
      <c r="FN70" s="5">
        <v>0</v>
      </c>
      <c r="FO70" s="5">
        <v>1</v>
      </c>
      <c r="FP70" s="5">
        <v>0</v>
      </c>
      <c r="FQ70" s="5">
        <v>0</v>
      </c>
      <c r="FR70" s="5">
        <v>1</v>
      </c>
      <c r="FS70" s="5">
        <v>0</v>
      </c>
      <c r="FT70" s="5">
        <v>0</v>
      </c>
      <c r="FU70" s="5">
        <v>2</v>
      </c>
      <c r="FV70" s="5">
        <v>0</v>
      </c>
      <c r="FW70" s="5">
        <v>1</v>
      </c>
      <c r="FX70" s="5">
        <v>1</v>
      </c>
      <c r="FY70" s="5">
        <v>1</v>
      </c>
      <c r="FZ70" s="5">
        <v>2</v>
      </c>
      <c r="GA70" s="5">
        <v>1</v>
      </c>
      <c r="GB70" s="5">
        <v>2</v>
      </c>
      <c r="GC70" s="5">
        <v>2</v>
      </c>
      <c r="GD70" s="5">
        <v>0</v>
      </c>
      <c r="GE70" s="5">
        <v>1</v>
      </c>
      <c r="GF70" s="5">
        <v>1</v>
      </c>
      <c r="GG70" s="5">
        <v>0</v>
      </c>
      <c r="GH70" s="5">
        <v>2</v>
      </c>
      <c r="GI70" s="5">
        <v>1</v>
      </c>
      <c r="GJ70" s="5">
        <v>1</v>
      </c>
      <c r="GK70" s="5">
        <v>0</v>
      </c>
      <c r="GL70" s="5">
        <v>2</v>
      </c>
      <c r="GM70" s="5">
        <v>1</v>
      </c>
      <c r="GN70" s="5">
        <v>1</v>
      </c>
      <c r="GO70" s="5">
        <v>1</v>
      </c>
      <c r="GP70" s="5">
        <v>2</v>
      </c>
      <c r="GQ70" s="5">
        <v>1</v>
      </c>
      <c r="GR70" s="5">
        <v>1</v>
      </c>
      <c r="GS70" s="5">
        <v>1</v>
      </c>
      <c r="GT70" s="5">
        <v>1</v>
      </c>
      <c r="GU70" s="5">
        <v>1</v>
      </c>
      <c r="GV70" s="5">
        <v>0</v>
      </c>
      <c r="GW70" s="5">
        <v>0</v>
      </c>
      <c r="GX70" s="5">
        <v>0</v>
      </c>
      <c r="GY70" s="5">
        <v>1</v>
      </c>
      <c r="GZ70" s="5">
        <v>1</v>
      </c>
      <c r="HA70" s="5">
        <v>1</v>
      </c>
      <c r="HB70" s="5">
        <v>0</v>
      </c>
      <c r="HC70" s="5">
        <v>2</v>
      </c>
      <c r="HD70" s="5">
        <v>1</v>
      </c>
      <c r="HE70" s="5">
        <v>2</v>
      </c>
      <c r="HF70" s="5">
        <v>2</v>
      </c>
      <c r="HG70" s="5">
        <v>1</v>
      </c>
      <c r="HH70" s="5">
        <v>1</v>
      </c>
      <c r="HI70" s="5">
        <v>1</v>
      </c>
      <c r="HJ70" s="5">
        <v>1</v>
      </c>
      <c r="HK70" s="5">
        <v>1</v>
      </c>
      <c r="HL70" s="5">
        <v>1</v>
      </c>
      <c r="HM70" s="5">
        <v>0</v>
      </c>
      <c r="HN70" s="5">
        <v>1</v>
      </c>
      <c r="HO70" s="5">
        <v>1</v>
      </c>
      <c r="HP70" s="5">
        <v>1</v>
      </c>
      <c r="HQ70" s="5">
        <v>1</v>
      </c>
      <c r="HR70" s="5">
        <v>0</v>
      </c>
      <c r="HS70" s="5">
        <v>1</v>
      </c>
      <c r="HT70" s="5">
        <v>1</v>
      </c>
      <c r="HU70" s="5">
        <v>1</v>
      </c>
      <c r="HV70" s="5">
        <v>5</v>
      </c>
      <c r="HW70" s="5">
        <v>10</v>
      </c>
      <c r="HX70" s="5">
        <v>2</v>
      </c>
      <c r="HY70" s="5">
        <v>2</v>
      </c>
      <c r="HZ70" s="5">
        <v>2</v>
      </c>
      <c r="IA70" s="5">
        <v>0</v>
      </c>
      <c r="IB70" s="5">
        <v>2</v>
      </c>
      <c r="IC70" s="5">
        <v>0</v>
      </c>
      <c r="ID70" s="5">
        <v>0</v>
      </c>
      <c r="IE70" s="5">
        <v>0</v>
      </c>
      <c r="IF70" s="5"/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2</v>
      </c>
      <c r="IM70" s="5">
        <v>2</v>
      </c>
      <c r="IN70" s="5">
        <v>2</v>
      </c>
      <c r="IO70" s="5">
        <v>0</v>
      </c>
      <c r="IP70" s="5">
        <v>2</v>
      </c>
      <c r="IQ70" s="5">
        <v>2</v>
      </c>
      <c r="IR70" s="5">
        <v>2</v>
      </c>
      <c r="IS70" s="5">
        <v>2</v>
      </c>
      <c r="IT70" s="5">
        <v>2</v>
      </c>
      <c r="IU70" s="5">
        <v>2</v>
      </c>
      <c r="IV70" s="5">
        <v>2</v>
      </c>
      <c r="IW70" s="5">
        <v>0</v>
      </c>
      <c r="IX70" s="5">
        <v>0</v>
      </c>
      <c r="IY70" s="5">
        <v>0</v>
      </c>
      <c r="IZ70" s="5">
        <v>3</v>
      </c>
      <c r="JA70" s="5">
        <v>0</v>
      </c>
      <c r="JB70" s="5">
        <v>1</v>
      </c>
      <c r="JC70" s="5">
        <v>0</v>
      </c>
      <c r="JD70" s="5">
        <v>0</v>
      </c>
      <c r="JE70" s="5">
        <v>0</v>
      </c>
      <c r="JF70" s="5">
        <v>2</v>
      </c>
      <c r="JG70" s="5">
        <v>1</v>
      </c>
      <c r="JH70" s="5">
        <v>1</v>
      </c>
      <c r="JI70" s="5">
        <v>1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2</v>
      </c>
      <c r="JR70" s="5">
        <v>1</v>
      </c>
      <c r="JS70" s="5">
        <v>1</v>
      </c>
      <c r="JT70" s="5">
        <v>0</v>
      </c>
      <c r="JU70" s="5"/>
      <c r="JV70" s="54"/>
      <c r="JW70" s="5">
        <f>IF(BW70=0,0,IF($BJ70&gt;SUM(BX70:$JV70),IF(BW70+SUM(BX70:$JV70)&gt;$BJ70,$BJ70-SUM(JX70:$RV70),BW70),0))</f>
        <v>0</v>
      </c>
      <c r="JX70" s="5">
        <f>IF(BX70=0,0,IF($BJ70&gt;SUM(BY70:$JV70),IF(BX70+SUM(BY70:$JV70)&gt;$BJ70,$BJ70-SUM(JY70:$RV70),BX70),0))</f>
        <v>0</v>
      </c>
      <c r="JY70" s="5">
        <f>IF(BY70=0,0,IF($BJ70&gt;SUM(BZ70:$JV70),IF(BY70+SUM(BZ70:$JV70)&gt;$BJ70,$BJ70-SUM(JZ70:$RV70),BY70),0))</f>
        <v>0</v>
      </c>
      <c r="JZ70" s="5">
        <f>IF(BZ70=0,0,IF($BJ70&gt;SUM(CA70:$JV70),IF(BZ70+SUM(CA70:$JV70)&gt;$BJ70,$BJ70-SUM(KA70:$RV70),BZ70),0))</f>
        <v>0</v>
      </c>
      <c r="KA70" s="5">
        <f>IF(CA70=0,0,IF($BJ70&gt;SUM(CB70:$JV70),IF(CA70+SUM(CB70:$JV70)&gt;$BJ70,$BJ70-SUM(KB70:$RV70),CA70),0))</f>
        <v>0</v>
      </c>
      <c r="KB70" s="5">
        <f>IF(CB70=0,0,IF($BJ70&gt;SUM(CC70:$JV70),IF(CB70+SUM(CC70:$JV70)&gt;$BJ70,$BJ70-SUM(KC70:$RV70),CB70),0))</f>
        <v>0</v>
      </c>
      <c r="KC70" s="5">
        <f>IF(CC70=0,0,IF($BJ70&gt;SUM(CD70:$JV70),IF(CC70+SUM(CD70:$JV70)&gt;$BJ70,$BJ70-SUM(KD70:$RV70),CC70),0))</f>
        <v>0</v>
      </c>
      <c r="KD70" s="5">
        <f>IF(CD70=0,0,IF($BJ70&gt;SUM(CE70:$JV70),IF(CD70+SUM(CE70:$JV70)&gt;$BJ70,$BJ70-SUM(KE70:$RV70),CD70),0))</f>
        <v>0</v>
      </c>
      <c r="KE70" s="5">
        <f>IF(CE70=0,0,IF($BJ70&gt;SUM(CF70:$JV70),IF(CE70+SUM(CF70:$JV70)&gt;$BJ70,$BJ70-SUM(KF70:$RV70),CE70),0))</f>
        <v>0</v>
      </c>
      <c r="KF70" s="5">
        <f>IF(CF70=0,0,IF($BJ70&gt;SUM(CG70:$JV70),IF(CF70+SUM(CG70:$JV70)&gt;$BJ70,$BJ70-SUM(KG70:$RV70),CF70),0))</f>
        <v>0</v>
      </c>
      <c r="KG70" s="5">
        <f>IF(CG70=0,0,IF($BJ70&gt;SUM(CH70:$JV70),IF(CG70+SUM(CH70:$JV70)&gt;$BJ70,$BJ70-SUM(KH70:$RV70),CG70),0))</f>
        <v>0</v>
      </c>
      <c r="KH70" s="5">
        <f>IF(CH70=0,0,IF($BJ70&gt;SUM(CI70:$JV70),IF(CH70+SUM(CI70:$JV70)&gt;$BJ70,$BJ70-SUM(KI70:$RV70),CH70),0))</f>
        <v>0</v>
      </c>
      <c r="KI70" s="5">
        <f>IF(CI70=0,0,IF($BJ70&gt;SUM(CJ70:$JV70),IF(CI70+SUM(CJ70:$JV70)&gt;$BJ70,$BJ70-SUM(KJ70:$RV70),CI70),0))</f>
        <v>0</v>
      </c>
      <c r="KJ70" s="5">
        <f>IF(CJ70=0,0,IF($BJ70&gt;SUM(CK70:$JV70),IF(CJ70+SUM(CK70:$JV70)&gt;$BJ70,$BJ70-SUM(KK70:$RV70),CJ70),0))</f>
        <v>0</v>
      </c>
      <c r="KK70" s="5">
        <f>IF(CK70=0,0,IF($BJ70&gt;SUM(CL70:$JV70),IF(CK70+SUM(CL70:$JV70)&gt;$BJ70,$BJ70-SUM(KL70:$RV70),CK70),0))</f>
        <v>0</v>
      </c>
      <c r="KL70" s="5">
        <f>IF(CL70=0,0,IF($BJ70&gt;SUM(CM70:$JV70),IF(CL70+SUM(CM70:$JV70)&gt;$BJ70,$BJ70-SUM(KM70:$RV70),CL70),0))</f>
        <v>0</v>
      </c>
      <c r="KM70" s="5">
        <f>IF(CM70=0,0,IF($BJ70&gt;SUM(CN70:$JV70),IF(CM70+SUM(CN70:$JV70)&gt;$BJ70,$BJ70-SUM(KN70:$RV70),CM70),0))</f>
        <v>0</v>
      </c>
      <c r="KN70" s="5">
        <f>IF(CN70=0,0,IF($BJ70&gt;SUM(CO70:$JV70),IF(CN70+SUM(CO70:$JV70)&gt;$BJ70,$BJ70-SUM(KO70:$RV70),CN70),0))</f>
        <v>0</v>
      </c>
      <c r="KO70" s="5">
        <f>IF(CO70=0,0,IF($BJ70&gt;SUM(CP70:$JV70),IF(CO70+SUM(CP70:$JV70)&gt;$BJ70,$BJ70-SUM(KP70:$RV70),CO70),0))</f>
        <v>0</v>
      </c>
      <c r="KP70" s="5">
        <f>IF(CP70=0,0,IF($BJ70&gt;SUM(CQ70:$JV70),IF(CP70+SUM(CQ70:$JV70)&gt;$BJ70,$BJ70-SUM(KQ70:$RV70),CP70),0))</f>
        <v>0</v>
      </c>
      <c r="KQ70" s="5">
        <f>IF(CQ70=0,0,IF($BJ70&gt;SUM(CR70:$JV70),IF(CQ70+SUM(CR70:$JV70)&gt;$BJ70,$BJ70-SUM(KR70:$RV70),CQ70),0))</f>
        <v>0</v>
      </c>
      <c r="KR70" s="5">
        <f>IF(CR70=0,0,IF($BJ70&gt;SUM(CS70:$JV70),IF(CR70+SUM(CS70:$JV70)&gt;$BJ70,$BJ70-SUM(KS70:$RV70),CR70),0))</f>
        <v>0</v>
      </c>
      <c r="KS70" s="5">
        <f>IF(CS70=0,0,IF($BJ70&gt;SUM(CT70:$JV70),IF(CS70+SUM(CT70:$JV70)&gt;$BJ70,$BJ70-SUM(KT70:$RV70),CS70),0))</f>
        <v>0</v>
      </c>
      <c r="KT70" s="5">
        <f>IF(CT70=0,0,IF($BJ70&gt;SUM(CU70:$JV70),IF(CT70+SUM(CU70:$JV70)&gt;$BJ70,$BJ70-SUM(KU70:$RV70),CT70),0))</f>
        <v>0</v>
      </c>
      <c r="KU70" s="5">
        <f>IF(CU70=0,0,IF($BJ70&gt;SUM(CV70:$JV70),IF(CU70+SUM(CV70:$JV70)&gt;$BJ70,$BJ70-SUM(KV70:$RV70),CU70),0))</f>
        <v>0</v>
      </c>
      <c r="KV70" s="5">
        <f>IF(CV70=0,0,IF($BJ70&gt;SUM(CW70:$JV70),IF(CV70+SUM(CW70:$JV70)&gt;$BJ70,$BJ70-SUM(KW70:$RV70),CV70),0))</f>
        <v>0</v>
      </c>
      <c r="KW70" s="5">
        <f>IF(CW70=0,0,IF($BJ70&gt;SUM(CX70:$JV70),IF(CW70+SUM(CX70:$JV70)&gt;$BJ70,$BJ70-SUM(KX70:$RV70),CW70),0))</f>
        <v>0</v>
      </c>
      <c r="KX70" s="5">
        <f>IF(CX70=0,0,IF($BJ70&gt;SUM(CY70:$JV70),IF(CX70+SUM(CY70:$JV70)&gt;$BJ70,$BJ70-SUM(KY70:$RV70),CX70),0))</f>
        <v>0</v>
      </c>
      <c r="KY70" s="5">
        <f>IF(CY70=0,0,IF($BJ70&gt;SUM(CZ70:$JV70),IF(CY70+SUM(CZ70:$JV70)&gt;$BJ70,$BJ70-SUM(KZ70:$RV70),CY70),0))</f>
        <v>0</v>
      </c>
      <c r="KZ70" s="5">
        <f>IF(CZ70=0,0,IF($BJ70&gt;SUM(DA70:$JV70),IF(CZ70+SUM(DA70:$JV70)&gt;$BJ70,$BJ70-SUM(LA70:$RV70),CZ70),0))</f>
        <v>0</v>
      </c>
      <c r="LA70" s="5">
        <f>IF(DA70=0,0,IF($BJ70&gt;SUM(DB70:$JV70),IF(DA70+SUM(DB70:$JV70)&gt;$BJ70,$BJ70-SUM(LB70:$RV70),DA70),0))</f>
        <v>0</v>
      </c>
      <c r="LB70" s="5">
        <f>IF(DB70=0,0,IF($BJ70&gt;SUM(DC70:$JV70),IF(DB70+SUM(DC70:$JV70)&gt;$BJ70,$BJ70-SUM(LC70:$RV70),DB70),0))</f>
        <v>0</v>
      </c>
      <c r="LC70" s="5">
        <f>IF(DC70=0,0,IF($BJ70&gt;SUM(DD70:$JV70),IF(DC70+SUM(DD70:$JV70)&gt;$BJ70,$BJ70-SUM(LD70:$RV70),DC70),0))</f>
        <v>0</v>
      </c>
      <c r="LD70" s="5">
        <f>IF(DD70=0,0,IF($BJ70&gt;SUM(DE70:$JV70),IF(DD70+SUM(DE70:$JV70)&gt;$BJ70,$BJ70-SUM(LE70:$RV70),DD70),0))</f>
        <v>0</v>
      </c>
      <c r="LE70" s="5">
        <f>IF(DE70=0,0,IF($BJ70&gt;SUM(DF70:$JV70),IF(DE70+SUM(DF70:$JV70)&gt;$BJ70,$BJ70-SUM(LF70:$RV70),DE70),0))</f>
        <v>0</v>
      </c>
      <c r="LF70" s="5">
        <f>IF(DF70=0,0,IF($BJ70&gt;SUM(DG70:$JV70),IF(DF70+SUM(DG70:$JV70)&gt;$BJ70,$BJ70-SUM(LG70:$RV70),DF70),0))</f>
        <v>0</v>
      </c>
      <c r="LG70" s="5">
        <f>IF(DG70=0,0,IF($BJ70&gt;SUM(DH70:$JV70),IF(DG70+SUM(DH70:$JV70)&gt;$BJ70,$BJ70-SUM(LH70:$RV70),DG70),0))</f>
        <v>0</v>
      </c>
      <c r="LH70" s="5">
        <f>IF(DH70=0,0,IF($BJ70&gt;SUM(DI70:$JV70),IF(DH70+SUM(DI70:$JV70)&gt;$BJ70,$BJ70-SUM(LI70:$RV70),DH70),0))</f>
        <v>0</v>
      </c>
      <c r="LI70" s="5">
        <f>IF(DI70=0,0,IF($BJ70&gt;SUM(DJ70:$JV70),IF(DI70+SUM(DJ70:$JV70)&gt;$BJ70,$BJ70-SUM(LJ70:$RV70),DI70),0))</f>
        <v>0</v>
      </c>
      <c r="LJ70" s="5">
        <f>IF(DJ70=0,0,IF($BJ70&gt;SUM(DK70:$JV70),IF(DJ70+SUM(DK70:$JV70)&gt;$BJ70,$BJ70-SUM(LK70:$RV70),DJ70),0))</f>
        <v>0</v>
      </c>
      <c r="LK70" s="5">
        <f>IF(DK70=0,0,IF($BJ70&gt;SUM(DL70:$JV70),IF(DK70+SUM(DL70:$JV70)&gt;$BJ70,$BJ70-SUM(LL70:$RV70),DK70),0))</f>
        <v>0</v>
      </c>
      <c r="LL70" s="5">
        <f>IF(DL70=0,0,IF($BJ70&gt;SUM(DM70:$JV70),IF(DL70+SUM(DM70:$JV70)&gt;$BJ70,$BJ70-SUM(LM70:$RV70),DL70),0))</f>
        <v>0</v>
      </c>
      <c r="LM70" s="5">
        <f>IF(DM70=0,0,IF($BJ70&gt;SUM(DN70:$JV70),IF(DM70+SUM(DN70:$JV70)&gt;$BJ70,$BJ70-SUM(LN70:$RV70),DM70),0))</f>
        <v>0</v>
      </c>
      <c r="LN70" s="5">
        <f>IF(DN70=0,0,IF($BJ70&gt;SUM(DO70:$JV70),IF(DN70+SUM(DO70:$JV70)&gt;$BJ70,$BJ70-SUM(LO70:$RV70),DN70),0))</f>
        <v>0</v>
      </c>
      <c r="LO70" s="5">
        <f>IF(DO70=0,0,IF($BJ70&gt;SUM(DP70:$JV70),IF(DO70+SUM(DP70:$JV70)&gt;$BJ70,$BJ70-SUM(LP70:$RV70),DO70),0))</f>
        <v>0</v>
      </c>
      <c r="LP70" s="5">
        <f>IF(DP70=0,0,IF($BJ70&gt;SUM(DQ70:$JV70),IF(DP70+SUM(DQ70:$JV70)&gt;$BJ70,$BJ70-SUM(LQ70:$RV70),DP70),0))</f>
        <v>0</v>
      </c>
      <c r="LQ70" s="5">
        <f>IF(DQ70=0,0,IF($BJ70&gt;SUM(DR70:$JV70),IF(DQ70+SUM(DR70:$JV70)&gt;$BJ70,$BJ70-SUM(LR70:$RV70),DQ70),0))</f>
        <v>0</v>
      </c>
      <c r="LR70" s="5">
        <f>IF(DR70=0,0,IF($BJ70&gt;SUM(DS70:$JV70),IF(DR70+SUM(DS70:$JV70)&gt;$BJ70,$BJ70-SUM(LS70:$RV70),DR70),0))</f>
        <v>0</v>
      </c>
      <c r="LS70" s="5">
        <f>IF(DS70=0,0,IF($BJ70&gt;SUM(DT70:$JV70),IF(DS70+SUM(DT70:$JV70)&gt;$BJ70,$BJ70-SUM(LT70:$RV70),DS70),0))</f>
        <v>0</v>
      </c>
      <c r="LT70" s="5">
        <f>IF(DT70=0,0,IF($BJ70&gt;SUM(DU70:$JV70),IF(DT70+SUM(DU70:$JV70)&gt;$BJ70,$BJ70-SUM(LU70:$RV70),DT70),0))</f>
        <v>0</v>
      </c>
      <c r="LU70" s="5">
        <f>IF(DU70=0,0,IF($BJ70&gt;SUM(DV70:$JV70),IF(DU70+SUM(DV70:$JV70)&gt;$BJ70,$BJ70-SUM(LV70:$RV70),DU70),0))</f>
        <v>0</v>
      </c>
      <c r="LV70" s="5">
        <f>IF(DV70=0,0,IF($BJ70&gt;SUM(DW70:$JV70),IF(DV70+SUM(DW70:$JV70)&gt;$BJ70,$BJ70-SUM(LW70:$RV70),DV70),0))</f>
        <v>0</v>
      </c>
      <c r="LW70" s="5">
        <f>IF(DW70=0,0,IF($BJ70&gt;SUM(DX70:$JV70),IF(DW70+SUM(DX70:$JV70)&gt;$BJ70,$BJ70-SUM(LX70:$RV70),DW70),0))</f>
        <v>0</v>
      </c>
      <c r="LX70" s="5">
        <f>IF(DX70=0,0,IF($BJ70&gt;SUM(DY70:$JV70),IF(DX70+SUM(DY70:$JV70)&gt;$BJ70,$BJ70-SUM(LY70:$RV70),DX70),0))</f>
        <v>0</v>
      </c>
      <c r="LY70" s="5">
        <f>IF(DY70=0,0,IF($BJ70&gt;SUM(DZ70:$JV70),IF(DY70+SUM(DZ70:$JV70)&gt;$BJ70,$BJ70-SUM(LZ70:$RV70),DY70),0))</f>
        <v>0</v>
      </c>
      <c r="LZ70" s="5">
        <f>IF(DZ70=0,0,IF($BJ70&gt;SUM(EA70:$JV70),IF(DZ70+SUM(EA70:$JV70)&gt;$BJ70,$BJ70-SUM(MA70:$RV70),DZ70),0))</f>
        <v>0</v>
      </c>
      <c r="MA70" s="5">
        <f>IF(EA70=0,0,IF($BJ70&gt;SUM(EB70:$JV70),IF(EA70+SUM(EB70:$JV70)&gt;$BJ70,$BJ70-SUM(MB70:$RV70),EA70),0))</f>
        <v>0</v>
      </c>
      <c r="MB70" s="5">
        <f>IF(EB70=0,0,IF($BJ70&gt;SUM(EC70:$JV70),IF(EB70+SUM(EC70:$JV70)&gt;$BJ70,$BJ70-SUM(MC70:$RV70),EB70),0))</f>
        <v>0</v>
      </c>
      <c r="MC70" s="5">
        <f>IF(EC70=0,0,IF($BJ70&gt;SUM(ED70:$JV70),IF(EC70+SUM(ED70:$JV70)&gt;$BJ70,$BJ70-SUM(MD70:$RV70),EC70),0))</f>
        <v>0</v>
      </c>
      <c r="MD70" s="5">
        <f>IF(ED70=0,0,IF($BJ70&gt;SUM(EE70:$JV70),IF(ED70+SUM(EE70:$JV70)&gt;$BJ70,$BJ70-SUM(ME70:$RV70),ED70),0))</f>
        <v>0</v>
      </c>
      <c r="ME70" s="5">
        <f>IF(EE70=0,0,IF($BJ70&gt;SUM(EF70:$JV70),IF(EE70+SUM(EF70:$JV70)&gt;$BJ70,$BJ70-SUM(MF70:$RV70),EE70),0))</f>
        <v>0</v>
      </c>
      <c r="MF70" s="5">
        <f>IF(EF70=0,0,IF($BJ70&gt;SUM(EG70:$JV70),IF(EF70+SUM(EG70:$JV70)&gt;$BJ70,$BJ70-SUM(MG70:$RV70),EF70),0))</f>
        <v>0</v>
      </c>
      <c r="MG70" s="5">
        <f>IF(EG70=0,0,IF($BJ70&gt;SUM(EH70:$JV70),IF(EG70+SUM(EH70:$JV70)&gt;$BJ70,$BJ70-SUM(MH70:$RV70),EG70),0))</f>
        <v>0</v>
      </c>
      <c r="MH70" s="5">
        <f>IF(EH70=0,0,IF($BJ70&gt;SUM(EI70:$JV70),IF(EH70+SUM(EI70:$JV70)&gt;$BJ70,$BJ70-SUM(MI70:$RV70),EH70),0))</f>
        <v>0</v>
      </c>
      <c r="MI70" s="5">
        <f>IF(EI70=0,0,IF($BJ70&gt;SUM(EJ70:$JV70),IF(EI70+SUM(EJ70:$JV70)&gt;$BJ70,$BJ70-SUM(MJ70:$RV70),EI70),0))</f>
        <v>0</v>
      </c>
      <c r="MJ70" s="5">
        <f>IF(EJ70=0,0,IF($BJ70&gt;SUM(EK70:$JV70),IF(EJ70+SUM(EK70:$JV70)&gt;$BJ70,$BJ70-SUM(MK70:$RV70),EJ70),0))</f>
        <v>0</v>
      </c>
      <c r="MK70" s="5">
        <f>IF(EK70=0,0,IF($BJ70&gt;SUM(EL70:$JV70),IF(EK70+SUM(EL70:$JV70)&gt;$BJ70,$BJ70-SUM(ML70:$RV70),EK70),0))</f>
        <v>0</v>
      </c>
      <c r="ML70" s="5">
        <f>IF(EL70=0,0,IF($BJ70&gt;SUM(EM70:$JV70),IF(EL70+SUM(EM70:$JV70)&gt;$BJ70,$BJ70-SUM(MM70:$RV70),EL70),0))</f>
        <v>0</v>
      </c>
      <c r="MM70" s="5">
        <f>IF(EM70=0,0,IF($BJ70&gt;SUM(EN70:$JV70),IF(EM70+SUM(EN70:$JV70)&gt;$BJ70,$BJ70-SUM(MN70:$RV70),EM70),0))</f>
        <v>0</v>
      </c>
      <c r="MN70" s="5">
        <f>IF(EN70=0,0,IF($BJ70&gt;SUM(EO70:$JV70),IF(EN70+SUM(EO70:$JV70)&gt;$BJ70,$BJ70-SUM(MO70:$RV70),EN70),0))</f>
        <v>0</v>
      </c>
      <c r="MO70" s="5">
        <f>IF(EO70=0,0,IF($BJ70&gt;SUM(EP70:$JV70),IF(EO70+SUM(EP70:$JV70)&gt;$BJ70,$BJ70-SUM(MP70:$RV70),EO70),0))</f>
        <v>0</v>
      </c>
      <c r="MP70" s="5">
        <f>IF(EP70=0,0,IF($BJ70&gt;SUM(EQ70:$JV70),IF(EP70+SUM(EQ70:$JV70)&gt;$BJ70,$BJ70-SUM(MQ70:$RV70),EP70),0))</f>
        <v>0</v>
      </c>
      <c r="MQ70" s="5">
        <f>IF(EQ70=0,0,IF($BJ70&gt;SUM(ER70:$JV70),IF(EQ70+SUM(ER70:$JV70)&gt;$BJ70,$BJ70-SUM(MR70:$RV70),EQ70),0))</f>
        <v>0</v>
      </c>
      <c r="MR70" s="5">
        <f>IF(ER70=0,0,IF($BJ70&gt;SUM(ES70:$JV70),IF(ER70+SUM(ES70:$JV70)&gt;$BJ70,$BJ70-SUM(MS70:$RV70),ER70),0))</f>
        <v>0</v>
      </c>
      <c r="MS70" s="5">
        <f>IF(ES70=0,0,IF($BJ70&gt;SUM(ET70:$JV70),IF(ES70+SUM(ET70:$JV70)&gt;$BJ70,$BJ70-SUM(MT70:$RV70),ES70),0))</f>
        <v>0</v>
      </c>
      <c r="MT70" s="5">
        <f>IF(ET70=0,0,IF($BJ70&gt;SUM(EU70:$JV70),IF(ET70+SUM(EU70:$JV70)&gt;$BJ70,$BJ70-SUM(MU70:$RV70),ET70),0))</f>
        <v>0</v>
      </c>
      <c r="MU70" s="5">
        <f>IF(EU70=0,0,IF($BJ70&gt;SUM(EV70:$JV70),IF(EU70+SUM(EV70:$JV70)&gt;$BJ70,$BJ70-SUM(MV70:$RV70),EU70),0))</f>
        <v>0</v>
      </c>
      <c r="MV70" s="5">
        <f>IF(EV70=0,0,IF($BJ70&gt;SUM(EW70:$JV70),IF(EV70+SUM(EW70:$JV70)&gt;$BJ70,$BJ70-SUM(MW70:$RV70),EV70),0))</f>
        <v>0</v>
      </c>
      <c r="MW70" s="5">
        <f>IF(EW70=0,0,IF($BJ70&gt;SUM(EX70:$JV70),IF(EW70+SUM(EX70:$JV70)&gt;$BJ70,$BJ70-SUM(MX70:$RV70),EW70),0))</f>
        <v>0</v>
      </c>
      <c r="MX70" s="5">
        <f>IF(EX70=0,0,IF($BJ70&gt;SUM(EY70:$JV70),IF(EX70+SUM(EY70:$JV70)&gt;$BJ70,$BJ70-SUM(MY70:$RV70),EX70),0))</f>
        <v>0</v>
      </c>
      <c r="MY70" s="5">
        <f>IF(EY70=0,0,IF($BJ70&gt;SUM(EZ70:$JV70),IF(EY70+SUM(EZ70:$JV70)&gt;$BJ70,$BJ70-SUM(MZ70:$RV70),EY70),0))</f>
        <v>0</v>
      </c>
      <c r="MZ70" s="5">
        <f>IF(EZ70=0,0,IF($BJ70&gt;SUM(FA70:$JV70),IF(EZ70+SUM(FA70:$JV70)&gt;$BJ70,$BJ70-SUM(NA70:$RV70),EZ70),0))</f>
        <v>0</v>
      </c>
      <c r="NA70" s="5">
        <f>IF(FA70=0,0,IF($BJ70&gt;SUM(FB70:$JV70),IF(FA70+SUM(FB70:$JV70)&gt;$BJ70,$BJ70-SUM(NB70:$RV70),FA70),0))</f>
        <v>0</v>
      </c>
      <c r="NB70" s="5">
        <f>IF(FB70=0,0,IF($BJ70&gt;SUM(FC70:$JV70),IF(FB70+SUM(FC70:$JV70)&gt;$BJ70,$BJ70-SUM(NC70:$RV70),FB70),0))</f>
        <v>0</v>
      </c>
      <c r="NC70" s="5">
        <f>IF(FC70=0,0,IF($BJ70&gt;SUM(FD70:$JV70),IF(FC70+SUM(FD70:$JV70)&gt;$BJ70,$BJ70-SUM(ND70:$RV70),FC70),0))</f>
        <v>0</v>
      </c>
      <c r="ND70" s="5">
        <f>IF(FD70=0,0,IF($BJ70&gt;SUM(FE70:$JV70),IF(FD70+SUM(FE70:$JV70)&gt;$BJ70,$BJ70-SUM(NE70:$RV70),FD70),0))</f>
        <v>0</v>
      </c>
      <c r="NE70" s="5">
        <f>IF(FE70=0,0,IF($BJ70&gt;SUM(FF70:$JV70),IF(FE70+SUM(FF70:$JV70)&gt;$BJ70,$BJ70-SUM(NF70:$RV70),FE70),0))</f>
        <v>0</v>
      </c>
      <c r="NF70" s="5">
        <f>IF(FF70=0,0,IF($BJ70&gt;SUM(FG70:$JV70),IF(FF70+SUM(FG70:$JV70)&gt;$BJ70,$BJ70-SUM(NG70:$RV70),FF70),0))</f>
        <v>0</v>
      </c>
      <c r="NG70" s="5">
        <f>IF(FG70=0,0,IF($BJ70&gt;SUM(FH70:$JV70),IF(FG70+SUM(FH70:$JV70)&gt;$BJ70,$BJ70-SUM(NH70:$RV70),FG70),0))</f>
        <v>0</v>
      </c>
      <c r="NH70" s="5">
        <f>IF(FH70=0,0,IF($BJ70&gt;SUM(FI70:$JV70),IF(FH70+SUM(FI70:$JV70)&gt;$BJ70,$BJ70-SUM(NI70:$RV70),FH70),0))</f>
        <v>0</v>
      </c>
      <c r="NI70" s="5">
        <f>IF(FI70=0,0,IF($BJ70&gt;SUM(FJ70:$JV70),IF(FI70+SUM(FJ70:$JV70)&gt;$BJ70,$BJ70-SUM(NJ70:$RV70),FI70),0))</f>
        <v>0</v>
      </c>
      <c r="NJ70" s="5">
        <f>IF(FJ70=0,0,IF($BJ70&gt;SUM(FK70:$JV70),IF(FJ70+SUM(FK70:$JV70)&gt;$BJ70,$BJ70-SUM(NK70:$RV70),FJ70),0))</f>
        <v>0</v>
      </c>
      <c r="NK70" s="5">
        <f>IF(FK70=0,0,IF($BJ70&gt;SUM(FL70:$JV70),IF(FK70+SUM(FL70:$JV70)&gt;$BJ70,$BJ70-SUM(NL70:$RV70),FK70),0))</f>
        <v>0</v>
      </c>
      <c r="NL70" s="5">
        <f>IF(FL70=0,0,IF($BJ70&gt;SUM(FM70:$JV70),IF(FL70+SUM(FM70:$JV70)&gt;$BJ70,$BJ70-SUM(NM70:$RV70),FL70),0))</f>
        <v>0</v>
      </c>
      <c r="NM70" s="5">
        <f>IF(FM70=0,0,IF($BJ70&gt;SUM(FN70:$JV70),IF(FM70+SUM(FN70:$JV70)&gt;$BJ70,$BJ70-SUM(NN70:$RV70),FM70),0))</f>
        <v>0</v>
      </c>
      <c r="NN70" s="5">
        <f>IF(FN70=0,0,IF($BJ70&gt;SUM(FO70:$JV70),IF(FN70+SUM(FO70:$JV70)&gt;$BJ70,$BJ70-SUM(NO70:$RV70),FN70),0))</f>
        <v>0</v>
      </c>
      <c r="NO70" s="5">
        <f>IF(FO70=0,0,IF($BJ70&gt;SUM(FP70:$JV70),IF(FO70+SUM(FP70:$JV70)&gt;$BJ70,$BJ70-SUM(NP70:$RV70),FO70),0))</f>
        <v>0</v>
      </c>
      <c r="NP70" s="5">
        <f>IF(FP70=0,0,IF($BJ70&gt;SUM(FQ70:$JV70),IF(FP70+SUM(FQ70:$JV70)&gt;$BJ70,$BJ70-SUM(NQ70:$RV70),FP70),0))</f>
        <v>0</v>
      </c>
      <c r="NQ70" s="5">
        <f>IF(FQ70=0,0,IF($BJ70&gt;SUM(FR70:$JV70),IF(FQ70+SUM(FR70:$JV70)&gt;$BJ70,$BJ70-SUM(NR70:$RV70),FQ70),0))</f>
        <v>0</v>
      </c>
      <c r="NR70" s="5">
        <f>IF(FR70=0,0,IF($BJ70&gt;SUM(FS70:$JV70),IF(FR70+SUM(FS70:$JV70)&gt;$BJ70,$BJ70-SUM(NS70:$RV70),FR70),0))</f>
        <v>0</v>
      </c>
      <c r="NS70" s="5">
        <f>IF(FS70=0,0,IF($BJ70&gt;SUM(FT70:$JV70),IF(FS70+SUM(FT70:$JV70)&gt;$BJ70,$BJ70-SUM(NT70:$RV70),FS70),0))</f>
        <v>0</v>
      </c>
      <c r="NT70" s="5">
        <f>IF(FT70=0,0,IF($BJ70&gt;SUM(FU70:$JV70),IF(FT70+SUM(FU70:$JV70)&gt;$BJ70,$BJ70-SUM(NU70:$RV70),FT70),0))</f>
        <v>0</v>
      </c>
      <c r="NU70" s="5">
        <f>IF(FU70=0,0,IF($BJ70&gt;SUM(FV70:$JV70),IF(FU70+SUM(FV70:$JV70)&gt;$BJ70,$BJ70-SUM(NV70:$RV70),FU70),0))</f>
        <v>0</v>
      </c>
      <c r="NV70" s="5">
        <f>IF(FV70=0,0,IF($BJ70&gt;SUM(FW70:$JV70),IF(FV70+SUM(FW70:$JV70)&gt;$BJ70,$BJ70-SUM(NW70:$RV70),FV70),0))</f>
        <v>0</v>
      </c>
      <c r="NW70" s="5">
        <f>IF(FW70=0,0,IF($BJ70&gt;SUM(FX70:$JV70),IF(FW70+SUM(FX70:$JV70)&gt;$BJ70,$BJ70-SUM(NX70:$RV70),FW70),0))</f>
        <v>0</v>
      </c>
      <c r="NX70" s="5">
        <f>IF(FX70=0,0,IF($BJ70&gt;SUM(FY70:$JV70),IF(FX70+SUM(FY70:$JV70)&gt;$BJ70,$BJ70-SUM(NY70:$RV70),FX70),0))</f>
        <v>0</v>
      </c>
      <c r="NY70" s="5">
        <f>IF(FY70=0,0,IF($BJ70&gt;SUM(FZ70:$JV70),IF(FY70+SUM(FZ70:$JV70)&gt;$BJ70,$BJ70-SUM(NZ70:$RV70),FY70),0))</f>
        <v>0</v>
      </c>
      <c r="NZ70" s="5">
        <f>IF(FZ70=0,0,IF($BJ70&gt;SUM(GA70:$JV70),IF(FZ70+SUM(GA70:$JV70)&gt;$BJ70,$BJ70-SUM(OA70:$RV70),FZ70),0))</f>
        <v>0</v>
      </c>
      <c r="OA70" s="5">
        <f>IF(GA70=0,0,IF($BJ70&gt;SUM(GB70:$JV70),IF(GA70+SUM(GB70:$JV70)&gt;$BJ70,$BJ70-SUM(OB70:$RV70),GA70),0))</f>
        <v>0</v>
      </c>
      <c r="OB70" s="5">
        <f>IF(GB70=0,0,IF($BJ70&gt;SUM(GC70:$JV70),IF(GB70+SUM(GC70:$JV70)&gt;$BJ70,$BJ70-SUM(OC70:$RV70),GB70),0))</f>
        <v>0</v>
      </c>
      <c r="OC70" s="5">
        <f>IF(GC70=0,0,IF($BJ70&gt;SUM(GD70:$JV70),IF(GC70+SUM(GD70:$JV70)&gt;$BJ70,$BJ70-SUM(OD70:$RV70),GC70),0))</f>
        <v>0</v>
      </c>
      <c r="OD70" s="5">
        <f>IF(GD70=0,0,IF($BJ70&gt;SUM(GE70:$JV70),IF(GD70+SUM(GE70:$JV70)&gt;$BJ70,$BJ70-SUM(OE70:$RV70),GD70),0))</f>
        <v>0</v>
      </c>
      <c r="OE70" s="5">
        <f>IF(GE70=0,0,IF($BJ70&gt;SUM(GF70:$JV70),IF(GE70+SUM(GF70:$JV70)&gt;$BJ70,$BJ70-SUM(OF70:$RV70),GE70),0))</f>
        <v>0</v>
      </c>
      <c r="OF70" s="5">
        <f>IF(GF70=0,0,IF($BJ70&gt;SUM(GG70:$JV70),IF(GF70+SUM(GG70:$JV70)&gt;$BJ70,$BJ70-SUM(OG70:$RV70),GF70),0))</f>
        <v>0</v>
      </c>
      <c r="OG70" s="5">
        <f>IF(GG70=0,0,IF($BJ70&gt;SUM(GH70:$JV70),IF(GG70+SUM(GH70:$JV70)&gt;$BJ70,$BJ70-SUM(OH70:$RV70),GG70),0))</f>
        <v>0</v>
      </c>
      <c r="OH70" s="5">
        <f>IF(GH70=0,0,IF($BJ70&gt;SUM(GI70:$JV70),IF(GH70+SUM(GI70:$JV70)&gt;$BJ70,$BJ70-SUM(OI70:$RV70),GH70),0))</f>
        <v>0</v>
      </c>
      <c r="OI70" s="5">
        <f>IF(GI70=0,0,IF($BJ70&gt;SUM(GJ70:$JV70),IF(GI70+SUM(GJ70:$JV70)&gt;$BJ70,$BJ70-SUM(OJ70:$RV70),GI70),0))</f>
        <v>0</v>
      </c>
      <c r="OJ70" s="5">
        <f>IF(GJ70=0,0,IF($BJ70&gt;SUM(GK70:$JV70),IF(GJ70+SUM(GK70:$JV70)&gt;$BJ70,$BJ70-SUM(OK70:$RV70),GJ70),0))</f>
        <v>0</v>
      </c>
      <c r="OK70" s="5">
        <f>IF(GK70=0,0,IF($BJ70&gt;SUM(GL70:$JV70),IF(GK70+SUM(GL70:$JV70)&gt;$BJ70,$BJ70-SUM(OL70:$RV70),GK70),0))</f>
        <v>0</v>
      </c>
      <c r="OL70" s="5">
        <f>IF(GL70=0,0,IF($BJ70&gt;SUM(GM70:$JV70),IF(GL70+SUM(GM70:$JV70)&gt;$BJ70,$BJ70-SUM(OM70:$RV70),GL70),0))</f>
        <v>0</v>
      </c>
      <c r="OM70" s="5">
        <f>IF(GM70=0,0,IF($BJ70&gt;SUM(GN70:$JV70),IF(GM70+SUM(GN70:$JV70)&gt;$BJ70,$BJ70-SUM(ON70:$RV70),GM70),0))</f>
        <v>0</v>
      </c>
      <c r="ON70" s="5">
        <f>IF(GN70=0,0,IF($BJ70&gt;SUM(GO70:$JV70),IF(GN70+SUM(GO70:$JV70)&gt;$BJ70,$BJ70-SUM(OO70:$RV70),GN70),0))</f>
        <v>0</v>
      </c>
      <c r="OO70" s="5">
        <f>IF(GO70=0,0,IF($BJ70&gt;SUM(GP70:$JV70),IF(GO70+SUM(GP70:$JV70)&gt;$BJ70,$BJ70-SUM(OP70:$RV70),GO70),0))</f>
        <v>0</v>
      </c>
      <c r="OP70" s="5">
        <f>IF(GP70=0,0,IF($BJ70&gt;SUM(GQ70:$JV70),IF(GP70+SUM(GQ70:$JV70)&gt;$BJ70,$BJ70-SUM(OQ70:$RV70),GP70),0))</f>
        <v>0</v>
      </c>
      <c r="OQ70" s="5">
        <f>IF(GQ70=0,0,IF($BJ70&gt;SUM(GR70:$JV70),IF(GQ70+SUM(GR70:$JV70)&gt;$BJ70,$BJ70-SUM(OR70:$RV70),GQ70),0))</f>
        <v>0</v>
      </c>
      <c r="OR70" s="5">
        <f>IF(GR70=0,0,IF($BJ70&gt;SUM(GS70:$JV70),IF(GR70+SUM(GS70:$JV70)&gt;$BJ70,$BJ70-SUM(OS70:$RV70),GR70),0))</f>
        <v>0</v>
      </c>
      <c r="OS70" s="5">
        <f>IF(GS70=0,0,IF($BJ70&gt;SUM(GT70:$JV70),IF(GS70+SUM(GT70:$JV70)&gt;$BJ70,$BJ70-SUM(OT70:$RV70),GS70),0))</f>
        <v>0</v>
      </c>
      <c r="OT70" s="5">
        <f>IF(GT70=0,0,IF($BJ70&gt;SUM(GU70:$JV70),IF(GT70+SUM(GU70:$JV70)&gt;$BJ70,$BJ70-SUM(OU70:$RV70),GT70),0))</f>
        <v>0</v>
      </c>
      <c r="OU70" s="5">
        <f>IF(GU70=0,0,IF($BJ70&gt;SUM(GV70:$JV70),IF(GU70+SUM(GV70:$JV70)&gt;$BJ70,$BJ70-SUM(OV70:$RV70),GU70),0))</f>
        <v>0</v>
      </c>
      <c r="OV70" s="5">
        <f>IF(GV70=0,0,IF($BJ70&gt;SUM(GW70:$JV70),IF(GV70+SUM(GW70:$JV70)&gt;$BJ70,$BJ70-SUM(OW70:$RV70),GV70),0))</f>
        <v>0</v>
      </c>
      <c r="OW70" s="5">
        <f>IF(GW70=0,0,IF($BJ70&gt;SUM(GX70:$JV70),IF(GW70+SUM(GX70:$JV70)&gt;$BJ70,$BJ70-SUM(OX70:$RV70),GW70),0))</f>
        <v>0</v>
      </c>
      <c r="OX70" s="5">
        <f>IF(GX70=0,0,IF($BJ70&gt;SUM(GY70:$JV70),IF(GX70+SUM(GY70:$JV70)&gt;$BJ70,$BJ70-SUM(OY70:$RV70),GX70),0))</f>
        <v>0</v>
      </c>
      <c r="OY70" s="5">
        <f>IF(GY70=0,0,IF($BJ70&gt;SUM(GZ70:$JV70),IF(GY70+SUM(GZ70:$JV70)&gt;$BJ70,$BJ70-SUM(OZ70:$RV70),GY70),0))</f>
        <v>0</v>
      </c>
      <c r="OZ70" s="5">
        <f>IF(GZ70=0,0,IF($BJ70&gt;SUM(HA70:$JV70),IF(GZ70+SUM(HA70:$JV70)&gt;$BJ70,$BJ70-SUM(PA70:$RV70),GZ70),0))</f>
        <v>0</v>
      </c>
      <c r="PA70" s="5">
        <f>IF(HA70=0,0,IF($BJ70&gt;SUM(HB70:$JV70),IF(HA70+SUM(HB70:$JV70)&gt;$BJ70,$BJ70-SUM(PB70:$RV70),HA70),0))</f>
        <v>0</v>
      </c>
      <c r="PB70" s="5">
        <f>IF(HB70=0,0,IF($BJ70&gt;SUM(HC70:$JV70),IF(HB70+SUM(HC70:$JV70)&gt;$BJ70,$BJ70-SUM(PC70:$RV70),HB70),0))</f>
        <v>0</v>
      </c>
      <c r="PC70" s="5">
        <f>IF(HC70=0,0,IF($BJ70&gt;SUM(HD70:$JV70),IF(HC70+SUM(HD70:$JV70)&gt;$BJ70,$BJ70-SUM(PD70:$RV70),HC70),0))</f>
        <v>0</v>
      </c>
      <c r="PD70" s="5">
        <f>IF(HD70=0,0,IF($BJ70&gt;SUM(HE70:$JV70),IF(HD70+SUM(HE70:$JV70)&gt;$BJ70,$BJ70-SUM(PE70:$RV70),HD70),0))</f>
        <v>0</v>
      </c>
      <c r="PE70" s="5">
        <f>IF(HE70=0,0,IF($BJ70&gt;SUM(HF70:$JV70),IF(HE70+SUM(HF70:$JV70)&gt;$BJ70,$BJ70-SUM(PF70:$RV70),HE70),0))</f>
        <v>0</v>
      </c>
      <c r="PF70" s="5">
        <f>IF(HF70=0,0,IF($BJ70&gt;SUM(HG70:$JV70),IF(HF70+SUM(HG70:$JV70)&gt;$BJ70,$BJ70-SUM(PG70:$RV70),HF70),0))</f>
        <v>0</v>
      </c>
      <c r="PG70" s="5">
        <f>IF(HG70=0,0,IF($BJ70&gt;SUM(HH70:$JV70),IF(HG70+SUM(HH70:$JV70)&gt;$BJ70,$BJ70-SUM(PH70:$RV70),HG70),0))</f>
        <v>0</v>
      </c>
      <c r="PH70" s="5">
        <f>IF(HH70=0,0,IF($BJ70&gt;SUM(HI70:$JV70),IF(HH70+SUM(HI70:$JV70)&gt;$BJ70,$BJ70-SUM(PI70:$RV70),HH70),0))</f>
        <v>0</v>
      </c>
      <c r="PI70" s="5">
        <f>IF(HI70=0,0,IF($BJ70&gt;SUM(HJ70:$JV70),IF(HI70+SUM(HJ70:$JV70)&gt;$BJ70,$BJ70-SUM(PJ70:$RV70),HI70),0))</f>
        <v>0</v>
      </c>
      <c r="PJ70" s="5">
        <f>IF(HJ70=0,0,IF($BJ70&gt;SUM(HK70:$JV70),IF(HJ70+SUM(HK70:$JV70)&gt;$BJ70,$BJ70-SUM(PK70:$RV70),HJ70),0))</f>
        <v>0</v>
      </c>
      <c r="PK70" s="5">
        <f>IF(HK70=0,0,IF($BJ70&gt;SUM(HL70:$JV70),IF(HK70+SUM(HL70:$JV70)&gt;$BJ70,$BJ70-SUM(PL70:$RV70),HK70),0))</f>
        <v>0</v>
      </c>
      <c r="PL70" s="5">
        <f>IF(HL70=0,0,IF($BJ70&gt;SUM(HM70:$JV70),IF(HL70+SUM(HM70:$JV70)&gt;$BJ70,$BJ70-SUM(PM70:$RV70),HL70),0))</f>
        <v>0</v>
      </c>
      <c r="PM70" s="5">
        <f>IF(HM70=0,0,IF($BJ70&gt;SUM(HN70:$JV70),IF(HM70+SUM(HN70:$JV70)&gt;$BJ70,$BJ70-SUM(PN70:$RV70),HM70),0))</f>
        <v>0</v>
      </c>
      <c r="PN70" s="5">
        <f>IF(HN70=0,0,IF($BJ70&gt;SUM(HO70:$JV70),IF(HN70+SUM(HO70:$JV70)&gt;$BJ70,$BJ70-SUM(PO70:$RV70),HN70),0))</f>
        <v>0</v>
      </c>
      <c r="PO70" s="5">
        <f>IF(HO70=0,0,IF($BJ70&gt;SUM(HP70:$JV70),IF(HO70+SUM(HP70:$JV70)&gt;$BJ70,$BJ70-SUM(PP70:$RV70),HO70),0))</f>
        <v>0</v>
      </c>
      <c r="PP70" s="5">
        <f>IF(HP70=0,0,IF($BJ70&gt;SUM(HQ70:$JV70),IF(HP70+SUM(HQ70:$JV70)&gt;$BJ70,$BJ70-SUM(PQ70:$RV70),HP70),0))</f>
        <v>0</v>
      </c>
      <c r="PQ70" s="5">
        <f>IF(HQ70=0,0,IF($BJ70&gt;SUM(HR70:$JV70),IF(HQ70+SUM(HR70:$JV70)&gt;$BJ70,$BJ70-SUM(PR70:$RV70),HQ70),0))</f>
        <v>0</v>
      </c>
      <c r="PR70" s="5">
        <f>IF(HR70=0,0,IF($BJ70&gt;SUM(HS70:$JV70),IF(HR70+SUM(HS70:$JV70)&gt;$BJ70,$BJ70-SUM(PS70:$RV70),HR70),0))</f>
        <v>0</v>
      </c>
      <c r="PS70" s="5">
        <f>IF(HS70=0,0,IF($BJ70&gt;SUM(HT70:$JV70),IF(HS70+SUM(HT70:$JV70)&gt;$BJ70,$BJ70-SUM(PT70:$RV70),HS70),0))</f>
        <v>0</v>
      </c>
      <c r="PT70" s="5">
        <f>IF(HT70=0,0,IF($BJ70&gt;SUM(HU70:$JV70),IF(HT70+SUM(HU70:$JV70)&gt;$BJ70,$BJ70-SUM(PU70:$RV70),HT70),0))</f>
        <v>0</v>
      </c>
      <c r="PU70" s="5">
        <f>IF(HU70=0,0,IF($BJ70&gt;SUM(HV70:$JV70),IF(HU70+SUM(HV70:$JV70)&gt;$BJ70,$BJ70-SUM(PV70:$RV70),HU70),0))</f>
        <v>0</v>
      </c>
      <c r="PV70" s="5">
        <f>IF(HV70=0,0,IF($BJ70&gt;SUM(HW70:$JV70),IF(HV70+SUM(HW70:$JV70)&gt;$BJ70,$BJ70-SUM(PW70:$RV70),HV70),0))</f>
        <v>0</v>
      </c>
      <c r="PW70" s="5">
        <f>IF(HW70=0,0,IF($BJ70&gt;SUM(HX70:$JV70),IF(HW70+SUM(HX70:$JV70)&gt;$BJ70,$BJ70-SUM(PX70:$RV70),HW70),0))</f>
        <v>0</v>
      </c>
      <c r="PX70" s="5">
        <f>IF(HX70=0,0,IF($BJ70&gt;SUM(HY70:$JV70),IF(HX70+SUM(HY70:$JV70)&gt;$BJ70,$BJ70-SUM(PY70:$RV70),HX70),0))</f>
        <v>0</v>
      </c>
      <c r="PY70" s="5">
        <f>IF(HY70=0,0,IF($BJ70&gt;SUM(HZ70:$JV70),IF(HY70+SUM(HZ70:$JV70)&gt;$BJ70,$BJ70-SUM(PZ70:$RV70),HY70),0))</f>
        <v>0</v>
      </c>
      <c r="PZ70" s="5">
        <f>IF(HZ70=0,0,IF($BJ70&gt;SUM(IA70:$JV70),IF(HZ70+SUM(IA70:$JV70)&gt;$BJ70,$BJ70-SUM(QA70:$RV70),HZ70),0))</f>
        <v>0</v>
      </c>
      <c r="QA70" s="5">
        <f>IF(IA70=0,0,IF($BJ70&gt;SUM(IB70:$JV70),IF(IA70+SUM(IB70:$JV70)&gt;$BJ70,$BJ70-SUM(QB70:$RV70),IA70),0))</f>
        <v>0</v>
      </c>
      <c r="QB70" s="5">
        <f>IF(IB70=0,0,IF($BJ70&gt;SUM(IC70:$JV70),IF(IB70+SUM(IC70:$JV70)&gt;$BJ70,$BJ70-SUM(QC70:$RV70),IB70),0))</f>
        <v>0</v>
      </c>
      <c r="QC70" s="5">
        <f>IF(IC70=0,0,IF($BJ70&gt;SUM(ID70:$JV70),IF(IC70+SUM(ID70:$JV70)&gt;$BJ70,$BJ70-SUM(QD70:$RV70),IC70),0))</f>
        <v>0</v>
      </c>
      <c r="QD70" s="5">
        <f>IF(ID70=0,0,IF($BJ70&gt;SUM(IE70:$JV70),IF(ID70+SUM(IE70:$JV70)&gt;$BJ70,$BJ70-SUM(QE70:$RV70),ID70),0))</f>
        <v>0</v>
      </c>
      <c r="QE70" s="5">
        <f>IF(IE70=0,0,IF($BJ70&gt;SUM(IF70:$JV70),IF(IE70+SUM(IF70:$JV70)&gt;$BJ70,$BJ70-SUM(QF70:$RV70),IE70),0))</f>
        <v>0</v>
      </c>
      <c r="QF70" s="5">
        <f>IF(IF70=0,0,IF($BJ70&gt;SUM(IG70:$JV70),IF(IF70+SUM(IG70:$JV70)&gt;$BJ70,$BJ70-SUM(QG70:$RV70),IF70),0))</f>
        <v>0</v>
      </c>
      <c r="QG70" s="5">
        <f>IF(IG70=0,0,IF($BJ70&gt;SUM(IH70:$JV70),IF(IG70+SUM(IH70:$JV70)&gt;$BJ70,$BJ70-SUM(QH70:$RV70),IG70),0))</f>
        <v>0</v>
      </c>
      <c r="QH70" s="5">
        <f>IF(IH70=0,0,IF($BJ70&gt;SUM(II70:$JV70),IF(IH70+SUM(II70:$JV70)&gt;$BJ70,$BJ70-SUM(QI70:$RV70),IH70),0))</f>
        <v>0</v>
      </c>
      <c r="QI70" s="5">
        <f>IF(II70=0,0,IF($BJ70&gt;SUM(IJ70:$JV70),IF(II70+SUM(IJ70:$JV70)&gt;$BJ70,$BJ70-SUM(QJ70:$RV70),II70),0))</f>
        <v>0</v>
      </c>
      <c r="QJ70" s="5">
        <f>IF(IJ70=0,0,IF($BJ70&gt;SUM(IK70:$JV70),IF(IJ70+SUM(IK70:$JV70)&gt;$BJ70,$BJ70-SUM(QK70:$RV70),IJ70),0))</f>
        <v>0</v>
      </c>
      <c r="QK70" s="5">
        <f>IF(IK70=0,0,IF($BJ70&gt;SUM(IL70:$JV70),IF(IK70+SUM(IL70:$JV70)&gt;$BJ70,$BJ70-SUM(QL70:$RV70),IK70),0))</f>
        <v>0</v>
      </c>
      <c r="QL70" s="5">
        <f>IF(IL70=0,0,IF($BJ70&gt;SUM(IM70:$JV70),IF(IL70+SUM(IM70:$JV70)&gt;$BJ70,$BJ70-SUM(QM70:$RV70),IL70),0))</f>
        <v>0</v>
      </c>
      <c r="QM70" s="5">
        <f>IF(IM70=0,0,IF($BJ70&gt;SUM(IN70:$JV70),IF(IM70+SUM(IN70:$JV70)&gt;$BJ70,$BJ70-SUM(QN70:$RV70),IM70),0))</f>
        <v>0</v>
      </c>
      <c r="QN70" s="5">
        <f>IF(IN70=0,0,IF($BJ70&gt;SUM(IO70:$JV70),IF(IN70+SUM(IO70:$JV70)&gt;$BJ70,$BJ70-SUM(QO70:$RV70),IN70),0))</f>
        <v>0</v>
      </c>
      <c r="QO70" s="5">
        <f>IF(IO70=0,0,IF($BJ70&gt;SUM(IP70:$JV70),IF(IO70+SUM(IP70:$JV70)&gt;$BJ70,$BJ70-SUM(QP70:$RV70),IO70),0))</f>
        <v>0</v>
      </c>
      <c r="QP70" s="5">
        <f>IF(IP70=0,0,IF($BJ70&gt;SUM(IQ70:$JV70),IF(IP70+SUM(IQ70:$JV70)&gt;$BJ70,$BJ70-SUM(QQ70:$RV70),IP70),0))</f>
        <v>0</v>
      </c>
      <c r="QQ70" s="5">
        <f>IF(IQ70=0,0,IF($BJ70&gt;SUM(IR70:$JV70),IF(IQ70+SUM(IR70:$JV70)&gt;$BJ70,$BJ70-SUM(QR70:$RV70),IQ70),0))</f>
        <v>0</v>
      </c>
      <c r="QR70" s="5">
        <f>IF(IR70=0,0,IF($BJ70&gt;SUM(IS70:$JV70),IF(IR70+SUM(IS70:$JV70)&gt;$BJ70,$BJ70-SUM(QS70:$RV70),IR70),0))</f>
        <v>0</v>
      </c>
      <c r="QS70" s="5">
        <f>IF(IS70=0,0,IF($BJ70&gt;SUM(IT70:$JV70),IF(IS70+SUM(IT70:$JV70)&gt;$BJ70,$BJ70-SUM(QT70:$RV70),IS70),0))</f>
        <v>0</v>
      </c>
      <c r="QT70" s="5">
        <f>IF(IT70=0,0,IF($BJ70&gt;SUM(IU70:$JV70),IF(IT70+SUM(IU70:$JV70)&gt;$BJ70,$BJ70-SUM(QU70:$RV70),IT70),0))</f>
        <v>0</v>
      </c>
      <c r="QU70" s="5">
        <f>IF(IU70=0,0,IF($BJ70&gt;SUM(IV70:$JV70),IF(IU70+SUM(IV70:$JV70)&gt;$BJ70,$BJ70-SUM(QV70:$RV70),IU70),0))</f>
        <v>0</v>
      </c>
      <c r="QV70" s="5">
        <f>IF(IV70=0,0,IF($BJ70&gt;SUM(IW70:$JV70),IF(IV70+SUM(IW70:$JV70)&gt;$BJ70,$BJ70-SUM(QW70:$RV70),IV70),0))</f>
        <v>0</v>
      </c>
      <c r="QW70" s="5">
        <f>IF(IW70=0,0,IF($BJ70&gt;SUM(IX70:$JV70),IF(IW70+SUM(IX70:$JV70)&gt;$BJ70,$BJ70-SUM(QX70:$RV70),IW70),0))</f>
        <v>0</v>
      </c>
      <c r="QX70" s="5">
        <f>IF(IX70=0,0,IF($BJ70&gt;SUM(IY70:$JV70),IF(IX70+SUM(IY70:$JV70)&gt;$BJ70,$BJ70-SUM(QY70:$RV70),IX70),0))</f>
        <v>0</v>
      </c>
      <c r="QY70" s="5">
        <f>IF(IY70=0,0,IF($BJ70&gt;SUM(IZ70:$JV70),IF(IY70+SUM(IZ70:$JV70)&gt;$BJ70,$BJ70-SUM(QZ70:$RV70),IY70),0))</f>
        <v>0</v>
      </c>
      <c r="QZ70" s="5">
        <f>IF(IZ70=0,0,IF($BJ70&gt;SUM(JA70:$JV70),IF(IZ70+SUM(JA70:$JV70)&gt;$BJ70,$BJ70-SUM(RA70:$RV70),IZ70),0))</f>
        <v>0</v>
      </c>
      <c r="RA70" s="5">
        <f>IF(JA70=0,0,IF($BJ70&gt;SUM(JB70:$JV70),IF(JA70+SUM(JB70:$JV70)&gt;$BJ70,$BJ70-SUM(RB70:$RV70),JA70),0))</f>
        <v>0</v>
      </c>
      <c r="RB70" s="5">
        <f>IF(JB70=0,0,IF($BJ70&gt;SUM(JC70:$JV70),IF(JB70+SUM(JC70:$JV70)&gt;$BJ70,$BJ70-SUM(RC70:$RV70),JB70),0))</f>
        <v>0</v>
      </c>
      <c r="RC70" s="5">
        <f>IF(JC70=0,0,IF($BJ70&gt;SUM(JD70:$JV70),IF(JC70+SUM(JD70:$JV70)&gt;$BJ70,$BJ70-SUM(RD70:$RV70),JC70),0))</f>
        <v>0</v>
      </c>
      <c r="RD70" s="5">
        <f>IF(JD70=0,0,IF($BJ70&gt;SUM(JE70:$JV70),IF(JD70+SUM(JE70:$JV70)&gt;$BJ70,$BJ70-SUM(RE70:$RV70),JD70),0))</f>
        <v>0</v>
      </c>
      <c r="RE70" s="5">
        <f>IF(JE70=0,0,IF($BJ70&gt;SUM(JF70:$JV70),IF(JE70+SUM(JF70:$JV70)&gt;$BJ70,$BJ70-SUM(RF70:$RV70),JE70),0))</f>
        <v>0</v>
      </c>
      <c r="RF70" s="5">
        <f>IF(JF70=0,0,IF($BJ70&gt;SUM(JG70:$JV70),IF(JF70+SUM(JG70:$JV70)&gt;$BJ70,$BJ70-SUM(RG70:$RV70),JF70),0))</f>
        <v>0</v>
      </c>
      <c r="RG70" s="5">
        <f>IF(JG70=0,0,IF($BJ70&gt;SUM(JH70:$JV70),IF(JG70+SUM(JH70:$JV70)&gt;$BJ70,$BJ70-SUM(RH70:$RV70),JG70),0))</f>
        <v>0</v>
      </c>
      <c r="RH70" s="5">
        <f>IF(JH70=0,0,IF($BJ70&gt;SUM(JI70:$JV70),IF(JH70+SUM(JI70:$JV70)&gt;$BJ70,$BJ70-SUM(RI70:$RV70),JH70),0))</f>
        <v>0</v>
      </c>
      <c r="RI70" s="5">
        <f>IF(JI70=0,0,IF($BJ70&gt;SUM(JJ70:$JV70),IF(JI70+SUM(JJ70:$JV70)&gt;$BJ70,$BJ70-SUM(RJ70:$RV70),JI70),0))</f>
        <v>0</v>
      </c>
      <c r="RJ70" s="5">
        <f>IF(JJ70=0,0,IF($BJ70&gt;SUM(JK70:$JV70),IF(JJ70+SUM(JK70:$JV70)&gt;$BJ70,$BJ70-SUM(RK70:$RV70),JJ70),0))</f>
        <v>0</v>
      </c>
      <c r="RK70" s="5">
        <f>IF(JK70=0,0,IF($BJ70&gt;SUM(JL70:$JV70),IF(JK70+SUM(JL70:$JV70)&gt;$BJ70,$BJ70-SUM(RL70:$RV70),JK70),0))</f>
        <v>0</v>
      </c>
      <c r="RL70" s="5">
        <f>IF(JL70=0,0,IF($BJ70&gt;SUM(JM70:$JV70),IF(JL70+SUM(JM70:$JV70)&gt;$BJ70,$BJ70-SUM(RM70:$RV70),JL70),0))</f>
        <v>0</v>
      </c>
      <c r="RM70" s="5">
        <f>IF(JM70=0,0,IF($BJ70&gt;SUM(JN70:$JV70),IF(JM70+SUM(JN70:$JV70)&gt;$BJ70,$BJ70-SUM(RN70:$RV70),JM70),0))</f>
        <v>0</v>
      </c>
      <c r="RN70" s="5">
        <f>IF(JN70=0,0,IF($BJ70&gt;SUM(JO70:$JV70),IF(JN70+SUM(JO70:$JV70)&gt;$BJ70,$BJ70-SUM(RO70:$RV70),JN70),0))</f>
        <v>0</v>
      </c>
      <c r="RO70" s="5">
        <f>IF(JO70=0,0,IF($BJ70&gt;SUM(JP70:$JV70),IF(JO70+SUM(JP70:$JV70)&gt;$BJ70,$BJ70-SUM(RP70:$RV70),JO70),0))</f>
        <v>0</v>
      </c>
      <c r="RP70" s="5">
        <f>IF(JP70=0,0,IF($BJ70&gt;SUM(JQ70:$JV70),IF(JP70+SUM(JQ70:$JV70)&gt;$BJ70,$BJ70-SUM(RQ70:$RV70),JP70),0))</f>
        <v>0</v>
      </c>
      <c r="RQ70" s="5">
        <f>IF(JQ70=0,0,IF($BJ70&gt;SUM(JR70:$JV70),IF(JQ70+SUM(JR70:$JV70)&gt;$BJ70,$BJ70-SUM(RR70:$RV70),JQ70),0))</f>
        <v>0</v>
      </c>
      <c r="RR70" s="5">
        <f>IF(JR70=0,0,IF($BJ70&gt;SUM(JS70:$JV70),IF(JR70+SUM(JS70:$JV70)&gt;$BJ70,$BJ70-SUM(RS70:$RV70),JR70),0))</f>
        <v>0</v>
      </c>
      <c r="RS70" s="5">
        <f>IF(JS70=0,0,IF($BJ70&gt;SUM(JT70:$JV70),IF(JS70+SUM(JT70:$JV70)&gt;$BJ70,$BJ70-SUM(RT70:$RV70),JS70),0))</f>
        <v>0</v>
      </c>
      <c r="RT70" s="5">
        <f>IF(JT70=0,0,IF($BJ70&gt;SUM(JU70:$JV70),IF(JT70+SUM(JU70:$JV70)&gt;$BJ70,$BJ70-SUM(RU70:$RV70),JT70),0))</f>
        <v>0</v>
      </c>
      <c r="RU70" s="5">
        <f>IF(JU70=0,0,IF($BJ70&gt;SUM(JV70:$JV70),IF(JU70+SUM(JV70:$JV70)&gt;$BJ70,$BJ70-SUM(RV70:$RV70),JU70),0))</f>
        <v>0</v>
      </c>
      <c r="RV70" s="54"/>
      <c r="RW70" s="12">
        <f ca="1">SUMIFS(Sales!D$1:D$151,Sales!B$1:B$151,B70,Sales!C$1:C$151,C70)</f>
        <v>50</v>
      </c>
      <c r="RX70" s="65" t="b">
        <f>IF(COUNTIF(Sales!C$1:C$153,C70)=1,TRUE,FALSE)</f>
        <v>1</v>
      </c>
      <c r="RY70" t="b">
        <f t="shared" si="602"/>
        <v>1</v>
      </c>
    </row>
    <row r="71" spans="1:493" hidden="1" x14ac:dyDescent="0.35">
      <c r="A71" s="7">
        <f t="shared" ca="1" si="546"/>
        <v>71</v>
      </c>
      <c r="B71" s="126" t="str">
        <f t="shared" si="595"/>
        <v>GC-Shoes</v>
      </c>
      <c r="C71" s="20" t="s">
        <v>99</v>
      </c>
      <c r="D71" s="20"/>
      <c r="E71" s="155">
        <f>IF(LEFT(C71,5)="Total",0,SUMIFS(Costing!E$1:E$79,Costing!C$1:C$79,B71,Costing!D$1:D$79,C71))</f>
        <v>0</v>
      </c>
      <c r="F71" s="60">
        <f>SUMIFS(Costing!G$1:G$79,Costing!C$1:C$79,B71,Costing!D$1:D$79,C71)</f>
        <v>0</v>
      </c>
      <c r="G71" s="92"/>
      <c r="H71" s="220"/>
      <c r="I71" s="67">
        <f t="shared" si="603"/>
        <v>0</v>
      </c>
      <c r="J71" s="92"/>
      <c r="K71" s="220"/>
      <c r="L71" s="67">
        <f t="shared" si="604"/>
        <v>0</v>
      </c>
      <c r="M71" s="92"/>
      <c r="N71" s="220"/>
      <c r="O71" s="67">
        <f t="shared" si="605"/>
        <v>0</v>
      </c>
      <c r="P71" s="92"/>
      <c r="Q71" s="220"/>
      <c r="R71" s="67">
        <f t="shared" si="606"/>
        <v>0</v>
      </c>
      <c r="S71" s="92"/>
      <c r="T71" s="220"/>
      <c r="U71" s="67">
        <f t="shared" si="607"/>
        <v>0</v>
      </c>
      <c r="V71" s="92"/>
      <c r="W71" s="220"/>
      <c r="X71" s="67">
        <f t="shared" si="608"/>
        <v>0</v>
      </c>
      <c r="Y71" s="92"/>
      <c r="Z71" s="220"/>
      <c r="AA71" s="67">
        <f t="shared" si="609"/>
        <v>0</v>
      </c>
      <c r="AB71" s="92"/>
      <c r="AC71" s="220"/>
      <c r="AD71" s="67">
        <f t="shared" si="610"/>
        <v>0</v>
      </c>
      <c r="AE71" s="92"/>
      <c r="AF71" s="220"/>
      <c r="AG71" s="67">
        <f t="shared" si="611"/>
        <v>0</v>
      </c>
      <c r="AH71" s="92"/>
      <c r="AI71" s="220"/>
      <c r="AJ71" s="67">
        <f t="shared" si="612"/>
        <v>0</v>
      </c>
      <c r="AK71" s="92"/>
      <c r="AL71" s="220"/>
      <c r="AM71" s="67">
        <f t="shared" si="613"/>
        <v>0</v>
      </c>
      <c r="AN71" s="92"/>
      <c r="AO71" s="220"/>
      <c r="AP71" s="67">
        <f t="shared" si="614"/>
        <v>0</v>
      </c>
      <c r="AQ71" s="92"/>
      <c r="AR71" s="220"/>
      <c r="AS71" s="67">
        <f t="shared" si="615"/>
        <v>0</v>
      </c>
      <c r="AT71" s="92"/>
      <c r="AU71" s="220"/>
      <c r="AV71" s="67">
        <f t="shared" si="616"/>
        <v>0</v>
      </c>
      <c r="AW71" s="92"/>
      <c r="AX71" s="220"/>
      <c r="AY71" s="67">
        <f t="shared" si="617"/>
        <v>0</v>
      </c>
      <c r="AZ71" s="92"/>
      <c r="BA71" s="220"/>
      <c r="BB71" s="67">
        <f t="shared" si="618"/>
        <v>0</v>
      </c>
      <c r="BC71" s="92"/>
      <c r="BD71" s="220"/>
      <c r="BE71" s="67">
        <f t="shared" si="619"/>
        <v>0</v>
      </c>
      <c r="BF71" s="92"/>
      <c r="BG71" s="220"/>
      <c r="BH71" s="67">
        <f t="shared" si="620"/>
        <v>0</v>
      </c>
      <c r="BI71" s="68"/>
      <c r="BJ71" s="154">
        <f t="shared" si="621"/>
        <v>0</v>
      </c>
      <c r="BK71" s="116">
        <f t="shared" si="622"/>
        <v>0</v>
      </c>
      <c r="BL71" s="50"/>
      <c r="BM71" s="5">
        <f ca="1">SUMIFS(INDIRECT("Sales!"&amp;RW71&amp;":"&amp;RW71),Sales!$1:$1,"&gt;"&amp;$BN$2,Sales!$1:$1,"&lt;="&amp;$C$2)/$BM$2*30</f>
        <v>0</v>
      </c>
      <c r="BN71" s="72"/>
      <c r="BO71" s="5">
        <f>SUMIF($DB$2:$RV$2,"&lt;"&amp;BO$2,$DB71:$RV71)-SUM($BN71:BN71)</f>
        <v>0</v>
      </c>
      <c r="BP71" s="5">
        <f>SUMIF($DB$2:$RV$2,"&lt;"&amp;BP$2,$DB71:$RV71)-SUM($BN71:BO71)</f>
        <v>0</v>
      </c>
      <c r="BQ71" s="5">
        <f>SUMIF($DB$2:$RV$2,"&lt;"&amp;BQ$2,$DB71:$RV71)-SUM($BN71:BP71)</f>
        <v>0</v>
      </c>
      <c r="BR71" s="5">
        <f>SUMIF($DB$2:$RV$2,"&lt;"&amp;BR$2,$DB71:$RV71)-SUM($BN71:BQ71)</f>
        <v>0</v>
      </c>
      <c r="BS71" s="5">
        <f>SUMIF($DB$2:$RV$2,"&lt;"&amp;BS$2,$DB71:$RV71)-SUM($BN71:BR71)</f>
        <v>0</v>
      </c>
      <c r="BT71" s="5">
        <f>SUMIF($DB$2:$RV$2,"&lt;"&amp;BT$2,$DB71:$RV71)-SUM($BN71:BS71)</f>
        <v>0</v>
      </c>
      <c r="BU71" s="5">
        <f t="shared" si="599"/>
        <v>0</v>
      </c>
      <c r="BV71" s="10"/>
      <c r="BW71" s="95"/>
      <c r="BX71" s="95">
        <v>0</v>
      </c>
      <c r="BY71" s="95">
        <v>0</v>
      </c>
      <c r="BZ71" s="95">
        <v>30</v>
      </c>
      <c r="CA71" s="95"/>
      <c r="CB71" s="95">
        <v>77</v>
      </c>
      <c r="CC71" s="79">
        <v>80</v>
      </c>
      <c r="CD71" s="79">
        <v>0</v>
      </c>
      <c r="CE71" s="79">
        <v>0</v>
      </c>
      <c r="CF71" s="79">
        <v>50</v>
      </c>
      <c r="CG71" s="79">
        <v>0</v>
      </c>
      <c r="CH71" s="79">
        <v>76</v>
      </c>
      <c r="CI71" s="79">
        <v>0</v>
      </c>
      <c r="CJ71" s="79">
        <v>200</v>
      </c>
      <c r="CK71" s="79">
        <v>0</v>
      </c>
      <c r="CL71" s="79">
        <v>150</v>
      </c>
      <c r="CM71" s="79">
        <v>0</v>
      </c>
      <c r="CN71" s="79">
        <v>0</v>
      </c>
      <c r="CO71" s="79">
        <v>0</v>
      </c>
      <c r="CP71" s="79">
        <v>122</v>
      </c>
      <c r="CQ71" s="79">
        <v>0</v>
      </c>
      <c r="CR71" s="79">
        <v>0</v>
      </c>
      <c r="CS71" s="79">
        <v>0</v>
      </c>
      <c r="CT71" s="79">
        <v>0</v>
      </c>
      <c r="CU71" s="79">
        <v>0</v>
      </c>
      <c r="CV71" s="79">
        <v>0</v>
      </c>
      <c r="CW71" s="79">
        <v>0</v>
      </c>
      <c r="CX71" s="95">
        <v>0</v>
      </c>
      <c r="CY71" s="79">
        <v>0</v>
      </c>
      <c r="CZ71" s="79">
        <v>0</v>
      </c>
      <c r="DA71" s="79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/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/>
      <c r="JV71" s="54"/>
      <c r="JW71" s="5">
        <f>IF(BW71=0,0,IF($BJ71&gt;SUM(BX71:$JV71),IF(BW71+SUM(BX71:$JV71)&gt;$BJ71,$BJ71-SUM(JX71:$RV71),BW71),0))</f>
        <v>0</v>
      </c>
      <c r="JX71" s="5">
        <f>IF(BX71=0,0,IF($BJ71&gt;SUM(BY71:$JV71),IF(BX71+SUM(BY71:$JV71)&gt;$BJ71,$BJ71-SUM(JY71:$RV71),BX71),0))</f>
        <v>0</v>
      </c>
      <c r="JY71" s="5">
        <f>IF(BY71=0,0,IF($BJ71&gt;SUM(BZ71:$JV71),IF(BY71+SUM(BZ71:$JV71)&gt;$BJ71,$BJ71-SUM(JZ71:$RV71),BY71),0))</f>
        <v>0</v>
      </c>
      <c r="JZ71" s="5">
        <f>IF(BZ71=0,0,IF($BJ71&gt;SUM(CA71:$JV71),IF(BZ71+SUM(CA71:$JV71)&gt;$BJ71,$BJ71-SUM(KA71:$RV71),BZ71),0))</f>
        <v>0</v>
      </c>
      <c r="KA71" s="5">
        <f>IF(CA71=0,0,IF($BJ71&gt;SUM(CB71:$JV71),IF(CA71+SUM(CB71:$JV71)&gt;$BJ71,$BJ71-SUM(KB71:$RV71),CA71),0))</f>
        <v>0</v>
      </c>
      <c r="KB71" s="5">
        <f>IF(CB71=0,0,IF($BJ71&gt;SUM(CC71:$JV71),IF(CB71+SUM(CC71:$JV71)&gt;$BJ71,$BJ71-SUM(KC71:$RV71),CB71),0))</f>
        <v>0</v>
      </c>
      <c r="KC71" s="5">
        <f>IF(CC71=0,0,IF($BJ71&gt;SUM(CD71:$JV71),IF(CC71+SUM(CD71:$JV71)&gt;$BJ71,$BJ71-SUM(KD71:$RV71),CC71),0))</f>
        <v>0</v>
      </c>
      <c r="KD71" s="5">
        <f>IF(CD71=0,0,IF($BJ71&gt;SUM(CE71:$JV71),IF(CD71+SUM(CE71:$JV71)&gt;$BJ71,$BJ71-SUM(KE71:$RV71),CD71),0))</f>
        <v>0</v>
      </c>
      <c r="KE71" s="5">
        <f>IF(CE71=0,0,IF($BJ71&gt;SUM(CF71:$JV71),IF(CE71+SUM(CF71:$JV71)&gt;$BJ71,$BJ71-SUM(KF71:$RV71),CE71),0))</f>
        <v>0</v>
      </c>
      <c r="KF71" s="5">
        <f>IF(CF71=0,0,IF($BJ71&gt;SUM(CG71:$JV71),IF(CF71+SUM(CG71:$JV71)&gt;$BJ71,$BJ71-SUM(KG71:$RV71),CF71),0))</f>
        <v>0</v>
      </c>
      <c r="KG71" s="5">
        <f>IF(CG71=0,0,IF($BJ71&gt;SUM(CH71:$JV71),IF(CG71+SUM(CH71:$JV71)&gt;$BJ71,$BJ71-SUM(KH71:$RV71),CG71),0))</f>
        <v>0</v>
      </c>
      <c r="KH71" s="5">
        <f>IF(CH71=0,0,IF($BJ71&gt;SUM(CI71:$JV71),IF(CH71+SUM(CI71:$JV71)&gt;$BJ71,$BJ71-SUM(KI71:$RV71),CH71),0))</f>
        <v>0</v>
      </c>
      <c r="KI71" s="5">
        <f>IF(CI71=0,0,IF($BJ71&gt;SUM(CJ71:$JV71),IF(CI71+SUM(CJ71:$JV71)&gt;$BJ71,$BJ71-SUM(KJ71:$RV71),CI71),0))</f>
        <v>0</v>
      </c>
      <c r="KJ71" s="5">
        <f>IF(CJ71=0,0,IF($BJ71&gt;SUM(CK71:$JV71),IF(CJ71+SUM(CK71:$JV71)&gt;$BJ71,$BJ71-SUM(KK71:$RV71),CJ71),0))</f>
        <v>0</v>
      </c>
      <c r="KK71" s="5">
        <f>IF(CK71=0,0,IF($BJ71&gt;SUM(CL71:$JV71),IF(CK71+SUM(CL71:$JV71)&gt;$BJ71,$BJ71-SUM(KL71:$RV71),CK71),0))</f>
        <v>0</v>
      </c>
      <c r="KL71" s="5">
        <f>IF(CL71=0,0,IF($BJ71&gt;SUM(CM71:$JV71),IF(CL71+SUM(CM71:$JV71)&gt;$BJ71,$BJ71-SUM(KM71:$RV71),CL71),0))</f>
        <v>0</v>
      </c>
      <c r="KM71" s="5">
        <f>IF(CM71=0,0,IF($BJ71&gt;SUM(CN71:$JV71),IF(CM71+SUM(CN71:$JV71)&gt;$BJ71,$BJ71-SUM(KN71:$RV71),CM71),0))</f>
        <v>0</v>
      </c>
      <c r="KN71" s="5">
        <f>IF(CN71=0,0,IF($BJ71&gt;SUM(CO71:$JV71),IF(CN71+SUM(CO71:$JV71)&gt;$BJ71,$BJ71-SUM(KO71:$RV71),CN71),0))</f>
        <v>0</v>
      </c>
      <c r="KO71" s="5">
        <f>IF(CO71=0,0,IF($BJ71&gt;SUM(CP71:$JV71),IF(CO71+SUM(CP71:$JV71)&gt;$BJ71,$BJ71-SUM(KP71:$RV71),CO71),0))</f>
        <v>0</v>
      </c>
      <c r="KP71" s="5">
        <f>IF(CP71=0,0,IF($BJ71&gt;SUM(CQ71:$JV71),IF(CP71+SUM(CQ71:$JV71)&gt;$BJ71,$BJ71-SUM(KQ71:$RV71),CP71),0))</f>
        <v>0</v>
      </c>
      <c r="KQ71" s="5">
        <f>IF(CQ71=0,0,IF($BJ71&gt;SUM(CR71:$JV71),IF(CQ71+SUM(CR71:$JV71)&gt;$BJ71,$BJ71-SUM(KR71:$RV71),CQ71),0))</f>
        <v>0</v>
      </c>
      <c r="KR71" s="5">
        <f>IF(CR71=0,0,IF($BJ71&gt;SUM(CS71:$JV71),IF(CR71+SUM(CS71:$JV71)&gt;$BJ71,$BJ71-SUM(KS71:$RV71),CR71),0))</f>
        <v>0</v>
      </c>
      <c r="KS71" s="5">
        <f>IF(CS71=0,0,IF($BJ71&gt;SUM(CT71:$JV71),IF(CS71+SUM(CT71:$JV71)&gt;$BJ71,$BJ71-SUM(KT71:$RV71),CS71),0))</f>
        <v>0</v>
      </c>
      <c r="KT71" s="5">
        <f>IF(CT71=0,0,IF($BJ71&gt;SUM(CU71:$JV71),IF(CT71+SUM(CU71:$JV71)&gt;$BJ71,$BJ71-SUM(KU71:$RV71),CT71),0))</f>
        <v>0</v>
      </c>
      <c r="KU71" s="5">
        <f>IF(CU71=0,0,IF($BJ71&gt;SUM(CV71:$JV71),IF(CU71+SUM(CV71:$JV71)&gt;$BJ71,$BJ71-SUM(KV71:$RV71),CU71),0))</f>
        <v>0</v>
      </c>
      <c r="KV71" s="5">
        <f>IF(CV71=0,0,IF($BJ71&gt;SUM(CW71:$JV71),IF(CV71+SUM(CW71:$JV71)&gt;$BJ71,$BJ71-SUM(KW71:$RV71),CV71),0))</f>
        <v>0</v>
      </c>
      <c r="KW71" s="5">
        <f>IF(CW71=0,0,IF($BJ71&gt;SUM(CX71:$JV71),IF(CW71+SUM(CX71:$JV71)&gt;$BJ71,$BJ71-SUM(KX71:$RV71),CW71),0))</f>
        <v>0</v>
      </c>
      <c r="KX71" s="5">
        <f>IF(CX71=0,0,IF($BJ71&gt;SUM(CY71:$JV71),IF(CX71+SUM(CY71:$JV71)&gt;$BJ71,$BJ71-SUM(KY71:$RV71),CX71),0))</f>
        <v>0</v>
      </c>
      <c r="KY71" s="5">
        <f>IF(CY71=0,0,IF($BJ71&gt;SUM(CZ71:$JV71),IF(CY71+SUM(CZ71:$JV71)&gt;$BJ71,$BJ71-SUM(KZ71:$RV71),CY71),0))</f>
        <v>0</v>
      </c>
      <c r="KZ71" s="5">
        <f>IF(CZ71=0,0,IF($BJ71&gt;SUM(DA71:$JV71),IF(CZ71+SUM(DA71:$JV71)&gt;$BJ71,$BJ71-SUM(LA71:$RV71),CZ71),0))</f>
        <v>0</v>
      </c>
      <c r="LA71" s="5">
        <f>IF(DA71=0,0,IF($BJ71&gt;SUM(DB71:$JV71),IF(DA71+SUM(DB71:$JV71)&gt;$BJ71,$BJ71-SUM(LB71:$RV71),DA71),0))</f>
        <v>0</v>
      </c>
      <c r="LB71" s="5">
        <f>IF(DB71=0,0,IF($BJ71&gt;SUM(DC71:$JV71),IF(DB71+SUM(DC71:$JV71)&gt;$BJ71,$BJ71-SUM(LC71:$RV71),DB71),0))</f>
        <v>0</v>
      </c>
      <c r="LC71" s="5">
        <f>IF(DC71=0,0,IF($BJ71&gt;SUM(DD71:$JV71),IF(DC71+SUM(DD71:$JV71)&gt;$BJ71,$BJ71-SUM(LD71:$RV71),DC71),0))</f>
        <v>0</v>
      </c>
      <c r="LD71" s="5">
        <f>IF(DD71=0,0,IF($BJ71&gt;SUM(DE71:$JV71),IF(DD71+SUM(DE71:$JV71)&gt;$BJ71,$BJ71-SUM(LE71:$RV71),DD71),0))</f>
        <v>0</v>
      </c>
      <c r="LE71" s="5">
        <f>IF(DE71=0,0,IF($BJ71&gt;SUM(DF71:$JV71),IF(DE71+SUM(DF71:$JV71)&gt;$BJ71,$BJ71-SUM(LF71:$RV71),DE71),0))</f>
        <v>0</v>
      </c>
      <c r="LF71" s="5">
        <f>IF(DF71=0,0,IF($BJ71&gt;SUM(DG71:$JV71),IF(DF71+SUM(DG71:$JV71)&gt;$BJ71,$BJ71-SUM(LG71:$RV71),DF71),0))</f>
        <v>0</v>
      </c>
      <c r="LG71" s="5">
        <f>IF(DG71=0,0,IF($BJ71&gt;SUM(DH71:$JV71),IF(DG71+SUM(DH71:$JV71)&gt;$BJ71,$BJ71-SUM(LH71:$RV71),DG71),0))</f>
        <v>0</v>
      </c>
      <c r="LH71" s="5">
        <f>IF(DH71=0,0,IF($BJ71&gt;SUM(DI71:$JV71),IF(DH71+SUM(DI71:$JV71)&gt;$BJ71,$BJ71-SUM(LI71:$RV71),DH71),0))</f>
        <v>0</v>
      </c>
      <c r="LI71" s="5">
        <f>IF(DI71=0,0,IF($BJ71&gt;SUM(DJ71:$JV71),IF(DI71+SUM(DJ71:$JV71)&gt;$BJ71,$BJ71-SUM(LJ71:$RV71),DI71),0))</f>
        <v>0</v>
      </c>
      <c r="LJ71" s="5">
        <f>IF(DJ71=0,0,IF($BJ71&gt;SUM(DK71:$JV71),IF(DJ71+SUM(DK71:$JV71)&gt;$BJ71,$BJ71-SUM(LK71:$RV71),DJ71),0))</f>
        <v>0</v>
      </c>
      <c r="LK71" s="5">
        <f>IF(DK71=0,0,IF($BJ71&gt;SUM(DL71:$JV71),IF(DK71+SUM(DL71:$JV71)&gt;$BJ71,$BJ71-SUM(LL71:$RV71),DK71),0))</f>
        <v>0</v>
      </c>
      <c r="LL71" s="5">
        <f>IF(DL71=0,0,IF($BJ71&gt;SUM(DM71:$JV71),IF(DL71+SUM(DM71:$JV71)&gt;$BJ71,$BJ71-SUM(LM71:$RV71),DL71),0))</f>
        <v>0</v>
      </c>
      <c r="LM71" s="5">
        <f>IF(DM71=0,0,IF($BJ71&gt;SUM(DN71:$JV71),IF(DM71+SUM(DN71:$JV71)&gt;$BJ71,$BJ71-SUM(LN71:$RV71),DM71),0))</f>
        <v>0</v>
      </c>
      <c r="LN71" s="5">
        <f>IF(DN71=0,0,IF($BJ71&gt;SUM(DO71:$JV71),IF(DN71+SUM(DO71:$JV71)&gt;$BJ71,$BJ71-SUM(LO71:$RV71),DN71),0))</f>
        <v>0</v>
      </c>
      <c r="LO71" s="5">
        <f>IF(DO71=0,0,IF($BJ71&gt;SUM(DP71:$JV71),IF(DO71+SUM(DP71:$JV71)&gt;$BJ71,$BJ71-SUM(LP71:$RV71),DO71),0))</f>
        <v>0</v>
      </c>
      <c r="LP71" s="5">
        <f>IF(DP71=0,0,IF($BJ71&gt;SUM(DQ71:$JV71),IF(DP71+SUM(DQ71:$JV71)&gt;$BJ71,$BJ71-SUM(LQ71:$RV71),DP71),0))</f>
        <v>0</v>
      </c>
      <c r="LQ71" s="5">
        <f>IF(DQ71=0,0,IF($BJ71&gt;SUM(DR71:$JV71),IF(DQ71+SUM(DR71:$JV71)&gt;$BJ71,$BJ71-SUM(LR71:$RV71),DQ71),0))</f>
        <v>0</v>
      </c>
      <c r="LR71" s="5">
        <f>IF(DR71=0,0,IF($BJ71&gt;SUM(DS71:$JV71),IF(DR71+SUM(DS71:$JV71)&gt;$BJ71,$BJ71-SUM(LS71:$RV71),DR71),0))</f>
        <v>0</v>
      </c>
      <c r="LS71" s="5">
        <f>IF(DS71=0,0,IF($BJ71&gt;SUM(DT71:$JV71),IF(DS71+SUM(DT71:$JV71)&gt;$BJ71,$BJ71-SUM(LT71:$RV71),DS71),0))</f>
        <v>0</v>
      </c>
      <c r="LT71" s="5">
        <f>IF(DT71=0,0,IF($BJ71&gt;SUM(DU71:$JV71),IF(DT71+SUM(DU71:$JV71)&gt;$BJ71,$BJ71-SUM(LU71:$RV71),DT71),0))</f>
        <v>0</v>
      </c>
      <c r="LU71" s="5">
        <f>IF(DU71=0,0,IF($BJ71&gt;SUM(DV71:$JV71),IF(DU71+SUM(DV71:$JV71)&gt;$BJ71,$BJ71-SUM(LV71:$RV71),DU71),0))</f>
        <v>0</v>
      </c>
      <c r="LV71" s="5">
        <f>IF(DV71=0,0,IF($BJ71&gt;SUM(DW71:$JV71),IF(DV71+SUM(DW71:$JV71)&gt;$BJ71,$BJ71-SUM(LW71:$RV71),DV71),0))</f>
        <v>0</v>
      </c>
      <c r="LW71" s="5">
        <f>IF(DW71=0,0,IF($BJ71&gt;SUM(DX71:$JV71),IF(DW71+SUM(DX71:$JV71)&gt;$BJ71,$BJ71-SUM(LX71:$RV71),DW71),0))</f>
        <v>0</v>
      </c>
      <c r="LX71" s="5">
        <f>IF(DX71=0,0,IF($BJ71&gt;SUM(DY71:$JV71),IF(DX71+SUM(DY71:$JV71)&gt;$BJ71,$BJ71-SUM(LY71:$RV71),DX71),0))</f>
        <v>0</v>
      </c>
      <c r="LY71" s="5">
        <f>IF(DY71=0,0,IF($BJ71&gt;SUM(DZ71:$JV71),IF(DY71+SUM(DZ71:$JV71)&gt;$BJ71,$BJ71-SUM(LZ71:$RV71),DY71),0))</f>
        <v>0</v>
      </c>
      <c r="LZ71" s="5">
        <f>IF(DZ71=0,0,IF($BJ71&gt;SUM(EA71:$JV71),IF(DZ71+SUM(EA71:$JV71)&gt;$BJ71,$BJ71-SUM(MA71:$RV71),DZ71),0))</f>
        <v>0</v>
      </c>
      <c r="MA71" s="5">
        <f>IF(EA71=0,0,IF($BJ71&gt;SUM(EB71:$JV71),IF(EA71+SUM(EB71:$JV71)&gt;$BJ71,$BJ71-SUM(MB71:$RV71),EA71),0))</f>
        <v>0</v>
      </c>
      <c r="MB71" s="5">
        <f>IF(EB71=0,0,IF($BJ71&gt;SUM(EC71:$JV71),IF(EB71+SUM(EC71:$JV71)&gt;$BJ71,$BJ71-SUM(MC71:$RV71),EB71),0))</f>
        <v>0</v>
      </c>
      <c r="MC71" s="5">
        <f>IF(EC71=0,0,IF($BJ71&gt;SUM(ED71:$JV71),IF(EC71+SUM(ED71:$JV71)&gt;$BJ71,$BJ71-SUM(MD71:$RV71),EC71),0))</f>
        <v>0</v>
      </c>
      <c r="MD71" s="5">
        <f>IF(ED71=0,0,IF($BJ71&gt;SUM(EE71:$JV71),IF(ED71+SUM(EE71:$JV71)&gt;$BJ71,$BJ71-SUM(ME71:$RV71),ED71),0))</f>
        <v>0</v>
      </c>
      <c r="ME71" s="5">
        <f>IF(EE71=0,0,IF($BJ71&gt;SUM(EF71:$JV71),IF(EE71+SUM(EF71:$JV71)&gt;$BJ71,$BJ71-SUM(MF71:$RV71),EE71),0))</f>
        <v>0</v>
      </c>
      <c r="MF71" s="5">
        <f>IF(EF71=0,0,IF($BJ71&gt;SUM(EG71:$JV71),IF(EF71+SUM(EG71:$JV71)&gt;$BJ71,$BJ71-SUM(MG71:$RV71),EF71),0))</f>
        <v>0</v>
      </c>
      <c r="MG71" s="5">
        <f>IF(EG71=0,0,IF($BJ71&gt;SUM(EH71:$JV71),IF(EG71+SUM(EH71:$JV71)&gt;$BJ71,$BJ71-SUM(MH71:$RV71),EG71),0))</f>
        <v>0</v>
      </c>
      <c r="MH71" s="5">
        <f>IF(EH71=0,0,IF($BJ71&gt;SUM(EI71:$JV71),IF(EH71+SUM(EI71:$JV71)&gt;$BJ71,$BJ71-SUM(MI71:$RV71),EH71),0))</f>
        <v>0</v>
      </c>
      <c r="MI71" s="5">
        <f>IF(EI71=0,0,IF($BJ71&gt;SUM(EJ71:$JV71),IF(EI71+SUM(EJ71:$JV71)&gt;$BJ71,$BJ71-SUM(MJ71:$RV71),EI71),0))</f>
        <v>0</v>
      </c>
      <c r="MJ71" s="5">
        <f>IF(EJ71=0,0,IF($BJ71&gt;SUM(EK71:$JV71),IF(EJ71+SUM(EK71:$JV71)&gt;$BJ71,$BJ71-SUM(MK71:$RV71),EJ71),0))</f>
        <v>0</v>
      </c>
      <c r="MK71" s="5">
        <f>IF(EK71=0,0,IF($BJ71&gt;SUM(EL71:$JV71),IF(EK71+SUM(EL71:$JV71)&gt;$BJ71,$BJ71-SUM(ML71:$RV71),EK71),0))</f>
        <v>0</v>
      </c>
      <c r="ML71" s="5">
        <f>IF(EL71=0,0,IF($BJ71&gt;SUM(EM71:$JV71),IF(EL71+SUM(EM71:$JV71)&gt;$BJ71,$BJ71-SUM(MM71:$RV71),EL71),0))</f>
        <v>0</v>
      </c>
      <c r="MM71" s="5">
        <f>IF(EM71=0,0,IF($BJ71&gt;SUM(EN71:$JV71),IF(EM71+SUM(EN71:$JV71)&gt;$BJ71,$BJ71-SUM(MN71:$RV71),EM71),0))</f>
        <v>0</v>
      </c>
      <c r="MN71" s="5">
        <f>IF(EN71=0,0,IF($BJ71&gt;SUM(EO71:$JV71),IF(EN71+SUM(EO71:$JV71)&gt;$BJ71,$BJ71-SUM(MO71:$RV71),EN71),0))</f>
        <v>0</v>
      </c>
      <c r="MO71" s="5">
        <f>IF(EO71=0,0,IF($BJ71&gt;SUM(EP71:$JV71),IF(EO71+SUM(EP71:$JV71)&gt;$BJ71,$BJ71-SUM(MP71:$RV71),EO71),0))</f>
        <v>0</v>
      </c>
      <c r="MP71" s="5">
        <f>IF(EP71=0,0,IF($BJ71&gt;SUM(EQ71:$JV71),IF(EP71+SUM(EQ71:$JV71)&gt;$BJ71,$BJ71-SUM(MQ71:$RV71),EP71),0))</f>
        <v>0</v>
      </c>
      <c r="MQ71" s="5">
        <f>IF(EQ71=0,0,IF($BJ71&gt;SUM(ER71:$JV71),IF(EQ71+SUM(ER71:$JV71)&gt;$BJ71,$BJ71-SUM(MR71:$RV71),EQ71),0))</f>
        <v>0</v>
      </c>
      <c r="MR71" s="5">
        <f>IF(ER71=0,0,IF($BJ71&gt;SUM(ES71:$JV71),IF(ER71+SUM(ES71:$JV71)&gt;$BJ71,$BJ71-SUM(MS71:$RV71),ER71),0))</f>
        <v>0</v>
      </c>
      <c r="MS71" s="5">
        <f>IF(ES71=0,0,IF($BJ71&gt;SUM(ET71:$JV71),IF(ES71+SUM(ET71:$JV71)&gt;$BJ71,$BJ71-SUM(MT71:$RV71),ES71),0))</f>
        <v>0</v>
      </c>
      <c r="MT71" s="5">
        <f>IF(ET71=0,0,IF($BJ71&gt;SUM(EU71:$JV71),IF(ET71+SUM(EU71:$JV71)&gt;$BJ71,$BJ71-SUM(MU71:$RV71),ET71),0))</f>
        <v>0</v>
      </c>
      <c r="MU71" s="5">
        <f>IF(EU71=0,0,IF($BJ71&gt;SUM(EV71:$JV71),IF(EU71+SUM(EV71:$JV71)&gt;$BJ71,$BJ71-SUM(MV71:$RV71),EU71),0))</f>
        <v>0</v>
      </c>
      <c r="MV71" s="5">
        <f>IF(EV71=0,0,IF($BJ71&gt;SUM(EW71:$JV71),IF(EV71+SUM(EW71:$JV71)&gt;$BJ71,$BJ71-SUM(MW71:$RV71),EV71),0))</f>
        <v>0</v>
      </c>
      <c r="MW71" s="5">
        <f>IF(EW71=0,0,IF($BJ71&gt;SUM(EX71:$JV71),IF(EW71+SUM(EX71:$JV71)&gt;$BJ71,$BJ71-SUM(MX71:$RV71),EW71),0))</f>
        <v>0</v>
      </c>
      <c r="MX71" s="5">
        <f>IF(EX71=0,0,IF($BJ71&gt;SUM(EY71:$JV71),IF(EX71+SUM(EY71:$JV71)&gt;$BJ71,$BJ71-SUM(MY71:$RV71),EX71),0))</f>
        <v>0</v>
      </c>
      <c r="MY71" s="5">
        <f>IF(EY71=0,0,IF($BJ71&gt;SUM(EZ71:$JV71),IF(EY71+SUM(EZ71:$JV71)&gt;$BJ71,$BJ71-SUM(MZ71:$RV71),EY71),0))</f>
        <v>0</v>
      </c>
      <c r="MZ71" s="5">
        <f>IF(EZ71=0,0,IF($BJ71&gt;SUM(FA71:$JV71),IF(EZ71+SUM(FA71:$JV71)&gt;$BJ71,$BJ71-SUM(NA71:$RV71),EZ71),0))</f>
        <v>0</v>
      </c>
      <c r="NA71" s="5">
        <f>IF(FA71=0,0,IF($BJ71&gt;SUM(FB71:$JV71),IF(FA71+SUM(FB71:$JV71)&gt;$BJ71,$BJ71-SUM(NB71:$RV71),FA71),0))</f>
        <v>0</v>
      </c>
      <c r="NB71" s="5">
        <f>IF(FB71=0,0,IF($BJ71&gt;SUM(FC71:$JV71),IF(FB71+SUM(FC71:$JV71)&gt;$BJ71,$BJ71-SUM(NC71:$RV71),FB71),0))</f>
        <v>0</v>
      </c>
      <c r="NC71" s="5">
        <f>IF(FC71=0,0,IF($BJ71&gt;SUM(FD71:$JV71),IF(FC71+SUM(FD71:$JV71)&gt;$BJ71,$BJ71-SUM(ND71:$RV71),FC71),0))</f>
        <v>0</v>
      </c>
      <c r="ND71" s="5">
        <f>IF(FD71=0,0,IF($BJ71&gt;SUM(FE71:$JV71),IF(FD71+SUM(FE71:$JV71)&gt;$BJ71,$BJ71-SUM(NE71:$RV71),FD71),0))</f>
        <v>0</v>
      </c>
      <c r="NE71" s="5">
        <f>IF(FE71=0,0,IF($BJ71&gt;SUM(FF71:$JV71),IF(FE71+SUM(FF71:$JV71)&gt;$BJ71,$BJ71-SUM(NF71:$RV71),FE71),0))</f>
        <v>0</v>
      </c>
      <c r="NF71" s="5">
        <f>IF(FF71=0,0,IF($BJ71&gt;SUM(FG71:$JV71),IF(FF71+SUM(FG71:$JV71)&gt;$BJ71,$BJ71-SUM(NG71:$RV71),FF71),0))</f>
        <v>0</v>
      </c>
      <c r="NG71" s="5">
        <f>IF(FG71=0,0,IF($BJ71&gt;SUM(FH71:$JV71),IF(FG71+SUM(FH71:$JV71)&gt;$BJ71,$BJ71-SUM(NH71:$RV71),FG71),0))</f>
        <v>0</v>
      </c>
      <c r="NH71" s="5">
        <f>IF(FH71=0,0,IF($BJ71&gt;SUM(FI71:$JV71),IF(FH71+SUM(FI71:$JV71)&gt;$BJ71,$BJ71-SUM(NI71:$RV71),FH71),0))</f>
        <v>0</v>
      </c>
      <c r="NI71" s="5">
        <f>IF(FI71=0,0,IF($BJ71&gt;SUM(FJ71:$JV71),IF(FI71+SUM(FJ71:$JV71)&gt;$BJ71,$BJ71-SUM(NJ71:$RV71),FI71),0))</f>
        <v>0</v>
      </c>
      <c r="NJ71" s="5">
        <f>IF(FJ71=0,0,IF($BJ71&gt;SUM(FK71:$JV71),IF(FJ71+SUM(FK71:$JV71)&gt;$BJ71,$BJ71-SUM(NK71:$RV71),FJ71),0))</f>
        <v>0</v>
      </c>
      <c r="NK71" s="5">
        <f>IF(FK71=0,0,IF($BJ71&gt;SUM(FL71:$JV71),IF(FK71+SUM(FL71:$JV71)&gt;$BJ71,$BJ71-SUM(NL71:$RV71),FK71),0))</f>
        <v>0</v>
      </c>
      <c r="NL71" s="5">
        <f>IF(FL71=0,0,IF($BJ71&gt;SUM(FM71:$JV71),IF(FL71+SUM(FM71:$JV71)&gt;$BJ71,$BJ71-SUM(NM71:$RV71),FL71),0))</f>
        <v>0</v>
      </c>
      <c r="NM71" s="5">
        <f>IF(FM71=0,0,IF($BJ71&gt;SUM(FN71:$JV71),IF(FM71+SUM(FN71:$JV71)&gt;$BJ71,$BJ71-SUM(NN71:$RV71),FM71),0))</f>
        <v>0</v>
      </c>
      <c r="NN71" s="5">
        <f>IF(FN71=0,0,IF($BJ71&gt;SUM(FO71:$JV71),IF(FN71+SUM(FO71:$JV71)&gt;$BJ71,$BJ71-SUM(NO71:$RV71),FN71),0))</f>
        <v>0</v>
      </c>
      <c r="NO71" s="5">
        <f>IF(FO71=0,0,IF($BJ71&gt;SUM(FP71:$JV71),IF(FO71+SUM(FP71:$JV71)&gt;$BJ71,$BJ71-SUM(NP71:$RV71),FO71),0))</f>
        <v>0</v>
      </c>
      <c r="NP71" s="5">
        <f>IF(FP71=0,0,IF($BJ71&gt;SUM(FQ71:$JV71),IF(FP71+SUM(FQ71:$JV71)&gt;$BJ71,$BJ71-SUM(NQ71:$RV71),FP71),0))</f>
        <v>0</v>
      </c>
      <c r="NQ71" s="5">
        <f>IF(FQ71=0,0,IF($BJ71&gt;SUM(FR71:$JV71),IF(FQ71+SUM(FR71:$JV71)&gt;$BJ71,$BJ71-SUM(NR71:$RV71),FQ71),0))</f>
        <v>0</v>
      </c>
      <c r="NR71" s="5">
        <f>IF(FR71=0,0,IF($BJ71&gt;SUM(FS71:$JV71),IF(FR71+SUM(FS71:$JV71)&gt;$BJ71,$BJ71-SUM(NS71:$RV71),FR71),0))</f>
        <v>0</v>
      </c>
      <c r="NS71" s="5">
        <f>IF(FS71=0,0,IF($BJ71&gt;SUM(FT71:$JV71),IF(FS71+SUM(FT71:$JV71)&gt;$BJ71,$BJ71-SUM(NT71:$RV71),FS71),0))</f>
        <v>0</v>
      </c>
      <c r="NT71" s="5">
        <f>IF(FT71=0,0,IF($BJ71&gt;SUM(FU71:$JV71),IF(FT71+SUM(FU71:$JV71)&gt;$BJ71,$BJ71-SUM(NU71:$RV71),FT71),0))</f>
        <v>0</v>
      </c>
      <c r="NU71" s="5">
        <f>IF(FU71=0,0,IF($BJ71&gt;SUM(FV71:$JV71),IF(FU71+SUM(FV71:$JV71)&gt;$BJ71,$BJ71-SUM(NV71:$RV71),FU71),0))</f>
        <v>0</v>
      </c>
      <c r="NV71" s="5">
        <f>IF(FV71=0,0,IF($BJ71&gt;SUM(FW71:$JV71),IF(FV71+SUM(FW71:$JV71)&gt;$BJ71,$BJ71-SUM(NW71:$RV71),FV71),0))</f>
        <v>0</v>
      </c>
      <c r="NW71" s="5">
        <f>IF(FW71=0,0,IF($BJ71&gt;SUM(FX71:$JV71),IF(FW71+SUM(FX71:$JV71)&gt;$BJ71,$BJ71-SUM(NX71:$RV71),FW71),0))</f>
        <v>0</v>
      </c>
      <c r="NX71" s="5">
        <f>IF(FX71=0,0,IF($BJ71&gt;SUM(FY71:$JV71),IF(FX71+SUM(FY71:$JV71)&gt;$BJ71,$BJ71-SUM(NY71:$RV71),FX71),0))</f>
        <v>0</v>
      </c>
      <c r="NY71" s="5">
        <f>IF(FY71=0,0,IF($BJ71&gt;SUM(FZ71:$JV71),IF(FY71+SUM(FZ71:$JV71)&gt;$BJ71,$BJ71-SUM(NZ71:$RV71),FY71),0))</f>
        <v>0</v>
      </c>
      <c r="NZ71" s="5">
        <f>IF(FZ71=0,0,IF($BJ71&gt;SUM(GA71:$JV71),IF(FZ71+SUM(GA71:$JV71)&gt;$BJ71,$BJ71-SUM(OA71:$RV71),FZ71),0))</f>
        <v>0</v>
      </c>
      <c r="OA71" s="5">
        <f>IF(GA71=0,0,IF($BJ71&gt;SUM(GB71:$JV71),IF(GA71+SUM(GB71:$JV71)&gt;$BJ71,$BJ71-SUM(OB71:$RV71),GA71),0))</f>
        <v>0</v>
      </c>
      <c r="OB71" s="5">
        <f>IF(GB71=0,0,IF($BJ71&gt;SUM(GC71:$JV71),IF(GB71+SUM(GC71:$JV71)&gt;$BJ71,$BJ71-SUM(OC71:$RV71),GB71),0))</f>
        <v>0</v>
      </c>
      <c r="OC71" s="5">
        <f>IF(GC71=0,0,IF($BJ71&gt;SUM(GD71:$JV71),IF(GC71+SUM(GD71:$JV71)&gt;$BJ71,$BJ71-SUM(OD71:$RV71),GC71),0))</f>
        <v>0</v>
      </c>
      <c r="OD71" s="5">
        <f>IF(GD71=0,0,IF($BJ71&gt;SUM(GE71:$JV71),IF(GD71+SUM(GE71:$JV71)&gt;$BJ71,$BJ71-SUM(OE71:$RV71),GD71),0))</f>
        <v>0</v>
      </c>
      <c r="OE71" s="5">
        <f>IF(GE71=0,0,IF($BJ71&gt;SUM(GF71:$JV71),IF(GE71+SUM(GF71:$JV71)&gt;$BJ71,$BJ71-SUM(OF71:$RV71),GE71),0))</f>
        <v>0</v>
      </c>
      <c r="OF71" s="5">
        <f>IF(GF71=0,0,IF($BJ71&gt;SUM(GG71:$JV71),IF(GF71+SUM(GG71:$JV71)&gt;$BJ71,$BJ71-SUM(OG71:$RV71),GF71),0))</f>
        <v>0</v>
      </c>
      <c r="OG71" s="5">
        <f>IF(GG71=0,0,IF($BJ71&gt;SUM(GH71:$JV71),IF(GG71+SUM(GH71:$JV71)&gt;$BJ71,$BJ71-SUM(OH71:$RV71),GG71),0))</f>
        <v>0</v>
      </c>
      <c r="OH71" s="5">
        <f>IF(GH71=0,0,IF($BJ71&gt;SUM(GI71:$JV71),IF(GH71+SUM(GI71:$JV71)&gt;$BJ71,$BJ71-SUM(OI71:$RV71),GH71),0))</f>
        <v>0</v>
      </c>
      <c r="OI71" s="5">
        <f>IF(GI71=0,0,IF($BJ71&gt;SUM(GJ71:$JV71),IF(GI71+SUM(GJ71:$JV71)&gt;$BJ71,$BJ71-SUM(OJ71:$RV71),GI71),0))</f>
        <v>0</v>
      </c>
      <c r="OJ71" s="5">
        <f>IF(GJ71=0,0,IF($BJ71&gt;SUM(GK71:$JV71),IF(GJ71+SUM(GK71:$JV71)&gt;$BJ71,$BJ71-SUM(OK71:$RV71),GJ71),0))</f>
        <v>0</v>
      </c>
      <c r="OK71" s="5">
        <f>IF(GK71=0,0,IF($BJ71&gt;SUM(GL71:$JV71),IF(GK71+SUM(GL71:$JV71)&gt;$BJ71,$BJ71-SUM(OL71:$RV71),GK71),0))</f>
        <v>0</v>
      </c>
      <c r="OL71" s="5">
        <f>IF(GL71=0,0,IF($BJ71&gt;SUM(GM71:$JV71),IF(GL71+SUM(GM71:$JV71)&gt;$BJ71,$BJ71-SUM(OM71:$RV71),GL71),0))</f>
        <v>0</v>
      </c>
      <c r="OM71" s="5">
        <f>IF(GM71=0,0,IF($BJ71&gt;SUM(GN71:$JV71),IF(GM71+SUM(GN71:$JV71)&gt;$BJ71,$BJ71-SUM(ON71:$RV71),GM71),0))</f>
        <v>0</v>
      </c>
      <c r="ON71" s="5">
        <f>IF(GN71=0,0,IF($BJ71&gt;SUM(GO71:$JV71),IF(GN71+SUM(GO71:$JV71)&gt;$BJ71,$BJ71-SUM(OO71:$RV71),GN71),0))</f>
        <v>0</v>
      </c>
      <c r="OO71" s="5">
        <f>IF(GO71=0,0,IF($BJ71&gt;SUM(GP71:$JV71),IF(GO71+SUM(GP71:$JV71)&gt;$BJ71,$BJ71-SUM(OP71:$RV71),GO71),0))</f>
        <v>0</v>
      </c>
      <c r="OP71" s="5">
        <f>IF(GP71=0,0,IF($BJ71&gt;SUM(GQ71:$JV71),IF(GP71+SUM(GQ71:$JV71)&gt;$BJ71,$BJ71-SUM(OQ71:$RV71),GP71),0))</f>
        <v>0</v>
      </c>
      <c r="OQ71" s="5">
        <f>IF(GQ71=0,0,IF($BJ71&gt;SUM(GR71:$JV71),IF(GQ71+SUM(GR71:$JV71)&gt;$BJ71,$BJ71-SUM(OR71:$RV71),GQ71),0))</f>
        <v>0</v>
      </c>
      <c r="OR71" s="5">
        <f>IF(GR71=0,0,IF($BJ71&gt;SUM(GS71:$JV71),IF(GR71+SUM(GS71:$JV71)&gt;$BJ71,$BJ71-SUM(OS71:$RV71),GR71),0))</f>
        <v>0</v>
      </c>
      <c r="OS71" s="5">
        <f>IF(GS71=0,0,IF($BJ71&gt;SUM(GT71:$JV71),IF(GS71+SUM(GT71:$JV71)&gt;$BJ71,$BJ71-SUM(OT71:$RV71),GS71),0))</f>
        <v>0</v>
      </c>
      <c r="OT71" s="5">
        <f>IF(GT71=0,0,IF($BJ71&gt;SUM(GU71:$JV71),IF(GT71+SUM(GU71:$JV71)&gt;$BJ71,$BJ71-SUM(OU71:$RV71),GT71),0))</f>
        <v>0</v>
      </c>
      <c r="OU71" s="5">
        <f>IF(GU71=0,0,IF($BJ71&gt;SUM(GV71:$JV71),IF(GU71+SUM(GV71:$JV71)&gt;$BJ71,$BJ71-SUM(OV71:$RV71),GU71),0))</f>
        <v>0</v>
      </c>
      <c r="OV71" s="5">
        <f>IF(GV71=0,0,IF($BJ71&gt;SUM(GW71:$JV71),IF(GV71+SUM(GW71:$JV71)&gt;$BJ71,$BJ71-SUM(OW71:$RV71),GV71),0))</f>
        <v>0</v>
      </c>
      <c r="OW71" s="5">
        <f>IF(GW71=0,0,IF($BJ71&gt;SUM(GX71:$JV71),IF(GW71+SUM(GX71:$JV71)&gt;$BJ71,$BJ71-SUM(OX71:$RV71),GW71),0))</f>
        <v>0</v>
      </c>
      <c r="OX71" s="5">
        <f>IF(GX71=0,0,IF($BJ71&gt;SUM(GY71:$JV71),IF(GX71+SUM(GY71:$JV71)&gt;$BJ71,$BJ71-SUM(OY71:$RV71),GX71),0))</f>
        <v>0</v>
      </c>
      <c r="OY71" s="5">
        <f>IF(GY71=0,0,IF($BJ71&gt;SUM(GZ71:$JV71),IF(GY71+SUM(GZ71:$JV71)&gt;$BJ71,$BJ71-SUM(OZ71:$RV71),GY71),0))</f>
        <v>0</v>
      </c>
      <c r="OZ71" s="5">
        <f>IF(GZ71=0,0,IF($BJ71&gt;SUM(HA71:$JV71),IF(GZ71+SUM(HA71:$JV71)&gt;$BJ71,$BJ71-SUM(PA71:$RV71),GZ71),0))</f>
        <v>0</v>
      </c>
      <c r="PA71" s="5">
        <f>IF(HA71=0,0,IF($BJ71&gt;SUM(HB71:$JV71),IF(HA71+SUM(HB71:$JV71)&gt;$BJ71,$BJ71-SUM(PB71:$RV71),HA71),0))</f>
        <v>0</v>
      </c>
      <c r="PB71" s="5">
        <f>IF(HB71=0,0,IF($BJ71&gt;SUM(HC71:$JV71),IF(HB71+SUM(HC71:$JV71)&gt;$BJ71,$BJ71-SUM(PC71:$RV71),HB71),0))</f>
        <v>0</v>
      </c>
      <c r="PC71" s="5">
        <f>IF(HC71=0,0,IF($BJ71&gt;SUM(HD71:$JV71),IF(HC71+SUM(HD71:$JV71)&gt;$BJ71,$BJ71-SUM(PD71:$RV71),HC71),0))</f>
        <v>0</v>
      </c>
      <c r="PD71" s="5">
        <f>IF(HD71=0,0,IF($BJ71&gt;SUM(HE71:$JV71),IF(HD71+SUM(HE71:$JV71)&gt;$BJ71,$BJ71-SUM(PE71:$RV71),HD71),0))</f>
        <v>0</v>
      </c>
      <c r="PE71" s="5">
        <f>IF(HE71=0,0,IF($BJ71&gt;SUM(HF71:$JV71),IF(HE71+SUM(HF71:$JV71)&gt;$BJ71,$BJ71-SUM(PF71:$RV71),HE71),0))</f>
        <v>0</v>
      </c>
      <c r="PF71" s="5">
        <f>IF(HF71=0,0,IF($BJ71&gt;SUM(HG71:$JV71),IF(HF71+SUM(HG71:$JV71)&gt;$BJ71,$BJ71-SUM(PG71:$RV71),HF71),0))</f>
        <v>0</v>
      </c>
      <c r="PG71" s="5">
        <f>IF(HG71=0,0,IF($BJ71&gt;SUM(HH71:$JV71),IF(HG71+SUM(HH71:$JV71)&gt;$BJ71,$BJ71-SUM(PH71:$RV71),HG71),0))</f>
        <v>0</v>
      </c>
      <c r="PH71" s="5">
        <f>IF(HH71=0,0,IF($BJ71&gt;SUM(HI71:$JV71),IF(HH71+SUM(HI71:$JV71)&gt;$BJ71,$BJ71-SUM(PI71:$RV71),HH71),0))</f>
        <v>0</v>
      </c>
      <c r="PI71" s="5">
        <f>IF(HI71=0,0,IF($BJ71&gt;SUM(HJ71:$JV71),IF(HI71+SUM(HJ71:$JV71)&gt;$BJ71,$BJ71-SUM(PJ71:$RV71),HI71),0))</f>
        <v>0</v>
      </c>
      <c r="PJ71" s="5">
        <f>IF(HJ71=0,0,IF($BJ71&gt;SUM(HK71:$JV71),IF(HJ71+SUM(HK71:$JV71)&gt;$BJ71,$BJ71-SUM(PK71:$RV71),HJ71),0))</f>
        <v>0</v>
      </c>
      <c r="PK71" s="5">
        <f>IF(HK71=0,0,IF($BJ71&gt;SUM(HL71:$JV71),IF(HK71+SUM(HL71:$JV71)&gt;$BJ71,$BJ71-SUM(PL71:$RV71),HK71),0))</f>
        <v>0</v>
      </c>
      <c r="PL71" s="5">
        <f>IF(HL71=0,0,IF($BJ71&gt;SUM(HM71:$JV71),IF(HL71+SUM(HM71:$JV71)&gt;$BJ71,$BJ71-SUM(PM71:$RV71),HL71),0))</f>
        <v>0</v>
      </c>
      <c r="PM71" s="5">
        <f>IF(HM71=0,0,IF($BJ71&gt;SUM(HN71:$JV71),IF(HM71+SUM(HN71:$JV71)&gt;$BJ71,$BJ71-SUM(PN71:$RV71),HM71),0))</f>
        <v>0</v>
      </c>
      <c r="PN71" s="5">
        <f>IF(HN71=0,0,IF($BJ71&gt;SUM(HO71:$JV71),IF(HN71+SUM(HO71:$JV71)&gt;$BJ71,$BJ71-SUM(PO71:$RV71),HN71),0))</f>
        <v>0</v>
      </c>
      <c r="PO71" s="5">
        <f>IF(HO71=0,0,IF($BJ71&gt;SUM(HP71:$JV71),IF(HO71+SUM(HP71:$JV71)&gt;$BJ71,$BJ71-SUM(PP71:$RV71),HO71),0))</f>
        <v>0</v>
      </c>
      <c r="PP71" s="5">
        <f>IF(HP71=0,0,IF($BJ71&gt;SUM(HQ71:$JV71),IF(HP71+SUM(HQ71:$JV71)&gt;$BJ71,$BJ71-SUM(PQ71:$RV71),HP71),0))</f>
        <v>0</v>
      </c>
      <c r="PQ71" s="5">
        <f>IF(HQ71=0,0,IF($BJ71&gt;SUM(HR71:$JV71),IF(HQ71+SUM(HR71:$JV71)&gt;$BJ71,$BJ71-SUM(PR71:$RV71),HQ71),0))</f>
        <v>0</v>
      </c>
      <c r="PR71" s="5">
        <f>IF(HR71=0,0,IF($BJ71&gt;SUM(HS71:$JV71),IF(HR71+SUM(HS71:$JV71)&gt;$BJ71,$BJ71-SUM(PS71:$RV71),HR71),0))</f>
        <v>0</v>
      </c>
      <c r="PS71" s="5">
        <f>IF(HS71=0,0,IF($BJ71&gt;SUM(HT71:$JV71),IF(HS71+SUM(HT71:$JV71)&gt;$BJ71,$BJ71-SUM(PT71:$RV71),HS71),0))</f>
        <v>0</v>
      </c>
      <c r="PT71" s="5">
        <f>IF(HT71=0,0,IF($BJ71&gt;SUM(HU71:$JV71),IF(HT71+SUM(HU71:$JV71)&gt;$BJ71,$BJ71-SUM(PU71:$RV71),HT71),0))</f>
        <v>0</v>
      </c>
      <c r="PU71" s="5">
        <f>IF(HU71=0,0,IF($BJ71&gt;SUM(HV71:$JV71),IF(HU71+SUM(HV71:$JV71)&gt;$BJ71,$BJ71-SUM(PV71:$RV71),HU71),0))</f>
        <v>0</v>
      </c>
      <c r="PV71" s="5">
        <f>IF(HV71=0,0,IF($BJ71&gt;SUM(HW71:$JV71),IF(HV71+SUM(HW71:$JV71)&gt;$BJ71,$BJ71-SUM(PW71:$RV71),HV71),0))</f>
        <v>0</v>
      </c>
      <c r="PW71" s="5">
        <f>IF(HW71=0,0,IF($BJ71&gt;SUM(HX71:$JV71),IF(HW71+SUM(HX71:$JV71)&gt;$BJ71,$BJ71-SUM(PX71:$RV71),HW71),0))</f>
        <v>0</v>
      </c>
      <c r="PX71" s="5">
        <f>IF(HX71=0,0,IF($BJ71&gt;SUM(HY71:$JV71),IF(HX71+SUM(HY71:$JV71)&gt;$BJ71,$BJ71-SUM(PY71:$RV71),HX71),0))</f>
        <v>0</v>
      </c>
      <c r="PY71" s="5">
        <f>IF(HY71=0,0,IF($BJ71&gt;SUM(HZ71:$JV71),IF(HY71+SUM(HZ71:$JV71)&gt;$BJ71,$BJ71-SUM(PZ71:$RV71),HY71),0))</f>
        <v>0</v>
      </c>
      <c r="PZ71" s="5">
        <f>IF(HZ71=0,0,IF($BJ71&gt;SUM(IA71:$JV71),IF(HZ71+SUM(IA71:$JV71)&gt;$BJ71,$BJ71-SUM(QA71:$RV71),HZ71),0))</f>
        <v>0</v>
      </c>
      <c r="QA71" s="5">
        <f>IF(IA71=0,0,IF($BJ71&gt;SUM(IB71:$JV71),IF(IA71+SUM(IB71:$JV71)&gt;$BJ71,$BJ71-SUM(QB71:$RV71),IA71),0))</f>
        <v>0</v>
      </c>
      <c r="QB71" s="5">
        <f>IF(IB71=0,0,IF($BJ71&gt;SUM(IC71:$JV71),IF(IB71+SUM(IC71:$JV71)&gt;$BJ71,$BJ71-SUM(QC71:$RV71),IB71),0))</f>
        <v>0</v>
      </c>
      <c r="QC71" s="5">
        <f>IF(IC71=0,0,IF($BJ71&gt;SUM(ID71:$JV71),IF(IC71+SUM(ID71:$JV71)&gt;$BJ71,$BJ71-SUM(QD71:$RV71),IC71),0))</f>
        <v>0</v>
      </c>
      <c r="QD71" s="5">
        <f>IF(ID71=0,0,IF($BJ71&gt;SUM(IE71:$JV71),IF(ID71+SUM(IE71:$JV71)&gt;$BJ71,$BJ71-SUM(QE71:$RV71),ID71),0))</f>
        <v>0</v>
      </c>
      <c r="QE71" s="5">
        <f>IF(IE71=0,0,IF($BJ71&gt;SUM(IF71:$JV71),IF(IE71+SUM(IF71:$JV71)&gt;$BJ71,$BJ71-SUM(QF71:$RV71),IE71),0))</f>
        <v>0</v>
      </c>
      <c r="QF71" s="5">
        <f>IF(IF71=0,0,IF($BJ71&gt;SUM(IG71:$JV71),IF(IF71+SUM(IG71:$JV71)&gt;$BJ71,$BJ71-SUM(QG71:$RV71),IF71),0))</f>
        <v>0</v>
      </c>
      <c r="QG71" s="5">
        <f>IF(IG71=0,0,IF($BJ71&gt;SUM(IH71:$JV71),IF(IG71+SUM(IH71:$JV71)&gt;$BJ71,$BJ71-SUM(QH71:$RV71),IG71),0))</f>
        <v>0</v>
      </c>
      <c r="QH71" s="5">
        <f>IF(IH71=0,0,IF($BJ71&gt;SUM(II71:$JV71),IF(IH71+SUM(II71:$JV71)&gt;$BJ71,$BJ71-SUM(QI71:$RV71),IH71),0))</f>
        <v>0</v>
      </c>
      <c r="QI71" s="5">
        <f>IF(II71=0,0,IF($BJ71&gt;SUM(IJ71:$JV71),IF(II71+SUM(IJ71:$JV71)&gt;$BJ71,$BJ71-SUM(QJ71:$RV71),II71),0))</f>
        <v>0</v>
      </c>
      <c r="QJ71" s="5">
        <f>IF(IJ71=0,0,IF($BJ71&gt;SUM(IK71:$JV71),IF(IJ71+SUM(IK71:$JV71)&gt;$BJ71,$BJ71-SUM(QK71:$RV71),IJ71),0))</f>
        <v>0</v>
      </c>
      <c r="QK71" s="5">
        <f>IF(IK71=0,0,IF($BJ71&gt;SUM(IL71:$JV71),IF(IK71+SUM(IL71:$JV71)&gt;$BJ71,$BJ71-SUM(QL71:$RV71),IK71),0))</f>
        <v>0</v>
      </c>
      <c r="QL71" s="5">
        <f>IF(IL71=0,0,IF($BJ71&gt;SUM(IM71:$JV71),IF(IL71+SUM(IM71:$JV71)&gt;$BJ71,$BJ71-SUM(QM71:$RV71),IL71),0))</f>
        <v>0</v>
      </c>
      <c r="QM71" s="5">
        <f>IF(IM71=0,0,IF($BJ71&gt;SUM(IN71:$JV71),IF(IM71+SUM(IN71:$JV71)&gt;$BJ71,$BJ71-SUM(QN71:$RV71),IM71),0))</f>
        <v>0</v>
      </c>
      <c r="QN71" s="5">
        <f>IF(IN71=0,0,IF($BJ71&gt;SUM(IO71:$JV71),IF(IN71+SUM(IO71:$JV71)&gt;$BJ71,$BJ71-SUM(QO71:$RV71),IN71),0))</f>
        <v>0</v>
      </c>
      <c r="QO71" s="5">
        <f>IF(IO71=0,0,IF($BJ71&gt;SUM(IP71:$JV71),IF(IO71+SUM(IP71:$JV71)&gt;$BJ71,$BJ71-SUM(QP71:$RV71),IO71),0))</f>
        <v>0</v>
      </c>
      <c r="QP71" s="5">
        <f>IF(IP71=0,0,IF($BJ71&gt;SUM(IQ71:$JV71),IF(IP71+SUM(IQ71:$JV71)&gt;$BJ71,$BJ71-SUM(QQ71:$RV71),IP71),0))</f>
        <v>0</v>
      </c>
      <c r="QQ71" s="5">
        <f>IF(IQ71=0,0,IF($BJ71&gt;SUM(IR71:$JV71),IF(IQ71+SUM(IR71:$JV71)&gt;$BJ71,$BJ71-SUM(QR71:$RV71),IQ71),0))</f>
        <v>0</v>
      </c>
      <c r="QR71" s="5">
        <f>IF(IR71=0,0,IF($BJ71&gt;SUM(IS71:$JV71),IF(IR71+SUM(IS71:$JV71)&gt;$BJ71,$BJ71-SUM(QS71:$RV71),IR71),0))</f>
        <v>0</v>
      </c>
      <c r="QS71" s="5">
        <f>IF(IS71=0,0,IF($BJ71&gt;SUM(IT71:$JV71),IF(IS71+SUM(IT71:$JV71)&gt;$BJ71,$BJ71-SUM(QT71:$RV71),IS71),0))</f>
        <v>0</v>
      </c>
      <c r="QT71" s="5">
        <f>IF(IT71=0,0,IF($BJ71&gt;SUM(IU71:$JV71),IF(IT71+SUM(IU71:$JV71)&gt;$BJ71,$BJ71-SUM(QU71:$RV71),IT71),0))</f>
        <v>0</v>
      </c>
      <c r="QU71" s="5">
        <f>IF(IU71=0,0,IF($BJ71&gt;SUM(IV71:$JV71),IF(IU71+SUM(IV71:$JV71)&gt;$BJ71,$BJ71-SUM(QV71:$RV71),IU71),0))</f>
        <v>0</v>
      </c>
      <c r="QV71" s="5">
        <f>IF(IV71=0,0,IF($BJ71&gt;SUM(IW71:$JV71),IF(IV71+SUM(IW71:$JV71)&gt;$BJ71,$BJ71-SUM(QW71:$RV71),IV71),0))</f>
        <v>0</v>
      </c>
      <c r="QW71" s="5">
        <f>IF(IW71=0,0,IF($BJ71&gt;SUM(IX71:$JV71),IF(IW71+SUM(IX71:$JV71)&gt;$BJ71,$BJ71-SUM(QX71:$RV71),IW71),0))</f>
        <v>0</v>
      </c>
      <c r="QX71" s="5">
        <f>IF(IX71=0,0,IF($BJ71&gt;SUM(IY71:$JV71),IF(IX71+SUM(IY71:$JV71)&gt;$BJ71,$BJ71-SUM(QY71:$RV71),IX71),0))</f>
        <v>0</v>
      </c>
      <c r="QY71" s="5">
        <f>IF(IY71=0,0,IF($BJ71&gt;SUM(IZ71:$JV71),IF(IY71+SUM(IZ71:$JV71)&gt;$BJ71,$BJ71-SUM(QZ71:$RV71),IY71),0))</f>
        <v>0</v>
      </c>
      <c r="QZ71" s="5">
        <f>IF(IZ71=0,0,IF($BJ71&gt;SUM(JA71:$JV71),IF(IZ71+SUM(JA71:$JV71)&gt;$BJ71,$BJ71-SUM(RA71:$RV71),IZ71),0))</f>
        <v>0</v>
      </c>
      <c r="RA71" s="5">
        <f>IF(JA71=0,0,IF($BJ71&gt;SUM(JB71:$JV71),IF(JA71+SUM(JB71:$JV71)&gt;$BJ71,$BJ71-SUM(RB71:$RV71),JA71),0))</f>
        <v>0</v>
      </c>
      <c r="RB71" s="5">
        <f>IF(JB71=0,0,IF($BJ71&gt;SUM(JC71:$JV71),IF(JB71+SUM(JC71:$JV71)&gt;$BJ71,$BJ71-SUM(RC71:$RV71),JB71),0))</f>
        <v>0</v>
      </c>
      <c r="RC71" s="5">
        <f>IF(JC71=0,0,IF($BJ71&gt;SUM(JD71:$JV71),IF(JC71+SUM(JD71:$JV71)&gt;$BJ71,$BJ71-SUM(RD71:$RV71),JC71),0))</f>
        <v>0</v>
      </c>
      <c r="RD71" s="5">
        <f>IF(JD71=0,0,IF($BJ71&gt;SUM(JE71:$JV71),IF(JD71+SUM(JE71:$JV71)&gt;$BJ71,$BJ71-SUM(RE71:$RV71),JD71),0))</f>
        <v>0</v>
      </c>
      <c r="RE71" s="5">
        <f>IF(JE71=0,0,IF($BJ71&gt;SUM(JF71:$JV71),IF(JE71+SUM(JF71:$JV71)&gt;$BJ71,$BJ71-SUM(RF71:$RV71),JE71),0))</f>
        <v>0</v>
      </c>
      <c r="RF71" s="5">
        <f>IF(JF71=0,0,IF($BJ71&gt;SUM(JG71:$JV71),IF(JF71+SUM(JG71:$JV71)&gt;$BJ71,$BJ71-SUM(RG71:$RV71),JF71),0))</f>
        <v>0</v>
      </c>
      <c r="RG71" s="5">
        <f>IF(JG71=0,0,IF($BJ71&gt;SUM(JH71:$JV71),IF(JG71+SUM(JH71:$JV71)&gt;$BJ71,$BJ71-SUM(RH71:$RV71),JG71),0))</f>
        <v>0</v>
      </c>
      <c r="RH71" s="5">
        <f>IF(JH71=0,0,IF($BJ71&gt;SUM(JI71:$JV71),IF(JH71+SUM(JI71:$JV71)&gt;$BJ71,$BJ71-SUM(RI71:$RV71),JH71),0))</f>
        <v>0</v>
      </c>
      <c r="RI71" s="5">
        <f>IF(JI71=0,0,IF($BJ71&gt;SUM(JJ71:$JV71),IF(JI71+SUM(JJ71:$JV71)&gt;$BJ71,$BJ71-SUM(RJ71:$RV71),JI71),0))</f>
        <v>0</v>
      </c>
      <c r="RJ71" s="5">
        <f>IF(JJ71=0,0,IF($BJ71&gt;SUM(JK71:$JV71),IF(JJ71+SUM(JK71:$JV71)&gt;$BJ71,$BJ71-SUM(RK71:$RV71),JJ71),0))</f>
        <v>0</v>
      </c>
      <c r="RK71" s="5">
        <f>IF(JK71=0,0,IF($BJ71&gt;SUM(JL71:$JV71),IF(JK71+SUM(JL71:$JV71)&gt;$BJ71,$BJ71-SUM(RL71:$RV71),JK71),0))</f>
        <v>0</v>
      </c>
      <c r="RL71" s="5">
        <f>IF(JL71=0,0,IF($BJ71&gt;SUM(JM71:$JV71),IF(JL71+SUM(JM71:$JV71)&gt;$BJ71,$BJ71-SUM(RM71:$RV71),JL71),0))</f>
        <v>0</v>
      </c>
      <c r="RM71" s="5">
        <f>IF(JM71=0,0,IF($BJ71&gt;SUM(JN71:$JV71),IF(JM71+SUM(JN71:$JV71)&gt;$BJ71,$BJ71-SUM(RN71:$RV71),JM71),0))</f>
        <v>0</v>
      </c>
      <c r="RN71" s="5">
        <f>IF(JN71=0,0,IF($BJ71&gt;SUM(JO71:$JV71),IF(JN71+SUM(JO71:$JV71)&gt;$BJ71,$BJ71-SUM(RO71:$RV71),JN71),0))</f>
        <v>0</v>
      </c>
      <c r="RO71" s="5">
        <f>IF(JO71=0,0,IF($BJ71&gt;SUM(JP71:$JV71),IF(JO71+SUM(JP71:$JV71)&gt;$BJ71,$BJ71-SUM(RP71:$RV71),JO71),0))</f>
        <v>0</v>
      </c>
      <c r="RP71" s="5">
        <f>IF(JP71=0,0,IF($BJ71&gt;SUM(JQ71:$JV71),IF(JP71+SUM(JQ71:$JV71)&gt;$BJ71,$BJ71-SUM(RQ71:$RV71),JP71),0))</f>
        <v>0</v>
      </c>
      <c r="RQ71" s="5">
        <f>IF(JQ71=0,0,IF($BJ71&gt;SUM(JR71:$JV71),IF(JQ71+SUM(JR71:$JV71)&gt;$BJ71,$BJ71-SUM(RR71:$RV71),JQ71),0))</f>
        <v>0</v>
      </c>
      <c r="RR71" s="5">
        <f>IF(JR71=0,0,IF($BJ71&gt;SUM(JS71:$JV71),IF(JR71+SUM(JS71:$JV71)&gt;$BJ71,$BJ71-SUM(RS71:$RV71),JR71),0))</f>
        <v>0</v>
      </c>
      <c r="RS71" s="5">
        <f>IF(JS71=0,0,IF($BJ71&gt;SUM(JT71:$JV71),IF(JS71+SUM(JT71:$JV71)&gt;$BJ71,$BJ71-SUM(RT71:$RV71),JS71),0))</f>
        <v>0</v>
      </c>
      <c r="RT71" s="5">
        <f>IF(JT71=0,0,IF($BJ71&gt;SUM(JU71:$JV71),IF(JT71+SUM(JU71:$JV71)&gt;$BJ71,$BJ71-SUM(RU71:$RV71),JT71),0))</f>
        <v>0</v>
      </c>
      <c r="RU71" s="5">
        <f>IF(JU71=0,0,IF($BJ71&gt;SUM(JV71:$JV71),IF(JU71+SUM(JV71:$JV71)&gt;$BJ71,$BJ71-SUM(RV71:$RV71),JU71),0))</f>
        <v>0</v>
      </c>
      <c r="RV71" s="54"/>
      <c r="RW71" s="12">
        <f ca="1">SUMIFS(Sales!D$1:D$151,Sales!B$1:B$151,B71,Sales!C$1:C$151,C71)</f>
        <v>82</v>
      </c>
      <c r="RX71" s="65" t="b">
        <f>IF(COUNTIF(Sales!C$1:C$153,C71)=1,TRUE,FALSE)</f>
        <v>1</v>
      </c>
      <c r="RY71" t="b">
        <f t="shared" si="602"/>
        <v>1</v>
      </c>
    </row>
    <row r="72" spans="1:493" hidden="1" x14ac:dyDescent="0.35">
      <c r="A72" s="7">
        <f t="shared" ca="1" si="546"/>
        <v>72</v>
      </c>
      <c r="B72" s="126" t="str">
        <f t="shared" si="595"/>
        <v>GC-Shoes</v>
      </c>
      <c r="C72" t="s">
        <v>100</v>
      </c>
      <c r="D72" s="20"/>
      <c r="E72" s="155">
        <f>IF(LEFT(C72,5)="Total",0,SUMIFS(Costing!E$1:E$79,Costing!C$1:C$79,B72,Costing!D$1:D$79,C72))</f>
        <v>0</v>
      </c>
      <c r="F72" s="60">
        <f>SUMIFS(Costing!G$1:G$79,Costing!C$1:C$79,B72,Costing!D$1:D$79,C72)</f>
        <v>0</v>
      </c>
      <c r="G72" s="92"/>
      <c r="H72" s="220"/>
      <c r="I72" s="67">
        <f t="shared" si="603"/>
        <v>0</v>
      </c>
      <c r="J72" s="92"/>
      <c r="K72" s="220"/>
      <c r="L72" s="67">
        <f t="shared" si="604"/>
        <v>0</v>
      </c>
      <c r="M72" s="92"/>
      <c r="N72" s="220"/>
      <c r="O72" s="67">
        <f t="shared" si="605"/>
        <v>0</v>
      </c>
      <c r="P72" s="92"/>
      <c r="Q72" s="220"/>
      <c r="R72" s="67">
        <f t="shared" si="606"/>
        <v>0</v>
      </c>
      <c r="S72" s="92"/>
      <c r="T72" s="220"/>
      <c r="U72" s="67">
        <f t="shared" si="607"/>
        <v>0</v>
      </c>
      <c r="V72" s="92"/>
      <c r="W72" s="220"/>
      <c r="X72" s="67">
        <f t="shared" si="608"/>
        <v>0</v>
      </c>
      <c r="Y72" s="92"/>
      <c r="Z72" s="220"/>
      <c r="AA72" s="67">
        <f t="shared" si="609"/>
        <v>0</v>
      </c>
      <c r="AB72" s="92"/>
      <c r="AC72" s="220"/>
      <c r="AD72" s="67">
        <f t="shared" si="610"/>
        <v>0</v>
      </c>
      <c r="AE72" s="92"/>
      <c r="AF72" s="220"/>
      <c r="AG72" s="67">
        <f t="shared" si="611"/>
        <v>0</v>
      </c>
      <c r="AH72" s="92"/>
      <c r="AI72" s="220"/>
      <c r="AJ72" s="67">
        <f t="shared" si="612"/>
        <v>0</v>
      </c>
      <c r="AK72" s="92"/>
      <c r="AL72" s="220"/>
      <c r="AM72" s="67">
        <f t="shared" si="613"/>
        <v>0</v>
      </c>
      <c r="AN72" s="92"/>
      <c r="AO72" s="220"/>
      <c r="AP72" s="67">
        <f t="shared" si="614"/>
        <v>0</v>
      </c>
      <c r="AQ72" s="92"/>
      <c r="AR72" s="220"/>
      <c r="AS72" s="67">
        <f t="shared" si="615"/>
        <v>0</v>
      </c>
      <c r="AT72" s="92"/>
      <c r="AU72" s="220"/>
      <c r="AV72" s="67">
        <f t="shared" si="616"/>
        <v>0</v>
      </c>
      <c r="AW72" s="92"/>
      <c r="AX72" s="220"/>
      <c r="AY72" s="67">
        <f t="shared" si="617"/>
        <v>0</v>
      </c>
      <c r="AZ72" s="92"/>
      <c r="BA72" s="220"/>
      <c r="BB72" s="67">
        <f t="shared" si="618"/>
        <v>0</v>
      </c>
      <c r="BC72" s="92"/>
      <c r="BD72" s="220"/>
      <c r="BE72" s="67">
        <f t="shared" si="619"/>
        <v>0</v>
      </c>
      <c r="BF72" s="92"/>
      <c r="BG72" s="220"/>
      <c r="BH72" s="67">
        <f t="shared" si="620"/>
        <v>0</v>
      </c>
      <c r="BI72" s="68"/>
      <c r="BJ72" s="154">
        <f t="shared" si="621"/>
        <v>0</v>
      </c>
      <c r="BK72" s="116">
        <f t="shared" si="622"/>
        <v>0</v>
      </c>
      <c r="BL72" s="50"/>
      <c r="BM72" s="5">
        <f ca="1">SUMIFS(INDIRECT("Sales!"&amp;RW72&amp;":"&amp;RW72),Sales!$1:$1,"&gt;"&amp;$BN$2,Sales!$1:$1,"&lt;="&amp;$C$2)/$BM$2*30</f>
        <v>0</v>
      </c>
      <c r="BN72" s="72"/>
      <c r="BO72" s="5">
        <f>SUMIF($DB$2:$RV$2,"&lt;"&amp;BO$2,$DB72:$RV72)-SUM($BN72:BN72)</f>
        <v>0</v>
      </c>
      <c r="BP72" s="5">
        <f>SUMIF($DB$2:$RV$2,"&lt;"&amp;BP$2,$DB72:$RV72)-SUM($BN72:BO72)</f>
        <v>0</v>
      </c>
      <c r="BQ72" s="5">
        <f>SUMIF($DB$2:$RV$2,"&lt;"&amp;BQ$2,$DB72:$RV72)-SUM($BN72:BP72)</f>
        <v>0</v>
      </c>
      <c r="BR72" s="5">
        <f>SUMIF($DB$2:$RV$2,"&lt;"&amp;BR$2,$DB72:$RV72)-SUM($BN72:BQ72)</f>
        <v>0</v>
      </c>
      <c r="BS72" s="5">
        <f>SUMIF($DB$2:$RV$2,"&lt;"&amp;BS$2,$DB72:$RV72)-SUM($BN72:BR72)</f>
        <v>0</v>
      </c>
      <c r="BT72" s="5">
        <f>SUMIF($DB$2:$RV$2,"&lt;"&amp;BT$2,$DB72:$RV72)-SUM($BN72:BS72)</f>
        <v>0</v>
      </c>
      <c r="BU72" s="5">
        <f t="shared" si="599"/>
        <v>0</v>
      </c>
      <c r="BV72" s="10"/>
      <c r="BW72" s="95"/>
      <c r="BX72" s="95">
        <v>0</v>
      </c>
      <c r="BY72" s="95">
        <v>0</v>
      </c>
      <c r="BZ72" s="95">
        <v>102</v>
      </c>
      <c r="CA72" s="95"/>
      <c r="CB72" s="95">
        <v>150</v>
      </c>
      <c r="CC72" s="79">
        <v>146</v>
      </c>
      <c r="CD72" s="79">
        <v>0</v>
      </c>
      <c r="CE72" s="79">
        <v>0</v>
      </c>
      <c r="CF72" s="79">
        <v>141</v>
      </c>
      <c r="CG72" s="79">
        <v>0</v>
      </c>
      <c r="CH72" s="79">
        <v>119</v>
      </c>
      <c r="CI72" s="79">
        <v>0</v>
      </c>
      <c r="CJ72" s="79">
        <v>100</v>
      </c>
      <c r="CK72" s="79">
        <v>0</v>
      </c>
      <c r="CL72" s="79">
        <v>100</v>
      </c>
      <c r="CM72" s="79">
        <v>0</v>
      </c>
      <c r="CN72" s="79">
        <v>0</v>
      </c>
      <c r="CO72" s="79">
        <v>0</v>
      </c>
      <c r="CP72" s="79">
        <v>121</v>
      </c>
      <c r="CQ72" s="79">
        <v>0</v>
      </c>
      <c r="CR72" s="79">
        <v>0</v>
      </c>
      <c r="CS72" s="79">
        <v>100</v>
      </c>
      <c r="CT72" s="79">
        <v>0</v>
      </c>
      <c r="CU72" s="79">
        <v>99</v>
      </c>
      <c r="CV72" s="79">
        <v>49</v>
      </c>
      <c r="CW72" s="79">
        <v>144</v>
      </c>
      <c r="CX72" s="95">
        <v>100</v>
      </c>
      <c r="CY72" s="79">
        <v>70</v>
      </c>
      <c r="CZ72" s="79">
        <v>0</v>
      </c>
      <c r="DA72" s="79">
        <v>76</v>
      </c>
      <c r="DB72" s="5">
        <v>50</v>
      </c>
      <c r="DC72" s="5">
        <v>120</v>
      </c>
      <c r="DD72" s="5">
        <v>62</v>
      </c>
      <c r="DE72" s="5">
        <v>112</v>
      </c>
      <c r="DF72" s="5">
        <v>100</v>
      </c>
      <c r="DG72" s="5">
        <v>153</v>
      </c>
      <c r="DH72" s="5">
        <v>100</v>
      </c>
      <c r="DI72" s="5">
        <v>102</v>
      </c>
      <c r="DJ72" s="5">
        <v>55</v>
      </c>
      <c r="DK72" s="5">
        <v>50</v>
      </c>
      <c r="DL72" s="5">
        <v>51</v>
      </c>
      <c r="DM72" s="5">
        <v>60</v>
      </c>
      <c r="DN72" s="5">
        <v>50</v>
      </c>
      <c r="DO72" s="5">
        <v>0</v>
      </c>
      <c r="DP72" s="5">
        <v>15</v>
      </c>
      <c r="DQ72" s="5">
        <v>15</v>
      </c>
      <c r="DR72" s="5">
        <v>40</v>
      </c>
      <c r="DS72" s="5">
        <v>50</v>
      </c>
      <c r="DT72" s="5">
        <v>0</v>
      </c>
      <c r="DU72" s="5">
        <v>50</v>
      </c>
      <c r="DV72" s="5">
        <v>50</v>
      </c>
      <c r="DW72" s="5">
        <v>35</v>
      </c>
      <c r="DX72" s="5">
        <v>50</v>
      </c>
      <c r="DY72" s="5">
        <v>35</v>
      </c>
      <c r="DZ72" s="5">
        <v>61</v>
      </c>
      <c r="EA72" s="5">
        <v>35</v>
      </c>
      <c r="EB72" s="5">
        <v>25</v>
      </c>
      <c r="EC72" s="5">
        <v>25</v>
      </c>
      <c r="ED72" s="5">
        <v>0</v>
      </c>
      <c r="EE72" s="5">
        <v>41</v>
      </c>
      <c r="EF72" s="5">
        <v>0</v>
      </c>
      <c r="EG72" s="5">
        <v>35</v>
      </c>
      <c r="EH72" s="5">
        <v>30</v>
      </c>
      <c r="EI72" s="5">
        <v>35</v>
      </c>
      <c r="EJ72" s="5">
        <v>35</v>
      </c>
      <c r="EK72" s="5">
        <v>51</v>
      </c>
      <c r="EL72" s="5">
        <v>40</v>
      </c>
      <c r="EM72" s="5">
        <v>0</v>
      </c>
      <c r="EN72" s="5">
        <v>50</v>
      </c>
      <c r="EO72" s="5">
        <v>40</v>
      </c>
      <c r="EP72" s="5">
        <v>30</v>
      </c>
      <c r="EQ72" s="5">
        <v>30</v>
      </c>
      <c r="ER72" s="5">
        <v>35</v>
      </c>
      <c r="ES72" s="5">
        <v>40</v>
      </c>
      <c r="ET72" s="5">
        <v>50</v>
      </c>
      <c r="EU72" s="5">
        <v>36</v>
      </c>
      <c r="EV72" s="5">
        <v>30</v>
      </c>
      <c r="EW72" s="5">
        <v>35</v>
      </c>
      <c r="EX72" s="5">
        <v>25</v>
      </c>
      <c r="EY72" s="5">
        <v>35</v>
      </c>
      <c r="EZ72" s="5">
        <v>31</v>
      </c>
      <c r="FA72" s="5">
        <v>0</v>
      </c>
      <c r="FB72" s="5">
        <v>25</v>
      </c>
      <c r="FC72" s="5">
        <v>30</v>
      </c>
      <c r="FD72" s="5">
        <v>10</v>
      </c>
      <c r="FE72" s="5">
        <v>0</v>
      </c>
      <c r="FF72" s="5">
        <v>25</v>
      </c>
      <c r="FG72" s="5">
        <v>15</v>
      </c>
      <c r="FH72" s="5">
        <v>0</v>
      </c>
      <c r="FI72" s="5">
        <v>0</v>
      </c>
      <c r="FJ72" s="5">
        <v>15</v>
      </c>
      <c r="FK72" s="5">
        <v>15</v>
      </c>
      <c r="FL72" s="5">
        <v>20</v>
      </c>
      <c r="FM72" s="5">
        <v>25</v>
      </c>
      <c r="FN72" s="5">
        <v>0</v>
      </c>
      <c r="FO72" s="5">
        <v>15</v>
      </c>
      <c r="FP72" s="5">
        <v>0</v>
      </c>
      <c r="FQ72" s="5">
        <v>15</v>
      </c>
      <c r="FR72" s="5">
        <v>25</v>
      </c>
      <c r="FS72" s="5">
        <v>0</v>
      </c>
      <c r="FT72" s="5">
        <v>25</v>
      </c>
      <c r="FU72" s="5">
        <v>25</v>
      </c>
      <c r="FV72" s="5">
        <v>0</v>
      </c>
      <c r="FW72" s="5">
        <v>25</v>
      </c>
      <c r="FX72" s="5">
        <v>25</v>
      </c>
      <c r="FY72" s="5">
        <v>25</v>
      </c>
      <c r="FZ72" s="5">
        <v>25</v>
      </c>
      <c r="GA72" s="5">
        <v>15</v>
      </c>
      <c r="GB72" s="5">
        <v>25</v>
      </c>
      <c r="GC72" s="5">
        <v>10</v>
      </c>
      <c r="GD72" s="5">
        <v>0</v>
      </c>
      <c r="GE72" s="5">
        <v>25</v>
      </c>
      <c r="GF72" s="5">
        <v>15</v>
      </c>
      <c r="GG72" s="5">
        <v>0</v>
      </c>
      <c r="GH72" s="5">
        <v>15</v>
      </c>
      <c r="GI72" s="5">
        <v>15</v>
      </c>
      <c r="GJ72" s="5">
        <v>15</v>
      </c>
      <c r="GK72" s="5">
        <v>15</v>
      </c>
      <c r="GL72" s="5">
        <v>20</v>
      </c>
      <c r="GM72" s="5">
        <v>15</v>
      </c>
      <c r="GN72" s="5">
        <v>10</v>
      </c>
      <c r="GO72" s="5">
        <v>15</v>
      </c>
      <c r="GP72" s="5">
        <v>0</v>
      </c>
      <c r="GQ72" s="5">
        <v>15</v>
      </c>
      <c r="GR72" s="5">
        <v>15</v>
      </c>
      <c r="GS72" s="5">
        <v>15</v>
      </c>
      <c r="GT72" s="5">
        <v>15</v>
      </c>
      <c r="GU72" s="5">
        <v>15</v>
      </c>
      <c r="GV72" s="5">
        <v>15</v>
      </c>
      <c r="GW72" s="5">
        <v>15</v>
      </c>
      <c r="GX72" s="5">
        <v>0</v>
      </c>
      <c r="GY72" s="5">
        <v>15</v>
      </c>
      <c r="GZ72" s="5">
        <v>15</v>
      </c>
      <c r="HA72" s="5">
        <v>15</v>
      </c>
      <c r="HB72" s="5">
        <v>25</v>
      </c>
      <c r="HC72" s="5">
        <v>20</v>
      </c>
      <c r="HD72" s="5">
        <v>20</v>
      </c>
      <c r="HE72" s="5">
        <v>20</v>
      </c>
      <c r="HF72" s="5">
        <v>25</v>
      </c>
      <c r="HG72" s="5">
        <v>20</v>
      </c>
      <c r="HH72" s="5">
        <v>15</v>
      </c>
      <c r="HI72" s="5">
        <v>20</v>
      </c>
      <c r="HJ72" s="5">
        <v>20</v>
      </c>
      <c r="HK72" s="5">
        <v>20</v>
      </c>
      <c r="HL72" s="5">
        <v>20</v>
      </c>
      <c r="HM72" s="5">
        <v>20</v>
      </c>
      <c r="HN72" s="5">
        <v>20</v>
      </c>
      <c r="HO72" s="5">
        <v>20</v>
      </c>
      <c r="HP72" s="5">
        <v>20</v>
      </c>
      <c r="HQ72" s="5">
        <v>20</v>
      </c>
      <c r="HR72" s="5">
        <v>20</v>
      </c>
      <c r="HS72" s="5">
        <v>20</v>
      </c>
      <c r="HT72" s="5">
        <v>20</v>
      </c>
      <c r="HU72" s="5">
        <v>20</v>
      </c>
      <c r="HV72" s="5">
        <v>10</v>
      </c>
      <c r="HW72" s="5">
        <v>15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/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/>
      <c r="JV72" s="54"/>
      <c r="JW72" s="5">
        <f>IF(BW72=0,0,IF($BJ72&gt;SUM(BX72:$JV72),IF(BW72+SUM(BX72:$JV72)&gt;$BJ72,$BJ72-SUM(JX72:$RV72),BW72),0))</f>
        <v>0</v>
      </c>
      <c r="JX72" s="5">
        <f>IF(BX72=0,0,IF($BJ72&gt;SUM(BY72:$JV72),IF(BX72+SUM(BY72:$JV72)&gt;$BJ72,$BJ72-SUM(JY72:$RV72),BX72),0))</f>
        <v>0</v>
      </c>
      <c r="JY72" s="5">
        <f>IF(BY72=0,0,IF($BJ72&gt;SUM(BZ72:$JV72),IF(BY72+SUM(BZ72:$JV72)&gt;$BJ72,$BJ72-SUM(JZ72:$RV72),BY72),0))</f>
        <v>0</v>
      </c>
      <c r="JZ72" s="5">
        <f>IF(BZ72=0,0,IF($BJ72&gt;SUM(CA72:$JV72),IF(BZ72+SUM(CA72:$JV72)&gt;$BJ72,$BJ72-SUM(KA72:$RV72),BZ72),0))</f>
        <v>0</v>
      </c>
      <c r="KA72" s="5">
        <f>IF(CA72=0,0,IF($BJ72&gt;SUM(CB72:$JV72),IF(CA72+SUM(CB72:$JV72)&gt;$BJ72,$BJ72-SUM(KB72:$RV72),CA72),0))</f>
        <v>0</v>
      </c>
      <c r="KB72" s="5">
        <f>IF(CB72=0,0,IF($BJ72&gt;SUM(CC72:$JV72),IF(CB72+SUM(CC72:$JV72)&gt;$BJ72,$BJ72-SUM(KC72:$RV72),CB72),0))</f>
        <v>0</v>
      </c>
      <c r="KC72" s="5">
        <f>IF(CC72=0,0,IF($BJ72&gt;SUM(CD72:$JV72),IF(CC72+SUM(CD72:$JV72)&gt;$BJ72,$BJ72-SUM(KD72:$RV72),CC72),0))</f>
        <v>0</v>
      </c>
      <c r="KD72" s="5">
        <f>IF(CD72=0,0,IF($BJ72&gt;SUM(CE72:$JV72),IF(CD72+SUM(CE72:$JV72)&gt;$BJ72,$BJ72-SUM(KE72:$RV72),CD72),0))</f>
        <v>0</v>
      </c>
      <c r="KE72" s="5">
        <f>IF(CE72=0,0,IF($BJ72&gt;SUM(CF72:$JV72),IF(CE72+SUM(CF72:$JV72)&gt;$BJ72,$BJ72-SUM(KF72:$RV72),CE72),0))</f>
        <v>0</v>
      </c>
      <c r="KF72" s="5">
        <f>IF(CF72=0,0,IF($BJ72&gt;SUM(CG72:$JV72),IF(CF72+SUM(CG72:$JV72)&gt;$BJ72,$BJ72-SUM(KG72:$RV72),CF72),0))</f>
        <v>0</v>
      </c>
      <c r="KG72" s="5">
        <f>IF(CG72=0,0,IF($BJ72&gt;SUM(CH72:$JV72),IF(CG72+SUM(CH72:$JV72)&gt;$BJ72,$BJ72-SUM(KH72:$RV72),CG72),0))</f>
        <v>0</v>
      </c>
      <c r="KH72" s="5">
        <f>IF(CH72=0,0,IF($BJ72&gt;SUM(CI72:$JV72),IF(CH72+SUM(CI72:$JV72)&gt;$BJ72,$BJ72-SUM(KI72:$RV72),CH72),0))</f>
        <v>0</v>
      </c>
      <c r="KI72" s="5">
        <f>IF(CI72=0,0,IF($BJ72&gt;SUM(CJ72:$JV72),IF(CI72+SUM(CJ72:$JV72)&gt;$BJ72,$BJ72-SUM(KJ72:$RV72),CI72),0))</f>
        <v>0</v>
      </c>
      <c r="KJ72" s="5">
        <f>IF(CJ72=0,0,IF($BJ72&gt;SUM(CK72:$JV72),IF(CJ72+SUM(CK72:$JV72)&gt;$BJ72,$BJ72-SUM(KK72:$RV72),CJ72),0))</f>
        <v>0</v>
      </c>
      <c r="KK72" s="5">
        <f>IF(CK72=0,0,IF($BJ72&gt;SUM(CL72:$JV72),IF(CK72+SUM(CL72:$JV72)&gt;$BJ72,$BJ72-SUM(KL72:$RV72),CK72),0))</f>
        <v>0</v>
      </c>
      <c r="KL72" s="5">
        <f>IF(CL72=0,0,IF($BJ72&gt;SUM(CM72:$JV72),IF(CL72+SUM(CM72:$JV72)&gt;$BJ72,$BJ72-SUM(KM72:$RV72),CL72),0))</f>
        <v>0</v>
      </c>
      <c r="KM72" s="5">
        <f>IF(CM72=0,0,IF($BJ72&gt;SUM(CN72:$JV72),IF(CM72+SUM(CN72:$JV72)&gt;$BJ72,$BJ72-SUM(KN72:$RV72),CM72),0))</f>
        <v>0</v>
      </c>
      <c r="KN72" s="5">
        <f>IF(CN72=0,0,IF($BJ72&gt;SUM(CO72:$JV72),IF(CN72+SUM(CO72:$JV72)&gt;$BJ72,$BJ72-SUM(KO72:$RV72),CN72),0))</f>
        <v>0</v>
      </c>
      <c r="KO72" s="5">
        <f>IF(CO72=0,0,IF($BJ72&gt;SUM(CP72:$JV72),IF(CO72+SUM(CP72:$JV72)&gt;$BJ72,$BJ72-SUM(KP72:$RV72),CO72),0))</f>
        <v>0</v>
      </c>
      <c r="KP72" s="5">
        <f>IF(CP72=0,0,IF($BJ72&gt;SUM(CQ72:$JV72),IF(CP72+SUM(CQ72:$JV72)&gt;$BJ72,$BJ72-SUM(KQ72:$RV72),CP72),0))</f>
        <v>0</v>
      </c>
      <c r="KQ72" s="5">
        <f>IF(CQ72=0,0,IF($BJ72&gt;SUM(CR72:$JV72),IF(CQ72+SUM(CR72:$JV72)&gt;$BJ72,$BJ72-SUM(KR72:$RV72),CQ72),0))</f>
        <v>0</v>
      </c>
      <c r="KR72" s="5">
        <f>IF(CR72=0,0,IF($BJ72&gt;SUM(CS72:$JV72),IF(CR72+SUM(CS72:$JV72)&gt;$BJ72,$BJ72-SUM(KS72:$RV72),CR72),0))</f>
        <v>0</v>
      </c>
      <c r="KS72" s="5">
        <f>IF(CS72=0,0,IF($BJ72&gt;SUM(CT72:$JV72),IF(CS72+SUM(CT72:$JV72)&gt;$BJ72,$BJ72-SUM(KT72:$RV72),CS72),0))</f>
        <v>0</v>
      </c>
      <c r="KT72" s="5">
        <f>IF(CT72=0,0,IF($BJ72&gt;SUM(CU72:$JV72),IF(CT72+SUM(CU72:$JV72)&gt;$BJ72,$BJ72-SUM(KU72:$RV72),CT72),0))</f>
        <v>0</v>
      </c>
      <c r="KU72" s="5">
        <f>IF(CU72=0,0,IF($BJ72&gt;SUM(CV72:$JV72),IF(CU72+SUM(CV72:$JV72)&gt;$BJ72,$BJ72-SUM(KV72:$RV72),CU72),0))</f>
        <v>0</v>
      </c>
      <c r="KV72" s="5">
        <f>IF(CV72=0,0,IF($BJ72&gt;SUM(CW72:$JV72),IF(CV72+SUM(CW72:$JV72)&gt;$BJ72,$BJ72-SUM(KW72:$RV72),CV72),0))</f>
        <v>0</v>
      </c>
      <c r="KW72" s="5">
        <f>IF(CW72=0,0,IF($BJ72&gt;SUM(CX72:$JV72),IF(CW72+SUM(CX72:$JV72)&gt;$BJ72,$BJ72-SUM(KX72:$RV72),CW72),0))</f>
        <v>0</v>
      </c>
      <c r="KX72" s="5">
        <f>IF(CX72=0,0,IF($BJ72&gt;SUM(CY72:$JV72),IF(CX72+SUM(CY72:$JV72)&gt;$BJ72,$BJ72-SUM(KY72:$RV72),CX72),0))</f>
        <v>0</v>
      </c>
      <c r="KY72" s="5">
        <f>IF(CY72=0,0,IF($BJ72&gt;SUM(CZ72:$JV72),IF(CY72+SUM(CZ72:$JV72)&gt;$BJ72,$BJ72-SUM(KZ72:$RV72),CY72),0))</f>
        <v>0</v>
      </c>
      <c r="KZ72" s="5">
        <f>IF(CZ72=0,0,IF($BJ72&gt;SUM(DA72:$JV72),IF(CZ72+SUM(DA72:$JV72)&gt;$BJ72,$BJ72-SUM(LA72:$RV72),CZ72),0))</f>
        <v>0</v>
      </c>
      <c r="LA72" s="5">
        <f>IF(DA72=0,0,IF($BJ72&gt;SUM(DB72:$JV72),IF(DA72+SUM(DB72:$JV72)&gt;$BJ72,$BJ72-SUM(LB72:$RV72),DA72),0))</f>
        <v>0</v>
      </c>
      <c r="LB72" s="5">
        <f>IF(DB72=0,0,IF($BJ72&gt;SUM(DC72:$JV72),IF(DB72+SUM(DC72:$JV72)&gt;$BJ72,$BJ72-SUM(LC72:$RV72),DB72),0))</f>
        <v>0</v>
      </c>
      <c r="LC72" s="5">
        <f>IF(DC72=0,0,IF($BJ72&gt;SUM(DD72:$JV72),IF(DC72+SUM(DD72:$JV72)&gt;$BJ72,$BJ72-SUM(LD72:$RV72),DC72),0))</f>
        <v>0</v>
      </c>
      <c r="LD72" s="5">
        <f>IF(DD72=0,0,IF($BJ72&gt;SUM(DE72:$JV72),IF(DD72+SUM(DE72:$JV72)&gt;$BJ72,$BJ72-SUM(LE72:$RV72),DD72),0))</f>
        <v>0</v>
      </c>
      <c r="LE72" s="5">
        <f>IF(DE72=0,0,IF($BJ72&gt;SUM(DF72:$JV72),IF(DE72+SUM(DF72:$JV72)&gt;$BJ72,$BJ72-SUM(LF72:$RV72),DE72),0))</f>
        <v>0</v>
      </c>
      <c r="LF72" s="5">
        <f>IF(DF72=0,0,IF($BJ72&gt;SUM(DG72:$JV72),IF(DF72+SUM(DG72:$JV72)&gt;$BJ72,$BJ72-SUM(LG72:$RV72),DF72),0))</f>
        <v>0</v>
      </c>
      <c r="LG72" s="5">
        <f>IF(DG72=0,0,IF($BJ72&gt;SUM(DH72:$JV72),IF(DG72+SUM(DH72:$JV72)&gt;$BJ72,$BJ72-SUM(LH72:$RV72),DG72),0))</f>
        <v>0</v>
      </c>
      <c r="LH72" s="5">
        <f>IF(DH72=0,0,IF($BJ72&gt;SUM(DI72:$JV72),IF(DH72+SUM(DI72:$JV72)&gt;$BJ72,$BJ72-SUM(LI72:$RV72),DH72),0))</f>
        <v>0</v>
      </c>
      <c r="LI72" s="5">
        <f>IF(DI72=0,0,IF($BJ72&gt;SUM(DJ72:$JV72),IF(DI72+SUM(DJ72:$JV72)&gt;$BJ72,$BJ72-SUM(LJ72:$RV72),DI72),0))</f>
        <v>0</v>
      </c>
      <c r="LJ72" s="5">
        <f>IF(DJ72=0,0,IF($BJ72&gt;SUM(DK72:$JV72),IF(DJ72+SUM(DK72:$JV72)&gt;$BJ72,$BJ72-SUM(LK72:$RV72),DJ72),0))</f>
        <v>0</v>
      </c>
      <c r="LK72" s="5">
        <f>IF(DK72=0,0,IF($BJ72&gt;SUM(DL72:$JV72),IF(DK72+SUM(DL72:$JV72)&gt;$BJ72,$BJ72-SUM(LL72:$RV72),DK72),0))</f>
        <v>0</v>
      </c>
      <c r="LL72" s="5">
        <f>IF(DL72=0,0,IF($BJ72&gt;SUM(DM72:$JV72),IF(DL72+SUM(DM72:$JV72)&gt;$BJ72,$BJ72-SUM(LM72:$RV72),DL72),0))</f>
        <v>0</v>
      </c>
      <c r="LM72" s="5">
        <f>IF(DM72=0,0,IF($BJ72&gt;SUM(DN72:$JV72),IF(DM72+SUM(DN72:$JV72)&gt;$BJ72,$BJ72-SUM(LN72:$RV72),DM72),0))</f>
        <v>0</v>
      </c>
      <c r="LN72" s="5">
        <f>IF(DN72=0,0,IF($BJ72&gt;SUM(DO72:$JV72),IF(DN72+SUM(DO72:$JV72)&gt;$BJ72,$BJ72-SUM(LO72:$RV72),DN72),0))</f>
        <v>0</v>
      </c>
      <c r="LO72" s="5">
        <f>IF(DO72=0,0,IF($BJ72&gt;SUM(DP72:$JV72),IF(DO72+SUM(DP72:$JV72)&gt;$BJ72,$BJ72-SUM(LP72:$RV72),DO72),0))</f>
        <v>0</v>
      </c>
      <c r="LP72" s="5">
        <f>IF(DP72=0,0,IF($BJ72&gt;SUM(DQ72:$JV72),IF(DP72+SUM(DQ72:$JV72)&gt;$BJ72,$BJ72-SUM(LQ72:$RV72),DP72),0))</f>
        <v>0</v>
      </c>
      <c r="LQ72" s="5">
        <f>IF(DQ72=0,0,IF($BJ72&gt;SUM(DR72:$JV72),IF(DQ72+SUM(DR72:$JV72)&gt;$BJ72,$BJ72-SUM(LR72:$RV72),DQ72),0))</f>
        <v>0</v>
      </c>
      <c r="LR72" s="5">
        <f>IF(DR72=0,0,IF($BJ72&gt;SUM(DS72:$JV72),IF(DR72+SUM(DS72:$JV72)&gt;$BJ72,$BJ72-SUM(LS72:$RV72),DR72),0))</f>
        <v>0</v>
      </c>
      <c r="LS72" s="5">
        <f>IF(DS72=0,0,IF($BJ72&gt;SUM(DT72:$JV72),IF(DS72+SUM(DT72:$JV72)&gt;$BJ72,$BJ72-SUM(LT72:$RV72),DS72),0))</f>
        <v>0</v>
      </c>
      <c r="LT72" s="5">
        <f>IF(DT72=0,0,IF($BJ72&gt;SUM(DU72:$JV72),IF(DT72+SUM(DU72:$JV72)&gt;$BJ72,$BJ72-SUM(LU72:$RV72),DT72),0))</f>
        <v>0</v>
      </c>
      <c r="LU72" s="5">
        <f>IF(DU72=0,0,IF($BJ72&gt;SUM(DV72:$JV72),IF(DU72+SUM(DV72:$JV72)&gt;$BJ72,$BJ72-SUM(LV72:$RV72),DU72),0))</f>
        <v>0</v>
      </c>
      <c r="LV72" s="5">
        <f>IF(DV72=0,0,IF($BJ72&gt;SUM(DW72:$JV72),IF(DV72+SUM(DW72:$JV72)&gt;$BJ72,$BJ72-SUM(LW72:$RV72),DV72),0))</f>
        <v>0</v>
      </c>
      <c r="LW72" s="5">
        <f>IF(DW72=0,0,IF($BJ72&gt;SUM(DX72:$JV72),IF(DW72+SUM(DX72:$JV72)&gt;$BJ72,$BJ72-SUM(LX72:$RV72),DW72),0))</f>
        <v>0</v>
      </c>
      <c r="LX72" s="5">
        <f>IF(DX72=0,0,IF($BJ72&gt;SUM(DY72:$JV72),IF(DX72+SUM(DY72:$JV72)&gt;$BJ72,$BJ72-SUM(LY72:$RV72),DX72),0))</f>
        <v>0</v>
      </c>
      <c r="LY72" s="5">
        <f>IF(DY72=0,0,IF($BJ72&gt;SUM(DZ72:$JV72),IF(DY72+SUM(DZ72:$JV72)&gt;$BJ72,$BJ72-SUM(LZ72:$RV72),DY72),0))</f>
        <v>0</v>
      </c>
      <c r="LZ72" s="5">
        <f>IF(DZ72=0,0,IF($BJ72&gt;SUM(EA72:$JV72),IF(DZ72+SUM(EA72:$JV72)&gt;$BJ72,$BJ72-SUM(MA72:$RV72),DZ72),0))</f>
        <v>0</v>
      </c>
      <c r="MA72" s="5">
        <f>IF(EA72=0,0,IF($BJ72&gt;SUM(EB72:$JV72),IF(EA72+SUM(EB72:$JV72)&gt;$BJ72,$BJ72-SUM(MB72:$RV72),EA72),0))</f>
        <v>0</v>
      </c>
      <c r="MB72" s="5">
        <f>IF(EB72=0,0,IF($BJ72&gt;SUM(EC72:$JV72),IF(EB72+SUM(EC72:$JV72)&gt;$BJ72,$BJ72-SUM(MC72:$RV72),EB72),0))</f>
        <v>0</v>
      </c>
      <c r="MC72" s="5">
        <f>IF(EC72=0,0,IF($BJ72&gt;SUM(ED72:$JV72),IF(EC72+SUM(ED72:$JV72)&gt;$BJ72,$BJ72-SUM(MD72:$RV72),EC72),0))</f>
        <v>0</v>
      </c>
      <c r="MD72" s="5">
        <f>IF(ED72=0,0,IF($BJ72&gt;SUM(EE72:$JV72),IF(ED72+SUM(EE72:$JV72)&gt;$BJ72,$BJ72-SUM(ME72:$RV72),ED72),0))</f>
        <v>0</v>
      </c>
      <c r="ME72" s="5">
        <f>IF(EE72=0,0,IF($BJ72&gt;SUM(EF72:$JV72),IF(EE72+SUM(EF72:$JV72)&gt;$BJ72,$BJ72-SUM(MF72:$RV72),EE72),0))</f>
        <v>0</v>
      </c>
      <c r="MF72" s="5">
        <f>IF(EF72=0,0,IF($BJ72&gt;SUM(EG72:$JV72),IF(EF72+SUM(EG72:$JV72)&gt;$BJ72,$BJ72-SUM(MG72:$RV72),EF72),0))</f>
        <v>0</v>
      </c>
      <c r="MG72" s="5">
        <f>IF(EG72=0,0,IF($BJ72&gt;SUM(EH72:$JV72),IF(EG72+SUM(EH72:$JV72)&gt;$BJ72,$BJ72-SUM(MH72:$RV72),EG72),0))</f>
        <v>0</v>
      </c>
      <c r="MH72" s="5">
        <f>IF(EH72=0,0,IF($BJ72&gt;SUM(EI72:$JV72),IF(EH72+SUM(EI72:$JV72)&gt;$BJ72,$BJ72-SUM(MI72:$RV72),EH72),0))</f>
        <v>0</v>
      </c>
      <c r="MI72" s="5">
        <f>IF(EI72=0,0,IF($BJ72&gt;SUM(EJ72:$JV72),IF(EI72+SUM(EJ72:$JV72)&gt;$BJ72,$BJ72-SUM(MJ72:$RV72),EI72),0))</f>
        <v>0</v>
      </c>
      <c r="MJ72" s="5">
        <f>IF(EJ72=0,0,IF($BJ72&gt;SUM(EK72:$JV72),IF(EJ72+SUM(EK72:$JV72)&gt;$BJ72,$BJ72-SUM(MK72:$RV72),EJ72),0))</f>
        <v>0</v>
      </c>
      <c r="MK72" s="5">
        <f>IF(EK72=0,0,IF($BJ72&gt;SUM(EL72:$JV72),IF(EK72+SUM(EL72:$JV72)&gt;$BJ72,$BJ72-SUM(ML72:$RV72),EK72),0))</f>
        <v>0</v>
      </c>
      <c r="ML72" s="5">
        <f>IF(EL72=0,0,IF($BJ72&gt;SUM(EM72:$JV72),IF(EL72+SUM(EM72:$JV72)&gt;$BJ72,$BJ72-SUM(MM72:$RV72),EL72),0))</f>
        <v>0</v>
      </c>
      <c r="MM72" s="5">
        <f>IF(EM72=0,0,IF($BJ72&gt;SUM(EN72:$JV72),IF(EM72+SUM(EN72:$JV72)&gt;$BJ72,$BJ72-SUM(MN72:$RV72),EM72),0))</f>
        <v>0</v>
      </c>
      <c r="MN72" s="5">
        <f>IF(EN72=0,0,IF($BJ72&gt;SUM(EO72:$JV72),IF(EN72+SUM(EO72:$JV72)&gt;$BJ72,$BJ72-SUM(MO72:$RV72),EN72),0))</f>
        <v>0</v>
      </c>
      <c r="MO72" s="5">
        <f>IF(EO72=0,0,IF($BJ72&gt;SUM(EP72:$JV72),IF(EO72+SUM(EP72:$JV72)&gt;$BJ72,$BJ72-SUM(MP72:$RV72),EO72),0))</f>
        <v>0</v>
      </c>
      <c r="MP72" s="5">
        <f>IF(EP72=0,0,IF($BJ72&gt;SUM(EQ72:$JV72),IF(EP72+SUM(EQ72:$JV72)&gt;$BJ72,$BJ72-SUM(MQ72:$RV72),EP72),0))</f>
        <v>0</v>
      </c>
      <c r="MQ72" s="5">
        <f>IF(EQ72=0,0,IF($BJ72&gt;SUM(ER72:$JV72),IF(EQ72+SUM(ER72:$JV72)&gt;$BJ72,$BJ72-SUM(MR72:$RV72),EQ72),0))</f>
        <v>0</v>
      </c>
      <c r="MR72" s="5">
        <f>IF(ER72=0,0,IF($BJ72&gt;SUM(ES72:$JV72),IF(ER72+SUM(ES72:$JV72)&gt;$BJ72,$BJ72-SUM(MS72:$RV72),ER72),0))</f>
        <v>0</v>
      </c>
      <c r="MS72" s="5">
        <f>IF(ES72=0,0,IF($BJ72&gt;SUM(ET72:$JV72),IF(ES72+SUM(ET72:$JV72)&gt;$BJ72,$BJ72-SUM(MT72:$RV72),ES72),0))</f>
        <v>0</v>
      </c>
      <c r="MT72" s="5">
        <f>IF(ET72=0,0,IF($BJ72&gt;SUM(EU72:$JV72),IF(ET72+SUM(EU72:$JV72)&gt;$BJ72,$BJ72-SUM(MU72:$RV72),ET72),0))</f>
        <v>0</v>
      </c>
      <c r="MU72" s="5">
        <f>IF(EU72=0,0,IF($BJ72&gt;SUM(EV72:$JV72),IF(EU72+SUM(EV72:$JV72)&gt;$BJ72,$BJ72-SUM(MV72:$RV72),EU72),0))</f>
        <v>0</v>
      </c>
      <c r="MV72" s="5">
        <f>IF(EV72=0,0,IF($BJ72&gt;SUM(EW72:$JV72),IF(EV72+SUM(EW72:$JV72)&gt;$BJ72,$BJ72-SUM(MW72:$RV72),EV72),0))</f>
        <v>0</v>
      </c>
      <c r="MW72" s="5">
        <f>IF(EW72=0,0,IF($BJ72&gt;SUM(EX72:$JV72),IF(EW72+SUM(EX72:$JV72)&gt;$BJ72,$BJ72-SUM(MX72:$RV72),EW72),0))</f>
        <v>0</v>
      </c>
      <c r="MX72" s="5">
        <f>IF(EX72=0,0,IF($BJ72&gt;SUM(EY72:$JV72),IF(EX72+SUM(EY72:$JV72)&gt;$BJ72,$BJ72-SUM(MY72:$RV72),EX72),0))</f>
        <v>0</v>
      </c>
      <c r="MY72" s="5">
        <f>IF(EY72=0,0,IF($BJ72&gt;SUM(EZ72:$JV72),IF(EY72+SUM(EZ72:$JV72)&gt;$BJ72,$BJ72-SUM(MZ72:$RV72),EY72),0))</f>
        <v>0</v>
      </c>
      <c r="MZ72" s="5">
        <f>IF(EZ72=0,0,IF($BJ72&gt;SUM(FA72:$JV72),IF(EZ72+SUM(FA72:$JV72)&gt;$BJ72,$BJ72-SUM(NA72:$RV72),EZ72),0))</f>
        <v>0</v>
      </c>
      <c r="NA72" s="5">
        <f>IF(FA72=0,0,IF($BJ72&gt;SUM(FB72:$JV72),IF(FA72+SUM(FB72:$JV72)&gt;$BJ72,$BJ72-SUM(NB72:$RV72),FA72),0))</f>
        <v>0</v>
      </c>
      <c r="NB72" s="5">
        <f>IF(FB72=0,0,IF($BJ72&gt;SUM(FC72:$JV72),IF(FB72+SUM(FC72:$JV72)&gt;$BJ72,$BJ72-SUM(NC72:$RV72),FB72),0))</f>
        <v>0</v>
      </c>
      <c r="NC72" s="5">
        <f>IF(FC72=0,0,IF($BJ72&gt;SUM(FD72:$JV72),IF(FC72+SUM(FD72:$JV72)&gt;$BJ72,$BJ72-SUM(ND72:$RV72),FC72),0))</f>
        <v>0</v>
      </c>
      <c r="ND72" s="5">
        <f>IF(FD72=0,0,IF($BJ72&gt;SUM(FE72:$JV72),IF(FD72+SUM(FE72:$JV72)&gt;$BJ72,$BJ72-SUM(NE72:$RV72),FD72),0))</f>
        <v>0</v>
      </c>
      <c r="NE72" s="5">
        <f>IF(FE72=0,0,IF($BJ72&gt;SUM(FF72:$JV72),IF(FE72+SUM(FF72:$JV72)&gt;$BJ72,$BJ72-SUM(NF72:$RV72),FE72),0))</f>
        <v>0</v>
      </c>
      <c r="NF72" s="5">
        <f>IF(FF72=0,0,IF($BJ72&gt;SUM(FG72:$JV72),IF(FF72+SUM(FG72:$JV72)&gt;$BJ72,$BJ72-SUM(NG72:$RV72),FF72),0))</f>
        <v>0</v>
      </c>
      <c r="NG72" s="5">
        <f>IF(FG72=0,0,IF($BJ72&gt;SUM(FH72:$JV72),IF(FG72+SUM(FH72:$JV72)&gt;$BJ72,$BJ72-SUM(NH72:$RV72),FG72),0))</f>
        <v>0</v>
      </c>
      <c r="NH72" s="5">
        <f>IF(FH72=0,0,IF($BJ72&gt;SUM(FI72:$JV72),IF(FH72+SUM(FI72:$JV72)&gt;$BJ72,$BJ72-SUM(NI72:$RV72),FH72),0))</f>
        <v>0</v>
      </c>
      <c r="NI72" s="5">
        <f>IF(FI72=0,0,IF($BJ72&gt;SUM(FJ72:$JV72),IF(FI72+SUM(FJ72:$JV72)&gt;$BJ72,$BJ72-SUM(NJ72:$RV72),FI72),0))</f>
        <v>0</v>
      </c>
      <c r="NJ72" s="5">
        <f>IF(FJ72=0,0,IF($BJ72&gt;SUM(FK72:$JV72),IF(FJ72+SUM(FK72:$JV72)&gt;$BJ72,$BJ72-SUM(NK72:$RV72),FJ72),0))</f>
        <v>0</v>
      </c>
      <c r="NK72" s="5">
        <f>IF(FK72=0,0,IF($BJ72&gt;SUM(FL72:$JV72),IF(FK72+SUM(FL72:$JV72)&gt;$BJ72,$BJ72-SUM(NL72:$RV72),FK72),0))</f>
        <v>0</v>
      </c>
      <c r="NL72" s="5">
        <f>IF(FL72=0,0,IF($BJ72&gt;SUM(FM72:$JV72),IF(FL72+SUM(FM72:$JV72)&gt;$BJ72,$BJ72-SUM(NM72:$RV72),FL72),0))</f>
        <v>0</v>
      </c>
      <c r="NM72" s="5">
        <f>IF(FM72=0,0,IF($BJ72&gt;SUM(FN72:$JV72),IF(FM72+SUM(FN72:$JV72)&gt;$BJ72,$BJ72-SUM(NN72:$RV72),FM72),0))</f>
        <v>0</v>
      </c>
      <c r="NN72" s="5">
        <f>IF(FN72=0,0,IF($BJ72&gt;SUM(FO72:$JV72),IF(FN72+SUM(FO72:$JV72)&gt;$BJ72,$BJ72-SUM(NO72:$RV72),FN72),0))</f>
        <v>0</v>
      </c>
      <c r="NO72" s="5">
        <f>IF(FO72=0,0,IF($BJ72&gt;SUM(FP72:$JV72),IF(FO72+SUM(FP72:$JV72)&gt;$BJ72,$BJ72-SUM(NP72:$RV72),FO72),0))</f>
        <v>0</v>
      </c>
      <c r="NP72" s="5">
        <f>IF(FP72=0,0,IF($BJ72&gt;SUM(FQ72:$JV72),IF(FP72+SUM(FQ72:$JV72)&gt;$BJ72,$BJ72-SUM(NQ72:$RV72),FP72),0))</f>
        <v>0</v>
      </c>
      <c r="NQ72" s="5">
        <f>IF(FQ72=0,0,IF($BJ72&gt;SUM(FR72:$JV72),IF(FQ72+SUM(FR72:$JV72)&gt;$BJ72,$BJ72-SUM(NR72:$RV72),FQ72),0))</f>
        <v>0</v>
      </c>
      <c r="NR72" s="5">
        <f>IF(FR72=0,0,IF($BJ72&gt;SUM(FS72:$JV72),IF(FR72+SUM(FS72:$JV72)&gt;$BJ72,$BJ72-SUM(NS72:$RV72),FR72),0))</f>
        <v>0</v>
      </c>
      <c r="NS72" s="5">
        <f>IF(FS72=0,0,IF($BJ72&gt;SUM(FT72:$JV72),IF(FS72+SUM(FT72:$JV72)&gt;$BJ72,$BJ72-SUM(NT72:$RV72),FS72),0))</f>
        <v>0</v>
      </c>
      <c r="NT72" s="5">
        <f>IF(FT72=0,0,IF($BJ72&gt;SUM(FU72:$JV72),IF(FT72+SUM(FU72:$JV72)&gt;$BJ72,$BJ72-SUM(NU72:$RV72),FT72),0))</f>
        <v>0</v>
      </c>
      <c r="NU72" s="5">
        <f>IF(FU72=0,0,IF($BJ72&gt;SUM(FV72:$JV72),IF(FU72+SUM(FV72:$JV72)&gt;$BJ72,$BJ72-SUM(NV72:$RV72),FU72),0))</f>
        <v>0</v>
      </c>
      <c r="NV72" s="5">
        <f>IF(FV72=0,0,IF($BJ72&gt;SUM(FW72:$JV72),IF(FV72+SUM(FW72:$JV72)&gt;$BJ72,$BJ72-SUM(NW72:$RV72),FV72),0))</f>
        <v>0</v>
      </c>
      <c r="NW72" s="5">
        <f>IF(FW72=0,0,IF($BJ72&gt;SUM(FX72:$JV72),IF(FW72+SUM(FX72:$JV72)&gt;$BJ72,$BJ72-SUM(NX72:$RV72),FW72),0))</f>
        <v>0</v>
      </c>
      <c r="NX72" s="5">
        <f>IF(FX72=0,0,IF($BJ72&gt;SUM(FY72:$JV72),IF(FX72+SUM(FY72:$JV72)&gt;$BJ72,$BJ72-SUM(NY72:$RV72),FX72),0))</f>
        <v>0</v>
      </c>
      <c r="NY72" s="5">
        <f>IF(FY72=0,0,IF($BJ72&gt;SUM(FZ72:$JV72),IF(FY72+SUM(FZ72:$JV72)&gt;$BJ72,$BJ72-SUM(NZ72:$RV72),FY72),0))</f>
        <v>0</v>
      </c>
      <c r="NZ72" s="5">
        <f>IF(FZ72=0,0,IF($BJ72&gt;SUM(GA72:$JV72),IF(FZ72+SUM(GA72:$JV72)&gt;$BJ72,$BJ72-SUM(OA72:$RV72),FZ72),0))</f>
        <v>0</v>
      </c>
      <c r="OA72" s="5">
        <f>IF(GA72=0,0,IF($BJ72&gt;SUM(GB72:$JV72),IF(GA72+SUM(GB72:$JV72)&gt;$BJ72,$BJ72-SUM(OB72:$RV72),GA72),0))</f>
        <v>0</v>
      </c>
      <c r="OB72" s="5">
        <f>IF(GB72=0,0,IF($BJ72&gt;SUM(GC72:$JV72),IF(GB72+SUM(GC72:$JV72)&gt;$BJ72,$BJ72-SUM(OC72:$RV72),GB72),0))</f>
        <v>0</v>
      </c>
      <c r="OC72" s="5">
        <f>IF(GC72=0,0,IF($BJ72&gt;SUM(GD72:$JV72),IF(GC72+SUM(GD72:$JV72)&gt;$BJ72,$BJ72-SUM(OD72:$RV72),GC72),0))</f>
        <v>0</v>
      </c>
      <c r="OD72" s="5">
        <f>IF(GD72=0,0,IF($BJ72&gt;SUM(GE72:$JV72),IF(GD72+SUM(GE72:$JV72)&gt;$BJ72,$BJ72-SUM(OE72:$RV72),GD72),0))</f>
        <v>0</v>
      </c>
      <c r="OE72" s="5">
        <f>IF(GE72=0,0,IF($BJ72&gt;SUM(GF72:$JV72),IF(GE72+SUM(GF72:$JV72)&gt;$BJ72,$BJ72-SUM(OF72:$RV72),GE72),0))</f>
        <v>0</v>
      </c>
      <c r="OF72" s="5">
        <f>IF(GF72=0,0,IF($BJ72&gt;SUM(GG72:$JV72),IF(GF72+SUM(GG72:$JV72)&gt;$BJ72,$BJ72-SUM(OG72:$RV72),GF72),0))</f>
        <v>0</v>
      </c>
      <c r="OG72" s="5">
        <f>IF(GG72=0,0,IF($BJ72&gt;SUM(GH72:$JV72),IF(GG72+SUM(GH72:$JV72)&gt;$BJ72,$BJ72-SUM(OH72:$RV72),GG72),0))</f>
        <v>0</v>
      </c>
      <c r="OH72" s="5">
        <f>IF(GH72=0,0,IF($BJ72&gt;SUM(GI72:$JV72),IF(GH72+SUM(GI72:$JV72)&gt;$BJ72,$BJ72-SUM(OI72:$RV72),GH72),0))</f>
        <v>0</v>
      </c>
      <c r="OI72" s="5">
        <f>IF(GI72=0,0,IF($BJ72&gt;SUM(GJ72:$JV72),IF(GI72+SUM(GJ72:$JV72)&gt;$BJ72,$BJ72-SUM(OJ72:$RV72),GI72),0))</f>
        <v>0</v>
      </c>
      <c r="OJ72" s="5">
        <f>IF(GJ72=0,0,IF($BJ72&gt;SUM(GK72:$JV72),IF(GJ72+SUM(GK72:$JV72)&gt;$BJ72,$BJ72-SUM(OK72:$RV72),GJ72),0))</f>
        <v>0</v>
      </c>
      <c r="OK72" s="5">
        <f>IF(GK72=0,0,IF($BJ72&gt;SUM(GL72:$JV72),IF(GK72+SUM(GL72:$JV72)&gt;$BJ72,$BJ72-SUM(OL72:$RV72),GK72),0))</f>
        <v>0</v>
      </c>
      <c r="OL72" s="5">
        <f>IF(GL72=0,0,IF($BJ72&gt;SUM(GM72:$JV72),IF(GL72+SUM(GM72:$JV72)&gt;$BJ72,$BJ72-SUM(OM72:$RV72),GL72),0))</f>
        <v>0</v>
      </c>
      <c r="OM72" s="5">
        <f>IF(GM72=0,0,IF($BJ72&gt;SUM(GN72:$JV72),IF(GM72+SUM(GN72:$JV72)&gt;$BJ72,$BJ72-SUM(ON72:$RV72),GM72),0))</f>
        <v>0</v>
      </c>
      <c r="ON72" s="5">
        <f>IF(GN72=0,0,IF($BJ72&gt;SUM(GO72:$JV72),IF(GN72+SUM(GO72:$JV72)&gt;$BJ72,$BJ72-SUM(OO72:$RV72),GN72),0))</f>
        <v>0</v>
      </c>
      <c r="OO72" s="5">
        <f>IF(GO72=0,0,IF($BJ72&gt;SUM(GP72:$JV72),IF(GO72+SUM(GP72:$JV72)&gt;$BJ72,$BJ72-SUM(OP72:$RV72),GO72),0))</f>
        <v>0</v>
      </c>
      <c r="OP72" s="5">
        <f>IF(GP72=0,0,IF($BJ72&gt;SUM(GQ72:$JV72),IF(GP72+SUM(GQ72:$JV72)&gt;$BJ72,$BJ72-SUM(OQ72:$RV72),GP72),0))</f>
        <v>0</v>
      </c>
      <c r="OQ72" s="5">
        <f>IF(GQ72=0,0,IF($BJ72&gt;SUM(GR72:$JV72),IF(GQ72+SUM(GR72:$JV72)&gt;$BJ72,$BJ72-SUM(OR72:$RV72),GQ72),0))</f>
        <v>0</v>
      </c>
      <c r="OR72" s="5">
        <f>IF(GR72=0,0,IF($BJ72&gt;SUM(GS72:$JV72),IF(GR72+SUM(GS72:$JV72)&gt;$BJ72,$BJ72-SUM(OS72:$RV72),GR72),0))</f>
        <v>0</v>
      </c>
      <c r="OS72" s="5">
        <f>IF(GS72=0,0,IF($BJ72&gt;SUM(GT72:$JV72),IF(GS72+SUM(GT72:$JV72)&gt;$BJ72,$BJ72-SUM(OT72:$RV72),GS72),0))</f>
        <v>0</v>
      </c>
      <c r="OT72" s="5">
        <f>IF(GT72=0,0,IF($BJ72&gt;SUM(GU72:$JV72),IF(GT72+SUM(GU72:$JV72)&gt;$BJ72,$BJ72-SUM(OU72:$RV72),GT72),0))</f>
        <v>0</v>
      </c>
      <c r="OU72" s="5">
        <f>IF(GU72=0,0,IF($BJ72&gt;SUM(GV72:$JV72),IF(GU72+SUM(GV72:$JV72)&gt;$BJ72,$BJ72-SUM(OV72:$RV72),GU72),0))</f>
        <v>0</v>
      </c>
      <c r="OV72" s="5">
        <f>IF(GV72=0,0,IF($BJ72&gt;SUM(GW72:$JV72),IF(GV72+SUM(GW72:$JV72)&gt;$BJ72,$BJ72-SUM(OW72:$RV72),GV72),0))</f>
        <v>0</v>
      </c>
      <c r="OW72" s="5">
        <f>IF(GW72=0,0,IF($BJ72&gt;SUM(GX72:$JV72),IF(GW72+SUM(GX72:$JV72)&gt;$BJ72,$BJ72-SUM(OX72:$RV72),GW72),0))</f>
        <v>0</v>
      </c>
      <c r="OX72" s="5">
        <f>IF(GX72=0,0,IF($BJ72&gt;SUM(GY72:$JV72),IF(GX72+SUM(GY72:$JV72)&gt;$BJ72,$BJ72-SUM(OY72:$RV72),GX72),0))</f>
        <v>0</v>
      </c>
      <c r="OY72" s="5">
        <f>IF(GY72=0,0,IF($BJ72&gt;SUM(GZ72:$JV72),IF(GY72+SUM(GZ72:$JV72)&gt;$BJ72,$BJ72-SUM(OZ72:$RV72),GY72),0))</f>
        <v>0</v>
      </c>
      <c r="OZ72" s="5">
        <f>IF(GZ72=0,0,IF($BJ72&gt;SUM(HA72:$JV72),IF(GZ72+SUM(HA72:$JV72)&gt;$BJ72,$BJ72-SUM(PA72:$RV72),GZ72),0))</f>
        <v>0</v>
      </c>
      <c r="PA72" s="5">
        <f>IF(HA72=0,0,IF($BJ72&gt;SUM(HB72:$JV72),IF(HA72+SUM(HB72:$JV72)&gt;$BJ72,$BJ72-SUM(PB72:$RV72),HA72),0))</f>
        <v>0</v>
      </c>
      <c r="PB72" s="5">
        <f>IF(HB72=0,0,IF($BJ72&gt;SUM(HC72:$JV72),IF(HB72+SUM(HC72:$JV72)&gt;$BJ72,$BJ72-SUM(PC72:$RV72),HB72),0))</f>
        <v>0</v>
      </c>
      <c r="PC72" s="5">
        <f>IF(HC72=0,0,IF($BJ72&gt;SUM(HD72:$JV72),IF(HC72+SUM(HD72:$JV72)&gt;$BJ72,$BJ72-SUM(PD72:$RV72),HC72),0))</f>
        <v>0</v>
      </c>
      <c r="PD72" s="5">
        <f>IF(HD72=0,0,IF($BJ72&gt;SUM(HE72:$JV72),IF(HD72+SUM(HE72:$JV72)&gt;$BJ72,$BJ72-SUM(PE72:$RV72),HD72),0))</f>
        <v>0</v>
      </c>
      <c r="PE72" s="5">
        <f>IF(HE72=0,0,IF($BJ72&gt;SUM(HF72:$JV72),IF(HE72+SUM(HF72:$JV72)&gt;$BJ72,$BJ72-SUM(PF72:$RV72),HE72),0))</f>
        <v>0</v>
      </c>
      <c r="PF72" s="5">
        <f>IF(HF72=0,0,IF($BJ72&gt;SUM(HG72:$JV72),IF(HF72+SUM(HG72:$JV72)&gt;$BJ72,$BJ72-SUM(PG72:$RV72),HF72),0))</f>
        <v>0</v>
      </c>
      <c r="PG72" s="5">
        <f>IF(HG72=0,0,IF($BJ72&gt;SUM(HH72:$JV72),IF(HG72+SUM(HH72:$JV72)&gt;$BJ72,$BJ72-SUM(PH72:$RV72),HG72),0))</f>
        <v>0</v>
      </c>
      <c r="PH72" s="5">
        <f>IF(HH72=0,0,IF($BJ72&gt;SUM(HI72:$JV72),IF(HH72+SUM(HI72:$JV72)&gt;$BJ72,$BJ72-SUM(PI72:$RV72),HH72),0))</f>
        <v>0</v>
      </c>
      <c r="PI72" s="5">
        <f>IF(HI72=0,0,IF($BJ72&gt;SUM(HJ72:$JV72),IF(HI72+SUM(HJ72:$JV72)&gt;$BJ72,$BJ72-SUM(PJ72:$RV72),HI72),0))</f>
        <v>0</v>
      </c>
      <c r="PJ72" s="5">
        <f>IF(HJ72=0,0,IF($BJ72&gt;SUM(HK72:$JV72),IF(HJ72+SUM(HK72:$JV72)&gt;$BJ72,$BJ72-SUM(PK72:$RV72),HJ72),0))</f>
        <v>0</v>
      </c>
      <c r="PK72" s="5">
        <f>IF(HK72=0,0,IF($BJ72&gt;SUM(HL72:$JV72),IF(HK72+SUM(HL72:$JV72)&gt;$BJ72,$BJ72-SUM(PL72:$RV72),HK72),0))</f>
        <v>0</v>
      </c>
      <c r="PL72" s="5">
        <f>IF(HL72=0,0,IF($BJ72&gt;SUM(HM72:$JV72),IF(HL72+SUM(HM72:$JV72)&gt;$BJ72,$BJ72-SUM(PM72:$RV72),HL72),0))</f>
        <v>0</v>
      </c>
      <c r="PM72" s="5">
        <f>IF(HM72=0,0,IF($BJ72&gt;SUM(HN72:$JV72),IF(HM72+SUM(HN72:$JV72)&gt;$BJ72,$BJ72-SUM(PN72:$RV72),HM72),0))</f>
        <v>0</v>
      </c>
      <c r="PN72" s="5">
        <f>IF(HN72=0,0,IF($BJ72&gt;SUM(HO72:$JV72),IF(HN72+SUM(HO72:$JV72)&gt;$BJ72,$BJ72-SUM(PO72:$RV72),HN72),0))</f>
        <v>0</v>
      </c>
      <c r="PO72" s="5">
        <f>IF(HO72=0,0,IF($BJ72&gt;SUM(HP72:$JV72),IF(HO72+SUM(HP72:$JV72)&gt;$BJ72,$BJ72-SUM(PP72:$RV72),HO72),0))</f>
        <v>0</v>
      </c>
      <c r="PP72" s="5">
        <f>IF(HP72=0,0,IF($BJ72&gt;SUM(HQ72:$JV72),IF(HP72+SUM(HQ72:$JV72)&gt;$BJ72,$BJ72-SUM(PQ72:$RV72),HP72),0))</f>
        <v>0</v>
      </c>
      <c r="PQ72" s="5">
        <f>IF(HQ72=0,0,IF($BJ72&gt;SUM(HR72:$JV72),IF(HQ72+SUM(HR72:$JV72)&gt;$BJ72,$BJ72-SUM(PR72:$RV72),HQ72),0))</f>
        <v>0</v>
      </c>
      <c r="PR72" s="5">
        <f>IF(HR72=0,0,IF($BJ72&gt;SUM(HS72:$JV72),IF(HR72+SUM(HS72:$JV72)&gt;$BJ72,$BJ72-SUM(PS72:$RV72),HR72),0))</f>
        <v>0</v>
      </c>
      <c r="PS72" s="5">
        <f>IF(HS72=0,0,IF($BJ72&gt;SUM(HT72:$JV72),IF(HS72+SUM(HT72:$JV72)&gt;$BJ72,$BJ72-SUM(PT72:$RV72),HS72),0))</f>
        <v>0</v>
      </c>
      <c r="PT72" s="5">
        <f>IF(HT72=0,0,IF($BJ72&gt;SUM(HU72:$JV72),IF(HT72+SUM(HU72:$JV72)&gt;$BJ72,$BJ72-SUM(PU72:$RV72),HT72),0))</f>
        <v>0</v>
      </c>
      <c r="PU72" s="5">
        <f>IF(HU72=0,0,IF($BJ72&gt;SUM(HV72:$JV72),IF(HU72+SUM(HV72:$JV72)&gt;$BJ72,$BJ72-SUM(PV72:$RV72),HU72),0))</f>
        <v>0</v>
      </c>
      <c r="PV72" s="5">
        <f>IF(HV72=0,0,IF($BJ72&gt;SUM(HW72:$JV72),IF(HV72+SUM(HW72:$JV72)&gt;$BJ72,$BJ72-SUM(PW72:$RV72),HV72),0))</f>
        <v>0</v>
      </c>
      <c r="PW72" s="5">
        <f>IF(HW72=0,0,IF($BJ72&gt;SUM(HX72:$JV72),IF(HW72+SUM(HX72:$JV72)&gt;$BJ72,$BJ72-SUM(PX72:$RV72),HW72),0))</f>
        <v>0</v>
      </c>
      <c r="PX72" s="5">
        <f>IF(HX72=0,0,IF($BJ72&gt;SUM(HY72:$JV72),IF(HX72+SUM(HY72:$JV72)&gt;$BJ72,$BJ72-SUM(PY72:$RV72),HX72),0))</f>
        <v>0</v>
      </c>
      <c r="PY72" s="5">
        <f>IF(HY72=0,0,IF($BJ72&gt;SUM(HZ72:$JV72),IF(HY72+SUM(HZ72:$JV72)&gt;$BJ72,$BJ72-SUM(PZ72:$RV72),HY72),0))</f>
        <v>0</v>
      </c>
      <c r="PZ72" s="5">
        <f>IF(HZ72=0,0,IF($BJ72&gt;SUM(IA72:$JV72),IF(HZ72+SUM(IA72:$JV72)&gt;$BJ72,$BJ72-SUM(QA72:$RV72),HZ72),0))</f>
        <v>0</v>
      </c>
      <c r="QA72" s="5">
        <f>IF(IA72=0,0,IF($BJ72&gt;SUM(IB72:$JV72),IF(IA72+SUM(IB72:$JV72)&gt;$BJ72,$BJ72-SUM(QB72:$RV72),IA72),0))</f>
        <v>0</v>
      </c>
      <c r="QB72" s="5">
        <f>IF(IB72=0,0,IF($BJ72&gt;SUM(IC72:$JV72),IF(IB72+SUM(IC72:$JV72)&gt;$BJ72,$BJ72-SUM(QC72:$RV72),IB72),0))</f>
        <v>0</v>
      </c>
      <c r="QC72" s="5">
        <f>IF(IC72=0,0,IF($BJ72&gt;SUM(ID72:$JV72),IF(IC72+SUM(ID72:$JV72)&gt;$BJ72,$BJ72-SUM(QD72:$RV72),IC72),0))</f>
        <v>0</v>
      </c>
      <c r="QD72" s="5">
        <f>IF(ID72=0,0,IF($BJ72&gt;SUM(IE72:$JV72),IF(ID72+SUM(IE72:$JV72)&gt;$BJ72,$BJ72-SUM(QE72:$RV72),ID72),0))</f>
        <v>0</v>
      </c>
      <c r="QE72" s="5">
        <f>IF(IE72=0,0,IF($BJ72&gt;SUM(IF72:$JV72),IF(IE72+SUM(IF72:$JV72)&gt;$BJ72,$BJ72-SUM(QF72:$RV72),IE72),0))</f>
        <v>0</v>
      </c>
      <c r="QF72" s="5">
        <f>IF(IF72=0,0,IF($BJ72&gt;SUM(IG72:$JV72),IF(IF72+SUM(IG72:$JV72)&gt;$BJ72,$BJ72-SUM(QG72:$RV72),IF72),0))</f>
        <v>0</v>
      </c>
      <c r="QG72" s="5">
        <f>IF(IG72=0,0,IF($BJ72&gt;SUM(IH72:$JV72),IF(IG72+SUM(IH72:$JV72)&gt;$BJ72,$BJ72-SUM(QH72:$RV72),IG72),0))</f>
        <v>0</v>
      </c>
      <c r="QH72" s="5">
        <f>IF(IH72=0,0,IF($BJ72&gt;SUM(II72:$JV72),IF(IH72+SUM(II72:$JV72)&gt;$BJ72,$BJ72-SUM(QI72:$RV72),IH72),0))</f>
        <v>0</v>
      </c>
      <c r="QI72" s="5">
        <f>IF(II72=0,0,IF($BJ72&gt;SUM(IJ72:$JV72),IF(II72+SUM(IJ72:$JV72)&gt;$BJ72,$BJ72-SUM(QJ72:$RV72),II72),0))</f>
        <v>0</v>
      </c>
      <c r="QJ72" s="5">
        <f>IF(IJ72=0,0,IF($BJ72&gt;SUM(IK72:$JV72),IF(IJ72+SUM(IK72:$JV72)&gt;$BJ72,$BJ72-SUM(QK72:$RV72),IJ72),0))</f>
        <v>0</v>
      </c>
      <c r="QK72" s="5">
        <f>IF(IK72=0,0,IF($BJ72&gt;SUM(IL72:$JV72),IF(IK72+SUM(IL72:$JV72)&gt;$BJ72,$BJ72-SUM(QL72:$RV72),IK72),0))</f>
        <v>0</v>
      </c>
      <c r="QL72" s="5">
        <f>IF(IL72=0,0,IF($BJ72&gt;SUM(IM72:$JV72),IF(IL72+SUM(IM72:$JV72)&gt;$BJ72,$BJ72-SUM(QM72:$RV72),IL72),0))</f>
        <v>0</v>
      </c>
      <c r="QM72" s="5">
        <f>IF(IM72=0,0,IF($BJ72&gt;SUM(IN72:$JV72),IF(IM72+SUM(IN72:$JV72)&gt;$BJ72,$BJ72-SUM(QN72:$RV72),IM72),0))</f>
        <v>0</v>
      </c>
      <c r="QN72" s="5">
        <f>IF(IN72=0,0,IF($BJ72&gt;SUM(IO72:$JV72),IF(IN72+SUM(IO72:$JV72)&gt;$BJ72,$BJ72-SUM(QO72:$RV72),IN72),0))</f>
        <v>0</v>
      </c>
      <c r="QO72" s="5">
        <f>IF(IO72=0,0,IF($BJ72&gt;SUM(IP72:$JV72),IF(IO72+SUM(IP72:$JV72)&gt;$BJ72,$BJ72-SUM(QP72:$RV72),IO72),0))</f>
        <v>0</v>
      </c>
      <c r="QP72" s="5">
        <f>IF(IP72=0,0,IF($BJ72&gt;SUM(IQ72:$JV72),IF(IP72+SUM(IQ72:$JV72)&gt;$BJ72,$BJ72-SUM(QQ72:$RV72),IP72),0))</f>
        <v>0</v>
      </c>
      <c r="QQ72" s="5">
        <f>IF(IQ72=0,0,IF($BJ72&gt;SUM(IR72:$JV72),IF(IQ72+SUM(IR72:$JV72)&gt;$BJ72,$BJ72-SUM(QR72:$RV72),IQ72),0))</f>
        <v>0</v>
      </c>
      <c r="QR72" s="5">
        <f>IF(IR72=0,0,IF($BJ72&gt;SUM(IS72:$JV72),IF(IR72+SUM(IS72:$JV72)&gt;$BJ72,$BJ72-SUM(QS72:$RV72),IR72),0))</f>
        <v>0</v>
      </c>
      <c r="QS72" s="5">
        <f>IF(IS72=0,0,IF($BJ72&gt;SUM(IT72:$JV72),IF(IS72+SUM(IT72:$JV72)&gt;$BJ72,$BJ72-SUM(QT72:$RV72),IS72),0))</f>
        <v>0</v>
      </c>
      <c r="QT72" s="5">
        <f>IF(IT72=0,0,IF($BJ72&gt;SUM(IU72:$JV72),IF(IT72+SUM(IU72:$JV72)&gt;$BJ72,$BJ72-SUM(QU72:$RV72),IT72),0))</f>
        <v>0</v>
      </c>
      <c r="QU72" s="5">
        <f>IF(IU72=0,0,IF($BJ72&gt;SUM(IV72:$JV72),IF(IU72+SUM(IV72:$JV72)&gt;$BJ72,$BJ72-SUM(QV72:$RV72),IU72),0))</f>
        <v>0</v>
      </c>
      <c r="QV72" s="5">
        <f>IF(IV72=0,0,IF($BJ72&gt;SUM(IW72:$JV72),IF(IV72+SUM(IW72:$JV72)&gt;$BJ72,$BJ72-SUM(QW72:$RV72),IV72),0))</f>
        <v>0</v>
      </c>
      <c r="QW72" s="5">
        <f>IF(IW72=0,0,IF($BJ72&gt;SUM(IX72:$JV72),IF(IW72+SUM(IX72:$JV72)&gt;$BJ72,$BJ72-SUM(QX72:$RV72),IW72),0))</f>
        <v>0</v>
      </c>
      <c r="QX72" s="5">
        <f>IF(IX72=0,0,IF($BJ72&gt;SUM(IY72:$JV72),IF(IX72+SUM(IY72:$JV72)&gt;$BJ72,$BJ72-SUM(QY72:$RV72),IX72),0))</f>
        <v>0</v>
      </c>
      <c r="QY72" s="5">
        <f>IF(IY72=0,0,IF($BJ72&gt;SUM(IZ72:$JV72),IF(IY72+SUM(IZ72:$JV72)&gt;$BJ72,$BJ72-SUM(QZ72:$RV72),IY72),0))</f>
        <v>0</v>
      </c>
      <c r="QZ72" s="5">
        <f>IF(IZ72=0,0,IF($BJ72&gt;SUM(JA72:$JV72),IF(IZ72+SUM(JA72:$JV72)&gt;$BJ72,$BJ72-SUM(RA72:$RV72),IZ72),0))</f>
        <v>0</v>
      </c>
      <c r="RA72" s="5">
        <f>IF(JA72=0,0,IF($BJ72&gt;SUM(JB72:$JV72),IF(JA72+SUM(JB72:$JV72)&gt;$BJ72,$BJ72-SUM(RB72:$RV72),JA72),0))</f>
        <v>0</v>
      </c>
      <c r="RB72" s="5">
        <f>IF(JB72=0,0,IF($BJ72&gt;SUM(JC72:$JV72),IF(JB72+SUM(JC72:$JV72)&gt;$BJ72,$BJ72-SUM(RC72:$RV72),JB72),0))</f>
        <v>0</v>
      </c>
      <c r="RC72" s="5">
        <f>IF(JC72=0,0,IF($BJ72&gt;SUM(JD72:$JV72),IF(JC72+SUM(JD72:$JV72)&gt;$BJ72,$BJ72-SUM(RD72:$RV72),JC72),0))</f>
        <v>0</v>
      </c>
      <c r="RD72" s="5">
        <f>IF(JD72=0,0,IF($BJ72&gt;SUM(JE72:$JV72),IF(JD72+SUM(JE72:$JV72)&gt;$BJ72,$BJ72-SUM(RE72:$RV72),JD72),0))</f>
        <v>0</v>
      </c>
      <c r="RE72" s="5">
        <f>IF(JE72=0,0,IF($BJ72&gt;SUM(JF72:$JV72),IF(JE72+SUM(JF72:$JV72)&gt;$BJ72,$BJ72-SUM(RF72:$RV72),JE72),0))</f>
        <v>0</v>
      </c>
      <c r="RF72" s="5">
        <f>IF(JF72=0,0,IF($BJ72&gt;SUM(JG72:$JV72),IF(JF72+SUM(JG72:$JV72)&gt;$BJ72,$BJ72-SUM(RG72:$RV72),JF72),0))</f>
        <v>0</v>
      </c>
      <c r="RG72" s="5">
        <f>IF(JG72=0,0,IF($BJ72&gt;SUM(JH72:$JV72),IF(JG72+SUM(JH72:$JV72)&gt;$BJ72,$BJ72-SUM(RH72:$RV72),JG72),0))</f>
        <v>0</v>
      </c>
      <c r="RH72" s="5">
        <f>IF(JH72=0,0,IF($BJ72&gt;SUM(JI72:$JV72),IF(JH72+SUM(JI72:$JV72)&gt;$BJ72,$BJ72-SUM(RI72:$RV72),JH72),0))</f>
        <v>0</v>
      </c>
      <c r="RI72" s="5">
        <f>IF(JI72=0,0,IF($BJ72&gt;SUM(JJ72:$JV72),IF(JI72+SUM(JJ72:$JV72)&gt;$BJ72,$BJ72-SUM(RJ72:$RV72),JI72),0))</f>
        <v>0</v>
      </c>
      <c r="RJ72" s="5">
        <f>IF(JJ72=0,0,IF($BJ72&gt;SUM(JK72:$JV72),IF(JJ72+SUM(JK72:$JV72)&gt;$BJ72,$BJ72-SUM(RK72:$RV72),JJ72),0))</f>
        <v>0</v>
      </c>
      <c r="RK72" s="5">
        <f>IF(JK72=0,0,IF($BJ72&gt;SUM(JL72:$JV72),IF(JK72+SUM(JL72:$JV72)&gt;$BJ72,$BJ72-SUM(RL72:$RV72),JK72),0))</f>
        <v>0</v>
      </c>
      <c r="RL72" s="5">
        <f>IF(JL72=0,0,IF($BJ72&gt;SUM(JM72:$JV72),IF(JL72+SUM(JM72:$JV72)&gt;$BJ72,$BJ72-SUM(RM72:$RV72),JL72),0))</f>
        <v>0</v>
      </c>
      <c r="RM72" s="5">
        <f>IF(JM72=0,0,IF($BJ72&gt;SUM(JN72:$JV72),IF(JM72+SUM(JN72:$JV72)&gt;$BJ72,$BJ72-SUM(RN72:$RV72),JM72),0))</f>
        <v>0</v>
      </c>
      <c r="RN72" s="5">
        <f>IF(JN72=0,0,IF($BJ72&gt;SUM(JO72:$JV72),IF(JN72+SUM(JO72:$JV72)&gt;$BJ72,$BJ72-SUM(RO72:$RV72),JN72),0))</f>
        <v>0</v>
      </c>
      <c r="RO72" s="5">
        <f>IF(JO72=0,0,IF($BJ72&gt;SUM(JP72:$JV72),IF(JO72+SUM(JP72:$JV72)&gt;$BJ72,$BJ72-SUM(RP72:$RV72),JO72),0))</f>
        <v>0</v>
      </c>
      <c r="RP72" s="5">
        <f>IF(JP72=0,0,IF($BJ72&gt;SUM(JQ72:$JV72),IF(JP72+SUM(JQ72:$JV72)&gt;$BJ72,$BJ72-SUM(RQ72:$RV72),JP72),0))</f>
        <v>0</v>
      </c>
      <c r="RQ72" s="5">
        <f>IF(JQ72=0,0,IF($BJ72&gt;SUM(JR72:$JV72),IF(JQ72+SUM(JR72:$JV72)&gt;$BJ72,$BJ72-SUM(RR72:$RV72),JQ72),0))</f>
        <v>0</v>
      </c>
      <c r="RR72" s="5">
        <f>IF(JR72=0,0,IF($BJ72&gt;SUM(JS72:$JV72),IF(JR72+SUM(JS72:$JV72)&gt;$BJ72,$BJ72-SUM(RS72:$RV72),JR72),0))</f>
        <v>0</v>
      </c>
      <c r="RS72" s="5">
        <f>IF(JS72=0,0,IF($BJ72&gt;SUM(JT72:$JV72),IF(JS72+SUM(JT72:$JV72)&gt;$BJ72,$BJ72-SUM(RT72:$RV72),JS72),0))</f>
        <v>0</v>
      </c>
      <c r="RT72" s="5">
        <f>IF(JT72=0,0,IF($BJ72&gt;SUM(JU72:$JV72),IF(JT72+SUM(JU72:$JV72)&gt;$BJ72,$BJ72-SUM(RU72:$RV72),JT72),0))</f>
        <v>0</v>
      </c>
      <c r="RU72" s="5">
        <f>IF(JU72=0,0,IF($BJ72&gt;SUM(JV72:$JV72),IF(JU72+SUM(JV72:$JV72)&gt;$BJ72,$BJ72-SUM(RV72:$RV72),JU72),0))</f>
        <v>0</v>
      </c>
      <c r="RV72" s="54"/>
      <c r="RW72" s="12">
        <f ca="1">SUMIFS(Sales!D$1:D$151,Sales!B$1:B$151,B72,Sales!C$1:C$151,C72)</f>
        <v>83</v>
      </c>
      <c r="RX72" s="65" t="b">
        <f>IF(COUNTIF(Sales!C$1:C$153,C72)=1,TRUE,FALSE)</f>
        <v>1</v>
      </c>
      <c r="RY72" t="b">
        <f t="shared" si="602"/>
        <v>1</v>
      </c>
    </row>
    <row r="73" spans="1:493" hidden="1" x14ac:dyDescent="0.35">
      <c r="A73" s="7">
        <f t="shared" ca="1" si="546"/>
        <v>73</v>
      </c>
      <c r="B73" s="126" t="str">
        <f t="shared" si="595"/>
        <v>GC-Shoes</v>
      </c>
      <c r="C73" s="20" t="s">
        <v>177</v>
      </c>
      <c r="D73" s="20"/>
      <c r="E73" s="155">
        <f>IF(LEFT(C73,5)="Total",0,SUMIFS(Costing!E$1:E$79,Costing!C$1:C$79,B73,Costing!D$1:D$79,C73))</f>
        <v>0</v>
      </c>
      <c r="F73" s="60">
        <f>SUMIFS(Costing!G$1:G$79,Costing!C$1:C$79,B73,Costing!D$1:D$79,C73)</f>
        <v>0</v>
      </c>
      <c r="G73" s="92"/>
      <c r="H73" s="220"/>
      <c r="I73" s="67">
        <f t="shared" si="603"/>
        <v>0</v>
      </c>
      <c r="J73" s="92"/>
      <c r="K73" s="220"/>
      <c r="L73" s="67">
        <f t="shared" si="604"/>
        <v>0</v>
      </c>
      <c r="M73" s="92"/>
      <c r="N73" s="220"/>
      <c r="O73" s="67">
        <f t="shared" si="605"/>
        <v>0</v>
      </c>
      <c r="P73" s="92"/>
      <c r="Q73" s="220"/>
      <c r="R73" s="67">
        <f t="shared" si="606"/>
        <v>0</v>
      </c>
      <c r="S73" s="92"/>
      <c r="T73" s="220"/>
      <c r="U73" s="67">
        <f t="shared" si="607"/>
        <v>0</v>
      </c>
      <c r="V73" s="92"/>
      <c r="W73" s="220"/>
      <c r="X73" s="67">
        <f t="shared" si="608"/>
        <v>0</v>
      </c>
      <c r="Y73" s="92"/>
      <c r="Z73" s="220"/>
      <c r="AA73" s="67">
        <f t="shared" si="609"/>
        <v>0</v>
      </c>
      <c r="AB73" s="92"/>
      <c r="AC73" s="220"/>
      <c r="AD73" s="67">
        <f t="shared" si="610"/>
        <v>0</v>
      </c>
      <c r="AE73" s="92"/>
      <c r="AF73" s="220"/>
      <c r="AG73" s="67">
        <f t="shared" si="611"/>
        <v>0</v>
      </c>
      <c r="AH73" s="92"/>
      <c r="AI73" s="220"/>
      <c r="AJ73" s="67">
        <f t="shared" si="612"/>
        <v>0</v>
      </c>
      <c r="AK73" s="92"/>
      <c r="AL73" s="220"/>
      <c r="AM73" s="67">
        <f t="shared" si="613"/>
        <v>0</v>
      </c>
      <c r="AN73" s="92"/>
      <c r="AO73" s="220"/>
      <c r="AP73" s="67">
        <f t="shared" si="614"/>
        <v>0</v>
      </c>
      <c r="AQ73" s="92"/>
      <c r="AR73" s="220"/>
      <c r="AS73" s="67">
        <f t="shared" si="615"/>
        <v>0</v>
      </c>
      <c r="AT73" s="92"/>
      <c r="AU73" s="220"/>
      <c r="AV73" s="67">
        <f t="shared" si="616"/>
        <v>0</v>
      </c>
      <c r="AW73" s="92"/>
      <c r="AX73" s="220"/>
      <c r="AY73" s="67">
        <f t="shared" si="617"/>
        <v>0</v>
      </c>
      <c r="AZ73" s="92"/>
      <c r="BA73" s="220"/>
      <c r="BB73" s="67">
        <f t="shared" si="618"/>
        <v>0</v>
      </c>
      <c r="BC73" s="92"/>
      <c r="BD73" s="220"/>
      <c r="BE73" s="67">
        <f t="shared" si="619"/>
        <v>0</v>
      </c>
      <c r="BF73" s="92"/>
      <c r="BG73" s="220"/>
      <c r="BH73" s="67">
        <f t="shared" si="620"/>
        <v>0</v>
      </c>
      <c r="BI73" s="68"/>
      <c r="BJ73" s="154">
        <f t="shared" si="621"/>
        <v>0</v>
      </c>
      <c r="BK73" s="116">
        <f t="shared" si="622"/>
        <v>0</v>
      </c>
      <c r="BL73" s="50"/>
      <c r="BM73" s="5">
        <f ca="1">SUMIFS(INDIRECT("Sales!"&amp;RW73&amp;":"&amp;RW73),Sales!$1:$1,"&gt;"&amp;$BN$2,Sales!$1:$1,"&lt;="&amp;$C$2)/$BM$2*30</f>
        <v>0</v>
      </c>
      <c r="BN73" s="72"/>
      <c r="BO73" s="5">
        <f>SUMIF($DB$2:$RV$2,"&lt;"&amp;BO$2,$DB73:$RV73)-SUM($BN73:BN73)</f>
        <v>0</v>
      </c>
      <c r="BP73" s="5">
        <f>SUMIF($DB$2:$RV$2,"&lt;"&amp;BP$2,$DB73:$RV73)-SUM($BN73:BO73)</f>
        <v>0</v>
      </c>
      <c r="BQ73" s="5">
        <f>SUMIF($DB$2:$RV$2,"&lt;"&amp;BQ$2,$DB73:$RV73)-SUM($BN73:BP73)</f>
        <v>0</v>
      </c>
      <c r="BR73" s="5">
        <f>SUMIF($DB$2:$RV$2,"&lt;"&amp;BR$2,$DB73:$RV73)-SUM($BN73:BQ73)</f>
        <v>0</v>
      </c>
      <c r="BS73" s="5">
        <f>SUMIF($DB$2:$RV$2,"&lt;"&amp;BS$2,$DB73:$RV73)-SUM($BN73:BR73)</f>
        <v>0</v>
      </c>
      <c r="BT73" s="5">
        <f>SUMIF($DB$2:$RV$2,"&lt;"&amp;BT$2,$DB73:$RV73)-SUM($BN73:BS73)</f>
        <v>0</v>
      </c>
      <c r="BU73" s="5">
        <f t="shared" si="599"/>
        <v>0</v>
      </c>
      <c r="BV73" s="10"/>
      <c r="BW73" s="95"/>
      <c r="BX73" s="95">
        <v>0</v>
      </c>
      <c r="BY73" s="95">
        <v>0</v>
      </c>
      <c r="BZ73" s="95"/>
      <c r="CA73" s="95"/>
      <c r="CB73" s="95"/>
      <c r="CC73" s="79">
        <v>0</v>
      </c>
      <c r="CD73" s="79">
        <v>0</v>
      </c>
      <c r="CE73" s="79">
        <v>0</v>
      </c>
      <c r="CF73" s="79">
        <v>0</v>
      </c>
      <c r="CG73" s="79">
        <v>0</v>
      </c>
      <c r="CH73" s="79">
        <v>0</v>
      </c>
      <c r="CI73" s="79">
        <v>0</v>
      </c>
      <c r="CJ73" s="79">
        <v>0</v>
      </c>
      <c r="CK73" s="79">
        <v>0</v>
      </c>
      <c r="CL73" s="79">
        <v>0</v>
      </c>
      <c r="CM73" s="79">
        <v>0</v>
      </c>
      <c r="CN73" s="79">
        <v>0</v>
      </c>
      <c r="CO73" s="79">
        <v>0</v>
      </c>
      <c r="CP73" s="79">
        <v>0</v>
      </c>
      <c r="CQ73" s="79">
        <v>0</v>
      </c>
      <c r="CR73" s="79">
        <v>0</v>
      </c>
      <c r="CS73" s="79">
        <v>25</v>
      </c>
      <c r="CT73" s="79">
        <v>25</v>
      </c>
      <c r="CU73" s="79">
        <v>35</v>
      </c>
      <c r="CV73" s="79">
        <v>40</v>
      </c>
      <c r="CW73" s="79">
        <v>61</v>
      </c>
      <c r="CX73" s="95">
        <v>50</v>
      </c>
      <c r="CY73" s="79">
        <v>72</v>
      </c>
      <c r="CZ73" s="79">
        <v>0</v>
      </c>
      <c r="DA73" s="79">
        <v>75</v>
      </c>
      <c r="DB73" s="5">
        <v>53</v>
      </c>
      <c r="DC73" s="5">
        <v>60</v>
      </c>
      <c r="DD73" s="5">
        <v>125</v>
      </c>
      <c r="DE73" s="5">
        <v>80</v>
      </c>
      <c r="DF73" s="5">
        <v>20</v>
      </c>
      <c r="DG73" s="5">
        <v>20</v>
      </c>
      <c r="DH73" s="5">
        <v>0</v>
      </c>
      <c r="DI73" s="5">
        <v>50</v>
      </c>
      <c r="DJ73" s="5">
        <v>0</v>
      </c>
      <c r="DK73" s="5">
        <v>30</v>
      </c>
      <c r="DL73" s="5">
        <v>50</v>
      </c>
      <c r="DM73" s="5">
        <v>60</v>
      </c>
      <c r="DN73" s="5">
        <v>0</v>
      </c>
      <c r="DO73" s="5">
        <v>0</v>
      </c>
      <c r="DP73" s="5">
        <v>15</v>
      </c>
      <c r="DQ73" s="5">
        <v>15</v>
      </c>
      <c r="DR73" s="5">
        <v>40</v>
      </c>
      <c r="DS73" s="5">
        <v>30</v>
      </c>
      <c r="DT73" s="5">
        <v>0</v>
      </c>
      <c r="DU73" s="5">
        <v>30</v>
      </c>
      <c r="DV73" s="5">
        <v>51</v>
      </c>
      <c r="DW73" s="5">
        <v>35</v>
      </c>
      <c r="DX73" s="5">
        <v>50</v>
      </c>
      <c r="DY73" s="5">
        <v>35</v>
      </c>
      <c r="DZ73" s="5">
        <v>61</v>
      </c>
      <c r="EA73" s="5">
        <v>35</v>
      </c>
      <c r="EB73" s="5">
        <v>25</v>
      </c>
      <c r="EC73" s="5">
        <v>25</v>
      </c>
      <c r="ED73" s="5">
        <v>0</v>
      </c>
      <c r="EE73" s="5">
        <v>40</v>
      </c>
      <c r="EF73" s="5">
        <v>0</v>
      </c>
      <c r="EG73" s="5">
        <v>36</v>
      </c>
      <c r="EH73" s="5">
        <v>30</v>
      </c>
      <c r="EI73" s="5">
        <v>35</v>
      </c>
      <c r="EJ73" s="5">
        <v>35</v>
      </c>
      <c r="EK73" s="5">
        <v>52</v>
      </c>
      <c r="EL73" s="5">
        <v>40</v>
      </c>
      <c r="EM73" s="5">
        <v>0</v>
      </c>
      <c r="EN73" s="5">
        <v>50</v>
      </c>
      <c r="EO73" s="5">
        <v>40</v>
      </c>
      <c r="EP73" s="5">
        <v>30</v>
      </c>
      <c r="EQ73" s="5">
        <v>30</v>
      </c>
      <c r="ER73" s="5">
        <v>35</v>
      </c>
      <c r="ES73" s="5">
        <v>33</v>
      </c>
      <c r="ET73" s="5">
        <v>40</v>
      </c>
      <c r="EU73" s="5">
        <v>25</v>
      </c>
      <c r="EV73" s="5">
        <v>30</v>
      </c>
      <c r="EW73" s="5">
        <v>37</v>
      </c>
      <c r="EX73" s="5">
        <v>25</v>
      </c>
      <c r="EY73" s="5">
        <v>35</v>
      </c>
      <c r="EZ73" s="5">
        <v>30</v>
      </c>
      <c r="FA73" s="5">
        <v>0</v>
      </c>
      <c r="FB73" s="5">
        <v>25</v>
      </c>
      <c r="FC73" s="5">
        <v>30</v>
      </c>
      <c r="FD73" s="5">
        <v>10</v>
      </c>
      <c r="FE73" s="5">
        <v>0</v>
      </c>
      <c r="FF73" s="5">
        <v>25</v>
      </c>
      <c r="FG73" s="5">
        <v>0</v>
      </c>
      <c r="FH73" s="5">
        <v>0</v>
      </c>
      <c r="FI73" s="5">
        <v>0</v>
      </c>
      <c r="FJ73" s="5">
        <v>30</v>
      </c>
      <c r="FK73" s="5">
        <v>15</v>
      </c>
      <c r="FL73" s="5">
        <v>30</v>
      </c>
      <c r="FM73" s="5">
        <v>36</v>
      </c>
      <c r="FN73" s="5">
        <v>0</v>
      </c>
      <c r="FO73" s="5">
        <v>25</v>
      </c>
      <c r="FP73" s="5">
        <v>0</v>
      </c>
      <c r="FQ73" s="5">
        <v>35</v>
      </c>
      <c r="FR73" s="5">
        <v>35</v>
      </c>
      <c r="FS73" s="5">
        <v>0</v>
      </c>
      <c r="FT73" s="5">
        <v>35</v>
      </c>
      <c r="FU73" s="5">
        <v>35</v>
      </c>
      <c r="FV73" s="5">
        <v>0</v>
      </c>
      <c r="FW73" s="5">
        <v>35</v>
      </c>
      <c r="FX73" s="5">
        <v>35</v>
      </c>
      <c r="FY73" s="5">
        <v>35</v>
      </c>
      <c r="FZ73" s="5">
        <v>35</v>
      </c>
      <c r="GA73" s="5">
        <v>15</v>
      </c>
      <c r="GB73" s="5">
        <v>35</v>
      </c>
      <c r="GC73" s="5">
        <v>15</v>
      </c>
      <c r="GD73" s="5">
        <v>0</v>
      </c>
      <c r="GE73" s="5">
        <v>35</v>
      </c>
      <c r="GF73" s="5">
        <v>15</v>
      </c>
      <c r="GG73" s="5">
        <v>0</v>
      </c>
      <c r="GH73" s="5">
        <v>15</v>
      </c>
      <c r="GI73" s="5">
        <v>15</v>
      </c>
      <c r="GJ73" s="5">
        <v>15</v>
      </c>
      <c r="GK73" s="5">
        <v>15</v>
      </c>
      <c r="GL73" s="5">
        <v>20</v>
      </c>
      <c r="GM73" s="5">
        <v>15</v>
      </c>
      <c r="GN73" s="5">
        <v>10</v>
      </c>
      <c r="GO73" s="5">
        <v>15</v>
      </c>
      <c r="GP73" s="5">
        <v>0</v>
      </c>
      <c r="GQ73" s="5">
        <v>15</v>
      </c>
      <c r="GR73" s="5">
        <v>15</v>
      </c>
      <c r="GS73" s="5">
        <v>15</v>
      </c>
      <c r="GT73" s="5">
        <v>15</v>
      </c>
      <c r="GU73" s="5">
        <v>15</v>
      </c>
      <c r="GV73" s="5">
        <v>15</v>
      </c>
      <c r="GW73" s="5">
        <v>15</v>
      </c>
      <c r="GX73" s="5">
        <v>0</v>
      </c>
      <c r="GY73" s="5">
        <v>15</v>
      </c>
      <c r="GZ73" s="5">
        <v>15</v>
      </c>
      <c r="HA73" s="5">
        <v>15</v>
      </c>
      <c r="HB73" s="5">
        <v>25</v>
      </c>
      <c r="HC73" s="5">
        <v>20</v>
      </c>
      <c r="HD73" s="5">
        <v>20</v>
      </c>
      <c r="HE73" s="5">
        <v>20</v>
      </c>
      <c r="HF73" s="5">
        <v>25</v>
      </c>
      <c r="HG73" s="5">
        <v>20</v>
      </c>
      <c r="HH73" s="5">
        <v>15</v>
      </c>
      <c r="HI73" s="5">
        <v>20</v>
      </c>
      <c r="HJ73" s="5">
        <v>20</v>
      </c>
      <c r="HK73" s="5">
        <v>20</v>
      </c>
      <c r="HL73" s="5">
        <v>20</v>
      </c>
      <c r="HM73" s="5">
        <v>20</v>
      </c>
      <c r="HN73" s="5">
        <v>20</v>
      </c>
      <c r="HO73" s="5">
        <v>20</v>
      </c>
      <c r="HP73" s="5">
        <v>20</v>
      </c>
      <c r="HQ73" s="5">
        <v>20</v>
      </c>
      <c r="HR73" s="5">
        <v>20</v>
      </c>
      <c r="HS73" s="5">
        <v>20</v>
      </c>
      <c r="HT73" s="5">
        <v>20</v>
      </c>
      <c r="HU73" s="5">
        <v>20</v>
      </c>
      <c r="HV73" s="5">
        <v>15</v>
      </c>
      <c r="HW73" s="5">
        <v>20</v>
      </c>
      <c r="HX73" s="5">
        <v>10</v>
      </c>
      <c r="HY73" s="5">
        <v>10</v>
      </c>
      <c r="HZ73" s="5">
        <v>15</v>
      </c>
      <c r="IA73" s="5">
        <v>20</v>
      </c>
      <c r="IB73" s="5">
        <v>15</v>
      </c>
      <c r="IC73" s="5">
        <v>15</v>
      </c>
      <c r="ID73" s="5">
        <v>15</v>
      </c>
      <c r="IE73" s="5">
        <v>15</v>
      </c>
      <c r="IF73" s="5"/>
      <c r="IG73" s="5">
        <v>20</v>
      </c>
      <c r="IH73" s="5">
        <v>20</v>
      </c>
      <c r="II73" s="5">
        <v>20</v>
      </c>
      <c r="IJ73" s="5">
        <v>20</v>
      </c>
      <c r="IK73" s="5">
        <v>20</v>
      </c>
      <c r="IL73" s="5">
        <v>20</v>
      </c>
      <c r="IM73" s="5">
        <v>25</v>
      </c>
      <c r="IN73" s="5">
        <v>15</v>
      </c>
      <c r="IO73" s="5">
        <v>20</v>
      </c>
      <c r="IP73" s="5">
        <v>15</v>
      </c>
      <c r="IQ73" s="5">
        <v>15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0</v>
      </c>
      <c r="JS73" s="5">
        <v>0</v>
      </c>
      <c r="JT73" s="5">
        <v>0</v>
      </c>
      <c r="JU73" s="5"/>
      <c r="JV73" s="54"/>
      <c r="JW73" s="5">
        <f>IF(BW73=0,0,IF($BJ73&gt;SUM(BX73:$JV73),IF(BW73+SUM(BX73:$JV73)&gt;$BJ73,$BJ73-SUM(JX73:$RV73),BW73),0))</f>
        <v>0</v>
      </c>
      <c r="JX73" s="5">
        <f>IF(BX73=0,0,IF($BJ73&gt;SUM(BY73:$JV73),IF(BX73+SUM(BY73:$JV73)&gt;$BJ73,$BJ73-SUM(JY73:$RV73),BX73),0))</f>
        <v>0</v>
      </c>
      <c r="JY73" s="5">
        <f>IF(BY73=0,0,IF($BJ73&gt;SUM(BZ73:$JV73),IF(BY73+SUM(BZ73:$JV73)&gt;$BJ73,$BJ73-SUM(JZ73:$RV73),BY73),0))</f>
        <v>0</v>
      </c>
      <c r="JZ73" s="5">
        <f>IF(BZ73=0,0,IF($BJ73&gt;SUM(CA73:$JV73),IF(BZ73+SUM(CA73:$JV73)&gt;$BJ73,$BJ73-SUM(KA73:$RV73),BZ73),0))</f>
        <v>0</v>
      </c>
      <c r="KA73" s="5">
        <f>IF(CA73=0,0,IF($BJ73&gt;SUM(CB73:$JV73),IF(CA73+SUM(CB73:$JV73)&gt;$BJ73,$BJ73-SUM(KB73:$RV73),CA73),0))</f>
        <v>0</v>
      </c>
      <c r="KB73" s="5">
        <f>IF(CB73=0,0,IF($BJ73&gt;SUM(CC73:$JV73),IF(CB73+SUM(CC73:$JV73)&gt;$BJ73,$BJ73-SUM(KC73:$RV73),CB73),0))</f>
        <v>0</v>
      </c>
      <c r="KC73" s="5">
        <f>IF(CC73=0,0,IF($BJ73&gt;SUM(CD73:$JV73),IF(CC73+SUM(CD73:$JV73)&gt;$BJ73,$BJ73-SUM(KD73:$RV73),CC73),0))</f>
        <v>0</v>
      </c>
      <c r="KD73" s="5">
        <f>IF(CD73=0,0,IF($BJ73&gt;SUM(CE73:$JV73),IF(CD73+SUM(CE73:$JV73)&gt;$BJ73,$BJ73-SUM(KE73:$RV73),CD73),0))</f>
        <v>0</v>
      </c>
      <c r="KE73" s="5">
        <f>IF(CE73=0,0,IF($BJ73&gt;SUM(CF73:$JV73),IF(CE73+SUM(CF73:$JV73)&gt;$BJ73,$BJ73-SUM(KF73:$RV73),CE73),0))</f>
        <v>0</v>
      </c>
      <c r="KF73" s="5">
        <f>IF(CF73=0,0,IF($BJ73&gt;SUM(CG73:$JV73),IF(CF73+SUM(CG73:$JV73)&gt;$BJ73,$BJ73-SUM(KG73:$RV73),CF73),0))</f>
        <v>0</v>
      </c>
      <c r="KG73" s="5">
        <f>IF(CG73=0,0,IF($BJ73&gt;SUM(CH73:$JV73),IF(CG73+SUM(CH73:$JV73)&gt;$BJ73,$BJ73-SUM(KH73:$RV73),CG73),0))</f>
        <v>0</v>
      </c>
      <c r="KH73" s="5">
        <f>IF(CH73=0,0,IF($BJ73&gt;SUM(CI73:$JV73),IF(CH73+SUM(CI73:$JV73)&gt;$BJ73,$BJ73-SUM(KI73:$RV73),CH73),0))</f>
        <v>0</v>
      </c>
      <c r="KI73" s="5">
        <f>IF(CI73=0,0,IF($BJ73&gt;SUM(CJ73:$JV73),IF(CI73+SUM(CJ73:$JV73)&gt;$BJ73,$BJ73-SUM(KJ73:$RV73),CI73),0))</f>
        <v>0</v>
      </c>
      <c r="KJ73" s="5">
        <f>IF(CJ73=0,0,IF($BJ73&gt;SUM(CK73:$JV73),IF(CJ73+SUM(CK73:$JV73)&gt;$BJ73,$BJ73-SUM(KK73:$RV73),CJ73),0))</f>
        <v>0</v>
      </c>
      <c r="KK73" s="5">
        <f>IF(CK73=0,0,IF($BJ73&gt;SUM(CL73:$JV73),IF(CK73+SUM(CL73:$JV73)&gt;$BJ73,$BJ73-SUM(KL73:$RV73),CK73),0))</f>
        <v>0</v>
      </c>
      <c r="KL73" s="5">
        <f>IF(CL73=0,0,IF($BJ73&gt;SUM(CM73:$JV73),IF(CL73+SUM(CM73:$JV73)&gt;$BJ73,$BJ73-SUM(KM73:$RV73),CL73),0))</f>
        <v>0</v>
      </c>
      <c r="KM73" s="5">
        <f>IF(CM73=0,0,IF($BJ73&gt;SUM(CN73:$JV73),IF(CM73+SUM(CN73:$JV73)&gt;$BJ73,$BJ73-SUM(KN73:$RV73),CM73),0))</f>
        <v>0</v>
      </c>
      <c r="KN73" s="5">
        <f>IF(CN73=0,0,IF($BJ73&gt;SUM(CO73:$JV73),IF(CN73+SUM(CO73:$JV73)&gt;$BJ73,$BJ73-SUM(KO73:$RV73),CN73),0))</f>
        <v>0</v>
      </c>
      <c r="KO73" s="5">
        <f>IF(CO73=0,0,IF($BJ73&gt;SUM(CP73:$JV73),IF(CO73+SUM(CP73:$JV73)&gt;$BJ73,$BJ73-SUM(KP73:$RV73),CO73),0))</f>
        <v>0</v>
      </c>
      <c r="KP73" s="5">
        <f>IF(CP73=0,0,IF($BJ73&gt;SUM(CQ73:$JV73),IF(CP73+SUM(CQ73:$JV73)&gt;$BJ73,$BJ73-SUM(KQ73:$RV73),CP73),0))</f>
        <v>0</v>
      </c>
      <c r="KQ73" s="5">
        <f>IF(CQ73=0,0,IF($BJ73&gt;SUM(CR73:$JV73),IF(CQ73+SUM(CR73:$JV73)&gt;$BJ73,$BJ73-SUM(KR73:$RV73),CQ73),0))</f>
        <v>0</v>
      </c>
      <c r="KR73" s="5">
        <f>IF(CR73=0,0,IF($BJ73&gt;SUM(CS73:$JV73),IF(CR73+SUM(CS73:$JV73)&gt;$BJ73,$BJ73-SUM(KS73:$RV73),CR73),0))</f>
        <v>0</v>
      </c>
      <c r="KS73" s="5">
        <f>IF(CS73=0,0,IF($BJ73&gt;SUM(CT73:$JV73),IF(CS73+SUM(CT73:$JV73)&gt;$BJ73,$BJ73-SUM(KT73:$RV73),CS73),0))</f>
        <v>0</v>
      </c>
      <c r="KT73" s="5">
        <f>IF(CT73=0,0,IF($BJ73&gt;SUM(CU73:$JV73),IF(CT73+SUM(CU73:$JV73)&gt;$BJ73,$BJ73-SUM(KU73:$RV73),CT73),0))</f>
        <v>0</v>
      </c>
      <c r="KU73" s="5">
        <f>IF(CU73=0,0,IF($BJ73&gt;SUM(CV73:$JV73),IF(CU73+SUM(CV73:$JV73)&gt;$BJ73,$BJ73-SUM(KV73:$RV73),CU73),0))</f>
        <v>0</v>
      </c>
      <c r="KV73" s="5">
        <f>IF(CV73=0,0,IF($BJ73&gt;SUM(CW73:$JV73),IF(CV73+SUM(CW73:$JV73)&gt;$BJ73,$BJ73-SUM(KW73:$RV73),CV73),0))</f>
        <v>0</v>
      </c>
      <c r="KW73" s="5">
        <f>IF(CW73=0,0,IF($BJ73&gt;SUM(CX73:$JV73),IF(CW73+SUM(CX73:$JV73)&gt;$BJ73,$BJ73-SUM(KX73:$RV73),CW73),0))</f>
        <v>0</v>
      </c>
      <c r="KX73" s="5">
        <f>IF(CX73=0,0,IF($BJ73&gt;SUM(CY73:$JV73),IF(CX73+SUM(CY73:$JV73)&gt;$BJ73,$BJ73-SUM(KY73:$RV73),CX73),0))</f>
        <v>0</v>
      </c>
      <c r="KY73" s="5">
        <f>IF(CY73=0,0,IF($BJ73&gt;SUM(CZ73:$JV73),IF(CY73+SUM(CZ73:$JV73)&gt;$BJ73,$BJ73-SUM(KZ73:$RV73),CY73),0))</f>
        <v>0</v>
      </c>
      <c r="KZ73" s="5">
        <f>IF(CZ73=0,0,IF($BJ73&gt;SUM(DA73:$JV73),IF(CZ73+SUM(DA73:$JV73)&gt;$BJ73,$BJ73-SUM(LA73:$RV73),CZ73),0))</f>
        <v>0</v>
      </c>
      <c r="LA73" s="5">
        <f>IF(DA73=0,0,IF($BJ73&gt;SUM(DB73:$JV73),IF(DA73+SUM(DB73:$JV73)&gt;$BJ73,$BJ73-SUM(LB73:$RV73),DA73),0))</f>
        <v>0</v>
      </c>
      <c r="LB73" s="5">
        <f>IF(DB73=0,0,IF($BJ73&gt;SUM(DC73:$JV73),IF(DB73+SUM(DC73:$JV73)&gt;$BJ73,$BJ73-SUM(LC73:$RV73),DB73),0))</f>
        <v>0</v>
      </c>
      <c r="LC73" s="5">
        <f>IF(DC73=0,0,IF($BJ73&gt;SUM(DD73:$JV73),IF(DC73+SUM(DD73:$JV73)&gt;$BJ73,$BJ73-SUM(LD73:$RV73),DC73),0))</f>
        <v>0</v>
      </c>
      <c r="LD73" s="5">
        <f>IF(DD73=0,0,IF($BJ73&gt;SUM(DE73:$JV73),IF(DD73+SUM(DE73:$JV73)&gt;$BJ73,$BJ73-SUM(LE73:$RV73),DD73),0))</f>
        <v>0</v>
      </c>
      <c r="LE73" s="5">
        <f>IF(DE73=0,0,IF($BJ73&gt;SUM(DF73:$JV73),IF(DE73+SUM(DF73:$JV73)&gt;$BJ73,$BJ73-SUM(LF73:$RV73),DE73),0))</f>
        <v>0</v>
      </c>
      <c r="LF73" s="5">
        <f>IF(DF73=0,0,IF($BJ73&gt;SUM(DG73:$JV73),IF(DF73+SUM(DG73:$JV73)&gt;$BJ73,$BJ73-SUM(LG73:$RV73),DF73),0))</f>
        <v>0</v>
      </c>
      <c r="LG73" s="5">
        <f>IF(DG73=0,0,IF($BJ73&gt;SUM(DH73:$JV73),IF(DG73+SUM(DH73:$JV73)&gt;$BJ73,$BJ73-SUM(LH73:$RV73),DG73),0))</f>
        <v>0</v>
      </c>
      <c r="LH73" s="5">
        <f>IF(DH73=0,0,IF($BJ73&gt;SUM(DI73:$JV73),IF(DH73+SUM(DI73:$JV73)&gt;$BJ73,$BJ73-SUM(LI73:$RV73),DH73),0))</f>
        <v>0</v>
      </c>
      <c r="LI73" s="5">
        <f>IF(DI73=0,0,IF($BJ73&gt;SUM(DJ73:$JV73),IF(DI73+SUM(DJ73:$JV73)&gt;$BJ73,$BJ73-SUM(LJ73:$RV73),DI73),0))</f>
        <v>0</v>
      </c>
      <c r="LJ73" s="5">
        <f>IF(DJ73=0,0,IF($BJ73&gt;SUM(DK73:$JV73),IF(DJ73+SUM(DK73:$JV73)&gt;$BJ73,$BJ73-SUM(LK73:$RV73),DJ73),0))</f>
        <v>0</v>
      </c>
      <c r="LK73" s="5">
        <f>IF(DK73=0,0,IF($BJ73&gt;SUM(DL73:$JV73),IF(DK73+SUM(DL73:$JV73)&gt;$BJ73,$BJ73-SUM(LL73:$RV73),DK73),0))</f>
        <v>0</v>
      </c>
      <c r="LL73" s="5">
        <f>IF(DL73=0,0,IF($BJ73&gt;SUM(DM73:$JV73),IF(DL73+SUM(DM73:$JV73)&gt;$BJ73,$BJ73-SUM(LM73:$RV73),DL73),0))</f>
        <v>0</v>
      </c>
      <c r="LM73" s="5">
        <f>IF(DM73=0,0,IF($BJ73&gt;SUM(DN73:$JV73),IF(DM73+SUM(DN73:$JV73)&gt;$BJ73,$BJ73-SUM(LN73:$RV73),DM73),0))</f>
        <v>0</v>
      </c>
      <c r="LN73" s="5">
        <f>IF(DN73=0,0,IF($BJ73&gt;SUM(DO73:$JV73),IF(DN73+SUM(DO73:$JV73)&gt;$BJ73,$BJ73-SUM(LO73:$RV73),DN73),0))</f>
        <v>0</v>
      </c>
      <c r="LO73" s="5">
        <f>IF(DO73=0,0,IF($BJ73&gt;SUM(DP73:$JV73),IF(DO73+SUM(DP73:$JV73)&gt;$BJ73,$BJ73-SUM(LP73:$RV73),DO73),0))</f>
        <v>0</v>
      </c>
      <c r="LP73" s="5">
        <f>IF(DP73=0,0,IF($BJ73&gt;SUM(DQ73:$JV73),IF(DP73+SUM(DQ73:$JV73)&gt;$BJ73,$BJ73-SUM(LQ73:$RV73),DP73),0))</f>
        <v>0</v>
      </c>
      <c r="LQ73" s="5">
        <f>IF(DQ73=0,0,IF($BJ73&gt;SUM(DR73:$JV73),IF(DQ73+SUM(DR73:$JV73)&gt;$BJ73,$BJ73-SUM(LR73:$RV73),DQ73),0))</f>
        <v>0</v>
      </c>
      <c r="LR73" s="5">
        <f>IF(DR73=0,0,IF($BJ73&gt;SUM(DS73:$JV73),IF(DR73+SUM(DS73:$JV73)&gt;$BJ73,$BJ73-SUM(LS73:$RV73),DR73),0))</f>
        <v>0</v>
      </c>
      <c r="LS73" s="5">
        <f>IF(DS73=0,0,IF($BJ73&gt;SUM(DT73:$JV73),IF(DS73+SUM(DT73:$JV73)&gt;$BJ73,$BJ73-SUM(LT73:$RV73),DS73),0))</f>
        <v>0</v>
      </c>
      <c r="LT73" s="5">
        <f>IF(DT73=0,0,IF($BJ73&gt;SUM(DU73:$JV73),IF(DT73+SUM(DU73:$JV73)&gt;$BJ73,$BJ73-SUM(LU73:$RV73),DT73),0))</f>
        <v>0</v>
      </c>
      <c r="LU73" s="5">
        <f>IF(DU73=0,0,IF($BJ73&gt;SUM(DV73:$JV73),IF(DU73+SUM(DV73:$JV73)&gt;$BJ73,$BJ73-SUM(LV73:$RV73),DU73),0))</f>
        <v>0</v>
      </c>
      <c r="LV73" s="5">
        <f>IF(DV73=0,0,IF($BJ73&gt;SUM(DW73:$JV73),IF(DV73+SUM(DW73:$JV73)&gt;$BJ73,$BJ73-SUM(LW73:$RV73),DV73),0))</f>
        <v>0</v>
      </c>
      <c r="LW73" s="5">
        <f>IF(DW73=0,0,IF($BJ73&gt;SUM(DX73:$JV73),IF(DW73+SUM(DX73:$JV73)&gt;$BJ73,$BJ73-SUM(LX73:$RV73),DW73),0))</f>
        <v>0</v>
      </c>
      <c r="LX73" s="5">
        <f>IF(DX73=0,0,IF($BJ73&gt;SUM(DY73:$JV73),IF(DX73+SUM(DY73:$JV73)&gt;$BJ73,$BJ73-SUM(LY73:$RV73),DX73),0))</f>
        <v>0</v>
      </c>
      <c r="LY73" s="5">
        <f>IF(DY73=0,0,IF($BJ73&gt;SUM(DZ73:$JV73),IF(DY73+SUM(DZ73:$JV73)&gt;$BJ73,$BJ73-SUM(LZ73:$RV73),DY73),0))</f>
        <v>0</v>
      </c>
      <c r="LZ73" s="5">
        <f>IF(DZ73=0,0,IF($BJ73&gt;SUM(EA73:$JV73),IF(DZ73+SUM(EA73:$JV73)&gt;$BJ73,$BJ73-SUM(MA73:$RV73),DZ73),0))</f>
        <v>0</v>
      </c>
      <c r="MA73" s="5">
        <f>IF(EA73=0,0,IF($BJ73&gt;SUM(EB73:$JV73),IF(EA73+SUM(EB73:$JV73)&gt;$BJ73,$BJ73-SUM(MB73:$RV73),EA73),0))</f>
        <v>0</v>
      </c>
      <c r="MB73" s="5">
        <f>IF(EB73=0,0,IF($BJ73&gt;SUM(EC73:$JV73),IF(EB73+SUM(EC73:$JV73)&gt;$BJ73,$BJ73-SUM(MC73:$RV73),EB73),0))</f>
        <v>0</v>
      </c>
      <c r="MC73" s="5">
        <f>IF(EC73=0,0,IF($BJ73&gt;SUM(ED73:$JV73),IF(EC73+SUM(ED73:$JV73)&gt;$BJ73,$BJ73-SUM(MD73:$RV73),EC73),0))</f>
        <v>0</v>
      </c>
      <c r="MD73" s="5">
        <f>IF(ED73=0,0,IF($BJ73&gt;SUM(EE73:$JV73),IF(ED73+SUM(EE73:$JV73)&gt;$BJ73,$BJ73-SUM(ME73:$RV73),ED73),0))</f>
        <v>0</v>
      </c>
      <c r="ME73" s="5">
        <f>IF(EE73=0,0,IF($BJ73&gt;SUM(EF73:$JV73),IF(EE73+SUM(EF73:$JV73)&gt;$BJ73,$BJ73-SUM(MF73:$RV73),EE73),0))</f>
        <v>0</v>
      </c>
      <c r="MF73" s="5">
        <f>IF(EF73=0,0,IF($BJ73&gt;SUM(EG73:$JV73),IF(EF73+SUM(EG73:$JV73)&gt;$BJ73,$BJ73-SUM(MG73:$RV73),EF73),0))</f>
        <v>0</v>
      </c>
      <c r="MG73" s="5">
        <f>IF(EG73=0,0,IF($BJ73&gt;SUM(EH73:$JV73),IF(EG73+SUM(EH73:$JV73)&gt;$BJ73,$BJ73-SUM(MH73:$RV73),EG73),0))</f>
        <v>0</v>
      </c>
      <c r="MH73" s="5">
        <f>IF(EH73=0,0,IF($BJ73&gt;SUM(EI73:$JV73),IF(EH73+SUM(EI73:$JV73)&gt;$BJ73,$BJ73-SUM(MI73:$RV73),EH73),0))</f>
        <v>0</v>
      </c>
      <c r="MI73" s="5">
        <f>IF(EI73=0,0,IF($BJ73&gt;SUM(EJ73:$JV73),IF(EI73+SUM(EJ73:$JV73)&gt;$BJ73,$BJ73-SUM(MJ73:$RV73),EI73),0))</f>
        <v>0</v>
      </c>
      <c r="MJ73" s="5">
        <f>IF(EJ73=0,0,IF($BJ73&gt;SUM(EK73:$JV73),IF(EJ73+SUM(EK73:$JV73)&gt;$BJ73,$BJ73-SUM(MK73:$RV73),EJ73),0))</f>
        <v>0</v>
      </c>
      <c r="MK73" s="5">
        <f>IF(EK73=0,0,IF($BJ73&gt;SUM(EL73:$JV73),IF(EK73+SUM(EL73:$JV73)&gt;$BJ73,$BJ73-SUM(ML73:$RV73),EK73),0))</f>
        <v>0</v>
      </c>
      <c r="ML73" s="5">
        <f>IF(EL73=0,0,IF($BJ73&gt;SUM(EM73:$JV73),IF(EL73+SUM(EM73:$JV73)&gt;$BJ73,$BJ73-SUM(MM73:$RV73),EL73),0))</f>
        <v>0</v>
      </c>
      <c r="MM73" s="5">
        <f>IF(EM73=0,0,IF($BJ73&gt;SUM(EN73:$JV73),IF(EM73+SUM(EN73:$JV73)&gt;$BJ73,$BJ73-SUM(MN73:$RV73),EM73),0))</f>
        <v>0</v>
      </c>
      <c r="MN73" s="5">
        <f>IF(EN73=0,0,IF($BJ73&gt;SUM(EO73:$JV73),IF(EN73+SUM(EO73:$JV73)&gt;$BJ73,$BJ73-SUM(MO73:$RV73),EN73),0))</f>
        <v>0</v>
      </c>
      <c r="MO73" s="5">
        <f>IF(EO73=0,0,IF($BJ73&gt;SUM(EP73:$JV73),IF(EO73+SUM(EP73:$JV73)&gt;$BJ73,$BJ73-SUM(MP73:$RV73),EO73),0))</f>
        <v>0</v>
      </c>
      <c r="MP73" s="5">
        <f>IF(EP73=0,0,IF($BJ73&gt;SUM(EQ73:$JV73),IF(EP73+SUM(EQ73:$JV73)&gt;$BJ73,$BJ73-SUM(MQ73:$RV73),EP73),0))</f>
        <v>0</v>
      </c>
      <c r="MQ73" s="5">
        <f>IF(EQ73=0,0,IF($BJ73&gt;SUM(ER73:$JV73),IF(EQ73+SUM(ER73:$JV73)&gt;$BJ73,$BJ73-SUM(MR73:$RV73),EQ73),0))</f>
        <v>0</v>
      </c>
      <c r="MR73" s="5">
        <f>IF(ER73=0,0,IF($BJ73&gt;SUM(ES73:$JV73),IF(ER73+SUM(ES73:$JV73)&gt;$BJ73,$BJ73-SUM(MS73:$RV73),ER73),0))</f>
        <v>0</v>
      </c>
      <c r="MS73" s="5">
        <f>IF(ES73=0,0,IF($BJ73&gt;SUM(ET73:$JV73),IF(ES73+SUM(ET73:$JV73)&gt;$BJ73,$BJ73-SUM(MT73:$RV73),ES73),0))</f>
        <v>0</v>
      </c>
      <c r="MT73" s="5">
        <f>IF(ET73=0,0,IF($BJ73&gt;SUM(EU73:$JV73),IF(ET73+SUM(EU73:$JV73)&gt;$BJ73,$BJ73-SUM(MU73:$RV73),ET73),0))</f>
        <v>0</v>
      </c>
      <c r="MU73" s="5">
        <f>IF(EU73=0,0,IF($BJ73&gt;SUM(EV73:$JV73),IF(EU73+SUM(EV73:$JV73)&gt;$BJ73,$BJ73-SUM(MV73:$RV73),EU73),0))</f>
        <v>0</v>
      </c>
      <c r="MV73" s="5">
        <f>IF(EV73=0,0,IF($BJ73&gt;SUM(EW73:$JV73),IF(EV73+SUM(EW73:$JV73)&gt;$BJ73,$BJ73-SUM(MW73:$RV73),EV73),0))</f>
        <v>0</v>
      </c>
      <c r="MW73" s="5">
        <f>IF(EW73=0,0,IF($BJ73&gt;SUM(EX73:$JV73),IF(EW73+SUM(EX73:$JV73)&gt;$BJ73,$BJ73-SUM(MX73:$RV73),EW73),0))</f>
        <v>0</v>
      </c>
      <c r="MX73" s="5">
        <f>IF(EX73=0,0,IF($BJ73&gt;SUM(EY73:$JV73),IF(EX73+SUM(EY73:$JV73)&gt;$BJ73,$BJ73-SUM(MY73:$RV73),EX73),0))</f>
        <v>0</v>
      </c>
      <c r="MY73" s="5">
        <f>IF(EY73=0,0,IF($BJ73&gt;SUM(EZ73:$JV73),IF(EY73+SUM(EZ73:$JV73)&gt;$BJ73,$BJ73-SUM(MZ73:$RV73),EY73),0))</f>
        <v>0</v>
      </c>
      <c r="MZ73" s="5">
        <f>IF(EZ73=0,0,IF($BJ73&gt;SUM(FA73:$JV73),IF(EZ73+SUM(FA73:$JV73)&gt;$BJ73,$BJ73-SUM(NA73:$RV73),EZ73),0))</f>
        <v>0</v>
      </c>
      <c r="NA73" s="5">
        <f>IF(FA73=0,0,IF($BJ73&gt;SUM(FB73:$JV73),IF(FA73+SUM(FB73:$JV73)&gt;$BJ73,$BJ73-SUM(NB73:$RV73),FA73),0))</f>
        <v>0</v>
      </c>
      <c r="NB73" s="5">
        <f>IF(FB73=0,0,IF($BJ73&gt;SUM(FC73:$JV73),IF(FB73+SUM(FC73:$JV73)&gt;$BJ73,$BJ73-SUM(NC73:$RV73),FB73),0))</f>
        <v>0</v>
      </c>
      <c r="NC73" s="5">
        <f>IF(FC73=0,0,IF($BJ73&gt;SUM(FD73:$JV73),IF(FC73+SUM(FD73:$JV73)&gt;$BJ73,$BJ73-SUM(ND73:$RV73),FC73),0))</f>
        <v>0</v>
      </c>
      <c r="ND73" s="5">
        <f>IF(FD73=0,0,IF($BJ73&gt;SUM(FE73:$JV73),IF(FD73+SUM(FE73:$JV73)&gt;$BJ73,$BJ73-SUM(NE73:$RV73),FD73),0))</f>
        <v>0</v>
      </c>
      <c r="NE73" s="5">
        <f>IF(FE73=0,0,IF($BJ73&gt;SUM(FF73:$JV73),IF(FE73+SUM(FF73:$JV73)&gt;$BJ73,$BJ73-SUM(NF73:$RV73),FE73),0))</f>
        <v>0</v>
      </c>
      <c r="NF73" s="5">
        <f>IF(FF73=0,0,IF($BJ73&gt;SUM(FG73:$JV73),IF(FF73+SUM(FG73:$JV73)&gt;$BJ73,$BJ73-SUM(NG73:$RV73),FF73),0))</f>
        <v>0</v>
      </c>
      <c r="NG73" s="5">
        <f>IF(FG73=0,0,IF($BJ73&gt;SUM(FH73:$JV73),IF(FG73+SUM(FH73:$JV73)&gt;$BJ73,$BJ73-SUM(NH73:$RV73),FG73),0))</f>
        <v>0</v>
      </c>
      <c r="NH73" s="5">
        <f>IF(FH73=0,0,IF($BJ73&gt;SUM(FI73:$JV73),IF(FH73+SUM(FI73:$JV73)&gt;$BJ73,$BJ73-SUM(NI73:$RV73),FH73),0))</f>
        <v>0</v>
      </c>
      <c r="NI73" s="5">
        <f>IF(FI73=0,0,IF($BJ73&gt;SUM(FJ73:$JV73),IF(FI73+SUM(FJ73:$JV73)&gt;$BJ73,$BJ73-SUM(NJ73:$RV73),FI73),0))</f>
        <v>0</v>
      </c>
      <c r="NJ73" s="5">
        <f>IF(FJ73=0,0,IF($BJ73&gt;SUM(FK73:$JV73),IF(FJ73+SUM(FK73:$JV73)&gt;$BJ73,$BJ73-SUM(NK73:$RV73),FJ73),0))</f>
        <v>0</v>
      </c>
      <c r="NK73" s="5">
        <f>IF(FK73=0,0,IF($BJ73&gt;SUM(FL73:$JV73),IF(FK73+SUM(FL73:$JV73)&gt;$BJ73,$BJ73-SUM(NL73:$RV73),FK73),0))</f>
        <v>0</v>
      </c>
      <c r="NL73" s="5">
        <f>IF(FL73=0,0,IF($BJ73&gt;SUM(FM73:$JV73),IF(FL73+SUM(FM73:$JV73)&gt;$BJ73,$BJ73-SUM(NM73:$RV73),FL73),0))</f>
        <v>0</v>
      </c>
      <c r="NM73" s="5">
        <f>IF(FM73=0,0,IF($BJ73&gt;SUM(FN73:$JV73),IF(FM73+SUM(FN73:$JV73)&gt;$BJ73,$BJ73-SUM(NN73:$RV73),FM73),0))</f>
        <v>0</v>
      </c>
      <c r="NN73" s="5">
        <f>IF(FN73=0,0,IF($BJ73&gt;SUM(FO73:$JV73),IF(FN73+SUM(FO73:$JV73)&gt;$BJ73,$BJ73-SUM(NO73:$RV73),FN73),0))</f>
        <v>0</v>
      </c>
      <c r="NO73" s="5">
        <f>IF(FO73=0,0,IF($BJ73&gt;SUM(FP73:$JV73),IF(FO73+SUM(FP73:$JV73)&gt;$BJ73,$BJ73-SUM(NP73:$RV73),FO73),0))</f>
        <v>0</v>
      </c>
      <c r="NP73" s="5">
        <f>IF(FP73=0,0,IF($BJ73&gt;SUM(FQ73:$JV73),IF(FP73+SUM(FQ73:$JV73)&gt;$BJ73,$BJ73-SUM(NQ73:$RV73),FP73),0))</f>
        <v>0</v>
      </c>
      <c r="NQ73" s="5">
        <f>IF(FQ73=0,0,IF($BJ73&gt;SUM(FR73:$JV73),IF(FQ73+SUM(FR73:$JV73)&gt;$BJ73,$BJ73-SUM(NR73:$RV73),FQ73),0))</f>
        <v>0</v>
      </c>
      <c r="NR73" s="5">
        <f>IF(FR73=0,0,IF($BJ73&gt;SUM(FS73:$JV73),IF(FR73+SUM(FS73:$JV73)&gt;$BJ73,$BJ73-SUM(NS73:$RV73),FR73),0))</f>
        <v>0</v>
      </c>
      <c r="NS73" s="5">
        <f>IF(FS73=0,0,IF($BJ73&gt;SUM(FT73:$JV73),IF(FS73+SUM(FT73:$JV73)&gt;$BJ73,$BJ73-SUM(NT73:$RV73),FS73),0))</f>
        <v>0</v>
      </c>
      <c r="NT73" s="5">
        <f>IF(FT73=0,0,IF($BJ73&gt;SUM(FU73:$JV73),IF(FT73+SUM(FU73:$JV73)&gt;$BJ73,$BJ73-SUM(NU73:$RV73),FT73),0))</f>
        <v>0</v>
      </c>
      <c r="NU73" s="5">
        <f>IF(FU73=0,0,IF($BJ73&gt;SUM(FV73:$JV73),IF(FU73+SUM(FV73:$JV73)&gt;$BJ73,$BJ73-SUM(NV73:$RV73),FU73),0))</f>
        <v>0</v>
      </c>
      <c r="NV73" s="5">
        <f>IF(FV73=0,0,IF($BJ73&gt;SUM(FW73:$JV73),IF(FV73+SUM(FW73:$JV73)&gt;$BJ73,$BJ73-SUM(NW73:$RV73),FV73),0))</f>
        <v>0</v>
      </c>
      <c r="NW73" s="5">
        <f>IF(FW73=0,0,IF($BJ73&gt;SUM(FX73:$JV73),IF(FW73+SUM(FX73:$JV73)&gt;$BJ73,$BJ73-SUM(NX73:$RV73),FW73),0))</f>
        <v>0</v>
      </c>
      <c r="NX73" s="5">
        <f>IF(FX73=0,0,IF($BJ73&gt;SUM(FY73:$JV73),IF(FX73+SUM(FY73:$JV73)&gt;$BJ73,$BJ73-SUM(NY73:$RV73),FX73),0))</f>
        <v>0</v>
      </c>
      <c r="NY73" s="5">
        <f>IF(FY73=0,0,IF($BJ73&gt;SUM(FZ73:$JV73),IF(FY73+SUM(FZ73:$JV73)&gt;$BJ73,$BJ73-SUM(NZ73:$RV73),FY73),0))</f>
        <v>0</v>
      </c>
      <c r="NZ73" s="5">
        <f>IF(FZ73=0,0,IF($BJ73&gt;SUM(GA73:$JV73),IF(FZ73+SUM(GA73:$JV73)&gt;$BJ73,$BJ73-SUM(OA73:$RV73),FZ73),0))</f>
        <v>0</v>
      </c>
      <c r="OA73" s="5">
        <f>IF(GA73=0,0,IF($BJ73&gt;SUM(GB73:$JV73),IF(GA73+SUM(GB73:$JV73)&gt;$BJ73,$BJ73-SUM(OB73:$RV73),GA73),0))</f>
        <v>0</v>
      </c>
      <c r="OB73" s="5">
        <f>IF(GB73=0,0,IF($BJ73&gt;SUM(GC73:$JV73),IF(GB73+SUM(GC73:$JV73)&gt;$BJ73,$BJ73-SUM(OC73:$RV73),GB73),0))</f>
        <v>0</v>
      </c>
      <c r="OC73" s="5">
        <f>IF(GC73=0,0,IF($BJ73&gt;SUM(GD73:$JV73),IF(GC73+SUM(GD73:$JV73)&gt;$BJ73,$BJ73-SUM(OD73:$RV73),GC73),0))</f>
        <v>0</v>
      </c>
      <c r="OD73" s="5">
        <f>IF(GD73=0,0,IF($BJ73&gt;SUM(GE73:$JV73),IF(GD73+SUM(GE73:$JV73)&gt;$BJ73,$BJ73-SUM(OE73:$RV73),GD73),0))</f>
        <v>0</v>
      </c>
      <c r="OE73" s="5">
        <f>IF(GE73=0,0,IF($BJ73&gt;SUM(GF73:$JV73),IF(GE73+SUM(GF73:$JV73)&gt;$BJ73,$BJ73-SUM(OF73:$RV73),GE73),0))</f>
        <v>0</v>
      </c>
      <c r="OF73" s="5">
        <f>IF(GF73=0,0,IF($BJ73&gt;SUM(GG73:$JV73),IF(GF73+SUM(GG73:$JV73)&gt;$BJ73,$BJ73-SUM(OG73:$RV73),GF73),0))</f>
        <v>0</v>
      </c>
      <c r="OG73" s="5">
        <f>IF(GG73=0,0,IF($BJ73&gt;SUM(GH73:$JV73),IF(GG73+SUM(GH73:$JV73)&gt;$BJ73,$BJ73-SUM(OH73:$RV73),GG73),0))</f>
        <v>0</v>
      </c>
      <c r="OH73" s="5">
        <f>IF(GH73=0,0,IF($BJ73&gt;SUM(GI73:$JV73),IF(GH73+SUM(GI73:$JV73)&gt;$BJ73,$BJ73-SUM(OI73:$RV73),GH73),0))</f>
        <v>0</v>
      </c>
      <c r="OI73" s="5">
        <f>IF(GI73=0,0,IF($BJ73&gt;SUM(GJ73:$JV73),IF(GI73+SUM(GJ73:$JV73)&gt;$BJ73,$BJ73-SUM(OJ73:$RV73),GI73),0))</f>
        <v>0</v>
      </c>
      <c r="OJ73" s="5">
        <f>IF(GJ73=0,0,IF($BJ73&gt;SUM(GK73:$JV73),IF(GJ73+SUM(GK73:$JV73)&gt;$BJ73,$BJ73-SUM(OK73:$RV73),GJ73),0))</f>
        <v>0</v>
      </c>
      <c r="OK73" s="5">
        <f>IF(GK73=0,0,IF($BJ73&gt;SUM(GL73:$JV73),IF(GK73+SUM(GL73:$JV73)&gt;$BJ73,$BJ73-SUM(OL73:$RV73),GK73),0))</f>
        <v>0</v>
      </c>
      <c r="OL73" s="5">
        <f>IF(GL73=0,0,IF($BJ73&gt;SUM(GM73:$JV73),IF(GL73+SUM(GM73:$JV73)&gt;$BJ73,$BJ73-SUM(OM73:$RV73),GL73),0))</f>
        <v>0</v>
      </c>
      <c r="OM73" s="5">
        <f>IF(GM73=0,0,IF($BJ73&gt;SUM(GN73:$JV73),IF(GM73+SUM(GN73:$JV73)&gt;$BJ73,$BJ73-SUM(ON73:$RV73),GM73),0))</f>
        <v>0</v>
      </c>
      <c r="ON73" s="5">
        <f>IF(GN73=0,0,IF($BJ73&gt;SUM(GO73:$JV73),IF(GN73+SUM(GO73:$JV73)&gt;$BJ73,$BJ73-SUM(OO73:$RV73),GN73),0))</f>
        <v>0</v>
      </c>
      <c r="OO73" s="5">
        <f>IF(GO73=0,0,IF($BJ73&gt;SUM(GP73:$JV73),IF(GO73+SUM(GP73:$JV73)&gt;$BJ73,$BJ73-SUM(OP73:$RV73),GO73),0))</f>
        <v>0</v>
      </c>
      <c r="OP73" s="5">
        <f>IF(GP73=0,0,IF($BJ73&gt;SUM(GQ73:$JV73),IF(GP73+SUM(GQ73:$JV73)&gt;$BJ73,$BJ73-SUM(OQ73:$RV73),GP73),0))</f>
        <v>0</v>
      </c>
      <c r="OQ73" s="5">
        <f>IF(GQ73=0,0,IF($BJ73&gt;SUM(GR73:$JV73),IF(GQ73+SUM(GR73:$JV73)&gt;$BJ73,$BJ73-SUM(OR73:$RV73),GQ73),0))</f>
        <v>0</v>
      </c>
      <c r="OR73" s="5">
        <f>IF(GR73=0,0,IF($BJ73&gt;SUM(GS73:$JV73),IF(GR73+SUM(GS73:$JV73)&gt;$BJ73,$BJ73-SUM(OS73:$RV73),GR73),0))</f>
        <v>0</v>
      </c>
      <c r="OS73" s="5">
        <f>IF(GS73=0,0,IF($BJ73&gt;SUM(GT73:$JV73),IF(GS73+SUM(GT73:$JV73)&gt;$BJ73,$BJ73-SUM(OT73:$RV73),GS73),0))</f>
        <v>0</v>
      </c>
      <c r="OT73" s="5">
        <f>IF(GT73=0,0,IF($BJ73&gt;SUM(GU73:$JV73),IF(GT73+SUM(GU73:$JV73)&gt;$BJ73,$BJ73-SUM(OU73:$RV73),GT73),0))</f>
        <v>0</v>
      </c>
      <c r="OU73" s="5">
        <f>IF(GU73=0,0,IF($BJ73&gt;SUM(GV73:$JV73),IF(GU73+SUM(GV73:$JV73)&gt;$BJ73,$BJ73-SUM(OV73:$RV73),GU73),0))</f>
        <v>0</v>
      </c>
      <c r="OV73" s="5">
        <f>IF(GV73=0,0,IF($BJ73&gt;SUM(GW73:$JV73),IF(GV73+SUM(GW73:$JV73)&gt;$BJ73,$BJ73-SUM(OW73:$RV73),GV73),0))</f>
        <v>0</v>
      </c>
      <c r="OW73" s="5">
        <f>IF(GW73=0,0,IF($BJ73&gt;SUM(GX73:$JV73),IF(GW73+SUM(GX73:$JV73)&gt;$BJ73,$BJ73-SUM(OX73:$RV73),GW73),0))</f>
        <v>0</v>
      </c>
      <c r="OX73" s="5">
        <f>IF(GX73=0,0,IF($BJ73&gt;SUM(GY73:$JV73),IF(GX73+SUM(GY73:$JV73)&gt;$BJ73,$BJ73-SUM(OY73:$RV73),GX73),0))</f>
        <v>0</v>
      </c>
      <c r="OY73" s="5">
        <f>IF(GY73=0,0,IF($BJ73&gt;SUM(GZ73:$JV73),IF(GY73+SUM(GZ73:$JV73)&gt;$BJ73,$BJ73-SUM(OZ73:$RV73),GY73),0))</f>
        <v>0</v>
      </c>
      <c r="OZ73" s="5">
        <f>IF(GZ73=0,0,IF($BJ73&gt;SUM(HA73:$JV73),IF(GZ73+SUM(HA73:$JV73)&gt;$BJ73,$BJ73-SUM(PA73:$RV73),GZ73),0))</f>
        <v>0</v>
      </c>
      <c r="PA73" s="5">
        <f>IF(HA73=0,0,IF($BJ73&gt;SUM(HB73:$JV73),IF(HA73+SUM(HB73:$JV73)&gt;$BJ73,$BJ73-SUM(PB73:$RV73),HA73),0))</f>
        <v>0</v>
      </c>
      <c r="PB73" s="5">
        <f>IF(HB73=0,0,IF($BJ73&gt;SUM(HC73:$JV73),IF(HB73+SUM(HC73:$JV73)&gt;$BJ73,$BJ73-SUM(PC73:$RV73),HB73),0))</f>
        <v>0</v>
      </c>
      <c r="PC73" s="5">
        <f>IF(HC73=0,0,IF($BJ73&gt;SUM(HD73:$JV73),IF(HC73+SUM(HD73:$JV73)&gt;$BJ73,$BJ73-SUM(PD73:$RV73),HC73),0))</f>
        <v>0</v>
      </c>
      <c r="PD73" s="5">
        <f>IF(HD73=0,0,IF($BJ73&gt;SUM(HE73:$JV73),IF(HD73+SUM(HE73:$JV73)&gt;$BJ73,$BJ73-SUM(PE73:$RV73),HD73),0))</f>
        <v>0</v>
      </c>
      <c r="PE73" s="5">
        <f>IF(HE73=0,0,IF($BJ73&gt;SUM(HF73:$JV73),IF(HE73+SUM(HF73:$JV73)&gt;$BJ73,$BJ73-SUM(PF73:$RV73),HE73),0))</f>
        <v>0</v>
      </c>
      <c r="PF73" s="5">
        <f>IF(HF73=0,0,IF($BJ73&gt;SUM(HG73:$JV73),IF(HF73+SUM(HG73:$JV73)&gt;$BJ73,$BJ73-SUM(PG73:$RV73),HF73),0))</f>
        <v>0</v>
      </c>
      <c r="PG73" s="5">
        <f>IF(HG73=0,0,IF($BJ73&gt;SUM(HH73:$JV73),IF(HG73+SUM(HH73:$JV73)&gt;$BJ73,$BJ73-SUM(PH73:$RV73),HG73),0))</f>
        <v>0</v>
      </c>
      <c r="PH73" s="5">
        <f>IF(HH73=0,0,IF($BJ73&gt;SUM(HI73:$JV73),IF(HH73+SUM(HI73:$JV73)&gt;$BJ73,$BJ73-SUM(PI73:$RV73),HH73),0))</f>
        <v>0</v>
      </c>
      <c r="PI73" s="5">
        <f>IF(HI73=0,0,IF($BJ73&gt;SUM(HJ73:$JV73),IF(HI73+SUM(HJ73:$JV73)&gt;$BJ73,$BJ73-SUM(PJ73:$RV73),HI73),0))</f>
        <v>0</v>
      </c>
      <c r="PJ73" s="5">
        <f>IF(HJ73=0,0,IF($BJ73&gt;SUM(HK73:$JV73),IF(HJ73+SUM(HK73:$JV73)&gt;$BJ73,$BJ73-SUM(PK73:$RV73),HJ73),0))</f>
        <v>0</v>
      </c>
      <c r="PK73" s="5">
        <f>IF(HK73=0,0,IF($BJ73&gt;SUM(HL73:$JV73),IF(HK73+SUM(HL73:$JV73)&gt;$BJ73,$BJ73-SUM(PL73:$RV73),HK73),0))</f>
        <v>0</v>
      </c>
      <c r="PL73" s="5">
        <f>IF(HL73=0,0,IF($BJ73&gt;SUM(HM73:$JV73),IF(HL73+SUM(HM73:$JV73)&gt;$BJ73,$BJ73-SUM(PM73:$RV73),HL73),0))</f>
        <v>0</v>
      </c>
      <c r="PM73" s="5">
        <f>IF(HM73=0,0,IF($BJ73&gt;SUM(HN73:$JV73),IF(HM73+SUM(HN73:$JV73)&gt;$BJ73,$BJ73-SUM(PN73:$RV73),HM73),0))</f>
        <v>0</v>
      </c>
      <c r="PN73" s="5">
        <f>IF(HN73=0,0,IF($BJ73&gt;SUM(HO73:$JV73),IF(HN73+SUM(HO73:$JV73)&gt;$BJ73,$BJ73-SUM(PO73:$RV73),HN73),0))</f>
        <v>0</v>
      </c>
      <c r="PO73" s="5">
        <f>IF(HO73=0,0,IF($BJ73&gt;SUM(HP73:$JV73),IF(HO73+SUM(HP73:$JV73)&gt;$BJ73,$BJ73-SUM(PP73:$RV73),HO73),0))</f>
        <v>0</v>
      </c>
      <c r="PP73" s="5">
        <f>IF(HP73=0,0,IF($BJ73&gt;SUM(HQ73:$JV73),IF(HP73+SUM(HQ73:$JV73)&gt;$BJ73,$BJ73-SUM(PQ73:$RV73),HP73),0))</f>
        <v>0</v>
      </c>
      <c r="PQ73" s="5">
        <f>IF(HQ73=0,0,IF($BJ73&gt;SUM(HR73:$JV73),IF(HQ73+SUM(HR73:$JV73)&gt;$BJ73,$BJ73-SUM(PR73:$RV73),HQ73),0))</f>
        <v>0</v>
      </c>
      <c r="PR73" s="5">
        <f>IF(HR73=0,0,IF($BJ73&gt;SUM(HS73:$JV73),IF(HR73+SUM(HS73:$JV73)&gt;$BJ73,$BJ73-SUM(PS73:$RV73),HR73),0))</f>
        <v>0</v>
      </c>
      <c r="PS73" s="5">
        <f>IF(HS73=0,0,IF($BJ73&gt;SUM(HT73:$JV73),IF(HS73+SUM(HT73:$JV73)&gt;$BJ73,$BJ73-SUM(PT73:$RV73),HS73),0))</f>
        <v>0</v>
      </c>
      <c r="PT73" s="5">
        <f>IF(HT73=0,0,IF($BJ73&gt;SUM(HU73:$JV73),IF(HT73+SUM(HU73:$JV73)&gt;$BJ73,$BJ73-SUM(PU73:$RV73),HT73),0))</f>
        <v>0</v>
      </c>
      <c r="PU73" s="5">
        <f>IF(HU73=0,0,IF($BJ73&gt;SUM(HV73:$JV73),IF(HU73+SUM(HV73:$JV73)&gt;$BJ73,$BJ73-SUM(PV73:$RV73),HU73),0))</f>
        <v>0</v>
      </c>
      <c r="PV73" s="5">
        <f>IF(HV73=0,0,IF($BJ73&gt;SUM(HW73:$JV73),IF(HV73+SUM(HW73:$JV73)&gt;$BJ73,$BJ73-SUM(PW73:$RV73),HV73),0))</f>
        <v>0</v>
      </c>
      <c r="PW73" s="5">
        <f>IF(HW73=0,0,IF($BJ73&gt;SUM(HX73:$JV73),IF(HW73+SUM(HX73:$JV73)&gt;$BJ73,$BJ73-SUM(PX73:$RV73),HW73),0))</f>
        <v>0</v>
      </c>
      <c r="PX73" s="5">
        <f>IF(HX73=0,0,IF($BJ73&gt;SUM(HY73:$JV73),IF(HX73+SUM(HY73:$JV73)&gt;$BJ73,$BJ73-SUM(PY73:$RV73),HX73),0))</f>
        <v>0</v>
      </c>
      <c r="PY73" s="5">
        <f>IF(HY73=0,0,IF($BJ73&gt;SUM(HZ73:$JV73),IF(HY73+SUM(HZ73:$JV73)&gt;$BJ73,$BJ73-SUM(PZ73:$RV73),HY73),0))</f>
        <v>0</v>
      </c>
      <c r="PZ73" s="5">
        <f>IF(HZ73=0,0,IF($BJ73&gt;SUM(IA73:$JV73),IF(HZ73+SUM(IA73:$JV73)&gt;$BJ73,$BJ73-SUM(QA73:$RV73),HZ73),0))</f>
        <v>0</v>
      </c>
      <c r="QA73" s="5">
        <f>IF(IA73=0,0,IF($BJ73&gt;SUM(IB73:$JV73),IF(IA73+SUM(IB73:$JV73)&gt;$BJ73,$BJ73-SUM(QB73:$RV73),IA73),0))</f>
        <v>0</v>
      </c>
      <c r="QB73" s="5">
        <f>IF(IB73=0,0,IF($BJ73&gt;SUM(IC73:$JV73),IF(IB73+SUM(IC73:$JV73)&gt;$BJ73,$BJ73-SUM(QC73:$RV73),IB73),0))</f>
        <v>0</v>
      </c>
      <c r="QC73" s="5">
        <f>IF(IC73=0,0,IF($BJ73&gt;SUM(ID73:$JV73),IF(IC73+SUM(ID73:$JV73)&gt;$BJ73,$BJ73-SUM(QD73:$RV73),IC73),0))</f>
        <v>0</v>
      </c>
      <c r="QD73" s="5">
        <f>IF(ID73=0,0,IF($BJ73&gt;SUM(IE73:$JV73),IF(ID73+SUM(IE73:$JV73)&gt;$BJ73,$BJ73-SUM(QE73:$RV73),ID73),0))</f>
        <v>0</v>
      </c>
      <c r="QE73" s="5">
        <f>IF(IE73=0,0,IF($BJ73&gt;SUM(IF73:$JV73),IF(IE73+SUM(IF73:$JV73)&gt;$BJ73,$BJ73-SUM(QF73:$RV73),IE73),0))</f>
        <v>0</v>
      </c>
      <c r="QF73" s="5">
        <f>IF(IF73=0,0,IF($BJ73&gt;SUM(IG73:$JV73),IF(IF73+SUM(IG73:$JV73)&gt;$BJ73,$BJ73-SUM(QG73:$RV73),IF73),0))</f>
        <v>0</v>
      </c>
      <c r="QG73" s="5">
        <f>IF(IG73=0,0,IF($BJ73&gt;SUM(IH73:$JV73),IF(IG73+SUM(IH73:$JV73)&gt;$BJ73,$BJ73-SUM(QH73:$RV73),IG73),0))</f>
        <v>0</v>
      </c>
      <c r="QH73" s="5">
        <f>IF(IH73=0,0,IF($BJ73&gt;SUM(II73:$JV73),IF(IH73+SUM(II73:$JV73)&gt;$BJ73,$BJ73-SUM(QI73:$RV73),IH73),0))</f>
        <v>0</v>
      </c>
      <c r="QI73" s="5">
        <f>IF(II73=0,0,IF($BJ73&gt;SUM(IJ73:$JV73),IF(II73+SUM(IJ73:$JV73)&gt;$BJ73,$BJ73-SUM(QJ73:$RV73),II73),0))</f>
        <v>0</v>
      </c>
      <c r="QJ73" s="5">
        <f>IF(IJ73=0,0,IF($BJ73&gt;SUM(IK73:$JV73),IF(IJ73+SUM(IK73:$JV73)&gt;$BJ73,$BJ73-SUM(QK73:$RV73),IJ73),0))</f>
        <v>0</v>
      </c>
      <c r="QK73" s="5">
        <f>IF(IK73=0,0,IF($BJ73&gt;SUM(IL73:$JV73),IF(IK73+SUM(IL73:$JV73)&gt;$BJ73,$BJ73-SUM(QL73:$RV73),IK73),0))</f>
        <v>0</v>
      </c>
      <c r="QL73" s="5">
        <f>IF(IL73=0,0,IF($BJ73&gt;SUM(IM73:$JV73),IF(IL73+SUM(IM73:$JV73)&gt;$BJ73,$BJ73-SUM(QM73:$RV73),IL73),0))</f>
        <v>0</v>
      </c>
      <c r="QM73" s="5">
        <f>IF(IM73=0,0,IF($BJ73&gt;SUM(IN73:$JV73),IF(IM73+SUM(IN73:$JV73)&gt;$BJ73,$BJ73-SUM(QN73:$RV73),IM73),0))</f>
        <v>0</v>
      </c>
      <c r="QN73" s="5">
        <f>IF(IN73=0,0,IF($BJ73&gt;SUM(IO73:$JV73),IF(IN73+SUM(IO73:$JV73)&gt;$BJ73,$BJ73-SUM(QO73:$RV73),IN73),0))</f>
        <v>0</v>
      </c>
      <c r="QO73" s="5">
        <f>IF(IO73=0,0,IF($BJ73&gt;SUM(IP73:$JV73),IF(IO73+SUM(IP73:$JV73)&gt;$BJ73,$BJ73-SUM(QP73:$RV73),IO73),0))</f>
        <v>0</v>
      </c>
      <c r="QP73" s="5">
        <f>IF(IP73=0,0,IF($BJ73&gt;SUM(IQ73:$JV73),IF(IP73+SUM(IQ73:$JV73)&gt;$BJ73,$BJ73-SUM(QQ73:$RV73),IP73),0))</f>
        <v>0</v>
      </c>
      <c r="QQ73" s="5">
        <f>IF(IQ73=0,0,IF($BJ73&gt;SUM(IR73:$JV73),IF(IQ73+SUM(IR73:$JV73)&gt;$BJ73,$BJ73-SUM(QR73:$RV73),IQ73),0))</f>
        <v>0</v>
      </c>
      <c r="QR73" s="5">
        <f>IF(IR73=0,0,IF($BJ73&gt;SUM(IS73:$JV73),IF(IR73+SUM(IS73:$JV73)&gt;$BJ73,$BJ73-SUM(QS73:$RV73),IR73),0))</f>
        <v>0</v>
      </c>
      <c r="QS73" s="5">
        <f>IF(IS73=0,0,IF($BJ73&gt;SUM(IT73:$JV73),IF(IS73+SUM(IT73:$JV73)&gt;$BJ73,$BJ73-SUM(QT73:$RV73),IS73),0))</f>
        <v>0</v>
      </c>
      <c r="QT73" s="5">
        <f>IF(IT73=0,0,IF($BJ73&gt;SUM(IU73:$JV73),IF(IT73+SUM(IU73:$JV73)&gt;$BJ73,$BJ73-SUM(QU73:$RV73),IT73),0))</f>
        <v>0</v>
      </c>
      <c r="QU73" s="5">
        <f>IF(IU73=0,0,IF($BJ73&gt;SUM(IV73:$JV73),IF(IU73+SUM(IV73:$JV73)&gt;$BJ73,$BJ73-SUM(QV73:$RV73),IU73),0))</f>
        <v>0</v>
      </c>
      <c r="QV73" s="5">
        <f>IF(IV73=0,0,IF($BJ73&gt;SUM(IW73:$JV73),IF(IV73+SUM(IW73:$JV73)&gt;$BJ73,$BJ73-SUM(QW73:$RV73),IV73),0))</f>
        <v>0</v>
      </c>
      <c r="QW73" s="5">
        <f>IF(IW73=0,0,IF($BJ73&gt;SUM(IX73:$JV73),IF(IW73+SUM(IX73:$JV73)&gt;$BJ73,$BJ73-SUM(QX73:$RV73),IW73),0))</f>
        <v>0</v>
      </c>
      <c r="QX73" s="5">
        <f>IF(IX73=0,0,IF($BJ73&gt;SUM(IY73:$JV73),IF(IX73+SUM(IY73:$JV73)&gt;$BJ73,$BJ73-SUM(QY73:$RV73),IX73),0))</f>
        <v>0</v>
      </c>
      <c r="QY73" s="5">
        <f>IF(IY73=0,0,IF($BJ73&gt;SUM(IZ73:$JV73),IF(IY73+SUM(IZ73:$JV73)&gt;$BJ73,$BJ73-SUM(QZ73:$RV73),IY73),0))</f>
        <v>0</v>
      </c>
      <c r="QZ73" s="5">
        <f>IF(IZ73=0,0,IF($BJ73&gt;SUM(JA73:$JV73),IF(IZ73+SUM(JA73:$JV73)&gt;$BJ73,$BJ73-SUM(RA73:$RV73),IZ73),0))</f>
        <v>0</v>
      </c>
      <c r="RA73" s="5">
        <f>IF(JA73=0,0,IF($BJ73&gt;SUM(JB73:$JV73),IF(JA73+SUM(JB73:$JV73)&gt;$BJ73,$BJ73-SUM(RB73:$RV73),JA73),0))</f>
        <v>0</v>
      </c>
      <c r="RB73" s="5">
        <f>IF(JB73=0,0,IF($BJ73&gt;SUM(JC73:$JV73),IF(JB73+SUM(JC73:$JV73)&gt;$BJ73,$BJ73-SUM(RC73:$RV73),JB73),0))</f>
        <v>0</v>
      </c>
      <c r="RC73" s="5">
        <f>IF(JC73=0,0,IF($BJ73&gt;SUM(JD73:$JV73),IF(JC73+SUM(JD73:$JV73)&gt;$BJ73,$BJ73-SUM(RD73:$RV73),JC73),0))</f>
        <v>0</v>
      </c>
      <c r="RD73" s="5">
        <f>IF(JD73=0,0,IF($BJ73&gt;SUM(JE73:$JV73),IF(JD73+SUM(JE73:$JV73)&gt;$BJ73,$BJ73-SUM(RE73:$RV73),JD73),0))</f>
        <v>0</v>
      </c>
      <c r="RE73" s="5">
        <f>IF(JE73=0,0,IF($BJ73&gt;SUM(JF73:$JV73),IF(JE73+SUM(JF73:$JV73)&gt;$BJ73,$BJ73-SUM(RF73:$RV73),JE73),0))</f>
        <v>0</v>
      </c>
      <c r="RF73" s="5">
        <f>IF(JF73=0,0,IF($BJ73&gt;SUM(JG73:$JV73),IF(JF73+SUM(JG73:$JV73)&gt;$BJ73,$BJ73-SUM(RG73:$RV73),JF73),0))</f>
        <v>0</v>
      </c>
      <c r="RG73" s="5">
        <f>IF(JG73=0,0,IF($BJ73&gt;SUM(JH73:$JV73),IF(JG73+SUM(JH73:$JV73)&gt;$BJ73,$BJ73-SUM(RH73:$RV73),JG73),0))</f>
        <v>0</v>
      </c>
      <c r="RH73" s="5">
        <f>IF(JH73=0,0,IF($BJ73&gt;SUM(JI73:$JV73),IF(JH73+SUM(JI73:$JV73)&gt;$BJ73,$BJ73-SUM(RI73:$RV73),JH73),0))</f>
        <v>0</v>
      </c>
      <c r="RI73" s="5">
        <f>IF(JI73=0,0,IF($BJ73&gt;SUM(JJ73:$JV73),IF(JI73+SUM(JJ73:$JV73)&gt;$BJ73,$BJ73-SUM(RJ73:$RV73),JI73),0))</f>
        <v>0</v>
      </c>
      <c r="RJ73" s="5">
        <f>IF(JJ73=0,0,IF($BJ73&gt;SUM(JK73:$JV73),IF(JJ73+SUM(JK73:$JV73)&gt;$BJ73,$BJ73-SUM(RK73:$RV73),JJ73),0))</f>
        <v>0</v>
      </c>
      <c r="RK73" s="5">
        <f>IF(JK73=0,0,IF($BJ73&gt;SUM(JL73:$JV73),IF(JK73+SUM(JL73:$JV73)&gt;$BJ73,$BJ73-SUM(RL73:$RV73),JK73),0))</f>
        <v>0</v>
      </c>
      <c r="RL73" s="5">
        <f>IF(JL73=0,0,IF($BJ73&gt;SUM(JM73:$JV73),IF(JL73+SUM(JM73:$JV73)&gt;$BJ73,$BJ73-SUM(RM73:$RV73),JL73),0))</f>
        <v>0</v>
      </c>
      <c r="RM73" s="5">
        <f>IF(JM73=0,0,IF($BJ73&gt;SUM(JN73:$JV73),IF(JM73+SUM(JN73:$JV73)&gt;$BJ73,$BJ73-SUM(RN73:$RV73),JM73),0))</f>
        <v>0</v>
      </c>
      <c r="RN73" s="5">
        <f>IF(JN73=0,0,IF($BJ73&gt;SUM(JO73:$JV73),IF(JN73+SUM(JO73:$JV73)&gt;$BJ73,$BJ73-SUM(RO73:$RV73),JN73),0))</f>
        <v>0</v>
      </c>
      <c r="RO73" s="5">
        <f>IF(JO73=0,0,IF($BJ73&gt;SUM(JP73:$JV73),IF(JO73+SUM(JP73:$JV73)&gt;$BJ73,$BJ73-SUM(RP73:$RV73),JO73),0))</f>
        <v>0</v>
      </c>
      <c r="RP73" s="5">
        <f>IF(JP73=0,0,IF($BJ73&gt;SUM(JQ73:$JV73),IF(JP73+SUM(JQ73:$JV73)&gt;$BJ73,$BJ73-SUM(RQ73:$RV73),JP73),0))</f>
        <v>0</v>
      </c>
      <c r="RQ73" s="5">
        <f>IF(JQ73=0,0,IF($BJ73&gt;SUM(JR73:$JV73),IF(JQ73+SUM(JR73:$JV73)&gt;$BJ73,$BJ73-SUM(RR73:$RV73),JQ73),0))</f>
        <v>0</v>
      </c>
      <c r="RR73" s="5">
        <f>IF(JR73=0,0,IF($BJ73&gt;SUM(JS73:$JV73),IF(JR73+SUM(JS73:$JV73)&gt;$BJ73,$BJ73-SUM(RS73:$RV73),JR73),0))</f>
        <v>0</v>
      </c>
      <c r="RS73" s="5">
        <f>IF(JS73=0,0,IF($BJ73&gt;SUM(JT73:$JV73),IF(JS73+SUM(JT73:$JV73)&gt;$BJ73,$BJ73-SUM(RT73:$RV73),JS73),0))</f>
        <v>0</v>
      </c>
      <c r="RT73" s="5">
        <f>IF(JT73=0,0,IF($BJ73&gt;SUM(JU73:$JV73),IF(JT73+SUM(JU73:$JV73)&gt;$BJ73,$BJ73-SUM(RU73:$RV73),JT73),0))</f>
        <v>0</v>
      </c>
      <c r="RU73" s="5">
        <f>IF(JU73=0,0,IF($BJ73&gt;SUM(JV73:$JV73),IF(JU73+SUM(JV73:$JV73)&gt;$BJ73,$BJ73-SUM(RV73:$RV73),JU73),0))</f>
        <v>0</v>
      </c>
      <c r="RV73" s="54"/>
      <c r="RW73" s="12">
        <f ca="1">SUMIFS(Sales!D$1:D$151,Sales!B$1:B$151,B73,Sales!C$1:C$151,C73)</f>
        <v>66</v>
      </c>
      <c r="RX73" s="65" t="b">
        <f>IF(COUNTIF(Sales!C$1:C$153,C73)=1,TRUE,FALSE)</f>
        <v>1</v>
      </c>
      <c r="RY73" t="b">
        <f t="shared" si="602"/>
        <v>1</v>
      </c>
    </row>
    <row r="74" spans="1:493" hidden="1" x14ac:dyDescent="0.35">
      <c r="A74" s="7">
        <f t="shared" ca="1" si="546"/>
        <v>74</v>
      </c>
      <c r="B74" s="126" t="str">
        <f t="shared" si="595"/>
        <v>GC-Shoes</v>
      </c>
      <c r="C74" s="20" t="s">
        <v>374</v>
      </c>
      <c r="D74" s="20"/>
      <c r="E74" s="155">
        <f>IF(LEFT(C74,5)="Total",0,SUMIFS(Costing!E$1:E$79,Costing!C$1:C$79,B74,Costing!D$1:D$79,C74))</f>
        <v>0</v>
      </c>
      <c r="F74" s="60">
        <f>SUMIFS(Costing!G$1:G$79,Costing!C$1:C$79,B74,Costing!D$1:D$79,C74)</f>
        <v>0</v>
      </c>
      <c r="G74" s="92"/>
      <c r="H74" s="220"/>
      <c r="I74" s="67">
        <f t="shared" si="603"/>
        <v>0</v>
      </c>
      <c r="J74" s="92"/>
      <c r="K74" s="220"/>
      <c r="L74" s="67">
        <f t="shared" si="604"/>
        <v>0</v>
      </c>
      <c r="M74" s="92"/>
      <c r="N74" s="220"/>
      <c r="O74" s="67">
        <f t="shared" si="605"/>
        <v>0</v>
      </c>
      <c r="P74" s="92"/>
      <c r="Q74" s="220"/>
      <c r="R74" s="67">
        <f t="shared" si="606"/>
        <v>0</v>
      </c>
      <c r="S74" s="92"/>
      <c r="T74" s="220"/>
      <c r="U74" s="67">
        <f t="shared" si="607"/>
        <v>0</v>
      </c>
      <c r="V74" s="92"/>
      <c r="W74" s="220"/>
      <c r="X74" s="67">
        <f t="shared" si="608"/>
        <v>0</v>
      </c>
      <c r="Y74" s="92"/>
      <c r="Z74" s="220"/>
      <c r="AA74" s="67">
        <f t="shared" si="609"/>
        <v>0</v>
      </c>
      <c r="AB74" s="92"/>
      <c r="AC74" s="220"/>
      <c r="AD74" s="67">
        <f t="shared" si="610"/>
        <v>0</v>
      </c>
      <c r="AE74" s="92"/>
      <c r="AF74" s="220"/>
      <c r="AG74" s="67">
        <f t="shared" si="611"/>
        <v>0</v>
      </c>
      <c r="AH74" s="92"/>
      <c r="AI74" s="220"/>
      <c r="AJ74" s="67">
        <f t="shared" si="612"/>
        <v>0</v>
      </c>
      <c r="AK74" s="92"/>
      <c r="AL74" s="220"/>
      <c r="AM74" s="67">
        <f t="shared" si="613"/>
        <v>0</v>
      </c>
      <c r="AN74" s="92"/>
      <c r="AO74" s="220"/>
      <c r="AP74" s="67">
        <f t="shared" si="614"/>
        <v>0</v>
      </c>
      <c r="AQ74" s="92"/>
      <c r="AR74" s="220"/>
      <c r="AS74" s="67">
        <f t="shared" si="615"/>
        <v>0</v>
      </c>
      <c r="AT74" s="92"/>
      <c r="AU74" s="220"/>
      <c r="AV74" s="67">
        <f t="shared" si="616"/>
        <v>0</v>
      </c>
      <c r="AW74" s="92"/>
      <c r="AX74" s="220"/>
      <c r="AY74" s="67">
        <f t="shared" si="617"/>
        <v>0</v>
      </c>
      <c r="AZ74" s="92"/>
      <c r="BA74" s="220"/>
      <c r="BB74" s="67">
        <f t="shared" si="618"/>
        <v>0</v>
      </c>
      <c r="BC74" s="92"/>
      <c r="BD74" s="220"/>
      <c r="BE74" s="67">
        <f t="shared" si="619"/>
        <v>0</v>
      </c>
      <c r="BF74" s="92"/>
      <c r="BG74" s="220"/>
      <c r="BH74" s="67">
        <f t="shared" si="620"/>
        <v>0</v>
      </c>
      <c r="BI74" s="68"/>
      <c r="BJ74" s="154">
        <f t="shared" si="621"/>
        <v>0</v>
      </c>
      <c r="BK74" s="116">
        <f t="shared" si="622"/>
        <v>0</v>
      </c>
      <c r="BL74" s="50"/>
      <c r="BM74" s="5">
        <f ca="1">SUMIFS(INDIRECT("Sales!"&amp;RW74&amp;":"&amp;RW74),Sales!$1:$1,"&gt;"&amp;$BN$2,Sales!$1:$1,"&lt;="&amp;$C$2)/$BM$2*30</f>
        <v>0</v>
      </c>
      <c r="BN74" s="72"/>
      <c r="BO74" s="5">
        <f>SUMIF($DB$2:$RV$2,"&lt;"&amp;BO$2,$DB74:$RV74)-SUM($BN74:BN74)</f>
        <v>0</v>
      </c>
      <c r="BP74" s="5">
        <f>SUMIF($DB$2:$RV$2,"&lt;"&amp;BP$2,$DB74:$RV74)-SUM($BN74:BO74)</f>
        <v>0</v>
      </c>
      <c r="BQ74" s="5">
        <f>SUMIF($DB$2:$RV$2,"&lt;"&amp;BQ$2,$DB74:$RV74)-SUM($BN74:BP74)</f>
        <v>0</v>
      </c>
      <c r="BR74" s="5">
        <f>SUMIF($DB$2:$RV$2,"&lt;"&amp;BR$2,$DB74:$RV74)-SUM($BN74:BQ74)</f>
        <v>0</v>
      </c>
      <c r="BS74" s="5">
        <f>SUMIF($DB$2:$RV$2,"&lt;"&amp;BS$2,$DB74:$RV74)-SUM($BN74:BR74)</f>
        <v>0</v>
      </c>
      <c r="BT74" s="5">
        <f>SUMIF($DB$2:$RV$2,"&lt;"&amp;BT$2,$DB74:$RV74)-SUM($BN74:BS74)</f>
        <v>0</v>
      </c>
      <c r="BU74" s="5">
        <f t="shared" si="599"/>
        <v>0</v>
      </c>
      <c r="BV74" s="10"/>
      <c r="BW74" s="79">
        <v>0</v>
      </c>
      <c r="BX74" s="79">
        <v>0</v>
      </c>
      <c r="BY74" s="79">
        <v>0</v>
      </c>
      <c r="BZ74" s="79"/>
      <c r="CA74" s="79"/>
      <c r="CB74" s="79"/>
      <c r="CC74" s="79">
        <v>0</v>
      </c>
      <c r="CD74" s="79">
        <v>0</v>
      </c>
      <c r="CE74" s="79">
        <v>0</v>
      </c>
      <c r="CF74" s="79">
        <v>0</v>
      </c>
      <c r="CG74" s="79">
        <v>0</v>
      </c>
      <c r="CH74" s="79">
        <v>0</v>
      </c>
      <c r="CI74" s="79">
        <v>0</v>
      </c>
      <c r="CJ74" s="79">
        <v>0</v>
      </c>
      <c r="CK74" s="79">
        <v>0</v>
      </c>
      <c r="CL74" s="79">
        <v>0</v>
      </c>
      <c r="CM74" s="79">
        <v>0</v>
      </c>
      <c r="CN74" s="79">
        <v>0</v>
      </c>
      <c r="CO74" s="79">
        <v>0</v>
      </c>
      <c r="CP74" s="79">
        <v>0</v>
      </c>
      <c r="CQ74" s="79">
        <v>0</v>
      </c>
      <c r="CR74" s="79">
        <v>0</v>
      </c>
      <c r="CS74" s="79">
        <v>0</v>
      </c>
      <c r="CT74" s="79">
        <v>0</v>
      </c>
      <c r="CU74" s="79">
        <v>0</v>
      </c>
      <c r="CV74" s="79">
        <v>0</v>
      </c>
      <c r="CW74" s="79">
        <v>0</v>
      </c>
      <c r="CX74" s="95">
        <v>0</v>
      </c>
      <c r="CY74" s="79">
        <v>0</v>
      </c>
      <c r="CZ74" s="79">
        <v>0</v>
      </c>
      <c r="DA74" s="79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25</v>
      </c>
      <c r="HW74" s="5">
        <v>30</v>
      </c>
      <c r="HX74" s="5">
        <v>25</v>
      </c>
      <c r="HY74" s="5">
        <v>25</v>
      </c>
      <c r="HZ74" s="5">
        <v>20</v>
      </c>
      <c r="IA74" s="5">
        <v>20</v>
      </c>
      <c r="IB74" s="5">
        <v>15</v>
      </c>
      <c r="IC74" s="5">
        <v>25</v>
      </c>
      <c r="ID74" s="5">
        <v>25</v>
      </c>
      <c r="IE74" s="5">
        <v>25</v>
      </c>
      <c r="IF74" s="5"/>
      <c r="IG74" s="5">
        <v>30</v>
      </c>
      <c r="IH74" s="5">
        <v>30</v>
      </c>
      <c r="II74" s="5">
        <v>30</v>
      </c>
      <c r="IJ74" s="5">
        <v>30</v>
      </c>
      <c r="IK74" s="5">
        <v>30</v>
      </c>
      <c r="IL74" s="5">
        <v>30</v>
      </c>
      <c r="IM74" s="5">
        <v>25</v>
      </c>
      <c r="IN74" s="5">
        <v>25</v>
      </c>
      <c r="IO74" s="5">
        <v>30</v>
      </c>
      <c r="IP74" s="5">
        <v>25</v>
      </c>
      <c r="IQ74" s="5">
        <v>25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/>
      <c r="JV74" s="54"/>
      <c r="JW74" s="5">
        <f>IF(BW74=0,0,IF($BJ74&gt;SUM(BX74:$JV74),IF(BW74+SUM(BX74:$JV74)&gt;$BJ74,$BJ74-SUM(JX74:$RV74),BW74),0))</f>
        <v>0</v>
      </c>
      <c r="JX74" s="5">
        <f>IF(BX74=0,0,IF($BJ74&gt;SUM(BY74:$JV74),IF(BX74+SUM(BY74:$JV74)&gt;$BJ74,$BJ74-SUM(JY74:$RV74),BX74),0))</f>
        <v>0</v>
      </c>
      <c r="JY74" s="5">
        <f>IF(BY74=0,0,IF($BJ74&gt;SUM(BZ74:$JV74),IF(BY74+SUM(BZ74:$JV74)&gt;$BJ74,$BJ74-SUM(JZ74:$RV74),BY74),0))</f>
        <v>0</v>
      </c>
      <c r="JZ74" s="5">
        <f>IF(BZ74=0,0,IF($BJ74&gt;SUM(CA74:$JV74),IF(BZ74+SUM(CA74:$JV74)&gt;$BJ74,$BJ74-SUM(KA74:$RV74),BZ74),0))</f>
        <v>0</v>
      </c>
      <c r="KA74" s="5">
        <f>IF(CA74=0,0,IF($BJ74&gt;SUM(CB74:$JV74),IF(CA74+SUM(CB74:$JV74)&gt;$BJ74,$BJ74-SUM(KB74:$RV74),CA74),0))</f>
        <v>0</v>
      </c>
      <c r="KB74" s="5">
        <f>IF(CB74=0,0,IF($BJ74&gt;SUM(CC74:$JV74),IF(CB74+SUM(CC74:$JV74)&gt;$BJ74,$BJ74-SUM(KC74:$RV74),CB74),0))</f>
        <v>0</v>
      </c>
      <c r="KC74" s="5">
        <f>IF(CC74=0,0,IF($BJ74&gt;SUM(CD74:$JV74),IF(CC74+SUM(CD74:$JV74)&gt;$BJ74,$BJ74-SUM(KD74:$RV74),CC74),0))</f>
        <v>0</v>
      </c>
      <c r="KD74" s="5">
        <f>IF(CD74=0,0,IF($BJ74&gt;SUM(CE74:$JV74),IF(CD74+SUM(CE74:$JV74)&gt;$BJ74,$BJ74-SUM(KE74:$RV74),CD74),0))</f>
        <v>0</v>
      </c>
      <c r="KE74" s="5">
        <f>IF(CE74=0,0,IF($BJ74&gt;SUM(CF74:$JV74),IF(CE74+SUM(CF74:$JV74)&gt;$BJ74,$BJ74-SUM(KF74:$RV74),CE74),0))</f>
        <v>0</v>
      </c>
      <c r="KF74" s="5">
        <f>IF(CF74=0,0,IF($BJ74&gt;SUM(CG74:$JV74),IF(CF74+SUM(CG74:$JV74)&gt;$BJ74,$BJ74-SUM(KG74:$RV74),CF74),0))</f>
        <v>0</v>
      </c>
      <c r="KG74" s="5">
        <f>IF(CG74=0,0,IF($BJ74&gt;SUM(CH74:$JV74),IF(CG74+SUM(CH74:$JV74)&gt;$BJ74,$BJ74-SUM(KH74:$RV74),CG74),0))</f>
        <v>0</v>
      </c>
      <c r="KH74" s="5">
        <f>IF(CH74=0,0,IF($BJ74&gt;SUM(CI74:$JV74),IF(CH74+SUM(CI74:$JV74)&gt;$BJ74,$BJ74-SUM(KI74:$RV74),CH74),0))</f>
        <v>0</v>
      </c>
      <c r="KI74" s="5">
        <f>IF(CI74=0,0,IF($BJ74&gt;SUM(CJ74:$JV74),IF(CI74+SUM(CJ74:$JV74)&gt;$BJ74,$BJ74-SUM(KJ74:$RV74),CI74),0))</f>
        <v>0</v>
      </c>
      <c r="KJ74" s="5">
        <f>IF(CJ74=0,0,IF($BJ74&gt;SUM(CK74:$JV74),IF(CJ74+SUM(CK74:$JV74)&gt;$BJ74,$BJ74-SUM(KK74:$RV74),CJ74),0))</f>
        <v>0</v>
      </c>
      <c r="KK74" s="5">
        <f>IF(CK74=0,0,IF($BJ74&gt;SUM(CL74:$JV74),IF(CK74+SUM(CL74:$JV74)&gt;$BJ74,$BJ74-SUM(KL74:$RV74),CK74),0))</f>
        <v>0</v>
      </c>
      <c r="KL74" s="5">
        <f>IF(CL74=0,0,IF($BJ74&gt;SUM(CM74:$JV74),IF(CL74+SUM(CM74:$JV74)&gt;$BJ74,$BJ74-SUM(KM74:$RV74),CL74),0))</f>
        <v>0</v>
      </c>
      <c r="KM74" s="5">
        <f>IF(CM74=0,0,IF($BJ74&gt;SUM(CN74:$JV74),IF(CM74+SUM(CN74:$JV74)&gt;$BJ74,$BJ74-SUM(KN74:$RV74),CM74),0))</f>
        <v>0</v>
      </c>
      <c r="KN74" s="5">
        <f>IF(CN74=0,0,IF($BJ74&gt;SUM(CO74:$JV74),IF(CN74+SUM(CO74:$JV74)&gt;$BJ74,$BJ74-SUM(KO74:$RV74),CN74),0))</f>
        <v>0</v>
      </c>
      <c r="KO74" s="5">
        <f>IF(CO74=0,0,IF($BJ74&gt;SUM(CP74:$JV74),IF(CO74+SUM(CP74:$JV74)&gt;$BJ74,$BJ74-SUM(KP74:$RV74),CO74),0))</f>
        <v>0</v>
      </c>
      <c r="KP74" s="5">
        <f>IF(CP74=0,0,IF($BJ74&gt;SUM(CQ74:$JV74),IF(CP74+SUM(CQ74:$JV74)&gt;$BJ74,$BJ74-SUM(KQ74:$RV74),CP74),0))</f>
        <v>0</v>
      </c>
      <c r="KQ74" s="5">
        <f>IF(CQ74=0,0,IF($BJ74&gt;SUM(CR74:$JV74),IF(CQ74+SUM(CR74:$JV74)&gt;$BJ74,$BJ74-SUM(KR74:$RV74),CQ74),0))</f>
        <v>0</v>
      </c>
      <c r="KR74" s="5">
        <f>IF(CR74=0,0,IF($BJ74&gt;SUM(CS74:$JV74),IF(CR74+SUM(CS74:$JV74)&gt;$BJ74,$BJ74-SUM(KS74:$RV74),CR74),0))</f>
        <v>0</v>
      </c>
      <c r="KS74" s="5">
        <f>IF(CS74=0,0,IF($BJ74&gt;SUM(CT74:$JV74),IF(CS74+SUM(CT74:$JV74)&gt;$BJ74,$BJ74-SUM(KT74:$RV74),CS74),0))</f>
        <v>0</v>
      </c>
      <c r="KT74" s="5">
        <f>IF(CT74=0,0,IF($BJ74&gt;SUM(CU74:$JV74),IF(CT74+SUM(CU74:$JV74)&gt;$BJ74,$BJ74-SUM(KU74:$RV74),CT74),0))</f>
        <v>0</v>
      </c>
      <c r="KU74" s="5">
        <f>IF(CU74=0,0,IF($BJ74&gt;SUM(CV74:$JV74),IF(CU74+SUM(CV74:$JV74)&gt;$BJ74,$BJ74-SUM(KV74:$RV74),CU74),0))</f>
        <v>0</v>
      </c>
      <c r="KV74" s="5">
        <f>IF(CV74=0,0,IF($BJ74&gt;SUM(CW74:$JV74),IF(CV74+SUM(CW74:$JV74)&gt;$BJ74,$BJ74-SUM(KW74:$RV74),CV74),0))</f>
        <v>0</v>
      </c>
      <c r="KW74" s="5">
        <f>IF(CW74=0,0,IF($BJ74&gt;SUM(CX74:$JV74),IF(CW74+SUM(CX74:$JV74)&gt;$BJ74,$BJ74-SUM(KX74:$RV74),CW74),0))</f>
        <v>0</v>
      </c>
      <c r="KX74" s="5">
        <f>IF(CX74=0,0,IF($BJ74&gt;SUM(CY74:$JV74),IF(CX74+SUM(CY74:$JV74)&gt;$BJ74,$BJ74-SUM(KY74:$RV74),CX74),0))</f>
        <v>0</v>
      </c>
      <c r="KY74" s="5">
        <f>IF(CY74=0,0,IF($BJ74&gt;SUM(CZ74:$JV74),IF(CY74+SUM(CZ74:$JV74)&gt;$BJ74,$BJ74-SUM(KZ74:$RV74),CY74),0))</f>
        <v>0</v>
      </c>
      <c r="KZ74" s="5">
        <f>IF(CZ74=0,0,IF($BJ74&gt;SUM(DA74:$JV74),IF(CZ74+SUM(DA74:$JV74)&gt;$BJ74,$BJ74-SUM(LA74:$RV74),CZ74),0))</f>
        <v>0</v>
      </c>
      <c r="LA74" s="5">
        <f>IF(DA74=0,0,IF($BJ74&gt;SUM(DB74:$JV74),IF(DA74+SUM(DB74:$JV74)&gt;$BJ74,$BJ74-SUM(LB74:$RV74),DA74),0))</f>
        <v>0</v>
      </c>
      <c r="LB74" s="5">
        <f>IF(DB74=0,0,IF($BJ74&gt;SUM(DC74:$JV74),IF(DB74+SUM(DC74:$JV74)&gt;$BJ74,$BJ74-SUM(LC74:$RV74),DB74),0))</f>
        <v>0</v>
      </c>
      <c r="LC74" s="5">
        <f>IF(DC74=0,0,IF($BJ74&gt;SUM(DD74:$JV74),IF(DC74+SUM(DD74:$JV74)&gt;$BJ74,$BJ74-SUM(LD74:$RV74),DC74),0))</f>
        <v>0</v>
      </c>
      <c r="LD74" s="5">
        <f>IF(DD74=0,0,IF($BJ74&gt;SUM(DE74:$JV74),IF(DD74+SUM(DE74:$JV74)&gt;$BJ74,$BJ74-SUM(LE74:$RV74),DD74),0))</f>
        <v>0</v>
      </c>
      <c r="LE74" s="5">
        <f>IF(DE74=0,0,IF($BJ74&gt;SUM(DF74:$JV74),IF(DE74+SUM(DF74:$JV74)&gt;$BJ74,$BJ74-SUM(LF74:$RV74),DE74),0))</f>
        <v>0</v>
      </c>
      <c r="LF74" s="5">
        <f>IF(DF74=0,0,IF($BJ74&gt;SUM(DG74:$JV74),IF(DF74+SUM(DG74:$JV74)&gt;$BJ74,$BJ74-SUM(LG74:$RV74),DF74),0))</f>
        <v>0</v>
      </c>
      <c r="LG74" s="5">
        <f>IF(DG74=0,0,IF($BJ74&gt;SUM(DH74:$JV74),IF(DG74+SUM(DH74:$JV74)&gt;$BJ74,$BJ74-SUM(LH74:$RV74),DG74),0))</f>
        <v>0</v>
      </c>
      <c r="LH74" s="5">
        <f>IF(DH74=0,0,IF($BJ74&gt;SUM(DI74:$JV74),IF(DH74+SUM(DI74:$JV74)&gt;$BJ74,$BJ74-SUM(LI74:$RV74),DH74),0))</f>
        <v>0</v>
      </c>
      <c r="LI74" s="5">
        <f>IF(DI74=0,0,IF($BJ74&gt;SUM(DJ74:$JV74),IF(DI74+SUM(DJ74:$JV74)&gt;$BJ74,$BJ74-SUM(LJ74:$RV74),DI74),0))</f>
        <v>0</v>
      </c>
      <c r="LJ74" s="5">
        <f>IF(DJ74=0,0,IF($BJ74&gt;SUM(DK74:$JV74),IF(DJ74+SUM(DK74:$JV74)&gt;$BJ74,$BJ74-SUM(LK74:$RV74),DJ74),0))</f>
        <v>0</v>
      </c>
      <c r="LK74" s="5">
        <f>IF(DK74=0,0,IF($BJ74&gt;SUM(DL74:$JV74),IF(DK74+SUM(DL74:$JV74)&gt;$BJ74,$BJ74-SUM(LL74:$RV74),DK74),0))</f>
        <v>0</v>
      </c>
      <c r="LL74" s="5">
        <f>IF(DL74=0,0,IF($BJ74&gt;SUM(DM74:$JV74),IF(DL74+SUM(DM74:$JV74)&gt;$BJ74,$BJ74-SUM(LM74:$RV74),DL74),0))</f>
        <v>0</v>
      </c>
      <c r="LM74" s="5">
        <f>IF(DM74=0,0,IF($BJ74&gt;SUM(DN74:$JV74),IF(DM74+SUM(DN74:$JV74)&gt;$BJ74,$BJ74-SUM(LN74:$RV74),DM74),0))</f>
        <v>0</v>
      </c>
      <c r="LN74" s="5">
        <f>IF(DN74=0,0,IF($BJ74&gt;SUM(DO74:$JV74),IF(DN74+SUM(DO74:$JV74)&gt;$BJ74,$BJ74-SUM(LO74:$RV74),DN74),0))</f>
        <v>0</v>
      </c>
      <c r="LO74" s="5">
        <f>IF(DO74=0,0,IF($BJ74&gt;SUM(DP74:$JV74),IF(DO74+SUM(DP74:$JV74)&gt;$BJ74,$BJ74-SUM(LP74:$RV74),DO74),0))</f>
        <v>0</v>
      </c>
      <c r="LP74" s="5">
        <f>IF(DP74=0,0,IF($BJ74&gt;SUM(DQ74:$JV74),IF(DP74+SUM(DQ74:$JV74)&gt;$BJ74,$BJ74-SUM(LQ74:$RV74),DP74),0))</f>
        <v>0</v>
      </c>
      <c r="LQ74" s="5">
        <f>IF(DQ74=0,0,IF($BJ74&gt;SUM(DR74:$JV74),IF(DQ74+SUM(DR74:$JV74)&gt;$BJ74,$BJ74-SUM(LR74:$RV74),DQ74),0))</f>
        <v>0</v>
      </c>
      <c r="LR74" s="5">
        <f>IF(DR74=0,0,IF($BJ74&gt;SUM(DS74:$JV74),IF(DR74+SUM(DS74:$JV74)&gt;$BJ74,$BJ74-SUM(LS74:$RV74),DR74),0))</f>
        <v>0</v>
      </c>
      <c r="LS74" s="5">
        <f>IF(DS74=0,0,IF($BJ74&gt;SUM(DT74:$JV74),IF(DS74+SUM(DT74:$JV74)&gt;$BJ74,$BJ74-SUM(LT74:$RV74),DS74),0))</f>
        <v>0</v>
      </c>
      <c r="LT74" s="5">
        <f>IF(DT74=0,0,IF($BJ74&gt;SUM(DU74:$JV74),IF(DT74+SUM(DU74:$JV74)&gt;$BJ74,$BJ74-SUM(LU74:$RV74),DT74),0))</f>
        <v>0</v>
      </c>
      <c r="LU74" s="5">
        <f>IF(DU74=0,0,IF($BJ74&gt;SUM(DV74:$JV74),IF(DU74+SUM(DV74:$JV74)&gt;$BJ74,$BJ74-SUM(LV74:$RV74),DU74),0))</f>
        <v>0</v>
      </c>
      <c r="LV74" s="5">
        <f>IF(DV74=0,0,IF($BJ74&gt;SUM(DW74:$JV74),IF(DV74+SUM(DW74:$JV74)&gt;$BJ74,$BJ74-SUM(LW74:$RV74),DV74),0))</f>
        <v>0</v>
      </c>
      <c r="LW74" s="5">
        <f>IF(DW74=0,0,IF($BJ74&gt;SUM(DX74:$JV74),IF(DW74+SUM(DX74:$JV74)&gt;$BJ74,$BJ74-SUM(LX74:$RV74),DW74),0))</f>
        <v>0</v>
      </c>
      <c r="LX74" s="5">
        <f>IF(DX74=0,0,IF($BJ74&gt;SUM(DY74:$JV74),IF(DX74+SUM(DY74:$JV74)&gt;$BJ74,$BJ74-SUM(LY74:$RV74),DX74),0))</f>
        <v>0</v>
      </c>
      <c r="LY74" s="5">
        <f>IF(DY74=0,0,IF($BJ74&gt;SUM(DZ74:$JV74),IF(DY74+SUM(DZ74:$JV74)&gt;$BJ74,$BJ74-SUM(LZ74:$RV74),DY74),0))</f>
        <v>0</v>
      </c>
      <c r="LZ74" s="5">
        <f>IF(DZ74=0,0,IF($BJ74&gt;SUM(EA74:$JV74),IF(DZ74+SUM(EA74:$JV74)&gt;$BJ74,$BJ74-SUM(MA74:$RV74),DZ74),0))</f>
        <v>0</v>
      </c>
      <c r="MA74" s="5">
        <f>IF(EA74=0,0,IF($BJ74&gt;SUM(EB74:$JV74),IF(EA74+SUM(EB74:$JV74)&gt;$BJ74,$BJ74-SUM(MB74:$RV74),EA74),0))</f>
        <v>0</v>
      </c>
      <c r="MB74" s="5">
        <f>IF(EB74=0,0,IF($BJ74&gt;SUM(EC74:$JV74),IF(EB74+SUM(EC74:$JV74)&gt;$BJ74,$BJ74-SUM(MC74:$RV74),EB74),0))</f>
        <v>0</v>
      </c>
      <c r="MC74" s="5">
        <f>IF(EC74=0,0,IF($BJ74&gt;SUM(ED74:$JV74),IF(EC74+SUM(ED74:$JV74)&gt;$BJ74,$BJ74-SUM(MD74:$RV74),EC74),0))</f>
        <v>0</v>
      </c>
      <c r="MD74" s="5">
        <f>IF(ED74=0,0,IF($BJ74&gt;SUM(EE74:$JV74),IF(ED74+SUM(EE74:$JV74)&gt;$BJ74,$BJ74-SUM(ME74:$RV74),ED74),0))</f>
        <v>0</v>
      </c>
      <c r="ME74" s="5">
        <f>IF(EE74=0,0,IF($BJ74&gt;SUM(EF74:$JV74),IF(EE74+SUM(EF74:$JV74)&gt;$BJ74,$BJ74-SUM(MF74:$RV74),EE74),0))</f>
        <v>0</v>
      </c>
      <c r="MF74" s="5">
        <f>IF(EF74=0,0,IF($BJ74&gt;SUM(EG74:$JV74),IF(EF74+SUM(EG74:$JV74)&gt;$BJ74,$BJ74-SUM(MG74:$RV74),EF74),0))</f>
        <v>0</v>
      </c>
      <c r="MG74" s="5">
        <f>IF(EG74=0,0,IF($BJ74&gt;SUM(EH74:$JV74),IF(EG74+SUM(EH74:$JV74)&gt;$BJ74,$BJ74-SUM(MH74:$RV74),EG74),0))</f>
        <v>0</v>
      </c>
      <c r="MH74" s="5">
        <f>IF(EH74=0,0,IF($BJ74&gt;SUM(EI74:$JV74),IF(EH74+SUM(EI74:$JV74)&gt;$BJ74,$BJ74-SUM(MI74:$RV74),EH74),0))</f>
        <v>0</v>
      </c>
      <c r="MI74" s="5">
        <f>IF(EI74=0,0,IF($BJ74&gt;SUM(EJ74:$JV74),IF(EI74+SUM(EJ74:$JV74)&gt;$BJ74,$BJ74-SUM(MJ74:$RV74),EI74),0))</f>
        <v>0</v>
      </c>
      <c r="MJ74" s="5">
        <f>IF(EJ74=0,0,IF($BJ74&gt;SUM(EK74:$JV74),IF(EJ74+SUM(EK74:$JV74)&gt;$BJ74,$BJ74-SUM(MK74:$RV74),EJ74),0))</f>
        <v>0</v>
      </c>
      <c r="MK74" s="5">
        <f>IF(EK74=0,0,IF($BJ74&gt;SUM(EL74:$JV74),IF(EK74+SUM(EL74:$JV74)&gt;$BJ74,$BJ74-SUM(ML74:$RV74),EK74),0))</f>
        <v>0</v>
      </c>
      <c r="ML74" s="5">
        <f>IF(EL74=0,0,IF($BJ74&gt;SUM(EM74:$JV74),IF(EL74+SUM(EM74:$JV74)&gt;$BJ74,$BJ74-SUM(MM74:$RV74),EL74),0))</f>
        <v>0</v>
      </c>
      <c r="MM74" s="5">
        <f>IF(EM74=0,0,IF($BJ74&gt;SUM(EN74:$JV74),IF(EM74+SUM(EN74:$JV74)&gt;$BJ74,$BJ74-SUM(MN74:$RV74),EM74),0))</f>
        <v>0</v>
      </c>
      <c r="MN74" s="5">
        <f>IF(EN74=0,0,IF($BJ74&gt;SUM(EO74:$JV74),IF(EN74+SUM(EO74:$JV74)&gt;$BJ74,$BJ74-SUM(MO74:$RV74),EN74),0))</f>
        <v>0</v>
      </c>
      <c r="MO74" s="5">
        <f>IF(EO74=0,0,IF($BJ74&gt;SUM(EP74:$JV74),IF(EO74+SUM(EP74:$JV74)&gt;$BJ74,$BJ74-SUM(MP74:$RV74),EO74),0))</f>
        <v>0</v>
      </c>
      <c r="MP74" s="5">
        <f>IF(EP74=0,0,IF($BJ74&gt;SUM(EQ74:$JV74),IF(EP74+SUM(EQ74:$JV74)&gt;$BJ74,$BJ74-SUM(MQ74:$RV74),EP74),0))</f>
        <v>0</v>
      </c>
      <c r="MQ74" s="5">
        <f>IF(EQ74=0,0,IF($BJ74&gt;SUM(ER74:$JV74),IF(EQ74+SUM(ER74:$JV74)&gt;$BJ74,$BJ74-SUM(MR74:$RV74),EQ74),0))</f>
        <v>0</v>
      </c>
      <c r="MR74" s="5">
        <f>IF(ER74=0,0,IF($BJ74&gt;SUM(ES74:$JV74),IF(ER74+SUM(ES74:$JV74)&gt;$BJ74,$BJ74-SUM(MS74:$RV74),ER74),0))</f>
        <v>0</v>
      </c>
      <c r="MS74" s="5">
        <f>IF(ES74=0,0,IF($BJ74&gt;SUM(ET74:$JV74),IF(ES74+SUM(ET74:$JV74)&gt;$BJ74,$BJ74-SUM(MT74:$RV74),ES74),0))</f>
        <v>0</v>
      </c>
      <c r="MT74" s="5">
        <f>IF(ET74=0,0,IF($BJ74&gt;SUM(EU74:$JV74),IF(ET74+SUM(EU74:$JV74)&gt;$BJ74,$BJ74-SUM(MU74:$RV74),ET74),0))</f>
        <v>0</v>
      </c>
      <c r="MU74" s="5">
        <f>IF(EU74=0,0,IF($BJ74&gt;SUM(EV74:$JV74),IF(EU74+SUM(EV74:$JV74)&gt;$BJ74,$BJ74-SUM(MV74:$RV74),EU74),0))</f>
        <v>0</v>
      </c>
      <c r="MV74" s="5">
        <f>IF(EV74=0,0,IF($BJ74&gt;SUM(EW74:$JV74),IF(EV74+SUM(EW74:$JV74)&gt;$BJ74,$BJ74-SUM(MW74:$RV74),EV74),0))</f>
        <v>0</v>
      </c>
      <c r="MW74" s="5">
        <f>IF(EW74=0,0,IF($BJ74&gt;SUM(EX74:$JV74),IF(EW74+SUM(EX74:$JV74)&gt;$BJ74,$BJ74-SUM(MX74:$RV74),EW74),0))</f>
        <v>0</v>
      </c>
      <c r="MX74" s="5">
        <f>IF(EX74=0,0,IF($BJ74&gt;SUM(EY74:$JV74),IF(EX74+SUM(EY74:$JV74)&gt;$BJ74,$BJ74-SUM(MY74:$RV74),EX74),0))</f>
        <v>0</v>
      </c>
      <c r="MY74" s="5">
        <f>IF(EY74=0,0,IF($BJ74&gt;SUM(EZ74:$JV74),IF(EY74+SUM(EZ74:$JV74)&gt;$BJ74,$BJ74-SUM(MZ74:$RV74),EY74),0))</f>
        <v>0</v>
      </c>
      <c r="MZ74" s="5">
        <f>IF(EZ74=0,0,IF($BJ74&gt;SUM(FA74:$JV74),IF(EZ74+SUM(FA74:$JV74)&gt;$BJ74,$BJ74-SUM(NA74:$RV74),EZ74),0))</f>
        <v>0</v>
      </c>
      <c r="NA74" s="5">
        <f>IF(FA74=0,0,IF($BJ74&gt;SUM(FB74:$JV74),IF(FA74+SUM(FB74:$JV74)&gt;$BJ74,$BJ74-SUM(NB74:$RV74),FA74),0))</f>
        <v>0</v>
      </c>
      <c r="NB74" s="5">
        <f>IF(FB74=0,0,IF($BJ74&gt;SUM(FC74:$JV74),IF(FB74+SUM(FC74:$JV74)&gt;$BJ74,$BJ74-SUM(NC74:$RV74),FB74),0))</f>
        <v>0</v>
      </c>
      <c r="NC74" s="5">
        <f>IF(FC74=0,0,IF($BJ74&gt;SUM(FD74:$JV74),IF(FC74+SUM(FD74:$JV74)&gt;$BJ74,$BJ74-SUM(ND74:$RV74),FC74),0))</f>
        <v>0</v>
      </c>
      <c r="ND74" s="5">
        <f>IF(FD74=0,0,IF($BJ74&gt;SUM(FE74:$JV74),IF(FD74+SUM(FE74:$JV74)&gt;$BJ74,$BJ74-SUM(NE74:$RV74),FD74),0))</f>
        <v>0</v>
      </c>
      <c r="NE74" s="5">
        <f>IF(FE74=0,0,IF($BJ74&gt;SUM(FF74:$JV74),IF(FE74+SUM(FF74:$JV74)&gt;$BJ74,$BJ74-SUM(NF74:$RV74),FE74),0))</f>
        <v>0</v>
      </c>
      <c r="NF74" s="5">
        <f>IF(FF74=0,0,IF($BJ74&gt;SUM(FG74:$JV74),IF(FF74+SUM(FG74:$JV74)&gt;$BJ74,$BJ74-SUM(NG74:$RV74),FF74),0))</f>
        <v>0</v>
      </c>
      <c r="NG74" s="5">
        <f>IF(FG74=0,0,IF($BJ74&gt;SUM(FH74:$JV74),IF(FG74+SUM(FH74:$JV74)&gt;$BJ74,$BJ74-SUM(NH74:$RV74),FG74),0))</f>
        <v>0</v>
      </c>
      <c r="NH74" s="5">
        <f>IF(FH74=0,0,IF($BJ74&gt;SUM(FI74:$JV74),IF(FH74+SUM(FI74:$JV74)&gt;$BJ74,$BJ74-SUM(NI74:$RV74),FH74),0))</f>
        <v>0</v>
      </c>
      <c r="NI74" s="5">
        <f>IF(FI74=0,0,IF($BJ74&gt;SUM(FJ74:$JV74),IF(FI74+SUM(FJ74:$JV74)&gt;$BJ74,$BJ74-SUM(NJ74:$RV74),FI74),0))</f>
        <v>0</v>
      </c>
      <c r="NJ74" s="5">
        <f>IF(FJ74=0,0,IF($BJ74&gt;SUM(FK74:$JV74),IF(FJ74+SUM(FK74:$JV74)&gt;$BJ74,$BJ74-SUM(NK74:$RV74),FJ74),0))</f>
        <v>0</v>
      </c>
      <c r="NK74" s="5">
        <f>IF(FK74=0,0,IF($BJ74&gt;SUM(FL74:$JV74),IF(FK74+SUM(FL74:$JV74)&gt;$BJ74,$BJ74-SUM(NL74:$RV74),FK74),0))</f>
        <v>0</v>
      </c>
      <c r="NL74" s="5">
        <f>IF(FL74=0,0,IF($BJ74&gt;SUM(FM74:$JV74),IF(FL74+SUM(FM74:$JV74)&gt;$BJ74,$BJ74-SUM(NM74:$RV74),FL74),0))</f>
        <v>0</v>
      </c>
      <c r="NM74" s="5">
        <f>IF(FM74=0,0,IF($BJ74&gt;SUM(FN74:$JV74),IF(FM74+SUM(FN74:$JV74)&gt;$BJ74,$BJ74-SUM(NN74:$RV74),FM74),0))</f>
        <v>0</v>
      </c>
      <c r="NN74" s="5">
        <f>IF(FN74=0,0,IF($BJ74&gt;SUM(FO74:$JV74),IF(FN74+SUM(FO74:$JV74)&gt;$BJ74,$BJ74-SUM(NO74:$RV74),FN74),0))</f>
        <v>0</v>
      </c>
      <c r="NO74" s="5">
        <f>IF(FO74=0,0,IF($BJ74&gt;SUM(FP74:$JV74),IF(FO74+SUM(FP74:$JV74)&gt;$BJ74,$BJ74-SUM(NP74:$RV74),FO74),0))</f>
        <v>0</v>
      </c>
      <c r="NP74" s="5">
        <f>IF(FP74=0,0,IF($BJ74&gt;SUM(FQ74:$JV74),IF(FP74+SUM(FQ74:$JV74)&gt;$BJ74,$BJ74-SUM(NQ74:$RV74),FP74),0))</f>
        <v>0</v>
      </c>
      <c r="NQ74" s="5">
        <f>IF(FQ74=0,0,IF($BJ74&gt;SUM(FR74:$JV74),IF(FQ74+SUM(FR74:$JV74)&gt;$BJ74,$BJ74-SUM(NR74:$RV74),FQ74),0))</f>
        <v>0</v>
      </c>
      <c r="NR74" s="5">
        <f>IF(FR74=0,0,IF($BJ74&gt;SUM(FS74:$JV74),IF(FR74+SUM(FS74:$JV74)&gt;$BJ74,$BJ74-SUM(NS74:$RV74),FR74),0))</f>
        <v>0</v>
      </c>
      <c r="NS74" s="5">
        <f>IF(FS74=0,0,IF($BJ74&gt;SUM(FT74:$JV74),IF(FS74+SUM(FT74:$JV74)&gt;$BJ74,$BJ74-SUM(NT74:$RV74),FS74),0))</f>
        <v>0</v>
      </c>
      <c r="NT74" s="5">
        <f>IF(FT74=0,0,IF($BJ74&gt;SUM(FU74:$JV74),IF(FT74+SUM(FU74:$JV74)&gt;$BJ74,$BJ74-SUM(NU74:$RV74),FT74),0))</f>
        <v>0</v>
      </c>
      <c r="NU74" s="5">
        <f>IF(FU74=0,0,IF($BJ74&gt;SUM(FV74:$JV74),IF(FU74+SUM(FV74:$JV74)&gt;$BJ74,$BJ74-SUM(NV74:$RV74),FU74),0))</f>
        <v>0</v>
      </c>
      <c r="NV74" s="5">
        <f>IF(FV74=0,0,IF($BJ74&gt;SUM(FW74:$JV74),IF(FV74+SUM(FW74:$JV74)&gt;$BJ74,$BJ74-SUM(NW74:$RV74),FV74),0))</f>
        <v>0</v>
      </c>
      <c r="NW74" s="5">
        <f>IF(FW74=0,0,IF($BJ74&gt;SUM(FX74:$JV74),IF(FW74+SUM(FX74:$JV74)&gt;$BJ74,$BJ74-SUM(NX74:$RV74),FW74),0))</f>
        <v>0</v>
      </c>
      <c r="NX74" s="5">
        <f>IF(FX74=0,0,IF($BJ74&gt;SUM(FY74:$JV74),IF(FX74+SUM(FY74:$JV74)&gt;$BJ74,$BJ74-SUM(NY74:$RV74),FX74),0))</f>
        <v>0</v>
      </c>
      <c r="NY74" s="5">
        <f>IF(FY74=0,0,IF($BJ74&gt;SUM(FZ74:$JV74),IF(FY74+SUM(FZ74:$JV74)&gt;$BJ74,$BJ74-SUM(NZ74:$RV74),FY74),0))</f>
        <v>0</v>
      </c>
      <c r="NZ74" s="5">
        <f>IF(FZ74=0,0,IF($BJ74&gt;SUM(GA74:$JV74),IF(FZ74+SUM(GA74:$JV74)&gt;$BJ74,$BJ74-SUM(OA74:$RV74),FZ74),0))</f>
        <v>0</v>
      </c>
      <c r="OA74" s="5">
        <f>IF(GA74=0,0,IF($BJ74&gt;SUM(GB74:$JV74),IF(GA74+SUM(GB74:$JV74)&gt;$BJ74,$BJ74-SUM(OB74:$RV74),GA74),0))</f>
        <v>0</v>
      </c>
      <c r="OB74" s="5">
        <f>IF(GB74=0,0,IF($BJ74&gt;SUM(GC74:$JV74),IF(GB74+SUM(GC74:$JV74)&gt;$BJ74,$BJ74-SUM(OC74:$RV74),GB74),0))</f>
        <v>0</v>
      </c>
      <c r="OC74" s="5">
        <f>IF(GC74=0,0,IF($BJ74&gt;SUM(GD74:$JV74),IF(GC74+SUM(GD74:$JV74)&gt;$BJ74,$BJ74-SUM(OD74:$RV74),GC74),0))</f>
        <v>0</v>
      </c>
      <c r="OD74" s="5">
        <f>IF(GD74=0,0,IF($BJ74&gt;SUM(GE74:$JV74),IF(GD74+SUM(GE74:$JV74)&gt;$BJ74,$BJ74-SUM(OE74:$RV74),GD74),0))</f>
        <v>0</v>
      </c>
      <c r="OE74" s="5">
        <f>IF(GE74=0,0,IF($BJ74&gt;SUM(GF74:$JV74),IF(GE74+SUM(GF74:$JV74)&gt;$BJ74,$BJ74-SUM(OF74:$RV74),GE74),0))</f>
        <v>0</v>
      </c>
      <c r="OF74" s="5">
        <f>IF(GF74=0,0,IF($BJ74&gt;SUM(GG74:$JV74),IF(GF74+SUM(GG74:$JV74)&gt;$BJ74,$BJ74-SUM(OG74:$RV74),GF74),0))</f>
        <v>0</v>
      </c>
      <c r="OG74" s="5">
        <f>IF(GG74=0,0,IF($BJ74&gt;SUM(GH74:$JV74),IF(GG74+SUM(GH74:$JV74)&gt;$BJ74,$BJ74-SUM(OH74:$RV74),GG74),0))</f>
        <v>0</v>
      </c>
      <c r="OH74" s="5">
        <f>IF(GH74=0,0,IF($BJ74&gt;SUM(GI74:$JV74),IF(GH74+SUM(GI74:$JV74)&gt;$BJ74,$BJ74-SUM(OI74:$RV74),GH74),0))</f>
        <v>0</v>
      </c>
      <c r="OI74" s="5">
        <f>IF(GI74=0,0,IF($BJ74&gt;SUM(GJ74:$JV74),IF(GI74+SUM(GJ74:$JV74)&gt;$BJ74,$BJ74-SUM(OJ74:$RV74),GI74),0))</f>
        <v>0</v>
      </c>
      <c r="OJ74" s="5">
        <f>IF(GJ74=0,0,IF($BJ74&gt;SUM(GK74:$JV74),IF(GJ74+SUM(GK74:$JV74)&gt;$BJ74,$BJ74-SUM(OK74:$RV74),GJ74),0))</f>
        <v>0</v>
      </c>
      <c r="OK74" s="5">
        <f>IF(GK74=0,0,IF($BJ74&gt;SUM(GL74:$JV74),IF(GK74+SUM(GL74:$JV74)&gt;$BJ74,$BJ74-SUM(OL74:$RV74),GK74),0))</f>
        <v>0</v>
      </c>
      <c r="OL74" s="5">
        <f>IF(GL74=0,0,IF($BJ74&gt;SUM(GM74:$JV74),IF(GL74+SUM(GM74:$JV74)&gt;$BJ74,$BJ74-SUM(OM74:$RV74),GL74),0))</f>
        <v>0</v>
      </c>
      <c r="OM74" s="5">
        <f>IF(GM74=0,0,IF($BJ74&gt;SUM(GN74:$JV74),IF(GM74+SUM(GN74:$JV74)&gt;$BJ74,$BJ74-SUM(ON74:$RV74),GM74),0))</f>
        <v>0</v>
      </c>
      <c r="ON74" s="5">
        <f>IF(GN74=0,0,IF($BJ74&gt;SUM(GO74:$JV74),IF(GN74+SUM(GO74:$JV74)&gt;$BJ74,$BJ74-SUM(OO74:$RV74),GN74),0))</f>
        <v>0</v>
      </c>
      <c r="OO74" s="5">
        <f>IF(GO74=0,0,IF($BJ74&gt;SUM(GP74:$JV74),IF(GO74+SUM(GP74:$JV74)&gt;$BJ74,$BJ74-SUM(OP74:$RV74),GO74),0))</f>
        <v>0</v>
      </c>
      <c r="OP74" s="5">
        <f>IF(GP74=0,0,IF($BJ74&gt;SUM(GQ74:$JV74),IF(GP74+SUM(GQ74:$JV74)&gt;$BJ74,$BJ74-SUM(OQ74:$RV74),GP74),0))</f>
        <v>0</v>
      </c>
      <c r="OQ74" s="5">
        <f>IF(GQ74=0,0,IF($BJ74&gt;SUM(GR74:$JV74),IF(GQ74+SUM(GR74:$JV74)&gt;$BJ74,$BJ74-SUM(OR74:$RV74),GQ74),0))</f>
        <v>0</v>
      </c>
      <c r="OR74" s="5">
        <f>IF(GR74=0,0,IF($BJ74&gt;SUM(GS74:$JV74),IF(GR74+SUM(GS74:$JV74)&gt;$BJ74,$BJ74-SUM(OS74:$RV74),GR74),0))</f>
        <v>0</v>
      </c>
      <c r="OS74" s="5">
        <f>IF(GS74=0,0,IF($BJ74&gt;SUM(GT74:$JV74),IF(GS74+SUM(GT74:$JV74)&gt;$BJ74,$BJ74-SUM(OT74:$RV74),GS74),0))</f>
        <v>0</v>
      </c>
      <c r="OT74" s="5">
        <f>IF(GT74=0,0,IF($BJ74&gt;SUM(GU74:$JV74),IF(GT74+SUM(GU74:$JV74)&gt;$BJ74,$BJ74-SUM(OU74:$RV74),GT74),0))</f>
        <v>0</v>
      </c>
      <c r="OU74" s="5">
        <f>IF(GU74=0,0,IF($BJ74&gt;SUM(GV74:$JV74),IF(GU74+SUM(GV74:$JV74)&gt;$BJ74,$BJ74-SUM(OV74:$RV74),GU74),0))</f>
        <v>0</v>
      </c>
      <c r="OV74" s="5">
        <f>IF(GV74=0,0,IF($BJ74&gt;SUM(GW74:$JV74),IF(GV74+SUM(GW74:$JV74)&gt;$BJ74,$BJ74-SUM(OW74:$RV74),GV74),0))</f>
        <v>0</v>
      </c>
      <c r="OW74" s="5">
        <f>IF(GW74=0,0,IF($BJ74&gt;SUM(GX74:$JV74),IF(GW74+SUM(GX74:$JV74)&gt;$BJ74,$BJ74-SUM(OX74:$RV74),GW74),0))</f>
        <v>0</v>
      </c>
      <c r="OX74" s="5">
        <f>IF(GX74=0,0,IF($BJ74&gt;SUM(GY74:$JV74),IF(GX74+SUM(GY74:$JV74)&gt;$BJ74,$BJ74-SUM(OY74:$RV74),GX74),0))</f>
        <v>0</v>
      </c>
      <c r="OY74" s="5">
        <f>IF(GY74=0,0,IF($BJ74&gt;SUM(GZ74:$JV74),IF(GY74+SUM(GZ74:$JV74)&gt;$BJ74,$BJ74-SUM(OZ74:$RV74),GY74),0))</f>
        <v>0</v>
      </c>
      <c r="OZ74" s="5">
        <f>IF(GZ74=0,0,IF($BJ74&gt;SUM(HA74:$JV74),IF(GZ74+SUM(HA74:$JV74)&gt;$BJ74,$BJ74-SUM(PA74:$RV74),GZ74),0))</f>
        <v>0</v>
      </c>
      <c r="PA74" s="5">
        <f>IF(HA74=0,0,IF($BJ74&gt;SUM(HB74:$JV74),IF(HA74+SUM(HB74:$JV74)&gt;$BJ74,$BJ74-SUM(PB74:$RV74),HA74),0))</f>
        <v>0</v>
      </c>
      <c r="PB74" s="5">
        <f>IF(HB74=0,0,IF($BJ74&gt;SUM(HC74:$JV74),IF(HB74+SUM(HC74:$JV74)&gt;$BJ74,$BJ74-SUM(PC74:$RV74),HB74),0))</f>
        <v>0</v>
      </c>
      <c r="PC74" s="5">
        <f>IF(HC74=0,0,IF($BJ74&gt;SUM(HD74:$JV74),IF(HC74+SUM(HD74:$JV74)&gt;$BJ74,$BJ74-SUM(PD74:$RV74),HC74),0))</f>
        <v>0</v>
      </c>
      <c r="PD74" s="5">
        <f>IF(HD74=0,0,IF($BJ74&gt;SUM(HE74:$JV74),IF(HD74+SUM(HE74:$JV74)&gt;$BJ74,$BJ74-SUM(PE74:$RV74),HD74),0))</f>
        <v>0</v>
      </c>
      <c r="PE74" s="5">
        <f>IF(HE74=0,0,IF($BJ74&gt;SUM(HF74:$JV74),IF(HE74+SUM(HF74:$JV74)&gt;$BJ74,$BJ74-SUM(PF74:$RV74),HE74),0))</f>
        <v>0</v>
      </c>
      <c r="PF74" s="5">
        <f>IF(HF74=0,0,IF($BJ74&gt;SUM(HG74:$JV74),IF(HF74+SUM(HG74:$JV74)&gt;$BJ74,$BJ74-SUM(PG74:$RV74),HF74),0))</f>
        <v>0</v>
      </c>
      <c r="PG74" s="5">
        <f>IF(HG74=0,0,IF($BJ74&gt;SUM(HH74:$JV74),IF(HG74+SUM(HH74:$JV74)&gt;$BJ74,$BJ74-SUM(PH74:$RV74),HG74),0))</f>
        <v>0</v>
      </c>
      <c r="PH74" s="5">
        <f>IF(HH74=0,0,IF($BJ74&gt;SUM(HI74:$JV74),IF(HH74+SUM(HI74:$JV74)&gt;$BJ74,$BJ74-SUM(PI74:$RV74),HH74),0))</f>
        <v>0</v>
      </c>
      <c r="PI74" s="5">
        <f>IF(HI74=0,0,IF($BJ74&gt;SUM(HJ74:$JV74),IF(HI74+SUM(HJ74:$JV74)&gt;$BJ74,$BJ74-SUM(PJ74:$RV74),HI74),0))</f>
        <v>0</v>
      </c>
      <c r="PJ74" s="5">
        <f>IF(HJ74=0,0,IF($BJ74&gt;SUM(HK74:$JV74),IF(HJ74+SUM(HK74:$JV74)&gt;$BJ74,$BJ74-SUM(PK74:$RV74),HJ74),0))</f>
        <v>0</v>
      </c>
      <c r="PK74" s="5">
        <f>IF(HK74=0,0,IF($BJ74&gt;SUM(HL74:$JV74),IF(HK74+SUM(HL74:$JV74)&gt;$BJ74,$BJ74-SUM(PL74:$RV74),HK74),0))</f>
        <v>0</v>
      </c>
      <c r="PL74" s="5">
        <f>IF(HL74=0,0,IF($BJ74&gt;SUM(HM74:$JV74),IF(HL74+SUM(HM74:$JV74)&gt;$BJ74,$BJ74-SUM(PM74:$RV74),HL74),0))</f>
        <v>0</v>
      </c>
      <c r="PM74" s="5">
        <f>IF(HM74=0,0,IF($BJ74&gt;SUM(HN74:$JV74),IF(HM74+SUM(HN74:$JV74)&gt;$BJ74,$BJ74-SUM(PN74:$RV74),HM74),0))</f>
        <v>0</v>
      </c>
      <c r="PN74" s="5">
        <f>IF(HN74=0,0,IF($BJ74&gt;SUM(HO74:$JV74),IF(HN74+SUM(HO74:$JV74)&gt;$BJ74,$BJ74-SUM(PO74:$RV74),HN74),0))</f>
        <v>0</v>
      </c>
      <c r="PO74" s="5">
        <f>IF(HO74=0,0,IF($BJ74&gt;SUM(HP74:$JV74),IF(HO74+SUM(HP74:$JV74)&gt;$BJ74,$BJ74-SUM(PP74:$RV74),HO74),0))</f>
        <v>0</v>
      </c>
      <c r="PP74" s="5">
        <f>IF(HP74=0,0,IF($BJ74&gt;SUM(HQ74:$JV74),IF(HP74+SUM(HQ74:$JV74)&gt;$BJ74,$BJ74-SUM(PQ74:$RV74),HP74),0))</f>
        <v>0</v>
      </c>
      <c r="PQ74" s="5">
        <f>IF(HQ74=0,0,IF($BJ74&gt;SUM(HR74:$JV74),IF(HQ74+SUM(HR74:$JV74)&gt;$BJ74,$BJ74-SUM(PR74:$RV74),HQ74),0))</f>
        <v>0</v>
      </c>
      <c r="PR74" s="5">
        <f>IF(HR74=0,0,IF($BJ74&gt;SUM(HS74:$JV74),IF(HR74+SUM(HS74:$JV74)&gt;$BJ74,$BJ74-SUM(PS74:$RV74),HR74),0))</f>
        <v>0</v>
      </c>
      <c r="PS74" s="5">
        <f>IF(HS74=0,0,IF($BJ74&gt;SUM(HT74:$JV74),IF(HS74+SUM(HT74:$JV74)&gt;$BJ74,$BJ74-SUM(PT74:$RV74),HS74),0))</f>
        <v>0</v>
      </c>
      <c r="PT74" s="5">
        <f>IF(HT74=0,0,IF($BJ74&gt;SUM(HU74:$JV74),IF(HT74+SUM(HU74:$JV74)&gt;$BJ74,$BJ74-SUM(PU74:$RV74),HT74),0))</f>
        <v>0</v>
      </c>
      <c r="PU74" s="5">
        <f>IF(HU74=0,0,IF($BJ74&gt;SUM(HV74:$JV74),IF(HU74+SUM(HV74:$JV74)&gt;$BJ74,$BJ74-SUM(PV74:$RV74),HU74),0))</f>
        <v>0</v>
      </c>
      <c r="PV74" s="5">
        <f>IF(HV74=0,0,IF($BJ74&gt;SUM(HW74:$JV74),IF(HV74+SUM(HW74:$JV74)&gt;$BJ74,$BJ74-SUM(PW74:$RV74),HV74),0))</f>
        <v>0</v>
      </c>
      <c r="PW74" s="5">
        <f>IF(HW74=0,0,IF($BJ74&gt;SUM(HX74:$JV74),IF(HW74+SUM(HX74:$JV74)&gt;$BJ74,$BJ74-SUM(PX74:$RV74),HW74),0))</f>
        <v>0</v>
      </c>
      <c r="PX74" s="5">
        <f>IF(HX74=0,0,IF($BJ74&gt;SUM(HY74:$JV74),IF(HX74+SUM(HY74:$JV74)&gt;$BJ74,$BJ74-SUM(PY74:$RV74),HX74),0))</f>
        <v>0</v>
      </c>
      <c r="PY74" s="5">
        <f>IF(HY74=0,0,IF($BJ74&gt;SUM(HZ74:$JV74),IF(HY74+SUM(HZ74:$JV74)&gt;$BJ74,$BJ74-SUM(PZ74:$RV74),HY74),0))</f>
        <v>0</v>
      </c>
      <c r="PZ74" s="5">
        <f>IF(HZ74=0,0,IF($BJ74&gt;SUM(IA74:$JV74),IF(HZ74+SUM(IA74:$JV74)&gt;$BJ74,$BJ74-SUM(QA74:$RV74),HZ74),0))</f>
        <v>0</v>
      </c>
      <c r="QA74" s="5">
        <f>IF(IA74=0,0,IF($BJ74&gt;SUM(IB74:$JV74),IF(IA74+SUM(IB74:$JV74)&gt;$BJ74,$BJ74-SUM(QB74:$RV74),IA74),0))</f>
        <v>0</v>
      </c>
      <c r="QB74" s="5">
        <f>IF(IB74=0,0,IF($BJ74&gt;SUM(IC74:$JV74),IF(IB74+SUM(IC74:$JV74)&gt;$BJ74,$BJ74-SUM(QC74:$RV74),IB74),0))</f>
        <v>0</v>
      </c>
      <c r="QC74" s="5">
        <f>IF(IC74=0,0,IF($BJ74&gt;SUM(ID74:$JV74),IF(IC74+SUM(ID74:$JV74)&gt;$BJ74,$BJ74-SUM(QD74:$RV74),IC74),0))</f>
        <v>0</v>
      </c>
      <c r="QD74" s="5">
        <f>IF(ID74=0,0,IF($BJ74&gt;SUM(IE74:$JV74),IF(ID74+SUM(IE74:$JV74)&gt;$BJ74,$BJ74-SUM(QE74:$RV74),ID74),0))</f>
        <v>0</v>
      </c>
      <c r="QE74" s="5">
        <f>IF(IE74=0,0,IF($BJ74&gt;SUM(IF74:$JV74),IF(IE74+SUM(IF74:$JV74)&gt;$BJ74,$BJ74-SUM(QF74:$RV74),IE74),0))</f>
        <v>0</v>
      </c>
      <c r="QF74" s="5">
        <f>IF(IF74=0,0,IF($BJ74&gt;SUM(IG74:$JV74),IF(IF74+SUM(IG74:$JV74)&gt;$BJ74,$BJ74-SUM(QG74:$RV74),IF74),0))</f>
        <v>0</v>
      </c>
      <c r="QG74" s="5">
        <f>IF(IG74=0,0,IF($BJ74&gt;SUM(IH74:$JV74),IF(IG74+SUM(IH74:$JV74)&gt;$BJ74,$BJ74-SUM(QH74:$RV74),IG74),0))</f>
        <v>0</v>
      </c>
      <c r="QH74" s="5">
        <f>IF(IH74=0,0,IF($BJ74&gt;SUM(II74:$JV74),IF(IH74+SUM(II74:$JV74)&gt;$BJ74,$BJ74-SUM(QI74:$RV74),IH74),0))</f>
        <v>0</v>
      </c>
      <c r="QI74" s="5">
        <f>IF(II74=0,0,IF($BJ74&gt;SUM(IJ74:$JV74),IF(II74+SUM(IJ74:$JV74)&gt;$BJ74,$BJ74-SUM(QJ74:$RV74),II74),0))</f>
        <v>0</v>
      </c>
      <c r="QJ74" s="5">
        <f>IF(IJ74=0,0,IF($BJ74&gt;SUM(IK74:$JV74),IF(IJ74+SUM(IK74:$JV74)&gt;$BJ74,$BJ74-SUM(QK74:$RV74),IJ74),0))</f>
        <v>0</v>
      </c>
      <c r="QK74" s="5">
        <f>IF(IK74=0,0,IF($BJ74&gt;SUM(IL74:$JV74),IF(IK74+SUM(IL74:$JV74)&gt;$BJ74,$BJ74-SUM(QL74:$RV74),IK74),0))</f>
        <v>0</v>
      </c>
      <c r="QL74" s="5">
        <f>IF(IL74=0,0,IF($BJ74&gt;SUM(IM74:$JV74),IF(IL74+SUM(IM74:$JV74)&gt;$BJ74,$BJ74-SUM(QM74:$RV74),IL74),0))</f>
        <v>0</v>
      </c>
      <c r="QM74" s="5">
        <f>IF(IM74=0,0,IF($BJ74&gt;SUM(IN74:$JV74),IF(IM74+SUM(IN74:$JV74)&gt;$BJ74,$BJ74-SUM(QN74:$RV74),IM74),0))</f>
        <v>0</v>
      </c>
      <c r="QN74" s="5">
        <f>IF(IN74=0,0,IF($BJ74&gt;SUM(IO74:$JV74),IF(IN74+SUM(IO74:$JV74)&gt;$BJ74,$BJ74-SUM(QO74:$RV74),IN74),0))</f>
        <v>0</v>
      </c>
      <c r="QO74" s="5">
        <f>IF(IO74=0,0,IF($BJ74&gt;SUM(IP74:$JV74),IF(IO74+SUM(IP74:$JV74)&gt;$BJ74,$BJ74-SUM(QP74:$RV74),IO74),0))</f>
        <v>0</v>
      </c>
      <c r="QP74" s="5">
        <f>IF(IP74=0,0,IF($BJ74&gt;SUM(IQ74:$JV74),IF(IP74+SUM(IQ74:$JV74)&gt;$BJ74,$BJ74-SUM(QQ74:$RV74),IP74),0))</f>
        <v>0</v>
      </c>
      <c r="QQ74" s="5">
        <f>IF(IQ74=0,0,IF($BJ74&gt;SUM(IR74:$JV74),IF(IQ74+SUM(IR74:$JV74)&gt;$BJ74,$BJ74-SUM(QR74:$RV74),IQ74),0))</f>
        <v>0</v>
      </c>
      <c r="QR74" s="5">
        <f>IF(IR74=0,0,IF($BJ74&gt;SUM(IS74:$JV74),IF(IR74+SUM(IS74:$JV74)&gt;$BJ74,$BJ74-SUM(QS74:$RV74),IR74),0))</f>
        <v>0</v>
      </c>
      <c r="QS74" s="5">
        <f>IF(IS74=0,0,IF($BJ74&gt;SUM(IT74:$JV74),IF(IS74+SUM(IT74:$JV74)&gt;$BJ74,$BJ74-SUM(QT74:$RV74),IS74),0))</f>
        <v>0</v>
      </c>
      <c r="QT74" s="5">
        <f>IF(IT74=0,0,IF($BJ74&gt;SUM(IU74:$JV74),IF(IT74+SUM(IU74:$JV74)&gt;$BJ74,$BJ74-SUM(QU74:$RV74),IT74),0))</f>
        <v>0</v>
      </c>
      <c r="QU74" s="5">
        <f>IF(IU74=0,0,IF($BJ74&gt;SUM(IV74:$JV74),IF(IU74+SUM(IV74:$JV74)&gt;$BJ74,$BJ74-SUM(QV74:$RV74),IU74),0))</f>
        <v>0</v>
      </c>
      <c r="QV74" s="5">
        <f>IF(IV74=0,0,IF($BJ74&gt;SUM(IW74:$JV74),IF(IV74+SUM(IW74:$JV74)&gt;$BJ74,$BJ74-SUM(QW74:$RV74),IV74),0))</f>
        <v>0</v>
      </c>
      <c r="QW74" s="5">
        <f>IF(IW74=0,0,IF($BJ74&gt;SUM(IX74:$JV74),IF(IW74+SUM(IX74:$JV74)&gt;$BJ74,$BJ74-SUM(QX74:$RV74),IW74),0))</f>
        <v>0</v>
      </c>
      <c r="QX74" s="5">
        <f>IF(IX74=0,0,IF($BJ74&gt;SUM(IY74:$JV74),IF(IX74+SUM(IY74:$JV74)&gt;$BJ74,$BJ74-SUM(QY74:$RV74),IX74),0))</f>
        <v>0</v>
      </c>
      <c r="QY74" s="5">
        <f>IF(IY74=0,0,IF($BJ74&gt;SUM(IZ74:$JV74),IF(IY74+SUM(IZ74:$JV74)&gt;$BJ74,$BJ74-SUM(QZ74:$RV74),IY74),0))</f>
        <v>0</v>
      </c>
      <c r="QZ74" s="5">
        <f>IF(IZ74=0,0,IF($BJ74&gt;SUM(JA74:$JV74),IF(IZ74+SUM(JA74:$JV74)&gt;$BJ74,$BJ74-SUM(RA74:$RV74),IZ74),0))</f>
        <v>0</v>
      </c>
      <c r="RA74" s="5">
        <f>IF(JA74=0,0,IF($BJ74&gt;SUM(JB74:$JV74),IF(JA74+SUM(JB74:$JV74)&gt;$BJ74,$BJ74-SUM(RB74:$RV74),JA74),0))</f>
        <v>0</v>
      </c>
      <c r="RB74" s="5">
        <f>IF(JB74=0,0,IF($BJ74&gt;SUM(JC74:$JV74),IF(JB74+SUM(JC74:$JV74)&gt;$BJ74,$BJ74-SUM(RC74:$RV74),JB74),0))</f>
        <v>0</v>
      </c>
      <c r="RC74" s="5">
        <f>IF(JC74=0,0,IF($BJ74&gt;SUM(JD74:$JV74),IF(JC74+SUM(JD74:$JV74)&gt;$BJ74,$BJ74-SUM(RD74:$RV74),JC74),0))</f>
        <v>0</v>
      </c>
      <c r="RD74" s="5">
        <f>IF(JD74=0,0,IF($BJ74&gt;SUM(JE74:$JV74),IF(JD74+SUM(JE74:$JV74)&gt;$BJ74,$BJ74-SUM(RE74:$RV74),JD74),0))</f>
        <v>0</v>
      </c>
      <c r="RE74" s="5">
        <f>IF(JE74=0,0,IF($BJ74&gt;SUM(JF74:$JV74),IF(JE74+SUM(JF74:$JV74)&gt;$BJ74,$BJ74-SUM(RF74:$RV74),JE74),0))</f>
        <v>0</v>
      </c>
      <c r="RF74" s="5">
        <f>IF(JF74=0,0,IF($BJ74&gt;SUM(JG74:$JV74),IF(JF74+SUM(JG74:$JV74)&gt;$BJ74,$BJ74-SUM(RG74:$RV74),JF74),0))</f>
        <v>0</v>
      </c>
      <c r="RG74" s="5">
        <f>IF(JG74=0,0,IF($BJ74&gt;SUM(JH74:$JV74),IF(JG74+SUM(JH74:$JV74)&gt;$BJ74,$BJ74-SUM(RH74:$RV74),JG74),0))</f>
        <v>0</v>
      </c>
      <c r="RH74" s="5">
        <f>IF(JH74=0,0,IF($BJ74&gt;SUM(JI74:$JV74),IF(JH74+SUM(JI74:$JV74)&gt;$BJ74,$BJ74-SUM(RI74:$RV74),JH74),0))</f>
        <v>0</v>
      </c>
      <c r="RI74" s="5">
        <f>IF(JI74=0,0,IF($BJ74&gt;SUM(JJ74:$JV74),IF(JI74+SUM(JJ74:$JV74)&gt;$BJ74,$BJ74-SUM(RJ74:$RV74),JI74),0))</f>
        <v>0</v>
      </c>
      <c r="RJ74" s="5">
        <f>IF(JJ74=0,0,IF($BJ74&gt;SUM(JK74:$JV74),IF(JJ74+SUM(JK74:$JV74)&gt;$BJ74,$BJ74-SUM(RK74:$RV74),JJ74),0))</f>
        <v>0</v>
      </c>
      <c r="RK74" s="5">
        <f>IF(JK74=0,0,IF($BJ74&gt;SUM(JL74:$JV74),IF(JK74+SUM(JL74:$JV74)&gt;$BJ74,$BJ74-SUM(RL74:$RV74),JK74),0))</f>
        <v>0</v>
      </c>
      <c r="RL74" s="5">
        <f>IF(JL74=0,0,IF($BJ74&gt;SUM(JM74:$JV74),IF(JL74+SUM(JM74:$JV74)&gt;$BJ74,$BJ74-SUM(RM74:$RV74),JL74),0))</f>
        <v>0</v>
      </c>
      <c r="RM74" s="5">
        <f>IF(JM74=0,0,IF($BJ74&gt;SUM(JN74:$JV74),IF(JM74+SUM(JN74:$JV74)&gt;$BJ74,$BJ74-SUM(RN74:$RV74),JM74),0))</f>
        <v>0</v>
      </c>
      <c r="RN74" s="5">
        <f>IF(JN74=0,0,IF($BJ74&gt;SUM(JO74:$JV74),IF(JN74+SUM(JO74:$JV74)&gt;$BJ74,$BJ74-SUM(RO74:$RV74),JN74),0))</f>
        <v>0</v>
      </c>
      <c r="RO74" s="5">
        <f>IF(JO74=0,0,IF($BJ74&gt;SUM(JP74:$JV74),IF(JO74+SUM(JP74:$JV74)&gt;$BJ74,$BJ74-SUM(RP74:$RV74),JO74),0))</f>
        <v>0</v>
      </c>
      <c r="RP74" s="5">
        <f>IF(JP74=0,0,IF($BJ74&gt;SUM(JQ74:$JV74),IF(JP74+SUM(JQ74:$JV74)&gt;$BJ74,$BJ74-SUM(RQ74:$RV74),JP74),0))</f>
        <v>0</v>
      </c>
      <c r="RQ74" s="5">
        <f>IF(JQ74=0,0,IF($BJ74&gt;SUM(JR74:$JV74),IF(JQ74+SUM(JR74:$JV74)&gt;$BJ74,$BJ74-SUM(RR74:$RV74),JQ74),0))</f>
        <v>0</v>
      </c>
      <c r="RR74" s="5">
        <f>IF(JR74=0,0,IF($BJ74&gt;SUM(JS74:$JV74),IF(JR74+SUM(JS74:$JV74)&gt;$BJ74,$BJ74-SUM(RS74:$RV74),JR74),0))</f>
        <v>0</v>
      </c>
      <c r="RS74" s="5">
        <f>IF(JS74=0,0,IF($BJ74&gt;SUM(JT74:$JV74),IF(JS74+SUM(JT74:$JV74)&gt;$BJ74,$BJ74-SUM(RT74:$RV74),JS74),0))</f>
        <v>0</v>
      </c>
      <c r="RT74" s="5">
        <f>IF(JT74=0,0,IF($BJ74&gt;SUM(JU74:$JV74),IF(JT74+SUM(JU74:$JV74)&gt;$BJ74,$BJ74-SUM(RU74:$RV74),JT74),0))</f>
        <v>0</v>
      </c>
      <c r="RU74" s="5">
        <f>IF(JU74=0,0,IF($BJ74&gt;SUM(JV74:$JV74),IF(JU74+SUM(JV74:$JV74)&gt;$BJ74,$BJ74-SUM(RV74:$RV74),JU74),0))</f>
        <v>0</v>
      </c>
      <c r="RV74" s="54"/>
      <c r="RW74" s="12">
        <f ca="1">SUMIFS(Sales!D$1:D$151,Sales!B$1:B$151,B74,Sales!C$1:C$151,C74)</f>
        <v>119</v>
      </c>
      <c r="RX74" s="65" t="b">
        <f>IF(COUNTIF(Sales!C$1:C$153,C74)=1,TRUE,FALSE)</f>
        <v>1</v>
      </c>
      <c r="RY74" t="b">
        <f>IF(SUM(BW74:JV74)=SUM(BW212:JV212),IF(SUM(BW74:JV74)=0,TRUE,FALSE),TRUE)</f>
        <v>1</v>
      </c>
    </row>
    <row r="75" spans="1:493" hidden="1" x14ac:dyDescent="0.35">
      <c r="A75" s="7">
        <f t="shared" ca="1" si="546"/>
        <v>75</v>
      </c>
      <c r="B75" s="126" t="str">
        <f t="shared" si="595"/>
        <v>GC-Shoes</v>
      </c>
      <c r="C75" s="20" t="s">
        <v>206</v>
      </c>
      <c r="D75" s="20"/>
      <c r="E75" s="155">
        <f>IF(LEFT(C75,5)="Total",0,SUMIFS(Costing!E$1:E$79,Costing!C$1:C$79,B75,Costing!D$1:D$79,C75))</f>
        <v>0</v>
      </c>
      <c r="F75" s="60">
        <f>SUMIFS(Costing!G$1:G$79,Costing!C$1:C$79,B75,Costing!D$1:D$79,C75)</f>
        <v>0</v>
      </c>
      <c r="G75" s="92"/>
      <c r="H75" s="220"/>
      <c r="I75" s="67">
        <f t="shared" si="603"/>
        <v>0</v>
      </c>
      <c r="J75" s="92"/>
      <c r="K75" s="220"/>
      <c r="L75" s="67">
        <f t="shared" si="604"/>
        <v>0</v>
      </c>
      <c r="M75" s="92"/>
      <c r="N75" s="220"/>
      <c r="O75" s="67">
        <f t="shared" si="605"/>
        <v>0</v>
      </c>
      <c r="P75" s="92"/>
      <c r="Q75" s="220"/>
      <c r="R75" s="67">
        <f t="shared" si="606"/>
        <v>0</v>
      </c>
      <c r="S75" s="92"/>
      <c r="T75" s="220"/>
      <c r="U75" s="67">
        <f t="shared" si="607"/>
        <v>0</v>
      </c>
      <c r="V75" s="92"/>
      <c r="W75" s="220"/>
      <c r="X75" s="67">
        <f t="shared" si="608"/>
        <v>0</v>
      </c>
      <c r="Y75" s="92"/>
      <c r="Z75" s="220"/>
      <c r="AA75" s="67">
        <f t="shared" si="609"/>
        <v>0</v>
      </c>
      <c r="AB75" s="92"/>
      <c r="AC75" s="220"/>
      <c r="AD75" s="67">
        <f t="shared" si="610"/>
        <v>0</v>
      </c>
      <c r="AE75" s="92"/>
      <c r="AF75" s="220"/>
      <c r="AG75" s="67">
        <f t="shared" si="611"/>
        <v>0</v>
      </c>
      <c r="AH75" s="92"/>
      <c r="AI75" s="220"/>
      <c r="AJ75" s="67">
        <f t="shared" si="612"/>
        <v>0</v>
      </c>
      <c r="AK75" s="92"/>
      <c r="AL75" s="220"/>
      <c r="AM75" s="67">
        <f t="shared" si="613"/>
        <v>0</v>
      </c>
      <c r="AN75" s="92"/>
      <c r="AO75" s="220"/>
      <c r="AP75" s="67">
        <f t="shared" si="614"/>
        <v>0</v>
      </c>
      <c r="AQ75" s="92"/>
      <c r="AR75" s="220"/>
      <c r="AS75" s="67">
        <f t="shared" si="615"/>
        <v>0</v>
      </c>
      <c r="AT75" s="92"/>
      <c r="AU75" s="220"/>
      <c r="AV75" s="67">
        <f t="shared" si="616"/>
        <v>0</v>
      </c>
      <c r="AW75" s="92"/>
      <c r="AX75" s="220"/>
      <c r="AY75" s="67">
        <f t="shared" si="617"/>
        <v>0</v>
      </c>
      <c r="AZ75" s="92"/>
      <c r="BA75" s="220"/>
      <c r="BB75" s="67">
        <f t="shared" si="618"/>
        <v>0</v>
      </c>
      <c r="BC75" s="92"/>
      <c r="BD75" s="220"/>
      <c r="BE75" s="67">
        <f t="shared" si="619"/>
        <v>0</v>
      </c>
      <c r="BF75" s="92"/>
      <c r="BG75" s="220"/>
      <c r="BH75" s="67">
        <f t="shared" si="620"/>
        <v>0</v>
      </c>
      <c r="BI75" s="68"/>
      <c r="BJ75" s="154">
        <f t="shared" si="621"/>
        <v>0</v>
      </c>
      <c r="BK75" s="116">
        <f t="shared" si="622"/>
        <v>0</v>
      </c>
      <c r="BL75" s="50"/>
      <c r="BM75" s="5">
        <f ca="1">SUMIFS(INDIRECT("Sales!"&amp;RW75&amp;":"&amp;RW75),Sales!$1:$1,"&gt;"&amp;$BN$2,Sales!$1:$1,"&lt;="&amp;$C$2)/$BM$2*30</f>
        <v>0</v>
      </c>
      <c r="BN75" s="72"/>
      <c r="BO75" s="5">
        <f>SUMIF($DB$2:$RV$2,"&lt;"&amp;BO$2,$DB75:$RV75)-SUM($BN75:BN75)</f>
        <v>0</v>
      </c>
      <c r="BP75" s="5">
        <f>SUMIF($DB$2:$RV$2,"&lt;"&amp;BP$2,$DB75:$RV75)-SUM($BN75:BO75)</f>
        <v>0</v>
      </c>
      <c r="BQ75" s="5">
        <f>SUMIF($DB$2:$RV$2,"&lt;"&amp;BQ$2,$DB75:$RV75)-SUM($BN75:BP75)</f>
        <v>0</v>
      </c>
      <c r="BR75" s="5">
        <f>SUMIF($DB$2:$RV$2,"&lt;"&amp;BR$2,$DB75:$RV75)-SUM($BN75:BQ75)</f>
        <v>0</v>
      </c>
      <c r="BS75" s="5">
        <f>SUMIF($DB$2:$RV$2,"&lt;"&amp;BS$2,$DB75:$RV75)-SUM($BN75:BR75)</f>
        <v>0</v>
      </c>
      <c r="BT75" s="5">
        <f>SUMIF($DB$2:$RV$2,"&lt;"&amp;BT$2,$DB75:$RV75)-SUM($BN75:BS75)</f>
        <v>0</v>
      </c>
      <c r="BU75" s="5">
        <f t="shared" si="599"/>
        <v>0</v>
      </c>
      <c r="BV75" s="10"/>
      <c r="BW75" s="79">
        <v>0</v>
      </c>
      <c r="BX75" s="79">
        <v>0</v>
      </c>
      <c r="BY75" s="79">
        <v>0</v>
      </c>
      <c r="BZ75" s="79"/>
      <c r="CA75" s="79"/>
      <c r="CB75" s="79"/>
      <c r="CC75" s="79">
        <v>0</v>
      </c>
      <c r="CD75" s="79">
        <v>0</v>
      </c>
      <c r="CE75" s="79">
        <v>0</v>
      </c>
      <c r="CF75" s="79">
        <v>0</v>
      </c>
      <c r="CG75" s="79">
        <v>0</v>
      </c>
      <c r="CH75" s="79">
        <v>0</v>
      </c>
      <c r="CI75" s="79">
        <v>0</v>
      </c>
      <c r="CJ75" s="79">
        <v>0</v>
      </c>
      <c r="CK75" s="79">
        <v>0</v>
      </c>
      <c r="CL75" s="79">
        <v>0</v>
      </c>
      <c r="CM75" s="79">
        <v>0</v>
      </c>
      <c r="CN75" s="79">
        <v>0</v>
      </c>
      <c r="CO75" s="79">
        <v>0</v>
      </c>
      <c r="CP75" s="79">
        <v>0</v>
      </c>
      <c r="CQ75" s="79">
        <v>0</v>
      </c>
      <c r="CR75" s="79">
        <v>0</v>
      </c>
      <c r="CS75" s="79">
        <v>0</v>
      </c>
      <c r="CT75" s="79">
        <v>0</v>
      </c>
      <c r="CU75" s="79">
        <v>0</v>
      </c>
      <c r="CV75" s="79">
        <v>0</v>
      </c>
      <c r="CW75" s="79">
        <v>0</v>
      </c>
      <c r="CX75" s="95">
        <v>0</v>
      </c>
      <c r="CY75" s="79">
        <v>0</v>
      </c>
      <c r="CZ75" s="79">
        <v>0</v>
      </c>
      <c r="DA75" s="79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20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/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/>
      <c r="JV75" s="54"/>
      <c r="JW75" s="5">
        <f>IF(BW75=0,0,IF($BJ75&gt;SUM(BX75:$JV75),IF(BW75+SUM(BX75:$JV75)&gt;$BJ75,$BJ75-SUM(JX75:$RV75),BW75),0))</f>
        <v>0</v>
      </c>
      <c r="JX75" s="5">
        <f>IF(BX75=0,0,IF($BJ75&gt;SUM(BY75:$JV75),IF(BX75+SUM(BY75:$JV75)&gt;$BJ75,$BJ75-SUM(JY75:$RV75),BX75),0))</f>
        <v>0</v>
      </c>
      <c r="JY75" s="5">
        <f>IF(BY75=0,0,IF($BJ75&gt;SUM(BZ75:$JV75),IF(BY75+SUM(BZ75:$JV75)&gt;$BJ75,$BJ75-SUM(JZ75:$RV75),BY75),0))</f>
        <v>0</v>
      </c>
      <c r="JZ75" s="5">
        <f>IF(BZ75=0,0,IF($BJ75&gt;SUM(CA75:$JV75),IF(BZ75+SUM(CA75:$JV75)&gt;$BJ75,$BJ75-SUM(KA75:$RV75),BZ75),0))</f>
        <v>0</v>
      </c>
      <c r="KA75" s="5">
        <f>IF(CA75=0,0,IF($BJ75&gt;SUM(CB75:$JV75),IF(CA75+SUM(CB75:$JV75)&gt;$BJ75,$BJ75-SUM(KB75:$RV75),CA75),0))</f>
        <v>0</v>
      </c>
      <c r="KB75" s="5">
        <f>IF(CB75=0,0,IF($BJ75&gt;SUM(CC75:$JV75),IF(CB75+SUM(CC75:$JV75)&gt;$BJ75,$BJ75-SUM(KC75:$RV75),CB75),0))</f>
        <v>0</v>
      </c>
      <c r="KC75" s="5">
        <f>IF(CC75=0,0,IF($BJ75&gt;SUM(CD75:$JV75),IF(CC75+SUM(CD75:$JV75)&gt;$BJ75,$BJ75-SUM(KD75:$RV75),CC75),0))</f>
        <v>0</v>
      </c>
      <c r="KD75" s="5">
        <f>IF(CD75=0,0,IF($BJ75&gt;SUM(CE75:$JV75),IF(CD75+SUM(CE75:$JV75)&gt;$BJ75,$BJ75-SUM(KE75:$RV75),CD75),0))</f>
        <v>0</v>
      </c>
      <c r="KE75" s="5">
        <f>IF(CE75=0,0,IF($BJ75&gt;SUM(CF75:$JV75),IF(CE75+SUM(CF75:$JV75)&gt;$BJ75,$BJ75-SUM(KF75:$RV75),CE75),0))</f>
        <v>0</v>
      </c>
      <c r="KF75" s="5">
        <f>IF(CF75=0,0,IF($BJ75&gt;SUM(CG75:$JV75),IF(CF75+SUM(CG75:$JV75)&gt;$BJ75,$BJ75-SUM(KG75:$RV75),CF75),0))</f>
        <v>0</v>
      </c>
      <c r="KG75" s="5">
        <f>IF(CG75=0,0,IF($BJ75&gt;SUM(CH75:$JV75),IF(CG75+SUM(CH75:$JV75)&gt;$BJ75,$BJ75-SUM(KH75:$RV75),CG75),0))</f>
        <v>0</v>
      </c>
      <c r="KH75" s="5">
        <f>IF(CH75=0,0,IF($BJ75&gt;SUM(CI75:$JV75),IF(CH75+SUM(CI75:$JV75)&gt;$BJ75,$BJ75-SUM(KI75:$RV75),CH75),0))</f>
        <v>0</v>
      </c>
      <c r="KI75" s="5">
        <f>IF(CI75=0,0,IF($BJ75&gt;SUM(CJ75:$JV75),IF(CI75+SUM(CJ75:$JV75)&gt;$BJ75,$BJ75-SUM(KJ75:$RV75),CI75),0))</f>
        <v>0</v>
      </c>
      <c r="KJ75" s="5">
        <f>IF(CJ75=0,0,IF($BJ75&gt;SUM(CK75:$JV75),IF(CJ75+SUM(CK75:$JV75)&gt;$BJ75,$BJ75-SUM(KK75:$RV75),CJ75),0))</f>
        <v>0</v>
      </c>
      <c r="KK75" s="5">
        <f>IF(CK75=0,0,IF($BJ75&gt;SUM(CL75:$JV75),IF(CK75+SUM(CL75:$JV75)&gt;$BJ75,$BJ75-SUM(KL75:$RV75),CK75),0))</f>
        <v>0</v>
      </c>
      <c r="KL75" s="5">
        <f>IF(CL75=0,0,IF($BJ75&gt;SUM(CM75:$JV75),IF(CL75+SUM(CM75:$JV75)&gt;$BJ75,$BJ75-SUM(KM75:$RV75),CL75),0))</f>
        <v>0</v>
      </c>
      <c r="KM75" s="5">
        <f>IF(CM75=0,0,IF($BJ75&gt;SUM(CN75:$JV75),IF(CM75+SUM(CN75:$JV75)&gt;$BJ75,$BJ75-SUM(KN75:$RV75),CM75),0))</f>
        <v>0</v>
      </c>
      <c r="KN75" s="5">
        <f>IF(CN75=0,0,IF($BJ75&gt;SUM(CO75:$JV75),IF(CN75+SUM(CO75:$JV75)&gt;$BJ75,$BJ75-SUM(KO75:$RV75),CN75),0))</f>
        <v>0</v>
      </c>
      <c r="KO75" s="5">
        <f>IF(CO75=0,0,IF($BJ75&gt;SUM(CP75:$JV75),IF(CO75+SUM(CP75:$JV75)&gt;$BJ75,$BJ75-SUM(KP75:$RV75),CO75),0))</f>
        <v>0</v>
      </c>
      <c r="KP75" s="5">
        <f>IF(CP75=0,0,IF($BJ75&gt;SUM(CQ75:$JV75),IF(CP75+SUM(CQ75:$JV75)&gt;$BJ75,$BJ75-SUM(KQ75:$RV75),CP75),0))</f>
        <v>0</v>
      </c>
      <c r="KQ75" s="5">
        <f>IF(CQ75=0,0,IF($BJ75&gt;SUM(CR75:$JV75),IF(CQ75+SUM(CR75:$JV75)&gt;$BJ75,$BJ75-SUM(KR75:$RV75),CQ75),0))</f>
        <v>0</v>
      </c>
      <c r="KR75" s="5">
        <f>IF(CR75=0,0,IF($BJ75&gt;SUM(CS75:$JV75),IF(CR75+SUM(CS75:$JV75)&gt;$BJ75,$BJ75-SUM(KS75:$RV75),CR75),0))</f>
        <v>0</v>
      </c>
      <c r="KS75" s="5">
        <f>IF(CS75=0,0,IF($BJ75&gt;SUM(CT75:$JV75),IF(CS75+SUM(CT75:$JV75)&gt;$BJ75,$BJ75-SUM(KT75:$RV75),CS75),0))</f>
        <v>0</v>
      </c>
      <c r="KT75" s="5">
        <f>IF(CT75=0,0,IF($BJ75&gt;SUM(CU75:$JV75),IF(CT75+SUM(CU75:$JV75)&gt;$BJ75,$BJ75-SUM(KU75:$RV75),CT75),0))</f>
        <v>0</v>
      </c>
      <c r="KU75" s="5">
        <f>IF(CU75=0,0,IF($BJ75&gt;SUM(CV75:$JV75),IF(CU75+SUM(CV75:$JV75)&gt;$BJ75,$BJ75-SUM(KV75:$RV75),CU75),0))</f>
        <v>0</v>
      </c>
      <c r="KV75" s="5">
        <f>IF(CV75=0,0,IF($BJ75&gt;SUM(CW75:$JV75),IF(CV75+SUM(CW75:$JV75)&gt;$BJ75,$BJ75-SUM(KW75:$RV75),CV75),0))</f>
        <v>0</v>
      </c>
      <c r="KW75" s="5">
        <f>IF(CW75=0,0,IF($BJ75&gt;SUM(CX75:$JV75),IF(CW75+SUM(CX75:$JV75)&gt;$BJ75,$BJ75-SUM(KX75:$RV75),CW75),0))</f>
        <v>0</v>
      </c>
      <c r="KX75" s="5">
        <f>IF(CX75=0,0,IF($BJ75&gt;SUM(CY75:$JV75),IF(CX75+SUM(CY75:$JV75)&gt;$BJ75,$BJ75-SUM(KY75:$RV75),CX75),0))</f>
        <v>0</v>
      </c>
      <c r="KY75" s="5">
        <f>IF(CY75=0,0,IF($BJ75&gt;SUM(CZ75:$JV75),IF(CY75+SUM(CZ75:$JV75)&gt;$BJ75,$BJ75-SUM(KZ75:$RV75),CY75),0))</f>
        <v>0</v>
      </c>
      <c r="KZ75" s="5">
        <f>IF(CZ75=0,0,IF($BJ75&gt;SUM(DA75:$JV75),IF(CZ75+SUM(DA75:$JV75)&gt;$BJ75,$BJ75-SUM(LA75:$RV75),CZ75),0))</f>
        <v>0</v>
      </c>
      <c r="LA75" s="5">
        <f>IF(DA75=0,0,IF($BJ75&gt;SUM(DB75:$JV75),IF(DA75+SUM(DB75:$JV75)&gt;$BJ75,$BJ75-SUM(LB75:$RV75),DA75),0))</f>
        <v>0</v>
      </c>
      <c r="LB75" s="5">
        <f>IF(DB75=0,0,IF($BJ75&gt;SUM(DC75:$JV75),IF(DB75+SUM(DC75:$JV75)&gt;$BJ75,$BJ75-SUM(LC75:$RV75),DB75),0))</f>
        <v>0</v>
      </c>
      <c r="LC75" s="5">
        <f>IF(DC75=0,0,IF($BJ75&gt;SUM(DD75:$JV75),IF(DC75+SUM(DD75:$JV75)&gt;$BJ75,$BJ75-SUM(LD75:$RV75),DC75),0))</f>
        <v>0</v>
      </c>
      <c r="LD75" s="5">
        <f>IF(DD75=0,0,IF($BJ75&gt;SUM(DE75:$JV75),IF(DD75+SUM(DE75:$JV75)&gt;$BJ75,$BJ75-SUM(LE75:$RV75),DD75),0))</f>
        <v>0</v>
      </c>
      <c r="LE75" s="5">
        <f>IF(DE75=0,0,IF($BJ75&gt;SUM(DF75:$JV75),IF(DE75+SUM(DF75:$JV75)&gt;$BJ75,$BJ75-SUM(LF75:$RV75),DE75),0))</f>
        <v>0</v>
      </c>
      <c r="LF75" s="5">
        <f>IF(DF75=0,0,IF($BJ75&gt;SUM(DG75:$JV75),IF(DF75+SUM(DG75:$JV75)&gt;$BJ75,$BJ75-SUM(LG75:$RV75),DF75),0))</f>
        <v>0</v>
      </c>
      <c r="LG75" s="5">
        <f>IF(DG75=0,0,IF($BJ75&gt;SUM(DH75:$JV75),IF(DG75+SUM(DH75:$JV75)&gt;$BJ75,$BJ75-SUM(LH75:$RV75),DG75),0))</f>
        <v>0</v>
      </c>
      <c r="LH75" s="5">
        <f>IF(DH75=0,0,IF($BJ75&gt;SUM(DI75:$JV75),IF(DH75+SUM(DI75:$JV75)&gt;$BJ75,$BJ75-SUM(LI75:$RV75),DH75),0))</f>
        <v>0</v>
      </c>
      <c r="LI75" s="5">
        <f>IF(DI75=0,0,IF($BJ75&gt;SUM(DJ75:$JV75),IF(DI75+SUM(DJ75:$JV75)&gt;$BJ75,$BJ75-SUM(LJ75:$RV75),DI75),0))</f>
        <v>0</v>
      </c>
      <c r="LJ75" s="5">
        <f>IF(DJ75=0,0,IF($BJ75&gt;SUM(DK75:$JV75),IF(DJ75+SUM(DK75:$JV75)&gt;$BJ75,$BJ75-SUM(LK75:$RV75),DJ75),0))</f>
        <v>0</v>
      </c>
      <c r="LK75" s="5">
        <f>IF(DK75=0,0,IF($BJ75&gt;SUM(DL75:$JV75),IF(DK75+SUM(DL75:$JV75)&gt;$BJ75,$BJ75-SUM(LL75:$RV75),DK75),0))</f>
        <v>0</v>
      </c>
      <c r="LL75" s="5">
        <f>IF(DL75=0,0,IF($BJ75&gt;SUM(DM75:$JV75),IF(DL75+SUM(DM75:$JV75)&gt;$BJ75,$BJ75-SUM(LM75:$RV75),DL75),0))</f>
        <v>0</v>
      </c>
      <c r="LM75" s="5">
        <f>IF(DM75=0,0,IF($BJ75&gt;SUM(DN75:$JV75),IF(DM75+SUM(DN75:$JV75)&gt;$BJ75,$BJ75-SUM(LN75:$RV75),DM75),0))</f>
        <v>0</v>
      </c>
      <c r="LN75" s="5">
        <f>IF(DN75=0,0,IF($BJ75&gt;SUM(DO75:$JV75),IF(DN75+SUM(DO75:$JV75)&gt;$BJ75,$BJ75-SUM(LO75:$RV75),DN75),0))</f>
        <v>0</v>
      </c>
      <c r="LO75" s="5">
        <f>IF(DO75=0,0,IF($BJ75&gt;SUM(DP75:$JV75),IF(DO75+SUM(DP75:$JV75)&gt;$BJ75,$BJ75-SUM(LP75:$RV75),DO75),0))</f>
        <v>0</v>
      </c>
      <c r="LP75" s="5">
        <f>IF(DP75=0,0,IF($BJ75&gt;SUM(DQ75:$JV75),IF(DP75+SUM(DQ75:$JV75)&gt;$BJ75,$BJ75-SUM(LQ75:$RV75),DP75),0))</f>
        <v>0</v>
      </c>
      <c r="LQ75" s="5">
        <f>IF(DQ75=0,0,IF($BJ75&gt;SUM(DR75:$JV75),IF(DQ75+SUM(DR75:$JV75)&gt;$BJ75,$BJ75-SUM(LR75:$RV75),DQ75),0))</f>
        <v>0</v>
      </c>
      <c r="LR75" s="5">
        <f>IF(DR75=0,0,IF($BJ75&gt;SUM(DS75:$JV75),IF(DR75+SUM(DS75:$JV75)&gt;$BJ75,$BJ75-SUM(LS75:$RV75),DR75),0))</f>
        <v>0</v>
      </c>
      <c r="LS75" s="5">
        <f>IF(DS75=0,0,IF($BJ75&gt;SUM(DT75:$JV75),IF(DS75+SUM(DT75:$JV75)&gt;$BJ75,$BJ75-SUM(LT75:$RV75),DS75),0))</f>
        <v>0</v>
      </c>
      <c r="LT75" s="5">
        <f>IF(DT75=0,0,IF($BJ75&gt;SUM(DU75:$JV75),IF(DT75+SUM(DU75:$JV75)&gt;$BJ75,$BJ75-SUM(LU75:$RV75),DT75),0))</f>
        <v>0</v>
      </c>
      <c r="LU75" s="5">
        <f>IF(DU75=0,0,IF($BJ75&gt;SUM(DV75:$JV75),IF(DU75+SUM(DV75:$JV75)&gt;$BJ75,$BJ75-SUM(LV75:$RV75),DU75),0))</f>
        <v>0</v>
      </c>
      <c r="LV75" s="5">
        <f>IF(DV75=0,0,IF($BJ75&gt;SUM(DW75:$JV75),IF(DV75+SUM(DW75:$JV75)&gt;$BJ75,$BJ75-SUM(LW75:$RV75),DV75),0))</f>
        <v>0</v>
      </c>
      <c r="LW75" s="5">
        <f>IF(DW75=0,0,IF($BJ75&gt;SUM(DX75:$JV75),IF(DW75+SUM(DX75:$JV75)&gt;$BJ75,$BJ75-SUM(LX75:$RV75),DW75),0))</f>
        <v>0</v>
      </c>
      <c r="LX75" s="5">
        <f>IF(DX75=0,0,IF($BJ75&gt;SUM(DY75:$JV75),IF(DX75+SUM(DY75:$JV75)&gt;$BJ75,$BJ75-SUM(LY75:$RV75),DX75),0))</f>
        <v>0</v>
      </c>
      <c r="LY75" s="5">
        <f>IF(DY75=0,0,IF($BJ75&gt;SUM(DZ75:$JV75),IF(DY75+SUM(DZ75:$JV75)&gt;$BJ75,$BJ75-SUM(LZ75:$RV75),DY75),0))</f>
        <v>0</v>
      </c>
      <c r="LZ75" s="5">
        <f>IF(DZ75=0,0,IF($BJ75&gt;SUM(EA75:$JV75),IF(DZ75+SUM(EA75:$JV75)&gt;$BJ75,$BJ75-SUM(MA75:$RV75),DZ75),0))</f>
        <v>0</v>
      </c>
      <c r="MA75" s="5">
        <f>IF(EA75=0,0,IF($BJ75&gt;SUM(EB75:$JV75),IF(EA75+SUM(EB75:$JV75)&gt;$BJ75,$BJ75-SUM(MB75:$RV75),EA75),0))</f>
        <v>0</v>
      </c>
      <c r="MB75" s="5">
        <f>IF(EB75=0,0,IF($BJ75&gt;SUM(EC75:$JV75),IF(EB75+SUM(EC75:$JV75)&gt;$BJ75,$BJ75-SUM(MC75:$RV75),EB75),0))</f>
        <v>0</v>
      </c>
      <c r="MC75" s="5">
        <f>IF(EC75=0,0,IF($BJ75&gt;SUM(ED75:$JV75),IF(EC75+SUM(ED75:$JV75)&gt;$BJ75,$BJ75-SUM(MD75:$RV75),EC75),0))</f>
        <v>0</v>
      </c>
      <c r="MD75" s="5">
        <f>IF(ED75=0,0,IF($BJ75&gt;SUM(EE75:$JV75),IF(ED75+SUM(EE75:$JV75)&gt;$BJ75,$BJ75-SUM(ME75:$RV75),ED75),0))</f>
        <v>0</v>
      </c>
      <c r="ME75" s="5">
        <f>IF(EE75=0,0,IF($BJ75&gt;SUM(EF75:$JV75),IF(EE75+SUM(EF75:$JV75)&gt;$BJ75,$BJ75-SUM(MF75:$RV75),EE75),0))</f>
        <v>0</v>
      </c>
      <c r="MF75" s="5">
        <f>IF(EF75=0,0,IF($BJ75&gt;SUM(EG75:$JV75),IF(EF75+SUM(EG75:$JV75)&gt;$BJ75,$BJ75-SUM(MG75:$RV75),EF75),0))</f>
        <v>0</v>
      </c>
      <c r="MG75" s="5">
        <f>IF(EG75=0,0,IF($BJ75&gt;SUM(EH75:$JV75),IF(EG75+SUM(EH75:$JV75)&gt;$BJ75,$BJ75-SUM(MH75:$RV75),EG75),0))</f>
        <v>0</v>
      </c>
      <c r="MH75" s="5">
        <f>IF(EH75=0,0,IF($BJ75&gt;SUM(EI75:$JV75),IF(EH75+SUM(EI75:$JV75)&gt;$BJ75,$BJ75-SUM(MI75:$RV75),EH75),0))</f>
        <v>0</v>
      </c>
      <c r="MI75" s="5">
        <f>IF(EI75=0,0,IF($BJ75&gt;SUM(EJ75:$JV75),IF(EI75+SUM(EJ75:$JV75)&gt;$BJ75,$BJ75-SUM(MJ75:$RV75),EI75),0))</f>
        <v>0</v>
      </c>
      <c r="MJ75" s="5">
        <f>IF(EJ75=0,0,IF($BJ75&gt;SUM(EK75:$JV75),IF(EJ75+SUM(EK75:$JV75)&gt;$BJ75,$BJ75-SUM(MK75:$RV75),EJ75),0))</f>
        <v>0</v>
      </c>
      <c r="MK75" s="5">
        <f>IF(EK75=0,0,IF($BJ75&gt;SUM(EL75:$JV75),IF(EK75+SUM(EL75:$JV75)&gt;$BJ75,$BJ75-SUM(ML75:$RV75),EK75),0))</f>
        <v>0</v>
      </c>
      <c r="ML75" s="5">
        <f>IF(EL75=0,0,IF($BJ75&gt;SUM(EM75:$JV75),IF(EL75+SUM(EM75:$JV75)&gt;$BJ75,$BJ75-SUM(MM75:$RV75),EL75),0))</f>
        <v>0</v>
      </c>
      <c r="MM75" s="5">
        <f>IF(EM75=0,0,IF($BJ75&gt;SUM(EN75:$JV75),IF(EM75+SUM(EN75:$JV75)&gt;$BJ75,$BJ75-SUM(MN75:$RV75),EM75),0))</f>
        <v>0</v>
      </c>
      <c r="MN75" s="5">
        <f>IF(EN75=0,0,IF($BJ75&gt;SUM(EO75:$JV75),IF(EN75+SUM(EO75:$JV75)&gt;$BJ75,$BJ75-SUM(MO75:$RV75),EN75),0))</f>
        <v>0</v>
      </c>
      <c r="MO75" s="5">
        <f>IF(EO75=0,0,IF($BJ75&gt;SUM(EP75:$JV75),IF(EO75+SUM(EP75:$JV75)&gt;$BJ75,$BJ75-SUM(MP75:$RV75),EO75),0))</f>
        <v>0</v>
      </c>
      <c r="MP75" s="5">
        <f>IF(EP75=0,0,IF($BJ75&gt;SUM(EQ75:$JV75),IF(EP75+SUM(EQ75:$JV75)&gt;$BJ75,$BJ75-SUM(MQ75:$RV75),EP75),0))</f>
        <v>0</v>
      </c>
      <c r="MQ75" s="5">
        <f>IF(EQ75=0,0,IF($BJ75&gt;SUM(ER75:$JV75),IF(EQ75+SUM(ER75:$JV75)&gt;$BJ75,$BJ75-SUM(MR75:$RV75),EQ75),0))</f>
        <v>0</v>
      </c>
      <c r="MR75" s="5">
        <f>IF(ER75=0,0,IF($BJ75&gt;SUM(ES75:$JV75),IF(ER75+SUM(ES75:$JV75)&gt;$BJ75,$BJ75-SUM(MS75:$RV75),ER75),0))</f>
        <v>0</v>
      </c>
      <c r="MS75" s="5">
        <f>IF(ES75=0,0,IF($BJ75&gt;SUM(ET75:$JV75),IF(ES75+SUM(ET75:$JV75)&gt;$BJ75,$BJ75-SUM(MT75:$RV75),ES75),0))</f>
        <v>0</v>
      </c>
      <c r="MT75" s="5">
        <f>IF(ET75=0,0,IF($BJ75&gt;SUM(EU75:$JV75),IF(ET75+SUM(EU75:$JV75)&gt;$BJ75,$BJ75-SUM(MU75:$RV75),ET75),0))</f>
        <v>0</v>
      </c>
      <c r="MU75" s="5">
        <f>IF(EU75=0,0,IF($BJ75&gt;SUM(EV75:$JV75),IF(EU75+SUM(EV75:$JV75)&gt;$BJ75,$BJ75-SUM(MV75:$RV75),EU75),0))</f>
        <v>0</v>
      </c>
      <c r="MV75" s="5">
        <f>IF(EV75=0,0,IF($BJ75&gt;SUM(EW75:$JV75),IF(EV75+SUM(EW75:$JV75)&gt;$BJ75,$BJ75-SUM(MW75:$RV75),EV75),0))</f>
        <v>0</v>
      </c>
      <c r="MW75" s="5">
        <f>IF(EW75=0,0,IF($BJ75&gt;SUM(EX75:$JV75),IF(EW75+SUM(EX75:$JV75)&gt;$BJ75,$BJ75-SUM(MX75:$RV75),EW75),0))</f>
        <v>0</v>
      </c>
      <c r="MX75" s="5">
        <f>IF(EX75=0,0,IF($BJ75&gt;SUM(EY75:$JV75),IF(EX75+SUM(EY75:$JV75)&gt;$BJ75,$BJ75-SUM(MY75:$RV75),EX75),0))</f>
        <v>0</v>
      </c>
      <c r="MY75" s="5">
        <f>IF(EY75=0,0,IF($BJ75&gt;SUM(EZ75:$JV75),IF(EY75+SUM(EZ75:$JV75)&gt;$BJ75,$BJ75-SUM(MZ75:$RV75),EY75),0))</f>
        <v>0</v>
      </c>
      <c r="MZ75" s="5">
        <f>IF(EZ75=0,0,IF($BJ75&gt;SUM(FA75:$JV75),IF(EZ75+SUM(FA75:$JV75)&gt;$BJ75,$BJ75-SUM(NA75:$RV75),EZ75),0))</f>
        <v>0</v>
      </c>
      <c r="NA75" s="5">
        <f>IF(FA75=0,0,IF($BJ75&gt;SUM(FB75:$JV75),IF(FA75+SUM(FB75:$JV75)&gt;$BJ75,$BJ75-SUM(NB75:$RV75),FA75),0))</f>
        <v>0</v>
      </c>
      <c r="NB75" s="5">
        <f>IF(FB75=0,0,IF($BJ75&gt;SUM(FC75:$JV75),IF(FB75+SUM(FC75:$JV75)&gt;$BJ75,$BJ75-SUM(NC75:$RV75),FB75),0))</f>
        <v>0</v>
      </c>
      <c r="NC75" s="5">
        <f>IF(FC75=0,0,IF($BJ75&gt;SUM(FD75:$JV75),IF(FC75+SUM(FD75:$JV75)&gt;$BJ75,$BJ75-SUM(ND75:$RV75),FC75),0))</f>
        <v>0</v>
      </c>
      <c r="ND75" s="5">
        <f>IF(FD75=0,0,IF($BJ75&gt;SUM(FE75:$JV75),IF(FD75+SUM(FE75:$JV75)&gt;$BJ75,$BJ75-SUM(NE75:$RV75),FD75),0))</f>
        <v>0</v>
      </c>
      <c r="NE75" s="5">
        <f>IF(FE75=0,0,IF($BJ75&gt;SUM(FF75:$JV75),IF(FE75+SUM(FF75:$JV75)&gt;$BJ75,$BJ75-SUM(NF75:$RV75),FE75),0))</f>
        <v>0</v>
      </c>
      <c r="NF75" s="5">
        <f>IF(FF75=0,0,IF($BJ75&gt;SUM(FG75:$JV75),IF(FF75+SUM(FG75:$JV75)&gt;$BJ75,$BJ75-SUM(NG75:$RV75),FF75),0))</f>
        <v>0</v>
      </c>
      <c r="NG75" s="5">
        <f>IF(FG75=0,0,IF($BJ75&gt;SUM(FH75:$JV75),IF(FG75+SUM(FH75:$JV75)&gt;$BJ75,$BJ75-SUM(NH75:$RV75),FG75),0))</f>
        <v>0</v>
      </c>
      <c r="NH75" s="5">
        <f>IF(FH75=0,0,IF($BJ75&gt;SUM(FI75:$JV75),IF(FH75+SUM(FI75:$JV75)&gt;$BJ75,$BJ75-SUM(NI75:$RV75),FH75),0))</f>
        <v>0</v>
      </c>
      <c r="NI75" s="5">
        <f>IF(FI75=0,0,IF($BJ75&gt;SUM(FJ75:$JV75),IF(FI75+SUM(FJ75:$JV75)&gt;$BJ75,$BJ75-SUM(NJ75:$RV75),FI75),0))</f>
        <v>0</v>
      </c>
      <c r="NJ75" s="5">
        <f>IF(FJ75=0,0,IF($BJ75&gt;SUM(FK75:$JV75),IF(FJ75+SUM(FK75:$JV75)&gt;$BJ75,$BJ75-SUM(NK75:$RV75),FJ75),0))</f>
        <v>0</v>
      </c>
      <c r="NK75" s="5">
        <f>IF(FK75=0,0,IF($BJ75&gt;SUM(FL75:$JV75),IF(FK75+SUM(FL75:$JV75)&gt;$BJ75,$BJ75-SUM(NL75:$RV75),FK75),0))</f>
        <v>0</v>
      </c>
      <c r="NL75" s="5">
        <f>IF(FL75=0,0,IF($BJ75&gt;SUM(FM75:$JV75),IF(FL75+SUM(FM75:$JV75)&gt;$BJ75,$BJ75-SUM(NM75:$RV75),FL75),0))</f>
        <v>0</v>
      </c>
      <c r="NM75" s="5">
        <f>IF(FM75=0,0,IF($BJ75&gt;SUM(FN75:$JV75),IF(FM75+SUM(FN75:$JV75)&gt;$BJ75,$BJ75-SUM(NN75:$RV75),FM75),0))</f>
        <v>0</v>
      </c>
      <c r="NN75" s="5">
        <f>IF(FN75=0,0,IF($BJ75&gt;SUM(FO75:$JV75),IF(FN75+SUM(FO75:$JV75)&gt;$BJ75,$BJ75-SUM(NO75:$RV75),FN75),0))</f>
        <v>0</v>
      </c>
      <c r="NO75" s="5">
        <f>IF(FO75=0,0,IF($BJ75&gt;SUM(FP75:$JV75),IF(FO75+SUM(FP75:$JV75)&gt;$BJ75,$BJ75-SUM(NP75:$RV75),FO75),0))</f>
        <v>0</v>
      </c>
      <c r="NP75" s="5">
        <f>IF(FP75=0,0,IF($BJ75&gt;SUM(FQ75:$JV75),IF(FP75+SUM(FQ75:$JV75)&gt;$BJ75,$BJ75-SUM(NQ75:$RV75),FP75),0))</f>
        <v>0</v>
      </c>
      <c r="NQ75" s="5">
        <f>IF(FQ75=0,0,IF($BJ75&gt;SUM(FR75:$JV75),IF(FQ75+SUM(FR75:$JV75)&gt;$BJ75,$BJ75-SUM(NR75:$RV75),FQ75),0))</f>
        <v>0</v>
      </c>
      <c r="NR75" s="5">
        <f>IF(FR75=0,0,IF($BJ75&gt;SUM(FS75:$JV75),IF(FR75+SUM(FS75:$JV75)&gt;$BJ75,$BJ75-SUM(NS75:$RV75),FR75),0))</f>
        <v>0</v>
      </c>
      <c r="NS75" s="5">
        <f>IF(FS75=0,0,IF($BJ75&gt;SUM(FT75:$JV75),IF(FS75+SUM(FT75:$JV75)&gt;$BJ75,$BJ75-SUM(NT75:$RV75),FS75),0))</f>
        <v>0</v>
      </c>
      <c r="NT75" s="5">
        <f>IF(FT75=0,0,IF($BJ75&gt;SUM(FU75:$JV75),IF(FT75+SUM(FU75:$JV75)&gt;$BJ75,$BJ75-SUM(NU75:$RV75),FT75),0))</f>
        <v>0</v>
      </c>
      <c r="NU75" s="5">
        <f>IF(FU75=0,0,IF($BJ75&gt;SUM(FV75:$JV75),IF(FU75+SUM(FV75:$JV75)&gt;$BJ75,$BJ75-SUM(NV75:$RV75),FU75),0))</f>
        <v>0</v>
      </c>
      <c r="NV75" s="5">
        <f>IF(FV75=0,0,IF($BJ75&gt;SUM(FW75:$JV75),IF(FV75+SUM(FW75:$JV75)&gt;$BJ75,$BJ75-SUM(NW75:$RV75),FV75),0))</f>
        <v>0</v>
      </c>
      <c r="NW75" s="5">
        <f>IF(FW75=0,0,IF($BJ75&gt;SUM(FX75:$JV75),IF(FW75+SUM(FX75:$JV75)&gt;$BJ75,$BJ75-SUM(NX75:$RV75),FW75),0))</f>
        <v>0</v>
      </c>
      <c r="NX75" s="5">
        <f>IF(FX75=0,0,IF($BJ75&gt;SUM(FY75:$JV75),IF(FX75+SUM(FY75:$JV75)&gt;$BJ75,$BJ75-SUM(NY75:$RV75),FX75),0))</f>
        <v>0</v>
      </c>
      <c r="NY75" s="5">
        <f>IF(FY75=0,0,IF($BJ75&gt;SUM(FZ75:$JV75),IF(FY75+SUM(FZ75:$JV75)&gt;$BJ75,$BJ75-SUM(NZ75:$RV75),FY75),0))</f>
        <v>0</v>
      </c>
      <c r="NZ75" s="5">
        <f>IF(FZ75=0,0,IF($BJ75&gt;SUM(GA75:$JV75),IF(FZ75+SUM(GA75:$JV75)&gt;$BJ75,$BJ75-SUM(OA75:$RV75),FZ75),0))</f>
        <v>0</v>
      </c>
      <c r="OA75" s="5">
        <f>IF(GA75=0,0,IF($BJ75&gt;SUM(GB75:$JV75),IF(GA75+SUM(GB75:$JV75)&gt;$BJ75,$BJ75-SUM(OB75:$RV75),GA75),0))</f>
        <v>0</v>
      </c>
      <c r="OB75" s="5">
        <f>IF(GB75=0,0,IF($BJ75&gt;SUM(GC75:$JV75),IF(GB75+SUM(GC75:$JV75)&gt;$BJ75,$BJ75-SUM(OC75:$RV75),GB75),0))</f>
        <v>0</v>
      </c>
      <c r="OC75" s="5">
        <f>IF(GC75=0,0,IF($BJ75&gt;SUM(GD75:$JV75),IF(GC75+SUM(GD75:$JV75)&gt;$BJ75,$BJ75-SUM(OD75:$RV75),GC75),0))</f>
        <v>0</v>
      </c>
      <c r="OD75" s="5">
        <f>IF(GD75=0,0,IF($BJ75&gt;SUM(GE75:$JV75),IF(GD75+SUM(GE75:$JV75)&gt;$BJ75,$BJ75-SUM(OE75:$RV75),GD75),0))</f>
        <v>0</v>
      </c>
      <c r="OE75" s="5">
        <f>IF(GE75=0,0,IF($BJ75&gt;SUM(GF75:$JV75),IF(GE75+SUM(GF75:$JV75)&gt;$BJ75,$BJ75-SUM(OF75:$RV75),GE75),0))</f>
        <v>0</v>
      </c>
      <c r="OF75" s="5">
        <f>IF(GF75=0,0,IF($BJ75&gt;SUM(GG75:$JV75),IF(GF75+SUM(GG75:$JV75)&gt;$BJ75,$BJ75-SUM(OG75:$RV75),GF75),0))</f>
        <v>0</v>
      </c>
      <c r="OG75" s="5">
        <f>IF(GG75=0,0,IF($BJ75&gt;SUM(GH75:$JV75),IF(GG75+SUM(GH75:$JV75)&gt;$BJ75,$BJ75-SUM(OH75:$RV75),GG75),0))</f>
        <v>0</v>
      </c>
      <c r="OH75" s="5">
        <f>IF(GH75=0,0,IF($BJ75&gt;SUM(GI75:$JV75),IF(GH75+SUM(GI75:$JV75)&gt;$BJ75,$BJ75-SUM(OI75:$RV75),GH75),0))</f>
        <v>0</v>
      </c>
      <c r="OI75" s="5">
        <f>IF(GI75=0,0,IF($BJ75&gt;SUM(GJ75:$JV75),IF(GI75+SUM(GJ75:$JV75)&gt;$BJ75,$BJ75-SUM(OJ75:$RV75),GI75),0))</f>
        <v>0</v>
      </c>
      <c r="OJ75" s="5">
        <f>IF(GJ75=0,0,IF($BJ75&gt;SUM(GK75:$JV75),IF(GJ75+SUM(GK75:$JV75)&gt;$BJ75,$BJ75-SUM(OK75:$RV75),GJ75),0))</f>
        <v>0</v>
      </c>
      <c r="OK75" s="5">
        <f>IF(GK75=0,0,IF($BJ75&gt;SUM(GL75:$JV75),IF(GK75+SUM(GL75:$JV75)&gt;$BJ75,$BJ75-SUM(OL75:$RV75),GK75),0))</f>
        <v>0</v>
      </c>
      <c r="OL75" s="5">
        <f>IF(GL75=0,0,IF($BJ75&gt;SUM(GM75:$JV75),IF(GL75+SUM(GM75:$JV75)&gt;$BJ75,$BJ75-SUM(OM75:$RV75),GL75),0))</f>
        <v>0</v>
      </c>
      <c r="OM75" s="5">
        <f>IF(GM75=0,0,IF($BJ75&gt;SUM(GN75:$JV75),IF(GM75+SUM(GN75:$JV75)&gt;$BJ75,$BJ75-SUM(ON75:$RV75),GM75),0))</f>
        <v>0</v>
      </c>
      <c r="ON75" s="5">
        <f>IF(GN75=0,0,IF($BJ75&gt;SUM(GO75:$JV75),IF(GN75+SUM(GO75:$JV75)&gt;$BJ75,$BJ75-SUM(OO75:$RV75),GN75),0))</f>
        <v>0</v>
      </c>
      <c r="OO75" s="5">
        <f>IF(GO75=0,0,IF($BJ75&gt;SUM(GP75:$JV75),IF(GO75+SUM(GP75:$JV75)&gt;$BJ75,$BJ75-SUM(OP75:$RV75),GO75),0))</f>
        <v>0</v>
      </c>
      <c r="OP75" s="5">
        <f>IF(GP75=0,0,IF($BJ75&gt;SUM(GQ75:$JV75),IF(GP75+SUM(GQ75:$JV75)&gt;$BJ75,$BJ75-SUM(OQ75:$RV75),GP75),0))</f>
        <v>0</v>
      </c>
      <c r="OQ75" s="5">
        <f>IF(GQ75=0,0,IF($BJ75&gt;SUM(GR75:$JV75),IF(GQ75+SUM(GR75:$JV75)&gt;$BJ75,$BJ75-SUM(OR75:$RV75),GQ75),0))</f>
        <v>0</v>
      </c>
      <c r="OR75" s="5">
        <f>IF(GR75=0,0,IF($BJ75&gt;SUM(GS75:$JV75),IF(GR75+SUM(GS75:$JV75)&gt;$BJ75,$BJ75-SUM(OS75:$RV75),GR75),0))</f>
        <v>0</v>
      </c>
      <c r="OS75" s="5">
        <f>IF(GS75=0,0,IF($BJ75&gt;SUM(GT75:$JV75),IF(GS75+SUM(GT75:$JV75)&gt;$BJ75,$BJ75-SUM(OT75:$RV75),GS75),0))</f>
        <v>0</v>
      </c>
      <c r="OT75" s="5">
        <f>IF(GT75=0,0,IF($BJ75&gt;SUM(GU75:$JV75),IF(GT75+SUM(GU75:$JV75)&gt;$BJ75,$BJ75-SUM(OU75:$RV75),GT75),0))</f>
        <v>0</v>
      </c>
      <c r="OU75" s="5">
        <f>IF(GU75=0,0,IF($BJ75&gt;SUM(GV75:$JV75),IF(GU75+SUM(GV75:$JV75)&gt;$BJ75,$BJ75-SUM(OV75:$RV75),GU75),0))</f>
        <v>0</v>
      </c>
      <c r="OV75" s="5">
        <f>IF(GV75=0,0,IF($BJ75&gt;SUM(GW75:$JV75),IF(GV75+SUM(GW75:$JV75)&gt;$BJ75,$BJ75-SUM(OW75:$RV75),GV75),0))</f>
        <v>0</v>
      </c>
      <c r="OW75" s="5">
        <f>IF(GW75=0,0,IF($BJ75&gt;SUM(GX75:$JV75),IF(GW75+SUM(GX75:$JV75)&gt;$BJ75,$BJ75-SUM(OX75:$RV75),GW75),0))</f>
        <v>0</v>
      </c>
      <c r="OX75" s="5">
        <f>IF(GX75=0,0,IF($BJ75&gt;SUM(GY75:$JV75),IF(GX75+SUM(GY75:$JV75)&gt;$BJ75,$BJ75-SUM(OY75:$RV75),GX75),0))</f>
        <v>0</v>
      </c>
      <c r="OY75" s="5">
        <f>IF(GY75=0,0,IF($BJ75&gt;SUM(GZ75:$JV75),IF(GY75+SUM(GZ75:$JV75)&gt;$BJ75,$BJ75-SUM(OZ75:$RV75),GY75),0))</f>
        <v>0</v>
      </c>
      <c r="OZ75" s="5">
        <f>IF(GZ75=0,0,IF($BJ75&gt;SUM(HA75:$JV75),IF(GZ75+SUM(HA75:$JV75)&gt;$BJ75,$BJ75-SUM(PA75:$RV75),GZ75),0))</f>
        <v>0</v>
      </c>
      <c r="PA75" s="5">
        <f>IF(HA75=0,0,IF($BJ75&gt;SUM(HB75:$JV75),IF(HA75+SUM(HB75:$JV75)&gt;$BJ75,$BJ75-SUM(PB75:$RV75),HA75),0))</f>
        <v>0</v>
      </c>
      <c r="PB75" s="5">
        <f>IF(HB75=0,0,IF($BJ75&gt;SUM(HC75:$JV75),IF(HB75+SUM(HC75:$JV75)&gt;$BJ75,$BJ75-SUM(PC75:$RV75),HB75),0))</f>
        <v>0</v>
      </c>
      <c r="PC75" s="5">
        <f>IF(HC75=0,0,IF($BJ75&gt;SUM(HD75:$JV75),IF(HC75+SUM(HD75:$JV75)&gt;$BJ75,$BJ75-SUM(PD75:$RV75),HC75),0))</f>
        <v>0</v>
      </c>
      <c r="PD75" s="5">
        <f>IF(HD75=0,0,IF($BJ75&gt;SUM(HE75:$JV75),IF(HD75+SUM(HE75:$JV75)&gt;$BJ75,$BJ75-SUM(PE75:$RV75),HD75),0))</f>
        <v>0</v>
      </c>
      <c r="PE75" s="5">
        <f>IF(HE75=0,0,IF($BJ75&gt;SUM(HF75:$JV75),IF(HE75+SUM(HF75:$JV75)&gt;$BJ75,$BJ75-SUM(PF75:$RV75),HE75),0))</f>
        <v>0</v>
      </c>
      <c r="PF75" s="5">
        <f>IF(HF75=0,0,IF($BJ75&gt;SUM(HG75:$JV75),IF(HF75+SUM(HG75:$JV75)&gt;$BJ75,$BJ75-SUM(PG75:$RV75),HF75),0))</f>
        <v>0</v>
      </c>
      <c r="PG75" s="5">
        <f>IF(HG75=0,0,IF($BJ75&gt;SUM(HH75:$JV75),IF(HG75+SUM(HH75:$JV75)&gt;$BJ75,$BJ75-SUM(PH75:$RV75),HG75),0))</f>
        <v>0</v>
      </c>
      <c r="PH75" s="5">
        <f>IF(HH75=0,0,IF($BJ75&gt;SUM(HI75:$JV75),IF(HH75+SUM(HI75:$JV75)&gt;$BJ75,$BJ75-SUM(PI75:$RV75),HH75),0))</f>
        <v>0</v>
      </c>
      <c r="PI75" s="5">
        <f>IF(HI75=0,0,IF($BJ75&gt;SUM(HJ75:$JV75),IF(HI75+SUM(HJ75:$JV75)&gt;$BJ75,$BJ75-SUM(PJ75:$RV75),HI75),0))</f>
        <v>0</v>
      </c>
      <c r="PJ75" s="5">
        <f>IF(HJ75=0,0,IF($BJ75&gt;SUM(HK75:$JV75),IF(HJ75+SUM(HK75:$JV75)&gt;$BJ75,$BJ75-SUM(PK75:$RV75),HJ75),0))</f>
        <v>0</v>
      </c>
      <c r="PK75" s="5">
        <f>IF(HK75=0,0,IF($BJ75&gt;SUM(HL75:$JV75),IF(HK75+SUM(HL75:$JV75)&gt;$BJ75,$BJ75-SUM(PL75:$RV75),HK75),0))</f>
        <v>0</v>
      </c>
      <c r="PL75" s="5">
        <f>IF(HL75=0,0,IF($BJ75&gt;SUM(HM75:$JV75),IF(HL75+SUM(HM75:$JV75)&gt;$BJ75,$BJ75-SUM(PM75:$RV75),HL75),0))</f>
        <v>0</v>
      </c>
      <c r="PM75" s="5">
        <f>IF(HM75=0,0,IF($BJ75&gt;SUM(HN75:$JV75),IF(HM75+SUM(HN75:$JV75)&gt;$BJ75,$BJ75-SUM(PN75:$RV75),HM75),0))</f>
        <v>0</v>
      </c>
      <c r="PN75" s="5">
        <f>IF(HN75=0,0,IF($BJ75&gt;SUM(HO75:$JV75),IF(HN75+SUM(HO75:$JV75)&gt;$BJ75,$BJ75-SUM(PO75:$RV75),HN75),0))</f>
        <v>0</v>
      </c>
      <c r="PO75" s="5">
        <f>IF(HO75=0,0,IF($BJ75&gt;SUM(HP75:$JV75),IF(HO75+SUM(HP75:$JV75)&gt;$BJ75,$BJ75-SUM(PP75:$RV75),HO75),0))</f>
        <v>0</v>
      </c>
      <c r="PP75" s="5">
        <f>IF(HP75=0,0,IF($BJ75&gt;SUM(HQ75:$JV75),IF(HP75+SUM(HQ75:$JV75)&gt;$BJ75,$BJ75-SUM(PQ75:$RV75),HP75),0))</f>
        <v>0</v>
      </c>
      <c r="PQ75" s="5">
        <f>IF(HQ75=0,0,IF($BJ75&gt;SUM(HR75:$JV75),IF(HQ75+SUM(HR75:$JV75)&gt;$BJ75,$BJ75-SUM(PR75:$RV75),HQ75),0))</f>
        <v>0</v>
      </c>
      <c r="PR75" s="5">
        <f>IF(HR75=0,0,IF($BJ75&gt;SUM(HS75:$JV75),IF(HR75+SUM(HS75:$JV75)&gt;$BJ75,$BJ75-SUM(PS75:$RV75),HR75),0))</f>
        <v>0</v>
      </c>
      <c r="PS75" s="5">
        <f>IF(HS75=0,0,IF($BJ75&gt;SUM(HT75:$JV75),IF(HS75+SUM(HT75:$JV75)&gt;$BJ75,$BJ75-SUM(PT75:$RV75),HS75),0))</f>
        <v>0</v>
      </c>
      <c r="PT75" s="5">
        <f>IF(HT75=0,0,IF($BJ75&gt;SUM(HU75:$JV75),IF(HT75+SUM(HU75:$JV75)&gt;$BJ75,$BJ75-SUM(PU75:$RV75),HT75),0))</f>
        <v>0</v>
      </c>
      <c r="PU75" s="5">
        <f>IF(HU75=0,0,IF($BJ75&gt;SUM(HV75:$JV75),IF(HU75+SUM(HV75:$JV75)&gt;$BJ75,$BJ75-SUM(PV75:$RV75),HU75),0))</f>
        <v>0</v>
      </c>
      <c r="PV75" s="5">
        <f>IF(HV75=0,0,IF($BJ75&gt;SUM(HW75:$JV75),IF(HV75+SUM(HW75:$JV75)&gt;$BJ75,$BJ75-SUM(PW75:$RV75),HV75),0))</f>
        <v>0</v>
      </c>
      <c r="PW75" s="5">
        <f>IF(HW75=0,0,IF($BJ75&gt;SUM(HX75:$JV75),IF(HW75+SUM(HX75:$JV75)&gt;$BJ75,$BJ75-SUM(PX75:$RV75),HW75),0))</f>
        <v>0</v>
      </c>
      <c r="PX75" s="5">
        <f>IF(HX75=0,0,IF($BJ75&gt;SUM(HY75:$JV75),IF(HX75+SUM(HY75:$JV75)&gt;$BJ75,$BJ75-SUM(PY75:$RV75),HX75),0))</f>
        <v>0</v>
      </c>
      <c r="PY75" s="5">
        <f>IF(HY75=0,0,IF($BJ75&gt;SUM(HZ75:$JV75),IF(HY75+SUM(HZ75:$JV75)&gt;$BJ75,$BJ75-SUM(PZ75:$RV75),HY75),0))</f>
        <v>0</v>
      </c>
      <c r="PZ75" s="5">
        <f>IF(HZ75=0,0,IF($BJ75&gt;SUM(IA75:$JV75),IF(HZ75+SUM(IA75:$JV75)&gt;$BJ75,$BJ75-SUM(QA75:$RV75),HZ75),0))</f>
        <v>0</v>
      </c>
      <c r="QA75" s="5">
        <f>IF(IA75=0,0,IF($BJ75&gt;SUM(IB75:$JV75),IF(IA75+SUM(IB75:$JV75)&gt;$BJ75,$BJ75-SUM(QB75:$RV75),IA75),0))</f>
        <v>0</v>
      </c>
      <c r="QB75" s="5">
        <f>IF(IB75=0,0,IF($BJ75&gt;SUM(IC75:$JV75),IF(IB75+SUM(IC75:$JV75)&gt;$BJ75,$BJ75-SUM(QC75:$RV75),IB75),0))</f>
        <v>0</v>
      </c>
      <c r="QC75" s="5">
        <f>IF(IC75=0,0,IF($BJ75&gt;SUM(ID75:$JV75),IF(IC75+SUM(ID75:$JV75)&gt;$BJ75,$BJ75-SUM(QD75:$RV75),IC75),0))</f>
        <v>0</v>
      </c>
      <c r="QD75" s="5">
        <f>IF(ID75=0,0,IF($BJ75&gt;SUM(IE75:$JV75),IF(ID75+SUM(IE75:$JV75)&gt;$BJ75,$BJ75-SUM(QE75:$RV75),ID75),0))</f>
        <v>0</v>
      </c>
      <c r="QE75" s="5">
        <f>IF(IE75=0,0,IF($BJ75&gt;SUM(IF75:$JV75),IF(IE75+SUM(IF75:$JV75)&gt;$BJ75,$BJ75-SUM(QF75:$RV75),IE75),0))</f>
        <v>0</v>
      </c>
      <c r="QF75" s="5">
        <f>IF(IF75=0,0,IF($BJ75&gt;SUM(IG75:$JV75),IF(IF75+SUM(IG75:$JV75)&gt;$BJ75,$BJ75-SUM(QG75:$RV75),IF75),0))</f>
        <v>0</v>
      </c>
      <c r="QG75" s="5">
        <f>IF(IG75=0,0,IF($BJ75&gt;SUM(IH75:$JV75),IF(IG75+SUM(IH75:$JV75)&gt;$BJ75,$BJ75-SUM(QH75:$RV75),IG75),0))</f>
        <v>0</v>
      </c>
      <c r="QH75" s="5">
        <f>IF(IH75=0,0,IF($BJ75&gt;SUM(II75:$JV75),IF(IH75+SUM(II75:$JV75)&gt;$BJ75,$BJ75-SUM(QI75:$RV75),IH75),0))</f>
        <v>0</v>
      </c>
      <c r="QI75" s="5">
        <f>IF(II75=0,0,IF($BJ75&gt;SUM(IJ75:$JV75),IF(II75+SUM(IJ75:$JV75)&gt;$BJ75,$BJ75-SUM(QJ75:$RV75),II75),0))</f>
        <v>0</v>
      </c>
      <c r="QJ75" s="5">
        <f>IF(IJ75=0,0,IF($BJ75&gt;SUM(IK75:$JV75),IF(IJ75+SUM(IK75:$JV75)&gt;$BJ75,$BJ75-SUM(QK75:$RV75),IJ75),0))</f>
        <v>0</v>
      </c>
      <c r="QK75" s="5">
        <f>IF(IK75=0,0,IF($BJ75&gt;SUM(IL75:$JV75),IF(IK75+SUM(IL75:$JV75)&gt;$BJ75,$BJ75-SUM(QL75:$RV75),IK75),0))</f>
        <v>0</v>
      </c>
      <c r="QL75" s="5">
        <f>IF(IL75=0,0,IF($BJ75&gt;SUM(IM75:$JV75),IF(IL75+SUM(IM75:$JV75)&gt;$BJ75,$BJ75-SUM(QM75:$RV75),IL75),0))</f>
        <v>0</v>
      </c>
      <c r="QM75" s="5">
        <f>IF(IM75=0,0,IF($BJ75&gt;SUM(IN75:$JV75),IF(IM75+SUM(IN75:$JV75)&gt;$BJ75,$BJ75-SUM(QN75:$RV75),IM75),0))</f>
        <v>0</v>
      </c>
      <c r="QN75" s="5">
        <f>IF(IN75=0,0,IF($BJ75&gt;SUM(IO75:$JV75),IF(IN75+SUM(IO75:$JV75)&gt;$BJ75,$BJ75-SUM(QO75:$RV75),IN75),0))</f>
        <v>0</v>
      </c>
      <c r="QO75" s="5">
        <f>IF(IO75=0,0,IF($BJ75&gt;SUM(IP75:$JV75),IF(IO75+SUM(IP75:$JV75)&gt;$BJ75,$BJ75-SUM(QP75:$RV75),IO75),0))</f>
        <v>0</v>
      </c>
      <c r="QP75" s="5">
        <f>IF(IP75=0,0,IF($BJ75&gt;SUM(IQ75:$JV75),IF(IP75+SUM(IQ75:$JV75)&gt;$BJ75,$BJ75-SUM(QQ75:$RV75),IP75),0))</f>
        <v>0</v>
      </c>
      <c r="QQ75" s="5">
        <f>IF(IQ75=0,0,IF($BJ75&gt;SUM(IR75:$JV75),IF(IQ75+SUM(IR75:$JV75)&gt;$BJ75,$BJ75-SUM(QR75:$RV75),IQ75),0))</f>
        <v>0</v>
      </c>
      <c r="QR75" s="5">
        <f>IF(IR75=0,0,IF($BJ75&gt;SUM(IS75:$JV75),IF(IR75+SUM(IS75:$JV75)&gt;$BJ75,$BJ75-SUM(QS75:$RV75),IR75),0))</f>
        <v>0</v>
      </c>
      <c r="QS75" s="5">
        <f>IF(IS75=0,0,IF($BJ75&gt;SUM(IT75:$JV75),IF(IS75+SUM(IT75:$JV75)&gt;$BJ75,$BJ75-SUM(QT75:$RV75),IS75),0))</f>
        <v>0</v>
      </c>
      <c r="QT75" s="5">
        <f>IF(IT75=0,0,IF($BJ75&gt;SUM(IU75:$JV75),IF(IT75+SUM(IU75:$JV75)&gt;$BJ75,$BJ75-SUM(QU75:$RV75),IT75),0))</f>
        <v>0</v>
      </c>
      <c r="QU75" s="5">
        <f>IF(IU75=0,0,IF($BJ75&gt;SUM(IV75:$JV75),IF(IU75+SUM(IV75:$JV75)&gt;$BJ75,$BJ75-SUM(QV75:$RV75),IU75),0))</f>
        <v>0</v>
      </c>
      <c r="QV75" s="5">
        <f>IF(IV75=0,0,IF($BJ75&gt;SUM(IW75:$JV75),IF(IV75+SUM(IW75:$JV75)&gt;$BJ75,$BJ75-SUM(QW75:$RV75),IV75),0))</f>
        <v>0</v>
      </c>
      <c r="QW75" s="5">
        <f>IF(IW75=0,0,IF($BJ75&gt;SUM(IX75:$JV75),IF(IW75+SUM(IX75:$JV75)&gt;$BJ75,$BJ75-SUM(QX75:$RV75),IW75),0))</f>
        <v>0</v>
      </c>
      <c r="QX75" s="5">
        <f>IF(IX75=0,0,IF($BJ75&gt;SUM(IY75:$JV75),IF(IX75+SUM(IY75:$JV75)&gt;$BJ75,$BJ75-SUM(QY75:$RV75),IX75),0))</f>
        <v>0</v>
      </c>
      <c r="QY75" s="5">
        <f>IF(IY75=0,0,IF($BJ75&gt;SUM(IZ75:$JV75),IF(IY75+SUM(IZ75:$JV75)&gt;$BJ75,$BJ75-SUM(QZ75:$RV75),IY75),0))</f>
        <v>0</v>
      </c>
      <c r="QZ75" s="5">
        <f>IF(IZ75=0,0,IF($BJ75&gt;SUM(JA75:$JV75),IF(IZ75+SUM(JA75:$JV75)&gt;$BJ75,$BJ75-SUM(RA75:$RV75),IZ75),0))</f>
        <v>0</v>
      </c>
      <c r="RA75" s="5">
        <f>IF(JA75=0,0,IF($BJ75&gt;SUM(JB75:$JV75),IF(JA75+SUM(JB75:$JV75)&gt;$BJ75,$BJ75-SUM(RB75:$RV75),JA75),0))</f>
        <v>0</v>
      </c>
      <c r="RB75" s="5">
        <f>IF(JB75=0,0,IF($BJ75&gt;SUM(JC75:$JV75),IF(JB75+SUM(JC75:$JV75)&gt;$BJ75,$BJ75-SUM(RC75:$RV75),JB75),0))</f>
        <v>0</v>
      </c>
      <c r="RC75" s="5">
        <f>IF(JC75=0,0,IF($BJ75&gt;SUM(JD75:$JV75),IF(JC75+SUM(JD75:$JV75)&gt;$BJ75,$BJ75-SUM(RD75:$RV75),JC75),0))</f>
        <v>0</v>
      </c>
      <c r="RD75" s="5">
        <f>IF(JD75=0,0,IF($BJ75&gt;SUM(JE75:$JV75),IF(JD75+SUM(JE75:$JV75)&gt;$BJ75,$BJ75-SUM(RE75:$RV75),JD75),0))</f>
        <v>0</v>
      </c>
      <c r="RE75" s="5">
        <f>IF(JE75=0,0,IF($BJ75&gt;SUM(JF75:$JV75),IF(JE75+SUM(JF75:$JV75)&gt;$BJ75,$BJ75-SUM(RF75:$RV75),JE75),0))</f>
        <v>0</v>
      </c>
      <c r="RF75" s="5">
        <f>IF(JF75=0,0,IF($BJ75&gt;SUM(JG75:$JV75),IF(JF75+SUM(JG75:$JV75)&gt;$BJ75,$BJ75-SUM(RG75:$RV75),JF75),0))</f>
        <v>0</v>
      </c>
      <c r="RG75" s="5">
        <f>IF(JG75=0,0,IF($BJ75&gt;SUM(JH75:$JV75),IF(JG75+SUM(JH75:$JV75)&gt;$BJ75,$BJ75-SUM(RH75:$RV75),JG75),0))</f>
        <v>0</v>
      </c>
      <c r="RH75" s="5">
        <f>IF(JH75=0,0,IF($BJ75&gt;SUM(JI75:$JV75),IF(JH75+SUM(JI75:$JV75)&gt;$BJ75,$BJ75-SUM(RI75:$RV75),JH75),0))</f>
        <v>0</v>
      </c>
      <c r="RI75" s="5">
        <f>IF(JI75=0,0,IF($BJ75&gt;SUM(JJ75:$JV75),IF(JI75+SUM(JJ75:$JV75)&gt;$BJ75,$BJ75-SUM(RJ75:$RV75),JI75),0))</f>
        <v>0</v>
      </c>
      <c r="RJ75" s="5">
        <f>IF(JJ75=0,0,IF($BJ75&gt;SUM(JK75:$JV75),IF(JJ75+SUM(JK75:$JV75)&gt;$BJ75,$BJ75-SUM(RK75:$RV75),JJ75),0))</f>
        <v>0</v>
      </c>
      <c r="RK75" s="5">
        <f>IF(JK75=0,0,IF($BJ75&gt;SUM(JL75:$JV75),IF(JK75+SUM(JL75:$JV75)&gt;$BJ75,$BJ75-SUM(RL75:$RV75),JK75),0))</f>
        <v>0</v>
      </c>
      <c r="RL75" s="5">
        <f>IF(JL75=0,0,IF($BJ75&gt;SUM(JM75:$JV75),IF(JL75+SUM(JM75:$JV75)&gt;$BJ75,$BJ75-SUM(RM75:$RV75),JL75),0))</f>
        <v>0</v>
      </c>
      <c r="RM75" s="5">
        <f>IF(JM75=0,0,IF($BJ75&gt;SUM(JN75:$JV75),IF(JM75+SUM(JN75:$JV75)&gt;$BJ75,$BJ75-SUM(RN75:$RV75),JM75),0))</f>
        <v>0</v>
      </c>
      <c r="RN75" s="5">
        <f>IF(JN75=0,0,IF($BJ75&gt;SUM(JO75:$JV75),IF(JN75+SUM(JO75:$JV75)&gt;$BJ75,$BJ75-SUM(RO75:$RV75),JN75),0))</f>
        <v>0</v>
      </c>
      <c r="RO75" s="5">
        <f>IF(JO75=0,0,IF($BJ75&gt;SUM(JP75:$JV75),IF(JO75+SUM(JP75:$JV75)&gt;$BJ75,$BJ75-SUM(RP75:$RV75),JO75),0))</f>
        <v>0</v>
      </c>
      <c r="RP75" s="5">
        <f>IF(JP75=0,0,IF($BJ75&gt;SUM(JQ75:$JV75),IF(JP75+SUM(JQ75:$JV75)&gt;$BJ75,$BJ75-SUM(RQ75:$RV75),JP75),0))</f>
        <v>0</v>
      </c>
      <c r="RQ75" s="5">
        <f>IF(JQ75=0,0,IF($BJ75&gt;SUM(JR75:$JV75),IF(JQ75+SUM(JR75:$JV75)&gt;$BJ75,$BJ75-SUM(RR75:$RV75),JQ75),0))</f>
        <v>0</v>
      </c>
      <c r="RR75" s="5">
        <f>IF(JR75=0,0,IF($BJ75&gt;SUM(JS75:$JV75),IF(JR75+SUM(JS75:$JV75)&gt;$BJ75,$BJ75-SUM(RS75:$RV75),JR75),0))</f>
        <v>0</v>
      </c>
      <c r="RS75" s="5">
        <f>IF(JS75=0,0,IF($BJ75&gt;SUM(JT75:$JV75),IF(JS75+SUM(JT75:$JV75)&gt;$BJ75,$BJ75-SUM(RT75:$RV75),JS75),0))</f>
        <v>0</v>
      </c>
      <c r="RT75" s="5">
        <f>IF(JT75=0,0,IF($BJ75&gt;SUM(JU75:$JV75),IF(JT75+SUM(JU75:$JV75)&gt;$BJ75,$BJ75-SUM(RU75:$RV75),JT75),0))</f>
        <v>0</v>
      </c>
      <c r="RU75" s="5">
        <f>IF(JU75=0,0,IF($BJ75&gt;SUM(JV75:$JV75),IF(JU75+SUM(JV75:$JV75)&gt;$BJ75,$BJ75-SUM(RV75:$RV75),JU75),0))</f>
        <v>0</v>
      </c>
      <c r="RV75" s="54"/>
      <c r="RW75" s="12">
        <f ca="1">SUMIFS(Sales!D$1:D$151,Sales!B$1:B$151,B75,Sales!C$1:C$151,C75)</f>
        <v>42</v>
      </c>
      <c r="RX75" s="65" t="b">
        <f>IF(COUNTIF(Sales!C$1:C$153,C75)=1,TRUE,FALSE)</f>
        <v>1</v>
      </c>
      <c r="RY75" t="b">
        <f>IF(SUM(BW75:JV75)=SUM(BW217:JV217),IF(SUM(BW75:JV75)=0,TRUE,FALSE),TRUE)</f>
        <v>1</v>
      </c>
    </row>
    <row r="76" spans="1:493" hidden="1" x14ac:dyDescent="0.35">
      <c r="A76" s="7">
        <f t="shared" ca="1" si="546"/>
        <v>76</v>
      </c>
      <c r="B76" s="126" t="str">
        <f t="shared" si="595"/>
        <v>GC-Shoes</v>
      </c>
      <c r="C76" s="20" t="s">
        <v>230</v>
      </c>
      <c r="D76" s="20"/>
      <c r="E76" s="155">
        <f>IF(LEFT(C76,5)="Total",0,SUMIFS(Costing!E$1:E$79,Costing!C$1:C$79,B76,Costing!D$1:D$79,C76))</f>
        <v>0</v>
      </c>
      <c r="F76" s="60">
        <f>SUMIFS(Costing!G$1:G$79,Costing!C$1:C$79,B76,Costing!D$1:D$79,C76)</f>
        <v>0</v>
      </c>
      <c r="G76" s="92"/>
      <c r="H76" s="220"/>
      <c r="I76" s="67">
        <f t="shared" si="603"/>
        <v>0</v>
      </c>
      <c r="J76" s="92"/>
      <c r="K76" s="220"/>
      <c r="L76" s="67">
        <f t="shared" si="604"/>
        <v>0</v>
      </c>
      <c r="M76" s="92"/>
      <c r="N76" s="220"/>
      <c r="O76" s="67">
        <f t="shared" si="605"/>
        <v>0</v>
      </c>
      <c r="P76" s="92"/>
      <c r="Q76" s="220"/>
      <c r="R76" s="67">
        <f t="shared" si="606"/>
        <v>0</v>
      </c>
      <c r="S76" s="92"/>
      <c r="T76" s="220"/>
      <c r="U76" s="67">
        <f t="shared" si="607"/>
        <v>0</v>
      </c>
      <c r="V76" s="92"/>
      <c r="W76" s="220"/>
      <c r="X76" s="67">
        <f t="shared" si="608"/>
        <v>0</v>
      </c>
      <c r="Y76" s="92"/>
      <c r="Z76" s="220"/>
      <c r="AA76" s="67">
        <f t="shared" si="609"/>
        <v>0</v>
      </c>
      <c r="AB76" s="92"/>
      <c r="AC76" s="220"/>
      <c r="AD76" s="67">
        <f t="shared" si="610"/>
        <v>0</v>
      </c>
      <c r="AE76" s="92"/>
      <c r="AF76" s="220"/>
      <c r="AG76" s="67">
        <f t="shared" si="611"/>
        <v>0</v>
      </c>
      <c r="AH76" s="92"/>
      <c r="AI76" s="220"/>
      <c r="AJ76" s="67">
        <f t="shared" si="612"/>
        <v>0</v>
      </c>
      <c r="AK76" s="92"/>
      <c r="AL76" s="220"/>
      <c r="AM76" s="67">
        <f t="shared" si="613"/>
        <v>0</v>
      </c>
      <c r="AN76" s="92"/>
      <c r="AO76" s="220"/>
      <c r="AP76" s="67">
        <f t="shared" si="614"/>
        <v>0</v>
      </c>
      <c r="AQ76" s="92"/>
      <c r="AR76" s="220"/>
      <c r="AS76" s="67">
        <f t="shared" si="615"/>
        <v>0</v>
      </c>
      <c r="AT76" s="92"/>
      <c r="AU76" s="220"/>
      <c r="AV76" s="67">
        <f t="shared" si="616"/>
        <v>0</v>
      </c>
      <c r="AW76" s="92"/>
      <c r="AX76" s="220"/>
      <c r="AY76" s="67">
        <f t="shared" si="617"/>
        <v>0</v>
      </c>
      <c r="AZ76" s="92"/>
      <c r="BA76" s="220"/>
      <c r="BB76" s="67">
        <f t="shared" si="618"/>
        <v>0</v>
      </c>
      <c r="BC76" s="92"/>
      <c r="BD76" s="220"/>
      <c r="BE76" s="67">
        <f t="shared" si="619"/>
        <v>0</v>
      </c>
      <c r="BF76" s="92"/>
      <c r="BG76" s="220"/>
      <c r="BH76" s="67">
        <f t="shared" si="620"/>
        <v>0</v>
      </c>
      <c r="BI76" s="68"/>
      <c r="BJ76" s="154">
        <f t="shared" si="621"/>
        <v>0</v>
      </c>
      <c r="BK76" s="116">
        <f t="shared" si="622"/>
        <v>0</v>
      </c>
      <c r="BL76" s="50"/>
      <c r="BM76" s="5">
        <f ca="1">SUMIFS(INDIRECT("Sales!"&amp;RW76&amp;":"&amp;RW76),Sales!$1:$1,"&gt;"&amp;$BN$2,Sales!$1:$1,"&lt;="&amp;$C$2)/$BM$2*30</f>
        <v>0</v>
      </c>
      <c r="BN76" s="72"/>
      <c r="BO76" s="5">
        <f>SUMIF($DB$2:$RV$2,"&lt;"&amp;BO$2,$DB76:$RV76)-SUM($BN76:BN76)</f>
        <v>0</v>
      </c>
      <c r="BP76" s="5">
        <f>SUMIF($DB$2:$RV$2,"&lt;"&amp;BP$2,$DB76:$RV76)-SUM($BN76:BO76)</f>
        <v>0</v>
      </c>
      <c r="BQ76" s="5">
        <f>SUMIF($DB$2:$RV$2,"&lt;"&amp;BQ$2,$DB76:$RV76)-SUM($BN76:BP76)</f>
        <v>0</v>
      </c>
      <c r="BR76" s="5">
        <f>SUMIF($DB$2:$RV$2,"&lt;"&amp;BR$2,$DB76:$RV76)-SUM($BN76:BQ76)</f>
        <v>0</v>
      </c>
      <c r="BS76" s="5">
        <f>SUMIF($DB$2:$RV$2,"&lt;"&amp;BS$2,$DB76:$RV76)-SUM($BN76:BR76)</f>
        <v>0</v>
      </c>
      <c r="BT76" s="5">
        <f>SUMIF($DB$2:$RV$2,"&lt;"&amp;BT$2,$DB76:$RV76)-SUM($BN76:BS76)</f>
        <v>0</v>
      </c>
      <c r="BU76" s="5">
        <f t="shared" ref="BU76:BU128" si="623">IF(BT76=0,0,SUMPRODUCT(JW76:RV76,JW$130:RV$130)/BT76)</f>
        <v>0</v>
      </c>
      <c r="BV76" s="10"/>
      <c r="BW76" s="79">
        <v>0</v>
      </c>
      <c r="BX76" s="79">
        <v>0</v>
      </c>
      <c r="BY76" s="79">
        <v>0</v>
      </c>
      <c r="BZ76" s="79"/>
      <c r="CA76" s="79"/>
      <c r="CB76" s="79"/>
      <c r="CC76" s="79">
        <v>0</v>
      </c>
      <c r="CD76" s="79">
        <v>0</v>
      </c>
      <c r="CE76" s="79">
        <v>0</v>
      </c>
      <c r="CF76" s="79">
        <v>0</v>
      </c>
      <c r="CG76" s="79">
        <v>0</v>
      </c>
      <c r="CH76" s="79">
        <v>0</v>
      </c>
      <c r="CI76" s="79">
        <v>0</v>
      </c>
      <c r="CJ76" s="79">
        <v>0</v>
      </c>
      <c r="CK76" s="79">
        <v>0</v>
      </c>
      <c r="CL76" s="79">
        <v>0</v>
      </c>
      <c r="CM76" s="79">
        <v>0</v>
      </c>
      <c r="CN76" s="79">
        <v>0</v>
      </c>
      <c r="CO76" s="79">
        <v>0</v>
      </c>
      <c r="CP76" s="79">
        <v>0</v>
      </c>
      <c r="CQ76" s="79">
        <v>0</v>
      </c>
      <c r="CR76" s="79">
        <v>0</v>
      </c>
      <c r="CS76" s="79">
        <v>0</v>
      </c>
      <c r="CT76" s="79">
        <v>0</v>
      </c>
      <c r="CU76" s="79">
        <v>0</v>
      </c>
      <c r="CV76" s="79">
        <v>0</v>
      </c>
      <c r="CW76" s="79">
        <v>0</v>
      </c>
      <c r="CX76" s="95">
        <v>0</v>
      </c>
      <c r="CY76" s="79">
        <v>0</v>
      </c>
      <c r="CZ76" s="79">
        <v>0</v>
      </c>
      <c r="DA76" s="79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30</v>
      </c>
      <c r="DW76" s="5">
        <v>0</v>
      </c>
      <c r="DX76" s="5">
        <v>0</v>
      </c>
      <c r="DY76" s="5">
        <v>0</v>
      </c>
      <c r="DZ76" s="5">
        <v>0</v>
      </c>
      <c r="EA76" s="5">
        <v>20</v>
      </c>
      <c r="EB76" s="5">
        <v>0</v>
      </c>
      <c r="EC76" s="5">
        <v>15</v>
      </c>
      <c r="ED76" s="5">
        <v>0</v>
      </c>
      <c r="EE76" s="5">
        <v>30</v>
      </c>
      <c r="EF76" s="5">
        <v>0</v>
      </c>
      <c r="EG76" s="5">
        <v>20</v>
      </c>
      <c r="EH76" s="5">
        <v>20</v>
      </c>
      <c r="EI76" s="5">
        <v>15</v>
      </c>
      <c r="EJ76" s="5">
        <v>20</v>
      </c>
      <c r="EK76" s="5">
        <v>0</v>
      </c>
      <c r="EL76" s="5">
        <v>15</v>
      </c>
      <c r="EM76" s="5">
        <v>0</v>
      </c>
      <c r="EN76" s="5">
        <v>0</v>
      </c>
      <c r="EO76" s="5">
        <v>15</v>
      </c>
      <c r="EP76" s="5">
        <v>15</v>
      </c>
      <c r="EQ76" s="5">
        <v>15</v>
      </c>
      <c r="ER76" s="5">
        <v>20</v>
      </c>
      <c r="ES76" s="5">
        <v>15</v>
      </c>
      <c r="ET76" s="5">
        <v>20</v>
      </c>
      <c r="EU76" s="5">
        <v>15</v>
      </c>
      <c r="EV76" s="5">
        <v>15</v>
      </c>
      <c r="EW76" s="5">
        <v>15</v>
      </c>
      <c r="EX76" s="5">
        <v>5</v>
      </c>
      <c r="EY76" s="5">
        <v>15</v>
      </c>
      <c r="EZ76" s="5">
        <v>5</v>
      </c>
      <c r="FA76" s="5">
        <v>0</v>
      </c>
      <c r="FB76" s="5">
        <v>5</v>
      </c>
      <c r="FC76" s="5">
        <v>0</v>
      </c>
      <c r="FD76" s="5">
        <v>0</v>
      </c>
      <c r="FE76" s="5">
        <v>0</v>
      </c>
      <c r="FF76" s="5">
        <v>0</v>
      </c>
      <c r="FG76" s="5">
        <v>10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/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/>
      <c r="JV76" s="54"/>
      <c r="JW76" s="5">
        <f>IF(BW76=0,0,IF($BJ76&gt;SUM(BX76:$JV76),IF(BW76+SUM(BX76:$JV76)&gt;$BJ76,$BJ76-SUM(JX76:$RV76),BW76),0))</f>
        <v>0</v>
      </c>
      <c r="JX76" s="5">
        <f>IF(BX76=0,0,IF($BJ76&gt;SUM(BY76:$JV76),IF(BX76+SUM(BY76:$JV76)&gt;$BJ76,$BJ76-SUM(JY76:$RV76),BX76),0))</f>
        <v>0</v>
      </c>
      <c r="JY76" s="5">
        <f>IF(BY76=0,0,IF($BJ76&gt;SUM(BZ76:$JV76),IF(BY76+SUM(BZ76:$JV76)&gt;$BJ76,$BJ76-SUM(JZ76:$RV76),BY76),0))</f>
        <v>0</v>
      </c>
      <c r="JZ76" s="5">
        <f>IF(BZ76=0,0,IF($BJ76&gt;SUM(CA76:$JV76),IF(BZ76+SUM(CA76:$JV76)&gt;$BJ76,$BJ76-SUM(KA76:$RV76),BZ76),0))</f>
        <v>0</v>
      </c>
      <c r="KA76" s="5">
        <f>IF(CA76=0,0,IF($BJ76&gt;SUM(CB76:$JV76),IF(CA76+SUM(CB76:$JV76)&gt;$BJ76,$BJ76-SUM(KB76:$RV76),CA76),0))</f>
        <v>0</v>
      </c>
      <c r="KB76" s="5">
        <f>IF(CB76=0,0,IF($BJ76&gt;SUM(CC76:$JV76),IF(CB76+SUM(CC76:$JV76)&gt;$BJ76,$BJ76-SUM(KC76:$RV76),CB76),0))</f>
        <v>0</v>
      </c>
      <c r="KC76" s="5">
        <f>IF(CC76=0,0,IF($BJ76&gt;SUM(CD76:$JV76),IF(CC76+SUM(CD76:$JV76)&gt;$BJ76,$BJ76-SUM(KD76:$RV76),CC76),0))</f>
        <v>0</v>
      </c>
      <c r="KD76" s="5">
        <f>IF(CD76=0,0,IF($BJ76&gt;SUM(CE76:$JV76),IF(CD76+SUM(CE76:$JV76)&gt;$BJ76,$BJ76-SUM(KE76:$RV76),CD76),0))</f>
        <v>0</v>
      </c>
      <c r="KE76" s="5">
        <f>IF(CE76=0,0,IF($BJ76&gt;SUM(CF76:$JV76),IF(CE76+SUM(CF76:$JV76)&gt;$BJ76,$BJ76-SUM(KF76:$RV76),CE76),0))</f>
        <v>0</v>
      </c>
      <c r="KF76" s="5">
        <f>IF(CF76=0,0,IF($BJ76&gt;SUM(CG76:$JV76),IF(CF76+SUM(CG76:$JV76)&gt;$BJ76,$BJ76-SUM(KG76:$RV76),CF76),0))</f>
        <v>0</v>
      </c>
      <c r="KG76" s="5">
        <f>IF(CG76=0,0,IF($BJ76&gt;SUM(CH76:$JV76),IF(CG76+SUM(CH76:$JV76)&gt;$BJ76,$BJ76-SUM(KH76:$RV76),CG76),0))</f>
        <v>0</v>
      </c>
      <c r="KH76" s="5">
        <f>IF(CH76=0,0,IF($BJ76&gt;SUM(CI76:$JV76),IF(CH76+SUM(CI76:$JV76)&gt;$BJ76,$BJ76-SUM(KI76:$RV76),CH76),0))</f>
        <v>0</v>
      </c>
      <c r="KI76" s="5">
        <f>IF(CI76=0,0,IF($BJ76&gt;SUM(CJ76:$JV76),IF(CI76+SUM(CJ76:$JV76)&gt;$BJ76,$BJ76-SUM(KJ76:$RV76),CI76),0))</f>
        <v>0</v>
      </c>
      <c r="KJ76" s="5">
        <f>IF(CJ76=0,0,IF($BJ76&gt;SUM(CK76:$JV76),IF(CJ76+SUM(CK76:$JV76)&gt;$BJ76,$BJ76-SUM(KK76:$RV76),CJ76),0))</f>
        <v>0</v>
      </c>
      <c r="KK76" s="5">
        <f>IF(CK76=0,0,IF($BJ76&gt;SUM(CL76:$JV76),IF(CK76+SUM(CL76:$JV76)&gt;$BJ76,$BJ76-SUM(KL76:$RV76),CK76),0))</f>
        <v>0</v>
      </c>
      <c r="KL76" s="5">
        <f>IF(CL76=0,0,IF($BJ76&gt;SUM(CM76:$JV76),IF(CL76+SUM(CM76:$JV76)&gt;$BJ76,$BJ76-SUM(KM76:$RV76),CL76),0))</f>
        <v>0</v>
      </c>
      <c r="KM76" s="5">
        <f>IF(CM76=0,0,IF($BJ76&gt;SUM(CN76:$JV76),IF(CM76+SUM(CN76:$JV76)&gt;$BJ76,$BJ76-SUM(KN76:$RV76),CM76),0))</f>
        <v>0</v>
      </c>
      <c r="KN76" s="5">
        <f>IF(CN76=0,0,IF($BJ76&gt;SUM(CO76:$JV76),IF(CN76+SUM(CO76:$JV76)&gt;$BJ76,$BJ76-SUM(KO76:$RV76),CN76),0))</f>
        <v>0</v>
      </c>
      <c r="KO76" s="5">
        <f>IF(CO76=0,0,IF($BJ76&gt;SUM(CP76:$JV76),IF(CO76+SUM(CP76:$JV76)&gt;$BJ76,$BJ76-SUM(KP76:$RV76),CO76),0))</f>
        <v>0</v>
      </c>
      <c r="KP76" s="5">
        <f>IF(CP76=0,0,IF($BJ76&gt;SUM(CQ76:$JV76),IF(CP76+SUM(CQ76:$JV76)&gt;$BJ76,$BJ76-SUM(KQ76:$RV76),CP76),0))</f>
        <v>0</v>
      </c>
      <c r="KQ76" s="5">
        <f>IF(CQ76=0,0,IF($BJ76&gt;SUM(CR76:$JV76),IF(CQ76+SUM(CR76:$JV76)&gt;$BJ76,$BJ76-SUM(KR76:$RV76),CQ76),0))</f>
        <v>0</v>
      </c>
      <c r="KR76" s="5">
        <f>IF(CR76=0,0,IF($BJ76&gt;SUM(CS76:$JV76),IF(CR76+SUM(CS76:$JV76)&gt;$BJ76,$BJ76-SUM(KS76:$RV76),CR76),0))</f>
        <v>0</v>
      </c>
      <c r="KS76" s="5">
        <f>IF(CS76=0,0,IF($BJ76&gt;SUM(CT76:$JV76),IF(CS76+SUM(CT76:$JV76)&gt;$BJ76,$BJ76-SUM(KT76:$RV76),CS76),0))</f>
        <v>0</v>
      </c>
      <c r="KT76" s="5">
        <f>IF(CT76=0,0,IF($BJ76&gt;SUM(CU76:$JV76),IF(CT76+SUM(CU76:$JV76)&gt;$BJ76,$BJ76-SUM(KU76:$RV76),CT76),0))</f>
        <v>0</v>
      </c>
      <c r="KU76" s="5">
        <f>IF(CU76=0,0,IF($BJ76&gt;SUM(CV76:$JV76),IF(CU76+SUM(CV76:$JV76)&gt;$BJ76,$BJ76-SUM(KV76:$RV76),CU76),0))</f>
        <v>0</v>
      </c>
      <c r="KV76" s="5">
        <f>IF(CV76=0,0,IF($BJ76&gt;SUM(CW76:$JV76),IF(CV76+SUM(CW76:$JV76)&gt;$BJ76,$BJ76-SUM(KW76:$RV76),CV76),0))</f>
        <v>0</v>
      </c>
      <c r="KW76" s="5">
        <f>IF(CW76=0,0,IF($BJ76&gt;SUM(CX76:$JV76),IF(CW76+SUM(CX76:$JV76)&gt;$BJ76,$BJ76-SUM(KX76:$RV76),CW76),0))</f>
        <v>0</v>
      </c>
      <c r="KX76" s="5">
        <f>IF(CX76=0,0,IF($BJ76&gt;SUM(CY76:$JV76),IF(CX76+SUM(CY76:$JV76)&gt;$BJ76,$BJ76-SUM(KY76:$RV76),CX76),0))</f>
        <v>0</v>
      </c>
      <c r="KY76" s="5">
        <f>IF(CY76=0,0,IF($BJ76&gt;SUM(CZ76:$JV76),IF(CY76+SUM(CZ76:$JV76)&gt;$BJ76,$BJ76-SUM(KZ76:$RV76),CY76),0))</f>
        <v>0</v>
      </c>
      <c r="KZ76" s="5">
        <f>IF(CZ76=0,0,IF($BJ76&gt;SUM(DA76:$JV76),IF(CZ76+SUM(DA76:$JV76)&gt;$BJ76,$BJ76-SUM(LA76:$RV76),CZ76),0))</f>
        <v>0</v>
      </c>
      <c r="LA76" s="5">
        <f>IF(DA76=0,0,IF($BJ76&gt;SUM(DB76:$JV76),IF(DA76+SUM(DB76:$JV76)&gt;$BJ76,$BJ76-SUM(LB76:$RV76),DA76),0))</f>
        <v>0</v>
      </c>
      <c r="LB76" s="5">
        <f>IF(DB76=0,0,IF($BJ76&gt;SUM(DC76:$JV76),IF(DB76+SUM(DC76:$JV76)&gt;$BJ76,$BJ76-SUM(LC76:$RV76),DB76),0))</f>
        <v>0</v>
      </c>
      <c r="LC76" s="5">
        <f>IF(DC76=0,0,IF($BJ76&gt;SUM(DD76:$JV76),IF(DC76+SUM(DD76:$JV76)&gt;$BJ76,$BJ76-SUM(LD76:$RV76),DC76),0))</f>
        <v>0</v>
      </c>
      <c r="LD76" s="5">
        <f>IF(DD76=0,0,IF($BJ76&gt;SUM(DE76:$JV76),IF(DD76+SUM(DE76:$JV76)&gt;$BJ76,$BJ76-SUM(LE76:$RV76),DD76),0))</f>
        <v>0</v>
      </c>
      <c r="LE76" s="5">
        <f>IF(DE76=0,0,IF($BJ76&gt;SUM(DF76:$JV76),IF(DE76+SUM(DF76:$JV76)&gt;$BJ76,$BJ76-SUM(LF76:$RV76),DE76),0))</f>
        <v>0</v>
      </c>
      <c r="LF76" s="5">
        <f>IF(DF76=0,0,IF($BJ76&gt;SUM(DG76:$JV76),IF(DF76+SUM(DG76:$JV76)&gt;$BJ76,$BJ76-SUM(LG76:$RV76),DF76),0))</f>
        <v>0</v>
      </c>
      <c r="LG76" s="5">
        <f>IF(DG76=0,0,IF($BJ76&gt;SUM(DH76:$JV76),IF(DG76+SUM(DH76:$JV76)&gt;$BJ76,$BJ76-SUM(LH76:$RV76),DG76),0))</f>
        <v>0</v>
      </c>
      <c r="LH76" s="5">
        <f>IF(DH76=0,0,IF($BJ76&gt;SUM(DI76:$JV76),IF(DH76+SUM(DI76:$JV76)&gt;$BJ76,$BJ76-SUM(LI76:$RV76),DH76),0))</f>
        <v>0</v>
      </c>
      <c r="LI76" s="5">
        <f>IF(DI76=0,0,IF($BJ76&gt;SUM(DJ76:$JV76),IF(DI76+SUM(DJ76:$JV76)&gt;$BJ76,$BJ76-SUM(LJ76:$RV76),DI76),0))</f>
        <v>0</v>
      </c>
      <c r="LJ76" s="5">
        <f>IF(DJ76=0,0,IF($BJ76&gt;SUM(DK76:$JV76),IF(DJ76+SUM(DK76:$JV76)&gt;$BJ76,$BJ76-SUM(LK76:$RV76),DJ76),0))</f>
        <v>0</v>
      </c>
      <c r="LK76" s="5">
        <f>IF(DK76=0,0,IF($BJ76&gt;SUM(DL76:$JV76),IF(DK76+SUM(DL76:$JV76)&gt;$BJ76,$BJ76-SUM(LL76:$RV76),DK76),0))</f>
        <v>0</v>
      </c>
      <c r="LL76" s="5">
        <f>IF(DL76=0,0,IF($BJ76&gt;SUM(DM76:$JV76),IF(DL76+SUM(DM76:$JV76)&gt;$BJ76,$BJ76-SUM(LM76:$RV76),DL76),0))</f>
        <v>0</v>
      </c>
      <c r="LM76" s="5">
        <f>IF(DM76=0,0,IF($BJ76&gt;SUM(DN76:$JV76),IF(DM76+SUM(DN76:$JV76)&gt;$BJ76,$BJ76-SUM(LN76:$RV76),DM76),0))</f>
        <v>0</v>
      </c>
      <c r="LN76" s="5">
        <f>IF(DN76=0,0,IF($BJ76&gt;SUM(DO76:$JV76),IF(DN76+SUM(DO76:$JV76)&gt;$BJ76,$BJ76-SUM(LO76:$RV76),DN76),0))</f>
        <v>0</v>
      </c>
      <c r="LO76" s="5">
        <f>IF(DO76=0,0,IF($BJ76&gt;SUM(DP76:$JV76),IF(DO76+SUM(DP76:$JV76)&gt;$BJ76,$BJ76-SUM(LP76:$RV76),DO76),0))</f>
        <v>0</v>
      </c>
      <c r="LP76" s="5">
        <f>IF(DP76=0,0,IF($BJ76&gt;SUM(DQ76:$JV76),IF(DP76+SUM(DQ76:$JV76)&gt;$BJ76,$BJ76-SUM(LQ76:$RV76),DP76),0))</f>
        <v>0</v>
      </c>
      <c r="LQ76" s="5">
        <f>IF(DQ76=0,0,IF($BJ76&gt;SUM(DR76:$JV76),IF(DQ76+SUM(DR76:$JV76)&gt;$BJ76,$BJ76-SUM(LR76:$RV76),DQ76),0))</f>
        <v>0</v>
      </c>
      <c r="LR76" s="5">
        <f>IF(DR76=0,0,IF($BJ76&gt;SUM(DS76:$JV76),IF(DR76+SUM(DS76:$JV76)&gt;$BJ76,$BJ76-SUM(LS76:$RV76),DR76),0))</f>
        <v>0</v>
      </c>
      <c r="LS76" s="5">
        <f>IF(DS76=0,0,IF($BJ76&gt;SUM(DT76:$JV76),IF(DS76+SUM(DT76:$JV76)&gt;$BJ76,$BJ76-SUM(LT76:$RV76),DS76),0))</f>
        <v>0</v>
      </c>
      <c r="LT76" s="5">
        <f>IF(DT76=0,0,IF($BJ76&gt;SUM(DU76:$JV76),IF(DT76+SUM(DU76:$JV76)&gt;$BJ76,$BJ76-SUM(LU76:$RV76),DT76),0))</f>
        <v>0</v>
      </c>
      <c r="LU76" s="5">
        <f>IF(DU76=0,0,IF($BJ76&gt;SUM(DV76:$JV76),IF(DU76+SUM(DV76:$JV76)&gt;$BJ76,$BJ76-SUM(LV76:$RV76),DU76),0))</f>
        <v>0</v>
      </c>
      <c r="LV76" s="5">
        <f>IF(DV76=0,0,IF($BJ76&gt;SUM(DW76:$JV76),IF(DV76+SUM(DW76:$JV76)&gt;$BJ76,$BJ76-SUM(LW76:$RV76),DV76),0))</f>
        <v>0</v>
      </c>
      <c r="LW76" s="5">
        <f>IF(DW76=0,0,IF($BJ76&gt;SUM(DX76:$JV76),IF(DW76+SUM(DX76:$JV76)&gt;$BJ76,$BJ76-SUM(LX76:$RV76),DW76),0))</f>
        <v>0</v>
      </c>
      <c r="LX76" s="5">
        <f>IF(DX76=0,0,IF($BJ76&gt;SUM(DY76:$JV76),IF(DX76+SUM(DY76:$JV76)&gt;$BJ76,$BJ76-SUM(LY76:$RV76),DX76),0))</f>
        <v>0</v>
      </c>
      <c r="LY76" s="5">
        <f>IF(DY76=0,0,IF($BJ76&gt;SUM(DZ76:$JV76),IF(DY76+SUM(DZ76:$JV76)&gt;$BJ76,$BJ76-SUM(LZ76:$RV76),DY76),0))</f>
        <v>0</v>
      </c>
      <c r="LZ76" s="5">
        <f>IF(DZ76=0,0,IF($BJ76&gt;SUM(EA76:$JV76),IF(DZ76+SUM(EA76:$JV76)&gt;$BJ76,$BJ76-SUM(MA76:$RV76),DZ76),0))</f>
        <v>0</v>
      </c>
      <c r="MA76" s="5">
        <f>IF(EA76=0,0,IF($BJ76&gt;SUM(EB76:$JV76),IF(EA76+SUM(EB76:$JV76)&gt;$BJ76,$BJ76-SUM(MB76:$RV76),EA76),0))</f>
        <v>0</v>
      </c>
      <c r="MB76" s="5">
        <f>IF(EB76=0,0,IF($BJ76&gt;SUM(EC76:$JV76),IF(EB76+SUM(EC76:$JV76)&gt;$BJ76,$BJ76-SUM(MC76:$RV76),EB76),0))</f>
        <v>0</v>
      </c>
      <c r="MC76" s="5">
        <f>IF(EC76=0,0,IF($BJ76&gt;SUM(ED76:$JV76),IF(EC76+SUM(ED76:$JV76)&gt;$BJ76,$BJ76-SUM(MD76:$RV76),EC76),0))</f>
        <v>0</v>
      </c>
      <c r="MD76" s="5">
        <f>IF(ED76=0,0,IF($BJ76&gt;SUM(EE76:$JV76),IF(ED76+SUM(EE76:$JV76)&gt;$BJ76,$BJ76-SUM(ME76:$RV76),ED76),0))</f>
        <v>0</v>
      </c>
      <c r="ME76" s="5">
        <f>IF(EE76=0,0,IF($BJ76&gt;SUM(EF76:$JV76),IF(EE76+SUM(EF76:$JV76)&gt;$BJ76,$BJ76-SUM(MF76:$RV76),EE76),0))</f>
        <v>0</v>
      </c>
      <c r="MF76" s="5">
        <f>IF(EF76=0,0,IF($BJ76&gt;SUM(EG76:$JV76),IF(EF76+SUM(EG76:$JV76)&gt;$BJ76,$BJ76-SUM(MG76:$RV76),EF76),0))</f>
        <v>0</v>
      </c>
      <c r="MG76" s="5">
        <f>IF(EG76=0,0,IF($BJ76&gt;SUM(EH76:$JV76),IF(EG76+SUM(EH76:$JV76)&gt;$BJ76,$BJ76-SUM(MH76:$RV76),EG76),0))</f>
        <v>0</v>
      </c>
      <c r="MH76" s="5">
        <f>IF(EH76=0,0,IF($BJ76&gt;SUM(EI76:$JV76),IF(EH76+SUM(EI76:$JV76)&gt;$BJ76,$BJ76-SUM(MI76:$RV76),EH76),0))</f>
        <v>0</v>
      </c>
      <c r="MI76" s="5">
        <f>IF(EI76=0,0,IF($BJ76&gt;SUM(EJ76:$JV76),IF(EI76+SUM(EJ76:$JV76)&gt;$BJ76,$BJ76-SUM(MJ76:$RV76),EI76),0))</f>
        <v>0</v>
      </c>
      <c r="MJ76" s="5">
        <f>IF(EJ76=0,0,IF($BJ76&gt;SUM(EK76:$JV76),IF(EJ76+SUM(EK76:$JV76)&gt;$BJ76,$BJ76-SUM(MK76:$RV76),EJ76),0))</f>
        <v>0</v>
      </c>
      <c r="MK76" s="5">
        <f>IF(EK76=0,0,IF($BJ76&gt;SUM(EL76:$JV76),IF(EK76+SUM(EL76:$JV76)&gt;$BJ76,$BJ76-SUM(ML76:$RV76),EK76),0))</f>
        <v>0</v>
      </c>
      <c r="ML76" s="5">
        <f>IF(EL76=0,0,IF($BJ76&gt;SUM(EM76:$JV76),IF(EL76+SUM(EM76:$JV76)&gt;$BJ76,$BJ76-SUM(MM76:$RV76),EL76),0))</f>
        <v>0</v>
      </c>
      <c r="MM76" s="5">
        <f>IF(EM76=0,0,IF($BJ76&gt;SUM(EN76:$JV76),IF(EM76+SUM(EN76:$JV76)&gt;$BJ76,$BJ76-SUM(MN76:$RV76),EM76),0))</f>
        <v>0</v>
      </c>
      <c r="MN76" s="5">
        <f>IF(EN76=0,0,IF($BJ76&gt;SUM(EO76:$JV76),IF(EN76+SUM(EO76:$JV76)&gt;$BJ76,$BJ76-SUM(MO76:$RV76),EN76),0))</f>
        <v>0</v>
      </c>
      <c r="MO76" s="5">
        <f>IF(EO76=0,0,IF($BJ76&gt;SUM(EP76:$JV76),IF(EO76+SUM(EP76:$JV76)&gt;$BJ76,$BJ76-SUM(MP76:$RV76),EO76),0))</f>
        <v>0</v>
      </c>
      <c r="MP76" s="5">
        <f>IF(EP76=0,0,IF($BJ76&gt;SUM(EQ76:$JV76),IF(EP76+SUM(EQ76:$JV76)&gt;$BJ76,$BJ76-SUM(MQ76:$RV76),EP76),0))</f>
        <v>0</v>
      </c>
      <c r="MQ76" s="5">
        <f>IF(EQ76=0,0,IF($BJ76&gt;SUM(ER76:$JV76),IF(EQ76+SUM(ER76:$JV76)&gt;$BJ76,$BJ76-SUM(MR76:$RV76),EQ76),0))</f>
        <v>0</v>
      </c>
      <c r="MR76" s="5">
        <f>IF(ER76=0,0,IF($BJ76&gt;SUM(ES76:$JV76),IF(ER76+SUM(ES76:$JV76)&gt;$BJ76,$BJ76-SUM(MS76:$RV76),ER76),0))</f>
        <v>0</v>
      </c>
      <c r="MS76" s="5">
        <f>IF(ES76=0,0,IF($BJ76&gt;SUM(ET76:$JV76),IF(ES76+SUM(ET76:$JV76)&gt;$BJ76,$BJ76-SUM(MT76:$RV76),ES76),0))</f>
        <v>0</v>
      </c>
      <c r="MT76" s="5">
        <f>IF(ET76=0,0,IF($BJ76&gt;SUM(EU76:$JV76),IF(ET76+SUM(EU76:$JV76)&gt;$BJ76,$BJ76-SUM(MU76:$RV76),ET76),0))</f>
        <v>0</v>
      </c>
      <c r="MU76" s="5">
        <f>IF(EU76=0,0,IF($BJ76&gt;SUM(EV76:$JV76),IF(EU76+SUM(EV76:$JV76)&gt;$BJ76,$BJ76-SUM(MV76:$RV76),EU76),0))</f>
        <v>0</v>
      </c>
      <c r="MV76" s="5">
        <f>IF(EV76=0,0,IF($BJ76&gt;SUM(EW76:$JV76),IF(EV76+SUM(EW76:$JV76)&gt;$BJ76,$BJ76-SUM(MW76:$RV76),EV76),0))</f>
        <v>0</v>
      </c>
      <c r="MW76" s="5">
        <f>IF(EW76=0,0,IF($BJ76&gt;SUM(EX76:$JV76),IF(EW76+SUM(EX76:$JV76)&gt;$BJ76,$BJ76-SUM(MX76:$RV76),EW76),0))</f>
        <v>0</v>
      </c>
      <c r="MX76" s="5">
        <f>IF(EX76=0,0,IF($BJ76&gt;SUM(EY76:$JV76),IF(EX76+SUM(EY76:$JV76)&gt;$BJ76,$BJ76-SUM(MY76:$RV76),EX76),0))</f>
        <v>0</v>
      </c>
      <c r="MY76" s="5">
        <f>IF(EY76=0,0,IF($BJ76&gt;SUM(EZ76:$JV76),IF(EY76+SUM(EZ76:$JV76)&gt;$BJ76,$BJ76-SUM(MZ76:$RV76),EY76),0))</f>
        <v>0</v>
      </c>
      <c r="MZ76" s="5">
        <f>IF(EZ76=0,0,IF($BJ76&gt;SUM(FA76:$JV76),IF(EZ76+SUM(FA76:$JV76)&gt;$BJ76,$BJ76-SUM(NA76:$RV76),EZ76),0))</f>
        <v>0</v>
      </c>
      <c r="NA76" s="5">
        <f>IF(FA76=0,0,IF($BJ76&gt;SUM(FB76:$JV76),IF(FA76+SUM(FB76:$JV76)&gt;$BJ76,$BJ76-SUM(NB76:$RV76),FA76),0))</f>
        <v>0</v>
      </c>
      <c r="NB76" s="5">
        <f>IF(FB76=0,0,IF($BJ76&gt;SUM(FC76:$JV76),IF(FB76+SUM(FC76:$JV76)&gt;$BJ76,$BJ76-SUM(NC76:$RV76),FB76),0))</f>
        <v>0</v>
      </c>
      <c r="NC76" s="5">
        <f>IF(FC76=0,0,IF($BJ76&gt;SUM(FD76:$JV76),IF(FC76+SUM(FD76:$JV76)&gt;$BJ76,$BJ76-SUM(ND76:$RV76),FC76),0))</f>
        <v>0</v>
      </c>
      <c r="ND76" s="5">
        <f>IF(FD76=0,0,IF($BJ76&gt;SUM(FE76:$JV76),IF(FD76+SUM(FE76:$JV76)&gt;$BJ76,$BJ76-SUM(NE76:$RV76),FD76),0))</f>
        <v>0</v>
      </c>
      <c r="NE76" s="5">
        <f>IF(FE76=0,0,IF($BJ76&gt;SUM(FF76:$JV76),IF(FE76+SUM(FF76:$JV76)&gt;$BJ76,$BJ76-SUM(NF76:$RV76),FE76),0))</f>
        <v>0</v>
      </c>
      <c r="NF76" s="5">
        <f>IF(FF76=0,0,IF($BJ76&gt;SUM(FG76:$JV76),IF(FF76+SUM(FG76:$JV76)&gt;$BJ76,$BJ76-SUM(NG76:$RV76),FF76),0))</f>
        <v>0</v>
      </c>
      <c r="NG76" s="5">
        <f>IF(FG76=0,0,IF($BJ76&gt;SUM(FH76:$JV76),IF(FG76+SUM(FH76:$JV76)&gt;$BJ76,$BJ76-SUM(NH76:$RV76),FG76),0))</f>
        <v>0</v>
      </c>
      <c r="NH76" s="5">
        <f>IF(FH76=0,0,IF($BJ76&gt;SUM(FI76:$JV76),IF(FH76+SUM(FI76:$JV76)&gt;$BJ76,$BJ76-SUM(NI76:$RV76),FH76),0))</f>
        <v>0</v>
      </c>
      <c r="NI76" s="5">
        <f>IF(FI76=0,0,IF($BJ76&gt;SUM(FJ76:$JV76),IF(FI76+SUM(FJ76:$JV76)&gt;$BJ76,$BJ76-SUM(NJ76:$RV76),FI76),0))</f>
        <v>0</v>
      </c>
      <c r="NJ76" s="5">
        <f>IF(FJ76=0,0,IF($BJ76&gt;SUM(FK76:$JV76),IF(FJ76+SUM(FK76:$JV76)&gt;$BJ76,$BJ76-SUM(NK76:$RV76),FJ76),0))</f>
        <v>0</v>
      </c>
      <c r="NK76" s="5">
        <f>IF(FK76=0,0,IF($BJ76&gt;SUM(FL76:$JV76),IF(FK76+SUM(FL76:$JV76)&gt;$BJ76,$BJ76-SUM(NL76:$RV76),FK76),0))</f>
        <v>0</v>
      </c>
      <c r="NL76" s="5">
        <f>IF(FL76=0,0,IF($BJ76&gt;SUM(FM76:$JV76),IF(FL76+SUM(FM76:$JV76)&gt;$BJ76,$BJ76-SUM(NM76:$RV76),FL76),0))</f>
        <v>0</v>
      </c>
      <c r="NM76" s="5">
        <f>IF(FM76=0,0,IF($BJ76&gt;SUM(FN76:$JV76),IF(FM76+SUM(FN76:$JV76)&gt;$BJ76,$BJ76-SUM(NN76:$RV76),FM76),0))</f>
        <v>0</v>
      </c>
      <c r="NN76" s="5">
        <f>IF(FN76=0,0,IF($BJ76&gt;SUM(FO76:$JV76),IF(FN76+SUM(FO76:$JV76)&gt;$BJ76,$BJ76-SUM(NO76:$RV76),FN76),0))</f>
        <v>0</v>
      </c>
      <c r="NO76" s="5">
        <f>IF(FO76=0,0,IF($BJ76&gt;SUM(FP76:$JV76),IF(FO76+SUM(FP76:$JV76)&gt;$BJ76,$BJ76-SUM(NP76:$RV76),FO76),0))</f>
        <v>0</v>
      </c>
      <c r="NP76" s="5">
        <f>IF(FP76=0,0,IF($BJ76&gt;SUM(FQ76:$JV76),IF(FP76+SUM(FQ76:$JV76)&gt;$BJ76,$BJ76-SUM(NQ76:$RV76),FP76),0))</f>
        <v>0</v>
      </c>
      <c r="NQ76" s="5">
        <f>IF(FQ76=0,0,IF($BJ76&gt;SUM(FR76:$JV76),IF(FQ76+SUM(FR76:$JV76)&gt;$BJ76,$BJ76-SUM(NR76:$RV76),FQ76),0))</f>
        <v>0</v>
      </c>
      <c r="NR76" s="5">
        <f>IF(FR76=0,0,IF($BJ76&gt;SUM(FS76:$JV76),IF(FR76+SUM(FS76:$JV76)&gt;$BJ76,$BJ76-SUM(NS76:$RV76),FR76),0))</f>
        <v>0</v>
      </c>
      <c r="NS76" s="5">
        <f>IF(FS76=0,0,IF($BJ76&gt;SUM(FT76:$JV76),IF(FS76+SUM(FT76:$JV76)&gt;$BJ76,$BJ76-SUM(NT76:$RV76),FS76),0))</f>
        <v>0</v>
      </c>
      <c r="NT76" s="5">
        <f>IF(FT76=0,0,IF($BJ76&gt;SUM(FU76:$JV76),IF(FT76+SUM(FU76:$JV76)&gt;$BJ76,$BJ76-SUM(NU76:$RV76),FT76),0))</f>
        <v>0</v>
      </c>
      <c r="NU76" s="5">
        <f>IF(FU76=0,0,IF($BJ76&gt;SUM(FV76:$JV76),IF(FU76+SUM(FV76:$JV76)&gt;$BJ76,$BJ76-SUM(NV76:$RV76),FU76),0))</f>
        <v>0</v>
      </c>
      <c r="NV76" s="5">
        <f>IF(FV76=0,0,IF($BJ76&gt;SUM(FW76:$JV76),IF(FV76+SUM(FW76:$JV76)&gt;$BJ76,$BJ76-SUM(NW76:$RV76),FV76),0))</f>
        <v>0</v>
      </c>
      <c r="NW76" s="5">
        <f>IF(FW76=0,0,IF($BJ76&gt;SUM(FX76:$JV76),IF(FW76+SUM(FX76:$JV76)&gt;$BJ76,$BJ76-SUM(NX76:$RV76),FW76),0))</f>
        <v>0</v>
      </c>
      <c r="NX76" s="5">
        <f>IF(FX76=0,0,IF($BJ76&gt;SUM(FY76:$JV76),IF(FX76+SUM(FY76:$JV76)&gt;$BJ76,$BJ76-SUM(NY76:$RV76),FX76),0))</f>
        <v>0</v>
      </c>
      <c r="NY76" s="5">
        <f>IF(FY76=0,0,IF($BJ76&gt;SUM(FZ76:$JV76),IF(FY76+SUM(FZ76:$JV76)&gt;$BJ76,$BJ76-SUM(NZ76:$RV76),FY76),0))</f>
        <v>0</v>
      </c>
      <c r="NZ76" s="5">
        <f>IF(FZ76=0,0,IF($BJ76&gt;SUM(GA76:$JV76),IF(FZ76+SUM(GA76:$JV76)&gt;$BJ76,$BJ76-SUM(OA76:$RV76),FZ76),0))</f>
        <v>0</v>
      </c>
      <c r="OA76" s="5">
        <f>IF(GA76=0,0,IF($BJ76&gt;SUM(GB76:$JV76),IF(GA76+SUM(GB76:$JV76)&gt;$BJ76,$BJ76-SUM(OB76:$RV76),GA76),0))</f>
        <v>0</v>
      </c>
      <c r="OB76" s="5">
        <f>IF(GB76=0,0,IF($BJ76&gt;SUM(GC76:$JV76),IF(GB76+SUM(GC76:$JV76)&gt;$BJ76,$BJ76-SUM(OC76:$RV76),GB76),0))</f>
        <v>0</v>
      </c>
      <c r="OC76" s="5">
        <f>IF(GC76=0,0,IF($BJ76&gt;SUM(GD76:$JV76),IF(GC76+SUM(GD76:$JV76)&gt;$BJ76,$BJ76-SUM(OD76:$RV76),GC76),0))</f>
        <v>0</v>
      </c>
      <c r="OD76" s="5">
        <f>IF(GD76=0,0,IF($BJ76&gt;SUM(GE76:$JV76),IF(GD76+SUM(GE76:$JV76)&gt;$BJ76,$BJ76-SUM(OE76:$RV76),GD76),0))</f>
        <v>0</v>
      </c>
      <c r="OE76" s="5">
        <f>IF(GE76=0,0,IF($BJ76&gt;SUM(GF76:$JV76),IF(GE76+SUM(GF76:$JV76)&gt;$BJ76,$BJ76-SUM(OF76:$RV76),GE76),0))</f>
        <v>0</v>
      </c>
      <c r="OF76" s="5">
        <f>IF(GF76=0,0,IF($BJ76&gt;SUM(GG76:$JV76),IF(GF76+SUM(GG76:$JV76)&gt;$BJ76,$BJ76-SUM(OG76:$RV76),GF76),0))</f>
        <v>0</v>
      </c>
      <c r="OG76" s="5">
        <f>IF(GG76=0,0,IF($BJ76&gt;SUM(GH76:$JV76),IF(GG76+SUM(GH76:$JV76)&gt;$BJ76,$BJ76-SUM(OH76:$RV76),GG76),0))</f>
        <v>0</v>
      </c>
      <c r="OH76" s="5">
        <f>IF(GH76=0,0,IF($BJ76&gt;SUM(GI76:$JV76),IF(GH76+SUM(GI76:$JV76)&gt;$BJ76,$BJ76-SUM(OI76:$RV76),GH76),0))</f>
        <v>0</v>
      </c>
      <c r="OI76" s="5">
        <f>IF(GI76=0,0,IF($BJ76&gt;SUM(GJ76:$JV76),IF(GI76+SUM(GJ76:$JV76)&gt;$BJ76,$BJ76-SUM(OJ76:$RV76),GI76),0))</f>
        <v>0</v>
      </c>
      <c r="OJ76" s="5">
        <f>IF(GJ76=0,0,IF($BJ76&gt;SUM(GK76:$JV76),IF(GJ76+SUM(GK76:$JV76)&gt;$BJ76,$BJ76-SUM(OK76:$RV76),GJ76),0))</f>
        <v>0</v>
      </c>
      <c r="OK76" s="5">
        <f>IF(GK76=0,0,IF($BJ76&gt;SUM(GL76:$JV76),IF(GK76+SUM(GL76:$JV76)&gt;$BJ76,$BJ76-SUM(OL76:$RV76),GK76),0))</f>
        <v>0</v>
      </c>
      <c r="OL76" s="5">
        <f>IF(GL76=0,0,IF($BJ76&gt;SUM(GM76:$JV76),IF(GL76+SUM(GM76:$JV76)&gt;$BJ76,$BJ76-SUM(OM76:$RV76),GL76),0))</f>
        <v>0</v>
      </c>
      <c r="OM76" s="5">
        <f>IF(GM76=0,0,IF($BJ76&gt;SUM(GN76:$JV76),IF(GM76+SUM(GN76:$JV76)&gt;$BJ76,$BJ76-SUM(ON76:$RV76),GM76),0))</f>
        <v>0</v>
      </c>
      <c r="ON76" s="5">
        <f>IF(GN76=0,0,IF($BJ76&gt;SUM(GO76:$JV76),IF(GN76+SUM(GO76:$JV76)&gt;$BJ76,$BJ76-SUM(OO76:$RV76),GN76),0))</f>
        <v>0</v>
      </c>
      <c r="OO76" s="5">
        <f>IF(GO76=0,0,IF($BJ76&gt;SUM(GP76:$JV76),IF(GO76+SUM(GP76:$JV76)&gt;$BJ76,$BJ76-SUM(OP76:$RV76),GO76),0))</f>
        <v>0</v>
      </c>
      <c r="OP76" s="5">
        <f>IF(GP76=0,0,IF($BJ76&gt;SUM(GQ76:$JV76),IF(GP76+SUM(GQ76:$JV76)&gt;$BJ76,$BJ76-SUM(OQ76:$RV76),GP76),0))</f>
        <v>0</v>
      </c>
      <c r="OQ76" s="5">
        <f>IF(GQ76=0,0,IF($BJ76&gt;SUM(GR76:$JV76),IF(GQ76+SUM(GR76:$JV76)&gt;$BJ76,$BJ76-SUM(OR76:$RV76),GQ76),0))</f>
        <v>0</v>
      </c>
      <c r="OR76" s="5">
        <f>IF(GR76=0,0,IF($BJ76&gt;SUM(GS76:$JV76),IF(GR76+SUM(GS76:$JV76)&gt;$BJ76,$BJ76-SUM(OS76:$RV76),GR76),0))</f>
        <v>0</v>
      </c>
      <c r="OS76" s="5">
        <f>IF(GS76=0,0,IF($BJ76&gt;SUM(GT76:$JV76),IF(GS76+SUM(GT76:$JV76)&gt;$BJ76,$BJ76-SUM(OT76:$RV76),GS76),0))</f>
        <v>0</v>
      </c>
      <c r="OT76" s="5">
        <f>IF(GT76=0,0,IF($BJ76&gt;SUM(GU76:$JV76),IF(GT76+SUM(GU76:$JV76)&gt;$BJ76,$BJ76-SUM(OU76:$RV76),GT76),0))</f>
        <v>0</v>
      </c>
      <c r="OU76" s="5">
        <f>IF(GU76=0,0,IF($BJ76&gt;SUM(GV76:$JV76),IF(GU76+SUM(GV76:$JV76)&gt;$BJ76,$BJ76-SUM(OV76:$RV76),GU76),0))</f>
        <v>0</v>
      </c>
      <c r="OV76" s="5">
        <f>IF(GV76=0,0,IF($BJ76&gt;SUM(GW76:$JV76),IF(GV76+SUM(GW76:$JV76)&gt;$BJ76,$BJ76-SUM(OW76:$RV76),GV76),0))</f>
        <v>0</v>
      </c>
      <c r="OW76" s="5">
        <f>IF(GW76=0,0,IF($BJ76&gt;SUM(GX76:$JV76),IF(GW76+SUM(GX76:$JV76)&gt;$BJ76,$BJ76-SUM(OX76:$RV76),GW76),0))</f>
        <v>0</v>
      </c>
      <c r="OX76" s="5">
        <f>IF(GX76=0,0,IF($BJ76&gt;SUM(GY76:$JV76),IF(GX76+SUM(GY76:$JV76)&gt;$BJ76,$BJ76-SUM(OY76:$RV76),GX76),0))</f>
        <v>0</v>
      </c>
      <c r="OY76" s="5">
        <f>IF(GY76=0,0,IF($BJ76&gt;SUM(GZ76:$JV76),IF(GY76+SUM(GZ76:$JV76)&gt;$BJ76,$BJ76-SUM(OZ76:$RV76),GY76),0))</f>
        <v>0</v>
      </c>
      <c r="OZ76" s="5">
        <f>IF(GZ76=0,0,IF($BJ76&gt;SUM(HA76:$JV76),IF(GZ76+SUM(HA76:$JV76)&gt;$BJ76,$BJ76-SUM(PA76:$RV76),GZ76),0))</f>
        <v>0</v>
      </c>
      <c r="PA76" s="5">
        <f>IF(HA76=0,0,IF($BJ76&gt;SUM(HB76:$JV76),IF(HA76+SUM(HB76:$JV76)&gt;$BJ76,$BJ76-SUM(PB76:$RV76),HA76),0))</f>
        <v>0</v>
      </c>
      <c r="PB76" s="5">
        <f>IF(HB76=0,0,IF($BJ76&gt;SUM(HC76:$JV76),IF(HB76+SUM(HC76:$JV76)&gt;$BJ76,$BJ76-SUM(PC76:$RV76),HB76),0))</f>
        <v>0</v>
      </c>
      <c r="PC76" s="5">
        <f>IF(HC76=0,0,IF($BJ76&gt;SUM(HD76:$JV76),IF(HC76+SUM(HD76:$JV76)&gt;$BJ76,$BJ76-SUM(PD76:$RV76),HC76),0))</f>
        <v>0</v>
      </c>
      <c r="PD76" s="5">
        <f>IF(HD76=0,0,IF($BJ76&gt;SUM(HE76:$JV76),IF(HD76+SUM(HE76:$JV76)&gt;$BJ76,$BJ76-SUM(PE76:$RV76),HD76),0))</f>
        <v>0</v>
      </c>
      <c r="PE76" s="5">
        <f>IF(HE76=0,0,IF($BJ76&gt;SUM(HF76:$JV76),IF(HE76+SUM(HF76:$JV76)&gt;$BJ76,$BJ76-SUM(PF76:$RV76),HE76),0))</f>
        <v>0</v>
      </c>
      <c r="PF76" s="5">
        <f>IF(HF76=0,0,IF($BJ76&gt;SUM(HG76:$JV76),IF(HF76+SUM(HG76:$JV76)&gt;$BJ76,$BJ76-SUM(PG76:$RV76),HF76),0))</f>
        <v>0</v>
      </c>
      <c r="PG76" s="5">
        <f>IF(HG76=0,0,IF($BJ76&gt;SUM(HH76:$JV76),IF(HG76+SUM(HH76:$JV76)&gt;$BJ76,$BJ76-SUM(PH76:$RV76),HG76),0))</f>
        <v>0</v>
      </c>
      <c r="PH76" s="5">
        <f>IF(HH76=0,0,IF($BJ76&gt;SUM(HI76:$JV76),IF(HH76+SUM(HI76:$JV76)&gt;$BJ76,$BJ76-SUM(PI76:$RV76),HH76),0))</f>
        <v>0</v>
      </c>
      <c r="PI76" s="5">
        <f>IF(HI76=0,0,IF($BJ76&gt;SUM(HJ76:$JV76),IF(HI76+SUM(HJ76:$JV76)&gt;$BJ76,$BJ76-SUM(PJ76:$RV76),HI76),0))</f>
        <v>0</v>
      </c>
      <c r="PJ76" s="5">
        <f>IF(HJ76=0,0,IF($BJ76&gt;SUM(HK76:$JV76),IF(HJ76+SUM(HK76:$JV76)&gt;$BJ76,$BJ76-SUM(PK76:$RV76),HJ76),0))</f>
        <v>0</v>
      </c>
      <c r="PK76" s="5">
        <f>IF(HK76=0,0,IF($BJ76&gt;SUM(HL76:$JV76),IF(HK76+SUM(HL76:$JV76)&gt;$BJ76,$BJ76-SUM(PL76:$RV76),HK76),0))</f>
        <v>0</v>
      </c>
      <c r="PL76" s="5">
        <f>IF(HL76=0,0,IF($BJ76&gt;SUM(HM76:$JV76),IF(HL76+SUM(HM76:$JV76)&gt;$BJ76,$BJ76-SUM(PM76:$RV76),HL76),0))</f>
        <v>0</v>
      </c>
      <c r="PM76" s="5">
        <f>IF(HM76=0,0,IF($BJ76&gt;SUM(HN76:$JV76),IF(HM76+SUM(HN76:$JV76)&gt;$BJ76,$BJ76-SUM(PN76:$RV76),HM76),0))</f>
        <v>0</v>
      </c>
      <c r="PN76" s="5">
        <f>IF(HN76=0,0,IF($BJ76&gt;SUM(HO76:$JV76),IF(HN76+SUM(HO76:$JV76)&gt;$BJ76,$BJ76-SUM(PO76:$RV76),HN76),0))</f>
        <v>0</v>
      </c>
      <c r="PO76" s="5">
        <f>IF(HO76=0,0,IF($BJ76&gt;SUM(HP76:$JV76),IF(HO76+SUM(HP76:$JV76)&gt;$BJ76,$BJ76-SUM(PP76:$RV76),HO76),0))</f>
        <v>0</v>
      </c>
      <c r="PP76" s="5">
        <f>IF(HP76=0,0,IF($BJ76&gt;SUM(HQ76:$JV76),IF(HP76+SUM(HQ76:$JV76)&gt;$BJ76,$BJ76-SUM(PQ76:$RV76),HP76),0))</f>
        <v>0</v>
      </c>
      <c r="PQ76" s="5">
        <f>IF(HQ76=0,0,IF($BJ76&gt;SUM(HR76:$JV76),IF(HQ76+SUM(HR76:$JV76)&gt;$BJ76,$BJ76-SUM(PR76:$RV76),HQ76),0))</f>
        <v>0</v>
      </c>
      <c r="PR76" s="5">
        <f>IF(HR76=0,0,IF($BJ76&gt;SUM(HS76:$JV76),IF(HR76+SUM(HS76:$JV76)&gt;$BJ76,$BJ76-SUM(PS76:$RV76),HR76),0))</f>
        <v>0</v>
      </c>
      <c r="PS76" s="5">
        <f>IF(HS76=0,0,IF($BJ76&gt;SUM(HT76:$JV76),IF(HS76+SUM(HT76:$JV76)&gt;$BJ76,$BJ76-SUM(PT76:$RV76),HS76),0))</f>
        <v>0</v>
      </c>
      <c r="PT76" s="5">
        <f>IF(HT76=0,0,IF($BJ76&gt;SUM(HU76:$JV76),IF(HT76+SUM(HU76:$JV76)&gt;$BJ76,$BJ76-SUM(PU76:$RV76),HT76),0))</f>
        <v>0</v>
      </c>
      <c r="PU76" s="5">
        <f>IF(HU76=0,0,IF($BJ76&gt;SUM(HV76:$JV76),IF(HU76+SUM(HV76:$JV76)&gt;$BJ76,$BJ76-SUM(PV76:$RV76),HU76),0))</f>
        <v>0</v>
      </c>
      <c r="PV76" s="5">
        <f>IF(HV76=0,0,IF($BJ76&gt;SUM(HW76:$JV76),IF(HV76+SUM(HW76:$JV76)&gt;$BJ76,$BJ76-SUM(PW76:$RV76),HV76),0))</f>
        <v>0</v>
      </c>
      <c r="PW76" s="5">
        <f>IF(HW76=0,0,IF($BJ76&gt;SUM(HX76:$JV76),IF(HW76+SUM(HX76:$JV76)&gt;$BJ76,$BJ76-SUM(PX76:$RV76),HW76),0))</f>
        <v>0</v>
      </c>
      <c r="PX76" s="5">
        <f>IF(HX76=0,0,IF($BJ76&gt;SUM(HY76:$JV76),IF(HX76+SUM(HY76:$JV76)&gt;$BJ76,$BJ76-SUM(PY76:$RV76),HX76),0))</f>
        <v>0</v>
      </c>
      <c r="PY76" s="5">
        <f>IF(HY76=0,0,IF($BJ76&gt;SUM(HZ76:$JV76),IF(HY76+SUM(HZ76:$JV76)&gt;$BJ76,$BJ76-SUM(PZ76:$RV76),HY76),0))</f>
        <v>0</v>
      </c>
      <c r="PZ76" s="5">
        <f>IF(HZ76=0,0,IF($BJ76&gt;SUM(IA76:$JV76),IF(HZ76+SUM(IA76:$JV76)&gt;$BJ76,$BJ76-SUM(QA76:$RV76),HZ76),0))</f>
        <v>0</v>
      </c>
      <c r="QA76" s="5">
        <f>IF(IA76=0,0,IF($BJ76&gt;SUM(IB76:$JV76),IF(IA76+SUM(IB76:$JV76)&gt;$BJ76,$BJ76-SUM(QB76:$RV76),IA76),0))</f>
        <v>0</v>
      </c>
      <c r="QB76" s="5">
        <f>IF(IB76=0,0,IF($BJ76&gt;SUM(IC76:$JV76),IF(IB76+SUM(IC76:$JV76)&gt;$BJ76,$BJ76-SUM(QC76:$RV76),IB76),0))</f>
        <v>0</v>
      </c>
      <c r="QC76" s="5">
        <f>IF(IC76=0,0,IF($BJ76&gt;SUM(ID76:$JV76),IF(IC76+SUM(ID76:$JV76)&gt;$BJ76,$BJ76-SUM(QD76:$RV76),IC76),0))</f>
        <v>0</v>
      </c>
      <c r="QD76" s="5">
        <f>IF(ID76=0,0,IF($BJ76&gt;SUM(IE76:$JV76),IF(ID76+SUM(IE76:$JV76)&gt;$BJ76,$BJ76-SUM(QE76:$RV76),ID76),0))</f>
        <v>0</v>
      </c>
      <c r="QE76" s="5">
        <f>IF(IE76=0,0,IF($BJ76&gt;SUM(IF76:$JV76),IF(IE76+SUM(IF76:$JV76)&gt;$BJ76,$BJ76-SUM(QF76:$RV76),IE76),0))</f>
        <v>0</v>
      </c>
      <c r="QF76" s="5">
        <f>IF(IF76=0,0,IF($BJ76&gt;SUM(IG76:$JV76),IF(IF76+SUM(IG76:$JV76)&gt;$BJ76,$BJ76-SUM(QG76:$RV76),IF76),0))</f>
        <v>0</v>
      </c>
      <c r="QG76" s="5">
        <f>IF(IG76=0,0,IF($BJ76&gt;SUM(IH76:$JV76),IF(IG76+SUM(IH76:$JV76)&gt;$BJ76,$BJ76-SUM(QH76:$RV76),IG76),0))</f>
        <v>0</v>
      </c>
      <c r="QH76" s="5">
        <f>IF(IH76=0,0,IF($BJ76&gt;SUM(II76:$JV76),IF(IH76+SUM(II76:$JV76)&gt;$BJ76,$BJ76-SUM(QI76:$RV76),IH76),0))</f>
        <v>0</v>
      </c>
      <c r="QI76" s="5">
        <f>IF(II76=0,0,IF($BJ76&gt;SUM(IJ76:$JV76),IF(II76+SUM(IJ76:$JV76)&gt;$BJ76,$BJ76-SUM(QJ76:$RV76),II76),0))</f>
        <v>0</v>
      </c>
      <c r="QJ76" s="5">
        <f>IF(IJ76=0,0,IF($BJ76&gt;SUM(IK76:$JV76),IF(IJ76+SUM(IK76:$JV76)&gt;$BJ76,$BJ76-SUM(QK76:$RV76),IJ76),0))</f>
        <v>0</v>
      </c>
      <c r="QK76" s="5">
        <f>IF(IK76=0,0,IF($BJ76&gt;SUM(IL76:$JV76),IF(IK76+SUM(IL76:$JV76)&gt;$BJ76,$BJ76-SUM(QL76:$RV76),IK76),0))</f>
        <v>0</v>
      </c>
      <c r="QL76" s="5">
        <f>IF(IL76=0,0,IF($BJ76&gt;SUM(IM76:$JV76),IF(IL76+SUM(IM76:$JV76)&gt;$BJ76,$BJ76-SUM(QM76:$RV76),IL76),0))</f>
        <v>0</v>
      </c>
      <c r="QM76" s="5">
        <f>IF(IM76=0,0,IF($BJ76&gt;SUM(IN76:$JV76),IF(IM76+SUM(IN76:$JV76)&gt;$BJ76,$BJ76-SUM(QN76:$RV76),IM76),0))</f>
        <v>0</v>
      </c>
      <c r="QN76" s="5">
        <f>IF(IN76=0,0,IF($BJ76&gt;SUM(IO76:$JV76),IF(IN76+SUM(IO76:$JV76)&gt;$BJ76,$BJ76-SUM(QO76:$RV76),IN76),0))</f>
        <v>0</v>
      </c>
      <c r="QO76" s="5">
        <f>IF(IO76=0,0,IF($BJ76&gt;SUM(IP76:$JV76),IF(IO76+SUM(IP76:$JV76)&gt;$BJ76,$BJ76-SUM(QP76:$RV76),IO76),0))</f>
        <v>0</v>
      </c>
      <c r="QP76" s="5">
        <f>IF(IP76=0,0,IF($BJ76&gt;SUM(IQ76:$JV76),IF(IP76+SUM(IQ76:$JV76)&gt;$BJ76,$BJ76-SUM(QQ76:$RV76),IP76),0))</f>
        <v>0</v>
      </c>
      <c r="QQ76" s="5">
        <f>IF(IQ76=0,0,IF($BJ76&gt;SUM(IR76:$JV76),IF(IQ76+SUM(IR76:$JV76)&gt;$BJ76,$BJ76-SUM(QR76:$RV76),IQ76),0))</f>
        <v>0</v>
      </c>
      <c r="QR76" s="5">
        <f>IF(IR76=0,0,IF($BJ76&gt;SUM(IS76:$JV76),IF(IR76+SUM(IS76:$JV76)&gt;$BJ76,$BJ76-SUM(QS76:$RV76),IR76),0))</f>
        <v>0</v>
      </c>
      <c r="QS76" s="5">
        <f>IF(IS76=0,0,IF($BJ76&gt;SUM(IT76:$JV76),IF(IS76+SUM(IT76:$JV76)&gt;$BJ76,$BJ76-SUM(QT76:$RV76),IS76),0))</f>
        <v>0</v>
      </c>
      <c r="QT76" s="5">
        <f>IF(IT76=0,0,IF($BJ76&gt;SUM(IU76:$JV76),IF(IT76+SUM(IU76:$JV76)&gt;$BJ76,$BJ76-SUM(QU76:$RV76),IT76),0))</f>
        <v>0</v>
      </c>
      <c r="QU76" s="5">
        <f>IF(IU76=0,0,IF($BJ76&gt;SUM(IV76:$JV76),IF(IU76+SUM(IV76:$JV76)&gt;$BJ76,$BJ76-SUM(QV76:$RV76),IU76),0))</f>
        <v>0</v>
      </c>
      <c r="QV76" s="5">
        <f>IF(IV76=0,0,IF($BJ76&gt;SUM(IW76:$JV76),IF(IV76+SUM(IW76:$JV76)&gt;$BJ76,$BJ76-SUM(QW76:$RV76),IV76),0))</f>
        <v>0</v>
      </c>
      <c r="QW76" s="5">
        <f>IF(IW76=0,0,IF($BJ76&gt;SUM(IX76:$JV76),IF(IW76+SUM(IX76:$JV76)&gt;$BJ76,$BJ76-SUM(QX76:$RV76),IW76),0))</f>
        <v>0</v>
      </c>
      <c r="QX76" s="5">
        <f>IF(IX76=0,0,IF($BJ76&gt;SUM(IY76:$JV76),IF(IX76+SUM(IY76:$JV76)&gt;$BJ76,$BJ76-SUM(QY76:$RV76),IX76),0))</f>
        <v>0</v>
      </c>
      <c r="QY76" s="5">
        <f>IF(IY76=0,0,IF($BJ76&gt;SUM(IZ76:$JV76),IF(IY76+SUM(IZ76:$JV76)&gt;$BJ76,$BJ76-SUM(QZ76:$RV76),IY76),0))</f>
        <v>0</v>
      </c>
      <c r="QZ76" s="5">
        <f>IF(IZ76=0,0,IF($BJ76&gt;SUM(JA76:$JV76),IF(IZ76+SUM(JA76:$JV76)&gt;$BJ76,$BJ76-SUM(RA76:$RV76),IZ76),0))</f>
        <v>0</v>
      </c>
      <c r="RA76" s="5">
        <f>IF(JA76=0,0,IF($BJ76&gt;SUM(JB76:$JV76),IF(JA76+SUM(JB76:$JV76)&gt;$BJ76,$BJ76-SUM(RB76:$RV76),JA76),0))</f>
        <v>0</v>
      </c>
      <c r="RB76" s="5">
        <f>IF(JB76=0,0,IF($BJ76&gt;SUM(JC76:$JV76),IF(JB76+SUM(JC76:$JV76)&gt;$BJ76,$BJ76-SUM(RC76:$RV76),JB76),0))</f>
        <v>0</v>
      </c>
      <c r="RC76" s="5">
        <f>IF(JC76=0,0,IF($BJ76&gt;SUM(JD76:$JV76),IF(JC76+SUM(JD76:$JV76)&gt;$BJ76,$BJ76-SUM(RD76:$RV76),JC76),0))</f>
        <v>0</v>
      </c>
      <c r="RD76" s="5">
        <f>IF(JD76=0,0,IF($BJ76&gt;SUM(JE76:$JV76),IF(JD76+SUM(JE76:$JV76)&gt;$BJ76,$BJ76-SUM(RE76:$RV76),JD76),0))</f>
        <v>0</v>
      </c>
      <c r="RE76" s="5">
        <f>IF(JE76=0,0,IF($BJ76&gt;SUM(JF76:$JV76),IF(JE76+SUM(JF76:$JV76)&gt;$BJ76,$BJ76-SUM(RF76:$RV76),JE76),0))</f>
        <v>0</v>
      </c>
      <c r="RF76" s="5">
        <f>IF(JF76=0,0,IF($BJ76&gt;SUM(JG76:$JV76),IF(JF76+SUM(JG76:$JV76)&gt;$BJ76,$BJ76-SUM(RG76:$RV76),JF76),0))</f>
        <v>0</v>
      </c>
      <c r="RG76" s="5">
        <f>IF(JG76=0,0,IF($BJ76&gt;SUM(JH76:$JV76),IF(JG76+SUM(JH76:$JV76)&gt;$BJ76,$BJ76-SUM(RH76:$RV76),JG76),0))</f>
        <v>0</v>
      </c>
      <c r="RH76" s="5">
        <f>IF(JH76=0,0,IF($BJ76&gt;SUM(JI76:$JV76),IF(JH76+SUM(JI76:$JV76)&gt;$BJ76,$BJ76-SUM(RI76:$RV76),JH76),0))</f>
        <v>0</v>
      </c>
      <c r="RI76" s="5">
        <f>IF(JI76=0,0,IF($BJ76&gt;SUM(JJ76:$JV76),IF(JI76+SUM(JJ76:$JV76)&gt;$BJ76,$BJ76-SUM(RJ76:$RV76),JI76),0))</f>
        <v>0</v>
      </c>
      <c r="RJ76" s="5">
        <f>IF(JJ76=0,0,IF($BJ76&gt;SUM(JK76:$JV76),IF(JJ76+SUM(JK76:$JV76)&gt;$BJ76,$BJ76-SUM(RK76:$RV76),JJ76),0))</f>
        <v>0</v>
      </c>
      <c r="RK76" s="5">
        <f>IF(JK76=0,0,IF($BJ76&gt;SUM(JL76:$JV76),IF(JK76+SUM(JL76:$JV76)&gt;$BJ76,$BJ76-SUM(RL76:$RV76),JK76),0))</f>
        <v>0</v>
      </c>
      <c r="RL76" s="5">
        <f>IF(JL76=0,0,IF($BJ76&gt;SUM(JM76:$JV76),IF(JL76+SUM(JM76:$JV76)&gt;$BJ76,$BJ76-SUM(RM76:$RV76),JL76),0))</f>
        <v>0</v>
      </c>
      <c r="RM76" s="5">
        <f>IF(JM76=0,0,IF($BJ76&gt;SUM(JN76:$JV76),IF(JM76+SUM(JN76:$JV76)&gt;$BJ76,$BJ76-SUM(RN76:$RV76),JM76),0))</f>
        <v>0</v>
      </c>
      <c r="RN76" s="5">
        <f>IF(JN76=0,0,IF($BJ76&gt;SUM(JO76:$JV76),IF(JN76+SUM(JO76:$JV76)&gt;$BJ76,$BJ76-SUM(RO76:$RV76),JN76),0))</f>
        <v>0</v>
      </c>
      <c r="RO76" s="5">
        <f>IF(JO76=0,0,IF($BJ76&gt;SUM(JP76:$JV76),IF(JO76+SUM(JP76:$JV76)&gt;$BJ76,$BJ76-SUM(RP76:$RV76),JO76),0))</f>
        <v>0</v>
      </c>
      <c r="RP76" s="5">
        <f>IF(JP76=0,0,IF($BJ76&gt;SUM(JQ76:$JV76),IF(JP76+SUM(JQ76:$JV76)&gt;$BJ76,$BJ76-SUM(RQ76:$RV76),JP76),0))</f>
        <v>0</v>
      </c>
      <c r="RQ76" s="5">
        <f>IF(JQ76=0,0,IF($BJ76&gt;SUM(JR76:$JV76),IF(JQ76+SUM(JR76:$JV76)&gt;$BJ76,$BJ76-SUM(RR76:$RV76),JQ76),0))</f>
        <v>0</v>
      </c>
      <c r="RR76" s="5">
        <f>IF(JR76=0,0,IF($BJ76&gt;SUM(JS76:$JV76),IF(JR76+SUM(JS76:$JV76)&gt;$BJ76,$BJ76-SUM(RS76:$RV76),JR76),0))</f>
        <v>0</v>
      </c>
      <c r="RS76" s="5">
        <f>IF(JS76=0,0,IF($BJ76&gt;SUM(JT76:$JV76),IF(JS76+SUM(JT76:$JV76)&gt;$BJ76,$BJ76-SUM(RT76:$RV76),JS76),0))</f>
        <v>0</v>
      </c>
      <c r="RT76" s="5">
        <f>IF(JT76=0,0,IF($BJ76&gt;SUM(JU76:$JV76),IF(JT76+SUM(JU76:$JV76)&gt;$BJ76,$BJ76-SUM(RU76:$RV76),JT76),0))</f>
        <v>0</v>
      </c>
      <c r="RU76" s="5">
        <f>IF(JU76=0,0,IF($BJ76&gt;SUM(JV76:$JV76),IF(JU76+SUM(JV76:$JV76)&gt;$BJ76,$BJ76-SUM(RV76:$RV76),JU76),0))</f>
        <v>0</v>
      </c>
      <c r="RV76" s="54"/>
      <c r="RW76" s="12">
        <f ca="1">SUMIFS(Sales!D$1:D$151,Sales!B$1:B$151,B76,Sales!C$1:C$151,C76)</f>
        <v>49</v>
      </c>
      <c r="RX76" s="65" t="b">
        <f>IF(COUNTIF(Sales!C$1:C$153,C76)=1,TRUE,FALSE)</f>
        <v>1</v>
      </c>
      <c r="RY76" t="b">
        <f>IF(SUM(BW76:JV76)=SUM(BW218:JV218),IF(SUM(BW76:JV76)=0,TRUE,FALSE),TRUE)</f>
        <v>1</v>
      </c>
    </row>
    <row r="77" spans="1:493" hidden="1" x14ac:dyDescent="0.35">
      <c r="A77" s="7">
        <f t="shared" ca="1" si="546"/>
        <v>77</v>
      </c>
      <c r="B77" s="126" t="str">
        <f t="shared" si="595"/>
        <v>GC-Shoes</v>
      </c>
      <c r="C77" s="20" t="s">
        <v>260</v>
      </c>
      <c r="D77" s="20"/>
      <c r="E77" s="155">
        <f>IF(LEFT(C77,5)="Total",0,SUMIFS(Costing!E$1:E$79,Costing!C$1:C$79,B77,Costing!D$1:D$79,C77))</f>
        <v>0</v>
      </c>
      <c r="F77" s="60">
        <f>SUMIFS(Costing!G$1:G$79,Costing!C$1:C$79,B77,Costing!D$1:D$79,C77)</f>
        <v>0</v>
      </c>
      <c r="G77" s="92"/>
      <c r="H77" s="220"/>
      <c r="I77" s="67">
        <f t="shared" si="603"/>
        <v>0</v>
      </c>
      <c r="J77" s="92"/>
      <c r="K77" s="220"/>
      <c r="L77" s="67">
        <f t="shared" si="604"/>
        <v>0</v>
      </c>
      <c r="M77" s="92"/>
      <c r="N77" s="220"/>
      <c r="O77" s="67">
        <f t="shared" si="605"/>
        <v>0</v>
      </c>
      <c r="P77" s="92"/>
      <c r="Q77" s="220"/>
      <c r="R77" s="67">
        <f t="shared" si="606"/>
        <v>0</v>
      </c>
      <c r="S77" s="92"/>
      <c r="T77" s="220"/>
      <c r="U77" s="67">
        <f t="shared" si="607"/>
        <v>0</v>
      </c>
      <c r="V77" s="92"/>
      <c r="W77" s="220"/>
      <c r="X77" s="67">
        <f t="shared" si="608"/>
        <v>0</v>
      </c>
      <c r="Y77" s="92"/>
      <c r="Z77" s="220"/>
      <c r="AA77" s="67">
        <f t="shared" si="609"/>
        <v>0</v>
      </c>
      <c r="AB77" s="92"/>
      <c r="AC77" s="220"/>
      <c r="AD77" s="67">
        <f t="shared" si="610"/>
        <v>0</v>
      </c>
      <c r="AE77" s="92"/>
      <c r="AF77" s="220"/>
      <c r="AG77" s="67">
        <f t="shared" si="611"/>
        <v>0</v>
      </c>
      <c r="AH77" s="92"/>
      <c r="AI77" s="220"/>
      <c r="AJ77" s="67">
        <f t="shared" si="612"/>
        <v>0</v>
      </c>
      <c r="AK77" s="92"/>
      <c r="AL77" s="220"/>
      <c r="AM77" s="67">
        <f t="shared" si="613"/>
        <v>0</v>
      </c>
      <c r="AN77" s="92"/>
      <c r="AO77" s="220"/>
      <c r="AP77" s="67">
        <f t="shared" si="614"/>
        <v>0</v>
      </c>
      <c r="AQ77" s="92"/>
      <c r="AR77" s="220"/>
      <c r="AS77" s="67">
        <f t="shared" si="615"/>
        <v>0</v>
      </c>
      <c r="AT77" s="92"/>
      <c r="AU77" s="220"/>
      <c r="AV77" s="67">
        <f t="shared" si="616"/>
        <v>0</v>
      </c>
      <c r="AW77" s="92"/>
      <c r="AX77" s="220"/>
      <c r="AY77" s="67">
        <f t="shared" si="617"/>
        <v>0</v>
      </c>
      <c r="AZ77" s="92"/>
      <c r="BA77" s="220"/>
      <c r="BB77" s="67">
        <f t="shared" si="618"/>
        <v>0</v>
      </c>
      <c r="BC77" s="92"/>
      <c r="BD77" s="220"/>
      <c r="BE77" s="67">
        <f t="shared" si="619"/>
        <v>0</v>
      </c>
      <c r="BF77" s="92"/>
      <c r="BG77" s="220"/>
      <c r="BH77" s="67">
        <f t="shared" si="620"/>
        <v>0</v>
      </c>
      <c r="BI77" s="68"/>
      <c r="BJ77" s="154">
        <f t="shared" si="621"/>
        <v>0</v>
      </c>
      <c r="BK77" s="116">
        <f t="shared" si="622"/>
        <v>0</v>
      </c>
      <c r="BL77" s="50"/>
      <c r="BM77" s="5">
        <f ca="1">SUMIFS(INDIRECT("Sales!"&amp;RW77&amp;":"&amp;RW77),Sales!$1:$1,"&gt;"&amp;$BN$2,Sales!$1:$1,"&lt;="&amp;$C$2)/$BM$2*30</f>
        <v>0</v>
      </c>
      <c r="BN77" s="72"/>
      <c r="BO77" s="5">
        <f>SUMIF($DB$2:$RV$2,"&lt;"&amp;BO$2,$DB77:$RV77)-SUM($BN77:BN77)</f>
        <v>0</v>
      </c>
      <c r="BP77" s="5">
        <f>SUMIF($DB$2:$RV$2,"&lt;"&amp;BP$2,$DB77:$RV77)-SUM($BN77:BO77)</f>
        <v>0</v>
      </c>
      <c r="BQ77" s="5">
        <f>SUMIF($DB$2:$RV$2,"&lt;"&amp;BQ$2,$DB77:$RV77)-SUM($BN77:BP77)</f>
        <v>0</v>
      </c>
      <c r="BR77" s="5">
        <f>SUMIF($DB$2:$RV$2,"&lt;"&amp;BR$2,$DB77:$RV77)-SUM($BN77:BQ77)</f>
        <v>0</v>
      </c>
      <c r="BS77" s="5">
        <f>SUMIF($DB$2:$RV$2,"&lt;"&amp;BS$2,$DB77:$RV77)-SUM($BN77:BR77)</f>
        <v>0</v>
      </c>
      <c r="BT77" s="5">
        <f>SUMIF($DB$2:$RV$2,"&lt;"&amp;BT$2,$DB77:$RV77)-SUM($BN77:BS77)</f>
        <v>0</v>
      </c>
      <c r="BU77" s="5">
        <f t="shared" si="623"/>
        <v>0</v>
      </c>
      <c r="BV77" s="10"/>
      <c r="BW77" s="79">
        <v>0</v>
      </c>
      <c r="BX77" s="79">
        <v>0</v>
      </c>
      <c r="BY77" s="79">
        <v>0</v>
      </c>
      <c r="BZ77" s="79"/>
      <c r="CA77" s="79"/>
      <c r="CB77" s="79"/>
      <c r="CC77" s="79">
        <v>0</v>
      </c>
      <c r="CD77" s="79">
        <v>0</v>
      </c>
      <c r="CE77" s="79">
        <v>0</v>
      </c>
      <c r="CF77" s="79">
        <v>0</v>
      </c>
      <c r="CG77" s="79">
        <v>0</v>
      </c>
      <c r="CH77" s="79">
        <v>0</v>
      </c>
      <c r="CI77" s="79">
        <v>0</v>
      </c>
      <c r="CJ77" s="79">
        <v>0</v>
      </c>
      <c r="CK77" s="79">
        <v>0</v>
      </c>
      <c r="CL77" s="79">
        <v>0</v>
      </c>
      <c r="CM77" s="79">
        <v>0</v>
      </c>
      <c r="CN77" s="79">
        <v>0</v>
      </c>
      <c r="CO77" s="79">
        <v>0</v>
      </c>
      <c r="CP77" s="79">
        <v>0</v>
      </c>
      <c r="CQ77" s="79">
        <v>0</v>
      </c>
      <c r="CR77" s="79">
        <v>0</v>
      </c>
      <c r="CS77" s="79">
        <v>0</v>
      </c>
      <c r="CT77" s="79">
        <v>0</v>
      </c>
      <c r="CU77" s="79">
        <v>0</v>
      </c>
      <c r="CV77" s="79">
        <v>0</v>
      </c>
      <c r="CW77" s="79">
        <v>0</v>
      </c>
      <c r="CX77" s="95">
        <v>0</v>
      </c>
      <c r="CY77" s="79">
        <v>0</v>
      </c>
      <c r="CZ77" s="79">
        <v>0</v>
      </c>
      <c r="DA77" s="79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50</v>
      </c>
      <c r="ET77" s="5">
        <v>50</v>
      </c>
      <c r="EU77" s="5">
        <v>15</v>
      </c>
      <c r="EV77" s="5">
        <v>30</v>
      </c>
      <c r="EW77" s="5">
        <v>25</v>
      </c>
      <c r="EX77" s="5">
        <v>20</v>
      </c>
      <c r="EY77" s="5">
        <v>25</v>
      </c>
      <c r="EZ77" s="5">
        <v>20</v>
      </c>
      <c r="FA77" s="5">
        <v>0</v>
      </c>
      <c r="FB77" s="5">
        <v>20</v>
      </c>
      <c r="FC77" s="5">
        <v>31</v>
      </c>
      <c r="FD77" s="5">
        <v>15</v>
      </c>
      <c r="FE77" s="5">
        <v>0</v>
      </c>
      <c r="FF77" s="5">
        <v>25</v>
      </c>
      <c r="FG77" s="5">
        <v>46</v>
      </c>
      <c r="FH77" s="5">
        <v>0</v>
      </c>
      <c r="FI77" s="5">
        <v>0</v>
      </c>
      <c r="FJ77" s="5">
        <v>50</v>
      </c>
      <c r="FK77" s="5">
        <v>15</v>
      </c>
      <c r="FL77" s="5">
        <v>45</v>
      </c>
      <c r="FM77" s="5">
        <v>55</v>
      </c>
      <c r="FN77" s="5">
        <v>0</v>
      </c>
      <c r="FO77" s="5">
        <v>41</v>
      </c>
      <c r="FP77" s="5">
        <v>0</v>
      </c>
      <c r="FQ77" s="5">
        <v>30</v>
      </c>
      <c r="FR77" s="5">
        <v>25</v>
      </c>
      <c r="FS77" s="5">
        <v>0</v>
      </c>
      <c r="FT77" s="5">
        <v>25</v>
      </c>
      <c r="FU77" s="5">
        <v>25</v>
      </c>
      <c r="FV77" s="5">
        <v>0</v>
      </c>
      <c r="FW77" s="5">
        <v>25</v>
      </c>
      <c r="FX77" s="5">
        <v>25</v>
      </c>
      <c r="FY77" s="5">
        <v>30</v>
      </c>
      <c r="FZ77" s="5">
        <v>30</v>
      </c>
      <c r="GA77" s="5">
        <v>15</v>
      </c>
      <c r="GB77" s="5">
        <v>30</v>
      </c>
      <c r="GC77" s="5">
        <v>10</v>
      </c>
      <c r="GD77" s="5">
        <v>0</v>
      </c>
      <c r="GE77" s="5">
        <v>30</v>
      </c>
      <c r="GF77" s="5">
        <v>15</v>
      </c>
      <c r="GG77" s="5">
        <v>0</v>
      </c>
      <c r="GH77" s="5">
        <v>0</v>
      </c>
      <c r="GI77" s="5">
        <v>15</v>
      </c>
      <c r="GJ77" s="5">
        <v>0</v>
      </c>
      <c r="GK77" s="5">
        <v>0</v>
      </c>
      <c r="GL77" s="5">
        <v>20</v>
      </c>
      <c r="GM77" s="5">
        <v>15</v>
      </c>
      <c r="GN77" s="5">
        <v>10</v>
      </c>
      <c r="GO77" s="5">
        <v>15</v>
      </c>
      <c r="GP77" s="5">
        <v>0</v>
      </c>
      <c r="GQ77" s="5">
        <v>15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/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0</v>
      </c>
      <c r="JS77" s="5">
        <v>0</v>
      </c>
      <c r="JT77" s="5">
        <v>0</v>
      </c>
      <c r="JU77" s="5"/>
      <c r="JV77" s="54"/>
      <c r="JW77" s="5">
        <f>IF(BW77=0,0,IF($BJ77&gt;SUM(BX77:$JV77),IF(BW77+SUM(BX77:$JV77)&gt;$BJ77,$BJ77-SUM(JX77:$RV77),BW77),0))</f>
        <v>0</v>
      </c>
      <c r="JX77" s="5">
        <f>IF(BX77=0,0,IF($BJ77&gt;SUM(BY77:$JV77),IF(BX77+SUM(BY77:$JV77)&gt;$BJ77,$BJ77-SUM(JY77:$RV77),BX77),0))</f>
        <v>0</v>
      </c>
      <c r="JY77" s="5">
        <f>IF(BY77=0,0,IF($BJ77&gt;SUM(BZ77:$JV77),IF(BY77+SUM(BZ77:$JV77)&gt;$BJ77,$BJ77-SUM(JZ77:$RV77),BY77),0))</f>
        <v>0</v>
      </c>
      <c r="JZ77" s="5">
        <f>IF(BZ77=0,0,IF($BJ77&gt;SUM(CA77:$JV77),IF(BZ77+SUM(CA77:$JV77)&gt;$BJ77,$BJ77-SUM(KA77:$RV77),BZ77),0))</f>
        <v>0</v>
      </c>
      <c r="KA77" s="5">
        <f>IF(CA77=0,0,IF($BJ77&gt;SUM(CB77:$JV77),IF(CA77+SUM(CB77:$JV77)&gt;$BJ77,$BJ77-SUM(KB77:$RV77),CA77),0))</f>
        <v>0</v>
      </c>
      <c r="KB77" s="5">
        <f>IF(CB77=0,0,IF($BJ77&gt;SUM(CC77:$JV77),IF(CB77+SUM(CC77:$JV77)&gt;$BJ77,$BJ77-SUM(KC77:$RV77),CB77),0))</f>
        <v>0</v>
      </c>
      <c r="KC77" s="5">
        <f>IF(CC77=0,0,IF($BJ77&gt;SUM(CD77:$JV77),IF(CC77+SUM(CD77:$JV77)&gt;$BJ77,$BJ77-SUM(KD77:$RV77),CC77),0))</f>
        <v>0</v>
      </c>
      <c r="KD77" s="5">
        <f>IF(CD77=0,0,IF($BJ77&gt;SUM(CE77:$JV77),IF(CD77+SUM(CE77:$JV77)&gt;$BJ77,$BJ77-SUM(KE77:$RV77),CD77),0))</f>
        <v>0</v>
      </c>
      <c r="KE77" s="5">
        <f>IF(CE77=0,0,IF($BJ77&gt;SUM(CF77:$JV77),IF(CE77+SUM(CF77:$JV77)&gt;$BJ77,$BJ77-SUM(KF77:$RV77),CE77),0))</f>
        <v>0</v>
      </c>
      <c r="KF77" s="5">
        <f>IF(CF77=0,0,IF($BJ77&gt;SUM(CG77:$JV77),IF(CF77+SUM(CG77:$JV77)&gt;$BJ77,$BJ77-SUM(KG77:$RV77),CF77),0))</f>
        <v>0</v>
      </c>
      <c r="KG77" s="5">
        <f>IF(CG77=0,0,IF($BJ77&gt;SUM(CH77:$JV77),IF(CG77+SUM(CH77:$JV77)&gt;$BJ77,$BJ77-SUM(KH77:$RV77),CG77),0))</f>
        <v>0</v>
      </c>
      <c r="KH77" s="5">
        <f>IF(CH77=0,0,IF($BJ77&gt;SUM(CI77:$JV77),IF(CH77+SUM(CI77:$JV77)&gt;$BJ77,$BJ77-SUM(KI77:$RV77),CH77),0))</f>
        <v>0</v>
      </c>
      <c r="KI77" s="5">
        <f>IF(CI77=0,0,IF($BJ77&gt;SUM(CJ77:$JV77),IF(CI77+SUM(CJ77:$JV77)&gt;$BJ77,$BJ77-SUM(KJ77:$RV77),CI77),0))</f>
        <v>0</v>
      </c>
      <c r="KJ77" s="5">
        <f>IF(CJ77=0,0,IF($BJ77&gt;SUM(CK77:$JV77),IF(CJ77+SUM(CK77:$JV77)&gt;$BJ77,$BJ77-SUM(KK77:$RV77),CJ77),0))</f>
        <v>0</v>
      </c>
      <c r="KK77" s="5">
        <f>IF(CK77=0,0,IF($BJ77&gt;SUM(CL77:$JV77),IF(CK77+SUM(CL77:$JV77)&gt;$BJ77,$BJ77-SUM(KL77:$RV77),CK77),0))</f>
        <v>0</v>
      </c>
      <c r="KL77" s="5">
        <f>IF(CL77=0,0,IF($BJ77&gt;SUM(CM77:$JV77),IF(CL77+SUM(CM77:$JV77)&gt;$BJ77,$BJ77-SUM(KM77:$RV77),CL77),0))</f>
        <v>0</v>
      </c>
      <c r="KM77" s="5">
        <f>IF(CM77=0,0,IF($BJ77&gt;SUM(CN77:$JV77),IF(CM77+SUM(CN77:$JV77)&gt;$BJ77,$BJ77-SUM(KN77:$RV77),CM77),0))</f>
        <v>0</v>
      </c>
      <c r="KN77" s="5">
        <f>IF(CN77=0,0,IF($BJ77&gt;SUM(CO77:$JV77),IF(CN77+SUM(CO77:$JV77)&gt;$BJ77,$BJ77-SUM(KO77:$RV77),CN77),0))</f>
        <v>0</v>
      </c>
      <c r="KO77" s="5">
        <f>IF(CO77=0,0,IF($BJ77&gt;SUM(CP77:$JV77),IF(CO77+SUM(CP77:$JV77)&gt;$BJ77,$BJ77-SUM(KP77:$RV77),CO77),0))</f>
        <v>0</v>
      </c>
      <c r="KP77" s="5">
        <f>IF(CP77=0,0,IF($BJ77&gt;SUM(CQ77:$JV77),IF(CP77+SUM(CQ77:$JV77)&gt;$BJ77,$BJ77-SUM(KQ77:$RV77),CP77),0))</f>
        <v>0</v>
      </c>
      <c r="KQ77" s="5">
        <f>IF(CQ77=0,0,IF($BJ77&gt;SUM(CR77:$JV77),IF(CQ77+SUM(CR77:$JV77)&gt;$BJ77,$BJ77-SUM(KR77:$RV77),CQ77),0))</f>
        <v>0</v>
      </c>
      <c r="KR77" s="5">
        <f>IF(CR77=0,0,IF($BJ77&gt;SUM(CS77:$JV77),IF(CR77+SUM(CS77:$JV77)&gt;$BJ77,$BJ77-SUM(KS77:$RV77),CR77),0))</f>
        <v>0</v>
      </c>
      <c r="KS77" s="5">
        <f>IF(CS77=0,0,IF($BJ77&gt;SUM(CT77:$JV77),IF(CS77+SUM(CT77:$JV77)&gt;$BJ77,$BJ77-SUM(KT77:$RV77),CS77),0))</f>
        <v>0</v>
      </c>
      <c r="KT77" s="5">
        <f>IF(CT77=0,0,IF($BJ77&gt;SUM(CU77:$JV77),IF(CT77+SUM(CU77:$JV77)&gt;$BJ77,$BJ77-SUM(KU77:$RV77),CT77),0))</f>
        <v>0</v>
      </c>
      <c r="KU77" s="5">
        <f>IF(CU77=0,0,IF($BJ77&gt;SUM(CV77:$JV77),IF(CU77+SUM(CV77:$JV77)&gt;$BJ77,$BJ77-SUM(KV77:$RV77),CU77),0))</f>
        <v>0</v>
      </c>
      <c r="KV77" s="5">
        <f>IF(CV77=0,0,IF($BJ77&gt;SUM(CW77:$JV77),IF(CV77+SUM(CW77:$JV77)&gt;$BJ77,$BJ77-SUM(KW77:$RV77),CV77),0))</f>
        <v>0</v>
      </c>
      <c r="KW77" s="5">
        <f>IF(CW77=0,0,IF($BJ77&gt;SUM(CX77:$JV77),IF(CW77+SUM(CX77:$JV77)&gt;$BJ77,$BJ77-SUM(KX77:$RV77),CW77),0))</f>
        <v>0</v>
      </c>
      <c r="KX77" s="5">
        <f>IF(CX77=0,0,IF($BJ77&gt;SUM(CY77:$JV77),IF(CX77+SUM(CY77:$JV77)&gt;$BJ77,$BJ77-SUM(KY77:$RV77),CX77),0))</f>
        <v>0</v>
      </c>
      <c r="KY77" s="5">
        <f>IF(CY77=0,0,IF($BJ77&gt;SUM(CZ77:$JV77),IF(CY77+SUM(CZ77:$JV77)&gt;$BJ77,$BJ77-SUM(KZ77:$RV77),CY77),0))</f>
        <v>0</v>
      </c>
      <c r="KZ77" s="5">
        <f>IF(CZ77=0,0,IF($BJ77&gt;SUM(DA77:$JV77),IF(CZ77+SUM(DA77:$JV77)&gt;$BJ77,$BJ77-SUM(LA77:$RV77),CZ77),0))</f>
        <v>0</v>
      </c>
      <c r="LA77" s="5">
        <f>IF(DA77=0,0,IF($BJ77&gt;SUM(DB77:$JV77),IF(DA77+SUM(DB77:$JV77)&gt;$BJ77,$BJ77-SUM(LB77:$RV77),DA77),0))</f>
        <v>0</v>
      </c>
      <c r="LB77" s="5">
        <f>IF(DB77=0,0,IF($BJ77&gt;SUM(DC77:$JV77),IF(DB77+SUM(DC77:$JV77)&gt;$BJ77,$BJ77-SUM(LC77:$RV77),DB77),0))</f>
        <v>0</v>
      </c>
      <c r="LC77" s="5">
        <f>IF(DC77=0,0,IF($BJ77&gt;SUM(DD77:$JV77),IF(DC77+SUM(DD77:$JV77)&gt;$BJ77,$BJ77-SUM(LD77:$RV77),DC77),0))</f>
        <v>0</v>
      </c>
      <c r="LD77" s="5">
        <f>IF(DD77=0,0,IF($BJ77&gt;SUM(DE77:$JV77),IF(DD77+SUM(DE77:$JV77)&gt;$BJ77,$BJ77-SUM(LE77:$RV77),DD77),0))</f>
        <v>0</v>
      </c>
      <c r="LE77" s="5">
        <f>IF(DE77=0,0,IF($BJ77&gt;SUM(DF77:$JV77),IF(DE77+SUM(DF77:$JV77)&gt;$BJ77,$BJ77-SUM(LF77:$RV77),DE77),0))</f>
        <v>0</v>
      </c>
      <c r="LF77" s="5">
        <f>IF(DF77=0,0,IF($BJ77&gt;SUM(DG77:$JV77),IF(DF77+SUM(DG77:$JV77)&gt;$BJ77,$BJ77-SUM(LG77:$RV77),DF77),0))</f>
        <v>0</v>
      </c>
      <c r="LG77" s="5">
        <f>IF(DG77=0,0,IF($BJ77&gt;SUM(DH77:$JV77),IF(DG77+SUM(DH77:$JV77)&gt;$BJ77,$BJ77-SUM(LH77:$RV77),DG77),0))</f>
        <v>0</v>
      </c>
      <c r="LH77" s="5">
        <f>IF(DH77=0,0,IF($BJ77&gt;SUM(DI77:$JV77),IF(DH77+SUM(DI77:$JV77)&gt;$BJ77,$BJ77-SUM(LI77:$RV77),DH77),0))</f>
        <v>0</v>
      </c>
      <c r="LI77" s="5">
        <f>IF(DI77=0,0,IF($BJ77&gt;SUM(DJ77:$JV77),IF(DI77+SUM(DJ77:$JV77)&gt;$BJ77,$BJ77-SUM(LJ77:$RV77),DI77),0))</f>
        <v>0</v>
      </c>
      <c r="LJ77" s="5">
        <f>IF(DJ77=0,0,IF($BJ77&gt;SUM(DK77:$JV77),IF(DJ77+SUM(DK77:$JV77)&gt;$BJ77,$BJ77-SUM(LK77:$RV77),DJ77),0))</f>
        <v>0</v>
      </c>
      <c r="LK77" s="5">
        <f>IF(DK77=0,0,IF($BJ77&gt;SUM(DL77:$JV77),IF(DK77+SUM(DL77:$JV77)&gt;$BJ77,$BJ77-SUM(LL77:$RV77),DK77),0))</f>
        <v>0</v>
      </c>
      <c r="LL77" s="5">
        <f>IF(DL77=0,0,IF($BJ77&gt;SUM(DM77:$JV77),IF(DL77+SUM(DM77:$JV77)&gt;$BJ77,$BJ77-SUM(LM77:$RV77),DL77),0))</f>
        <v>0</v>
      </c>
      <c r="LM77" s="5">
        <f>IF(DM77=0,0,IF($BJ77&gt;SUM(DN77:$JV77),IF(DM77+SUM(DN77:$JV77)&gt;$BJ77,$BJ77-SUM(LN77:$RV77),DM77),0))</f>
        <v>0</v>
      </c>
      <c r="LN77" s="5">
        <f>IF(DN77=0,0,IF($BJ77&gt;SUM(DO77:$JV77),IF(DN77+SUM(DO77:$JV77)&gt;$BJ77,$BJ77-SUM(LO77:$RV77),DN77),0))</f>
        <v>0</v>
      </c>
      <c r="LO77" s="5">
        <f>IF(DO77=0,0,IF($BJ77&gt;SUM(DP77:$JV77),IF(DO77+SUM(DP77:$JV77)&gt;$BJ77,$BJ77-SUM(LP77:$RV77),DO77),0))</f>
        <v>0</v>
      </c>
      <c r="LP77" s="5">
        <f>IF(DP77=0,0,IF($BJ77&gt;SUM(DQ77:$JV77),IF(DP77+SUM(DQ77:$JV77)&gt;$BJ77,$BJ77-SUM(LQ77:$RV77),DP77),0))</f>
        <v>0</v>
      </c>
      <c r="LQ77" s="5">
        <f>IF(DQ77=0,0,IF($BJ77&gt;SUM(DR77:$JV77),IF(DQ77+SUM(DR77:$JV77)&gt;$BJ77,$BJ77-SUM(LR77:$RV77),DQ77),0))</f>
        <v>0</v>
      </c>
      <c r="LR77" s="5">
        <f>IF(DR77=0,0,IF($BJ77&gt;SUM(DS77:$JV77),IF(DR77+SUM(DS77:$JV77)&gt;$BJ77,$BJ77-SUM(LS77:$RV77),DR77),0))</f>
        <v>0</v>
      </c>
      <c r="LS77" s="5">
        <f>IF(DS77=0,0,IF($BJ77&gt;SUM(DT77:$JV77),IF(DS77+SUM(DT77:$JV77)&gt;$BJ77,$BJ77-SUM(LT77:$RV77),DS77),0))</f>
        <v>0</v>
      </c>
      <c r="LT77" s="5">
        <f>IF(DT77=0,0,IF($BJ77&gt;SUM(DU77:$JV77),IF(DT77+SUM(DU77:$JV77)&gt;$BJ77,$BJ77-SUM(LU77:$RV77),DT77),0))</f>
        <v>0</v>
      </c>
      <c r="LU77" s="5">
        <f>IF(DU77=0,0,IF($BJ77&gt;SUM(DV77:$JV77),IF(DU77+SUM(DV77:$JV77)&gt;$BJ77,$BJ77-SUM(LV77:$RV77),DU77),0))</f>
        <v>0</v>
      </c>
      <c r="LV77" s="5">
        <f>IF(DV77=0,0,IF($BJ77&gt;SUM(DW77:$JV77),IF(DV77+SUM(DW77:$JV77)&gt;$BJ77,$BJ77-SUM(LW77:$RV77),DV77),0))</f>
        <v>0</v>
      </c>
      <c r="LW77" s="5">
        <f>IF(DW77=0,0,IF($BJ77&gt;SUM(DX77:$JV77),IF(DW77+SUM(DX77:$JV77)&gt;$BJ77,$BJ77-SUM(LX77:$RV77),DW77),0))</f>
        <v>0</v>
      </c>
      <c r="LX77" s="5">
        <f>IF(DX77=0,0,IF($BJ77&gt;SUM(DY77:$JV77),IF(DX77+SUM(DY77:$JV77)&gt;$BJ77,$BJ77-SUM(LY77:$RV77),DX77),0))</f>
        <v>0</v>
      </c>
      <c r="LY77" s="5">
        <f>IF(DY77=0,0,IF($BJ77&gt;SUM(DZ77:$JV77),IF(DY77+SUM(DZ77:$JV77)&gt;$BJ77,$BJ77-SUM(LZ77:$RV77),DY77),0))</f>
        <v>0</v>
      </c>
      <c r="LZ77" s="5">
        <f>IF(DZ77=0,0,IF($BJ77&gt;SUM(EA77:$JV77),IF(DZ77+SUM(EA77:$JV77)&gt;$BJ77,$BJ77-SUM(MA77:$RV77),DZ77),0))</f>
        <v>0</v>
      </c>
      <c r="MA77" s="5">
        <f>IF(EA77=0,0,IF($BJ77&gt;SUM(EB77:$JV77),IF(EA77+SUM(EB77:$JV77)&gt;$BJ77,$BJ77-SUM(MB77:$RV77),EA77),0))</f>
        <v>0</v>
      </c>
      <c r="MB77" s="5">
        <f>IF(EB77=0,0,IF($BJ77&gt;SUM(EC77:$JV77),IF(EB77+SUM(EC77:$JV77)&gt;$BJ77,$BJ77-SUM(MC77:$RV77),EB77),0))</f>
        <v>0</v>
      </c>
      <c r="MC77" s="5">
        <f>IF(EC77=0,0,IF($BJ77&gt;SUM(ED77:$JV77),IF(EC77+SUM(ED77:$JV77)&gt;$BJ77,$BJ77-SUM(MD77:$RV77),EC77),0))</f>
        <v>0</v>
      </c>
      <c r="MD77" s="5">
        <f>IF(ED77=0,0,IF($BJ77&gt;SUM(EE77:$JV77),IF(ED77+SUM(EE77:$JV77)&gt;$BJ77,$BJ77-SUM(ME77:$RV77),ED77),0))</f>
        <v>0</v>
      </c>
      <c r="ME77" s="5">
        <f>IF(EE77=0,0,IF($BJ77&gt;SUM(EF77:$JV77),IF(EE77+SUM(EF77:$JV77)&gt;$BJ77,$BJ77-SUM(MF77:$RV77),EE77),0))</f>
        <v>0</v>
      </c>
      <c r="MF77" s="5">
        <f>IF(EF77=0,0,IF($BJ77&gt;SUM(EG77:$JV77),IF(EF77+SUM(EG77:$JV77)&gt;$BJ77,$BJ77-SUM(MG77:$RV77),EF77),0))</f>
        <v>0</v>
      </c>
      <c r="MG77" s="5">
        <f>IF(EG77=0,0,IF($BJ77&gt;SUM(EH77:$JV77),IF(EG77+SUM(EH77:$JV77)&gt;$BJ77,$BJ77-SUM(MH77:$RV77),EG77),0))</f>
        <v>0</v>
      </c>
      <c r="MH77" s="5">
        <f>IF(EH77=0,0,IF($BJ77&gt;SUM(EI77:$JV77),IF(EH77+SUM(EI77:$JV77)&gt;$BJ77,$BJ77-SUM(MI77:$RV77),EH77),0))</f>
        <v>0</v>
      </c>
      <c r="MI77" s="5">
        <f>IF(EI77=0,0,IF($BJ77&gt;SUM(EJ77:$JV77),IF(EI77+SUM(EJ77:$JV77)&gt;$BJ77,$BJ77-SUM(MJ77:$RV77),EI77),0))</f>
        <v>0</v>
      </c>
      <c r="MJ77" s="5">
        <f>IF(EJ77=0,0,IF($BJ77&gt;SUM(EK77:$JV77),IF(EJ77+SUM(EK77:$JV77)&gt;$BJ77,$BJ77-SUM(MK77:$RV77),EJ77),0))</f>
        <v>0</v>
      </c>
      <c r="MK77" s="5">
        <f>IF(EK77=0,0,IF($BJ77&gt;SUM(EL77:$JV77),IF(EK77+SUM(EL77:$JV77)&gt;$BJ77,$BJ77-SUM(ML77:$RV77),EK77),0))</f>
        <v>0</v>
      </c>
      <c r="ML77" s="5">
        <f>IF(EL77=0,0,IF($BJ77&gt;SUM(EM77:$JV77),IF(EL77+SUM(EM77:$JV77)&gt;$BJ77,$BJ77-SUM(MM77:$RV77),EL77),0))</f>
        <v>0</v>
      </c>
      <c r="MM77" s="5">
        <f>IF(EM77=0,0,IF($BJ77&gt;SUM(EN77:$JV77),IF(EM77+SUM(EN77:$JV77)&gt;$BJ77,$BJ77-SUM(MN77:$RV77),EM77),0))</f>
        <v>0</v>
      </c>
      <c r="MN77" s="5">
        <f>IF(EN77=0,0,IF($BJ77&gt;SUM(EO77:$JV77),IF(EN77+SUM(EO77:$JV77)&gt;$BJ77,$BJ77-SUM(MO77:$RV77),EN77),0))</f>
        <v>0</v>
      </c>
      <c r="MO77" s="5">
        <f>IF(EO77=0,0,IF($BJ77&gt;SUM(EP77:$JV77),IF(EO77+SUM(EP77:$JV77)&gt;$BJ77,$BJ77-SUM(MP77:$RV77),EO77),0))</f>
        <v>0</v>
      </c>
      <c r="MP77" s="5">
        <f>IF(EP77=0,0,IF($BJ77&gt;SUM(EQ77:$JV77),IF(EP77+SUM(EQ77:$JV77)&gt;$BJ77,$BJ77-SUM(MQ77:$RV77),EP77),0))</f>
        <v>0</v>
      </c>
      <c r="MQ77" s="5">
        <f>IF(EQ77=0,0,IF($BJ77&gt;SUM(ER77:$JV77),IF(EQ77+SUM(ER77:$JV77)&gt;$BJ77,$BJ77-SUM(MR77:$RV77),EQ77),0))</f>
        <v>0</v>
      </c>
      <c r="MR77" s="5">
        <f>IF(ER77=0,0,IF($BJ77&gt;SUM(ES77:$JV77),IF(ER77+SUM(ES77:$JV77)&gt;$BJ77,$BJ77-SUM(MS77:$RV77),ER77),0))</f>
        <v>0</v>
      </c>
      <c r="MS77" s="5">
        <f>IF(ES77=0,0,IF($BJ77&gt;SUM(ET77:$JV77),IF(ES77+SUM(ET77:$JV77)&gt;$BJ77,$BJ77-SUM(MT77:$RV77),ES77),0))</f>
        <v>0</v>
      </c>
      <c r="MT77" s="5">
        <f>IF(ET77=0,0,IF($BJ77&gt;SUM(EU77:$JV77),IF(ET77+SUM(EU77:$JV77)&gt;$BJ77,$BJ77-SUM(MU77:$RV77),ET77),0))</f>
        <v>0</v>
      </c>
      <c r="MU77" s="5">
        <f>IF(EU77=0,0,IF($BJ77&gt;SUM(EV77:$JV77),IF(EU77+SUM(EV77:$JV77)&gt;$BJ77,$BJ77-SUM(MV77:$RV77),EU77),0))</f>
        <v>0</v>
      </c>
      <c r="MV77" s="5">
        <f>IF(EV77=0,0,IF($BJ77&gt;SUM(EW77:$JV77),IF(EV77+SUM(EW77:$JV77)&gt;$BJ77,$BJ77-SUM(MW77:$RV77),EV77),0))</f>
        <v>0</v>
      </c>
      <c r="MW77" s="5">
        <f>IF(EW77=0,0,IF($BJ77&gt;SUM(EX77:$JV77),IF(EW77+SUM(EX77:$JV77)&gt;$BJ77,$BJ77-SUM(MX77:$RV77),EW77),0))</f>
        <v>0</v>
      </c>
      <c r="MX77" s="5">
        <f>IF(EX77=0,0,IF($BJ77&gt;SUM(EY77:$JV77),IF(EX77+SUM(EY77:$JV77)&gt;$BJ77,$BJ77-SUM(MY77:$RV77),EX77),0))</f>
        <v>0</v>
      </c>
      <c r="MY77" s="5">
        <f>IF(EY77=0,0,IF($BJ77&gt;SUM(EZ77:$JV77),IF(EY77+SUM(EZ77:$JV77)&gt;$BJ77,$BJ77-SUM(MZ77:$RV77),EY77),0))</f>
        <v>0</v>
      </c>
      <c r="MZ77" s="5">
        <f>IF(EZ77=0,0,IF($BJ77&gt;SUM(FA77:$JV77),IF(EZ77+SUM(FA77:$JV77)&gt;$BJ77,$BJ77-SUM(NA77:$RV77),EZ77),0))</f>
        <v>0</v>
      </c>
      <c r="NA77" s="5">
        <f>IF(FA77=0,0,IF($BJ77&gt;SUM(FB77:$JV77),IF(FA77+SUM(FB77:$JV77)&gt;$BJ77,$BJ77-SUM(NB77:$RV77),FA77),0))</f>
        <v>0</v>
      </c>
      <c r="NB77" s="5">
        <f>IF(FB77=0,0,IF($BJ77&gt;SUM(FC77:$JV77),IF(FB77+SUM(FC77:$JV77)&gt;$BJ77,$BJ77-SUM(NC77:$RV77),FB77),0))</f>
        <v>0</v>
      </c>
      <c r="NC77" s="5">
        <f>IF(FC77=0,0,IF($BJ77&gt;SUM(FD77:$JV77),IF(FC77+SUM(FD77:$JV77)&gt;$BJ77,$BJ77-SUM(ND77:$RV77),FC77),0))</f>
        <v>0</v>
      </c>
      <c r="ND77" s="5">
        <f>IF(FD77=0,0,IF($BJ77&gt;SUM(FE77:$JV77),IF(FD77+SUM(FE77:$JV77)&gt;$BJ77,$BJ77-SUM(NE77:$RV77),FD77),0))</f>
        <v>0</v>
      </c>
      <c r="NE77" s="5">
        <f>IF(FE77=0,0,IF($BJ77&gt;SUM(FF77:$JV77),IF(FE77+SUM(FF77:$JV77)&gt;$BJ77,$BJ77-SUM(NF77:$RV77),FE77),0))</f>
        <v>0</v>
      </c>
      <c r="NF77" s="5">
        <f>IF(FF77=0,0,IF($BJ77&gt;SUM(FG77:$JV77),IF(FF77+SUM(FG77:$JV77)&gt;$BJ77,$BJ77-SUM(NG77:$RV77),FF77),0))</f>
        <v>0</v>
      </c>
      <c r="NG77" s="5">
        <f>IF(FG77=0,0,IF($BJ77&gt;SUM(FH77:$JV77),IF(FG77+SUM(FH77:$JV77)&gt;$BJ77,$BJ77-SUM(NH77:$RV77),FG77),0))</f>
        <v>0</v>
      </c>
      <c r="NH77" s="5">
        <f>IF(FH77=0,0,IF($BJ77&gt;SUM(FI77:$JV77),IF(FH77+SUM(FI77:$JV77)&gt;$BJ77,$BJ77-SUM(NI77:$RV77),FH77),0))</f>
        <v>0</v>
      </c>
      <c r="NI77" s="5">
        <f>IF(FI77=0,0,IF($BJ77&gt;SUM(FJ77:$JV77),IF(FI77+SUM(FJ77:$JV77)&gt;$BJ77,$BJ77-SUM(NJ77:$RV77),FI77),0))</f>
        <v>0</v>
      </c>
      <c r="NJ77" s="5">
        <f>IF(FJ77=0,0,IF($BJ77&gt;SUM(FK77:$JV77),IF(FJ77+SUM(FK77:$JV77)&gt;$BJ77,$BJ77-SUM(NK77:$RV77),FJ77),0))</f>
        <v>0</v>
      </c>
      <c r="NK77" s="5">
        <f>IF(FK77=0,0,IF($BJ77&gt;SUM(FL77:$JV77),IF(FK77+SUM(FL77:$JV77)&gt;$BJ77,$BJ77-SUM(NL77:$RV77),FK77),0))</f>
        <v>0</v>
      </c>
      <c r="NL77" s="5">
        <f>IF(FL77=0,0,IF($BJ77&gt;SUM(FM77:$JV77),IF(FL77+SUM(FM77:$JV77)&gt;$BJ77,$BJ77-SUM(NM77:$RV77),FL77),0))</f>
        <v>0</v>
      </c>
      <c r="NM77" s="5">
        <f>IF(FM77=0,0,IF($BJ77&gt;SUM(FN77:$JV77),IF(FM77+SUM(FN77:$JV77)&gt;$BJ77,$BJ77-SUM(NN77:$RV77),FM77),0))</f>
        <v>0</v>
      </c>
      <c r="NN77" s="5">
        <f>IF(FN77=0,0,IF($BJ77&gt;SUM(FO77:$JV77),IF(FN77+SUM(FO77:$JV77)&gt;$BJ77,$BJ77-SUM(NO77:$RV77),FN77),0))</f>
        <v>0</v>
      </c>
      <c r="NO77" s="5">
        <f>IF(FO77=0,0,IF($BJ77&gt;SUM(FP77:$JV77),IF(FO77+SUM(FP77:$JV77)&gt;$BJ77,$BJ77-SUM(NP77:$RV77),FO77),0))</f>
        <v>0</v>
      </c>
      <c r="NP77" s="5">
        <f>IF(FP77=0,0,IF($BJ77&gt;SUM(FQ77:$JV77),IF(FP77+SUM(FQ77:$JV77)&gt;$BJ77,$BJ77-SUM(NQ77:$RV77),FP77),0))</f>
        <v>0</v>
      </c>
      <c r="NQ77" s="5">
        <f>IF(FQ77=0,0,IF($BJ77&gt;SUM(FR77:$JV77),IF(FQ77+SUM(FR77:$JV77)&gt;$BJ77,$BJ77-SUM(NR77:$RV77),FQ77),0))</f>
        <v>0</v>
      </c>
      <c r="NR77" s="5">
        <f>IF(FR77=0,0,IF($BJ77&gt;SUM(FS77:$JV77),IF(FR77+SUM(FS77:$JV77)&gt;$BJ77,$BJ77-SUM(NS77:$RV77),FR77),0))</f>
        <v>0</v>
      </c>
      <c r="NS77" s="5">
        <f>IF(FS77=0,0,IF($BJ77&gt;SUM(FT77:$JV77),IF(FS77+SUM(FT77:$JV77)&gt;$BJ77,$BJ77-SUM(NT77:$RV77),FS77),0))</f>
        <v>0</v>
      </c>
      <c r="NT77" s="5">
        <f>IF(FT77=0,0,IF($BJ77&gt;SUM(FU77:$JV77),IF(FT77+SUM(FU77:$JV77)&gt;$BJ77,$BJ77-SUM(NU77:$RV77),FT77),0))</f>
        <v>0</v>
      </c>
      <c r="NU77" s="5">
        <f>IF(FU77=0,0,IF($BJ77&gt;SUM(FV77:$JV77),IF(FU77+SUM(FV77:$JV77)&gt;$BJ77,$BJ77-SUM(NV77:$RV77),FU77),0))</f>
        <v>0</v>
      </c>
      <c r="NV77" s="5">
        <f>IF(FV77=0,0,IF($BJ77&gt;SUM(FW77:$JV77),IF(FV77+SUM(FW77:$JV77)&gt;$BJ77,$BJ77-SUM(NW77:$RV77),FV77),0))</f>
        <v>0</v>
      </c>
      <c r="NW77" s="5">
        <f>IF(FW77=0,0,IF($BJ77&gt;SUM(FX77:$JV77),IF(FW77+SUM(FX77:$JV77)&gt;$BJ77,$BJ77-SUM(NX77:$RV77),FW77),0))</f>
        <v>0</v>
      </c>
      <c r="NX77" s="5">
        <f>IF(FX77=0,0,IF($BJ77&gt;SUM(FY77:$JV77),IF(FX77+SUM(FY77:$JV77)&gt;$BJ77,$BJ77-SUM(NY77:$RV77),FX77),0))</f>
        <v>0</v>
      </c>
      <c r="NY77" s="5">
        <f>IF(FY77=0,0,IF($BJ77&gt;SUM(FZ77:$JV77),IF(FY77+SUM(FZ77:$JV77)&gt;$BJ77,$BJ77-SUM(NZ77:$RV77),FY77),0))</f>
        <v>0</v>
      </c>
      <c r="NZ77" s="5">
        <f>IF(FZ77=0,0,IF($BJ77&gt;SUM(GA77:$JV77),IF(FZ77+SUM(GA77:$JV77)&gt;$BJ77,$BJ77-SUM(OA77:$RV77),FZ77),0))</f>
        <v>0</v>
      </c>
      <c r="OA77" s="5">
        <f>IF(GA77=0,0,IF($BJ77&gt;SUM(GB77:$JV77),IF(GA77+SUM(GB77:$JV77)&gt;$BJ77,$BJ77-SUM(OB77:$RV77),GA77),0))</f>
        <v>0</v>
      </c>
      <c r="OB77" s="5">
        <f>IF(GB77=0,0,IF($BJ77&gt;SUM(GC77:$JV77),IF(GB77+SUM(GC77:$JV77)&gt;$BJ77,$BJ77-SUM(OC77:$RV77),GB77),0))</f>
        <v>0</v>
      </c>
      <c r="OC77" s="5">
        <f>IF(GC77=0,0,IF($BJ77&gt;SUM(GD77:$JV77),IF(GC77+SUM(GD77:$JV77)&gt;$BJ77,$BJ77-SUM(OD77:$RV77),GC77),0))</f>
        <v>0</v>
      </c>
      <c r="OD77" s="5">
        <f>IF(GD77=0,0,IF($BJ77&gt;SUM(GE77:$JV77),IF(GD77+SUM(GE77:$JV77)&gt;$BJ77,$BJ77-SUM(OE77:$RV77),GD77),0))</f>
        <v>0</v>
      </c>
      <c r="OE77" s="5">
        <f>IF(GE77=0,0,IF($BJ77&gt;SUM(GF77:$JV77),IF(GE77+SUM(GF77:$JV77)&gt;$BJ77,$BJ77-SUM(OF77:$RV77),GE77),0))</f>
        <v>0</v>
      </c>
      <c r="OF77" s="5">
        <f>IF(GF77=0,0,IF($BJ77&gt;SUM(GG77:$JV77),IF(GF77+SUM(GG77:$JV77)&gt;$BJ77,$BJ77-SUM(OG77:$RV77),GF77),0))</f>
        <v>0</v>
      </c>
      <c r="OG77" s="5">
        <f>IF(GG77=0,0,IF($BJ77&gt;SUM(GH77:$JV77),IF(GG77+SUM(GH77:$JV77)&gt;$BJ77,$BJ77-SUM(OH77:$RV77),GG77),0))</f>
        <v>0</v>
      </c>
      <c r="OH77" s="5">
        <f>IF(GH77=0,0,IF($BJ77&gt;SUM(GI77:$JV77),IF(GH77+SUM(GI77:$JV77)&gt;$BJ77,$BJ77-SUM(OI77:$RV77),GH77),0))</f>
        <v>0</v>
      </c>
      <c r="OI77" s="5">
        <f>IF(GI77=0,0,IF($BJ77&gt;SUM(GJ77:$JV77),IF(GI77+SUM(GJ77:$JV77)&gt;$BJ77,$BJ77-SUM(OJ77:$RV77),GI77),0))</f>
        <v>0</v>
      </c>
      <c r="OJ77" s="5">
        <f>IF(GJ77=0,0,IF($BJ77&gt;SUM(GK77:$JV77),IF(GJ77+SUM(GK77:$JV77)&gt;$BJ77,$BJ77-SUM(OK77:$RV77),GJ77),0))</f>
        <v>0</v>
      </c>
      <c r="OK77" s="5">
        <f>IF(GK77=0,0,IF($BJ77&gt;SUM(GL77:$JV77),IF(GK77+SUM(GL77:$JV77)&gt;$BJ77,$BJ77-SUM(OL77:$RV77),GK77),0))</f>
        <v>0</v>
      </c>
      <c r="OL77" s="5">
        <f>IF(GL77=0,0,IF($BJ77&gt;SUM(GM77:$JV77),IF(GL77+SUM(GM77:$JV77)&gt;$BJ77,$BJ77-SUM(OM77:$RV77),GL77),0))</f>
        <v>0</v>
      </c>
      <c r="OM77" s="5">
        <f>IF(GM77=0,0,IF($BJ77&gt;SUM(GN77:$JV77),IF(GM77+SUM(GN77:$JV77)&gt;$BJ77,$BJ77-SUM(ON77:$RV77),GM77),0))</f>
        <v>0</v>
      </c>
      <c r="ON77" s="5">
        <f>IF(GN77=0,0,IF($BJ77&gt;SUM(GO77:$JV77),IF(GN77+SUM(GO77:$JV77)&gt;$BJ77,$BJ77-SUM(OO77:$RV77),GN77),0))</f>
        <v>0</v>
      </c>
      <c r="OO77" s="5">
        <f>IF(GO77=0,0,IF($BJ77&gt;SUM(GP77:$JV77),IF(GO77+SUM(GP77:$JV77)&gt;$BJ77,$BJ77-SUM(OP77:$RV77),GO77),0))</f>
        <v>0</v>
      </c>
      <c r="OP77" s="5">
        <f>IF(GP77=0,0,IF($BJ77&gt;SUM(GQ77:$JV77),IF(GP77+SUM(GQ77:$JV77)&gt;$BJ77,$BJ77-SUM(OQ77:$RV77),GP77),0))</f>
        <v>0</v>
      </c>
      <c r="OQ77" s="5">
        <f>IF(GQ77=0,0,IF($BJ77&gt;SUM(GR77:$JV77),IF(GQ77+SUM(GR77:$JV77)&gt;$BJ77,$BJ77-SUM(OR77:$RV77),GQ77),0))</f>
        <v>0</v>
      </c>
      <c r="OR77" s="5">
        <f>IF(GR77=0,0,IF($BJ77&gt;SUM(GS77:$JV77),IF(GR77+SUM(GS77:$JV77)&gt;$BJ77,$BJ77-SUM(OS77:$RV77),GR77),0))</f>
        <v>0</v>
      </c>
      <c r="OS77" s="5">
        <f>IF(GS77=0,0,IF($BJ77&gt;SUM(GT77:$JV77),IF(GS77+SUM(GT77:$JV77)&gt;$BJ77,$BJ77-SUM(OT77:$RV77),GS77),0))</f>
        <v>0</v>
      </c>
      <c r="OT77" s="5">
        <f>IF(GT77=0,0,IF($BJ77&gt;SUM(GU77:$JV77),IF(GT77+SUM(GU77:$JV77)&gt;$BJ77,$BJ77-SUM(OU77:$RV77),GT77),0))</f>
        <v>0</v>
      </c>
      <c r="OU77" s="5">
        <f>IF(GU77=0,0,IF($BJ77&gt;SUM(GV77:$JV77),IF(GU77+SUM(GV77:$JV77)&gt;$BJ77,$BJ77-SUM(OV77:$RV77),GU77),0))</f>
        <v>0</v>
      </c>
      <c r="OV77" s="5">
        <f>IF(GV77=0,0,IF($BJ77&gt;SUM(GW77:$JV77),IF(GV77+SUM(GW77:$JV77)&gt;$BJ77,$BJ77-SUM(OW77:$RV77),GV77),0))</f>
        <v>0</v>
      </c>
      <c r="OW77" s="5">
        <f>IF(GW77=0,0,IF($BJ77&gt;SUM(GX77:$JV77),IF(GW77+SUM(GX77:$JV77)&gt;$BJ77,$BJ77-SUM(OX77:$RV77),GW77),0))</f>
        <v>0</v>
      </c>
      <c r="OX77" s="5">
        <f>IF(GX77=0,0,IF($BJ77&gt;SUM(GY77:$JV77),IF(GX77+SUM(GY77:$JV77)&gt;$BJ77,$BJ77-SUM(OY77:$RV77),GX77),0))</f>
        <v>0</v>
      </c>
      <c r="OY77" s="5">
        <f>IF(GY77=0,0,IF($BJ77&gt;SUM(GZ77:$JV77),IF(GY77+SUM(GZ77:$JV77)&gt;$BJ77,$BJ77-SUM(OZ77:$RV77),GY77),0))</f>
        <v>0</v>
      </c>
      <c r="OZ77" s="5">
        <f>IF(GZ77=0,0,IF($BJ77&gt;SUM(HA77:$JV77),IF(GZ77+SUM(HA77:$JV77)&gt;$BJ77,$BJ77-SUM(PA77:$RV77),GZ77),0))</f>
        <v>0</v>
      </c>
      <c r="PA77" s="5">
        <f>IF(HA77=0,0,IF($BJ77&gt;SUM(HB77:$JV77),IF(HA77+SUM(HB77:$JV77)&gt;$BJ77,$BJ77-SUM(PB77:$RV77),HA77),0))</f>
        <v>0</v>
      </c>
      <c r="PB77" s="5">
        <f>IF(HB77=0,0,IF($BJ77&gt;SUM(HC77:$JV77),IF(HB77+SUM(HC77:$JV77)&gt;$BJ77,$BJ77-SUM(PC77:$RV77),HB77),0))</f>
        <v>0</v>
      </c>
      <c r="PC77" s="5">
        <f>IF(HC77=0,0,IF($BJ77&gt;SUM(HD77:$JV77),IF(HC77+SUM(HD77:$JV77)&gt;$BJ77,$BJ77-SUM(PD77:$RV77),HC77),0))</f>
        <v>0</v>
      </c>
      <c r="PD77" s="5">
        <f>IF(HD77=0,0,IF($BJ77&gt;SUM(HE77:$JV77),IF(HD77+SUM(HE77:$JV77)&gt;$BJ77,$BJ77-SUM(PE77:$RV77),HD77),0))</f>
        <v>0</v>
      </c>
      <c r="PE77" s="5">
        <f>IF(HE77=0,0,IF($BJ77&gt;SUM(HF77:$JV77),IF(HE77+SUM(HF77:$JV77)&gt;$BJ77,$BJ77-SUM(PF77:$RV77),HE77),0))</f>
        <v>0</v>
      </c>
      <c r="PF77" s="5">
        <f>IF(HF77=0,0,IF($BJ77&gt;SUM(HG77:$JV77),IF(HF77+SUM(HG77:$JV77)&gt;$BJ77,$BJ77-SUM(PG77:$RV77),HF77),0))</f>
        <v>0</v>
      </c>
      <c r="PG77" s="5">
        <f>IF(HG77=0,0,IF($BJ77&gt;SUM(HH77:$JV77),IF(HG77+SUM(HH77:$JV77)&gt;$BJ77,$BJ77-SUM(PH77:$RV77),HG77),0))</f>
        <v>0</v>
      </c>
      <c r="PH77" s="5">
        <f>IF(HH77=0,0,IF($BJ77&gt;SUM(HI77:$JV77),IF(HH77+SUM(HI77:$JV77)&gt;$BJ77,$BJ77-SUM(PI77:$RV77),HH77),0))</f>
        <v>0</v>
      </c>
      <c r="PI77" s="5">
        <f>IF(HI77=0,0,IF($BJ77&gt;SUM(HJ77:$JV77),IF(HI77+SUM(HJ77:$JV77)&gt;$BJ77,$BJ77-SUM(PJ77:$RV77),HI77),0))</f>
        <v>0</v>
      </c>
      <c r="PJ77" s="5">
        <f>IF(HJ77=0,0,IF($BJ77&gt;SUM(HK77:$JV77),IF(HJ77+SUM(HK77:$JV77)&gt;$BJ77,$BJ77-SUM(PK77:$RV77),HJ77),0))</f>
        <v>0</v>
      </c>
      <c r="PK77" s="5">
        <f>IF(HK77=0,0,IF($BJ77&gt;SUM(HL77:$JV77),IF(HK77+SUM(HL77:$JV77)&gt;$BJ77,$BJ77-SUM(PL77:$RV77),HK77),0))</f>
        <v>0</v>
      </c>
      <c r="PL77" s="5">
        <f>IF(HL77=0,0,IF($BJ77&gt;SUM(HM77:$JV77),IF(HL77+SUM(HM77:$JV77)&gt;$BJ77,$BJ77-SUM(PM77:$RV77),HL77),0))</f>
        <v>0</v>
      </c>
      <c r="PM77" s="5">
        <f>IF(HM77=0,0,IF($BJ77&gt;SUM(HN77:$JV77),IF(HM77+SUM(HN77:$JV77)&gt;$BJ77,$BJ77-SUM(PN77:$RV77),HM77),0))</f>
        <v>0</v>
      </c>
      <c r="PN77" s="5">
        <f>IF(HN77=0,0,IF($BJ77&gt;SUM(HO77:$JV77),IF(HN77+SUM(HO77:$JV77)&gt;$BJ77,$BJ77-SUM(PO77:$RV77),HN77),0))</f>
        <v>0</v>
      </c>
      <c r="PO77" s="5">
        <f>IF(HO77=0,0,IF($BJ77&gt;SUM(HP77:$JV77),IF(HO77+SUM(HP77:$JV77)&gt;$BJ77,$BJ77-SUM(PP77:$RV77),HO77),0))</f>
        <v>0</v>
      </c>
      <c r="PP77" s="5">
        <f>IF(HP77=0,0,IF($BJ77&gt;SUM(HQ77:$JV77),IF(HP77+SUM(HQ77:$JV77)&gt;$BJ77,$BJ77-SUM(PQ77:$RV77),HP77),0))</f>
        <v>0</v>
      </c>
      <c r="PQ77" s="5">
        <f>IF(HQ77=0,0,IF($BJ77&gt;SUM(HR77:$JV77),IF(HQ77+SUM(HR77:$JV77)&gt;$BJ77,$BJ77-SUM(PR77:$RV77),HQ77),0))</f>
        <v>0</v>
      </c>
      <c r="PR77" s="5">
        <f>IF(HR77=0,0,IF($BJ77&gt;SUM(HS77:$JV77),IF(HR77+SUM(HS77:$JV77)&gt;$BJ77,$BJ77-SUM(PS77:$RV77),HR77),0))</f>
        <v>0</v>
      </c>
      <c r="PS77" s="5">
        <f>IF(HS77=0,0,IF($BJ77&gt;SUM(HT77:$JV77),IF(HS77+SUM(HT77:$JV77)&gt;$BJ77,$BJ77-SUM(PT77:$RV77),HS77),0))</f>
        <v>0</v>
      </c>
      <c r="PT77" s="5">
        <f>IF(HT77=0,0,IF($BJ77&gt;SUM(HU77:$JV77),IF(HT77+SUM(HU77:$JV77)&gt;$BJ77,$BJ77-SUM(PU77:$RV77),HT77),0))</f>
        <v>0</v>
      </c>
      <c r="PU77" s="5">
        <f>IF(HU77=0,0,IF($BJ77&gt;SUM(HV77:$JV77),IF(HU77+SUM(HV77:$JV77)&gt;$BJ77,$BJ77-SUM(PV77:$RV77),HU77),0))</f>
        <v>0</v>
      </c>
      <c r="PV77" s="5">
        <f>IF(HV77=0,0,IF($BJ77&gt;SUM(HW77:$JV77),IF(HV77+SUM(HW77:$JV77)&gt;$BJ77,$BJ77-SUM(PW77:$RV77),HV77),0))</f>
        <v>0</v>
      </c>
      <c r="PW77" s="5">
        <f>IF(HW77=0,0,IF($BJ77&gt;SUM(HX77:$JV77),IF(HW77+SUM(HX77:$JV77)&gt;$BJ77,$BJ77-SUM(PX77:$RV77),HW77),0))</f>
        <v>0</v>
      </c>
      <c r="PX77" s="5">
        <f>IF(HX77=0,0,IF($BJ77&gt;SUM(HY77:$JV77),IF(HX77+SUM(HY77:$JV77)&gt;$BJ77,$BJ77-SUM(PY77:$RV77),HX77),0))</f>
        <v>0</v>
      </c>
      <c r="PY77" s="5">
        <f>IF(HY77=0,0,IF($BJ77&gt;SUM(HZ77:$JV77),IF(HY77+SUM(HZ77:$JV77)&gt;$BJ77,$BJ77-SUM(PZ77:$RV77),HY77),0))</f>
        <v>0</v>
      </c>
      <c r="PZ77" s="5">
        <f>IF(HZ77=0,0,IF($BJ77&gt;SUM(IA77:$JV77),IF(HZ77+SUM(IA77:$JV77)&gt;$BJ77,$BJ77-SUM(QA77:$RV77),HZ77),0))</f>
        <v>0</v>
      </c>
      <c r="QA77" s="5">
        <f>IF(IA77=0,0,IF($BJ77&gt;SUM(IB77:$JV77),IF(IA77+SUM(IB77:$JV77)&gt;$BJ77,$BJ77-SUM(QB77:$RV77),IA77),0))</f>
        <v>0</v>
      </c>
      <c r="QB77" s="5">
        <f>IF(IB77=0,0,IF($BJ77&gt;SUM(IC77:$JV77),IF(IB77+SUM(IC77:$JV77)&gt;$BJ77,$BJ77-SUM(QC77:$RV77),IB77),0))</f>
        <v>0</v>
      </c>
      <c r="QC77" s="5">
        <f>IF(IC77=0,0,IF($BJ77&gt;SUM(ID77:$JV77),IF(IC77+SUM(ID77:$JV77)&gt;$BJ77,$BJ77-SUM(QD77:$RV77),IC77),0))</f>
        <v>0</v>
      </c>
      <c r="QD77" s="5">
        <f>IF(ID77=0,0,IF($BJ77&gt;SUM(IE77:$JV77),IF(ID77+SUM(IE77:$JV77)&gt;$BJ77,$BJ77-SUM(QE77:$RV77),ID77),0))</f>
        <v>0</v>
      </c>
      <c r="QE77" s="5">
        <f>IF(IE77=0,0,IF($BJ77&gt;SUM(IF77:$JV77),IF(IE77+SUM(IF77:$JV77)&gt;$BJ77,$BJ77-SUM(QF77:$RV77),IE77),0))</f>
        <v>0</v>
      </c>
      <c r="QF77" s="5">
        <f>IF(IF77=0,0,IF($BJ77&gt;SUM(IG77:$JV77),IF(IF77+SUM(IG77:$JV77)&gt;$BJ77,$BJ77-SUM(QG77:$RV77),IF77),0))</f>
        <v>0</v>
      </c>
      <c r="QG77" s="5">
        <f>IF(IG77=0,0,IF($BJ77&gt;SUM(IH77:$JV77),IF(IG77+SUM(IH77:$JV77)&gt;$BJ77,$BJ77-SUM(QH77:$RV77),IG77),0))</f>
        <v>0</v>
      </c>
      <c r="QH77" s="5">
        <f>IF(IH77=0,0,IF($BJ77&gt;SUM(II77:$JV77),IF(IH77+SUM(II77:$JV77)&gt;$BJ77,$BJ77-SUM(QI77:$RV77),IH77),0))</f>
        <v>0</v>
      </c>
      <c r="QI77" s="5">
        <f>IF(II77=0,0,IF($BJ77&gt;SUM(IJ77:$JV77),IF(II77+SUM(IJ77:$JV77)&gt;$BJ77,$BJ77-SUM(QJ77:$RV77),II77),0))</f>
        <v>0</v>
      </c>
      <c r="QJ77" s="5">
        <f>IF(IJ77=0,0,IF($BJ77&gt;SUM(IK77:$JV77),IF(IJ77+SUM(IK77:$JV77)&gt;$BJ77,$BJ77-SUM(QK77:$RV77),IJ77),0))</f>
        <v>0</v>
      </c>
      <c r="QK77" s="5">
        <f>IF(IK77=0,0,IF($BJ77&gt;SUM(IL77:$JV77),IF(IK77+SUM(IL77:$JV77)&gt;$BJ77,$BJ77-SUM(QL77:$RV77),IK77),0))</f>
        <v>0</v>
      </c>
      <c r="QL77" s="5">
        <f>IF(IL77=0,0,IF($BJ77&gt;SUM(IM77:$JV77),IF(IL77+SUM(IM77:$JV77)&gt;$BJ77,$BJ77-SUM(QM77:$RV77),IL77),0))</f>
        <v>0</v>
      </c>
      <c r="QM77" s="5">
        <f>IF(IM77=0,0,IF($BJ77&gt;SUM(IN77:$JV77),IF(IM77+SUM(IN77:$JV77)&gt;$BJ77,$BJ77-SUM(QN77:$RV77),IM77),0))</f>
        <v>0</v>
      </c>
      <c r="QN77" s="5">
        <f>IF(IN77=0,0,IF($BJ77&gt;SUM(IO77:$JV77),IF(IN77+SUM(IO77:$JV77)&gt;$BJ77,$BJ77-SUM(QO77:$RV77),IN77),0))</f>
        <v>0</v>
      </c>
      <c r="QO77" s="5">
        <f>IF(IO77=0,0,IF($BJ77&gt;SUM(IP77:$JV77),IF(IO77+SUM(IP77:$JV77)&gt;$BJ77,$BJ77-SUM(QP77:$RV77),IO77),0))</f>
        <v>0</v>
      </c>
      <c r="QP77" s="5">
        <f>IF(IP77=0,0,IF($BJ77&gt;SUM(IQ77:$JV77),IF(IP77+SUM(IQ77:$JV77)&gt;$BJ77,$BJ77-SUM(QQ77:$RV77),IP77),0))</f>
        <v>0</v>
      </c>
      <c r="QQ77" s="5">
        <f>IF(IQ77=0,0,IF($BJ77&gt;SUM(IR77:$JV77),IF(IQ77+SUM(IR77:$JV77)&gt;$BJ77,$BJ77-SUM(QR77:$RV77),IQ77),0))</f>
        <v>0</v>
      </c>
      <c r="QR77" s="5">
        <f>IF(IR77=0,0,IF($BJ77&gt;SUM(IS77:$JV77),IF(IR77+SUM(IS77:$JV77)&gt;$BJ77,$BJ77-SUM(QS77:$RV77),IR77),0))</f>
        <v>0</v>
      </c>
      <c r="QS77" s="5">
        <f>IF(IS77=0,0,IF($BJ77&gt;SUM(IT77:$JV77),IF(IS77+SUM(IT77:$JV77)&gt;$BJ77,$BJ77-SUM(QT77:$RV77),IS77),0))</f>
        <v>0</v>
      </c>
      <c r="QT77" s="5">
        <f>IF(IT77=0,0,IF($BJ77&gt;SUM(IU77:$JV77),IF(IT77+SUM(IU77:$JV77)&gt;$BJ77,$BJ77-SUM(QU77:$RV77),IT77),0))</f>
        <v>0</v>
      </c>
      <c r="QU77" s="5">
        <f>IF(IU77=0,0,IF($BJ77&gt;SUM(IV77:$JV77),IF(IU77+SUM(IV77:$JV77)&gt;$BJ77,$BJ77-SUM(QV77:$RV77),IU77),0))</f>
        <v>0</v>
      </c>
      <c r="QV77" s="5">
        <f>IF(IV77=0,0,IF($BJ77&gt;SUM(IW77:$JV77),IF(IV77+SUM(IW77:$JV77)&gt;$BJ77,$BJ77-SUM(QW77:$RV77),IV77),0))</f>
        <v>0</v>
      </c>
      <c r="QW77" s="5">
        <f>IF(IW77=0,0,IF($BJ77&gt;SUM(IX77:$JV77),IF(IW77+SUM(IX77:$JV77)&gt;$BJ77,$BJ77-SUM(QX77:$RV77),IW77),0))</f>
        <v>0</v>
      </c>
      <c r="QX77" s="5">
        <f>IF(IX77=0,0,IF($BJ77&gt;SUM(IY77:$JV77),IF(IX77+SUM(IY77:$JV77)&gt;$BJ77,$BJ77-SUM(QY77:$RV77),IX77),0))</f>
        <v>0</v>
      </c>
      <c r="QY77" s="5">
        <f>IF(IY77=0,0,IF($BJ77&gt;SUM(IZ77:$JV77),IF(IY77+SUM(IZ77:$JV77)&gt;$BJ77,$BJ77-SUM(QZ77:$RV77),IY77),0))</f>
        <v>0</v>
      </c>
      <c r="QZ77" s="5">
        <f>IF(IZ77=0,0,IF($BJ77&gt;SUM(JA77:$JV77),IF(IZ77+SUM(JA77:$JV77)&gt;$BJ77,$BJ77-SUM(RA77:$RV77),IZ77),0))</f>
        <v>0</v>
      </c>
      <c r="RA77" s="5">
        <f>IF(JA77=0,0,IF($BJ77&gt;SUM(JB77:$JV77),IF(JA77+SUM(JB77:$JV77)&gt;$BJ77,$BJ77-SUM(RB77:$RV77),JA77),0))</f>
        <v>0</v>
      </c>
      <c r="RB77" s="5">
        <f>IF(JB77=0,0,IF($BJ77&gt;SUM(JC77:$JV77),IF(JB77+SUM(JC77:$JV77)&gt;$BJ77,$BJ77-SUM(RC77:$RV77),JB77),0))</f>
        <v>0</v>
      </c>
      <c r="RC77" s="5">
        <f>IF(JC77=0,0,IF($BJ77&gt;SUM(JD77:$JV77),IF(JC77+SUM(JD77:$JV77)&gt;$BJ77,$BJ77-SUM(RD77:$RV77),JC77),0))</f>
        <v>0</v>
      </c>
      <c r="RD77" s="5">
        <f>IF(JD77=0,0,IF($BJ77&gt;SUM(JE77:$JV77),IF(JD77+SUM(JE77:$JV77)&gt;$BJ77,$BJ77-SUM(RE77:$RV77),JD77),0))</f>
        <v>0</v>
      </c>
      <c r="RE77" s="5">
        <f>IF(JE77=0,0,IF($BJ77&gt;SUM(JF77:$JV77),IF(JE77+SUM(JF77:$JV77)&gt;$BJ77,$BJ77-SUM(RF77:$RV77),JE77),0))</f>
        <v>0</v>
      </c>
      <c r="RF77" s="5">
        <f>IF(JF77=0,0,IF($BJ77&gt;SUM(JG77:$JV77),IF(JF77+SUM(JG77:$JV77)&gt;$BJ77,$BJ77-SUM(RG77:$RV77),JF77),0))</f>
        <v>0</v>
      </c>
      <c r="RG77" s="5">
        <f>IF(JG77=0,0,IF($BJ77&gt;SUM(JH77:$JV77),IF(JG77+SUM(JH77:$JV77)&gt;$BJ77,$BJ77-SUM(RH77:$RV77),JG77),0))</f>
        <v>0</v>
      </c>
      <c r="RH77" s="5">
        <f>IF(JH77=0,0,IF($BJ77&gt;SUM(JI77:$JV77),IF(JH77+SUM(JI77:$JV77)&gt;$BJ77,$BJ77-SUM(RI77:$RV77),JH77),0))</f>
        <v>0</v>
      </c>
      <c r="RI77" s="5">
        <f>IF(JI77=0,0,IF($BJ77&gt;SUM(JJ77:$JV77),IF(JI77+SUM(JJ77:$JV77)&gt;$BJ77,$BJ77-SUM(RJ77:$RV77),JI77),0))</f>
        <v>0</v>
      </c>
      <c r="RJ77" s="5">
        <f>IF(JJ77=0,0,IF($BJ77&gt;SUM(JK77:$JV77),IF(JJ77+SUM(JK77:$JV77)&gt;$BJ77,$BJ77-SUM(RK77:$RV77),JJ77),0))</f>
        <v>0</v>
      </c>
      <c r="RK77" s="5">
        <f>IF(JK77=0,0,IF($BJ77&gt;SUM(JL77:$JV77),IF(JK77+SUM(JL77:$JV77)&gt;$BJ77,$BJ77-SUM(RL77:$RV77),JK77),0))</f>
        <v>0</v>
      </c>
      <c r="RL77" s="5">
        <f>IF(JL77=0,0,IF($BJ77&gt;SUM(JM77:$JV77),IF(JL77+SUM(JM77:$JV77)&gt;$BJ77,$BJ77-SUM(RM77:$RV77),JL77),0))</f>
        <v>0</v>
      </c>
      <c r="RM77" s="5">
        <f>IF(JM77=0,0,IF($BJ77&gt;SUM(JN77:$JV77),IF(JM77+SUM(JN77:$JV77)&gt;$BJ77,$BJ77-SUM(RN77:$RV77),JM77),0))</f>
        <v>0</v>
      </c>
      <c r="RN77" s="5">
        <f>IF(JN77=0,0,IF($BJ77&gt;SUM(JO77:$JV77),IF(JN77+SUM(JO77:$JV77)&gt;$BJ77,$BJ77-SUM(RO77:$RV77),JN77),0))</f>
        <v>0</v>
      </c>
      <c r="RO77" s="5">
        <f>IF(JO77=0,0,IF($BJ77&gt;SUM(JP77:$JV77),IF(JO77+SUM(JP77:$JV77)&gt;$BJ77,$BJ77-SUM(RP77:$RV77),JO77),0))</f>
        <v>0</v>
      </c>
      <c r="RP77" s="5">
        <f>IF(JP77=0,0,IF($BJ77&gt;SUM(JQ77:$JV77),IF(JP77+SUM(JQ77:$JV77)&gt;$BJ77,$BJ77-SUM(RQ77:$RV77),JP77),0))</f>
        <v>0</v>
      </c>
      <c r="RQ77" s="5">
        <f>IF(JQ77=0,0,IF($BJ77&gt;SUM(JR77:$JV77),IF(JQ77+SUM(JR77:$JV77)&gt;$BJ77,$BJ77-SUM(RR77:$RV77),JQ77),0))</f>
        <v>0</v>
      </c>
      <c r="RR77" s="5">
        <f>IF(JR77=0,0,IF($BJ77&gt;SUM(JS77:$JV77),IF(JR77+SUM(JS77:$JV77)&gt;$BJ77,$BJ77-SUM(RS77:$RV77),JR77),0))</f>
        <v>0</v>
      </c>
      <c r="RS77" s="5">
        <f>IF(JS77=0,0,IF($BJ77&gt;SUM(JT77:$JV77),IF(JS77+SUM(JT77:$JV77)&gt;$BJ77,$BJ77-SUM(RT77:$RV77),JS77),0))</f>
        <v>0</v>
      </c>
      <c r="RT77" s="5">
        <f>IF(JT77=0,0,IF($BJ77&gt;SUM(JU77:$JV77),IF(JT77+SUM(JU77:$JV77)&gt;$BJ77,$BJ77-SUM(RU77:$RV77),JT77),0))</f>
        <v>0</v>
      </c>
      <c r="RU77" s="5">
        <f>IF(JU77=0,0,IF($BJ77&gt;SUM(JV77:$JV77),IF(JU77+SUM(JV77:$JV77)&gt;$BJ77,$BJ77-SUM(RV77:$RV77),JU77),0))</f>
        <v>0</v>
      </c>
      <c r="RV77" s="54"/>
      <c r="RW77" s="12">
        <f ca="1">SUMIFS(Sales!D$1:D$151,Sales!B$1:B$151,B77,Sales!C$1:C$151,C77)</f>
        <v>108</v>
      </c>
      <c r="RX77" s="65" t="b">
        <f>IF(COUNTIF(Sales!C$1:C$153,C77)=1,TRUE,FALSE)</f>
        <v>1</v>
      </c>
      <c r="RY77" t="b">
        <f>IF(SUM(BW77:JV77)=SUM(BW219:JV219),IF(SUM(BW77:JV77)=0,TRUE,FALSE),TRUE)</f>
        <v>1</v>
      </c>
    </row>
    <row r="78" spans="1:493" hidden="1" x14ac:dyDescent="0.35">
      <c r="A78" s="7">
        <f t="shared" ca="1" si="546"/>
        <v>78</v>
      </c>
      <c r="B78" s="126" t="str">
        <f t="shared" si="595"/>
        <v>GC-Shoes</v>
      </c>
      <c r="C78" s="20" t="s">
        <v>319</v>
      </c>
      <c r="D78" s="20"/>
      <c r="E78" s="155">
        <f>IF(LEFT(C78,5)="Total",0,SUMIFS(Costing!E$1:E$79,Costing!C$1:C$79,B78,Costing!D$1:D$79,C78))</f>
        <v>0</v>
      </c>
      <c r="F78" s="60">
        <f>SUMIFS(Costing!G$1:G$79,Costing!C$1:C$79,B78,Costing!D$1:D$79,C78)</f>
        <v>0</v>
      </c>
      <c r="G78" s="92"/>
      <c r="H78" s="220"/>
      <c r="I78" s="67">
        <f t="shared" si="603"/>
        <v>0</v>
      </c>
      <c r="J78" s="92"/>
      <c r="K78" s="220"/>
      <c r="L78" s="67">
        <f t="shared" si="604"/>
        <v>0</v>
      </c>
      <c r="M78" s="92"/>
      <c r="N78" s="220"/>
      <c r="O78" s="67">
        <f t="shared" si="605"/>
        <v>0</v>
      </c>
      <c r="P78" s="92"/>
      <c r="Q78" s="220"/>
      <c r="R78" s="67">
        <f t="shared" si="606"/>
        <v>0</v>
      </c>
      <c r="S78" s="92"/>
      <c r="T78" s="220"/>
      <c r="U78" s="67">
        <f t="shared" si="607"/>
        <v>0</v>
      </c>
      <c r="V78" s="92"/>
      <c r="W78" s="220"/>
      <c r="X78" s="67">
        <f t="shared" si="608"/>
        <v>0</v>
      </c>
      <c r="Y78" s="92"/>
      <c r="Z78" s="220"/>
      <c r="AA78" s="67">
        <f t="shared" si="609"/>
        <v>0</v>
      </c>
      <c r="AB78" s="92"/>
      <c r="AC78" s="220"/>
      <c r="AD78" s="67">
        <f t="shared" si="610"/>
        <v>0</v>
      </c>
      <c r="AE78" s="92"/>
      <c r="AF78" s="220"/>
      <c r="AG78" s="67">
        <f t="shared" si="611"/>
        <v>0</v>
      </c>
      <c r="AH78" s="92"/>
      <c r="AI78" s="220"/>
      <c r="AJ78" s="67">
        <f t="shared" si="612"/>
        <v>0</v>
      </c>
      <c r="AK78" s="92"/>
      <c r="AL78" s="220"/>
      <c r="AM78" s="67">
        <f t="shared" si="613"/>
        <v>0</v>
      </c>
      <c r="AN78" s="92"/>
      <c r="AO78" s="220"/>
      <c r="AP78" s="67">
        <f t="shared" si="614"/>
        <v>0</v>
      </c>
      <c r="AQ78" s="92"/>
      <c r="AR78" s="220"/>
      <c r="AS78" s="67">
        <f t="shared" si="615"/>
        <v>0</v>
      </c>
      <c r="AT78" s="92"/>
      <c r="AU78" s="220"/>
      <c r="AV78" s="67">
        <f t="shared" si="616"/>
        <v>0</v>
      </c>
      <c r="AW78" s="92"/>
      <c r="AX78" s="220"/>
      <c r="AY78" s="67">
        <f t="shared" si="617"/>
        <v>0</v>
      </c>
      <c r="AZ78" s="92"/>
      <c r="BA78" s="220"/>
      <c r="BB78" s="67">
        <f t="shared" si="618"/>
        <v>0</v>
      </c>
      <c r="BC78" s="92"/>
      <c r="BD78" s="220"/>
      <c r="BE78" s="67">
        <f t="shared" si="619"/>
        <v>0</v>
      </c>
      <c r="BF78" s="92"/>
      <c r="BG78" s="220"/>
      <c r="BH78" s="67">
        <f t="shared" si="620"/>
        <v>0</v>
      </c>
      <c r="BI78" s="68"/>
      <c r="BJ78" s="154">
        <f t="shared" si="621"/>
        <v>0</v>
      </c>
      <c r="BK78" s="116">
        <f t="shared" si="622"/>
        <v>0</v>
      </c>
      <c r="BL78" s="50"/>
      <c r="BM78" s="5">
        <f ca="1">SUMIFS(INDIRECT("Sales!"&amp;RW78&amp;":"&amp;RW78),Sales!$1:$1,"&gt;"&amp;$BN$2,Sales!$1:$1,"&lt;="&amp;$C$2)/$BM$2*30</f>
        <v>0</v>
      </c>
      <c r="BN78" s="72"/>
      <c r="BO78" s="5">
        <f>SUMIF($DB$2:$RV$2,"&lt;"&amp;BO$2,$DB78:$RV78)-SUM($BN78:BN78)</f>
        <v>0</v>
      </c>
      <c r="BP78" s="5">
        <f>SUMIF($DB$2:$RV$2,"&lt;"&amp;BP$2,$DB78:$RV78)-SUM($BN78:BO78)</f>
        <v>0</v>
      </c>
      <c r="BQ78" s="5">
        <f>SUMIF($DB$2:$RV$2,"&lt;"&amp;BQ$2,$DB78:$RV78)-SUM($BN78:BP78)</f>
        <v>0</v>
      </c>
      <c r="BR78" s="5">
        <f>SUMIF($DB$2:$RV$2,"&lt;"&amp;BR$2,$DB78:$RV78)-SUM($BN78:BQ78)</f>
        <v>0</v>
      </c>
      <c r="BS78" s="5">
        <f>SUMIF($DB$2:$RV$2,"&lt;"&amp;BS$2,$DB78:$RV78)-SUM($BN78:BR78)</f>
        <v>0</v>
      </c>
      <c r="BT78" s="5">
        <f>SUMIF($DB$2:$RV$2,"&lt;"&amp;BT$2,$DB78:$RV78)-SUM($BN78:BS78)</f>
        <v>0</v>
      </c>
      <c r="BU78" s="5">
        <f t="shared" si="623"/>
        <v>0</v>
      </c>
      <c r="BV78" s="10"/>
      <c r="BW78" s="79">
        <v>0</v>
      </c>
      <c r="BX78" s="79">
        <v>0</v>
      </c>
      <c r="BY78" s="79">
        <v>0</v>
      </c>
      <c r="BZ78" s="79"/>
      <c r="CA78" s="79"/>
      <c r="CB78" s="79"/>
      <c r="CC78" s="79">
        <v>0</v>
      </c>
      <c r="CD78" s="79">
        <v>0</v>
      </c>
      <c r="CE78" s="79">
        <v>0</v>
      </c>
      <c r="CF78" s="79">
        <v>0</v>
      </c>
      <c r="CG78" s="79">
        <v>0</v>
      </c>
      <c r="CH78" s="79">
        <v>0</v>
      </c>
      <c r="CI78" s="79">
        <v>0</v>
      </c>
      <c r="CJ78" s="79">
        <v>0</v>
      </c>
      <c r="CK78" s="79">
        <v>0</v>
      </c>
      <c r="CL78" s="79">
        <v>0</v>
      </c>
      <c r="CM78" s="79">
        <v>0</v>
      </c>
      <c r="CN78" s="79">
        <v>0</v>
      </c>
      <c r="CO78" s="79">
        <v>0</v>
      </c>
      <c r="CP78" s="79">
        <v>0</v>
      </c>
      <c r="CQ78" s="79">
        <v>0</v>
      </c>
      <c r="CR78" s="79">
        <v>0</v>
      </c>
      <c r="CS78" s="79">
        <v>0</v>
      </c>
      <c r="CT78" s="79">
        <v>0</v>
      </c>
      <c r="CU78" s="79">
        <v>0</v>
      </c>
      <c r="CV78" s="79">
        <v>0</v>
      </c>
      <c r="CW78" s="79">
        <v>0</v>
      </c>
      <c r="CX78" s="95">
        <v>0</v>
      </c>
      <c r="CY78" s="79">
        <v>0</v>
      </c>
      <c r="CZ78" s="79">
        <v>0</v>
      </c>
      <c r="DA78" s="79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15</v>
      </c>
      <c r="GI78" s="5">
        <v>0</v>
      </c>
      <c r="GJ78" s="5">
        <v>15</v>
      </c>
      <c r="GK78" s="5">
        <v>15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15</v>
      </c>
      <c r="GS78" s="5">
        <v>15</v>
      </c>
      <c r="GT78" s="5">
        <v>15</v>
      </c>
      <c r="GU78" s="5">
        <v>15</v>
      </c>
      <c r="GV78" s="5">
        <v>15</v>
      </c>
      <c r="GW78" s="5">
        <v>15</v>
      </c>
      <c r="GX78" s="5">
        <v>0</v>
      </c>
      <c r="GY78" s="5">
        <v>15</v>
      </c>
      <c r="GZ78" s="5">
        <v>15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/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/>
      <c r="JV78" s="54"/>
      <c r="JW78" s="5">
        <f>IF(BW78=0,0,IF($BJ78&gt;SUM(BX78:$JV78),IF(BW78+SUM(BX78:$JV78)&gt;$BJ78,$BJ78-SUM(JX78:$RV78),BW78),0))</f>
        <v>0</v>
      </c>
      <c r="JX78" s="5">
        <f>IF(BX78=0,0,IF($BJ78&gt;SUM(BY78:$JV78),IF(BX78+SUM(BY78:$JV78)&gt;$BJ78,$BJ78-SUM(JY78:$RV78),BX78),0))</f>
        <v>0</v>
      </c>
      <c r="JY78" s="5">
        <f>IF(BY78=0,0,IF($BJ78&gt;SUM(BZ78:$JV78),IF(BY78+SUM(BZ78:$JV78)&gt;$BJ78,$BJ78-SUM(JZ78:$RV78),BY78),0))</f>
        <v>0</v>
      </c>
      <c r="JZ78" s="5">
        <f>IF(BZ78=0,0,IF($BJ78&gt;SUM(CA78:$JV78),IF(BZ78+SUM(CA78:$JV78)&gt;$BJ78,$BJ78-SUM(KA78:$RV78),BZ78),0))</f>
        <v>0</v>
      </c>
      <c r="KA78" s="5">
        <f>IF(CA78=0,0,IF($BJ78&gt;SUM(CB78:$JV78),IF(CA78+SUM(CB78:$JV78)&gt;$BJ78,$BJ78-SUM(KB78:$RV78),CA78),0))</f>
        <v>0</v>
      </c>
      <c r="KB78" s="5">
        <f>IF(CB78=0,0,IF($BJ78&gt;SUM(CC78:$JV78),IF(CB78+SUM(CC78:$JV78)&gt;$BJ78,$BJ78-SUM(KC78:$RV78),CB78),0))</f>
        <v>0</v>
      </c>
      <c r="KC78" s="5">
        <f>IF(CC78=0,0,IF($BJ78&gt;SUM(CD78:$JV78),IF(CC78+SUM(CD78:$JV78)&gt;$BJ78,$BJ78-SUM(KD78:$RV78),CC78),0))</f>
        <v>0</v>
      </c>
      <c r="KD78" s="5">
        <f>IF(CD78=0,0,IF($BJ78&gt;SUM(CE78:$JV78),IF(CD78+SUM(CE78:$JV78)&gt;$BJ78,$BJ78-SUM(KE78:$RV78),CD78),0))</f>
        <v>0</v>
      </c>
      <c r="KE78" s="5">
        <f>IF(CE78=0,0,IF($BJ78&gt;SUM(CF78:$JV78),IF(CE78+SUM(CF78:$JV78)&gt;$BJ78,$BJ78-SUM(KF78:$RV78),CE78),0))</f>
        <v>0</v>
      </c>
      <c r="KF78" s="5">
        <f>IF(CF78=0,0,IF($BJ78&gt;SUM(CG78:$JV78),IF(CF78+SUM(CG78:$JV78)&gt;$BJ78,$BJ78-SUM(KG78:$RV78),CF78),0))</f>
        <v>0</v>
      </c>
      <c r="KG78" s="5">
        <f>IF(CG78=0,0,IF($BJ78&gt;SUM(CH78:$JV78),IF(CG78+SUM(CH78:$JV78)&gt;$BJ78,$BJ78-SUM(KH78:$RV78),CG78),0))</f>
        <v>0</v>
      </c>
      <c r="KH78" s="5">
        <f>IF(CH78=0,0,IF($BJ78&gt;SUM(CI78:$JV78),IF(CH78+SUM(CI78:$JV78)&gt;$BJ78,$BJ78-SUM(KI78:$RV78),CH78),0))</f>
        <v>0</v>
      </c>
      <c r="KI78" s="5">
        <f>IF(CI78=0,0,IF($BJ78&gt;SUM(CJ78:$JV78),IF(CI78+SUM(CJ78:$JV78)&gt;$BJ78,$BJ78-SUM(KJ78:$RV78),CI78),0))</f>
        <v>0</v>
      </c>
      <c r="KJ78" s="5">
        <f>IF(CJ78=0,0,IF($BJ78&gt;SUM(CK78:$JV78),IF(CJ78+SUM(CK78:$JV78)&gt;$BJ78,$BJ78-SUM(KK78:$RV78),CJ78),0))</f>
        <v>0</v>
      </c>
      <c r="KK78" s="5">
        <f>IF(CK78=0,0,IF($BJ78&gt;SUM(CL78:$JV78),IF(CK78+SUM(CL78:$JV78)&gt;$BJ78,$BJ78-SUM(KL78:$RV78),CK78),0))</f>
        <v>0</v>
      </c>
      <c r="KL78" s="5">
        <f>IF(CL78=0,0,IF($BJ78&gt;SUM(CM78:$JV78),IF(CL78+SUM(CM78:$JV78)&gt;$BJ78,$BJ78-SUM(KM78:$RV78),CL78),0))</f>
        <v>0</v>
      </c>
      <c r="KM78" s="5">
        <f>IF(CM78=0,0,IF($BJ78&gt;SUM(CN78:$JV78),IF(CM78+SUM(CN78:$JV78)&gt;$BJ78,$BJ78-SUM(KN78:$RV78),CM78),0))</f>
        <v>0</v>
      </c>
      <c r="KN78" s="5">
        <f>IF(CN78=0,0,IF($BJ78&gt;SUM(CO78:$JV78),IF(CN78+SUM(CO78:$JV78)&gt;$BJ78,$BJ78-SUM(KO78:$RV78),CN78),0))</f>
        <v>0</v>
      </c>
      <c r="KO78" s="5">
        <f>IF(CO78=0,0,IF($BJ78&gt;SUM(CP78:$JV78),IF(CO78+SUM(CP78:$JV78)&gt;$BJ78,$BJ78-SUM(KP78:$RV78),CO78),0))</f>
        <v>0</v>
      </c>
      <c r="KP78" s="5">
        <f>IF(CP78=0,0,IF($BJ78&gt;SUM(CQ78:$JV78),IF(CP78+SUM(CQ78:$JV78)&gt;$BJ78,$BJ78-SUM(KQ78:$RV78),CP78),0))</f>
        <v>0</v>
      </c>
      <c r="KQ78" s="5">
        <f>IF(CQ78=0,0,IF($BJ78&gt;SUM(CR78:$JV78),IF(CQ78+SUM(CR78:$JV78)&gt;$BJ78,$BJ78-SUM(KR78:$RV78),CQ78),0))</f>
        <v>0</v>
      </c>
      <c r="KR78" s="5">
        <f>IF(CR78=0,0,IF($BJ78&gt;SUM(CS78:$JV78),IF(CR78+SUM(CS78:$JV78)&gt;$BJ78,$BJ78-SUM(KS78:$RV78),CR78),0))</f>
        <v>0</v>
      </c>
      <c r="KS78" s="5">
        <f>IF(CS78=0,0,IF($BJ78&gt;SUM(CT78:$JV78),IF(CS78+SUM(CT78:$JV78)&gt;$BJ78,$BJ78-SUM(KT78:$RV78),CS78),0))</f>
        <v>0</v>
      </c>
      <c r="KT78" s="5">
        <f>IF(CT78=0,0,IF($BJ78&gt;SUM(CU78:$JV78),IF(CT78+SUM(CU78:$JV78)&gt;$BJ78,$BJ78-SUM(KU78:$RV78),CT78),0))</f>
        <v>0</v>
      </c>
      <c r="KU78" s="5">
        <f>IF(CU78=0,0,IF($BJ78&gt;SUM(CV78:$JV78),IF(CU78+SUM(CV78:$JV78)&gt;$BJ78,$BJ78-SUM(KV78:$RV78),CU78),0))</f>
        <v>0</v>
      </c>
      <c r="KV78" s="5">
        <f>IF(CV78=0,0,IF($BJ78&gt;SUM(CW78:$JV78),IF(CV78+SUM(CW78:$JV78)&gt;$BJ78,$BJ78-SUM(KW78:$RV78),CV78),0))</f>
        <v>0</v>
      </c>
      <c r="KW78" s="5">
        <f>IF(CW78=0,0,IF($BJ78&gt;SUM(CX78:$JV78),IF(CW78+SUM(CX78:$JV78)&gt;$BJ78,$BJ78-SUM(KX78:$RV78),CW78),0))</f>
        <v>0</v>
      </c>
      <c r="KX78" s="5">
        <f>IF(CX78=0,0,IF($BJ78&gt;SUM(CY78:$JV78),IF(CX78+SUM(CY78:$JV78)&gt;$BJ78,$BJ78-SUM(KY78:$RV78),CX78),0))</f>
        <v>0</v>
      </c>
      <c r="KY78" s="5">
        <f>IF(CY78=0,0,IF($BJ78&gt;SUM(CZ78:$JV78),IF(CY78+SUM(CZ78:$JV78)&gt;$BJ78,$BJ78-SUM(KZ78:$RV78),CY78),0))</f>
        <v>0</v>
      </c>
      <c r="KZ78" s="5">
        <f>IF(CZ78=0,0,IF($BJ78&gt;SUM(DA78:$JV78),IF(CZ78+SUM(DA78:$JV78)&gt;$BJ78,$BJ78-SUM(LA78:$RV78),CZ78),0))</f>
        <v>0</v>
      </c>
      <c r="LA78" s="5">
        <f>IF(DA78=0,0,IF($BJ78&gt;SUM(DB78:$JV78),IF(DA78+SUM(DB78:$JV78)&gt;$BJ78,$BJ78-SUM(LB78:$RV78),DA78),0))</f>
        <v>0</v>
      </c>
      <c r="LB78" s="5">
        <f>IF(DB78=0,0,IF($BJ78&gt;SUM(DC78:$JV78),IF(DB78+SUM(DC78:$JV78)&gt;$BJ78,$BJ78-SUM(LC78:$RV78),DB78),0))</f>
        <v>0</v>
      </c>
      <c r="LC78" s="5">
        <f>IF(DC78=0,0,IF($BJ78&gt;SUM(DD78:$JV78),IF(DC78+SUM(DD78:$JV78)&gt;$BJ78,$BJ78-SUM(LD78:$RV78),DC78),0))</f>
        <v>0</v>
      </c>
      <c r="LD78" s="5">
        <f>IF(DD78=0,0,IF($BJ78&gt;SUM(DE78:$JV78),IF(DD78+SUM(DE78:$JV78)&gt;$BJ78,$BJ78-SUM(LE78:$RV78),DD78),0))</f>
        <v>0</v>
      </c>
      <c r="LE78" s="5">
        <f>IF(DE78=0,0,IF($BJ78&gt;SUM(DF78:$JV78),IF(DE78+SUM(DF78:$JV78)&gt;$BJ78,$BJ78-SUM(LF78:$RV78),DE78),0))</f>
        <v>0</v>
      </c>
      <c r="LF78" s="5">
        <f>IF(DF78=0,0,IF($BJ78&gt;SUM(DG78:$JV78),IF(DF78+SUM(DG78:$JV78)&gt;$BJ78,$BJ78-SUM(LG78:$RV78),DF78),0))</f>
        <v>0</v>
      </c>
      <c r="LG78" s="5">
        <f>IF(DG78=0,0,IF($BJ78&gt;SUM(DH78:$JV78),IF(DG78+SUM(DH78:$JV78)&gt;$BJ78,$BJ78-SUM(LH78:$RV78),DG78),0))</f>
        <v>0</v>
      </c>
      <c r="LH78" s="5">
        <f>IF(DH78=0,0,IF($BJ78&gt;SUM(DI78:$JV78),IF(DH78+SUM(DI78:$JV78)&gt;$BJ78,$BJ78-SUM(LI78:$RV78),DH78),0))</f>
        <v>0</v>
      </c>
      <c r="LI78" s="5">
        <f>IF(DI78=0,0,IF($BJ78&gt;SUM(DJ78:$JV78),IF(DI78+SUM(DJ78:$JV78)&gt;$BJ78,$BJ78-SUM(LJ78:$RV78),DI78),0))</f>
        <v>0</v>
      </c>
      <c r="LJ78" s="5">
        <f>IF(DJ78=0,0,IF($BJ78&gt;SUM(DK78:$JV78),IF(DJ78+SUM(DK78:$JV78)&gt;$BJ78,$BJ78-SUM(LK78:$RV78),DJ78),0))</f>
        <v>0</v>
      </c>
      <c r="LK78" s="5">
        <f>IF(DK78=0,0,IF($BJ78&gt;SUM(DL78:$JV78),IF(DK78+SUM(DL78:$JV78)&gt;$BJ78,$BJ78-SUM(LL78:$RV78),DK78),0))</f>
        <v>0</v>
      </c>
      <c r="LL78" s="5">
        <f>IF(DL78=0,0,IF($BJ78&gt;SUM(DM78:$JV78),IF(DL78+SUM(DM78:$JV78)&gt;$BJ78,$BJ78-SUM(LM78:$RV78),DL78),0))</f>
        <v>0</v>
      </c>
      <c r="LM78" s="5">
        <f>IF(DM78=0,0,IF($BJ78&gt;SUM(DN78:$JV78),IF(DM78+SUM(DN78:$JV78)&gt;$BJ78,$BJ78-SUM(LN78:$RV78),DM78),0))</f>
        <v>0</v>
      </c>
      <c r="LN78" s="5">
        <f>IF(DN78=0,0,IF($BJ78&gt;SUM(DO78:$JV78),IF(DN78+SUM(DO78:$JV78)&gt;$BJ78,$BJ78-SUM(LO78:$RV78),DN78),0))</f>
        <v>0</v>
      </c>
      <c r="LO78" s="5">
        <f>IF(DO78=0,0,IF($BJ78&gt;SUM(DP78:$JV78),IF(DO78+SUM(DP78:$JV78)&gt;$BJ78,$BJ78-SUM(LP78:$RV78),DO78),0))</f>
        <v>0</v>
      </c>
      <c r="LP78" s="5">
        <f>IF(DP78=0,0,IF($BJ78&gt;SUM(DQ78:$JV78),IF(DP78+SUM(DQ78:$JV78)&gt;$BJ78,$BJ78-SUM(LQ78:$RV78),DP78),0))</f>
        <v>0</v>
      </c>
      <c r="LQ78" s="5">
        <f>IF(DQ78=0,0,IF($BJ78&gt;SUM(DR78:$JV78),IF(DQ78+SUM(DR78:$JV78)&gt;$BJ78,$BJ78-SUM(LR78:$RV78),DQ78),0))</f>
        <v>0</v>
      </c>
      <c r="LR78" s="5">
        <f>IF(DR78=0,0,IF($BJ78&gt;SUM(DS78:$JV78),IF(DR78+SUM(DS78:$JV78)&gt;$BJ78,$BJ78-SUM(LS78:$RV78),DR78),0))</f>
        <v>0</v>
      </c>
      <c r="LS78" s="5">
        <f>IF(DS78=0,0,IF($BJ78&gt;SUM(DT78:$JV78),IF(DS78+SUM(DT78:$JV78)&gt;$BJ78,$BJ78-SUM(LT78:$RV78),DS78),0))</f>
        <v>0</v>
      </c>
      <c r="LT78" s="5">
        <f>IF(DT78=0,0,IF($BJ78&gt;SUM(DU78:$JV78),IF(DT78+SUM(DU78:$JV78)&gt;$BJ78,$BJ78-SUM(LU78:$RV78),DT78),0))</f>
        <v>0</v>
      </c>
      <c r="LU78" s="5">
        <f>IF(DU78=0,0,IF($BJ78&gt;SUM(DV78:$JV78),IF(DU78+SUM(DV78:$JV78)&gt;$BJ78,$BJ78-SUM(LV78:$RV78),DU78),0))</f>
        <v>0</v>
      </c>
      <c r="LV78" s="5">
        <f>IF(DV78=0,0,IF($BJ78&gt;SUM(DW78:$JV78),IF(DV78+SUM(DW78:$JV78)&gt;$BJ78,$BJ78-SUM(LW78:$RV78),DV78),0))</f>
        <v>0</v>
      </c>
      <c r="LW78" s="5">
        <f>IF(DW78=0,0,IF($BJ78&gt;SUM(DX78:$JV78),IF(DW78+SUM(DX78:$JV78)&gt;$BJ78,$BJ78-SUM(LX78:$RV78),DW78),0))</f>
        <v>0</v>
      </c>
      <c r="LX78" s="5">
        <f>IF(DX78=0,0,IF($BJ78&gt;SUM(DY78:$JV78),IF(DX78+SUM(DY78:$JV78)&gt;$BJ78,$BJ78-SUM(LY78:$RV78),DX78),0))</f>
        <v>0</v>
      </c>
      <c r="LY78" s="5">
        <f>IF(DY78=0,0,IF($BJ78&gt;SUM(DZ78:$JV78),IF(DY78+SUM(DZ78:$JV78)&gt;$BJ78,$BJ78-SUM(LZ78:$RV78),DY78),0))</f>
        <v>0</v>
      </c>
      <c r="LZ78" s="5">
        <f>IF(DZ78=0,0,IF($BJ78&gt;SUM(EA78:$JV78),IF(DZ78+SUM(EA78:$JV78)&gt;$BJ78,$BJ78-SUM(MA78:$RV78),DZ78),0))</f>
        <v>0</v>
      </c>
      <c r="MA78" s="5">
        <f>IF(EA78=0,0,IF($BJ78&gt;SUM(EB78:$JV78),IF(EA78+SUM(EB78:$JV78)&gt;$BJ78,$BJ78-SUM(MB78:$RV78),EA78),0))</f>
        <v>0</v>
      </c>
      <c r="MB78" s="5">
        <f>IF(EB78=0,0,IF($BJ78&gt;SUM(EC78:$JV78),IF(EB78+SUM(EC78:$JV78)&gt;$BJ78,$BJ78-SUM(MC78:$RV78),EB78),0))</f>
        <v>0</v>
      </c>
      <c r="MC78" s="5">
        <f>IF(EC78=0,0,IF($BJ78&gt;SUM(ED78:$JV78),IF(EC78+SUM(ED78:$JV78)&gt;$BJ78,$BJ78-SUM(MD78:$RV78),EC78),0))</f>
        <v>0</v>
      </c>
      <c r="MD78" s="5">
        <f>IF(ED78=0,0,IF($BJ78&gt;SUM(EE78:$JV78),IF(ED78+SUM(EE78:$JV78)&gt;$BJ78,$BJ78-SUM(ME78:$RV78),ED78),0))</f>
        <v>0</v>
      </c>
      <c r="ME78" s="5">
        <f>IF(EE78=0,0,IF($BJ78&gt;SUM(EF78:$JV78),IF(EE78+SUM(EF78:$JV78)&gt;$BJ78,$BJ78-SUM(MF78:$RV78),EE78),0))</f>
        <v>0</v>
      </c>
      <c r="MF78" s="5">
        <f>IF(EF78=0,0,IF($BJ78&gt;SUM(EG78:$JV78),IF(EF78+SUM(EG78:$JV78)&gt;$BJ78,$BJ78-SUM(MG78:$RV78),EF78),0))</f>
        <v>0</v>
      </c>
      <c r="MG78" s="5">
        <f>IF(EG78=0,0,IF($BJ78&gt;SUM(EH78:$JV78),IF(EG78+SUM(EH78:$JV78)&gt;$BJ78,$BJ78-SUM(MH78:$RV78),EG78),0))</f>
        <v>0</v>
      </c>
      <c r="MH78" s="5">
        <f>IF(EH78=0,0,IF($BJ78&gt;SUM(EI78:$JV78),IF(EH78+SUM(EI78:$JV78)&gt;$BJ78,$BJ78-SUM(MI78:$RV78),EH78),0))</f>
        <v>0</v>
      </c>
      <c r="MI78" s="5">
        <f>IF(EI78=0,0,IF($BJ78&gt;SUM(EJ78:$JV78),IF(EI78+SUM(EJ78:$JV78)&gt;$BJ78,$BJ78-SUM(MJ78:$RV78),EI78),0))</f>
        <v>0</v>
      </c>
      <c r="MJ78" s="5">
        <f>IF(EJ78=0,0,IF($BJ78&gt;SUM(EK78:$JV78),IF(EJ78+SUM(EK78:$JV78)&gt;$BJ78,$BJ78-SUM(MK78:$RV78),EJ78),0))</f>
        <v>0</v>
      </c>
      <c r="MK78" s="5">
        <f>IF(EK78=0,0,IF($BJ78&gt;SUM(EL78:$JV78),IF(EK78+SUM(EL78:$JV78)&gt;$BJ78,$BJ78-SUM(ML78:$RV78),EK78),0))</f>
        <v>0</v>
      </c>
      <c r="ML78" s="5">
        <f>IF(EL78=0,0,IF($BJ78&gt;SUM(EM78:$JV78),IF(EL78+SUM(EM78:$JV78)&gt;$BJ78,$BJ78-SUM(MM78:$RV78),EL78),0))</f>
        <v>0</v>
      </c>
      <c r="MM78" s="5">
        <f>IF(EM78=0,0,IF($BJ78&gt;SUM(EN78:$JV78),IF(EM78+SUM(EN78:$JV78)&gt;$BJ78,$BJ78-SUM(MN78:$RV78),EM78),0))</f>
        <v>0</v>
      </c>
      <c r="MN78" s="5">
        <f>IF(EN78=0,0,IF($BJ78&gt;SUM(EO78:$JV78),IF(EN78+SUM(EO78:$JV78)&gt;$BJ78,$BJ78-SUM(MO78:$RV78),EN78),0))</f>
        <v>0</v>
      </c>
      <c r="MO78" s="5">
        <f>IF(EO78=0,0,IF($BJ78&gt;SUM(EP78:$JV78),IF(EO78+SUM(EP78:$JV78)&gt;$BJ78,$BJ78-SUM(MP78:$RV78),EO78),0))</f>
        <v>0</v>
      </c>
      <c r="MP78" s="5">
        <f>IF(EP78=0,0,IF($BJ78&gt;SUM(EQ78:$JV78),IF(EP78+SUM(EQ78:$JV78)&gt;$BJ78,$BJ78-SUM(MQ78:$RV78),EP78),0))</f>
        <v>0</v>
      </c>
      <c r="MQ78" s="5">
        <f>IF(EQ78=0,0,IF($BJ78&gt;SUM(ER78:$JV78),IF(EQ78+SUM(ER78:$JV78)&gt;$BJ78,$BJ78-SUM(MR78:$RV78),EQ78),0))</f>
        <v>0</v>
      </c>
      <c r="MR78" s="5">
        <f>IF(ER78=0,0,IF($BJ78&gt;SUM(ES78:$JV78),IF(ER78+SUM(ES78:$JV78)&gt;$BJ78,$BJ78-SUM(MS78:$RV78),ER78),0))</f>
        <v>0</v>
      </c>
      <c r="MS78" s="5">
        <f>IF(ES78=0,0,IF($BJ78&gt;SUM(ET78:$JV78),IF(ES78+SUM(ET78:$JV78)&gt;$BJ78,$BJ78-SUM(MT78:$RV78),ES78),0))</f>
        <v>0</v>
      </c>
      <c r="MT78" s="5">
        <f>IF(ET78=0,0,IF($BJ78&gt;SUM(EU78:$JV78),IF(ET78+SUM(EU78:$JV78)&gt;$BJ78,$BJ78-SUM(MU78:$RV78),ET78),0))</f>
        <v>0</v>
      </c>
      <c r="MU78" s="5">
        <f>IF(EU78=0,0,IF($BJ78&gt;SUM(EV78:$JV78),IF(EU78+SUM(EV78:$JV78)&gt;$BJ78,$BJ78-SUM(MV78:$RV78),EU78),0))</f>
        <v>0</v>
      </c>
      <c r="MV78" s="5">
        <f>IF(EV78=0,0,IF($BJ78&gt;SUM(EW78:$JV78),IF(EV78+SUM(EW78:$JV78)&gt;$BJ78,$BJ78-SUM(MW78:$RV78),EV78),0))</f>
        <v>0</v>
      </c>
      <c r="MW78" s="5">
        <f>IF(EW78=0,0,IF($BJ78&gt;SUM(EX78:$JV78),IF(EW78+SUM(EX78:$JV78)&gt;$BJ78,$BJ78-SUM(MX78:$RV78),EW78),0))</f>
        <v>0</v>
      </c>
      <c r="MX78" s="5">
        <f>IF(EX78=0,0,IF($BJ78&gt;SUM(EY78:$JV78),IF(EX78+SUM(EY78:$JV78)&gt;$BJ78,$BJ78-SUM(MY78:$RV78),EX78),0))</f>
        <v>0</v>
      </c>
      <c r="MY78" s="5">
        <f>IF(EY78=0,0,IF($BJ78&gt;SUM(EZ78:$JV78),IF(EY78+SUM(EZ78:$JV78)&gt;$BJ78,$BJ78-SUM(MZ78:$RV78),EY78),0))</f>
        <v>0</v>
      </c>
      <c r="MZ78" s="5">
        <f>IF(EZ78=0,0,IF($BJ78&gt;SUM(FA78:$JV78),IF(EZ78+SUM(FA78:$JV78)&gt;$BJ78,$BJ78-SUM(NA78:$RV78),EZ78),0))</f>
        <v>0</v>
      </c>
      <c r="NA78" s="5">
        <f>IF(FA78=0,0,IF($BJ78&gt;SUM(FB78:$JV78),IF(FA78+SUM(FB78:$JV78)&gt;$BJ78,$BJ78-SUM(NB78:$RV78),FA78),0))</f>
        <v>0</v>
      </c>
      <c r="NB78" s="5">
        <f>IF(FB78=0,0,IF($BJ78&gt;SUM(FC78:$JV78),IF(FB78+SUM(FC78:$JV78)&gt;$BJ78,$BJ78-SUM(NC78:$RV78),FB78),0))</f>
        <v>0</v>
      </c>
      <c r="NC78" s="5">
        <f>IF(FC78=0,0,IF($BJ78&gt;SUM(FD78:$JV78),IF(FC78+SUM(FD78:$JV78)&gt;$BJ78,$BJ78-SUM(ND78:$RV78),FC78),0))</f>
        <v>0</v>
      </c>
      <c r="ND78" s="5">
        <f>IF(FD78=0,0,IF($BJ78&gt;SUM(FE78:$JV78),IF(FD78+SUM(FE78:$JV78)&gt;$BJ78,$BJ78-SUM(NE78:$RV78),FD78),0))</f>
        <v>0</v>
      </c>
      <c r="NE78" s="5">
        <f>IF(FE78=0,0,IF($BJ78&gt;SUM(FF78:$JV78),IF(FE78+SUM(FF78:$JV78)&gt;$BJ78,$BJ78-SUM(NF78:$RV78),FE78),0))</f>
        <v>0</v>
      </c>
      <c r="NF78" s="5">
        <f>IF(FF78=0,0,IF($BJ78&gt;SUM(FG78:$JV78),IF(FF78+SUM(FG78:$JV78)&gt;$BJ78,$BJ78-SUM(NG78:$RV78),FF78),0))</f>
        <v>0</v>
      </c>
      <c r="NG78" s="5">
        <f>IF(FG78=0,0,IF($BJ78&gt;SUM(FH78:$JV78),IF(FG78+SUM(FH78:$JV78)&gt;$BJ78,$BJ78-SUM(NH78:$RV78),FG78),0))</f>
        <v>0</v>
      </c>
      <c r="NH78" s="5">
        <f>IF(FH78=0,0,IF($BJ78&gt;SUM(FI78:$JV78),IF(FH78+SUM(FI78:$JV78)&gt;$BJ78,$BJ78-SUM(NI78:$RV78),FH78),0))</f>
        <v>0</v>
      </c>
      <c r="NI78" s="5">
        <f>IF(FI78=0,0,IF($BJ78&gt;SUM(FJ78:$JV78),IF(FI78+SUM(FJ78:$JV78)&gt;$BJ78,$BJ78-SUM(NJ78:$RV78),FI78),0))</f>
        <v>0</v>
      </c>
      <c r="NJ78" s="5">
        <f>IF(FJ78=0,0,IF($BJ78&gt;SUM(FK78:$JV78),IF(FJ78+SUM(FK78:$JV78)&gt;$BJ78,$BJ78-SUM(NK78:$RV78),FJ78),0))</f>
        <v>0</v>
      </c>
      <c r="NK78" s="5">
        <f>IF(FK78=0,0,IF($BJ78&gt;SUM(FL78:$JV78),IF(FK78+SUM(FL78:$JV78)&gt;$BJ78,$BJ78-SUM(NL78:$RV78),FK78),0))</f>
        <v>0</v>
      </c>
      <c r="NL78" s="5">
        <f>IF(FL78=0,0,IF($BJ78&gt;SUM(FM78:$JV78),IF(FL78+SUM(FM78:$JV78)&gt;$BJ78,$BJ78-SUM(NM78:$RV78),FL78),0))</f>
        <v>0</v>
      </c>
      <c r="NM78" s="5">
        <f>IF(FM78=0,0,IF($BJ78&gt;SUM(FN78:$JV78),IF(FM78+SUM(FN78:$JV78)&gt;$BJ78,$BJ78-SUM(NN78:$RV78),FM78),0))</f>
        <v>0</v>
      </c>
      <c r="NN78" s="5">
        <f>IF(FN78=0,0,IF($BJ78&gt;SUM(FO78:$JV78),IF(FN78+SUM(FO78:$JV78)&gt;$BJ78,$BJ78-SUM(NO78:$RV78),FN78),0))</f>
        <v>0</v>
      </c>
      <c r="NO78" s="5">
        <f>IF(FO78=0,0,IF($BJ78&gt;SUM(FP78:$JV78),IF(FO78+SUM(FP78:$JV78)&gt;$BJ78,$BJ78-SUM(NP78:$RV78),FO78),0))</f>
        <v>0</v>
      </c>
      <c r="NP78" s="5">
        <f>IF(FP78=0,0,IF($BJ78&gt;SUM(FQ78:$JV78),IF(FP78+SUM(FQ78:$JV78)&gt;$BJ78,$BJ78-SUM(NQ78:$RV78),FP78),0))</f>
        <v>0</v>
      </c>
      <c r="NQ78" s="5">
        <f>IF(FQ78=0,0,IF($BJ78&gt;SUM(FR78:$JV78),IF(FQ78+SUM(FR78:$JV78)&gt;$BJ78,$BJ78-SUM(NR78:$RV78),FQ78),0))</f>
        <v>0</v>
      </c>
      <c r="NR78" s="5">
        <f>IF(FR78=0,0,IF($BJ78&gt;SUM(FS78:$JV78),IF(FR78+SUM(FS78:$JV78)&gt;$BJ78,$BJ78-SUM(NS78:$RV78),FR78),0))</f>
        <v>0</v>
      </c>
      <c r="NS78" s="5">
        <f>IF(FS78=0,0,IF($BJ78&gt;SUM(FT78:$JV78),IF(FS78+SUM(FT78:$JV78)&gt;$BJ78,$BJ78-SUM(NT78:$RV78),FS78),0))</f>
        <v>0</v>
      </c>
      <c r="NT78" s="5">
        <f>IF(FT78=0,0,IF($BJ78&gt;SUM(FU78:$JV78),IF(FT78+SUM(FU78:$JV78)&gt;$BJ78,$BJ78-SUM(NU78:$RV78),FT78),0))</f>
        <v>0</v>
      </c>
      <c r="NU78" s="5">
        <f>IF(FU78=0,0,IF($BJ78&gt;SUM(FV78:$JV78),IF(FU78+SUM(FV78:$JV78)&gt;$BJ78,$BJ78-SUM(NV78:$RV78),FU78),0))</f>
        <v>0</v>
      </c>
      <c r="NV78" s="5">
        <f>IF(FV78=0,0,IF($BJ78&gt;SUM(FW78:$JV78),IF(FV78+SUM(FW78:$JV78)&gt;$BJ78,$BJ78-SUM(NW78:$RV78),FV78),0))</f>
        <v>0</v>
      </c>
      <c r="NW78" s="5">
        <f>IF(FW78=0,0,IF($BJ78&gt;SUM(FX78:$JV78),IF(FW78+SUM(FX78:$JV78)&gt;$BJ78,$BJ78-SUM(NX78:$RV78),FW78),0))</f>
        <v>0</v>
      </c>
      <c r="NX78" s="5">
        <f>IF(FX78=0,0,IF($BJ78&gt;SUM(FY78:$JV78),IF(FX78+SUM(FY78:$JV78)&gt;$BJ78,$BJ78-SUM(NY78:$RV78),FX78),0))</f>
        <v>0</v>
      </c>
      <c r="NY78" s="5">
        <f>IF(FY78=0,0,IF($BJ78&gt;SUM(FZ78:$JV78),IF(FY78+SUM(FZ78:$JV78)&gt;$BJ78,$BJ78-SUM(NZ78:$RV78),FY78),0))</f>
        <v>0</v>
      </c>
      <c r="NZ78" s="5">
        <f>IF(FZ78=0,0,IF($BJ78&gt;SUM(GA78:$JV78),IF(FZ78+SUM(GA78:$JV78)&gt;$BJ78,$BJ78-SUM(OA78:$RV78),FZ78),0))</f>
        <v>0</v>
      </c>
      <c r="OA78" s="5">
        <f>IF(GA78=0,0,IF($BJ78&gt;SUM(GB78:$JV78),IF(GA78+SUM(GB78:$JV78)&gt;$BJ78,$BJ78-SUM(OB78:$RV78),GA78),0))</f>
        <v>0</v>
      </c>
      <c r="OB78" s="5">
        <f>IF(GB78=0,0,IF($BJ78&gt;SUM(GC78:$JV78),IF(GB78+SUM(GC78:$JV78)&gt;$BJ78,$BJ78-SUM(OC78:$RV78),GB78),0))</f>
        <v>0</v>
      </c>
      <c r="OC78" s="5">
        <f>IF(GC78=0,0,IF($BJ78&gt;SUM(GD78:$JV78),IF(GC78+SUM(GD78:$JV78)&gt;$BJ78,$BJ78-SUM(OD78:$RV78),GC78),0))</f>
        <v>0</v>
      </c>
      <c r="OD78" s="5">
        <f>IF(GD78=0,0,IF($BJ78&gt;SUM(GE78:$JV78),IF(GD78+SUM(GE78:$JV78)&gt;$BJ78,$BJ78-SUM(OE78:$RV78),GD78),0))</f>
        <v>0</v>
      </c>
      <c r="OE78" s="5">
        <f>IF(GE78=0,0,IF($BJ78&gt;SUM(GF78:$JV78),IF(GE78+SUM(GF78:$JV78)&gt;$BJ78,$BJ78-SUM(OF78:$RV78),GE78),0))</f>
        <v>0</v>
      </c>
      <c r="OF78" s="5">
        <f>IF(GF78=0,0,IF($BJ78&gt;SUM(GG78:$JV78),IF(GF78+SUM(GG78:$JV78)&gt;$BJ78,$BJ78-SUM(OG78:$RV78),GF78),0))</f>
        <v>0</v>
      </c>
      <c r="OG78" s="5">
        <f>IF(GG78=0,0,IF($BJ78&gt;SUM(GH78:$JV78),IF(GG78+SUM(GH78:$JV78)&gt;$BJ78,$BJ78-SUM(OH78:$RV78),GG78),0))</f>
        <v>0</v>
      </c>
      <c r="OH78" s="5">
        <f>IF(GH78=0,0,IF($BJ78&gt;SUM(GI78:$JV78),IF(GH78+SUM(GI78:$JV78)&gt;$BJ78,$BJ78-SUM(OI78:$RV78),GH78),0))</f>
        <v>0</v>
      </c>
      <c r="OI78" s="5">
        <f>IF(GI78=0,0,IF($BJ78&gt;SUM(GJ78:$JV78),IF(GI78+SUM(GJ78:$JV78)&gt;$BJ78,$BJ78-SUM(OJ78:$RV78),GI78),0))</f>
        <v>0</v>
      </c>
      <c r="OJ78" s="5">
        <f>IF(GJ78=0,0,IF($BJ78&gt;SUM(GK78:$JV78),IF(GJ78+SUM(GK78:$JV78)&gt;$BJ78,$BJ78-SUM(OK78:$RV78),GJ78),0))</f>
        <v>0</v>
      </c>
      <c r="OK78" s="5">
        <f>IF(GK78=0,0,IF($BJ78&gt;SUM(GL78:$JV78),IF(GK78+SUM(GL78:$JV78)&gt;$BJ78,$BJ78-SUM(OL78:$RV78),GK78),0))</f>
        <v>0</v>
      </c>
      <c r="OL78" s="5">
        <f>IF(GL78=0,0,IF($BJ78&gt;SUM(GM78:$JV78),IF(GL78+SUM(GM78:$JV78)&gt;$BJ78,$BJ78-SUM(OM78:$RV78),GL78),0))</f>
        <v>0</v>
      </c>
      <c r="OM78" s="5">
        <f>IF(GM78=0,0,IF($BJ78&gt;SUM(GN78:$JV78),IF(GM78+SUM(GN78:$JV78)&gt;$BJ78,$BJ78-SUM(ON78:$RV78),GM78),0))</f>
        <v>0</v>
      </c>
      <c r="ON78" s="5">
        <f>IF(GN78=0,0,IF($BJ78&gt;SUM(GO78:$JV78),IF(GN78+SUM(GO78:$JV78)&gt;$BJ78,$BJ78-SUM(OO78:$RV78),GN78),0))</f>
        <v>0</v>
      </c>
      <c r="OO78" s="5">
        <f>IF(GO78=0,0,IF($BJ78&gt;SUM(GP78:$JV78),IF(GO78+SUM(GP78:$JV78)&gt;$BJ78,$BJ78-SUM(OP78:$RV78),GO78),0))</f>
        <v>0</v>
      </c>
      <c r="OP78" s="5">
        <f>IF(GP78=0,0,IF($BJ78&gt;SUM(GQ78:$JV78),IF(GP78+SUM(GQ78:$JV78)&gt;$BJ78,$BJ78-SUM(OQ78:$RV78),GP78),0))</f>
        <v>0</v>
      </c>
      <c r="OQ78" s="5">
        <f>IF(GQ78=0,0,IF($BJ78&gt;SUM(GR78:$JV78),IF(GQ78+SUM(GR78:$JV78)&gt;$BJ78,$BJ78-SUM(OR78:$RV78),GQ78),0))</f>
        <v>0</v>
      </c>
      <c r="OR78" s="5">
        <f>IF(GR78=0,0,IF($BJ78&gt;SUM(GS78:$JV78),IF(GR78+SUM(GS78:$JV78)&gt;$BJ78,$BJ78-SUM(OS78:$RV78),GR78),0))</f>
        <v>0</v>
      </c>
      <c r="OS78" s="5">
        <f>IF(GS78=0,0,IF($BJ78&gt;SUM(GT78:$JV78),IF(GS78+SUM(GT78:$JV78)&gt;$BJ78,$BJ78-SUM(OT78:$RV78),GS78),0))</f>
        <v>0</v>
      </c>
      <c r="OT78" s="5">
        <f>IF(GT78=0,0,IF($BJ78&gt;SUM(GU78:$JV78),IF(GT78+SUM(GU78:$JV78)&gt;$BJ78,$BJ78-SUM(OU78:$RV78),GT78),0))</f>
        <v>0</v>
      </c>
      <c r="OU78" s="5">
        <f>IF(GU78=0,0,IF($BJ78&gt;SUM(GV78:$JV78),IF(GU78+SUM(GV78:$JV78)&gt;$BJ78,$BJ78-SUM(OV78:$RV78),GU78),0))</f>
        <v>0</v>
      </c>
      <c r="OV78" s="5">
        <f>IF(GV78=0,0,IF($BJ78&gt;SUM(GW78:$JV78),IF(GV78+SUM(GW78:$JV78)&gt;$BJ78,$BJ78-SUM(OW78:$RV78),GV78),0))</f>
        <v>0</v>
      </c>
      <c r="OW78" s="5">
        <f>IF(GW78=0,0,IF($BJ78&gt;SUM(GX78:$JV78),IF(GW78+SUM(GX78:$JV78)&gt;$BJ78,$BJ78-SUM(OX78:$RV78),GW78),0))</f>
        <v>0</v>
      </c>
      <c r="OX78" s="5">
        <f>IF(GX78=0,0,IF($BJ78&gt;SUM(GY78:$JV78),IF(GX78+SUM(GY78:$JV78)&gt;$BJ78,$BJ78-SUM(OY78:$RV78),GX78),0))</f>
        <v>0</v>
      </c>
      <c r="OY78" s="5">
        <f>IF(GY78=0,0,IF($BJ78&gt;SUM(GZ78:$JV78),IF(GY78+SUM(GZ78:$JV78)&gt;$BJ78,$BJ78-SUM(OZ78:$RV78),GY78),0))</f>
        <v>0</v>
      </c>
      <c r="OZ78" s="5">
        <f>IF(GZ78=0,0,IF($BJ78&gt;SUM(HA78:$JV78),IF(GZ78+SUM(HA78:$JV78)&gt;$BJ78,$BJ78-SUM(PA78:$RV78),GZ78),0))</f>
        <v>0</v>
      </c>
      <c r="PA78" s="5">
        <f>IF(HA78=0,0,IF($BJ78&gt;SUM(HB78:$JV78),IF(HA78+SUM(HB78:$JV78)&gt;$BJ78,$BJ78-SUM(PB78:$RV78),HA78),0))</f>
        <v>0</v>
      </c>
      <c r="PB78" s="5">
        <f>IF(HB78=0,0,IF($BJ78&gt;SUM(HC78:$JV78),IF(HB78+SUM(HC78:$JV78)&gt;$BJ78,$BJ78-SUM(PC78:$RV78),HB78),0))</f>
        <v>0</v>
      </c>
      <c r="PC78" s="5">
        <f>IF(HC78=0,0,IF($BJ78&gt;SUM(HD78:$JV78),IF(HC78+SUM(HD78:$JV78)&gt;$BJ78,$BJ78-SUM(PD78:$RV78),HC78),0))</f>
        <v>0</v>
      </c>
      <c r="PD78" s="5">
        <f>IF(HD78=0,0,IF($BJ78&gt;SUM(HE78:$JV78),IF(HD78+SUM(HE78:$JV78)&gt;$BJ78,$BJ78-SUM(PE78:$RV78),HD78),0))</f>
        <v>0</v>
      </c>
      <c r="PE78" s="5">
        <f>IF(HE78=0,0,IF($BJ78&gt;SUM(HF78:$JV78),IF(HE78+SUM(HF78:$JV78)&gt;$BJ78,$BJ78-SUM(PF78:$RV78),HE78),0))</f>
        <v>0</v>
      </c>
      <c r="PF78" s="5">
        <f>IF(HF78=0,0,IF($BJ78&gt;SUM(HG78:$JV78),IF(HF78+SUM(HG78:$JV78)&gt;$BJ78,$BJ78-SUM(PG78:$RV78),HF78),0))</f>
        <v>0</v>
      </c>
      <c r="PG78" s="5">
        <f>IF(HG78=0,0,IF($BJ78&gt;SUM(HH78:$JV78),IF(HG78+SUM(HH78:$JV78)&gt;$BJ78,$BJ78-SUM(PH78:$RV78),HG78),0))</f>
        <v>0</v>
      </c>
      <c r="PH78" s="5">
        <f>IF(HH78=0,0,IF($BJ78&gt;SUM(HI78:$JV78),IF(HH78+SUM(HI78:$JV78)&gt;$BJ78,$BJ78-SUM(PI78:$RV78),HH78),0))</f>
        <v>0</v>
      </c>
      <c r="PI78" s="5">
        <f>IF(HI78=0,0,IF($BJ78&gt;SUM(HJ78:$JV78),IF(HI78+SUM(HJ78:$JV78)&gt;$BJ78,$BJ78-SUM(PJ78:$RV78),HI78),0))</f>
        <v>0</v>
      </c>
      <c r="PJ78" s="5">
        <f>IF(HJ78=0,0,IF($BJ78&gt;SUM(HK78:$JV78),IF(HJ78+SUM(HK78:$JV78)&gt;$BJ78,$BJ78-SUM(PK78:$RV78),HJ78),0))</f>
        <v>0</v>
      </c>
      <c r="PK78" s="5">
        <f>IF(HK78=0,0,IF($BJ78&gt;SUM(HL78:$JV78),IF(HK78+SUM(HL78:$JV78)&gt;$BJ78,$BJ78-SUM(PL78:$RV78),HK78),0))</f>
        <v>0</v>
      </c>
      <c r="PL78" s="5">
        <f>IF(HL78=0,0,IF($BJ78&gt;SUM(HM78:$JV78),IF(HL78+SUM(HM78:$JV78)&gt;$BJ78,$BJ78-SUM(PM78:$RV78),HL78),0))</f>
        <v>0</v>
      </c>
      <c r="PM78" s="5">
        <f>IF(HM78=0,0,IF($BJ78&gt;SUM(HN78:$JV78),IF(HM78+SUM(HN78:$JV78)&gt;$BJ78,$BJ78-SUM(PN78:$RV78),HM78),0))</f>
        <v>0</v>
      </c>
      <c r="PN78" s="5">
        <f>IF(HN78=0,0,IF($BJ78&gt;SUM(HO78:$JV78),IF(HN78+SUM(HO78:$JV78)&gt;$BJ78,$BJ78-SUM(PO78:$RV78),HN78),0))</f>
        <v>0</v>
      </c>
      <c r="PO78" s="5">
        <f>IF(HO78=0,0,IF($BJ78&gt;SUM(HP78:$JV78),IF(HO78+SUM(HP78:$JV78)&gt;$BJ78,$BJ78-SUM(PP78:$RV78),HO78),0))</f>
        <v>0</v>
      </c>
      <c r="PP78" s="5">
        <f>IF(HP78=0,0,IF($BJ78&gt;SUM(HQ78:$JV78),IF(HP78+SUM(HQ78:$JV78)&gt;$BJ78,$BJ78-SUM(PQ78:$RV78),HP78),0))</f>
        <v>0</v>
      </c>
      <c r="PQ78" s="5">
        <f>IF(HQ78=0,0,IF($BJ78&gt;SUM(HR78:$JV78),IF(HQ78+SUM(HR78:$JV78)&gt;$BJ78,$BJ78-SUM(PR78:$RV78),HQ78),0))</f>
        <v>0</v>
      </c>
      <c r="PR78" s="5">
        <f>IF(HR78=0,0,IF($BJ78&gt;SUM(HS78:$JV78),IF(HR78+SUM(HS78:$JV78)&gt;$BJ78,$BJ78-SUM(PS78:$RV78),HR78),0))</f>
        <v>0</v>
      </c>
      <c r="PS78" s="5">
        <f>IF(HS78=0,0,IF($BJ78&gt;SUM(HT78:$JV78),IF(HS78+SUM(HT78:$JV78)&gt;$BJ78,$BJ78-SUM(PT78:$RV78),HS78),0))</f>
        <v>0</v>
      </c>
      <c r="PT78" s="5">
        <f>IF(HT78=0,0,IF($BJ78&gt;SUM(HU78:$JV78),IF(HT78+SUM(HU78:$JV78)&gt;$BJ78,$BJ78-SUM(PU78:$RV78),HT78),0))</f>
        <v>0</v>
      </c>
      <c r="PU78" s="5">
        <f>IF(HU78=0,0,IF($BJ78&gt;SUM(HV78:$JV78),IF(HU78+SUM(HV78:$JV78)&gt;$BJ78,$BJ78-SUM(PV78:$RV78),HU78),0))</f>
        <v>0</v>
      </c>
      <c r="PV78" s="5">
        <f>IF(HV78=0,0,IF($BJ78&gt;SUM(HW78:$JV78),IF(HV78+SUM(HW78:$JV78)&gt;$BJ78,$BJ78-SUM(PW78:$RV78),HV78),0))</f>
        <v>0</v>
      </c>
      <c r="PW78" s="5">
        <f>IF(HW78=0,0,IF($BJ78&gt;SUM(HX78:$JV78),IF(HW78+SUM(HX78:$JV78)&gt;$BJ78,$BJ78-SUM(PX78:$RV78),HW78),0))</f>
        <v>0</v>
      </c>
      <c r="PX78" s="5">
        <f>IF(HX78=0,0,IF($BJ78&gt;SUM(HY78:$JV78),IF(HX78+SUM(HY78:$JV78)&gt;$BJ78,$BJ78-SUM(PY78:$RV78),HX78),0))</f>
        <v>0</v>
      </c>
      <c r="PY78" s="5">
        <f>IF(HY78=0,0,IF($BJ78&gt;SUM(HZ78:$JV78),IF(HY78+SUM(HZ78:$JV78)&gt;$BJ78,$BJ78-SUM(PZ78:$RV78),HY78),0))</f>
        <v>0</v>
      </c>
      <c r="PZ78" s="5">
        <f>IF(HZ78=0,0,IF($BJ78&gt;SUM(IA78:$JV78),IF(HZ78+SUM(IA78:$JV78)&gt;$BJ78,$BJ78-SUM(QA78:$RV78),HZ78),0))</f>
        <v>0</v>
      </c>
      <c r="QA78" s="5">
        <f>IF(IA78=0,0,IF($BJ78&gt;SUM(IB78:$JV78),IF(IA78+SUM(IB78:$JV78)&gt;$BJ78,$BJ78-SUM(QB78:$RV78),IA78),0))</f>
        <v>0</v>
      </c>
      <c r="QB78" s="5">
        <f>IF(IB78=0,0,IF($BJ78&gt;SUM(IC78:$JV78),IF(IB78+SUM(IC78:$JV78)&gt;$BJ78,$BJ78-SUM(QC78:$RV78),IB78),0))</f>
        <v>0</v>
      </c>
      <c r="QC78" s="5">
        <f>IF(IC78=0,0,IF($BJ78&gt;SUM(ID78:$JV78),IF(IC78+SUM(ID78:$JV78)&gt;$BJ78,$BJ78-SUM(QD78:$RV78),IC78),0))</f>
        <v>0</v>
      </c>
      <c r="QD78" s="5">
        <f>IF(ID78=0,0,IF($BJ78&gt;SUM(IE78:$JV78),IF(ID78+SUM(IE78:$JV78)&gt;$BJ78,$BJ78-SUM(QE78:$RV78),ID78),0))</f>
        <v>0</v>
      </c>
      <c r="QE78" s="5">
        <f>IF(IE78=0,0,IF($BJ78&gt;SUM(IF78:$JV78),IF(IE78+SUM(IF78:$JV78)&gt;$BJ78,$BJ78-SUM(QF78:$RV78),IE78),0))</f>
        <v>0</v>
      </c>
      <c r="QF78" s="5">
        <f>IF(IF78=0,0,IF($BJ78&gt;SUM(IG78:$JV78),IF(IF78+SUM(IG78:$JV78)&gt;$BJ78,$BJ78-SUM(QG78:$RV78),IF78),0))</f>
        <v>0</v>
      </c>
      <c r="QG78" s="5">
        <f>IF(IG78=0,0,IF($BJ78&gt;SUM(IH78:$JV78),IF(IG78+SUM(IH78:$JV78)&gt;$BJ78,$BJ78-SUM(QH78:$RV78),IG78),0))</f>
        <v>0</v>
      </c>
      <c r="QH78" s="5">
        <f>IF(IH78=0,0,IF($BJ78&gt;SUM(II78:$JV78),IF(IH78+SUM(II78:$JV78)&gt;$BJ78,$BJ78-SUM(QI78:$RV78),IH78),0))</f>
        <v>0</v>
      </c>
      <c r="QI78" s="5">
        <f>IF(II78=0,0,IF($BJ78&gt;SUM(IJ78:$JV78),IF(II78+SUM(IJ78:$JV78)&gt;$BJ78,$BJ78-SUM(QJ78:$RV78),II78),0))</f>
        <v>0</v>
      </c>
      <c r="QJ78" s="5">
        <f>IF(IJ78=0,0,IF($BJ78&gt;SUM(IK78:$JV78),IF(IJ78+SUM(IK78:$JV78)&gt;$BJ78,$BJ78-SUM(QK78:$RV78),IJ78),0))</f>
        <v>0</v>
      </c>
      <c r="QK78" s="5">
        <f>IF(IK78=0,0,IF($BJ78&gt;SUM(IL78:$JV78),IF(IK78+SUM(IL78:$JV78)&gt;$BJ78,$BJ78-SUM(QL78:$RV78),IK78),0))</f>
        <v>0</v>
      </c>
      <c r="QL78" s="5">
        <f>IF(IL78=0,0,IF($BJ78&gt;SUM(IM78:$JV78),IF(IL78+SUM(IM78:$JV78)&gt;$BJ78,$BJ78-SUM(QM78:$RV78),IL78),0))</f>
        <v>0</v>
      </c>
      <c r="QM78" s="5">
        <f>IF(IM78=0,0,IF($BJ78&gt;SUM(IN78:$JV78),IF(IM78+SUM(IN78:$JV78)&gt;$BJ78,$BJ78-SUM(QN78:$RV78),IM78),0))</f>
        <v>0</v>
      </c>
      <c r="QN78" s="5">
        <f>IF(IN78=0,0,IF($BJ78&gt;SUM(IO78:$JV78),IF(IN78+SUM(IO78:$JV78)&gt;$BJ78,$BJ78-SUM(QO78:$RV78),IN78),0))</f>
        <v>0</v>
      </c>
      <c r="QO78" s="5">
        <f>IF(IO78=0,0,IF($BJ78&gt;SUM(IP78:$JV78),IF(IO78+SUM(IP78:$JV78)&gt;$BJ78,$BJ78-SUM(QP78:$RV78),IO78),0))</f>
        <v>0</v>
      </c>
      <c r="QP78" s="5">
        <f>IF(IP78=0,0,IF($BJ78&gt;SUM(IQ78:$JV78),IF(IP78+SUM(IQ78:$JV78)&gt;$BJ78,$BJ78-SUM(QQ78:$RV78),IP78),0))</f>
        <v>0</v>
      </c>
      <c r="QQ78" s="5">
        <f>IF(IQ78=0,0,IF($BJ78&gt;SUM(IR78:$JV78),IF(IQ78+SUM(IR78:$JV78)&gt;$BJ78,$BJ78-SUM(QR78:$RV78),IQ78),0))</f>
        <v>0</v>
      </c>
      <c r="QR78" s="5">
        <f>IF(IR78=0,0,IF($BJ78&gt;SUM(IS78:$JV78),IF(IR78+SUM(IS78:$JV78)&gt;$BJ78,$BJ78-SUM(QS78:$RV78),IR78),0))</f>
        <v>0</v>
      </c>
      <c r="QS78" s="5">
        <f>IF(IS78=0,0,IF($BJ78&gt;SUM(IT78:$JV78),IF(IS78+SUM(IT78:$JV78)&gt;$BJ78,$BJ78-SUM(QT78:$RV78),IS78),0))</f>
        <v>0</v>
      </c>
      <c r="QT78" s="5">
        <f>IF(IT78=0,0,IF($BJ78&gt;SUM(IU78:$JV78),IF(IT78+SUM(IU78:$JV78)&gt;$BJ78,$BJ78-SUM(QU78:$RV78),IT78),0))</f>
        <v>0</v>
      </c>
      <c r="QU78" s="5">
        <f>IF(IU78=0,0,IF($BJ78&gt;SUM(IV78:$JV78),IF(IU78+SUM(IV78:$JV78)&gt;$BJ78,$BJ78-SUM(QV78:$RV78),IU78),0))</f>
        <v>0</v>
      </c>
      <c r="QV78" s="5">
        <f>IF(IV78=0,0,IF($BJ78&gt;SUM(IW78:$JV78),IF(IV78+SUM(IW78:$JV78)&gt;$BJ78,$BJ78-SUM(QW78:$RV78),IV78),0))</f>
        <v>0</v>
      </c>
      <c r="QW78" s="5">
        <f>IF(IW78=0,0,IF($BJ78&gt;SUM(IX78:$JV78),IF(IW78+SUM(IX78:$JV78)&gt;$BJ78,$BJ78-SUM(QX78:$RV78),IW78),0))</f>
        <v>0</v>
      </c>
      <c r="QX78" s="5">
        <f>IF(IX78=0,0,IF($BJ78&gt;SUM(IY78:$JV78),IF(IX78+SUM(IY78:$JV78)&gt;$BJ78,$BJ78-SUM(QY78:$RV78),IX78),0))</f>
        <v>0</v>
      </c>
      <c r="QY78" s="5">
        <f>IF(IY78=0,0,IF($BJ78&gt;SUM(IZ78:$JV78),IF(IY78+SUM(IZ78:$JV78)&gt;$BJ78,$BJ78-SUM(QZ78:$RV78),IY78),0))</f>
        <v>0</v>
      </c>
      <c r="QZ78" s="5">
        <f>IF(IZ78=0,0,IF($BJ78&gt;SUM(JA78:$JV78),IF(IZ78+SUM(JA78:$JV78)&gt;$BJ78,$BJ78-SUM(RA78:$RV78),IZ78),0))</f>
        <v>0</v>
      </c>
      <c r="RA78" s="5">
        <f>IF(JA78=0,0,IF($BJ78&gt;SUM(JB78:$JV78),IF(JA78+SUM(JB78:$JV78)&gt;$BJ78,$BJ78-SUM(RB78:$RV78),JA78),0))</f>
        <v>0</v>
      </c>
      <c r="RB78" s="5">
        <f>IF(JB78=0,0,IF($BJ78&gt;SUM(JC78:$JV78),IF(JB78+SUM(JC78:$JV78)&gt;$BJ78,$BJ78-SUM(RC78:$RV78),JB78),0))</f>
        <v>0</v>
      </c>
      <c r="RC78" s="5">
        <f>IF(JC78=0,0,IF($BJ78&gt;SUM(JD78:$JV78),IF(JC78+SUM(JD78:$JV78)&gt;$BJ78,$BJ78-SUM(RD78:$RV78),JC78),0))</f>
        <v>0</v>
      </c>
      <c r="RD78" s="5">
        <f>IF(JD78=0,0,IF($BJ78&gt;SUM(JE78:$JV78),IF(JD78+SUM(JE78:$JV78)&gt;$BJ78,$BJ78-SUM(RE78:$RV78),JD78),0))</f>
        <v>0</v>
      </c>
      <c r="RE78" s="5">
        <f>IF(JE78=0,0,IF($BJ78&gt;SUM(JF78:$JV78),IF(JE78+SUM(JF78:$JV78)&gt;$BJ78,$BJ78-SUM(RF78:$RV78),JE78),0))</f>
        <v>0</v>
      </c>
      <c r="RF78" s="5">
        <f>IF(JF78=0,0,IF($BJ78&gt;SUM(JG78:$JV78),IF(JF78+SUM(JG78:$JV78)&gt;$BJ78,$BJ78-SUM(RG78:$RV78),JF78),0))</f>
        <v>0</v>
      </c>
      <c r="RG78" s="5">
        <f>IF(JG78=0,0,IF($BJ78&gt;SUM(JH78:$JV78),IF(JG78+SUM(JH78:$JV78)&gt;$BJ78,$BJ78-SUM(RH78:$RV78),JG78),0))</f>
        <v>0</v>
      </c>
      <c r="RH78" s="5">
        <f>IF(JH78=0,0,IF($BJ78&gt;SUM(JI78:$JV78),IF(JH78+SUM(JI78:$JV78)&gt;$BJ78,$BJ78-SUM(RI78:$RV78),JH78),0))</f>
        <v>0</v>
      </c>
      <c r="RI78" s="5">
        <f>IF(JI78=0,0,IF($BJ78&gt;SUM(JJ78:$JV78),IF(JI78+SUM(JJ78:$JV78)&gt;$BJ78,$BJ78-SUM(RJ78:$RV78),JI78),0))</f>
        <v>0</v>
      </c>
      <c r="RJ78" s="5">
        <f>IF(JJ78=0,0,IF($BJ78&gt;SUM(JK78:$JV78),IF(JJ78+SUM(JK78:$JV78)&gt;$BJ78,$BJ78-SUM(RK78:$RV78),JJ78),0))</f>
        <v>0</v>
      </c>
      <c r="RK78" s="5">
        <f>IF(JK78=0,0,IF($BJ78&gt;SUM(JL78:$JV78),IF(JK78+SUM(JL78:$JV78)&gt;$BJ78,$BJ78-SUM(RL78:$RV78),JK78),0))</f>
        <v>0</v>
      </c>
      <c r="RL78" s="5">
        <f>IF(JL78=0,0,IF($BJ78&gt;SUM(JM78:$JV78),IF(JL78+SUM(JM78:$JV78)&gt;$BJ78,$BJ78-SUM(RM78:$RV78),JL78),0))</f>
        <v>0</v>
      </c>
      <c r="RM78" s="5">
        <f>IF(JM78=0,0,IF($BJ78&gt;SUM(JN78:$JV78),IF(JM78+SUM(JN78:$JV78)&gt;$BJ78,$BJ78-SUM(RN78:$RV78),JM78),0))</f>
        <v>0</v>
      </c>
      <c r="RN78" s="5">
        <f>IF(JN78=0,0,IF($BJ78&gt;SUM(JO78:$JV78),IF(JN78+SUM(JO78:$JV78)&gt;$BJ78,$BJ78-SUM(RO78:$RV78),JN78),0))</f>
        <v>0</v>
      </c>
      <c r="RO78" s="5">
        <f>IF(JO78=0,0,IF($BJ78&gt;SUM(JP78:$JV78),IF(JO78+SUM(JP78:$JV78)&gt;$BJ78,$BJ78-SUM(RP78:$RV78),JO78),0))</f>
        <v>0</v>
      </c>
      <c r="RP78" s="5">
        <f>IF(JP78=0,0,IF($BJ78&gt;SUM(JQ78:$JV78),IF(JP78+SUM(JQ78:$JV78)&gt;$BJ78,$BJ78-SUM(RQ78:$RV78),JP78),0))</f>
        <v>0</v>
      </c>
      <c r="RQ78" s="5">
        <f>IF(JQ78=0,0,IF($BJ78&gt;SUM(JR78:$JV78),IF(JQ78+SUM(JR78:$JV78)&gt;$BJ78,$BJ78-SUM(RR78:$RV78),JQ78),0))</f>
        <v>0</v>
      </c>
      <c r="RR78" s="5">
        <f>IF(JR78=0,0,IF($BJ78&gt;SUM(JS78:$JV78),IF(JR78+SUM(JS78:$JV78)&gt;$BJ78,$BJ78-SUM(RS78:$RV78),JR78),0))</f>
        <v>0</v>
      </c>
      <c r="RS78" s="5">
        <f>IF(JS78=0,0,IF($BJ78&gt;SUM(JT78:$JV78),IF(JS78+SUM(JT78:$JV78)&gt;$BJ78,$BJ78-SUM(RT78:$RV78),JS78),0))</f>
        <v>0</v>
      </c>
      <c r="RT78" s="5">
        <f>IF(JT78=0,0,IF($BJ78&gt;SUM(JU78:$JV78),IF(JT78+SUM(JU78:$JV78)&gt;$BJ78,$BJ78-SUM(RU78:$RV78),JT78),0))</f>
        <v>0</v>
      </c>
      <c r="RU78" s="5">
        <f>IF(JU78=0,0,IF($BJ78&gt;SUM(JV78:$JV78),IF(JU78+SUM(JV78:$JV78)&gt;$BJ78,$BJ78-SUM(RV78:$RV78),JU78),0))</f>
        <v>0</v>
      </c>
      <c r="RV78" s="54"/>
      <c r="RW78" s="12">
        <f ca="1">SUMIFS(Sales!D$1:D$151,Sales!B$1:B$151,B78,Sales!C$1:C$151,C78)</f>
        <v>113</v>
      </c>
      <c r="RX78" s="65" t="b">
        <f>IF(COUNTIF(Sales!C$1:C$153,C78)=1,TRUE,FALSE)</f>
        <v>1</v>
      </c>
      <c r="RY78" t="b">
        <f>IF(SUM(BW78:JV78)=SUM(BW218:JV218),IF(SUM(BW78:JV78)=0,TRUE,FALSE),TRUE)</f>
        <v>1</v>
      </c>
    </row>
    <row r="79" spans="1:493" hidden="1" x14ac:dyDescent="0.35">
      <c r="A79" s="7">
        <f t="shared" ca="1" si="546"/>
        <v>79</v>
      </c>
      <c r="B79" s="126" t="str">
        <f t="shared" si="595"/>
        <v>GC-Shoes</v>
      </c>
      <c r="C79" s="20" t="s">
        <v>400</v>
      </c>
      <c r="D79" s="20"/>
      <c r="E79" s="155">
        <f>IF(LEFT(C79,5)="Total",0,SUMIFS(Costing!E$1:E$79,Costing!C$1:C$79,B79,Costing!D$1:D$79,C79))</f>
        <v>0</v>
      </c>
      <c r="F79" s="60">
        <f>SUMIFS(Costing!G$1:G$79,Costing!C$1:C$79,B79,Costing!D$1:D$79,C79)</f>
        <v>0</v>
      </c>
      <c r="G79" s="92"/>
      <c r="H79" s="220"/>
      <c r="I79" s="67">
        <f t="shared" si="603"/>
        <v>0</v>
      </c>
      <c r="J79" s="92"/>
      <c r="K79" s="220"/>
      <c r="L79" s="67">
        <f t="shared" si="604"/>
        <v>0</v>
      </c>
      <c r="M79" s="92"/>
      <c r="N79" s="220"/>
      <c r="O79" s="67">
        <f t="shared" si="605"/>
        <v>0</v>
      </c>
      <c r="P79" s="92"/>
      <c r="Q79" s="220"/>
      <c r="R79" s="67">
        <f t="shared" si="606"/>
        <v>0</v>
      </c>
      <c r="S79" s="92"/>
      <c r="T79" s="220"/>
      <c r="U79" s="67">
        <f t="shared" si="607"/>
        <v>0</v>
      </c>
      <c r="V79" s="92"/>
      <c r="W79" s="220"/>
      <c r="X79" s="67">
        <f t="shared" si="608"/>
        <v>0</v>
      </c>
      <c r="Y79" s="92"/>
      <c r="Z79" s="220"/>
      <c r="AA79" s="67">
        <f t="shared" si="609"/>
        <v>0</v>
      </c>
      <c r="AB79" s="92"/>
      <c r="AC79" s="220"/>
      <c r="AD79" s="67">
        <f t="shared" si="610"/>
        <v>0</v>
      </c>
      <c r="AE79" s="92"/>
      <c r="AF79" s="220"/>
      <c r="AG79" s="67">
        <f t="shared" si="611"/>
        <v>0</v>
      </c>
      <c r="AH79" s="92"/>
      <c r="AI79" s="220"/>
      <c r="AJ79" s="67">
        <f t="shared" si="612"/>
        <v>0</v>
      </c>
      <c r="AK79" s="92"/>
      <c r="AL79" s="220"/>
      <c r="AM79" s="67">
        <f t="shared" si="613"/>
        <v>0</v>
      </c>
      <c r="AN79" s="92"/>
      <c r="AO79" s="220"/>
      <c r="AP79" s="67">
        <f t="shared" si="614"/>
        <v>0</v>
      </c>
      <c r="AQ79" s="92"/>
      <c r="AR79" s="220"/>
      <c r="AS79" s="67">
        <f t="shared" si="615"/>
        <v>0</v>
      </c>
      <c r="AT79" s="92"/>
      <c r="AU79" s="220"/>
      <c r="AV79" s="67">
        <f t="shared" si="616"/>
        <v>0</v>
      </c>
      <c r="AW79" s="92"/>
      <c r="AX79" s="220"/>
      <c r="AY79" s="67">
        <f t="shared" si="617"/>
        <v>0</v>
      </c>
      <c r="AZ79" s="92"/>
      <c r="BA79" s="220"/>
      <c r="BB79" s="67">
        <f t="shared" si="618"/>
        <v>0</v>
      </c>
      <c r="BC79" s="92"/>
      <c r="BD79" s="220"/>
      <c r="BE79" s="67">
        <f t="shared" si="619"/>
        <v>0</v>
      </c>
      <c r="BF79" s="92"/>
      <c r="BG79" s="220"/>
      <c r="BH79" s="67">
        <f t="shared" si="620"/>
        <v>0</v>
      </c>
      <c r="BI79" s="68"/>
      <c r="BJ79" s="154">
        <f t="shared" si="621"/>
        <v>0</v>
      </c>
      <c r="BK79" s="116">
        <f t="shared" si="622"/>
        <v>0</v>
      </c>
      <c r="BL79" s="50"/>
      <c r="BM79" s="5">
        <f ca="1">SUMIFS(INDIRECT("Sales!"&amp;RW79&amp;":"&amp;RW79),Sales!$1:$1,"&gt;"&amp;$BN$2,Sales!$1:$1,"&lt;="&amp;$C$2)/$BM$2*30</f>
        <v>0</v>
      </c>
      <c r="BN79" s="72"/>
      <c r="BO79" s="5">
        <f>SUMIF($DB$2:$RV$2,"&lt;"&amp;BO$2,$DB79:$RV79)-SUM($BN79:BN79)</f>
        <v>0</v>
      </c>
      <c r="BP79" s="5">
        <f>SUMIF($DB$2:$RV$2,"&lt;"&amp;BP$2,$DB79:$RV79)-SUM($BN79:BO79)</f>
        <v>0</v>
      </c>
      <c r="BQ79" s="5">
        <f>SUMIF($DB$2:$RV$2,"&lt;"&amp;BQ$2,$DB79:$RV79)-SUM($BN79:BP79)</f>
        <v>0</v>
      </c>
      <c r="BR79" s="5">
        <f>SUMIF($DB$2:$RV$2,"&lt;"&amp;BR$2,$DB79:$RV79)-SUM($BN79:BQ79)</f>
        <v>0</v>
      </c>
      <c r="BS79" s="5">
        <f>SUMIF($DB$2:$RV$2,"&lt;"&amp;BS$2,$DB79:$RV79)-SUM($BN79:BR79)</f>
        <v>0</v>
      </c>
      <c r="BT79" s="5">
        <f>SUMIF($DB$2:$RV$2,"&lt;"&amp;BT$2,$DB79:$RV79)-SUM($BN79:BS79)</f>
        <v>0</v>
      </c>
      <c r="BU79" s="5">
        <f t="shared" si="623"/>
        <v>0</v>
      </c>
      <c r="BV79" s="10"/>
      <c r="BW79" s="5">
        <v>0</v>
      </c>
      <c r="BX79" s="5">
        <v>0</v>
      </c>
      <c r="BY79" s="5">
        <v>0</v>
      </c>
      <c r="BZ79" s="5"/>
      <c r="CA79" s="79"/>
      <c r="CB79" s="79"/>
      <c r="CC79" s="79">
        <v>0</v>
      </c>
      <c r="CD79" s="79">
        <v>0</v>
      </c>
      <c r="CE79" s="79">
        <v>0</v>
      </c>
      <c r="CF79" s="79">
        <v>0</v>
      </c>
      <c r="CG79" s="79">
        <v>0</v>
      </c>
      <c r="CH79" s="79">
        <v>0</v>
      </c>
      <c r="CI79" s="79">
        <v>0</v>
      </c>
      <c r="CJ79" s="79">
        <v>0</v>
      </c>
      <c r="CK79" s="79">
        <v>0</v>
      </c>
      <c r="CL79" s="79">
        <v>0</v>
      </c>
      <c r="CM79" s="79">
        <v>0</v>
      </c>
      <c r="CN79" s="79">
        <v>0</v>
      </c>
      <c r="CO79" s="79">
        <v>0</v>
      </c>
      <c r="CP79" s="79">
        <v>0</v>
      </c>
      <c r="CQ79" s="79">
        <v>0</v>
      </c>
      <c r="CR79" s="79">
        <v>0</v>
      </c>
      <c r="CS79" s="79">
        <v>0</v>
      </c>
      <c r="CT79" s="79">
        <v>0</v>
      </c>
      <c r="CU79" s="79">
        <v>0</v>
      </c>
      <c r="CV79" s="79">
        <v>0</v>
      </c>
      <c r="CW79" s="79">
        <v>0</v>
      </c>
      <c r="CX79" s="79">
        <v>0</v>
      </c>
      <c r="CY79" s="79">
        <v>0</v>
      </c>
      <c r="CZ79" s="79">
        <v>0</v>
      </c>
      <c r="DA79" s="79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/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15</v>
      </c>
      <c r="IS79" s="5">
        <v>15</v>
      </c>
      <c r="IT79" s="5">
        <v>15</v>
      </c>
      <c r="IU79" s="5">
        <v>15</v>
      </c>
      <c r="IV79" s="5">
        <v>15</v>
      </c>
      <c r="IW79" s="5">
        <v>5</v>
      </c>
      <c r="IX79" s="5">
        <v>5</v>
      </c>
      <c r="IY79" s="5">
        <v>5</v>
      </c>
      <c r="IZ79" s="5">
        <v>5</v>
      </c>
      <c r="JA79" s="5">
        <v>5</v>
      </c>
      <c r="JB79" s="5">
        <v>0</v>
      </c>
      <c r="JC79" s="5">
        <v>5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0</v>
      </c>
      <c r="JS79" s="5">
        <v>0</v>
      </c>
      <c r="JT79" s="5">
        <v>0</v>
      </c>
      <c r="JU79" s="5"/>
      <c r="JV79" s="54"/>
      <c r="JW79" s="5">
        <f>IF(BW79=0,0,IF($BJ79&gt;SUM(BX79:$JV79),IF(BW79+SUM(BX79:$JV79)&gt;$BJ79,$BJ79-SUM(JX79:$RV79),BW79),0))</f>
        <v>0</v>
      </c>
      <c r="JX79" s="5">
        <f>IF(BX79=0,0,IF($BJ79&gt;SUM(BY79:$JV79),IF(BX79+SUM(BY79:$JV79)&gt;$BJ79,$BJ79-SUM(JY79:$RV79),BX79),0))</f>
        <v>0</v>
      </c>
      <c r="JY79" s="5">
        <f>IF(BY79=0,0,IF($BJ79&gt;SUM(BZ79:$JV79),IF(BY79+SUM(BZ79:$JV79)&gt;$BJ79,$BJ79-SUM(JZ79:$RV79),BY79),0))</f>
        <v>0</v>
      </c>
      <c r="JZ79" s="5">
        <f>IF(BZ79=0,0,IF($BJ79&gt;SUM(CA79:$JV79),IF(BZ79+SUM(CA79:$JV79)&gt;$BJ79,$BJ79-SUM(KA79:$RV79),BZ79),0))</f>
        <v>0</v>
      </c>
      <c r="KA79" s="5">
        <f>IF(CA79=0,0,IF($BJ79&gt;SUM(CB79:$JV79),IF(CA79+SUM(CB79:$JV79)&gt;$BJ79,$BJ79-SUM(KB79:$RV79),CA79),0))</f>
        <v>0</v>
      </c>
      <c r="KB79" s="5">
        <f>IF(CB79=0,0,IF($BJ79&gt;SUM(CC79:$JV79),IF(CB79+SUM(CC79:$JV79)&gt;$BJ79,$BJ79-SUM(KC79:$RV79),CB79),0))</f>
        <v>0</v>
      </c>
      <c r="KC79" s="5">
        <f>IF(CC79=0,0,IF($BJ79&gt;SUM(CD79:$JV79),IF(CC79+SUM(CD79:$JV79)&gt;$BJ79,$BJ79-SUM(KD79:$RV79),CC79),0))</f>
        <v>0</v>
      </c>
      <c r="KD79" s="5">
        <f>IF(CD79=0,0,IF($BJ79&gt;SUM(CE79:$JV79),IF(CD79+SUM(CE79:$JV79)&gt;$BJ79,$BJ79-SUM(KE79:$RV79),CD79),0))</f>
        <v>0</v>
      </c>
      <c r="KE79" s="5">
        <f>IF(CE79=0,0,IF($BJ79&gt;SUM(CF79:$JV79),IF(CE79+SUM(CF79:$JV79)&gt;$BJ79,$BJ79-SUM(KF79:$RV79),CE79),0))</f>
        <v>0</v>
      </c>
      <c r="KF79" s="5">
        <f>IF(CF79=0,0,IF($BJ79&gt;SUM(CG79:$JV79),IF(CF79+SUM(CG79:$JV79)&gt;$BJ79,$BJ79-SUM(KG79:$RV79),CF79),0))</f>
        <v>0</v>
      </c>
      <c r="KG79" s="5">
        <f>IF(CG79=0,0,IF($BJ79&gt;SUM(CH79:$JV79),IF(CG79+SUM(CH79:$JV79)&gt;$BJ79,$BJ79-SUM(KH79:$RV79),CG79),0))</f>
        <v>0</v>
      </c>
      <c r="KH79" s="5">
        <f>IF(CH79=0,0,IF($BJ79&gt;SUM(CI79:$JV79),IF(CH79+SUM(CI79:$JV79)&gt;$BJ79,$BJ79-SUM(KI79:$RV79),CH79),0))</f>
        <v>0</v>
      </c>
      <c r="KI79" s="5">
        <f>IF(CI79=0,0,IF($BJ79&gt;SUM(CJ79:$JV79),IF(CI79+SUM(CJ79:$JV79)&gt;$BJ79,$BJ79-SUM(KJ79:$RV79),CI79),0))</f>
        <v>0</v>
      </c>
      <c r="KJ79" s="5">
        <f>IF(CJ79=0,0,IF($BJ79&gt;SUM(CK79:$JV79),IF(CJ79+SUM(CK79:$JV79)&gt;$BJ79,$BJ79-SUM(KK79:$RV79),CJ79),0))</f>
        <v>0</v>
      </c>
      <c r="KK79" s="5">
        <f>IF(CK79=0,0,IF($BJ79&gt;SUM(CL79:$JV79),IF(CK79+SUM(CL79:$JV79)&gt;$BJ79,$BJ79-SUM(KL79:$RV79),CK79),0))</f>
        <v>0</v>
      </c>
      <c r="KL79" s="5">
        <f>IF(CL79=0,0,IF($BJ79&gt;SUM(CM79:$JV79),IF(CL79+SUM(CM79:$JV79)&gt;$BJ79,$BJ79-SUM(KM79:$RV79),CL79),0))</f>
        <v>0</v>
      </c>
      <c r="KM79" s="5">
        <f>IF(CM79=0,0,IF($BJ79&gt;SUM(CN79:$JV79),IF(CM79+SUM(CN79:$JV79)&gt;$BJ79,$BJ79-SUM(KN79:$RV79),CM79),0))</f>
        <v>0</v>
      </c>
      <c r="KN79" s="5">
        <f>IF(CN79=0,0,IF($BJ79&gt;SUM(CO79:$JV79),IF(CN79+SUM(CO79:$JV79)&gt;$BJ79,$BJ79-SUM(KO79:$RV79),CN79),0))</f>
        <v>0</v>
      </c>
      <c r="KO79" s="5">
        <f>IF(CO79=0,0,IF($BJ79&gt;SUM(CP79:$JV79),IF(CO79+SUM(CP79:$JV79)&gt;$BJ79,$BJ79-SUM(KP79:$RV79),CO79),0))</f>
        <v>0</v>
      </c>
      <c r="KP79" s="5">
        <f>IF(CP79=0,0,IF($BJ79&gt;SUM(CQ79:$JV79),IF(CP79+SUM(CQ79:$JV79)&gt;$BJ79,$BJ79-SUM(KQ79:$RV79),CP79),0))</f>
        <v>0</v>
      </c>
      <c r="KQ79" s="5">
        <f>IF(CQ79=0,0,IF($BJ79&gt;SUM(CR79:$JV79),IF(CQ79+SUM(CR79:$JV79)&gt;$BJ79,$BJ79-SUM(KR79:$RV79),CQ79),0))</f>
        <v>0</v>
      </c>
      <c r="KR79" s="5">
        <f>IF(CR79=0,0,IF($BJ79&gt;SUM(CS79:$JV79),IF(CR79+SUM(CS79:$JV79)&gt;$BJ79,$BJ79-SUM(KS79:$RV79),CR79),0))</f>
        <v>0</v>
      </c>
      <c r="KS79" s="5">
        <f>IF(CS79=0,0,IF($BJ79&gt;SUM(CT79:$JV79),IF(CS79+SUM(CT79:$JV79)&gt;$BJ79,$BJ79-SUM(KT79:$RV79),CS79),0))</f>
        <v>0</v>
      </c>
      <c r="KT79" s="5">
        <f>IF(CT79=0,0,IF($BJ79&gt;SUM(CU79:$JV79),IF(CT79+SUM(CU79:$JV79)&gt;$BJ79,$BJ79-SUM(KU79:$RV79),CT79),0))</f>
        <v>0</v>
      </c>
      <c r="KU79" s="5">
        <f>IF(CU79=0,0,IF($BJ79&gt;SUM(CV79:$JV79),IF(CU79+SUM(CV79:$JV79)&gt;$BJ79,$BJ79-SUM(KV79:$RV79),CU79),0))</f>
        <v>0</v>
      </c>
      <c r="KV79" s="5">
        <f>IF(CV79=0,0,IF($BJ79&gt;SUM(CW79:$JV79),IF(CV79+SUM(CW79:$JV79)&gt;$BJ79,$BJ79-SUM(KW79:$RV79),CV79),0))</f>
        <v>0</v>
      </c>
      <c r="KW79" s="5">
        <f>IF(CW79=0,0,IF($BJ79&gt;SUM(CX79:$JV79),IF(CW79+SUM(CX79:$JV79)&gt;$BJ79,$BJ79-SUM(KX79:$RV79),CW79),0))</f>
        <v>0</v>
      </c>
      <c r="KX79" s="5">
        <f>IF(CX79=0,0,IF($BJ79&gt;SUM(CY79:$JV79),IF(CX79+SUM(CY79:$JV79)&gt;$BJ79,$BJ79-SUM(KY79:$RV79),CX79),0))</f>
        <v>0</v>
      </c>
      <c r="KY79" s="5">
        <f>IF(CY79=0,0,IF($BJ79&gt;SUM(CZ79:$JV79),IF(CY79+SUM(CZ79:$JV79)&gt;$BJ79,$BJ79-SUM(KZ79:$RV79),CY79),0))</f>
        <v>0</v>
      </c>
      <c r="KZ79" s="5">
        <f>IF(CZ79=0,0,IF($BJ79&gt;SUM(DA79:$JV79),IF(CZ79+SUM(DA79:$JV79)&gt;$BJ79,$BJ79-SUM(LA79:$RV79),CZ79),0))</f>
        <v>0</v>
      </c>
      <c r="LA79" s="5">
        <f>IF(DA79=0,0,IF($BJ79&gt;SUM(DB79:$JV79),IF(DA79+SUM(DB79:$JV79)&gt;$BJ79,$BJ79-SUM(LB79:$RV79),DA79),0))</f>
        <v>0</v>
      </c>
      <c r="LB79" s="5">
        <f>IF(DB79=0,0,IF($BJ79&gt;SUM(DC79:$JV79),IF(DB79+SUM(DC79:$JV79)&gt;$BJ79,$BJ79-SUM(LC79:$RV79),DB79),0))</f>
        <v>0</v>
      </c>
      <c r="LC79" s="5">
        <f>IF(DC79=0,0,IF($BJ79&gt;SUM(DD79:$JV79),IF(DC79+SUM(DD79:$JV79)&gt;$BJ79,$BJ79-SUM(LD79:$RV79),DC79),0))</f>
        <v>0</v>
      </c>
      <c r="LD79" s="5">
        <f>IF(DD79=0,0,IF($BJ79&gt;SUM(DE79:$JV79),IF(DD79+SUM(DE79:$JV79)&gt;$BJ79,$BJ79-SUM(LE79:$RV79),DD79),0))</f>
        <v>0</v>
      </c>
      <c r="LE79" s="5">
        <f>IF(DE79=0,0,IF($BJ79&gt;SUM(DF79:$JV79),IF(DE79+SUM(DF79:$JV79)&gt;$BJ79,$BJ79-SUM(LF79:$RV79),DE79),0))</f>
        <v>0</v>
      </c>
      <c r="LF79" s="5">
        <f>IF(DF79=0,0,IF($BJ79&gt;SUM(DG79:$JV79),IF(DF79+SUM(DG79:$JV79)&gt;$BJ79,$BJ79-SUM(LG79:$RV79),DF79),0))</f>
        <v>0</v>
      </c>
      <c r="LG79" s="5">
        <f>IF(DG79=0,0,IF($BJ79&gt;SUM(DH79:$JV79),IF(DG79+SUM(DH79:$JV79)&gt;$BJ79,$BJ79-SUM(LH79:$RV79),DG79),0))</f>
        <v>0</v>
      </c>
      <c r="LH79" s="5">
        <f>IF(DH79=0,0,IF($BJ79&gt;SUM(DI79:$JV79),IF(DH79+SUM(DI79:$JV79)&gt;$BJ79,$BJ79-SUM(LI79:$RV79),DH79),0))</f>
        <v>0</v>
      </c>
      <c r="LI79" s="5">
        <f>IF(DI79=0,0,IF($BJ79&gt;SUM(DJ79:$JV79),IF(DI79+SUM(DJ79:$JV79)&gt;$BJ79,$BJ79-SUM(LJ79:$RV79),DI79),0))</f>
        <v>0</v>
      </c>
      <c r="LJ79" s="5">
        <f>IF(DJ79=0,0,IF($BJ79&gt;SUM(DK79:$JV79),IF(DJ79+SUM(DK79:$JV79)&gt;$BJ79,$BJ79-SUM(LK79:$RV79),DJ79),0))</f>
        <v>0</v>
      </c>
      <c r="LK79" s="5">
        <f>IF(DK79=0,0,IF($BJ79&gt;SUM(DL79:$JV79),IF(DK79+SUM(DL79:$JV79)&gt;$BJ79,$BJ79-SUM(LL79:$RV79),DK79),0))</f>
        <v>0</v>
      </c>
      <c r="LL79" s="5">
        <f>IF(DL79=0,0,IF($BJ79&gt;SUM(DM79:$JV79),IF(DL79+SUM(DM79:$JV79)&gt;$BJ79,$BJ79-SUM(LM79:$RV79),DL79),0))</f>
        <v>0</v>
      </c>
      <c r="LM79" s="5">
        <f>IF(DM79=0,0,IF($BJ79&gt;SUM(DN79:$JV79),IF(DM79+SUM(DN79:$JV79)&gt;$BJ79,$BJ79-SUM(LN79:$RV79),DM79),0))</f>
        <v>0</v>
      </c>
      <c r="LN79" s="5">
        <f>IF(DN79=0,0,IF($BJ79&gt;SUM(DO79:$JV79),IF(DN79+SUM(DO79:$JV79)&gt;$BJ79,$BJ79-SUM(LO79:$RV79),DN79),0))</f>
        <v>0</v>
      </c>
      <c r="LO79" s="5">
        <f>IF(DO79=0,0,IF($BJ79&gt;SUM(DP79:$JV79),IF(DO79+SUM(DP79:$JV79)&gt;$BJ79,$BJ79-SUM(LP79:$RV79),DO79),0))</f>
        <v>0</v>
      </c>
      <c r="LP79" s="5">
        <f>IF(DP79=0,0,IF($BJ79&gt;SUM(DQ79:$JV79),IF(DP79+SUM(DQ79:$JV79)&gt;$BJ79,$BJ79-SUM(LQ79:$RV79),DP79),0))</f>
        <v>0</v>
      </c>
      <c r="LQ79" s="5">
        <f>IF(DQ79=0,0,IF($BJ79&gt;SUM(DR79:$JV79),IF(DQ79+SUM(DR79:$JV79)&gt;$BJ79,$BJ79-SUM(LR79:$RV79),DQ79),0))</f>
        <v>0</v>
      </c>
      <c r="LR79" s="5">
        <f>IF(DR79=0,0,IF($BJ79&gt;SUM(DS79:$JV79),IF(DR79+SUM(DS79:$JV79)&gt;$BJ79,$BJ79-SUM(LS79:$RV79),DR79),0))</f>
        <v>0</v>
      </c>
      <c r="LS79" s="5">
        <f>IF(DS79=0,0,IF($BJ79&gt;SUM(DT79:$JV79),IF(DS79+SUM(DT79:$JV79)&gt;$BJ79,$BJ79-SUM(LT79:$RV79),DS79),0))</f>
        <v>0</v>
      </c>
      <c r="LT79" s="5">
        <f>IF(DT79=0,0,IF($BJ79&gt;SUM(DU79:$JV79),IF(DT79+SUM(DU79:$JV79)&gt;$BJ79,$BJ79-SUM(LU79:$RV79),DT79),0))</f>
        <v>0</v>
      </c>
      <c r="LU79" s="5">
        <f>IF(DU79=0,0,IF($BJ79&gt;SUM(DV79:$JV79),IF(DU79+SUM(DV79:$JV79)&gt;$BJ79,$BJ79-SUM(LV79:$RV79),DU79),0))</f>
        <v>0</v>
      </c>
      <c r="LV79" s="5">
        <f>IF(DV79=0,0,IF($BJ79&gt;SUM(DW79:$JV79),IF(DV79+SUM(DW79:$JV79)&gt;$BJ79,$BJ79-SUM(LW79:$RV79),DV79),0))</f>
        <v>0</v>
      </c>
      <c r="LW79" s="5">
        <f>IF(DW79=0,0,IF($BJ79&gt;SUM(DX79:$JV79),IF(DW79+SUM(DX79:$JV79)&gt;$BJ79,$BJ79-SUM(LX79:$RV79),DW79),0))</f>
        <v>0</v>
      </c>
      <c r="LX79" s="5">
        <f>IF(DX79=0,0,IF($BJ79&gt;SUM(DY79:$JV79),IF(DX79+SUM(DY79:$JV79)&gt;$BJ79,$BJ79-SUM(LY79:$RV79),DX79),0))</f>
        <v>0</v>
      </c>
      <c r="LY79" s="5">
        <f>IF(DY79=0,0,IF($BJ79&gt;SUM(DZ79:$JV79),IF(DY79+SUM(DZ79:$JV79)&gt;$BJ79,$BJ79-SUM(LZ79:$RV79),DY79),0))</f>
        <v>0</v>
      </c>
      <c r="LZ79" s="5">
        <f>IF(DZ79=0,0,IF($BJ79&gt;SUM(EA79:$JV79),IF(DZ79+SUM(EA79:$JV79)&gt;$BJ79,$BJ79-SUM(MA79:$RV79),DZ79),0))</f>
        <v>0</v>
      </c>
      <c r="MA79" s="5">
        <f>IF(EA79=0,0,IF($BJ79&gt;SUM(EB79:$JV79),IF(EA79+SUM(EB79:$JV79)&gt;$BJ79,$BJ79-SUM(MB79:$RV79),EA79),0))</f>
        <v>0</v>
      </c>
      <c r="MB79" s="5">
        <f>IF(EB79=0,0,IF($BJ79&gt;SUM(EC79:$JV79),IF(EB79+SUM(EC79:$JV79)&gt;$BJ79,$BJ79-SUM(MC79:$RV79),EB79),0))</f>
        <v>0</v>
      </c>
      <c r="MC79" s="5">
        <f>IF(EC79=0,0,IF($BJ79&gt;SUM(ED79:$JV79),IF(EC79+SUM(ED79:$JV79)&gt;$BJ79,$BJ79-SUM(MD79:$RV79),EC79),0))</f>
        <v>0</v>
      </c>
      <c r="MD79" s="5">
        <f>IF(ED79=0,0,IF($BJ79&gt;SUM(EE79:$JV79),IF(ED79+SUM(EE79:$JV79)&gt;$BJ79,$BJ79-SUM(ME79:$RV79),ED79),0))</f>
        <v>0</v>
      </c>
      <c r="ME79" s="5">
        <f>IF(EE79=0,0,IF($BJ79&gt;SUM(EF79:$JV79),IF(EE79+SUM(EF79:$JV79)&gt;$BJ79,$BJ79-SUM(MF79:$RV79),EE79),0))</f>
        <v>0</v>
      </c>
      <c r="MF79" s="5">
        <f>IF(EF79=0,0,IF($BJ79&gt;SUM(EG79:$JV79),IF(EF79+SUM(EG79:$JV79)&gt;$BJ79,$BJ79-SUM(MG79:$RV79),EF79),0))</f>
        <v>0</v>
      </c>
      <c r="MG79" s="5">
        <f>IF(EG79=0,0,IF($BJ79&gt;SUM(EH79:$JV79),IF(EG79+SUM(EH79:$JV79)&gt;$BJ79,$BJ79-SUM(MH79:$RV79),EG79),0))</f>
        <v>0</v>
      </c>
      <c r="MH79" s="5">
        <f>IF(EH79=0,0,IF($BJ79&gt;SUM(EI79:$JV79),IF(EH79+SUM(EI79:$JV79)&gt;$BJ79,$BJ79-SUM(MI79:$RV79),EH79),0))</f>
        <v>0</v>
      </c>
      <c r="MI79" s="5">
        <f>IF(EI79=0,0,IF($BJ79&gt;SUM(EJ79:$JV79),IF(EI79+SUM(EJ79:$JV79)&gt;$BJ79,$BJ79-SUM(MJ79:$RV79),EI79),0))</f>
        <v>0</v>
      </c>
      <c r="MJ79" s="5">
        <f>IF(EJ79=0,0,IF($BJ79&gt;SUM(EK79:$JV79),IF(EJ79+SUM(EK79:$JV79)&gt;$BJ79,$BJ79-SUM(MK79:$RV79),EJ79),0))</f>
        <v>0</v>
      </c>
      <c r="MK79" s="5">
        <f>IF(EK79=0,0,IF($BJ79&gt;SUM(EL79:$JV79),IF(EK79+SUM(EL79:$JV79)&gt;$BJ79,$BJ79-SUM(ML79:$RV79),EK79),0))</f>
        <v>0</v>
      </c>
      <c r="ML79" s="5">
        <f>IF(EL79=0,0,IF($BJ79&gt;SUM(EM79:$JV79),IF(EL79+SUM(EM79:$JV79)&gt;$BJ79,$BJ79-SUM(MM79:$RV79),EL79),0))</f>
        <v>0</v>
      </c>
      <c r="MM79" s="5">
        <f>IF(EM79=0,0,IF($BJ79&gt;SUM(EN79:$JV79),IF(EM79+SUM(EN79:$JV79)&gt;$BJ79,$BJ79-SUM(MN79:$RV79),EM79),0))</f>
        <v>0</v>
      </c>
      <c r="MN79" s="5">
        <f>IF(EN79=0,0,IF($BJ79&gt;SUM(EO79:$JV79),IF(EN79+SUM(EO79:$JV79)&gt;$BJ79,$BJ79-SUM(MO79:$RV79),EN79),0))</f>
        <v>0</v>
      </c>
      <c r="MO79" s="5">
        <f>IF(EO79=0,0,IF($BJ79&gt;SUM(EP79:$JV79),IF(EO79+SUM(EP79:$JV79)&gt;$BJ79,$BJ79-SUM(MP79:$RV79),EO79),0))</f>
        <v>0</v>
      </c>
      <c r="MP79" s="5">
        <f>IF(EP79=0,0,IF($BJ79&gt;SUM(EQ79:$JV79),IF(EP79+SUM(EQ79:$JV79)&gt;$BJ79,$BJ79-SUM(MQ79:$RV79),EP79),0))</f>
        <v>0</v>
      </c>
      <c r="MQ79" s="5">
        <f>IF(EQ79=0,0,IF($BJ79&gt;SUM(ER79:$JV79),IF(EQ79+SUM(ER79:$JV79)&gt;$BJ79,$BJ79-SUM(MR79:$RV79),EQ79),0))</f>
        <v>0</v>
      </c>
      <c r="MR79" s="5">
        <f>IF(ER79=0,0,IF($BJ79&gt;SUM(ES79:$JV79),IF(ER79+SUM(ES79:$JV79)&gt;$BJ79,$BJ79-SUM(MS79:$RV79),ER79),0))</f>
        <v>0</v>
      </c>
      <c r="MS79" s="5">
        <f>IF(ES79=0,0,IF($BJ79&gt;SUM(ET79:$JV79),IF(ES79+SUM(ET79:$JV79)&gt;$BJ79,$BJ79-SUM(MT79:$RV79),ES79),0))</f>
        <v>0</v>
      </c>
      <c r="MT79" s="5">
        <f>IF(ET79=0,0,IF($BJ79&gt;SUM(EU79:$JV79),IF(ET79+SUM(EU79:$JV79)&gt;$BJ79,$BJ79-SUM(MU79:$RV79),ET79),0))</f>
        <v>0</v>
      </c>
      <c r="MU79" s="5">
        <f>IF(EU79=0,0,IF($BJ79&gt;SUM(EV79:$JV79),IF(EU79+SUM(EV79:$JV79)&gt;$BJ79,$BJ79-SUM(MV79:$RV79),EU79),0))</f>
        <v>0</v>
      </c>
      <c r="MV79" s="5">
        <f>IF(EV79=0,0,IF($BJ79&gt;SUM(EW79:$JV79),IF(EV79+SUM(EW79:$JV79)&gt;$BJ79,$BJ79-SUM(MW79:$RV79),EV79),0))</f>
        <v>0</v>
      </c>
      <c r="MW79" s="5">
        <f>IF(EW79=0,0,IF($BJ79&gt;SUM(EX79:$JV79),IF(EW79+SUM(EX79:$JV79)&gt;$BJ79,$BJ79-SUM(MX79:$RV79),EW79),0))</f>
        <v>0</v>
      </c>
      <c r="MX79" s="5">
        <f>IF(EX79=0,0,IF($BJ79&gt;SUM(EY79:$JV79),IF(EX79+SUM(EY79:$JV79)&gt;$BJ79,$BJ79-SUM(MY79:$RV79),EX79),0))</f>
        <v>0</v>
      </c>
      <c r="MY79" s="5">
        <f>IF(EY79=0,0,IF($BJ79&gt;SUM(EZ79:$JV79),IF(EY79+SUM(EZ79:$JV79)&gt;$BJ79,$BJ79-SUM(MZ79:$RV79),EY79),0))</f>
        <v>0</v>
      </c>
      <c r="MZ79" s="5">
        <f>IF(EZ79=0,0,IF($BJ79&gt;SUM(FA79:$JV79),IF(EZ79+SUM(FA79:$JV79)&gt;$BJ79,$BJ79-SUM(NA79:$RV79),EZ79),0))</f>
        <v>0</v>
      </c>
      <c r="NA79" s="5">
        <f>IF(FA79=0,0,IF($BJ79&gt;SUM(FB79:$JV79),IF(FA79+SUM(FB79:$JV79)&gt;$BJ79,$BJ79-SUM(NB79:$RV79),FA79),0))</f>
        <v>0</v>
      </c>
      <c r="NB79" s="5">
        <f>IF(FB79=0,0,IF($BJ79&gt;SUM(FC79:$JV79),IF(FB79+SUM(FC79:$JV79)&gt;$BJ79,$BJ79-SUM(NC79:$RV79),FB79),0))</f>
        <v>0</v>
      </c>
      <c r="NC79" s="5">
        <f>IF(FC79=0,0,IF($BJ79&gt;SUM(FD79:$JV79),IF(FC79+SUM(FD79:$JV79)&gt;$BJ79,$BJ79-SUM(ND79:$RV79),FC79),0))</f>
        <v>0</v>
      </c>
      <c r="ND79" s="5">
        <f>IF(FD79=0,0,IF($BJ79&gt;SUM(FE79:$JV79),IF(FD79+SUM(FE79:$JV79)&gt;$BJ79,$BJ79-SUM(NE79:$RV79),FD79),0))</f>
        <v>0</v>
      </c>
      <c r="NE79" s="5">
        <f>IF(FE79=0,0,IF($BJ79&gt;SUM(FF79:$JV79),IF(FE79+SUM(FF79:$JV79)&gt;$BJ79,$BJ79-SUM(NF79:$RV79),FE79),0))</f>
        <v>0</v>
      </c>
      <c r="NF79" s="5">
        <f>IF(FF79=0,0,IF($BJ79&gt;SUM(FG79:$JV79),IF(FF79+SUM(FG79:$JV79)&gt;$BJ79,$BJ79-SUM(NG79:$RV79),FF79),0))</f>
        <v>0</v>
      </c>
      <c r="NG79" s="5">
        <f>IF(FG79=0,0,IF($BJ79&gt;SUM(FH79:$JV79),IF(FG79+SUM(FH79:$JV79)&gt;$BJ79,$BJ79-SUM(NH79:$RV79),FG79),0))</f>
        <v>0</v>
      </c>
      <c r="NH79" s="5">
        <f>IF(FH79=0,0,IF($BJ79&gt;SUM(FI79:$JV79),IF(FH79+SUM(FI79:$JV79)&gt;$BJ79,$BJ79-SUM(NI79:$RV79),FH79),0))</f>
        <v>0</v>
      </c>
      <c r="NI79" s="5">
        <f>IF(FI79=0,0,IF($BJ79&gt;SUM(FJ79:$JV79),IF(FI79+SUM(FJ79:$JV79)&gt;$BJ79,$BJ79-SUM(NJ79:$RV79),FI79),0))</f>
        <v>0</v>
      </c>
      <c r="NJ79" s="5">
        <f>IF(FJ79=0,0,IF($BJ79&gt;SUM(FK79:$JV79),IF(FJ79+SUM(FK79:$JV79)&gt;$BJ79,$BJ79-SUM(NK79:$RV79),FJ79),0))</f>
        <v>0</v>
      </c>
      <c r="NK79" s="5">
        <f>IF(FK79=0,0,IF($BJ79&gt;SUM(FL79:$JV79),IF(FK79+SUM(FL79:$JV79)&gt;$BJ79,$BJ79-SUM(NL79:$RV79),FK79),0))</f>
        <v>0</v>
      </c>
      <c r="NL79" s="5">
        <f>IF(FL79=0,0,IF($BJ79&gt;SUM(FM79:$JV79),IF(FL79+SUM(FM79:$JV79)&gt;$BJ79,$BJ79-SUM(NM79:$RV79),FL79),0))</f>
        <v>0</v>
      </c>
      <c r="NM79" s="5">
        <f>IF(FM79=0,0,IF($BJ79&gt;SUM(FN79:$JV79),IF(FM79+SUM(FN79:$JV79)&gt;$BJ79,$BJ79-SUM(NN79:$RV79),FM79),0))</f>
        <v>0</v>
      </c>
      <c r="NN79" s="5">
        <f>IF(FN79=0,0,IF($BJ79&gt;SUM(FO79:$JV79),IF(FN79+SUM(FO79:$JV79)&gt;$BJ79,$BJ79-SUM(NO79:$RV79),FN79),0))</f>
        <v>0</v>
      </c>
      <c r="NO79" s="5">
        <f>IF(FO79=0,0,IF($BJ79&gt;SUM(FP79:$JV79),IF(FO79+SUM(FP79:$JV79)&gt;$BJ79,$BJ79-SUM(NP79:$RV79),FO79),0))</f>
        <v>0</v>
      </c>
      <c r="NP79" s="5">
        <f>IF(FP79=0,0,IF($BJ79&gt;SUM(FQ79:$JV79),IF(FP79+SUM(FQ79:$JV79)&gt;$BJ79,$BJ79-SUM(NQ79:$RV79),FP79),0))</f>
        <v>0</v>
      </c>
      <c r="NQ79" s="5">
        <f>IF(FQ79=0,0,IF($BJ79&gt;SUM(FR79:$JV79),IF(FQ79+SUM(FR79:$JV79)&gt;$BJ79,$BJ79-SUM(NR79:$RV79),FQ79),0))</f>
        <v>0</v>
      </c>
      <c r="NR79" s="5">
        <f>IF(FR79=0,0,IF($BJ79&gt;SUM(FS79:$JV79),IF(FR79+SUM(FS79:$JV79)&gt;$BJ79,$BJ79-SUM(NS79:$RV79),FR79),0))</f>
        <v>0</v>
      </c>
      <c r="NS79" s="5">
        <f>IF(FS79=0,0,IF($BJ79&gt;SUM(FT79:$JV79),IF(FS79+SUM(FT79:$JV79)&gt;$BJ79,$BJ79-SUM(NT79:$RV79),FS79),0))</f>
        <v>0</v>
      </c>
      <c r="NT79" s="5">
        <f>IF(FT79=0,0,IF($BJ79&gt;SUM(FU79:$JV79),IF(FT79+SUM(FU79:$JV79)&gt;$BJ79,$BJ79-SUM(NU79:$RV79),FT79),0))</f>
        <v>0</v>
      </c>
      <c r="NU79" s="5">
        <f>IF(FU79=0,0,IF($BJ79&gt;SUM(FV79:$JV79),IF(FU79+SUM(FV79:$JV79)&gt;$BJ79,$BJ79-SUM(NV79:$RV79),FU79),0))</f>
        <v>0</v>
      </c>
      <c r="NV79" s="5">
        <f>IF(FV79=0,0,IF($BJ79&gt;SUM(FW79:$JV79),IF(FV79+SUM(FW79:$JV79)&gt;$BJ79,$BJ79-SUM(NW79:$RV79),FV79),0))</f>
        <v>0</v>
      </c>
      <c r="NW79" s="5">
        <f>IF(FW79=0,0,IF($BJ79&gt;SUM(FX79:$JV79),IF(FW79+SUM(FX79:$JV79)&gt;$BJ79,$BJ79-SUM(NX79:$RV79),FW79),0))</f>
        <v>0</v>
      </c>
      <c r="NX79" s="5">
        <f>IF(FX79=0,0,IF($BJ79&gt;SUM(FY79:$JV79),IF(FX79+SUM(FY79:$JV79)&gt;$BJ79,$BJ79-SUM(NY79:$RV79),FX79),0))</f>
        <v>0</v>
      </c>
      <c r="NY79" s="5">
        <f>IF(FY79=0,0,IF($BJ79&gt;SUM(FZ79:$JV79),IF(FY79+SUM(FZ79:$JV79)&gt;$BJ79,$BJ79-SUM(NZ79:$RV79),FY79),0))</f>
        <v>0</v>
      </c>
      <c r="NZ79" s="5">
        <f>IF(FZ79=0,0,IF($BJ79&gt;SUM(GA79:$JV79),IF(FZ79+SUM(GA79:$JV79)&gt;$BJ79,$BJ79-SUM(OA79:$RV79),FZ79),0))</f>
        <v>0</v>
      </c>
      <c r="OA79" s="5">
        <f>IF(GA79=0,0,IF($BJ79&gt;SUM(GB79:$JV79),IF(GA79+SUM(GB79:$JV79)&gt;$BJ79,$BJ79-SUM(OB79:$RV79),GA79),0))</f>
        <v>0</v>
      </c>
      <c r="OB79" s="5">
        <f>IF(GB79=0,0,IF($BJ79&gt;SUM(GC79:$JV79),IF(GB79+SUM(GC79:$JV79)&gt;$BJ79,$BJ79-SUM(OC79:$RV79),GB79),0))</f>
        <v>0</v>
      </c>
      <c r="OC79" s="5">
        <f>IF(GC79=0,0,IF($BJ79&gt;SUM(GD79:$JV79),IF(GC79+SUM(GD79:$JV79)&gt;$BJ79,$BJ79-SUM(OD79:$RV79),GC79),0))</f>
        <v>0</v>
      </c>
      <c r="OD79" s="5">
        <f>IF(GD79=0,0,IF($BJ79&gt;SUM(GE79:$JV79),IF(GD79+SUM(GE79:$JV79)&gt;$BJ79,$BJ79-SUM(OE79:$RV79),GD79),0))</f>
        <v>0</v>
      </c>
      <c r="OE79" s="5">
        <f>IF(GE79=0,0,IF($BJ79&gt;SUM(GF79:$JV79),IF(GE79+SUM(GF79:$JV79)&gt;$BJ79,$BJ79-SUM(OF79:$RV79),GE79),0))</f>
        <v>0</v>
      </c>
      <c r="OF79" s="5">
        <f>IF(GF79=0,0,IF($BJ79&gt;SUM(GG79:$JV79),IF(GF79+SUM(GG79:$JV79)&gt;$BJ79,$BJ79-SUM(OG79:$RV79),GF79),0))</f>
        <v>0</v>
      </c>
      <c r="OG79" s="5">
        <f>IF(GG79=0,0,IF($BJ79&gt;SUM(GH79:$JV79),IF(GG79+SUM(GH79:$JV79)&gt;$BJ79,$BJ79-SUM(OH79:$RV79),GG79),0))</f>
        <v>0</v>
      </c>
      <c r="OH79" s="5">
        <f>IF(GH79=0,0,IF($BJ79&gt;SUM(GI79:$JV79),IF(GH79+SUM(GI79:$JV79)&gt;$BJ79,$BJ79-SUM(OI79:$RV79),GH79),0))</f>
        <v>0</v>
      </c>
      <c r="OI79" s="5">
        <f>IF(GI79=0,0,IF($BJ79&gt;SUM(GJ79:$JV79),IF(GI79+SUM(GJ79:$JV79)&gt;$BJ79,$BJ79-SUM(OJ79:$RV79),GI79),0))</f>
        <v>0</v>
      </c>
      <c r="OJ79" s="5">
        <f>IF(GJ79=0,0,IF($BJ79&gt;SUM(GK79:$JV79),IF(GJ79+SUM(GK79:$JV79)&gt;$BJ79,$BJ79-SUM(OK79:$RV79),GJ79),0))</f>
        <v>0</v>
      </c>
      <c r="OK79" s="5">
        <f>IF(GK79=0,0,IF($BJ79&gt;SUM(GL79:$JV79),IF(GK79+SUM(GL79:$JV79)&gt;$BJ79,$BJ79-SUM(OL79:$RV79),GK79),0))</f>
        <v>0</v>
      </c>
      <c r="OL79" s="5">
        <f>IF(GL79=0,0,IF($BJ79&gt;SUM(GM79:$JV79),IF(GL79+SUM(GM79:$JV79)&gt;$BJ79,$BJ79-SUM(OM79:$RV79),GL79),0))</f>
        <v>0</v>
      </c>
      <c r="OM79" s="5">
        <f>IF(GM79=0,0,IF($BJ79&gt;SUM(GN79:$JV79),IF(GM79+SUM(GN79:$JV79)&gt;$BJ79,$BJ79-SUM(ON79:$RV79),GM79),0))</f>
        <v>0</v>
      </c>
      <c r="ON79" s="5">
        <f>IF(GN79=0,0,IF($BJ79&gt;SUM(GO79:$JV79),IF(GN79+SUM(GO79:$JV79)&gt;$BJ79,$BJ79-SUM(OO79:$RV79),GN79),0))</f>
        <v>0</v>
      </c>
      <c r="OO79" s="5">
        <f>IF(GO79=0,0,IF($BJ79&gt;SUM(GP79:$JV79),IF(GO79+SUM(GP79:$JV79)&gt;$BJ79,$BJ79-SUM(OP79:$RV79),GO79),0))</f>
        <v>0</v>
      </c>
      <c r="OP79" s="5">
        <f>IF(GP79=0,0,IF($BJ79&gt;SUM(GQ79:$JV79),IF(GP79+SUM(GQ79:$JV79)&gt;$BJ79,$BJ79-SUM(OQ79:$RV79),GP79),0))</f>
        <v>0</v>
      </c>
      <c r="OQ79" s="5">
        <f>IF(GQ79=0,0,IF($BJ79&gt;SUM(GR79:$JV79),IF(GQ79+SUM(GR79:$JV79)&gt;$BJ79,$BJ79-SUM(OR79:$RV79),GQ79),0))</f>
        <v>0</v>
      </c>
      <c r="OR79" s="5">
        <f>IF(GR79=0,0,IF($BJ79&gt;SUM(GS79:$JV79),IF(GR79+SUM(GS79:$JV79)&gt;$BJ79,$BJ79-SUM(OS79:$RV79),GR79),0))</f>
        <v>0</v>
      </c>
      <c r="OS79" s="5">
        <f>IF(GS79=0,0,IF($BJ79&gt;SUM(GT79:$JV79),IF(GS79+SUM(GT79:$JV79)&gt;$BJ79,$BJ79-SUM(OT79:$RV79),GS79),0))</f>
        <v>0</v>
      </c>
      <c r="OT79" s="5">
        <f>IF(GT79=0,0,IF($BJ79&gt;SUM(GU79:$JV79),IF(GT79+SUM(GU79:$JV79)&gt;$BJ79,$BJ79-SUM(OU79:$RV79),GT79),0))</f>
        <v>0</v>
      </c>
      <c r="OU79" s="5">
        <f>IF(GU79=0,0,IF($BJ79&gt;SUM(GV79:$JV79),IF(GU79+SUM(GV79:$JV79)&gt;$BJ79,$BJ79-SUM(OV79:$RV79),GU79),0))</f>
        <v>0</v>
      </c>
      <c r="OV79" s="5">
        <f>IF(GV79=0,0,IF($BJ79&gt;SUM(GW79:$JV79),IF(GV79+SUM(GW79:$JV79)&gt;$BJ79,$BJ79-SUM(OW79:$RV79),GV79),0))</f>
        <v>0</v>
      </c>
      <c r="OW79" s="5">
        <f>IF(GW79=0,0,IF($BJ79&gt;SUM(GX79:$JV79),IF(GW79+SUM(GX79:$JV79)&gt;$BJ79,$BJ79-SUM(OX79:$RV79),GW79),0))</f>
        <v>0</v>
      </c>
      <c r="OX79" s="5">
        <f>IF(GX79=0,0,IF($BJ79&gt;SUM(GY79:$JV79),IF(GX79+SUM(GY79:$JV79)&gt;$BJ79,$BJ79-SUM(OY79:$RV79),GX79),0))</f>
        <v>0</v>
      </c>
      <c r="OY79" s="5">
        <f>IF(GY79=0,0,IF($BJ79&gt;SUM(GZ79:$JV79),IF(GY79+SUM(GZ79:$JV79)&gt;$BJ79,$BJ79-SUM(OZ79:$RV79),GY79),0))</f>
        <v>0</v>
      </c>
      <c r="OZ79" s="5">
        <f>IF(GZ79=0,0,IF($BJ79&gt;SUM(HA79:$JV79),IF(GZ79+SUM(HA79:$JV79)&gt;$BJ79,$BJ79-SUM(PA79:$RV79),GZ79),0))</f>
        <v>0</v>
      </c>
      <c r="PA79" s="5">
        <f>IF(HA79=0,0,IF($BJ79&gt;SUM(HB79:$JV79),IF(HA79+SUM(HB79:$JV79)&gt;$BJ79,$BJ79-SUM(PB79:$RV79),HA79),0))</f>
        <v>0</v>
      </c>
      <c r="PB79" s="5">
        <f>IF(HB79=0,0,IF($BJ79&gt;SUM(HC79:$JV79),IF(HB79+SUM(HC79:$JV79)&gt;$BJ79,$BJ79-SUM(PC79:$RV79),HB79),0))</f>
        <v>0</v>
      </c>
      <c r="PC79" s="5">
        <f>IF(HC79=0,0,IF($BJ79&gt;SUM(HD79:$JV79),IF(HC79+SUM(HD79:$JV79)&gt;$BJ79,$BJ79-SUM(PD79:$RV79),HC79),0))</f>
        <v>0</v>
      </c>
      <c r="PD79" s="5">
        <f>IF(HD79=0,0,IF($BJ79&gt;SUM(HE79:$JV79),IF(HD79+SUM(HE79:$JV79)&gt;$BJ79,$BJ79-SUM(PE79:$RV79),HD79),0))</f>
        <v>0</v>
      </c>
      <c r="PE79" s="5">
        <f>IF(HE79=0,0,IF($BJ79&gt;SUM(HF79:$JV79),IF(HE79+SUM(HF79:$JV79)&gt;$BJ79,$BJ79-SUM(PF79:$RV79),HE79),0))</f>
        <v>0</v>
      </c>
      <c r="PF79" s="5">
        <f>IF(HF79=0,0,IF($BJ79&gt;SUM(HG79:$JV79),IF(HF79+SUM(HG79:$JV79)&gt;$BJ79,$BJ79-SUM(PG79:$RV79),HF79),0))</f>
        <v>0</v>
      </c>
      <c r="PG79" s="5">
        <f>IF(HG79=0,0,IF($BJ79&gt;SUM(HH79:$JV79),IF(HG79+SUM(HH79:$JV79)&gt;$BJ79,$BJ79-SUM(PH79:$RV79),HG79),0))</f>
        <v>0</v>
      </c>
      <c r="PH79" s="5">
        <f>IF(HH79=0,0,IF($BJ79&gt;SUM(HI79:$JV79),IF(HH79+SUM(HI79:$JV79)&gt;$BJ79,$BJ79-SUM(PI79:$RV79),HH79),0))</f>
        <v>0</v>
      </c>
      <c r="PI79" s="5">
        <f>IF(HI79=0,0,IF($BJ79&gt;SUM(HJ79:$JV79),IF(HI79+SUM(HJ79:$JV79)&gt;$BJ79,$BJ79-SUM(PJ79:$RV79),HI79),0))</f>
        <v>0</v>
      </c>
      <c r="PJ79" s="5">
        <f>IF(HJ79=0,0,IF($BJ79&gt;SUM(HK79:$JV79),IF(HJ79+SUM(HK79:$JV79)&gt;$BJ79,$BJ79-SUM(PK79:$RV79),HJ79),0))</f>
        <v>0</v>
      </c>
      <c r="PK79" s="5">
        <f>IF(HK79=0,0,IF($BJ79&gt;SUM(HL79:$JV79),IF(HK79+SUM(HL79:$JV79)&gt;$BJ79,$BJ79-SUM(PL79:$RV79),HK79),0))</f>
        <v>0</v>
      </c>
      <c r="PL79" s="5">
        <f>IF(HL79=0,0,IF($BJ79&gt;SUM(HM79:$JV79),IF(HL79+SUM(HM79:$JV79)&gt;$BJ79,$BJ79-SUM(PM79:$RV79),HL79),0))</f>
        <v>0</v>
      </c>
      <c r="PM79" s="5">
        <f>IF(HM79=0,0,IF($BJ79&gt;SUM(HN79:$JV79),IF(HM79+SUM(HN79:$JV79)&gt;$BJ79,$BJ79-SUM(PN79:$RV79),HM79),0))</f>
        <v>0</v>
      </c>
      <c r="PN79" s="5">
        <f>IF(HN79=0,0,IF($BJ79&gt;SUM(HO79:$JV79),IF(HN79+SUM(HO79:$JV79)&gt;$BJ79,$BJ79-SUM(PO79:$RV79),HN79),0))</f>
        <v>0</v>
      </c>
      <c r="PO79" s="5">
        <f>IF(HO79=0,0,IF($BJ79&gt;SUM(HP79:$JV79),IF(HO79+SUM(HP79:$JV79)&gt;$BJ79,$BJ79-SUM(PP79:$RV79),HO79),0))</f>
        <v>0</v>
      </c>
      <c r="PP79" s="5">
        <f>IF(HP79=0,0,IF($BJ79&gt;SUM(HQ79:$JV79),IF(HP79+SUM(HQ79:$JV79)&gt;$BJ79,$BJ79-SUM(PQ79:$RV79),HP79),0))</f>
        <v>0</v>
      </c>
      <c r="PQ79" s="5">
        <f>IF(HQ79=0,0,IF($BJ79&gt;SUM(HR79:$JV79),IF(HQ79+SUM(HR79:$JV79)&gt;$BJ79,$BJ79-SUM(PR79:$RV79),HQ79),0))</f>
        <v>0</v>
      </c>
      <c r="PR79" s="5">
        <f>IF(HR79=0,0,IF($BJ79&gt;SUM(HS79:$JV79),IF(HR79+SUM(HS79:$JV79)&gt;$BJ79,$BJ79-SUM(PS79:$RV79),HR79),0))</f>
        <v>0</v>
      </c>
      <c r="PS79" s="5">
        <f>IF(HS79=0,0,IF($BJ79&gt;SUM(HT79:$JV79),IF(HS79+SUM(HT79:$JV79)&gt;$BJ79,$BJ79-SUM(PT79:$RV79),HS79),0))</f>
        <v>0</v>
      </c>
      <c r="PT79" s="5">
        <f>IF(HT79=0,0,IF($BJ79&gt;SUM(HU79:$JV79),IF(HT79+SUM(HU79:$JV79)&gt;$BJ79,$BJ79-SUM(PU79:$RV79),HT79),0))</f>
        <v>0</v>
      </c>
      <c r="PU79" s="5">
        <f>IF(HU79=0,0,IF($BJ79&gt;SUM(HV79:$JV79),IF(HU79+SUM(HV79:$JV79)&gt;$BJ79,$BJ79-SUM(PV79:$RV79),HU79),0))</f>
        <v>0</v>
      </c>
      <c r="PV79" s="5">
        <f>IF(HV79=0,0,IF($BJ79&gt;SUM(HW79:$JV79),IF(HV79+SUM(HW79:$JV79)&gt;$BJ79,$BJ79-SUM(PW79:$RV79),HV79),0))</f>
        <v>0</v>
      </c>
      <c r="PW79" s="5">
        <f>IF(HW79=0,0,IF($BJ79&gt;SUM(HX79:$JV79),IF(HW79+SUM(HX79:$JV79)&gt;$BJ79,$BJ79-SUM(PX79:$RV79),HW79),0))</f>
        <v>0</v>
      </c>
      <c r="PX79" s="5">
        <f>IF(HX79=0,0,IF($BJ79&gt;SUM(HY79:$JV79),IF(HX79+SUM(HY79:$JV79)&gt;$BJ79,$BJ79-SUM(PY79:$RV79),HX79),0))</f>
        <v>0</v>
      </c>
      <c r="PY79" s="5">
        <f>IF(HY79=0,0,IF($BJ79&gt;SUM(HZ79:$JV79),IF(HY79+SUM(HZ79:$JV79)&gt;$BJ79,$BJ79-SUM(PZ79:$RV79),HY79),0))</f>
        <v>0</v>
      </c>
      <c r="PZ79" s="5">
        <f>IF(HZ79=0,0,IF($BJ79&gt;SUM(IA79:$JV79),IF(HZ79+SUM(IA79:$JV79)&gt;$BJ79,$BJ79-SUM(QA79:$RV79),HZ79),0))</f>
        <v>0</v>
      </c>
      <c r="QA79" s="5">
        <f>IF(IA79=0,0,IF($BJ79&gt;SUM(IB79:$JV79),IF(IA79+SUM(IB79:$JV79)&gt;$BJ79,$BJ79-SUM(QB79:$RV79),IA79),0))</f>
        <v>0</v>
      </c>
      <c r="QB79" s="5">
        <f>IF(IB79=0,0,IF($BJ79&gt;SUM(IC79:$JV79),IF(IB79+SUM(IC79:$JV79)&gt;$BJ79,$BJ79-SUM(QC79:$RV79),IB79),0))</f>
        <v>0</v>
      </c>
      <c r="QC79" s="5">
        <f>IF(IC79=0,0,IF($BJ79&gt;SUM(ID79:$JV79),IF(IC79+SUM(ID79:$JV79)&gt;$BJ79,$BJ79-SUM(QD79:$RV79),IC79),0))</f>
        <v>0</v>
      </c>
      <c r="QD79" s="5">
        <f>IF(ID79=0,0,IF($BJ79&gt;SUM(IE79:$JV79),IF(ID79+SUM(IE79:$JV79)&gt;$BJ79,$BJ79-SUM(QE79:$RV79),ID79),0))</f>
        <v>0</v>
      </c>
      <c r="QE79" s="5">
        <f>IF(IE79=0,0,IF($BJ79&gt;SUM(IF79:$JV79),IF(IE79+SUM(IF79:$JV79)&gt;$BJ79,$BJ79-SUM(QF79:$RV79),IE79),0))</f>
        <v>0</v>
      </c>
      <c r="QF79" s="5">
        <f>IF(IF79=0,0,IF($BJ79&gt;SUM(IG79:$JV79),IF(IF79+SUM(IG79:$JV79)&gt;$BJ79,$BJ79-SUM(QG79:$RV79),IF79),0))</f>
        <v>0</v>
      </c>
      <c r="QG79" s="5">
        <f>IF(IG79=0,0,IF($BJ79&gt;SUM(IH79:$JV79),IF(IG79+SUM(IH79:$JV79)&gt;$BJ79,$BJ79-SUM(QH79:$RV79),IG79),0))</f>
        <v>0</v>
      </c>
      <c r="QH79" s="5">
        <f>IF(IH79=0,0,IF($BJ79&gt;SUM(II79:$JV79),IF(IH79+SUM(II79:$JV79)&gt;$BJ79,$BJ79-SUM(QI79:$RV79),IH79),0))</f>
        <v>0</v>
      </c>
      <c r="QI79" s="5">
        <f>IF(II79=0,0,IF($BJ79&gt;SUM(IJ79:$JV79),IF(II79+SUM(IJ79:$JV79)&gt;$BJ79,$BJ79-SUM(QJ79:$RV79),II79),0))</f>
        <v>0</v>
      </c>
      <c r="QJ79" s="5">
        <f>IF(IJ79=0,0,IF($BJ79&gt;SUM(IK79:$JV79),IF(IJ79+SUM(IK79:$JV79)&gt;$BJ79,$BJ79-SUM(QK79:$RV79),IJ79),0))</f>
        <v>0</v>
      </c>
      <c r="QK79" s="5">
        <f>IF(IK79=0,0,IF($BJ79&gt;SUM(IL79:$JV79),IF(IK79+SUM(IL79:$JV79)&gt;$BJ79,$BJ79-SUM(QL79:$RV79),IK79),0))</f>
        <v>0</v>
      </c>
      <c r="QL79" s="5">
        <f>IF(IL79=0,0,IF($BJ79&gt;SUM(IM79:$JV79),IF(IL79+SUM(IM79:$JV79)&gt;$BJ79,$BJ79-SUM(QM79:$RV79),IL79),0))</f>
        <v>0</v>
      </c>
      <c r="QM79" s="5">
        <f>IF(IM79=0,0,IF($BJ79&gt;SUM(IN79:$JV79),IF(IM79+SUM(IN79:$JV79)&gt;$BJ79,$BJ79-SUM(QN79:$RV79),IM79),0))</f>
        <v>0</v>
      </c>
      <c r="QN79" s="5">
        <f>IF(IN79=0,0,IF($BJ79&gt;SUM(IO79:$JV79),IF(IN79+SUM(IO79:$JV79)&gt;$BJ79,$BJ79-SUM(QO79:$RV79),IN79),0))</f>
        <v>0</v>
      </c>
      <c r="QO79" s="5">
        <f>IF(IO79=0,0,IF($BJ79&gt;SUM(IP79:$JV79),IF(IO79+SUM(IP79:$JV79)&gt;$BJ79,$BJ79-SUM(QP79:$RV79),IO79),0))</f>
        <v>0</v>
      </c>
      <c r="QP79" s="5">
        <f>IF(IP79=0,0,IF($BJ79&gt;SUM(IQ79:$JV79),IF(IP79+SUM(IQ79:$JV79)&gt;$BJ79,$BJ79-SUM(QQ79:$RV79),IP79),0))</f>
        <v>0</v>
      </c>
      <c r="QQ79" s="5">
        <f>IF(IQ79=0,0,IF($BJ79&gt;SUM(IR79:$JV79),IF(IQ79+SUM(IR79:$JV79)&gt;$BJ79,$BJ79-SUM(QR79:$RV79),IQ79),0))</f>
        <v>0</v>
      </c>
      <c r="QR79" s="5">
        <f>IF(IR79=0,0,IF($BJ79&gt;SUM(IS79:$JV79),IF(IR79+SUM(IS79:$JV79)&gt;$BJ79,$BJ79-SUM(QS79:$RV79),IR79),0))</f>
        <v>0</v>
      </c>
      <c r="QS79" s="5">
        <f>IF(IS79=0,0,IF($BJ79&gt;SUM(IT79:$JV79),IF(IS79+SUM(IT79:$JV79)&gt;$BJ79,$BJ79-SUM(QT79:$RV79),IS79),0))</f>
        <v>0</v>
      </c>
      <c r="QT79" s="5">
        <f>IF(IT79=0,0,IF($BJ79&gt;SUM(IU79:$JV79),IF(IT79+SUM(IU79:$JV79)&gt;$BJ79,$BJ79-SUM(QU79:$RV79),IT79),0))</f>
        <v>0</v>
      </c>
      <c r="QU79" s="5">
        <f>IF(IU79=0,0,IF($BJ79&gt;SUM(IV79:$JV79),IF(IU79+SUM(IV79:$JV79)&gt;$BJ79,$BJ79-SUM(QV79:$RV79),IU79),0))</f>
        <v>0</v>
      </c>
      <c r="QV79" s="5">
        <f>IF(IV79=0,0,IF($BJ79&gt;SUM(IW79:$JV79),IF(IV79+SUM(IW79:$JV79)&gt;$BJ79,$BJ79-SUM(QW79:$RV79),IV79),0))</f>
        <v>0</v>
      </c>
      <c r="QW79" s="5">
        <f>IF(IW79=0,0,IF($BJ79&gt;SUM(IX79:$JV79),IF(IW79+SUM(IX79:$JV79)&gt;$BJ79,$BJ79-SUM(QX79:$RV79),IW79),0))</f>
        <v>0</v>
      </c>
      <c r="QX79" s="5">
        <f>IF(IX79=0,0,IF($BJ79&gt;SUM(IY79:$JV79),IF(IX79+SUM(IY79:$JV79)&gt;$BJ79,$BJ79-SUM(QY79:$RV79),IX79),0))</f>
        <v>0</v>
      </c>
      <c r="QY79" s="5">
        <f>IF(IY79=0,0,IF($BJ79&gt;SUM(IZ79:$JV79),IF(IY79+SUM(IZ79:$JV79)&gt;$BJ79,$BJ79-SUM(QZ79:$RV79),IY79),0))</f>
        <v>0</v>
      </c>
      <c r="QZ79" s="5">
        <f>IF(IZ79=0,0,IF($BJ79&gt;SUM(JA79:$JV79),IF(IZ79+SUM(JA79:$JV79)&gt;$BJ79,$BJ79-SUM(RA79:$RV79),IZ79),0))</f>
        <v>0</v>
      </c>
      <c r="RA79" s="5">
        <f>IF(JA79=0,0,IF($BJ79&gt;SUM(JB79:$JV79),IF(JA79+SUM(JB79:$JV79)&gt;$BJ79,$BJ79-SUM(RB79:$RV79),JA79),0))</f>
        <v>0</v>
      </c>
      <c r="RB79" s="5">
        <f>IF(JB79=0,0,IF($BJ79&gt;SUM(JC79:$JV79),IF(JB79+SUM(JC79:$JV79)&gt;$BJ79,$BJ79-SUM(RC79:$RV79),JB79),0))</f>
        <v>0</v>
      </c>
      <c r="RC79" s="5">
        <f>IF(JC79=0,0,IF($BJ79&gt;SUM(JD79:$JV79),IF(JC79+SUM(JD79:$JV79)&gt;$BJ79,$BJ79-SUM(RD79:$RV79),JC79),0))</f>
        <v>0</v>
      </c>
      <c r="RD79" s="5">
        <f>IF(JD79=0,0,IF($BJ79&gt;SUM(JE79:$JV79),IF(JD79+SUM(JE79:$JV79)&gt;$BJ79,$BJ79-SUM(RE79:$RV79),JD79),0))</f>
        <v>0</v>
      </c>
      <c r="RE79" s="5">
        <f>IF(JE79=0,0,IF($BJ79&gt;SUM(JF79:$JV79),IF(JE79+SUM(JF79:$JV79)&gt;$BJ79,$BJ79-SUM(RF79:$RV79),JE79),0))</f>
        <v>0</v>
      </c>
      <c r="RF79" s="5">
        <f>IF(JF79=0,0,IF($BJ79&gt;SUM(JG79:$JV79),IF(JF79+SUM(JG79:$JV79)&gt;$BJ79,$BJ79-SUM(RG79:$RV79),JF79),0))</f>
        <v>0</v>
      </c>
      <c r="RG79" s="5">
        <f>IF(JG79=0,0,IF($BJ79&gt;SUM(JH79:$JV79),IF(JG79+SUM(JH79:$JV79)&gt;$BJ79,$BJ79-SUM(RH79:$RV79),JG79),0))</f>
        <v>0</v>
      </c>
      <c r="RH79" s="5">
        <f>IF(JH79=0,0,IF($BJ79&gt;SUM(JI79:$JV79),IF(JH79+SUM(JI79:$JV79)&gt;$BJ79,$BJ79-SUM(RI79:$RV79),JH79),0))</f>
        <v>0</v>
      </c>
      <c r="RI79" s="5">
        <f>IF(JI79=0,0,IF($BJ79&gt;SUM(JJ79:$JV79),IF(JI79+SUM(JJ79:$JV79)&gt;$BJ79,$BJ79-SUM(RJ79:$RV79),JI79),0))</f>
        <v>0</v>
      </c>
      <c r="RJ79" s="5">
        <f>IF(JJ79=0,0,IF($BJ79&gt;SUM(JK79:$JV79),IF(JJ79+SUM(JK79:$JV79)&gt;$BJ79,$BJ79-SUM(RK79:$RV79),JJ79),0))</f>
        <v>0</v>
      </c>
      <c r="RK79" s="5">
        <f>IF(JK79=0,0,IF($BJ79&gt;SUM(JL79:$JV79),IF(JK79+SUM(JL79:$JV79)&gt;$BJ79,$BJ79-SUM(RL79:$RV79),JK79),0))</f>
        <v>0</v>
      </c>
      <c r="RL79" s="5">
        <f>IF(JL79=0,0,IF($BJ79&gt;SUM(JM79:$JV79),IF(JL79+SUM(JM79:$JV79)&gt;$BJ79,$BJ79-SUM(RM79:$RV79),JL79),0))</f>
        <v>0</v>
      </c>
      <c r="RM79" s="5">
        <f>IF(JM79=0,0,IF($BJ79&gt;SUM(JN79:$JV79),IF(JM79+SUM(JN79:$JV79)&gt;$BJ79,$BJ79-SUM(RN79:$RV79),JM79),0))</f>
        <v>0</v>
      </c>
      <c r="RN79" s="5">
        <f>IF(JN79=0,0,IF($BJ79&gt;SUM(JO79:$JV79),IF(JN79+SUM(JO79:$JV79)&gt;$BJ79,$BJ79-SUM(RO79:$RV79),JN79),0))</f>
        <v>0</v>
      </c>
      <c r="RO79" s="5">
        <f>IF(JO79=0,0,IF($BJ79&gt;SUM(JP79:$JV79),IF(JO79+SUM(JP79:$JV79)&gt;$BJ79,$BJ79-SUM(RP79:$RV79),JO79),0))</f>
        <v>0</v>
      </c>
      <c r="RP79" s="5">
        <f>IF(JP79=0,0,IF($BJ79&gt;SUM(JQ79:$JV79),IF(JP79+SUM(JQ79:$JV79)&gt;$BJ79,$BJ79-SUM(RQ79:$RV79),JP79),0))</f>
        <v>0</v>
      </c>
      <c r="RQ79" s="5">
        <f>IF(JQ79=0,0,IF($BJ79&gt;SUM(JR79:$JV79),IF(JQ79+SUM(JR79:$JV79)&gt;$BJ79,$BJ79-SUM(RR79:$RV79),JQ79),0))</f>
        <v>0</v>
      </c>
      <c r="RR79" s="5">
        <f>IF(JR79=0,0,IF($BJ79&gt;SUM(JS79:$JV79),IF(JR79+SUM(JS79:$JV79)&gt;$BJ79,$BJ79-SUM(RS79:$RV79),JR79),0))</f>
        <v>0</v>
      </c>
      <c r="RS79" s="5">
        <f>IF(JS79=0,0,IF($BJ79&gt;SUM(JT79:$JV79),IF(JS79+SUM(JT79:$JV79)&gt;$BJ79,$BJ79-SUM(RT79:$RV79),JS79),0))</f>
        <v>0</v>
      </c>
      <c r="RT79" s="5">
        <f>IF(JT79=0,0,IF($BJ79&gt;SUM(JU79:$JV79),IF(JT79+SUM(JU79:$JV79)&gt;$BJ79,$BJ79-SUM(RU79:$RV79),JT79),0))</f>
        <v>0</v>
      </c>
      <c r="RU79" s="5">
        <f>IF(JU79=0,0,IF($BJ79&gt;SUM(JV79:$JV79),IF(JU79+SUM(JV79:$JV79)&gt;$BJ79,$BJ79-SUM(RV79:$RV79),JU79),0))</f>
        <v>0</v>
      </c>
      <c r="RV79" s="54"/>
      <c r="RW79" s="12">
        <f ca="1">SUMIFS(Sales!D$1:D$151,Sales!B$1:B$151,B79,Sales!C$1:C$151,C79)</f>
        <v>84</v>
      </c>
      <c r="RX79" s="65" t="b">
        <f>IF(COUNTIF(Sales!C$1:C$153,C79)=1,TRUE,FALSE)</f>
        <v>1</v>
      </c>
      <c r="RY79" t="b">
        <f>IF(SUM(BW79:JV79)=SUM(BW251:JV251),IF(SUM(BW79:JV79)=0,TRUE,FALSE),TRUE)</f>
        <v>1</v>
      </c>
    </row>
    <row r="80" spans="1:493" hidden="1" x14ac:dyDescent="0.35">
      <c r="A80" s="7">
        <f t="shared" ca="1" si="546"/>
        <v>80</v>
      </c>
      <c r="B80" s="126" t="str">
        <f t="shared" si="595"/>
        <v>GC-Shoes</v>
      </c>
      <c r="C80" s="20" t="s">
        <v>401</v>
      </c>
      <c r="D80" s="20"/>
      <c r="E80" s="155">
        <f>IF(LEFT(C80,5)="Total",0,SUMIFS(Costing!E$1:E$79,Costing!C$1:C$79,B80,Costing!D$1:D$79,C80))</f>
        <v>0</v>
      </c>
      <c r="F80" s="60">
        <f>SUMIFS(Costing!G$1:G$79,Costing!C$1:C$79,B80,Costing!D$1:D$79,C80)</f>
        <v>0</v>
      </c>
      <c r="G80" s="92"/>
      <c r="H80" s="220"/>
      <c r="I80" s="67">
        <f t="shared" si="603"/>
        <v>0</v>
      </c>
      <c r="J80" s="92"/>
      <c r="K80" s="220"/>
      <c r="L80" s="67">
        <f t="shared" si="604"/>
        <v>0</v>
      </c>
      <c r="M80" s="92"/>
      <c r="N80" s="220"/>
      <c r="O80" s="67">
        <f t="shared" si="605"/>
        <v>0</v>
      </c>
      <c r="P80" s="92"/>
      <c r="Q80" s="220"/>
      <c r="R80" s="67">
        <f t="shared" si="606"/>
        <v>0</v>
      </c>
      <c r="S80" s="92"/>
      <c r="T80" s="220"/>
      <c r="U80" s="67">
        <f t="shared" si="607"/>
        <v>0</v>
      </c>
      <c r="V80" s="92"/>
      <c r="W80" s="220"/>
      <c r="X80" s="67">
        <f t="shared" si="608"/>
        <v>0</v>
      </c>
      <c r="Y80" s="92"/>
      <c r="Z80" s="220"/>
      <c r="AA80" s="67">
        <f t="shared" si="609"/>
        <v>0</v>
      </c>
      <c r="AB80" s="92"/>
      <c r="AC80" s="220"/>
      <c r="AD80" s="67">
        <f t="shared" si="610"/>
        <v>0</v>
      </c>
      <c r="AE80" s="92"/>
      <c r="AF80" s="220"/>
      <c r="AG80" s="67">
        <f t="shared" si="611"/>
        <v>0</v>
      </c>
      <c r="AH80" s="92"/>
      <c r="AI80" s="220"/>
      <c r="AJ80" s="67">
        <f t="shared" si="612"/>
        <v>0</v>
      </c>
      <c r="AK80" s="92"/>
      <c r="AL80" s="220"/>
      <c r="AM80" s="67">
        <f t="shared" si="613"/>
        <v>0</v>
      </c>
      <c r="AN80" s="92"/>
      <c r="AO80" s="220"/>
      <c r="AP80" s="67">
        <f t="shared" si="614"/>
        <v>0</v>
      </c>
      <c r="AQ80" s="92"/>
      <c r="AR80" s="220"/>
      <c r="AS80" s="67">
        <f t="shared" si="615"/>
        <v>0</v>
      </c>
      <c r="AT80" s="92"/>
      <c r="AU80" s="220"/>
      <c r="AV80" s="67">
        <f t="shared" si="616"/>
        <v>0</v>
      </c>
      <c r="AW80" s="92"/>
      <c r="AX80" s="220"/>
      <c r="AY80" s="67">
        <f t="shared" si="617"/>
        <v>0</v>
      </c>
      <c r="AZ80" s="92"/>
      <c r="BA80" s="220"/>
      <c r="BB80" s="67">
        <f t="shared" si="618"/>
        <v>0</v>
      </c>
      <c r="BC80" s="92"/>
      <c r="BD80" s="220"/>
      <c r="BE80" s="67">
        <f t="shared" si="619"/>
        <v>0</v>
      </c>
      <c r="BF80" s="92"/>
      <c r="BG80" s="220"/>
      <c r="BH80" s="67">
        <f t="shared" si="620"/>
        <v>0</v>
      </c>
      <c r="BI80" s="68"/>
      <c r="BJ80" s="154">
        <f t="shared" si="621"/>
        <v>0</v>
      </c>
      <c r="BK80" s="116">
        <f t="shared" si="622"/>
        <v>0</v>
      </c>
      <c r="BL80" s="50"/>
      <c r="BM80" s="5">
        <f ca="1">SUMIFS(INDIRECT("Sales!"&amp;RW80&amp;":"&amp;RW80),Sales!$1:$1,"&gt;"&amp;$BN$2,Sales!$1:$1,"&lt;="&amp;$C$2)/$BM$2*30</f>
        <v>0</v>
      </c>
      <c r="BN80" s="72"/>
      <c r="BO80" s="5">
        <f>SUMIF($DB$2:$RV$2,"&lt;"&amp;BO$2,$DB80:$RV80)-SUM($BN80:BN80)</f>
        <v>0</v>
      </c>
      <c r="BP80" s="5">
        <f>SUMIF($DB$2:$RV$2,"&lt;"&amp;BP$2,$DB80:$RV80)-SUM($BN80:BO80)</f>
        <v>0</v>
      </c>
      <c r="BQ80" s="5">
        <f>SUMIF($DB$2:$RV$2,"&lt;"&amp;BQ$2,$DB80:$RV80)-SUM($BN80:BP80)</f>
        <v>0</v>
      </c>
      <c r="BR80" s="5">
        <f>SUMIF($DB$2:$RV$2,"&lt;"&amp;BR$2,$DB80:$RV80)-SUM($BN80:BQ80)</f>
        <v>0</v>
      </c>
      <c r="BS80" s="5">
        <f>SUMIF($DB$2:$RV$2,"&lt;"&amp;BS$2,$DB80:$RV80)-SUM($BN80:BR80)</f>
        <v>0</v>
      </c>
      <c r="BT80" s="5">
        <f>SUMIF($DB$2:$RV$2,"&lt;"&amp;BT$2,$DB80:$RV80)-SUM($BN80:BS80)</f>
        <v>0</v>
      </c>
      <c r="BU80" s="5">
        <f t="shared" si="623"/>
        <v>0</v>
      </c>
      <c r="BV80" s="10"/>
      <c r="BW80" s="5">
        <v>0</v>
      </c>
      <c r="BX80" s="5">
        <v>0</v>
      </c>
      <c r="BY80" s="5">
        <v>0</v>
      </c>
      <c r="BZ80" s="5"/>
      <c r="CA80" s="79"/>
      <c r="CB80" s="79"/>
      <c r="CC80" s="79">
        <v>0</v>
      </c>
      <c r="CD80" s="79">
        <v>0</v>
      </c>
      <c r="CE80" s="79">
        <v>0</v>
      </c>
      <c r="CF80" s="79">
        <v>0</v>
      </c>
      <c r="CG80" s="79">
        <v>0</v>
      </c>
      <c r="CH80" s="79">
        <v>0</v>
      </c>
      <c r="CI80" s="79">
        <v>0</v>
      </c>
      <c r="CJ80" s="79">
        <v>0</v>
      </c>
      <c r="CK80" s="79">
        <v>0</v>
      </c>
      <c r="CL80" s="79">
        <v>0</v>
      </c>
      <c r="CM80" s="79">
        <v>0</v>
      </c>
      <c r="CN80" s="79">
        <v>0</v>
      </c>
      <c r="CO80" s="79">
        <v>0</v>
      </c>
      <c r="CP80" s="79">
        <v>0</v>
      </c>
      <c r="CQ80" s="79">
        <v>0</v>
      </c>
      <c r="CR80" s="79">
        <v>0</v>
      </c>
      <c r="CS80" s="79">
        <v>0</v>
      </c>
      <c r="CT80" s="79">
        <v>0</v>
      </c>
      <c r="CU80" s="79">
        <v>0</v>
      </c>
      <c r="CV80" s="79">
        <v>0</v>
      </c>
      <c r="CW80" s="79">
        <v>0</v>
      </c>
      <c r="CX80" s="79">
        <v>0</v>
      </c>
      <c r="CY80" s="79">
        <v>0</v>
      </c>
      <c r="CZ80" s="79">
        <v>0</v>
      </c>
      <c r="DA80" s="79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/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20</v>
      </c>
      <c r="IS80" s="5">
        <v>25</v>
      </c>
      <c r="IT80" s="5">
        <v>25</v>
      </c>
      <c r="IU80" s="5">
        <v>25</v>
      </c>
      <c r="IV80" s="5">
        <v>20</v>
      </c>
      <c r="IW80" s="5">
        <v>10</v>
      </c>
      <c r="IX80" s="5">
        <v>10</v>
      </c>
      <c r="IY80" s="5">
        <v>10</v>
      </c>
      <c r="IZ80" s="5">
        <v>10</v>
      </c>
      <c r="JA80" s="5">
        <v>10</v>
      </c>
      <c r="JB80" s="5">
        <v>0</v>
      </c>
      <c r="JC80" s="5">
        <v>10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/>
      <c r="JV80" s="54"/>
      <c r="JW80" s="5">
        <f>IF(BW80=0,0,IF($BJ80&gt;SUM(BX80:$JV80),IF(BW80+SUM(BX80:$JV80)&gt;$BJ80,$BJ80-SUM(JX80:$RV80),BW80),0))</f>
        <v>0</v>
      </c>
      <c r="JX80" s="5">
        <f>IF(BX80=0,0,IF($BJ80&gt;SUM(BY80:$JV80),IF(BX80+SUM(BY80:$JV80)&gt;$BJ80,$BJ80-SUM(JY80:$RV80),BX80),0))</f>
        <v>0</v>
      </c>
      <c r="JY80" s="5">
        <f>IF(BY80=0,0,IF($BJ80&gt;SUM(BZ80:$JV80),IF(BY80+SUM(BZ80:$JV80)&gt;$BJ80,$BJ80-SUM(JZ80:$RV80),BY80),0))</f>
        <v>0</v>
      </c>
      <c r="JZ80" s="5">
        <f>IF(BZ80=0,0,IF($BJ80&gt;SUM(CA80:$JV80),IF(BZ80+SUM(CA80:$JV80)&gt;$BJ80,$BJ80-SUM(KA80:$RV80),BZ80),0))</f>
        <v>0</v>
      </c>
      <c r="KA80" s="5">
        <f>IF(CA80=0,0,IF($BJ80&gt;SUM(CB80:$JV80),IF(CA80+SUM(CB80:$JV80)&gt;$BJ80,$BJ80-SUM(KB80:$RV80),CA80),0))</f>
        <v>0</v>
      </c>
      <c r="KB80" s="5">
        <f>IF(CB80=0,0,IF($BJ80&gt;SUM(CC80:$JV80),IF(CB80+SUM(CC80:$JV80)&gt;$BJ80,$BJ80-SUM(KC80:$RV80),CB80),0))</f>
        <v>0</v>
      </c>
      <c r="KC80" s="5">
        <f>IF(CC80=0,0,IF($BJ80&gt;SUM(CD80:$JV80),IF(CC80+SUM(CD80:$JV80)&gt;$BJ80,$BJ80-SUM(KD80:$RV80),CC80),0))</f>
        <v>0</v>
      </c>
      <c r="KD80" s="5">
        <f>IF(CD80=0,0,IF($BJ80&gt;SUM(CE80:$JV80),IF(CD80+SUM(CE80:$JV80)&gt;$BJ80,$BJ80-SUM(KE80:$RV80),CD80),0))</f>
        <v>0</v>
      </c>
      <c r="KE80" s="5">
        <f>IF(CE80=0,0,IF($BJ80&gt;SUM(CF80:$JV80),IF(CE80+SUM(CF80:$JV80)&gt;$BJ80,$BJ80-SUM(KF80:$RV80),CE80),0))</f>
        <v>0</v>
      </c>
      <c r="KF80" s="5">
        <f>IF(CF80=0,0,IF($BJ80&gt;SUM(CG80:$JV80),IF(CF80+SUM(CG80:$JV80)&gt;$BJ80,$BJ80-SUM(KG80:$RV80),CF80),0))</f>
        <v>0</v>
      </c>
      <c r="KG80" s="5">
        <f>IF(CG80=0,0,IF($BJ80&gt;SUM(CH80:$JV80),IF(CG80+SUM(CH80:$JV80)&gt;$BJ80,$BJ80-SUM(KH80:$RV80),CG80),0))</f>
        <v>0</v>
      </c>
      <c r="KH80" s="5">
        <f>IF(CH80=0,0,IF($BJ80&gt;SUM(CI80:$JV80),IF(CH80+SUM(CI80:$JV80)&gt;$BJ80,$BJ80-SUM(KI80:$RV80),CH80),0))</f>
        <v>0</v>
      </c>
      <c r="KI80" s="5">
        <f>IF(CI80=0,0,IF($BJ80&gt;SUM(CJ80:$JV80),IF(CI80+SUM(CJ80:$JV80)&gt;$BJ80,$BJ80-SUM(KJ80:$RV80),CI80),0))</f>
        <v>0</v>
      </c>
      <c r="KJ80" s="5">
        <f>IF(CJ80=0,0,IF($BJ80&gt;SUM(CK80:$JV80),IF(CJ80+SUM(CK80:$JV80)&gt;$BJ80,$BJ80-SUM(KK80:$RV80),CJ80),0))</f>
        <v>0</v>
      </c>
      <c r="KK80" s="5">
        <f>IF(CK80=0,0,IF($BJ80&gt;SUM(CL80:$JV80),IF(CK80+SUM(CL80:$JV80)&gt;$BJ80,$BJ80-SUM(KL80:$RV80),CK80),0))</f>
        <v>0</v>
      </c>
      <c r="KL80" s="5">
        <f>IF(CL80=0,0,IF($BJ80&gt;SUM(CM80:$JV80),IF(CL80+SUM(CM80:$JV80)&gt;$BJ80,$BJ80-SUM(KM80:$RV80),CL80),0))</f>
        <v>0</v>
      </c>
      <c r="KM80" s="5">
        <f>IF(CM80=0,0,IF($BJ80&gt;SUM(CN80:$JV80),IF(CM80+SUM(CN80:$JV80)&gt;$BJ80,$BJ80-SUM(KN80:$RV80),CM80),0))</f>
        <v>0</v>
      </c>
      <c r="KN80" s="5">
        <f>IF(CN80=0,0,IF($BJ80&gt;SUM(CO80:$JV80),IF(CN80+SUM(CO80:$JV80)&gt;$BJ80,$BJ80-SUM(KO80:$RV80),CN80),0))</f>
        <v>0</v>
      </c>
      <c r="KO80" s="5">
        <f>IF(CO80=0,0,IF($BJ80&gt;SUM(CP80:$JV80),IF(CO80+SUM(CP80:$JV80)&gt;$BJ80,$BJ80-SUM(KP80:$RV80),CO80),0))</f>
        <v>0</v>
      </c>
      <c r="KP80" s="5">
        <f>IF(CP80=0,0,IF($BJ80&gt;SUM(CQ80:$JV80),IF(CP80+SUM(CQ80:$JV80)&gt;$BJ80,$BJ80-SUM(KQ80:$RV80),CP80),0))</f>
        <v>0</v>
      </c>
      <c r="KQ80" s="5">
        <f>IF(CQ80=0,0,IF($BJ80&gt;SUM(CR80:$JV80),IF(CQ80+SUM(CR80:$JV80)&gt;$BJ80,$BJ80-SUM(KR80:$RV80),CQ80),0))</f>
        <v>0</v>
      </c>
      <c r="KR80" s="5">
        <f>IF(CR80=0,0,IF($BJ80&gt;SUM(CS80:$JV80),IF(CR80+SUM(CS80:$JV80)&gt;$BJ80,$BJ80-SUM(KS80:$RV80),CR80),0))</f>
        <v>0</v>
      </c>
      <c r="KS80" s="5">
        <f>IF(CS80=0,0,IF($BJ80&gt;SUM(CT80:$JV80),IF(CS80+SUM(CT80:$JV80)&gt;$BJ80,$BJ80-SUM(KT80:$RV80),CS80),0))</f>
        <v>0</v>
      </c>
      <c r="KT80" s="5">
        <f>IF(CT80=0,0,IF($BJ80&gt;SUM(CU80:$JV80),IF(CT80+SUM(CU80:$JV80)&gt;$BJ80,$BJ80-SUM(KU80:$RV80),CT80),0))</f>
        <v>0</v>
      </c>
      <c r="KU80" s="5">
        <f>IF(CU80=0,0,IF($BJ80&gt;SUM(CV80:$JV80),IF(CU80+SUM(CV80:$JV80)&gt;$BJ80,$BJ80-SUM(KV80:$RV80),CU80),0))</f>
        <v>0</v>
      </c>
      <c r="KV80" s="5">
        <f>IF(CV80=0,0,IF($BJ80&gt;SUM(CW80:$JV80),IF(CV80+SUM(CW80:$JV80)&gt;$BJ80,$BJ80-SUM(KW80:$RV80),CV80),0))</f>
        <v>0</v>
      </c>
      <c r="KW80" s="5">
        <f>IF(CW80=0,0,IF($BJ80&gt;SUM(CX80:$JV80),IF(CW80+SUM(CX80:$JV80)&gt;$BJ80,$BJ80-SUM(KX80:$RV80),CW80),0))</f>
        <v>0</v>
      </c>
      <c r="KX80" s="5">
        <f>IF(CX80=0,0,IF($BJ80&gt;SUM(CY80:$JV80),IF(CX80+SUM(CY80:$JV80)&gt;$BJ80,$BJ80-SUM(KY80:$RV80),CX80),0))</f>
        <v>0</v>
      </c>
      <c r="KY80" s="5">
        <f>IF(CY80=0,0,IF($BJ80&gt;SUM(CZ80:$JV80),IF(CY80+SUM(CZ80:$JV80)&gt;$BJ80,$BJ80-SUM(KZ80:$RV80),CY80),0))</f>
        <v>0</v>
      </c>
      <c r="KZ80" s="5">
        <f>IF(CZ80=0,0,IF($BJ80&gt;SUM(DA80:$JV80),IF(CZ80+SUM(DA80:$JV80)&gt;$BJ80,$BJ80-SUM(LA80:$RV80),CZ80),0))</f>
        <v>0</v>
      </c>
      <c r="LA80" s="5">
        <f>IF(DA80=0,0,IF($BJ80&gt;SUM(DB80:$JV80),IF(DA80+SUM(DB80:$JV80)&gt;$BJ80,$BJ80-SUM(LB80:$RV80),DA80),0))</f>
        <v>0</v>
      </c>
      <c r="LB80" s="5">
        <f>IF(DB80=0,0,IF($BJ80&gt;SUM(DC80:$JV80),IF(DB80+SUM(DC80:$JV80)&gt;$BJ80,$BJ80-SUM(LC80:$RV80),DB80),0))</f>
        <v>0</v>
      </c>
      <c r="LC80" s="5">
        <f>IF(DC80=0,0,IF($BJ80&gt;SUM(DD80:$JV80),IF(DC80+SUM(DD80:$JV80)&gt;$BJ80,$BJ80-SUM(LD80:$RV80),DC80),0))</f>
        <v>0</v>
      </c>
      <c r="LD80" s="5">
        <f>IF(DD80=0,0,IF($BJ80&gt;SUM(DE80:$JV80),IF(DD80+SUM(DE80:$JV80)&gt;$BJ80,$BJ80-SUM(LE80:$RV80),DD80),0))</f>
        <v>0</v>
      </c>
      <c r="LE80" s="5">
        <f>IF(DE80=0,0,IF($BJ80&gt;SUM(DF80:$JV80),IF(DE80+SUM(DF80:$JV80)&gt;$BJ80,$BJ80-SUM(LF80:$RV80),DE80),0))</f>
        <v>0</v>
      </c>
      <c r="LF80" s="5">
        <f>IF(DF80=0,0,IF($BJ80&gt;SUM(DG80:$JV80),IF(DF80+SUM(DG80:$JV80)&gt;$BJ80,$BJ80-SUM(LG80:$RV80),DF80),0))</f>
        <v>0</v>
      </c>
      <c r="LG80" s="5">
        <f>IF(DG80=0,0,IF($BJ80&gt;SUM(DH80:$JV80),IF(DG80+SUM(DH80:$JV80)&gt;$BJ80,$BJ80-SUM(LH80:$RV80),DG80),0))</f>
        <v>0</v>
      </c>
      <c r="LH80" s="5">
        <f>IF(DH80=0,0,IF($BJ80&gt;SUM(DI80:$JV80),IF(DH80+SUM(DI80:$JV80)&gt;$BJ80,$BJ80-SUM(LI80:$RV80),DH80),0))</f>
        <v>0</v>
      </c>
      <c r="LI80" s="5">
        <f>IF(DI80=0,0,IF($BJ80&gt;SUM(DJ80:$JV80),IF(DI80+SUM(DJ80:$JV80)&gt;$BJ80,$BJ80-SUM(LJ80:$RV80),DI80),0))</f>
        <v>0</v>
      </c>
      <c r="LJ80" s="5">
        <f>IF(DJ80=0,0,IF($BJ80&gt;SUM(DK80:$JV80),IF(DJ80+SUM(DK80:$JV80)&gt;$BJ80,$BJ80-SUM(LK80:$RV80),DJ80),0))</f>
        <v>0</v>
      </c>
      <c r="LK80" s="5">
        <f>IF(DK80=0,0,IF($BJ80&gt;SUM(DL80:$JV80),IF(DK80+SUM(DL80:$JV80)&gt;$BJ80,$BJ80-SUM(LL80:$RV80),DK80),0))</f>
        <v>0</v>
      </c>
      <c r="LL80" s="5">
        <f>IF(DL80=0,0,IF($BJ80&gt;SUM(DM80:$JV80),IF(DL80+SUM(DM80:$JV80)&gt;$BJ80,$BJ80-SUM(LM80:$RV80),DL80),0))</f>
        <v>0</v>
      </c>
      <c r="LM80" s="5">
        <f>IF(DM80=0,0,IF($BJ80&gt;SUM(DN80:$JV80),IF(DM80+SUM(DN80:$JV80)&gt;$BJ80,$BJ80-SUM(LN80:$RV80),DM80),0))</f>
        <v>0</v>
      </c>
      <c r="LN80" s="5">
        <f>IF(DN80=0,0,IF($BJ80&gt;SUM(DO80:$JV80),IF(DN80+SUM(DO80:$JV80)&gt;$BJ80,$BJ80-SUM(LO80:$RV80),DN80),0))</f>
        <v>0</v>
      </c>
      <c r="LO80" s="5">
        <f>IF(DO80=0,0,IF($BJ80&gt;SUM(DP80:$JV80),IF(DO80+SUM(DP80:$JV80)&gt;$BJ80,$BJ80-SUM(LP80:$RV80),DO80),0))</f>
        <v>0</v>
      </c>
      <c r="LP80" s="5">
        <f>IF(DP80=0,0,IF($BJ80&gt;SUM(DQ80:$JV80),IF(DP80+SUM(DQ80:$JV80)&gt;$BJ80,$BJ80-SUM(LQ80:$RV80),DP80),0))</f>
        <v>0</v>
      </c>
      <c r="LQ80" s="5">
        <f>IF(DQ80=0,0,IF($BJ80&gt;SUM(DR80:$JV80),IF(DQ80+SUM(DR80:$JV80)&gt;$BJ80,$BJ80-SUM(LR80:$RV80),DQ80),0))</f>
        <v>0</v>
      </c>
      <c r="LR80" s="5">
        <f>IF(DR80=0,0,IF($BJ80&gt;SUM(DS80:$JV80),IF(DR80+SUM(DS80:$JV80)&gt;$BJ80,$BJ80-SUM(LS80:$RV80),DR80),0))</f>
        <v>0</v>
      </c>
      <c r="LS80" s="5">
        <f>IF(DS80=0,0,IF($BJ80&gt;SUM(DT80:$JV80),IF(DS80+SUM(DT80:$JV80)&gt;$BJ80,$BJ80-SUM(LT80:$RV80),DS80),0))</f>
        <v>0</v>
      </c>
      <c r="LT80" s="5">
        <f>IF(DT80=0,0,IF($BJ80&gt;SUM(DU80:$JV80),IF(DT80+SUM(DU80:$JV80)&gt;$BJ80,$BJ80-SUM(LU80:$RV80),DT80),0))</f>
        <v>0</v>
      </c>
      <c r="LU80" s="5">
        <f>IF(DU80=0,0,IF($BJ80&gt;SUM(DV80:$JV80),IF(DU80+SUM(DV80:$JV80)&gt;$BJ80,$BJ80-SUM(LV80:$RV80),DU80),0))</f>
        <v>0</v>
      </c>
      <c r="LV80" s="5">
        <f>IF(DV80=0,0,IF($BJ80&gt;SUM(DW80:$JV80),IF(DV80+SUM(DW80:$JV80)&gt;$BJ80,$BJ80-SUM(LW80:$RV80),DV80),0))</f>
        <v>0</v>
      </c>
      <c r="LW80" s="5">
        <f>IF(DW80=0,0,IF($BJ80&gt;SUM(DX80:$JV80),IF(DW80+SUM(DX80:$JV80)&gt;$BJ80,$BJ80-SUM(LX80:$RV80),DW80),0))</f>
        <v>0</v>
      </c>
      <c r="LX80" s="5">
        <f>IF(DX80=0,0,IF($BJ80&gt;SUM(DY80:$JV80),IF(DX80+SUM(DY80:$JV80)&gt;$BJ80,$BJ80-SUM(LY80:$RV80),DX80),0))</f>
        <v>0</v>
      </c>
      <c r="LY80" s="5">
        <f>IF(DY80=0,0,IF($BJ80&gt;SUM(DZ80:$JV80),IF(DY80+SUM(DZ80:$JV80)&gt;$BJ80,$BJ80-SUM(LZ80:$RV80),DY80),0))</f>
        <v>0</v>
      </c>
      <c r="LZ80" s="5">
        <f>IF(DZ80=0,0,IF($BJ80&gt;SUM(EA80:$JV80),IF(DZ80+SUM(EA80:$JV80)&gt;$BJ80,$BJ80-SUM(MA80:$RV80),DZ80),0))</f>
        <v>0</v>
      </c>
      <c r="MA80" s="5">
        <f>IF(EA80=0,0,IF($BJ80&gt;SUM(EB80:$JV80),IF(EA80+SUM(EB80:$JV80)&gt;$BJ80,$BJ80-SUM(MB80:$RV80),EA80),0))</f>
        <v>0</v>
      </c>
      <c r="MB80" s="5">
        <f>IF(EB80=0,0,IF($BJ80&gt;SUM(EC80:$JV80),IF(EB80+SUM(EC80:$JV80)&gt;$BJ80,$BJ80-SUM(MC80:$RV80),EB80),0))</f>
        <v>0</v>
      </c>
      <c r="MC80" s="5">
        <f>IF(EC80=0,0,IF($BJ80&gt;SUM(ED80:$JV80),IF(EC80+SUM(ED80:$JV80)&gt;$BJ80,$BJ80-SUM(MD80:$RV80),EC80),0))</f>
        <v>0</v>
      </c>
      <c r="MD80" s="5">
        <f>IF(ED80=0,0,IF($BJ80&gt;SUM(EE80:$JV80),IF(ED80+SUM(EE80:$JV80)&gt;$BJ80,$BJ80-SUM(ME80:$RV80),ED80),0))</f>
        <v>0</v>
      </c>
      <c r="ME80" s="5">
        <f>IF(EE80=0,0,IF($BJ80&gt;SUM(EF80:$JV80),IF(EE80+SUM(EF80:$JV80)&gt;$BJ80,$BJ80-SUM(MF80:$RV80),EE80),0))</f>
        <v>0</v>
      </c>
      <c r="MF80" s="5">
        <f>IF(EF80=0,0,IF($BJ80&gt;SUM(EG80:$JV80),IF(EF80+SUM(EG80:$JV80)&gt;$BJ80,$BJ80-SUM(MG80:$RV80),EF80),0))</f>
        <v>0</v>
      </c>
      <c r="MG80" s="5">
        <f>IF(EG80=0,0,IF($BJ80&gt;SUM(EH80:$JV80),IF(EG80+SUM(EH80:$JV80)&gt;$BJ80,$BJ80-SUM(MH80:$RV80),EG80),0))</f>
        <v>0</v>
      </c>
      <c r="MH80" s="5">
        <f>IF(EH80=0,0,IF($BJ80&gt;SUM(EI80:$JV80),IF(EH80+SUM(EI80:$JV80)&gt;$BJ80,$BJ80-SUM(MI80:$RV80),EH80),0))</f>
        <v>0</v>
      </c>
      <c r="MI80" s="5">
        <f>IF(EI80=0,0,IF($BJ80&gt;SUM(EJ80:$JV80),IF(EI80+SUM(EJ80:$JV80)&gt;$BJ80,$BJ80-SUM(MJ80:$RV80),EI80),0))</f>
        <v>0</v>
      </c>
      <c r="MJ80" s="5">
        <f>IF(EJ80=0,0,IF($BJ80&gt;SUM(EK80:$JV80),IF(EJ80+SUM(EK80:$JV80)&gt;$BJ80,$BJ80-SUM(MK80:$RV80),EJ80),0))</f>
        <v>0</v>
      </c>
      <c r="MK80" s="5">
        <f>IF(EK80=0,0,IF($BJ80&gt;SUM(EL80:$JV80),IF(EK80+SUM(EL80:$JV80)&gt;$BJ80,$BJ80-SUM(ML80:$RV80),EK80),0))</f>
        <v>0</v>
      </c>
      <c r="ML80" s="5">
        <f>IF(EL80=0,0,IF($BJ80&gt;SUM(EM80:$JV80),IF(EL80+SUM(EM80:$JV80)&gt;$BJ80,$BJ80-SUM(MM80:$RV80),EL80),0))</f>
        <v>0</v>
      </c>
      <c r="MM80" s="5">
        <f>IF(EM80=0,0,IF($BJ80&gt;SUM(EN80:$JV80),IF(EM80+SUM(EN80:$JV80)&gt;$BJ80,$BJ80-SUM(MN80:$RV80),EM80),0))</f>
        <v>0</v>
      </c>
      <c r="MN80" s="5">
        <f>IF(EN80=0,0,IF($BJ80&gt;SUM(EO80:$JV80),IF(EN80+SUM(EO80:$JV80)&gt;$BJ80,$BJ80-SUM(MO80:$RV80),EN80),0))</f>
        <v>0</v>
      </c>
      <c r="MO80" s="5">
        <f>IF(EO80=0,0,IF($BJ80&gt;SUM(EP80:$JV80),IF(EO80+SUM(EP80:$JV80)&gt;$BJ80,$BJ80-SUM(MP80:$RV80),EO80),0))</f>
        <v>0</v>
      </c>
      <c r="MP80" s="5">
        <f>IF(EP80=0,0,IF($BJ80&gt;SUM(EQ80:$JV80),IF(EP80+SUM(EQ80:$JV80)&gt;$BJ80,$BJ80-SUM(MQ80:$RV80),EP80),0))</f>
        <v>0</v>
      </c>
      <c r="MQ80" s="5">
        <f>IF(EQ80=0,0,IF($BJ80&gt;SUM(ER80:$JV80),IF(EQ80+SUM(ER80:$JV80)&gt;$BJ80,$BJ80-SUM(MR80:$RV80),EQ80),0))</f>
        <v>0</v>
      </c>
      <c r="MR80" s="5">
        <f>IF(ER80=0,0,IF($BJ80&gt;SUM(ES80:$JV80),IF(ER80+SUM(ES80:$JV80)&gt;$BJ80,$BJ80-SUM(MS80:$RV80),ER80),0))</f>
        <v>0</v>
      </c>
      <c r="MS80" s="5">
        <f>IF(ES80=0,0,IF($BJ80&gt;SUM(ET80:$JV80),IF(ES80+SUM(ET80:$JV80)&gt;$BJ80,$BJ80-SUM(MT80:$RV80),ES80),0))</f>
        <v>0</v>
      </c>
      <c r="MT80" s="5">
        <f>IF(ET80=0,0,IF($BJ80&gt;SUM(EU80:$JV80),IF(ET80+SUM(EU80:$JV80)&gt;$BJ80,$BJ80-SUM(MU80:$RV80),ET80),0))</f>
        <v>0</v>
      </c>
      <c r="MU80" s="5">
        <f>IF(EU80=0,0,IF($BJ80&gt;SUM(EV80:$JV80),IF(EU80+SUM(EV80:$JV80)&gt;$BJ80,$BJ80-SUM(MV80:$RV80),EU80),0))</f>
        <v>0</v>
      </c>
      <c r="MV80" s="5">
        <f>IF(EV80=0,0,IF($BJ80&gt;SUM(EW80:$JV80),IF(EV80+SUM(EW80:$JV80)&gt;$BJ80,$BJ80-SUM(MW80:$RV80),EV80),0))</f>
        <v>0</v>
      </c>
      <c r="MW80" s="5">
        <f>IF(EW80=0,0,IF($BJ80&gt;SUM(EX80:$JV80),IF(EW80+SUM(EX80:$JV80)&gt;$BJ80,$BJ80-SUM(MX80:$RV80),EW80),0))</f>
        <v>0</v>
      </c>
      <c r="MX80" s="5">
        <f>IF(EX80=0,0,IF($BJ80&gt;SUM(EY80:$JV80),IF(EX80+SUM(EY80:$JV80)&gt;$BJ80,$BJ80-SUM(MY80:$RV80),EX80),0))</f>
        <v>0</v>
      </c>
      <c r="MY80" s="5">
        <f>IF(EY80=0,0,IF($BJ80&gt;SUM(EZ80:$JV80),IF(EY80+SUM(EZ80:$JV80)&gt;$BJ80,$BJ80-SUM(MZ80:$RV80),EY80),0))</f>
        <v>0</v>
      </c>
      <c r="MZ80" s="5">
        <f>IF(EZ80=0,0,IF($BJ80&gt;SUM(FA80:$JV80),IF(EZ80+SUM(FA80:$JV80)&gt;$BJ80,$BJ80-SUM(NA80:$RV80),EZ80),0))</f>
        <v>0</v>
      </c>
      <c r="NA80" s="5">
        <f>IF(FA80=0,0,IF($BJ80&gt;SUM(FB80:$JV80),IF(FA80+SUM(FB80:$JV80)&gt;$BJ80,$BJ80-SUM(NB80:$RV80),FA80),0))</f>
        <v>0</v>
      </c>
      <c r="NB80" s="5">
        <f>IF(FB80=0,0,IF($BJ80&gt;SUM(FC80:$JV80),IF(FB80+SUM(FC80:$JV80)&gt;$BJ80,$BJ80-SUM(NC80:$RV80),FB80),0))</f>
        <v>0</v>
      </c>
      <c r="NC80" s="5">
        <f>IF(FC80=0,0,IF($BJ80&gt;SUM(FD80:$JV80),IF(FC80+SUM(FD80:$JV80)&gt;$BJ80,$BJ80-SUM(ND80:$RV80),FC80),0))</f>
        <v>0</v>
      </c>
      <c r="ND80" s="5">
        <f>IF(FD80=0,0,IF($BJ80&gt;SUM(FE80:$JV80),IF(FD80+SUM(FE80:$JV80)&gt;$BJ80,$BJ80-SUM(NE80:$RV80),FD80),0))</f>
        <v>0</v>
      </c>
      <c r="NE80" s="5">
        <f>IF(FE80=0,0,IF($BJ80&gt;SUM(FF80:$JV80),IF(FE80+SUM(FF80:$JV80)&gt;$BJ80,$BJ80-SUM(NF80:$RV80),FE80),0))</f>
        <v>0</v>
      </c>
      <c r="NF80" s="5">
        <f>IF(FF80=0,0,IF($BJ80&gt;SUM(FG80:$JV80),IF(FF80+SUM(FG80:$JV80)&gt;$BJ80,$BJ80-SUM(NG80:$RV80),FF80),0))</f>
        <v>0</v>
      </c>
      <c r="NG80" s="5">
        <f>IF(FG80=0,0,IF($BJ80&gt;SUM(FH80:$JV80),IF(FG80+SUM(FH80:$JV80)&gt;$BJ80,$BJ80-SUM(NH80:$RV80),FG80),0))</f>
        <v>0</v>
      </c>
      <c r="NH80" s="5">
        <f>IF(FH80=0,0,IF($BJ80&gt;SUM(FI80:$JV80),IF(FH80+SUM(FI80:$JV80)&gt;$BJ80,$BJ80-SUM(NI80:$RV80),FH80),0))</f>
        <v>0</v>
      </c>
      <c r="NI80" s="5">
        <f>IF(FI80=0,0,IF($BJ80&gt;SUM(FJ80:$JV80),IF(FI80+SUM(FJ80:$JV80)&gt;$BJ80,$BJ80-SUM(NJ80:$RV80),FI80),0))</f>
        <v>0</v>
      </c>
      <c r="NJ80" s="5">
        <f>IF(FJ80=0,0,IF($BJ80&gt;SUM(FK80:$JV80),IF(FJ80+SUM(FK80:$JV80)&gt;$BJ80,$BJ80-SUM(NK80:$RV80),FJ80),0))</f>
        <v>0</v>
      </c>
      <c r="NK80" s="5">
        <f>IF(FK80=0,0,IF($BJ80&gt;SUM(FL80:$JV80),IF(FK80+SUM(FL80:$JV80)&gt;$BJ80,$BJ80-SUM(NL80:$RV80),FK80),0))</f>
        <v>0</v>
      </c>
      <c r="NL80" s="5">
        <f>IF(FL80=0,0,IF($BJ80&gt;SUM(FM80:$JV80),IF(FL80+SUM(FM80:$JV80)&gt;$BJ80,$BJ80-SUM(NM80:$RV80),FL80),0))</f>
        <v>0</v>
      </c>
      <c r="NM80" s="5">
        <f>IF(FM80=0,0,IF($BJ80&gt;SUM(FN80:$JV80),IF(FM80+SUM(FN80:$JV80)&gt;$BJ80,$BJ80-SUM(NN80:$RV80),FM80),0))</f>
        <v>0</v>
      </c>
      <c r="NN80" s="5">
        <f>IF(FN80=0,0,IF($BJ80&gt;SUM(FO80:$JV80),IF(FN80+SUM(FO80:$JV80)&gt;$BJ80,$BJ80-SUM(NO80:$RV80),FN80),0))</f>
        <v>0</v>
      </c>
      <c r="NO80" s="5">
        <f>IF(FO80=0,0,IF($BJ80&gt;SUM(FP80:$JV80),IF(FO80+SUM(FP80:$JV80)&gt;$BJ80,$BJ80-SUM(NP80:$RV80),FO80),0))</f>
        <v>0</v>
      </c>
      <c r="NP80" s="5">
        <f>IF(FP80=0,0,IF($BJ80&gt;SUM(FQ80:$JV80),IF(FP80+SUM(FQ80:$JV80)&gt;$BJ80,$BJ80-SUM(NQ80:$RV80),FP80),0))</f>
        <v>0</v>
      </c>
      <c r="NQ80" s="5">
        <f>IF(FQ80=0,0,IF($BJ80&gt;SUM(FR80:$JV80),IF(FQ80+SUM(FR80:$JV80)&gt;$BJ80,$BJ80-SUM(NR80:$RV80),FQ80),0))</f>
        <v>0</v>
      </c>
      <c r="NR80" s="5">
        <f>IF(FR80=0,0,IF($BJ80&gt;SUM(FS80:$JV80),IF(FR80+SUM(FS80:$JV80)&gt;$BJ80,$BJ80-SUM(NS80:$RV80),FR80),0))</f>
        <v>0</v>
      </c>
      <c r="NS80" s="5">
        <f>IF(FS80=0,0,IF($BJ80&gt;SUM(FT80:$JV80),IF(FS80+SUM(FT80:$JV80)&gt;$BJ80,$BJ80-SUM(NT80:$RV80),FS80),0))</f>
        <v>0</v>
      </c>
      <c r="NT80" s="5">
        <f>IF(FT80=0,0,IF($BJ80&gt;SUM(FU80:$JV80),IF(FT80+SUM(FU80:$JV80)&gt;$BJ80,$BJ80-SUM(NU80:$RV80),FT80),0))</f>
        <v>0</v>
      </c>
      <c r="NU80" s="5">
        <f>IF(FU80=0,0,IF($BJ80&gt;SUM(FV80:$JV80),IF(FU80+SUM(FV80:$JV80)&gt;$BJ80,$BJ80-SUM(NV80:$RV80),FU80),0))</f>
        <v>0</v>
      </c>
      <c r="NV80" s="5">
        <f>IF(FV80=0,0,IF($BJ80&gt;SUM(FW80:$JV80),IF(FV80+SUM(FW80:$JV80)&gt;$BJ80,$BJ80-SUM(NW80:$RV80),FV80),0))</f>
        <v>0</v>
      </c>
      <c r="NW80" s="5">
        <f>IF(FW80=0,0,IF($BJ80&gt;SUM(FX80:$JV80),IF(FW80+SUM(FX80:$JV80)&gt;$BJ80,$BJ80-SUM(NX80:$RV80),FW80),0))</f>
        <v>0</v>
      </c>
      <c r="NX80" s="5">
        <f>IF(FX80=0,0,IF($BJ80&gt;SUM(FY80:$JV80),IF(FX80+SUM(FY80:$JV80)&gt;$BJ80,$BJ80-SUM(NY80:$RV80),FX80),0))</f>
        <v>0</v>
      </c>
      <c r="NY80" s="5">
        <f>IF(FY80=0,0,IF($BJ80&gt;SUM(FZ80:$JV80),IF(FY80+SUM(FZ80:$JV80)&gt;$BJ80,$BJ80-SUM(NZ80:$RV80),FY80),0))</f>
        <v>0</v>
      </c>
      <c r="NZ80" s="5">
        <f>IF(FZ80=0,0,IF($BJ80&gt;SUM(GA80:$JV80),IF(FZ80+SUM(GA80:$JV80)&gt;$BJ80,$BJ80-SUM(OA80:$RV80),FZ80),0))</f>
        <v>0</v>
      </c>
      <c r="OA80" s="5">
        <f>IF(GA80=0,0,IF($BJ80&gt;SUM(GB80:$JV80),IF(GA80+SUM(GB80:$JV80)&gt;$BJ80,$BJ80-SUM(OB80:$RV80),GA80),0))</f>
        <v>0</v>
      </c>
      <c r="OB80" s="5">
        <f>IF(GB80=0,0,IF($BJ80&gt;SUM(GC80:$JV80),IF(GB80+SUM(GC80:$JV80)&gt;$BJ80,$BJ80-SUM(OC80:$RV80),GB80),0))</f>
        <v>0</v>
      </c>
      <c r="OC80" s="5">
        <f>IF(GC80=0,0,IF($BJ80&gt;SUM(GD80:$JV80),IF(GC80+SUM(GD80:$JV80)&gt;$BJ80,$BJ80-SUM(OD80:$RV80),GC80),0))</f>
        <v>0</v>
      </c>
      <c r="OD80" s="5">
        <f>IF(GD80=0,0,IF($BJ80&gt;SUM(GE80:$JV80),IF(GD80+SUM(GE80:$JV80)&gt;$BJ80,$BJ80-SUM(OE80:$RV80),GD80),0))</f>
        <v>0</v>
      </c>
      <c r="OE80" s="5">
        <f>IF(GE80=0,0,IF($BJ80&gt;SUM(GF80:$JV80),IF(GE80+SUM(GF80:$JV80)&gt;$BJ80,$BJ80-SUM(OF80:$RV80),GE80),0))</f>
        <v>0</v>
      </c>
      <c r="OF80" s="5">
        <f>IF(GF80=0,0,IF($BJ80&gt;SUM(GG80:$JV80),IF(GF80+SUM(GG80:$JV80)&gt;$BJ80,$BJ80-SUM(OG80:$RV80),GF80),0))</f>
        <v>0</v>
      </c>
      <c r="OG80" s="5">
        <f>IF(GG80=0,0,IF($BJ80&gt;SUM(GH80:$JV80),IF(GG80+SUM(GH80:$JV80)&gt;$BJ80,$BJ80-SUM(OH80:$RV80),GG80),0))</f>
        <v>0</v>
      </c>
      <c r="OH80" s="5">
        <f>IF(GH80=0,0,IF($BJ80&gt;SUM(GI80:$JV80),IF(GH80+SUM(GI80:$JV80)&gt;$BJ80,$BJ80-SUM(OI80:$RV80),GH80),0))</f>
        <v>0</v>
      </c>
      <c r="OI80" s="5">
        <f>IF(GI80=0,0,IF($BJ80&gt;SUM(GJ80:$JV80),IF(GI80+SUM(GJ80:$JV80)&gt;$BJ80,$BJ80-SUM(OJ80:$RV80),GI80),0))</f>
        <v>0</v>
      </c>
      <c r="OJ80" s="5">
        <f>IF(GJ80=0,0,IF($BJ80&gt;SUM(GK80:$JV80),IF(GJ80+SUM(GK80:$JV80)&gt;$BJ80,$BJ80-SUM(OK80:$RV80),GJ80),0))</f>
        <v>0</v>
      </c>
      <c r="OK80" s="5">
        <f>IF(GK80=0,0,IF($BJ80&gt;SUM(GL80:$JV80),IF(GK80+SUM(GL80:$JV80)&gt;$BJ80,$BJ80-SUM(OL80:$RV80),GK80),0))</f>
        <v>0</v>
      </c>
      <c r="OL80" s="5">
        <f>IF(GL80=0,0,IF($BJ80&gt;SUM(GM80:$JV80),IF(GL80+SUM(GM80:$JV80)&gt;$BJ80,$BJ80-SUM(OM80:$RV80),GL80),0))</f>
        <v>0</v>
      </c>
      <c r="OM80" s="5">
        <f>IF(GM80=0,0,IF($BJ80&gt;SUM(GN80:$JV80),IF(GM80+SUM(GN80:$JV80)&gt;$BJ80,$BJ80-SUM(ON80:$RV80),GM80),0))</f>
        <v>0</v>
      </c>
      <c r="ON80" s="5">
        <f>IF(GN80=0,0,IF($BJ80&gt;SUM(GO80:$JV80),IF(GN80+SUM(GO80:$JV80)&gt;$BJ80,$BJ80-SUM(OO80:$RV80),GN80),0))</f>
        <v>0</v>
      </c>
      <c r="OO80" s="5">
        <f>IF(GO80=0,0,IF($BJ80&gt;SUM(GP80:$JV80),IF(GO80+SUM(GP80:$JV80)&gt;$BJ80,$BJ80-SUM(OP80:$RV80),GO80),0))</f>
        <v>0</v>
      </c>
      <c r="OP80" s="5">
        <f>IF(GP80=0,0,IF($BJ80&gt;SUM(GQ80:$JV80),IF(GP80+SUM(GQ80:$JV80)&gt;$BJ80,$BJ80-SUM(OQ80:$RV80),GP80),0))</f>
        <v>0</v>
      </c>
      <c r="OQ80" s="5">
        <f>IF(GQ80=0,0,IF($BJ80&gt;SUM(GR80:$JV80),IF(GQ80+SUM(GR80:$JV80)&gt;$BJ80,$BJ80-SUM(OR80:$RV80),GQ80),0))</f>
        <v>0</v>
      </c>
      <c r="OR80" s="5">
        <f>IF(GR80=0,0,IF($BJ80&gt;SUM(GS80:$JV80),IF(GR80+SUM(GS80:$JV80)&gt;$BJ80,$BJ80-SUM(OS80:$RV80),GR80),0))</f>
        <v>0</v>
      </c>
      <c r="OS80" s="5">
        <f>IF(GS80=0,0,IF($BJ80&gt;SUM(GT80:$JV80),IF(GS80+SUM(GT80:$JV80)&gt;$BJ80,$BJ80-SUM(OT80:$RV80),GS80),0))</f>
        <v>0</v>
      </c>
      <c r="OT80" s="5">
        <f>IF(GT80=0,0,IF($BJ80&gt;SUM(GU80:$JV80),IF(GT80+SUM(GU80:$JV80)&gt;$BJ80,$BJ80-SUM(OU80:$RV80),GT80),0))</f>
        <v>0</v>
      </c>
      <c r="OU80" s="5">
        <f>IF(GU80=0,0,IF($BJ80&gt;SUM(GV80:$JV80),IF(GU80+SUM(GV80:$JV80)&gt;$BJ80,$BJ80-SUM(OV80:$RV80),GU80),0))</f>
        <v>0</v>
      </c>
      <c r="OV80" s="5">
        <f>IF(GV80=0,0,IF($BJ80&gt;SUM(GW80:$JV80),IF(GV80+SUM(GW80:$JV80)&gt;$BJ80,$BJ80-SUM(OW80:$RV80),GV80),0))</f>
        <v>0</v>
      </c>
      <c r="OW80" s="5">
        <f>IF(GW80=0,0,IF($BJ80&gt;SUM(GX80:$JV80),IF(GW80+SUM(GX80:$JV80)&gt;$BJ80,$BJ80-SUM(OX80:$RV80),GW80),0))</f>
        <v>0</v>
      </c>
      <c r="OX80" s="5">
        <f>IF(GX80=0,0,IF($BJ80&gt;SUM(GY80:$JV80),IF(GX80+SUM(GY80:$JV80)&gt;$BJ80,$BJ80-SUM(OY80:$RV80),GX80),0))</f>
        <v>0</v>
      </c>
      <c r="OY80" s="5">
        <f>IF(GY80=0,0,IF($BJ80&gt;SUM(GZ80:$JV80),IF(GY80+SUM(GZ80:$JV80)&gt;$BJ80,$BJ80-SUM(OZ80:$RV80),GY80),0))</f>
        <v>0</v>
      </c>
      <c r="OZ80" s="5">
        <f>IF(GZ80=0,0,IF($BJ80&gt;SUM(HA80:$JV80),IF(GZ80+SUM(HA80:$JV80)&gt;$BJ80,$BJ80-SUM(PA80:$RV80),GZ80),0))</f>
        <v>0</v>
      </c>
      <c r="PA80" s="5">
        <f>IF(HA80=0,0,IF($BJ80&gt;SUM(HB80:$JV80),IF(HA80+SUM(HB80:$JV80)&gt;$BJ80,$BJ80-SUM(PB80:$RV80),HA80),0))</f>
        <v>0</v>
      </c>
      <c r="PB80" s="5">
        <f>IF(HB80=0,0,IF($BJ80&gt;SUM(HC80:$JV80),IF(HB80+SUM(HC80:$JV80)&gt;$BJ80,$BJ80-SUM(PC80:$RV80),HB80),0))</f>
        <v>0</v>
      </c>
      <c r="PC80" s="5">
        <f>IF(HC80=0,0,IF($BJ80&gt;SUM(HD80:$JV80),IF(HC80+SUM(HD80:$JV80)&gt;$BJ80,$BJ80-SUM(PD80:$RV80),HC80),0))</f>
        <v>0</v>
      </c>
      <c r="PD80" s="5">
        <f>IF(HD80=0,0,IF($BJ80&gt;SUM(HE80:$JV80),IF(HD80+SUM(HE80:$JV80)&gt;$BJ80,$BJ80-SUM(PE80:$RV80),HD80),0))</f>
        <v>0</v>
      </c>
      <c r="PE80" s="5">
        <f>IF(HE80=0,0,IF($BJ80&gt;SUM(HF80:$JV80),IF(HE80+SUM(HF80:$JV80)&gt;$BJ80,$BJ80-SUM(PF80:$RV80),HE80),0))</f>
        <v>0</v>
      </c>
      <c r="PF80" s="5">
        <f>IF(HF80=0,0,IF($BJ80&gt;SUM(HG80:$JV80),IF(HF80+SUM(HG80:$JV80)&gt;$BJ80,$BJ80-SUM(PG80:$RV80),HF80),0))</f>
        <v>0</v>
      </c>
      <c r="PG80" s="5">
        <f>IF(HG80=0,0,IF($BJ80&gt;SUM(HH80:$JV80),IF(HG80+SUM(HH80:$JV80)&gt;$BJ80,$BJ80-SUM(PH80:$RV80),HG80),0))</f>
        <v>0</v>
      </c>
      <c r="PH80" s="5">
        <f>IF(HH80=0,0,IF($BJ80&gt;SUM(HI80:$JV80),IF(HH80+SUM(HI80:$JV80)&gt;$BJ80,$BJ80-SUM(PI80:$RV80),HH80),0))</f>
        <v>0</v>
      </c>
      <c r="PI80" s="5">
        <f>IF(HI80=0,0,IF($BJ80&gt;SUM(HJ80:$JV80),IF(HI80+SUM(HJ80:$JV80)&gt;$BJ80,$BJ80-SUM(PJ80:$RV80),HI80),0))</f>
        <v>0</v>
      </c>
      <c r="PJ80" s="5">
        <f>IF(HJ80=0,0,IF($BJ80&gt;SUM(HK80:$JV80),IF(HJ80+SUM(HK80:$JV80)&gt;$BJ80,$BJ80-SUM(PK80:$RV80),HJ80),0))</f>
        <v>0</v>
      </c>
      <c r="PK80" s="5">
        <f>IF(HK80=0,0,IF($BJ80&gt;SUM(HL80:$JV80),IF(HK80+SUM(HL80:$JV80)&gt;$BJ80,$BJ80-SUM(PL80:$RV80),HK80),0))</f>
        <v>0</v>
      </c>
      <c r="PL80" s="5">
        <f>IF(HL80=0,0,IF($BJ80&gt;SUM(HM80:$JV80),IF(HL80+SUM(HM80:$JV80)&gt;$BJ80,$BJ80-SUM(PM80:$RV80),HL80),0))</f>
        <v>0</v>
      </c>
      <c r="PM80" s="5">
        <f>IF(HM80=0,0,IF($BJ80&gt;SUM(HN80:$JV80),IF(HM80+SUM(HN80:$JV80)&gt;$BJ80,$BJ80-SUM(PN80:$RV80),HM80),0))</f>
        <v>0</v>
      </c>
      <c r="PN80" s="5">
        <f>IF(HN80=0,0,IF($BJ80&gt;SUM(HO80:$JV80),IF(HN80+SUM(HO80:$JV80)&gt;$BJ80,$BJ80-SUM(PO80:$RV80),HN80),0))</f>
        <v>0</v>
      </c>
      <c r="PO80" s="5">
        <f>IF(HO80=0,0,IF($BJ80&gt;SUM(HP80:$JV80),IF(HO80+SUM(HP80:$JV80)&gt;$BJ80,$BJ80-SUM(PP80:$RV80),HO80),0))</f>
        <v>0</v>
      </c>
      <c r="PP80" s="5">
        <f>IF(HP80=0,0,IF($BJ80&gt;SUM(HQ80:$JV80),IF(HP80+SUM(HQ80:$JV80)&gt;$BJ80,$BJ80-SUM(PQ80:$RV80),HP80),0))</f>
        <v>0</v>
      </c>
      <c r="PQ80" s="5">
        <f>IF(HQ80=0,0,IF($BJ80&gt;SUM(HR80:$JV80),IF(HQ80+SUM(HR80:$JV80)&gt;$BJ80,$BJ80-SUM(PR80:$RV80),HQ80),0))</f>
        <v>0</v>
      </c>
      <c r="PR80" s="5">
        <f>IF(HR80=0,0,IF($BJ80&gt;SUM(HS80:$JV80),IF(HR80+SUM(HS80:$JV80)&gt;$BJ80,$BJ80-SUM(PS80:$RV80),HR80),0))</f>
        <v>0</v>
      </c>
      <c r="PS80" s="5">
        <f>IF(HS80=0,0,IF($BJ80&gt;SUM(HT80:$JV80),IF(HS80+SUM(HT80:$JV80)&gt;$BJ80,$BJ80-SUM(PT80:$RV80),HS80),0))</f>
        <v>0</v>
      </c>
      <c r="PT80" s="5">
        <f>IF(HT80=0,0,IF($BJ80&gt;SUM(HU80:$JV80),IF(HT80+SUM(HU80:$JV80)&gt;$BJ80,$BJ80-SUM(PU80:$RV80),HT80),0))</f>
        <v>0</v>
      </c>
      <c r="PU80" s="5">
        <f>IF(HU80=0,0,IF($BJ80&gt;SUM(HV80:$JV80),IF(HU80+SUM(HV80:$JV80)&gt;$BJ80,$BJ80-SUM(PV80:$RV80),HU80),0))</f>
        <v>0</v>
      </c>
      <c r="PV80" s="5">
        <f>IF(HV80=0,0,IF($BJ80&gt;SUM(HW80:$JV80),IF(HV80+SUM(HW80:$JV80)&gt;$BJ80,$BJ80-SUM(PW80:$RV80),HV80),0))</f>
        <v>0</v>
      </c>
      <c r="PW80" s="5">
        <f>IF(HW80=0,0,IF($BJ80&gt;SUM(HX80:$JV80),IF(HW80+SUM(HX80:$JV80)&gt;$BJ80,$BJ80-SUM(PX80:$RV80),HW80),0))</f>
        <v>0</v>
      </c>
      <c r="PX80" s="5">
        <f>IF(HX80=0,0,IF($BJ80&gt;SUM(HY80:$JV80),IF(HX80+SUM(HY80:$JV80)&gt;$BJ80,$BJ80-SUM(PY80:$RV80),HX80),0))</f>
        <v>0</v>
      </c>
      <c r="PY80" s="5">
        <f>IF(HY80=0,0,IF($BJ80&gt;SUM(HZ80:$JV80),IF(HY80+SUM(HZ80:$JV80)&gt;$BJ80,$BJ80-SUM(PZ80:$RV80),HY80),0))</f>
        <v>0</v>
      </c>
      <c r="PZ80" s="5">
        <f>IF(HZ80=0,0,IF($BJ80&gt;SUM(IA80:$JV80),IF(HZ80+SUM(IA80:$JV80)&gt;$BJ80,$BJ80-SUM(QA80:$RV80),HZ80),0))</f>
        <v>0</v>
      </c>
      <c r="QA80" s="5">
        <f>IF(IA80=0,0,IF($BJ80&gt;SUM(IB80:$JV80),IF(IA80+SUM(IB80:$JV80)&gt;$BJ80,$BJ80-SUM(QB80:$RV80),IA80),0))</f>
        <v>0</v>
      </c>
      <c r="QB80" s="5">
        <f>IF(IB80=0,0,IF($BJ80&gt;SUM(IC80:$JV80),IF(IB80+SUM(IC80:$JV80)&gt;$BJ80,$BJ80-SUM(QC80:$RV80),IB80),0))</f>
        <v>0</v>
      </c>
      <c r="QC80" s="5">
        <f>IF(IC80=0,0,IF($BJ80&gt;SUM(ID80:$JV80),IF(IC80+SUM(ID80:$JV80)&gt;$BJ80,$BJ80-SUM(QD80:$RV80),IC80),0))</f>
        <v>0</v>
      </c>
      <c r="QD80" s="5">
        <f>IF(ID80=0,0,IF($BJ80&gt;SUM(IE80:$JV80),IF(ID80+SUM(IE80:$JV80)&gt;$BJ80,$BJ80-SUM(QE80:$RV80),ID80),0))</f>
        <v>0</v>
      </c>
      <c r="QE80" s="5">
        <f>IF(IE80=0,0,IF($BJ80&gt;SUM(IF80:$JV80),IF(IE80+SUM(IF80:$JV80)&gt;$BJ80,$BJ80-SUM(QF80:$RV80),IE80),0))</f>
        <v>0</v>
      </c>
      <c r="QF80" s="5">
        <f>IF(IF80=0,0,IF($BJ80&gt;SUM(IG80:$JV80),IF(IF80+SUM(IG80:$JV80)&gt;$BJ80,$BJ80-SUM(QG80:$RV80),IF80),0))</f>
        <v>0</v>
      </c>
      <c r="QG80" s="5">
        <f>IF(IG80=0,0,IF($BJ80&gt;SUM(IH80:$JV80),IF(IG80+SUM(IH80:$JV80)&gt;$BJ80,$BJ80-SUM(QH80:$RV80),IG80),0))</f>
        <v>0</v>
      </c>
      <c r="QH80" s="5">
        <f>IF(IH80=0,0,IF($BJ80&gt;SUM(II80:$JV80),IF(IH80+SUM(II80:$JV80)&gt;$BJ80,$BJ80-SUM(QI80:$RV80),IH80),0))</f>
        <v>0</v>
      </c>
      <c r="QI80" s="5">
        <f>IF(II80=0,0,IF($BJ80&gt;SUM(IJ80:$JV80),IF(II80+SUM(IJ80:$JV80)&gt;$BJ80,$BJ80-SUM(QJ80:$RV80),II80),0))</f>
        <v>0</v>
      </c>
      <c r="QJ80" s="5">
        <f>IF(IJ80=0,0,IF($BJ80&gt;SUM(IK80:$JV80),IF(IJ80+SUM(IK80:$JV80)&gt;$BJ80,$BJ80-SUM(QK80:$RV80),IJ80),0))</f>
        <v>0</v>
      </c>
      <c r="QK80" s="5">
        <f>IF(IK80=0,0,IF($BJ80&gt;SUM(IL80:$JV80),IF(IK80+SUM(IL80:$JV80)&gt;$BJ80,$BJ80-SUM(QL80:$RV80),IK80),0))</f>
        <v>0</v>
      </c>
      <c r="QL80" s="5">
        <f>IF(IL80=0,0,IF($BJ80&gt;SUM(IM80:$JV80),IF(IL80+SUM(IM80:$JV80)&gt;$BJ80,$BJ80-SUM(QM80:$RV80),IL80),0))</f>
        <v>0</v>
      </c>
      <c r="QM80" s="5">
        <f>IF(IM80=0,0,IF($BJ80&gt;SUM(IN80:$JV80),IF(IM80+SUM(IN80:$JV80)&gt;$BJ80,$BJ80-SUM(QN80:$RV80),IM80),0))</f>
        <v>0</v>
      </c>
      <c r="QN80" s="5">
        <f>IF(IN80=0,0,IF($BJ80&gt;SUM(IO80:$JV80),IF(IN80+SUM(IO80:$JV80)&gt;$BJ80,$BJ80-SUM(QO80:$RV80),IN80),0))</f>
        <v>0</v>
      </c>
      <c r="QO80" s="5">
        <f>IF(IO80=0,0,IF($BJ80&gt;SUM(IP80:$JV80),IF(IO80+SUM(IP80:$JV80)&gt;$BJ80,$BJ80-SUM(QP80:$RV80),IO80),0))</f>
        <v>0</v>
      </c>
      <c r="QP80" s="5">
        <f>IF(IP80=0,0,IF($BJ80&gt;SUM(IQ80:$JV80),IF(IP80+SUM(IQ80:$JV80)&gt;$BJ80,$BJ80-SUM(QQ80:$RV80),IP80),0))</f>
        <v>0</v>
      </c>
      <c r="QQ80" s="5">
        <f>IF(IQ80=0,0,IF($BJ80&gt;SUM(IR80:$JV80),IF(IQ80+SUM(IR80:$JV80)&gt;$BJ80,$BJ80-SUM(QR80:$RV80),IQ80),0))</f>
        <v>0</v>
      </c>
      <c r="QR80" s="5">
        <f>IF(IR80=0,0,IF($BJ80&gt;SUM(IS80:$JV80),IF(IR80+SUM(IS80:$JV80)&gt;$BJ80,$BJ80-SUM(QS80:$RV80),IR80),0))</f>
        <v>0</v>
      </c>
      <c r="QS80" s="5">
        <f>IF(IS80=0,0,IF($BJ80&gt;SUM(IT80:$JV80),IF(IS80+SUM(IT80:$JV80)&gt;$BJ80,$BJ80-SUM(QT80:$RV80),IS80),0))</f>
        <v>0</v>
      </c>
      <c r="QT80" s="5">
        <f>IF(IT80=0,0,IF($BJ80&gt;SUM(IU80:$JV80),IF(IT80+SUM(IU80:$JV80)&gt;$BJ80,$BJ80-SUM(QU80:$RV80),IT80),0))</f>
        <v>0</v>
      </c>
      <c r="QU80" s="5">
        <f>IF(IU80=0,0,IF($BJ80&gt;SUM(IV80:$JV80),IF(IU80+SUM(IV80:$JV80)&gt;$BJ80,$BJ80-SUM(QV80:$RV80),IU80),0))</f>
        <v>0</v>
      </c>
      <c r="QV80" s="5">
        <f>IF(IV80=0,0,IF($BJ80&gt;SUM(IW80:$JV80),IF(IV80+SUM(IW80:$JV80)&gt;$BJ80,$BJ80-SUM(QW80:$RV80),IV80),0))</f>
        <v>0</v>
      </c>
      <c r="QW80" s="5">
        <f>IF(IW80=0,0,IF($BJ80&gt;SUM(IX80:$JV80),IF(IW80+SUM(IX80:$JV80)&gt;$BJ80,$BJ80-SUM(QX80:$RV80),IW80),0))</f>
        <v>0</v>
      </c>
      <c r="QX80" s="5">
        <f>IF(IX80=0,0,IF($BJ80&gt;SUM(IY80:$JV80),IF(IX80+SUM(IY80:$JV80)&gt;$BJ80,$BJ80-SUM(QY80:$RV80),IX80),0))</f>
        <v>0</v>
      </c>
      <c r="QY80" s="5">
        <f>IF(IY80=0,0,IF($BJ80&gt;SUM(IZ80:$JV80),IF(IY80+SUM(IZ80:$JV80)&gt;$BJ80,$BJ80-SUM(QZ80:$RV80),IY80),0))</f>
        <v>0</v>
      </c>
      <c r="QZ80" s="5">
        <f>IF(IZ80=0,0,IF($BJ80&gt;SUM(JA80:$JV80),IF(IZ80+SUM(JA80:$JV80)&gt;$BJ80,$BJ80-SUM(RA80:$RV80),IZ80),0))</f>
        <v>0</v>
      </c>
      <c r="RA80" s="5">
        <f>IF(JA80=0,0,IF($BJ80&gt;SUM(JB80:$JV80),IF(JA80+SUM(JB80:$JV80)&gt;$BJ80,$BJ80-SUM(RB80:$RV80),JA80),0))</f>
        <v>0</v>
      </c>
      <c r="RB80" s="5">
        <f>IF(JB80=0,0,IF($BJ80&gt;SUM(JC80:$JV80),IF(JB80+SUM(JC80:$JV80)&gt;$BJ80,$BJ80-SUM(RC80:$RV80),JB80),0))</f>
        <v>0</v>
      </c>
      <c r="RC80" s="5">
        <f>IF(JC80=0,0,IF($BJ80&gt;SUM(JD80:$JV80),IF(JC80+SUM(JD80:$JV80)&gt;$BJ80,$BJ80-SUM(RD80:$RV80),JC80),0))</f>
        <v>0</v>
      </c>
      <c r="RD80" s="5">
        <f>IF(JD80=0,0,IF($BJ80&gt;SUM(JE80:$JV80),IF(JD80+SUM(JE80:$JV80)&gt;$BJ80,$BJ80-SUM(RE80:$RV80),JD80),0))</f>
        <v>0</v>
      </c>
      <c r="RE80" s="5">
        <f>IF(JE80=0,0,IF($BJ80&gt;SUM(JF80:$JV80),IF(JE80+SUM(JF80:$JV80)&gt;$BJ80,$BJ80-SUM(RF80:$RV80),JE80),0))</f>
        <v>0</v>
      </c>
      <c r="RF80" s="5">
        <f>IF(JF80=0,0,IF($BJ80&gt;SUM(JG80:$JV80),IF(JF80+SUM(JG80:$JV80)&gt;$BJ80,$BJ80-SUM(RG80:$RV80),JF80),0))</f>
        <v>0</v>
      </c>
      <c r="RG80" s="5">
        <f>IF(JG80=0,0,IF($BJ80&gt;SUM(JH80:$JV80),IF(JG80+SUM(JH80:$JV80)&gt;$BJ80,$BJ80-SUM(RH80:$RV80),JG80),0))</f>
        <v>0</v>
      </c>
      <c r="RH80" s="5">
        <f>IF(JH80=0,0,IF($BJ80&gt;SUM(JI80:$JV80),IF(JH80+SUM(JI80:$JV80)&gt;$BJ80,$BJ80-SUM(RI80:$RV80),JH80),0))</f>
        <v>0</v>
      </c>
      <c r="RI80" s="5">
        <f>IF(JI80=0,0,IF($BJ80&gt;SUM(JJ80:$JV80),IF(JI80+SUM(JJ80:$JV80)&gt;$BJ80,$BJ80-SUM(RJ80:$RV80),JI80),0))</f>
        <v>0</v>
      </c>
      <c r="RJ80" s="5">
        <f>IF(JJ80=0,0,IF($BJ80&gt;SUM(JK80:$JV80),IF(JJ80+SUM(JK80:$JV80)&gt;$BJ80,$BJ80-SUM(RK80:$RV80),JJ80),0))</f>
        <v>0</v>
      </c>
      <c r="RK80" s="5">
        <f>IF(JK80=0,0,IF($BJ80&gt;SUM(JL80:$JV80),IF(JK80+SUM(JL80:$JV80)&gt;$BJ80,$BJ80-SUM(RL80:$RV80),JK80),0))</f>
        <v>0</v>
      </c>
      <c r="RL80" s="5">
        <f>IF(JL80=0,0,IF($BJ80&gt;SUM(JM80:$JV80),IF(JL80+SUM(JM80:$JV80)&gt;$BJ80,$BJ80-SUM(RM80:$RV80),JL80),0))</f>
        <v>0</v>
      </c>
      <c r="RM80" s="5">
        <f>IF(JM80=0,0,IF($BJ80&gt;SUM(JN80:$JV80),IF(JM80+SUM(JN80:$JV80)&gt;$BJ80,$BJ80-SUM(RN80:$RV80),JM80),0))</f>
        <v>0</v>
      </c>
      <c r="RN80" s="5">
        <f>IF(JN80=0,0,IF($BJ80&gt;SUM(JO80:$JV80),IF(JN80+SUM(JO80:$JV80)&gt;$BJ80,$BJ80-SUM(RO80:$RV80),JN80),0))</f>
        <v>0</v>
      </c>
      <c r="RO80" s="5">
        <f>IF(JO80=0,0,IF($BJ80&gt;SUM(JP80:$JV80),IF(JO80+SUM(JP80:$JV80)&gt;$BJ80,$BJ80-SUM(RP80:$RV80),JO80),0))</f>
        <v>0</v>
      </c>
      <c r="RP80" s="5">
        <f>IF(JP80=0,0,IF($BJ80&gt;SUM(JQ80:$JV80),IF(JP80+SUM(JQ80:$JV80)&gt;$BJ80,$BJ80-SUM(RQ80:$RV80),JP80),0))</f>
        <v>0</v>
      </c>
      <c r="RQ80" s="5">
        <f>IF(JQ80=0,0,IF($BJ80&gt;SUM(JR80:$JV80),IF(JQ80+SUM(JR80:$JV80)&gt;$BJ80,$BJ80-SUM(RR80:$RV80),JQ80),0))</f>
        <v>0</v>
      </c>
      <c r="RR80" s="5">
        <f>IF(JR80=0,0,IF($BJ80&gt;SUM(JS80:$JV80),IF(JR80+SUM(JS80:$JV80)&gt;$BJ80,$BJ80-SUM(RS80:$RV80),JR80),0))</f>
        <v>0</v>
      </c>
      <c r="RS80" s="5">
        <f>IF(JS80=0,0,IF($BJ80&gt;SUM(JT80:$JV80),IF(JS80+SUM(JT80:$JV80)&gt;$BJ80,$BJ80-SUM(RT80:$RV80),JS80),0))</f>
        <v>0</v>
      </c>
      <c r="RT80" s="5">
        <f>IF(JT80=0,0,IF($BJ80&gt;SUM(JU80:$JV80),IF(JT80+SUM(JU80:$JV80)&gt;$BJ80,$BJ80-SUM(RU80:$RV80),JT80),0))</f>
        <v>0</v>
      </c>
      <c r="RU80" s="5">
        <f>IF(JU80=0,0,IF($BJ80&gt;SUM(JV80:$JV80),IF(JU80+SUM(JV80:$JV80)&gt;$BJ80,$BJ80-SUM(RV80:$RV80),JU80),0))</f>
        <v>0</v>
      </c>
      <c r="RV80" s="54"/>
      <c r="RW80" s="12">
        <f ca="1">SUMIFS(Sales!D$1:D$151,Sales!B$1:B$151,B80,Sales!C$1:C$151,C80)</f>
        <v>85</v>
      </c>
      <c r="RX80" s="65" t="b">
        <f>IF(COUNTIF(Sales!C$1:C$153,C80)=1,TRUE,FALSE)</f>
        <v>1</v>
      </c>
      <c r="RY80" t="b">
        <f>IF(SUM(BW80:JV80)=SUM(BW252:JV252),IF(SUM(BW80:JV80)=0,TRUE,FALSE),TRUE)</f>
        <v>1</v>
      </c>
    </row>
    <row r="81" spans="1:493" hidden="1" x14ac:dyDescent="0.35">
      <c r="A81" s="7">
        <f t="shared" ca="1" si="546"/>
        <v>81</v>
      </c>
      <c r="B81" s="126" t="str">
        <f t="shared" si="595"/>
        <v>GC-Shoes</v>
      </c>
      <c r="C81" s="20" t="s">
        <v>402</v>
      </c>
      <c r="D81" s="20"/>
      <c r="E81" s="155">
        <f>IF(LEFT(C81,5)="Total",0,SUMIFS(Costing!E$1:E$79,Costing!C$1:C$79,B81,Costing!D$1:D$79,C81))</f>
        <v>0</v>
      </c>
      <c r="F81" s="60">
        <f>SUMIFS(Costing!G$1:G$79,Costing!C$1:C$79,B81,Costing!D$1:D$79,C81)</f>
        <v>0</v>
      </c>
      <c r="G81" s="92"/>
      <c r="H81" s="220"/>
      <c r="I81" s="67">
        <f t="shared" si="603"/>
        <v>0</v>
      </c>
      <c r="J81" s="92"/>
      <c r="K81" s="220"/>
      <c r="L81" s="67">
        <f t="shared" si="604"/>
        <v>0</v>
      </c>
      <c r="M81" s="92"/>
      <c r="N81" s="220"/>
      <c r="O81" s="67">
        <f t="shared" si="605"/>
        <v>0</v>
      </c>
      <c r="P81" s="92"/>
      <c r="Q81" s="220"/>
      <c r="R81" s="67">
        <f t="shared" si="606"/>
        <v>0</v>
      </c>
      <c r="S81" s="92"/>
      <c r="T81" s="220"/>
      <c r="U81" s="67">
        <f t="shared" si="607"/>
        <v>0</v>
      </c>
      <c r="V81" s="92"/>
      <c r="W81" s="220"/>
      <c r="X81" s="67">
        <f t="shared" si="608"/>
        <v>0</v>
      </c>
      <c r="Y81" s="92"/>
      <c r="Z81" s="220"/>
      <c r="AA81" s="67">
        <f t="shared" si="609"/>
        <v>0</v>
      </c>
      <c r="AB81" s="92"/>
      <c r="AC81" s="220"/>
      <c r="AD81" s="67">
        <f t="shared" si="610"/>
        <v>0</v>
      </c>
      <c r="AE81" s="92"/>
      <c r="AF81" s="220"/>
      <c r="AG81" s="67">
        <f t="shared" si="611"/>
        <v>0</v>
      </c>
      <c r="AH81" s="92"/>
      <c r="AI81" s="220"/>
      <c r="AJ81" s="67">
        <f t="shared" si="612"/>
        <v>0</v>
      </c>
      <c r="AK81" s="92"/>
      <c r="AL81" s="220"/>
      <c r="AM81" s="67">
        <f t="shared" si="613"/>
        <v>0</v>
      </c>
      <c r="AN81" s="92"/>
      <c r="AO81" s="220"/>
      <c r="AP81" s="67">
        <f t="shared" si="614"/>
        <v>0</v>
      </c>
      <c r="AQ81" s="92"/>
      <c r="AR81" s="220"/>
      <c r="AS81" s="67">
        <f t="shared" si="615"/>
        <v>0</v>
      </c>
      <c r="AT81" s="92"/>
      <c r="AU81" s="220"/>
      <c r="AV81" s="67">
        <f t="shared" si="616"/>
        <v>0</v>
      </c>
      <c r="AW81" s="92"/>
      <c r="AX81" s="220"/>
      <c r="AY81" s="67">
        <f t="shared" si="617"/>
        <v>0</v>
      </c>
      <c r="AZ81" s="92"/>
      <c r="BA81" s="220"/>
      <c r="BB81" s="67">
        <f t="shared" si="618"/>
        <v>0</v>
      </c>
      <c r="BC81" s="92"/>
      <c r="BD81" s="220"/>
      <c r="BE81" s="67">
        <f t="shared" si="619"/>
        <v>0</v>
      </c>
      <c r="BF81" s="92"/>
      <c r="BG81" s="220"/>
      <c r="BH81" s="67">
        <f t="shared" si="620"/>
        <v>0</v>
      </c>
      <c r="BI81" s="68"/>
      <c r="BJ81" s="154">
        <f t="shared" si="621"/>
        <v>0</v>
      </c>
      <c r="BK81" s="116">
        <f t="shared" si="622"/>
        <v>0</v>
      </c>
      <c r="BL81" s="50"/>
      <c r="BM81" s="5">
        <f ca="1">SUMIFS(INDIRECT("Sales!"&amp;RW81&amp;":"&amp;RW81),Sales!$1:$1,"&gt;"&amp;$BN$2,Sales!$1:$1,"&lt;="&amp;$C$2)/$BM$2*30</f>
        <v>0</v>
      </c>
      <c r="BN81" s="72"/>
      <c r="BO81" s="5">
        <f>SUMIF($DB$2:$RV$2,"&lt;"&amp;BO$2,$DB81:$RV81)-SUM($BN81:BN81)</f>
        <v>0</v>
      </c>
      <c r="BP81" s="5">
        <f>SUMIF($DB$2:$RV$2,"&lt;"&amp;BP$2,$DB81:$RV81)-SUM($BN81:BO81)</f>
        <v>0</v>
      </c>
      <c r="BQ81" s="5">
        <f>SUMIF($DB$2:$RV$2,"&lt;"&amp;BQ$2,$DB81:$RV81)-SUM($BN81:BP81)</f>
        <v>0</v>
      </c>
      <c r="BR81" s="5">
        <f>SUMIF($DB$2:$RV$2,"&lt;"&amp;BR$2,$DB81:$RV81)-SUM($BN81:BQ81)</f>
        <v>0</v>
      </c>
      <c r="BS81" s="5">
        <f>SUMIF($DB$2:$RV$2,"&lt;"&amp;BS$2,$DB81:$RV81)-SUM($BN81:BR81)</f>
        <v>0</v>
      </c>
      <c r="BT81" s="5">
        <f>SUMIF($DB$2:$RV$2,"&lt;"&amp;BT$2,$DB81:$RV81)-SUM($BN81:BS81)</f>
        <v>0</v>
      </c>
      <c r="BU81" s="5">
        <f t="shared" si="623"/>
        <v>0</v>
      </c>
      <c r="BV81" s="10"/>
      <c r="BW81" s="5">
        <v>0</v>
      </c>
      <c r="BX81" s="5">
        <v>0</v>
      </c>
      <c r="BY81" s="5">
        <v>0</v>
      </c>
      <c r="BZ81" s="5"/>
      <c r="CA81" s="79"/>
      <c r="CB81" s="79"/>
      <c r="CC81" s="79">
        <v>0</v>
      </c>
      <c r="CD81" s="79">
        <v>0</v>
      </c>
      <c r="CE81" s="79">
        <v>0</v>
      </c>
      <c r="CF81" s="79">
        <v>0</v>
      </c>
      <c r="CG81" s="79">
        <v>0</v>
      </c>
      <c r="CH81" s="79">
        <v>0</v>
      </c>
      <c r="CI81" s="79">
        <v>0</v>
      </c>
      <c r="CJ81" s="79">
        <v>0</v>
      </c>
      <c r="CK81" s="79">
        <v>0</v>
      </c>
      <c r="CL81" s="79">
        <v>0</v>
      </c>
      <c r="CM81" s="79">
        <v>0</v>
      </c>
      <c r="CN81" s="79">
        <v>0</v>
      </c>
      <c r="CO81" s="79">
        <v>0</v>
      </c>
      <c r="CP81" s="79">
        <v>0</v>
      </c>
      <c r="CQ81" s="79">
        <v>0</v>
      </c>
      <c r="CR81" s="79">
        <v>0</v>
      </c>
      <c r="CS81" s="79">
        <v>0</v>
      </c>
      <c r="CT81" s="79">
        <v>0</v>
      </c>
      <c r="CU81" s="79">
        <v>0</v>
      </c>
      <c r="CV81" s="79">
        <v>0</v>
      </c>
      <c r="CW81" s="79">
        <v>0</v>
      </c>
      <c r="CX81" s="79">
        <v>0</v>
      </c>
      <c r="CY81" s="79">
        <v>0</v>
      </c>
      <c r="CZ81" s="79">
        <v>0</v>
      </c>
      <c r="DA81" s="79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0</v>
      </c>
      <c r="IF81" s="5"/>
      <c r="IG81" s="5">
        <v>0</v>
      </c>
      <c r="IH81" s="5">
        <v>0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25</v>
      </c>
      <c r="IS81" s="5">
        <v>35</v>
      </c>
      <c r="IT81" s="5">
        <v>35</v>
      </c>
      <c r="IU81" s="5">
        <v>35</v>
      </c>
      <c r="IV81" s="5">
        <v>25</v>
      </c>
      <c r="IW81" s="5">
        <v>10</v>
      </c>
      <c r="IX81" s="5">
        <v>10</v>
      </c>
      <c r="IY81" s="5">
        <v>10</v>
      </c>
      <c r="IZ81" s="5">
        <v>10</v>
      </c>
      <c r="JA81" s="5">
        <v>10</v>
      </c>
      <c r="JB81" s="5">
        <v>0</v>
      </c>
      <c r="JC81" s="5">
        <v>10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0</v>
      </c>
      <c r="JR81" s="5">
        <v>0</v>
      </c>
      <c r="JS81" s="5">
        <v>0</v>
      </c>
      <c r="JT81" s="5">
        <v>0</v>
      </c>
      <c r="JU81" s="5"/>
      <c r="JV81" s="54"/>
      <c r="JW81" s="5">
        <f>IF(BW81=0,0,IF($BJ81&gt;SUM(BX81:$JV81),IF(BW81+SUM(BX81:$JV81)&gt;$BJ81,$BJ81-SUM(JX81:$RV81),BW81),0))</f>
        <v>0</v>
      </c>
      <c r="JX81" s="5">
        <f>IF(BX81=0,0,IF($BJ81&gt;SUM(BY81:$JV81),IF(BX81+SUM(BY81:$JV81)&gt;$BJ81,$BJ81-SUM(JY81:$RV81),BX81),0))</f>
        <v>0</v>
      </c>
      <c r="JY81" s="5">
        <f>IF(BY81=0,0,IF($BJ81&gt;SUM(BZ81:$JV81),IF(BY81+SUM(BZ81:$JV81)&gt;$BJ81,$BJ81-SUM(JZ81:$RV81),BY81),0))</f>
        <v>0</v>
      </c>
      <c r="JZ81" s="5">
        <f>IF(BZ81=0,0,IF($BJ81&gt;SUM(CA81:$JV81),IF(BZ81+SUM(CA81:$JV81)&gt;$BJ81,$BJ81-SUM(KA81:$RV81),BZ81),0))</f>
        <v>0</v>
      </c>
      <c r="KA81" s="5">
        <f>IF(CA81=0,0,IF($BJ81&gt;SUM(CB81:$JV81),IF(CA81+SUM(CB81:$JV81)&gt;$BJ81,$BJ81-SUM(KB81:$RV81),CA81),0))</f>
        <v>0</v>
      </c>
      <c r="KB81" s="5">
        <f>IF(CB81=0,0,IF($BJ81&gt;SUM(CC81:$JV81),IF(CB81+SUM(CC81:$JV81)&gt;$BJ81,$BJ81-SUM(KC81:$RV81),CB81),0))</f>
        <v>0</v>
      </c>
      <c r="KC81" s="5">
        <f>IF(CC81=0,0,IF($BJ81&gt;SUM(CD81:$JV81),IF(CC81+SUM(CD81:$JV81)&gt;$BJ81,$BJ81-SUM(KD81:$RV81),CC81),0))</f>
        <v>0</v>
      </c>
      <c r="KD81" s="5">
        <f>IF(CD81=0,0,IF($BJ81&gt;SUM(CE81:$JV81),IF(CD81+SUM(CE81:$JV81)&gt;$BJ81,$BJ81-SUM(KE81:$RV81),CD81),0))</f>
        <v>0</v>
      </c>
      <c r="KE81" s="5">
        <f>IF(CE81=0,0,IF($BJ81&gt;SUM(CF81:$JV81),IF(CE81+SUM(CF81:$JV81)&gt;$BJ81,$BJ81-SUM(KF81:$RV81),CE81),0))</f>
        <v>0</v>
      </c>
      <c r="KF81" s="5">
        <f>IF(CF81=0,0,IF($BJ81&gt;SUM(CG81:$JV81),IF(CF81+SUM(CG81:$JV81)&gt;$BJ81,$BJ81-SUM(KG81:$RV81),CF81),0))</f>
        <v>0</v>
      </c>
      <c r="KG81" s="5">
        <f>IF(CG81=0,0,IF($BJ81&gt;SUM(CH81:$JV81),IF(CG81+SUM(CH81:$JV81)&gt;$BJ81,$BJ81-SUM(KH81:$RV81),CG81),0))</f>
        <v>0</v>
      </c>
      <c r="KH81" s="5">
        <f>IF(CH81=0,0,IF($BJ81&gt;SUM(CI81:$JV81),IF(CH81+SUM(CI81:$JV81)&gt;$BJ81,$BJ81-SUM(KI81:$RV81),CH81),0))</f>
        <v>0</v>
      </c>
      <c r="KI81" s="5">
        <f>IF(CI81=0,0,IF($BJ81&gt;SUM(CJ81:$JV81),IF(CI81+SUM(CJ81:$JV81)&gt;$BJ81,$BJ81-SUM(KJ81:$RV81),CI81),0))</f>
        <v>0</v>
      </c>
      <c r="KJ81" s="5">
        <f>IF(CJ81=0,0,IF($BJ81&gt;SUM(CK81:$JV81),IF(CJ81+SUM(CK81:$JV81)&gt;$BJ81,$BJ81-SUM(KK81:$RV81),CJ81),0))</f>
        <v>0</v>
      </c>
      <c r="KK81" s="5">
        <f>IF(CK81=0,0,IF($BJ81&gt;SUM(CL81:$JV81),IF(CK81+SUM(CL81:$JV81)&gt;$BJ81,$BJ81-SUM(KL81:$RV81),CK81),0))</f>
        <v>0</v>
      </c>
      <c r="KL81" s="5">
        <f>IF(CL81=0,0,IF($BJ81&gt;SUM(CM81:$JV81),IF(CL81+SUM(CM81:$JV81)&gt;$BJ81,$BJ81-SUM(KM81:$RV81),CL81),0))</f>
        <v>0</v>
      </c>
      <c r="KM81" s="5">
        <f>IF(CM81=0,0,IF($BJ81&gt;SUM(CN81:$JV81),IF(CM81+SUM(CN81:$JV81)&gt;$BJ81,$BJ81-SUM(KN81:$RV81),CM81),0))</f>
        <v>0</v>
      </c>
      <c r="KN81" s="5">
        <f>IF(CN81=0,0,IF($BJ81&gt;SUM(CO81:$JV81),IF(CN81+SUM(CO81:$JV81)&gt;$BJ81,$BJ81-SUM(KO81:$RV81),CN81),0))</f>
        <v>0</v>
      </c>
      <c r="KO81" s="5">
        <f>IF(CO81=0,0,IF($BJ81&gt;SUM(CP81:$JV81),IF(CO81+SUM(CP81:$JV81)&gt;$BJ81,$BJ81-SUM(KP81:$RV81),CO81),0))</f>
        <v>0</v>
      </c>
      <c r="KP81" s="5">
        <f>IF(CP81=0,0,IF($BJ81&gt;SUM(CQ81:$JV81),IF(CP81+SUM(CQ81:$JV81)&gt;$BJ81,$BJ81-SUM(KQ81:$RV81),CP81),0))</f>
        <v>0</v>
      </c>
      <c r="KQ81" s="5">
        <f>IF(CQ81=0,0,IF($BJ81&gt;SUM(CR81:$JV81),IF(CQ81+SUM(CR81:$JV81)&gt;$BJ81,$BJ81-SUM(KR81:$RV81),CQ81),0))</f>
        <v>0</v>
      </c>
      <c r="KR81" s="5">
        <f>IF(CR81=0,0,IF($BJ81&gt;SUM(CS81:$JV81),IF(CR81+SUM(CS81:$JV81)&gt;$BJ81,$BJ81-SUM(KS81:$RV81),CR81),0))</f>
        <v>0</v>
      </c>
      <c r="KS81" s="5">
        <f>IF(CS81=0,0,IF($BJ81&gt;SUM(CT81:$JV81),IF(CS81+SUM(CT81:$JV81)&gt;$BJ81,$BJ81-SUM(KT81:$RV81),CS81),0))</f>
        <v>0</v>
      </c>
      <c r="KT81" s="5">
        <f>IF(CT81=0,0,IF($BJ81&gt;SUM(CU81:$JV81),IF(CT81+SUM(CU81:$JV81)&gt;$BJ81,$BJ81-SUM(KU81:$RV81),CT81),0))</f>
        <v>0</v>
      </c>
      <c r="KU81" s="5">
        <f>IF(CU81=0,0,IF($BJ81&gt;SUM(CV81:$JV81),IF(CU81+SUM(CV81:$JV81)&gt;$BJ81,$BJ81-SUM(KV81:$RV81),CU81),0))</f>
        <v>0</v>
      </c>
      <c r="KV81" s="5">
        <f>IF(CV81=0,0,IF($BJ81&gt;SUM(CW81:$JV81),IF(CV81+SUM(CW81:$JV81)&gt;$BJ81,$BJ81-SUM(KW81:$RV81),CV81),0))</f>
        <v>0</v>
      </c>
      <c r="KW81" s="5">
        <f>IF(CW81=0,0,IF($BJ81&gt;SUM(CX81:$JV81),IF(CW81+SUM(CX81:$JV81)&gt;$BJ81,$BJ81-SUM(KX81:$RV81),CW81),0))</f>
        <v>0</v>
      </c>
      <c r="KX81" s="5">
        <f>IF(CX81=0,0,IF($BJ81&gt;SUM(CY81:$JV81),IF(CX81+SUM(CY81:$JV81)&gt;$BJ81,$BJ81-SUM(KY81:$RV81),CX81),0))</f>
        <v>0</v>
      </c>
      <c r="KY81" s="5">
        <f>IF(CY81=0,0,IF($BJ81&gt;SUM(CZ81:$JV81),IF(CY81+SUM(CZ81:$JV81)&gt;$BJ81,$BJ81-SUM(KZ81:$RV81),CY81),0))</f>
        <v>0</v>
      </c>
      <c r="KZ81" s="5">
        <f>IF(CZ81=0,0,IF($BJ81&gt;SUM(DA81:$JV81),IF(CZ81+SUM(DA81:$JV81)&gt;$BJ81,$BJ81-SUM(LA81:$RV81),CZ81),0))</f>
        <v>0</v>
      </c>
      <c r="LA81" s="5">
        <f>IF(DA81=0,0,IF($BJ81&gt;SUM(DB81:$JV81),IF(DA81+SUM(DB81:$JV81)&gt;$BJ81,$BJ81-SUM(LB81:$RV81),DA81),0))</f>
        <v>0</v>
      </c>
      <c r="LB81" s="5">
        <f>IF(DB81=0,0,IF($BJ81&gt;SUM(DC81:$JV81),IF(DB81+SUM(DC81:$JV81)&gt;$BJ81,$BJ81-SUM(LC81:$RV81),DB81),0))</f>
        <v>0</v>
      </c>
      <c r="LC81" s="5">
        <f>IF(DC81=0,0,IF($BJ81&gt;SUM(DD81:$JV81),IF(DC81+SUM(DD81:$JV81)&gt;$BJ81,$BJ81-SUM(LD81:$RV81),DC81),0))</f>
        <v>0</v>
      </c>
      <c r="LD81" s="5">
        <f>IF(DD81=0,0,IF($BJ81&gt;SUM(DE81:$JV81),IF(DD81+SUM(DE81:$JV81)&gt;$BJ81,$BJ81-SUM(LE81:$RV81),DD81),0))</f>
        <v>0</v>
      </c>
      <c r="LE81" s="5">
        <f>IF(DE81=0,0,IF($BJ81&gt;SUM(DF81:$JV81),IF(DE81+SUM(DF81:$JV81)&gt;$BJ81,$BJ81-SUM(LF81:$RV81),DE81),0))</f>
        <v>0</v>
      </c>
      <c r="LF81" s="5">
        <f>IF(DF81=0,0,IF($BJ81&gt;SUM(DG81:$JV81),IF(DF81+SUM(DG81:$JV81)&gt;$BJ81,$BJ81-SUM(LG81:$RV81),DF81),0))</f>
        <v>0</v>
      </c>
      <c r="LG81" s="5">
        <f>IF(DG81=0,0,IF($BJ81&gt;SUM(DH81:$JV81),IF(DG81+SUM(DH81:$JV81)&gt;$BJ81,$BJ81-SUM(LH81:$RV81),DG81),0))</f>
        <v>0</v>
      </c>
      <c r="LH81" s="5">
        <f>IF(DH81=0,0,IF($BJ81&gt;SUM(DI81:$JV81),IF(DH81+SUM(DI81:$JV81)&gt;$BJ81,$BJ81-SUM(LI81:$RV81),DH81),0))</f>
        <v>0</v>
      </c>
      <c r="LI81" s="5">
        <f>IF(DI81=0,0,IF($BJ81&gt;SUM(DJ81:$JV81),IF(DI81+SUM(DJ81:$JV81)&gt;$BJ81,$BJ81-SUM(LJ81:$RV81),DI81),0))</f>
        <v>0</v>
      </c>
      <c r="LJ81" s="5">
        <f>IF(DJ81=0,0,IF($BJ81&gt;SUM(DK81:$JV81),IF(DJ81+SUM(DK81:$JV81)&gt;$BJ81,$BJ81-SUM(LK81:$RV81),DJ81),0))</f>
        <v>0</v>
      </c>
      <c r="LK81" s="5">
        <f>IF(DK81=0,0,IF($BJ81&gt;SUM(DL81:$JV81),IF(DK81+SUM(DL81:$JV81)&gt;$BJ81,$BJ81-SUM(LL81:$RV81),DK81),0))</f>
        <v>0</v>
      </c>
      <c r="LL81" s="5">
        <f>IF(DL81=0,0,IF($BJ81&gt;SUM(DM81:$JV81),IF(DL81+SUM(DM81:$JV81)&gt;$BJ81,$BJ81-SUM(LM81:$RV81),DL81),0))</f>
        <v>0</v>
      </c>
      <c r="LM81" s="5">
        <f>IF(DM81=0,0,IF($BJ81&gt;SUM(DN81:$JV81),IF(DM81+SUM(DN81:$JV81)&gt;$BJ81,$BJ81-SUM(LN81:$RV81),DM81),0))</f>
        <v>0</v>
      </c>
      <c r="LN81" s="5">
        <f>IF(DN81=0,0,IF($BJ81&gt;SUM(DO81:$JV81),IF(DN81+SUM(DO81:$JV81)&gt;$BJ81,$BJ81-SUM(LO81:$RV81),DN81),0))</f>
        <v>0</v>
      </c>
      <c r="LO81" s="5">
        <f>IF(DO81=0,0,IF($BJ81&gt;SUM(DP81:$JV81),IF(DO81+SUM(DP81:$JV81)&gt;$BJ81,$BJ81-SUM(LP81:$RV81),DO81),0))</f>
        <v>0</v>
      </c>
      <c r="LP81" s="5">
        <f>IF(DP81=0,0,IF($BJ81&gt;SUM(DQ81:$JV81),IF(DP81+SUM(DQ81:$JV81)&gt;$BJ81,$BJ81-SUM(LQ81:$RV81),DP81),0))</f>
        <v>0</v>
      </c>
      <c r="LQ81" s="5">
        <f>IF(DQ81=0,0,IF($BJ81&gt;SUM(DR81:$JV81),IF(DQ81+SUM(DR81:$JV81)&gt;$BJ81,$BJ81-SUM(LR81:$RV81),DQ81),0))</f>
        <v>0</v>
      </c>
      <c r="LR81" s="5">
        <f>IF(DR81=0,0,IF($BJ81&gt;SUM(DS81:$JV81),IF(DR81+SUM(DS81:$JV81)&gt;$BJ81,$BJ81-SUM(LS81:$RV81),DR81),0))</f>
        <v>0</v>
      </c>
      <c r="LS81" s="5">
        <f>IF(DS81=0,0,IF($BJ81&gt;SUM(DT81:$JV81),IF(DS81+SUM(DT81:$JV81)&gt;$BJ81,$BJ81-SUM(LT81:$RV81),DS81),0))</f>
        <v>0</v>
      </c>
      <c r="LT81" s="5">
        <f>IF(DT81=0,0,IF($BJ81&gt;SUM(DU81:$JV81),IF(DT81+SUM(DU81:$JV81)&gt;$BJ81,$BJ81-SUM(LU81:$RV81),DT81),0))</f>
        <v>0</v>
      </c>
      <c r="LU81" s="5">
        <f>IF(DU81=0,0,IF($BJ81&gt;SUM(DV81:$JV81),IF(DU81+SUM(DV81:$JV81)&gt;$BJ81,$BJ81-SUM(LV81:$RV81),DU81),0))</f>
        <v>0</v>
      </c>
      <c r="LV81" s="5">
        <f>IF(DV81=0,0,IF($BJ81&gt;SUM(DW81:$JV81),IF(DV81+SUM(DW81:$JV81)&gt;$BJ81,$BJ81-SUM(LW81:$RV81),DV81),0))</f>
        <v>0</v>
      </c>
      <c r="LW81" s="5">
        <f>IF(DW81=0,0,IF($BJ81&gt;SUM(DX81:$JV81),IF(DW81+SUM(DX81:$JV81)&gt;$BJ81,$BJ81-SUM(LX81:$RV81),DW81),0))</f>
        <v>0</v>
      </c>
      <c r="LX81" s="5">
        <f>IF(DX81=0,0,IF($BJ81&gt;SUM(DY81:$JV81),IF(DX81+SUM(DY81:$JV81)&gt;$BJ81,$BJ81-SUM(LY81:$RV81),DX81),0))</f>
        <v>0</v>
      </c>
      <c r="LY81" s="5">
        <f>IF(DY81=0,0,IF($BJ81&gt;SUM(DZ81:$JV81),IF(DY81+SUM(DZ81:$JV81)&gt;$BJ81,$BJ81-SUM(LZ81:$RV81),DY81),0))</f>
        <v>0</v>
      </c>
      <c r="LZ81" s="5">
        <f>IF(DZ81=0,0,IF($BJ81&gt;SUM(EA81:$JV81),IF(DZ81+SUM(EA81:$JV81)&gt;$BJ81,$BJ81-SUM(MA81:$RV81),DZ81),0))</f>
        <v>0</v>
      </c>
      <c r="MA81" s="5">
        <f>IF(EA81=0,0,IF($BJ81&gt;SUM(EB81:$JV81),IF(EA81+SUM(EB81:$JV81)&gt;$BJ81,$BJ81-SUM(MB81:$RV81),EA81),0))</f>
        <v>0</v>
      </c>
      <c r="MB81" s="5">
        <f>IF(EB81=0,0,IF($BJ81&gt;SUM(EC81:$JV81),IF(EB81+SUM(EC81:$JV81)&gt;$BJ81,$BJ81-SUM(MC81:$RV81),EB81),0))</f>
        <v>0</v>
      </c>
      <c r="MC81" s="5">
        <f>IF(EC81=0,0,IF($BJ81&gt;SUM(ED81:$JV81),IF(EC81+SUM(ED81:$JV81)&gt;$BJ81,$BJ81-SUM(MD81:$RV81),EC81),0))</f>
        <v>0</v>
      </c>
      <c r="MD81" s="5">
        <f>IF(ED81=0,0,IF($BJ81&gt;SUM(EE81:$JV81),IF(ED81+SUM(EE81:$JV81)&gt;$BJ81,$BJ81-SUM(ME81:$RV81),ED81),0))</f>
        <v>0</v>
      </c>
      <c r="ME81" s="5">
        <f>IF(EE81=0,0,IF($BJ81&gt;SUM(EF81:$JV81),IF(EE81+SUM(EF81:$JV81)&gt;$BJ81,$BJ81-SUM(MF81:$RV81),EE81),0))</f>
        <v>0</v>
      </c>
      <c r="MF81" s="5">
        <f>IF(EF81=0,0,IF($BJ81&gt;SUM(EG81:$JV81),IF(EF81+SUM(EG81:$JV81)&gt;$BJ81,$BJ81-SUM(MG81:$RV81),EF81),0))</f>
        <v>0</v>
      </c>
      <c r="MG81" s="5">
        <f>IF(EG81=0,0,IF($BJ81&gt;SUM(EH81:$JV81),IF(EG81+SUM(EH81:$JV81)&gt;$BJ81,$BJ81-SUM(MH81:$RV81),EG81),0))</f>
        <v>0</v>
      </c>
      <c r="MH81" s="5">
        <f>IF(EH81=0,0,IF($BJ81&gt;SUM(EI81:$JV81),IF(EH81+SUM(EI81:$JV81)&gt;$BJ81,$BJ81-SUM(MI81:$RV81),EH81),0))</f>
        <v>0</v>
      </c>
      <c r="MI81" s="5">
        <f>IF(EI81=0,0,IF($BJ81&gt;SUM(EJ81:$JV81),IF(EI81+SUM(EJ81:$JV81)&gt;$BJ81,$BJ81-SUM(MJ81:$RV81),EI81),0))</f>
        <v>0</v>
      </c>
      <c r="MJ81" s="5">
        <f>IF(EJ81=0,0,IF($BJ81&gt;SUM(EK81:$JV81),IF(EJ81+SUM(EK81:$JV81)&gt;$BJ81,$BJ81-SUM(MK81:$RV81),EJ81),0))</f>
        <v>0</v>
      </c>
      <c r="MK81" s="5">
        <f>IF(EK81=0,0,IF($BJ81&gt;SUM(EL81:$JV81),IF(EK81+SUM(EL81:$JV81)&gt;$BJ81,$BJ81-SUM(ML81:$RV81),EK81),0))</f>
        <v>0</v>
      </c>
      <c r="ML81" s="5">
        <f>IF(EL81=0,0,IF($BJ81&gt;SUM(EM81:$JV81),IF(EL81+SUM(EM81:$JV81)&gt;$BJ81,$BJ81-SUM(MM81:$RV81),EL81),0))</f>
        <v>0</v>
      </c>
      <c r="MM81" s="5">
        <f>IF(EM81=0,0,IF($BJ81&gt;SUM(EN81:$JV81),IF(EM81+SUM(EN81:$JV81)&gt;$BJ81,$BJ81-SUM(MN81:$RV81),EM81),0))</f>
        <v>0</v>
      </c>
      <c r="MN81" s="5">
        <f>IF(EN81=0,0,IF($BJ81&gt;SUM(EO81:$JV81),IF(EN81+SUM(EO81:$JV81)&gt;$BJ81,$BJ81-SUM(MO81:$RV81),EN81),0))</f>
        <v>0</v>
      </c>
      <c r="MO81" s="5">
        <f>IF(EO81=0,0,IF($BJ81&gt;SUM(EP81:$JV81),IF(EO81+SUM(EP81:$JV81)&gt;$BJ81,$BJ81-SUM(MP81:$RV81),EO81),0))</f>
        <v>0</v>
      </c>
      <c r="MP81" s="5">
        <f>IF(EP81=0,0,IF($BJ81&gt;SUM(EQ81:$JV81),IF(EP81+SUM(EQ81:$JV81)&gt;$BJ81,$BJ81-SUM(MQ81:$RV81),EP81),0))</f>
        <v>0</v>
      </c>
      <c r="MQ81" s="5">
        <f>IF(EQ81=0,0,IF($BJ81&gt;SUM(ER81:$JV81),IF(EQ81+SUM(ER81:$JV81)&gt;$BJ81,$BJ81-SUM(MR81:$RV81),EQ81),0))</f>
        <v>0</v>
      </c>
      <c r="MR81" s="5">
        <f>IF(ER81=0,0,IF($BJ81&gt;SUM(ES81:$JV81),IF(ER81+SUM(ES81:$JV81)&gt;$BJ81,$BJ81-SUM(MS81:$RV81),ER81),0))</f>
        <v>0</v>
      </c>
      <c r="MS81" s="5">
        <f>IF(ES81=0,0,IF($BJ81&gt;SUM(ET81:$JV81),IF(ES81+SUM(ET81:$JV81)&gt;$BJ81,$BJ81-SUM(MT81:$RV81),ES81),0))</f>
        <v>0</v>
      </c>
      <c r="MT81" s="5">
        <f>IF(ET81=0,0,IF($BJ81&gt;SUM(EU81:$JV81),IF(ET81+SUM(EU81:$JV81)&gt;$BJ81,$BJ81-SUM(MU81:$RV81),ET81),0))</f>
        <v>0</v>
      </c>
      <c r="MU81" s="5">
        <f>IF(EU81=0,0,IF($BJ81&gt;SUM(EV81:$JV81),IF(EU81+SUM(EV81:$JV81)&gt;$BJ81,$BJ81-SUM(MV81:$RV81),EU81),0))</f>
        <v>0</v>
      </c>
      <c r="MV81" s="5">
        <f>IF(EV81=0,0,IF($BJ81&gt;SUM(EW81:$JV81),IF(EV81+SUM(EW81:$JV81)&gt;$BJ81,$BJ81-SUM(MW81:$RV81),EV81),0))</f>
        <v>0</v>
      </c>
      <c r="MW81" s="5">
        <f>IF(EW81=0,0,IF($BJ81&gt;SUM(EX81:$JV81),IF(EW81+SUM(EX81:$JV81)&gt;$BJ81,$BJ81-SUM(MX81:$RV81),EW81),0))</f>
        <v>0</v>
      </c>
      <c r="MX81" s="5">
        <f>IF(EX81=0,0,IF($BJ81&gt;SUM(EY81:$JV81),IF(EX81+SUM(EY81:$JV81)&gt;$BJ81,$BJ81-SUM(MY81:$RV81),EX81),0))</f>
        <v>0</v>
      </c>
      <c r="MY81" s="5">
        <f>IF(EY81=0,0,IF($BJ81&gt;SUM(EZ81:$JV81),IF(EY81+SUM(EZ81:$JV81)&gt;$BJ81,$BJ81-SUM(MZ81:$RV81),EY81),0))</f>
        <v>0</v>
      </c>
      <c r="MZ81" s="5">
        <f>IF(EZ81=0,0,IF($BJ81&gt;SUM(FA81:$JV81),IF(EZ81+SUM(FA81:$JV81)&gt;$BJ81,$BJ81-SUM(NA81:$RV81),EZ81),0))</f>
        <v>0</v>
      </c>
      <c r="NA81" s="5">
        <f>IF(FA81=0,0,IF($BJ81&gt;SUM(FB81:$JV81),IF(FA81+SUM(FB81:$JV81)&gt;$BJ81,$BJ81-SUM(NB81:$RV81),FA81),0))</f>
        <v>0</v>
      </c>
      <c r="NB81" s="5">
        <f>IF(FB81=0,0,IF($BJ81&gt;SUM(FC81:$JV81),IF(FB81+SUM(FC81:$JV81)&gt;$BJ81,$BJ81-SUM(NC81:$RV81),FB81),0))</f>
        <v>0</v>
      </c>
      <c r="NC81" s="5">
        <f>IF(FC81=0,0,IF($BJ81&gt;SUM(FD81:$JV81),IF(FC81+SUM(FD81:$JV81)&gt;$BJ81,$BJ81-SUM(ND81:$RV81),FC81),0))</f>
        <v>0</v>
      </c>
      <c r="ND81" s="5">
        <f>IF(FD81=0,0,IF($BJ81&gt;SUM(FE81:$JV81),IF(FD81+SUM(FE81:$JV81)&gt;$BJ81,$BJ81-SUM(NE81:$RV81),FD81),0))</f>
        <v>0</v>
      </c>
      <c r="NE81" s="5">
        <f>IF(FE81=0,0,IF($BJ81&gt;SUM(FF81:$JV81),IF(FE81+SUM(FF81:$JV81)&gt;$BJ81,$BJ81-SUM(NF81:$RV81),FE81),0))</f>
        <v>0</v>
      </c>
      <c r="NF81" s="5">
        <f>IF(FF81=0,0,IF($BJ81&gt;SUM(FG81:$JV81),IF(FF81+SUM(FG81:$JV81)&gt;$BJ81,$BJ81-SUM(NG81:$RV81),FF81),0))</f>
        <v>0</v>
      </c>
      <c r="NG81" s="5">
        <f>IF(FG81=0,0,IF($BJ81&gt;SUM(FH81:$JV81),IF(FG81+SUM(FH81:$JV81)&gt;$BJ81,$BJ81-SUM(NH81:$RV81),FG81),0))</f>
        <v>0</v>
      </c>
      <c r="NH81" s="5">
        <f>IF(FH81=0,0,IF($BJ81&gt;SUM(FI81:$JV81),IF(FH81+SUM(FI81:$JV81)&gt;$BJ81,$BJ81-SUM(NI81:$RV81),FH81),0))</f>
        <v>0</v>
      </c>
      <c r="NI81" s="5">
        <f>IF(FI81=0,0,IF($BJ81&gt;SUM(FJ81:$JV81),IF(FI81+SUM(FJ81:$JV81)&gt;$BJ81,$BJ81-SUM(NJ81:$RV81),FI81),0))</f>
        <v>0</v>
      </c>
      <c r="NJ81" s="5">
        <f>IF(FJ81=0,0,IF($BJ81&gt;SUM(FK81:$JV81),IF(FJ81+SUM(FK81:$JV81)&gt;$BJ81,$BJ81-SUM(NK81:$RV81),FJ81),0))</f>
        <v>0</v>
      </c>
      <c r="NK81" s="5">
        <f>IF(FK81=0,0,IF($BJ81&gt;SUM(FL81:$JV81),IF(FK81+SUM(FL81:$JV81)&gt;$BJ81,$BJ81-SUM(NL81:$RV81),FK81),0))</f>
        <v>0</v>
      </c>
      <c r="NL81" s="5">
        <f>IF(FL81=0,0,IF($BJ81&gt;SUM(FM81:$JV81),IF(FL81+SUM(FM81:$JV81)&gt;$BJ81,$BJ81-SUM(NM81:$RV81),FL81),0))</f>
        <v>0</v>
      </c>
      <c r="NM81" s="5">
        <f>IF(FM81=0,0,IF($BJ81&gt;SUM(FN81:$JV81),IF(FM81+SUM(FN81:$JV81)&gt;$BJ81,$BJ81-SUM(NN81:$RV81),FM81),0))</f>
        <v>0</v>
      </c>
      <c r="NN81" s="5">
        <f>IF(FN81=0,0,IF($BJ81&gt;SUM(FO81:$JV81),IF(FN81+SUM(FO81:$JV81)&gt;$BJ81,$BJ81-SUM(NO81:$RV81),FN81),0))</f>
        <v>0</v>
      </c>
      <c r="NO81" s="5">
        <f>IF(FO81=0,0,IF($BJ81&gt;SUM(FP81:$JV81),IF(FO81+SUM(FP81:$JV81)&gt;$BJ81,$BJ81-SUM(NP81:$RV81),FO81),0))</f>
        <v>0</v>
      </c>
      <c r="NP81" s="5">
        <f>IF(FP81=0,0,IF($BJ81&gt;SUM(FQ81:$JV81),IF(FP81+SUM(FQ81:$JV81)&gt;$BJ81,$BJ81-SUM(NQ81:$RV81),FP81),0))</f>
        <v>0</v>
      </c>
      <c r="NQ81" s="5">
        <f>IF(FQ81=0,0,IF($BJ81&gt;SUM(FR81:$JV81),IF(FQ81+SUM(FR81:$JV81)&gt;$BJ81,$BJ81-SUM(NR81:$RV81),FQ81),0))</f>
        <v>0</v>
      </c>
      <c r="NR81" s="5">
        <f>IF(FR81=0,0,IF($BJ81&gt;SUM(FS81:$JV81),IF(FR81+SUM(FS81:$JV81)&gt;$BJ81,$BJ81-SUM(NS81:$RV81),FR81),0))</f>
        <v>0</v>
      </c>
      <c r="NS81" s="5">
        <f>IF(FS81=0,0,IF($BJ81&gt;SUM(FT81:$JV81),IF(FS81+SUM(FT81:$JV81)&gt;$BJ81,$BJ81-SUM(NT81:$RV81),FS81),0))</f>
        <v>0</v>
      </c>
      <c r="NT81" s="5">
        <f>IF(FT81=0,0,IF($BJ81&gt;SUM(FU81:$JV81),IF(FT81+SUM(FU81:$JV81)&gt;$BJ81,$BJ81-SUM(NU81:$RV81),FT81),0))</f>
        <v>0</v>
      </c>
      <c r="NU81" s="5">
        <f>IF(FU81=0,0,IF($BJ81&gt;SUM(FV81:$JV81),IF(FU81+SUM(FV81:$JV81)&gt;$BJ81,$BJ81-SUM(NV81:$RV81),FU81),0))</f>
        <v>0</v>
      </c>
      <c r="NV81" s="5">
        <f>IF(FV81=0,0,IF($BJ81&gt;SUM(FW81:$JV81),IF(FV81+SUM(FW81:$JV81)&gt;$BJ81,$BJ81-SUM(NW81:$RV81),FV81),0))</f>
        <v>0</v>
      </c>
      <c r="NW81" s="5">
        <f>IF(FW81=0,0,IF($BJ81&gt;SUM(FX81:$JV81),IF(FW81+SUM(FX81:$JV81)&gt;$BJ81,$BJ81-SUM(NX81:$RV81),FW81),0))</f>
        <v>0</v>
      </c>
      <c r="NX81" s="5">
        <f>IF(FX81=0,0,IF($BJ81&gt;SUM(FY81:$JV81),IF(FX81+SUM(FY81:$JV81)&gt;$BJ81,$BJ81-SUM(NY81:$RV81),FX81),0))</f>
        <v>0</v>
      </c>
      <c r="NY81" s="5">
        <f>IF(FY81=0,0,IF($BJ81&gt;SUM(FZ81:$JV81),IF(FY81+SUM(FZ81:$JV81)&gt;$BJ81,$BJ81-SUM(NZ81:$RV81),FY81),0))</f>
        <v>0</v>
      </c>
      <c r="NZ81" s="5">
        <f>IF(FZ81=0,0,IF($BJ81&gt;SUM(GA81:$JV81),IF(FZ81+SUM(GA81:$JV81)&gt;$BJ81,$BJ81-SUM(OA81:$RV81),FZ81),0))</f>
        <v>0</v>
      </c>
      <c r="OA81" s="5">
        <f>IF(GA81=0,0,IF($BJ81&gt;SUM(GB81:$JV81),IF(GA81+SUM(GB81:$JV81)&gt;$BJ81,$BJ81-SUM(OB81:$RV81),GA81),0))</f>
        <v>0</v>
      </c>
      <c r="OB81" s="5">
        <f>IF(GB81=0,0,IF($BJ81&gt;SUM(GC81:$JV81),IF(GB81+SUM(GC81:$JV81)&gt;$BJ81,$BJ81-SUM(OC81:$RV81),GB81),0))</f>
        <v>0</v>
      </c>
      <c r="OC81" s="5">
        <f>IF(GC81=0,0,IF($BJ81&gt;SUM(GD81:$JV81),IF(GC81+SUM(GD81:$JV81)&gt;$BJ81,$BJ81-SUM(OD81:$RV81),GC81),0))</f>
        <v>0</v>
      </c>
      <c r="OD81" s="5">
        <f>IF(GD81=0,0,IF($BJ81&gt;SUM(GE81:$JV81),IF(GD81+SUM(GE81:$JV81)&gt;$BJ81,$BJ81-SUM(OE81:$RV81),GD81),0))</f>
        <v>0</v>
      </c>
      <c r="OE81" s="5">
        <f>IF(GE81=0,0,IF($BJ81&gt;SUM(GF81:$JV81),IF(GE81+SUM(GF81:$JV81)&gt;$BJ81,$BJ81-SUM(OF81:$RV81),GE81),0))</f>
        <v>0</v>
      </c>
      <c r="OF81" s="5">
        <f>IF(GF81=0,0,IF($BJ81&gt;SUM(GG81:$JV81),IF(GF81+SUM(GG81:$JV81)&gt;$BJ81,$BJ81-SUM(OG81:$RV81),GF81),0))</f>
        <v>0</v>
      </c>
      <c r="OG81" s="5">
        <f>IF(GG81=0,0,IF($BJ81&gt;SUM(GH81:$JV81),IF(GG81+SUM(GH81:$JV81)&gt;$BJ81,$BJ81-SUM(OH81:$RV81),GG81),0))</f>
        <v>0</v>
      </c>
      <c r="OH81" s="5">
        <f>IF(GH81=0,0,IF($BJ81&gt;SUM(GI81:$JV81),IF(GH81+SUM(GI81:$JV81)&gt;$BJ81,$BJ81-SUM(OI81:$RV81),GH81),0))</f>
        <v>0</v>
      </c>
      <c r="OI81" s="5">
        <f>IF(GI81=0,0,IF($BJ81&gt;SUM(GJ81:$JV81),IF(GI81+SUM(GJ81:$JV81)&gt;$BJ81,$BJ81-SUM(OJ81:$RV81),GI81),0))</f>
        <v>0</v>
      </c>
      <c r="OJ81" s="5">
        <f>IF(GJ81=0,0,IF($BJ81&gt;SUM(GK81:$JV81),IF(GJ81+SUM(GK81:$JV81)&gt;$BJ81,$BJ81-SUM(OK81:$RV81),GJ81),0))</f>
        <v>0</v>
      </c>
      <c r="OK81" s="5">
        <f>IF(GK81=0,0,IF($BJ81&gt;SUM(GL81:$JV81),IF(GK81+SUM(GL81:$JV81)&gt;$BJ81,$BJ81-SUM(OL81:$RV81),GK81),0))</f>
        <v>0</v>
      </c>
      <c r="OL81" s="5">
        <f>IF(GL81=0,0,IF($BJ81&gt;SUM(GM81:$JV81),IF(GL81+SUM(GM81:$JV81)&gt;$BJ81,$BJ81-SUM(OM81:$RV81),GL81),0))</f>
        <v>0</v>
      </c>
      <c r="OM81" s="5">
        <f>IF(GM81=0,0,IF($BJ81&gt;SUM(GN81:$JV81),IF(GM81+SUM(GN81:$JV81)&gt;$BJ81,$BJ81-SUM(ON81:$RV81),GM81),0))</f>
        <v>0</v>
      </c>
      <c r="ON81" s="5">
        <f>IF(GN81=0,0,IF($BJ81&gt;SUM(GO81:$JV81),IF(GN81+SUM(GO81:$JV81)&gt;$BJ81,$BJ81-SUM(OO81:$RV81),GN81),0))</f>
        <v>0</v>
      </c>
      <c r="OO81" s="5">
        <f>IF(GO81=0,0,IF($BJ81&gt;SUM(GP81:$JV81),IF(GO81+SUM(GP81:$JV81)&gt;$BJ81,$BJ81-SUM(OP81:$RV81),GO81),0))</f>
        <v>0</v>
      </c>
      <c r="OP81" s="5">
        <f>IF(GP81=0,0,IF($BJ81&gt;SUM(GQ81:$JV81),IF(GP81+SUM(GQ81:$JV81)&gt;$BJ81,$BJ81-SUM(OQ81:$RV81),GP81),0))</f>
        <v>0</v>
      </c>
      <c r="OQ81" s="5">
        <f>IF(GQ81=0,0,IF($BJ81&gt;SUM(GR81:$JV81),IF(GQ81+SUM(GR81:$JV81)&gt;$BJ81,$BJ81-SUM(OR81:$RV81),GQ81),0))</f>
        <v>0</v>
      </c>
      <c r="OR81" s="5">
        <f>IF(GR81=0,0,IF($BJ81&gt;SUM(GS81:$JV81),IF(GR81+SUM(GS81:$JV81)&gt;$BJ81,$BJ81-SUM(OS81:$RV81),GR81),0))</f>
        <v>0</v>
      </c>
      <c r="OS81" s="5">
        <f>IF(GS81=0,0,IF($BJ81&gt;SUM(GT81:$JV81),IF(GS81+SUM(GT81:$JV81)&gt;$BJ81,$BJ81-SUM(OT81:$RV81),GS81),0))</f>
        <v>0</v>
      </c>
      <c r="OT81" s="5">
        <f>IF(GT81=0,0,IF($BJ81&gt;SUM(GU81:$JV81),IF(GT81+SUM(GU81:$JV81)&gt;$BJ81,$BJ81-SUM(OU81:$RV81),GT81),0))</f>
        <v>0</v>
      </c>
      <c r="OU81" s="5">
        <f>IF(GU81=0,0,IF($BJ81&gt;SUM(GV81:$JV81),IF(GU81+SUM(GV81:$JV81)&gt;$BJ81,$BJ81-SUM(OV81:$RV81),GU81),0))</f>
        <v>0</v>
      </c>
      <c r="OV81" s="5">
        <f>IF(GV81=0,0,IF($BJ81&gt;SUM(GW81:$JV81),IF(GV81+SUM(GW81:$JV81)&gt;$BJ81,$BJ81-SUM(OW81:$RV81),GV81),0))</f>
        <v>0</v>
      </c>
      <c r="OW81" s="5">
        <f>IF(GW81=0,0,IF($BJ81&gt;SUM(GX81:$JV81),IF(GW81+SUM(GX81:$JV81)&gt;$BJ81,$BJ81-SUM(OX81:$RV81),GW81),0))</f>
        <v>0</v>
      </c>
      <c r="OX81" s="5">
        <f>IF(GX81=0,0,IF($BJ81&gt;SUM(GY81:$JV81),IF(GX81+SUM(GY81:$JV81)&gt;$BJ81,$BJ81-SUM(OY81:$RV81),GX81),0))</f>
        <v>0</v>
      </c>
      <c r="OY81" s="5">
        <f>IF(GY81=0,0,IF($BJ81&gt;SUM(GZ81:$JV81),IF(GY81+SUM(GZ81:$JV81)&gt;$BJ81,$BJ81-SUM(OZ81:$RV81),GY81),0))</f>
        <v>0</v>
      </c>
      <c r="OZ81" s="5">
        <f>IF(GZ81=0,0,IF($BJ81&gt;SUM(HA81:$JV81),IF(GZ81+SUM(HA81:$JV81)&gt;$BJ81,$BJ81-SUM(PA81:$RV81),GZ81),0))</f>
        <v>0</v>
      </c>
      <c r="PA81" s="5">
        <f>IF(HA81=0,0,IF($BJ81&gt;SUM(HB81:$JV81),IF(HA81+SUM(HB81:$JV81)&gt;$BJ81,$BJ81-SUM(PB81:$RV81),HA81),0))</f>
        <v>0</v>
      </c>
      <c r="PB81" s="5">
        <f>IF(HB81=0,0,IF($BJ81&gt;SUM(HC81:$JV81),IF(HB81+SUM(HC81:$JV81)&gt;$BJ81,$BJ81-SUM(PC81:$RV81),HB81),0))</f>
        <v>0</v>
      </c>
      <c r="PC81" s="5">
        <f>IF(HC81=0,0,IF($BJ81&gt;SUM(HD81:$JV81),IF(HC81+SUM(HD81:$JV81)&gt;$BJ81,$BJ81-SUM(PD81:$RV81),HC81),0))</f>
        <v>0</v>
      </c>
      <c r="PD81" s="5">
        <f>IF(HD81=0,0,IF($BJ81&gt;SUM(HE81:$JV81),IF(HD81+SUM(HE81:$JV81)&gt;$BJ81,$BJ81-SUM(PE81:$RV81),HD81),0))</f>
        <v>0</v>
      </c>
      <c r="PE81" s="5">
        <f>IF(HE81=0,0,IF($BJ81&gt;SUM(HF81:$JV81),IF(HE81+SUM(HF81:$JV81)&gt;$BJ81,$BJ81-SUM(PF81:$RV81),HE81),0))</f>
        <v>0</v>
      </c>
      <c r="PF81" s="5">
        <f>IF(HF81=0,0,IF($BJ81&gt;SUM(HG81:$JV81),IF(HF81+SUM(HG81:$JV81)&gt;$BJ81,$BJ81-SUM(PG81:$RV81),HF81),0))</f>
        <v>0</v>
      </c>
      <c r="PG81" s="5">
        <f>IF(HG81=0,0,IF($BJ81&gt;SUM(HH81:$JV81),IF(HG81+SUM(HH81:$JV81)&gt;$BJ81,$BJ81-SUM(PH81:$RV81),HG81),0))</f>
        <v>0</v>
      </c>
      <c r="PH81" s="5">
        <f>IF(HH81=0,0,IF($BJ81&gt;SUM(HI81:$JV81),IF(HH81+SUM(HI81:$JV81)&gt;$BJ81,$BJ81-SUM(PI81:$RV81),HH81),0))</f>
        <v>0</v>
      </c>
      <c r="PI81" s="5">
        <f>IF(HI81=0,0,IF($BJ81&gt;SUM(HJ81:$JV81),IF(HI81+SUM(HJ81:$JV81)&gt;$BJ81,$BJ81-SUM(PJ81:$RV81),HI81),0))</f>
        <v>0</v>
      </c>
      <c r="PJ81" s="5">
        <f>IF(HJ81=0,0,IF($BJ81&gt;SUM(HK81:$JV81),IF(HJ81+SUM(HK81:$JV81)&gt;$BJ81,$BJ81-SUM(PK81:$RV81),HJ81),0))</f>
        <v>0</v>
      </c>
      <c r="PK81" s="5">
        <f>IF(HK81=0,0,IF($BJ81&gt;SUM(HL81:$JV81),IF(HK81+SUM(HL81:$JV81)&gt;$BJ81,$BJ81-SUM(PL81:$RV81),HK81),0))</f>
        <v>0</v>
      </c>
      <c r="PL81" s="5">
        <f>IF(HL81=0,0,IF($BJ81&gt;SUM(HM81:$JV81),IF(HL81+SUM(HM81:$JV81)&gt;$BJ81,$BJ81-SUM(PM81:$RV81),HL81),0))</f>
        <v>0</v>
      </c>
      <c r="PM81" s="5">
        <f>IF(HM81=0,0,IF($BJ81&gt;SUM(HN81:$JV81),IF(HM81+SUM(HN81:$JV81)&gt;$BJ81,$BJ81-SUM(PN81:$RV81),HM81),0))</f>
        <v>0</v>
      </c>
      <c r="PN81" s="5">
        <f>IF(HN81=0,0,IF($BJ81&gt;SUM(HO81:$JV81),IF(HN81+SUM(HO81:$JV81)&gt;$BJ81,$BJ81-SUM(PO81:$RV81),HN81),0))</f>
        <v>0</v>
      </c>
      <c r="PO81" s="5">
        <f>IF(HO81=0,0,IF($BJ81&gt;SUM(HP81:$JV81),IF(HO81+SUM(HP81:$JV81)&gt;$BJ81,$BJ81-SUM(PP81:$RV81),HO81),0))</f>
        <v>0</v>
      </c>
      <c r="PP81" s="5">
        <f>IF(HP81=0,0,IF($BJ81&gt;SUM(HQ81:$JV81),IF(HP81+SUM(HQ81:$JV81)&gt;$BJ81,$BJ81-SUM(PQ81:$RV81),HP81),0))</f>
        <v>0</v>
      </c>
      <c r="PQ81" s="5">
        <f>IF(HQ81=0,0,IF($BJ81&gt;SUM(HR81:$JV81),IF(HQ81+SUM(HR81:$JV81)&gt;$BJ81,$BJ81-SUM(PR81:$RV81),HQ81),0))</f>
        <v>0</v>
      </c>
      <c r="PR81" s="5">
        <f>IF(HR81=0,0,IF($BJ81&gt;SUM(HS81:$JV81),IF(HR81+SUM(HS81:$JV81)&gt;$BJ81,$BJ81-SUM(PS81:$RV81),HR81),0))</f>
        <v>0</v>
      </c>
      <c r="PS81" s="5">
        <f>IF(HS81=0,0,IF($BJ81&gt;SUM(HT81:$JV81),IF(HS81+SUM(HT81:$JV81)&gt;$BJ81,$BJ81-SUM(PT81:$RV81),HS81),0))</f>
        <v>0</v>
      </c>
      <c r="PT81" s="5">
        <f>IF(HT81=0,0,IF($BJ81&gt;SUM(HU81:$JV81),IF(HT81+SUM(HU81:$JV81)&gt;$BJ81,$BJ81-SUM(PU81:$RV81),HT81),0))</f>
        <v>0</v>
      </c>
      <c r="PU81" s="5">
        <f>IF(HU81=0,0,IF($BJ81&gt;SUM(HV81:$JV81),IF(HU81+SUM(HV81:$JV81)&gt;$BJ81,$BJ81-SUM(PV81:$RV81),HU81),0))</f>
        <v>0</v>
      </c>
      <c r="PV81" s="5">
        <f>IF(HV81=0,0,IF($BJ81&gt;SUM(HW81:$JV81),IF(HV81+SUM(HW81:$JV81)&gt;$BJ81,$BJ81-SUM(PW81:$RV81),HV81),0))</f>
        <v>0</v>
      </c>
      <c r="PW81" s="5">
        <f>IF(HW81=0,0,IF($BJ81&gt;SUM(HX81:$JV81),IF(HW81+SUM(HX81:$JV81)&gt;$BJ81,$BJ81-SUM(PX81:$RV81),HW81),0))</f>
        <v>0</v>
      </c>
      <c r="PX81" s="5">
        <f>IF(HX81=0,0,IF($BJ81&gt;SUM(HY81:$JV81),IF(HX81+SUM(HY81:$JV81)&gt;$BJ81,$BJ81-SUM(PY81:$RV81),HX81),0))</f>
        <v>0</v>
      </c>
      <c r="PY81" s="5">
        <f>IF(HY81=0,0,IF($BJ81&gt;SUM(HZ81:$JV81),IF(HY81+SUM(HZ81:$JV81)&gt;$BJ81,$BJ81-SUM(PZ81:$RV81),HY81),0))</f>
        <v>0</v>
      </c>
      <c r="PZ81" s="5">
        <f>IF(HZ81=0,0,IF($BJ81&gt;SUM(IA81:$JV81),IF(HZ81+SUM(IA81:$JV81)&gt;$BJ81,$BJ81-SUM(QA81:$RV81),HZ81),0))</f>
        <v>0</v>
      </c>
      <c r="QA81" s="5">
        <f>IF(IA81=0,0,IF($BJ81&gt;SUM(IB81:$JV81),IF(IA81+SUM(IB81:$JV81)&gt;$BJ81,$BJ81-SUM(QB81:$RV81),IA81),0))</f>
        <v>0</v>
      </c>
      <c r="QB81" s="5">
        <f>IF(IB81=0,0,IF($BJ81&gt;SUM(IC81:$JV81),IF(IB81+SUM(IC81:$JV81)&gt;$BJ81,$BJ81-SUM(QC81:$RV81),IB81),0))</f>
        <v>0</v>
      </c>
      <c r="QC81" s="5">
        <f>IF(IC81=0,0,IF($BJ81&gt;SUM(ID81:$JV81),IF(IC81+SUM(ID81:$JV81)&gt;$BJ81,$BJ81-SUM(QD81:$RV81),IC81),0))</f>
        <v>0</v>
      </c>
      <c r="QD81" s="5">
        <f>IF(ID81=0,0,IF($BJ81&gt;SUM(IE81:$JV81),IF(ID81+SUM(IE81:$JV81)&gt;$BJ81,$BJ81-SUM(QE81:$RV81),ID81),0))</f>
        <v>0</v>
      </c>
      <c r="QE81" s="5">
        <f>IF(IE81=0,0,IF($BJ81&gt;SUM(IF81:$JV81),IF(IE81+SUM(IF81:$JV81)&gt;$BJ81,$BJ81-SUM(QF81:$RV81),IE81),0))</f>
        <v>0</v>
      </c>
      <c r="QF81" s="5">
        <f>IF(IF81=0,0,IF($BJ81&gt;SUM(IG81:$JV81),IF(IF81+SUM(IG81:$JV81)&gt;$BJ81,$BJ81-SUM(QG81:$RV81),IF81),0))</f>
        <v>0</v>
      </c>
      <c r="QG81" s="5">
        <f>IF(IG81=0,0,IF($BJ81&gt;SUM(IH81:$JV81),IF(IG81+SUM(IH81:$JV81)&gt;$BJ81,$BJ81-SUM(QH81:$RV81),IG81),0))</f>
        <v>0</v>
      </c>
      <c r="QH81" s="5">
        <f>IF(IH81=0,0,IF($BJ81&gt;SUM(II81:$JV81),IF(IH81+SUM(II81:$JV81)&gt;$BJ81,$BJ81-SUM(QI81:$RV81),IH81),0))</f>
        <v>0</v>
      </c>
      <c r="QI81" s="5">
        <f>IF(II81=0,0,IF($BJ81&gt;SUM(IJ81:$JV81),IF(II81+SUM(IJ81:$JV81)&gt;$BJ81,$BJ81-SUM(QJ81:$RV81),II81),0))</f>
        <v>0</v>
      </c>
      <c r="QJ81" s="5">
        <f>IF(IJ81=0,0,IF($BJ81&gt;SUM(IK81:$JV81),IF(IJ81+SUM(IK81:$JV81)&gt;$BJ81,$BJ81-SUM(QK81:$RV81),IJ81),0))</f>
        <v>0</v>
      </c>
      <c r="QK81" s="5">
        <f>IF(IK81=0,0,IF($BJ81&gt;SUM(IL81:$JV81),IF(IK81+SUM(IL81:$JV81)&gt;$BJ81,$BJ81-SUM(QL81:$RV81),IK81),0))</f>
        <v>0</v>
      </c>
      <c r="QL81" s="5">
        <f>IF(IL81=0,0,IF($BJ81&gt;SUM(IM81:$JV81),IF(IL81+SUM(IM81:$JV81)&gt;$BJ81,$BJ81-SUM(QM81:$RV81),IL81),0))</f>
        <v>0</v>
      </c>
      <c r="QM81" s="5">
        <f>IF(IM81=0,0,IF($BJ81&gt;SUM(IN81:$JV81),IF(IM81+SUM(IN81:$JV81)&gt;$BJ81,$BJ81-SUM(QN81:$RV81),IM81),0))</f>
        <v>0</v>
      </c>
      <c r="QN81" s="5">
        <f>IF(IN81=0,0,IF($BJ81&gt;SUM(IO81:$JV81),IF(IN81+SUM(IO81:$JV81)&gt;$BJ81,$BJ81-SUM(QO81:$RV81),IN81),0))</f>
        <v>0</v>
      </c>
      <c r="QO81" s="5">
        <f>IF(IO81=0,0,IF($BJ81&gt;SUM(IP81:$JV81),IF(IO81+SUM(IP81:$JV81)&gt;$BJ81,$BJ81-SUM(QP81:$RV81),IO81),0))</f>
        <v>0</v>
      </c>
      <c r="QP81" s="5">
        <f>IF(IP81=0,0,IF($BJ81&gt;SUM(IQ81:$JV81),IF(IP81+SUM(IQ81:$JV81)&gt;$BJ81,$BJ81-SUM(QQ81:$RV81),IP81),0))</f>
        <v>0</v>
      </c>
      <c r="QQ81" s="5">
        <f>IF(IQ81=0,0,IF($BJ81&gt;SUM(IR81:$JV81),IF(IQ81+SUM(IR81:$JV81)&gt;$BJ81,$BJ81-SUM(QR81:$RV81),IQ81),0))</f>
        <v>0</v>
      </c>
      <c r="QR81" s="5">
        <f>IF(IR81=0,0,IF($BJ81&gt;SUM(IS81:$JV81),IF(IR81+SUM(IS81:$JV81)&gt;$BJ81,$BJ81-SUM(QS81:$RV81),IR81),0))</f>
        <v>0</v>
      </c>
      <c r="QS81" s="5">
        <f>IF(IS81=0,0,IF($BJ81&gt;SUM(IT81:$JV81),IF(IS81+SUM(IT81:$JV81)&gt;$BJ81,$BJ81-SUM(QT81:$RV81),IS81),0))</f>
        <v>0</v>
      </c>
      <c r="QT81" s="5">
        <f>IF(IT81=0,0,IF($BJ81&gt;SUM(IU81:$JV81),IF(IT81+SUM(IU81:$JV81)&gt;$BJ81,$BJ81-SUM(QU81:$RV81),IT81),0))</f>
        <v>0</v>
      </c>
      <c r="QU81" s="5">
        <f>IF(IU81=0,0,IF($BJ81&gt;SUM(IV81:$JV81),IF(IU81+SUM(IV81:$JV81)&gt;$BJ81,$BJ81-SUM(QV81:$RV81),IU81),0))</f>
        <v>0</v>
      </c>
      <c r="QV81" s="5">
        <f>IF(IV81=0,0,IF($BJ81&gt;SUM(IW81:$JV81),IF(IV81+SUM(IW81:$JV81)&gt;$BJ81,$BJ81-SUM(QW81:$RV81),IV81),0))</f>
        <v>0</v>
      </c>
      <c r="QW81" s="5">
        <f>IF(IW81=0,0,IF($BJ81&gt;SUM(IX81:$JV81),IF(IW81+SUM(IX81:$JV81)&gt;$BJ81,$BJ81-SUM(QX81:$RV81),IW81),0))</f>
        <v>0</v>
      </c>
      <c r="QX81" s="5">
        <f>IF(IX81=0,0,IF($BJ81&gt;SUM(IY81:$JV81),IF(IX81+SUM(IY81:$JV81)&gt;$BJ81,$BJ81-SUM(QY81:$RV81),IX81),0))</f>
        <v>0</v>
      </c>
      <c r="QY81" s="5">
        <f>IF(IY81=0,0,IF($BJ81&gt;SUM(IZ81:$JV81),IF(IY81+SUM(IZ81:$JV81)&gt;$BJ81,$BJ81-SUM(QZ81:$RV81),IY81),0))</f>
        <v>0</v>
      </c>
      <c r="QZ81" s="5">
        <f>IF(IZ81=0,0,IF($BJ81&gt;SUM(JA81:$JV81),IF(IZ81+SUM(JA81:$JV81)&gt;$BJ81,$BJ81-SUM(RA81:$RV81),IZ81),0))</f>
        <v>0</v>
      </c>
      <c r="RA81" s="5">
        <f>IF(JA81=0,0,IF($BJ81&gt;SUM(JB81:$JV81),IF(JA81+SUM(JB81:$JV81)&gt;$BJ81,$BJ81-SUM(RB81:$RV81),JA81),0))</f>
        <v>0</v>
      </c>
      <c r="RB81" s="5">
        <f>IF(JB81=0,0,IF($BJ81&gt;SUM(JC81:$JV81),IF(JB81+SUM(JC81:$JV81)&gt;$BJ81,$BJ81-SUM(RC81:$RV81),JB81),0))</f>
        <v>0</v>
      </c>
      <c r="RC81" s="5">
        <f>IF(JC81=0,0,IF($BJ81&gt;SUM(JD81:$JV81),IF(JC81+SUM(JD81:$JV81)&gt;$BJ81,$BJ81-SUM(RD81:$RV81),JC81),0))</f>
        <v>0</v>
      </c>
      <c r="RD81" s="5">
        <f>IF(JD81=0,0,IF($BJ81&gt;SUM(JE81:$JV81),IF(JD81+SUM(JE81:$JV81)&gt;$BJ81,$BJ81-SUM(RE81:$RV81),JD81),0))</f>
        <v>0</v>
      </c>
      <c r="RE81" s="5">
        <f>IF(JE81=0,0,IF($BJ81&gt;SUM(JF81:$JV81),IF(JE81+SUM(JF81:$JV81)&gt;$BJ81,$BJ81-SUM(RF81:$RV81),JE81),0))</f>
        <v>0</v>
      </c>
      <c r="RF81" s="5">
        <f>IF(JF81=0,0,IF($BJ81&gt;SUM(JG81:$JV81),IF(JF81+SUM(JG81:$JV81)&gt;$BJ81,$BJ81-SUM(RG81:$RV81),JF81),0))</f>
        <v>0</v>
      </c>
      <c r="RG81" s="5">
        <f>IF(JG81=0,0,IF($BJ81&gt;SUM(JH81:$JV81),IF(JG81+SUM(JH81:$JV81)&gt;$BJ81,$BJ81-SUM(RH81:$RV81),JG81),0))</f>
        <v>0</v>
      </c>
      <c r="RH81" s="5">
        <f>IF(JH81=0,0,IF($BJ81&gt;SUM(JI81:$JV81),IF(JH81+SUM(JI81:$JV81)&gt;$BJ81,$BJ81-SUM(RI81:$RV81),JH81),0))</f>
        <v>0</v>
      </c>
      <c r="RI81" s="5">
        <f>IF(JI81=0,0,IF($BJ81&gt;SUM(JJ81:$JV81),IF(JI81+SUM(JJ81:$JV81)&gt;$BJ81,$BJ81-SUM(RJ81:$RV81),JI81),0))</f>
        <v>0</v>
      </c>
      <c r="RJ81" s="5">
        <f>IF(JJ81=0,0,IF($BJ81&gt;SUM(JK81:$JV81),IF(JJ81+SUM(JK81:$JV81)&gt;$BJ81,$BJ81-SUM(RK81:$RV81),JJ81),0))</f>
        <v>0</v>
      </c>
      <c r="RK81" s="5">
        <f>IF(JK81=0,0,IF($BJ81&gt;SUM(JL81:$JV81),IF(JK81+SUM(JL81:$JV81)&gt;$BJ81,$BJ81-SUM(RL81:$RV81),JK81),0))</f>
        <v>0</v>
      </c>
      <c r="RL81" s="5">
        <f>IF(JL81=0,0,IF($BJ81&gt;SUM(JM81:$JV81),IF(JL81+SUM(JM81:$JV81)&gt;$BJ81,$BJ81-SUM(RM81:$RV81),JL81),0))</f>
        <v>0</v>
      </c>
      <c r="RM81" s="5">
        <f>IF(JM81=0,0,IF($BJ81&gt;SUM(JN81:$JV81),IF(JM81+SUM(JN81:$JV81)&gt;$BJ81,$BJ81-SUM(RN81:$RV81),JM81),0))</f>
        <v>0</v>
      </c>
      <c r="RN81" s="5">
        <f>IF(JN81=0,0,IF($BJ81&gt;SUM(JO81:$JV81),IF(JN81+SUM(JO81:$JV81)&gt;$BJ81,$BJ81-SUM(RO81:$RV81),JN81),0))</f>
        <v>0</v>
      </c>
      <c r="RO81" s="5">
        <f>IF(JO81=0,0,IF($BJ81&gt;SUM(JP81:$JV81),IF(JO81+SUM(JP81:$JV81)&gt;$BJ81,$BJ81-SUM(RP81:$RV81),JO81),0))</f>
        <v>0</v>
      </c>
      <c r="RP81" s="5">
        <f>IF(JP81=0,0,IF($BJ81&gt;SUM(JQ81:$JV81),IF(JP81+SUM(JQ81:$JV81)&gt;$BJ81,$BJ81-SUM(RQ81:$RV81),JP81),0))</f>
        <v>0</v>
      </c>
      <c r="RQ81" s="5">
        <f>IF(JQ81=0,0,IF($BJ81&gt;SUM(JR81:$JV81),IF(JQ81+SUM(JR81:$JV81)&gt;$BJ81,$BJ81-SUM(RR81:$RV81),JQ81),0))</f>
        <v>0</v>
      </c>
      <c r="RR81" s="5">
        <f>IF(JR81=0,0,IF($BJ81&gt;SUM(JS81:$JV81),IF(JR81+SUM(JS81:$JV81)&gt;$BJ81,$BJ81-SUM(RS81:$RV81),JR81),0))</f>
        <v>0</v>
      </c>
      <c r="RS81" s="5">
        <f>IF(JS81=0,0,IF($BJ81&gt;SUM(JT81:$JV81),IF(JS81+SUM(JT81:$JV81)&gt;$BJ81,$BJ81-SUM(RT81:$RV81),JS81),0))</f>
        <v>0</v>
      </c>
      <c r="RT81" s="5">
        <f>IF(JT81=0,0,IF($BJ81&gt;SUM(JU81:$JV81),IF(JT81+SUM(JU81:$JV81)&gt;$BJ81,$BJ81-SUM(RU81:$RV81),JT81),0))</f>
        <v>0</v>
      </c>
      <c r="RU81" s="5">
        <f>IF(JU81=0,0,IF($BJ81&gt;SUM(JV81:$JV81),IF(JU81+SUM(JV81:$JV81)&gt;$BJ81,$BJ81-SUM(RV81:$RV81),JU81),0))</f>
        <v>0</v>
      </c>
      <c r="RV81" s="54"/>
      <c r="RW81" s="12">
        <f ca="1">SUMIFS(Sales!D$1:D$151,Sales!B$1:B$151,B81,Sales!C$1:C$151,C81)</f>
        <v>86</v>
      </c>
      <c r="RX81" s="65" t="b">
        <f>IF(COUNTIF(Sales!C$1:C$153,C81)=1,TRUE,FALSE)</f>
        <v>1</v>
      </c>
      <c r="RY81" t="b">
        <f>IF(SUM(BW81:JV81)=SUM(BW253:JV253),IF(SUM(BW81:JV81)=0,TRUE,FALSE),TRUE)</f>
        <v>1</v>
      </c>
    </row>
    <row r="82" spans="1:493" hidden="1" x14ac:dyDescent="0.35">
      <c r="A82" s="7">
        <f t="shared" ca="1" si="546"/>
        <v>82</v>
      </c>
      <c r="B82" s="126" t="str">
        <f t="shared" si="595"/>
        <v>GC-Shoes</v>
      </c>
      <c r="C82" s="20" t="s">
        <v>403</v>
      </c>
      <c r="D82" s="20" t="s">
        <v>466</v>
      </c>
      <c r="E82" s="155">
        <f>IF(LEFT(C82,5)="Total",0,SUMIFS(Costing!E$1:E$79,Costing!C$1:C$79,B82,Costing!D$1:D$79,C82))</f>
        <v>0</v>
      </c>
      <c r="F82" s="60">
        <f>SUMIFS(Costing!G$1:G$79,Costing!C$1:C$79,B82,Costing!D$1:D$79,C82)</f>
        <v>0</v>
      </c>
      <c r="G82" s="92"/>
      <c r="H82" s="220"/>
      <c r="I82" s="67">
        <f t="shared" si="603"/>
        <v>0</v>
      </c>
      <c r="J82" s="92"/>
      <c r="K82" s="220"/>
      <c r="L82" s="67">
        <f t="shared" si="604"/>
        <v>0</v>
      </c>
      <c r="M82" s="92"/>
      <c r="N82" s="220"/>
      <c r="O82" s="67">
        <f t="shared" si="605"/>
        <v>0</v>
      </c>
      <c r="P82" s="92"/>
      <c r="Q82" s="220"/>
      <c r="R82" s="67">
        <f t="shared" si="606"/>
        <v>0</v>
      </c>
      <c r="S82" s="92"/>
      <c r="T82" s="220"/>
      <c r="U82" s="67">
        <f t="shared" si="607"/>
        <v>0</v>
      </c>
      <c r="V82" s="92"/>
      <c r="W82" s="220"/>
      <c r="X82" s="67">
        <f t="shared" si="608"/>
        <v>0</v>
      </c>
      <c r="Y82" s="92"/>
      <c r="Z82" s="220"/>
      <c r="AA82" s="67">
        <f t="shared" si="609"/>
        <v>0</v>
      </c>
      <c r="AB82" s="92"/>
      <c r="AC82" s="220"/>
      <c r="AD82" s="67">
        <f t="shared" si="610"/>
        <v>0</v>
      </c>
      <c r="AE82" s="92"/>
      <c r="AF82" s="220"/>
      <c r="AG82" s="67">
        <f t="shared" si="611"/>
        <v>0</v>
      </c>
      <c r="AH82" s="92"/>
      <c r="AI82" s="220"/>
      <c r="AJ82" s="67">
        <f t="shared" si="612"/>
        <v>0</v>
      </c>
      <c r="AK82" s="92"/>
      <c r="AL82" s="220"/>
      <c r="AM82" s="67">
        <f t="shared" si="613"/>
        <v>0</v>
      </c>
      <c r="AN82" s="92"/>
      <c r="AO82" s="220"/>
      <c r="AP82" s="67">
        <f t="shared" si="614"/>
        <v>0</v>
      </c>
      <c r="AQ82" s="92"/>
      <c r="AR82" s="220"/>
      <c r="AS82" s="67">
        <f t="shared" si="615"/>
        <v>0</v>
      </c>
      <c r="AT82" s="92"/>
      <c r="AU82" s="220"/>
      <c r="AV82" s="67">
        <f t="shared" si="616"/>
        <v>0</v>
      </c>
      <c r="AW82" s="92"/>
      <c r="AX82" s="220"/>
      <c r="AY82" s="67">
        <f t="shared" si="617"/>
        <v>0</v>
      </c>
      <c r="AZ82" s="92"/>
      <c r="BA82" s="220"/>
      <c r="BB82" s="67">
        <f t="shared" si="618"/>
        <v>0</v>
      </c>
      <c r="BC82" s="92"/>
      <c r="BD82" s="220"/>
      <c r="BE82" s="67">
        <f t="shared" si="619"/>
        <v>0</v>
      </c>
      <c r="BF82" s="92"/>
      <c r="BG82" s="220"/>
      <c r="BH82" s="67">
        <f t="shared" si="620"/>
        <v>0</v>
      </c>
      <c r="BI82" s="68"/>
      <c r="BJ82" s="154">
        <f t="shared" si="621"/>
        <v>0</v>
      </c>
      <c r="BK82" s="116">
        <f t="shared" si="622"/>
        <v>0</v>
      </c>
      <c r="BL82" s="50"/>
      <c r="BM82" s="5">
        <f ca="1">SUMIFS(INDIRECT("Sales!"&amp;RW82&amp;":"&amp;RW82),Sales!$1:$1,"&gt;"&amp;$BN$2,Sales!$1:$1,"&lt;="&amp;$C$2)/$BM$2*30</f>
        <v>43</v>
      </c>
      <c r="BN82" s="72"/>
      <c r="BO82" s="5">
        <f>SUMIF($DB$2:$RV$2,"&lt;"&amp;BO$2,$DB82:$RV82)-SUM($BN82:BN82)</f>
        <v>0</v>
      </c>
      <c r="BP82" s="5">
        <f>SUMIF($DB$2:$RV$2,"&lt;"&amp;BP$2,$DB82:$RV82)-SUM($BN82:BO82)</f>
        <v>0</v>
      </c>
      <c r="BQ82" s="5">
        <f>SUMIF($DB$2:$RV$2,"&lt;"&amp;BQ$2,$DB82:$RV82)-SUM($BN82:BP82)</f>
        <v>0</v>
      </c>
      <c r="BR82" s="5">
        <f>SUMIF($DB$2:$RV$2,"&lt;"&amp;BR$2,$DB82:$RV82)-SUM($BN82:BQ82)</f>
        <v>0</v>
      </c>
      <c r="BS82" s="5">
        <f>SUMIF($DB$2:$RV$2,"&lt;"&amp;BS$2,$DB82:$RV82)-SUM($BN82:BR82)</f>
        <v>0</v>
      </c>
      <c r="BT82" s="5">
        <f>SUMIF($DB$2:$RV$2,"&lt;"&amp;BT$2,$DB82:$RV82)-SUM($BN82:BS82)</f>
        <v>0</v>
      </c>
      <c r="BU82" s="5">
        <f t="shared" si="623"/>
        <v>0</v>
      </c>
      <c r="BV82" s="10"/>
      <c r="BW82" s="5">
        <v>0</v>
      </c>
      <c r="BX82" s="5">
        <v>0</v>
      </c>
      <c r="BY82" s="5">
        <v>0</v>
      </c>
      <c r="BZ82" s="5"/>
      <c r="CA82" s="79"/>
      <c r="CB82" s="79"/>
      <c r="CC82" s="79">
        <v>0</v>
      </c>
      <c r="CD82" s="79">
        <v>0</v>
      </c>
      <c r="CE82" s="79">
        <v>0</v>
      </c>
      <c r="CF82" s="79">
        <v>0</v>
      </c>
      <c r="CG82" s="79">
        <v>0</v>
      </c>
      <c r="CH82" s="79">
        <v>0</v>
      </c>
      <c r="CI82" s="79">
        <v>0</v>
      </c>
      <c r="CJ82" s="79">
        <v>0</v>
      </c>
      <c r="CK82" s="79">
        <v>0</v>
      </c>
      <c r="CL82" s="79">
        <v>0</v>
      </c>
      <c r="CM82" s="79">
        <v>0</v>
      </c>
      <c r="CN82" s="79">
        <v>0</v>
      </c>
      <c r="CO82" s="79">
        <v>0</v>
      </c>
      <c r="CP82" s="79">
        <v>0</v>
      </c>
      <c r="CQ82" s="79">
        <v>0</v>
      </c>
      <c r="CR82" s="79">
        <v>0</v>
      </c>
      <c r="CS82" s="79">
        <v>0</v>
      </c>
      <c r="CT82" s="79">
        <v>0</v>
      </c>
      <c r="CU82" s="79">
        <v>0</v>
      </c>
      <c r="CV82" s="79">
        <v>0</v>
      </c>
      <c r="CW82" s="79">
        <v>0</v>
      </c>
      <c r="CX82" s="79">
        <v>0</v>
      </c>
      <c r="CY82" s="79">
        <v>0</v>
      </c>
      <c r="CZ82" s="79">
        <v>0</v>
      </c>
      <c r="DA82" s="79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/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35</v>
      </c>
      <c r="IS82" s="5">
        <v>0</v>
      </c>
      <c r="IT82" s="5">
        <v>0</v>
      </c>
      <c r="IU82" s="5">
        <v>0</v>
      </c>
      <c r="IV82" s="5">
        <v>35</v>
      </c>
      <c r="IW82" s="5">
        <v>30</v>
      </c>
      <c r="IX82" s="5">
        <v>30</v>
      </c>
      <c r="IY82" s="5">
        <v>30</v>
      </c>
      <c r="IZ82" s="5">
        <v>30</v>
      </c>
      <c r="JA82" s="5">
        <v>30</v>
      </c>
      <c r="JB82" s="5">
        <v>0</v>
      </c>
      <c r="JC82" s="5">
        <v>30</v>
      </c>
      <c r="JD82" s="5">
        <v>0</v>
      </c>
      <c r="JE82" s="5">
        <v>0</v>
      </c>
      <c r="JF82" s="5">
        <v>15</v>
      </c>
      <c r="JG82" s="5">
        <v>15</v>
      </c>
      <c r="JH82" s="5">
        <v>15</v>
      </c>
      <c r="JI82" s="5">
        <v>15</v>
      </c>
      <c r="JJ82">
        <v>25</v>
      </c>
      <c r="JK82" s="5">
        <v>25</v>
      </c>
      <c r="JL82" s="5">
        <v>25</v>
      </c>
      <c r="JM82" s="5">
        <v>20</v>
      </c>
      <c r="JN82" s="5">
        <v>20</v>
      </c>
      <c r="JO82" s="5">
        <v>15</v>
      </c>
      <c r="JP82" s="5">
        <v>20</v>
      </c>
      <c r="JQ82" s="5">
        <v>10</v>
      </c>
      <c r="JR82" s="5">
        <v>10</v>
      </c>
      <c r="JS82" s="5">
        <v>10</v>
      </c>
      <c r="JT82" s="5">
        <v>10</v>
      </c>
      <c r="JU82" s="5">
        <v>10</v>
      </c>
      <c r="JV82" s="54"/>
      <c r="JW82" s="5">
        <f>IF(BW82=0,0,IF($BJ82&gt;SUM(BX82:$JV82),IF(BW82+SUM(BX82:$JV82)&gt;$BJ82,$BJ82-SUM(JX82:$RV82),BW82),0))</f>
        <v>0</v>
      </c>
      <c r="JX82" s="5">
        <f>IF(BX82=0,0,IF($BJ82&gt;SUM(BY82:$JV82),IF(BX82+SUM(BY82:$JV82)&gt;$BJ82,$BJ82-SUM(JY82:$RV82),BX82),0))</f>
        <v>0</v>
      </c>
      <c r="JY82" s="5">
        <f>IF(BY82=0,0,IF($BJ82&gt;SUM(BZ82:$JV82),IF(BY82+SUM(BZ82:$JV82)&gt;$BJ82,$BJ82-SUM(JZ82:$RV82),BY82),0))</f>
        <v>0</v>
      </c>
      <c r="JZ82" s="5">
        <f>IF(BZ82=0,0,IF($BJ82&gt;SUM(CA82:$JV82),IF(BZ82+SUM(CA82:$JV82)&gt;$BJ82,$BJ82-SUM(KA82:$RV82),BZ82),0))</f>
        <v>0</v>
      </c>
      <c r="KA82" s="5">
        <f>IF(CA82=0,0,IF($BJ82&gt;SUM(CB82:$JV82),IF(CA82+SUM(CB82:$JV82)&gt;$BJ82,$BJ82-SUM(KB82:$RV82),CA82),0))</f>
        <v>0</v>
      </c>
      <c r="KB82" s="5">
        <f>IF(CB82=0,0,IF($BJ82&gt;SUM(CC82:$JV82),IF(CB82+SUM(CC82:$JV82)&gt;$BJ82,$BJ82-SUM(KC82:$RV82),CB82),0))</f>
        <v>0</v>
      </c>
      <c r="KC82" s="5">
        <f>IF(CC82=0,0,IF($BJ82&gt;SUM(CD82:$JV82),IF(CC82+SUM(CD82:$JV82)&gt;$BJ82,$BJ82-SUM(KD82:$RV82),CC82),0))</f>
        <v>0</v>
      </c>
      <c r="KD82" s="5">
        <f>IF(CD82=0,0,IF($BJ82&gt;SUM(CE82:$JV82),IF(CD82+SUM(CE82:$JV82)&gt;$BJ82,$BJ82-SUM(KE82:$RV82),CD82),0))</f>
        <v>0</v>
      </c>
      <c r="KE82" s="5">
        <f>IF(CE82=0,0,IF($BJ82&gt;SUM(CF82:$JV82),IF(CE82+SUM(CF82:$JV82)&gt;$BJ82,$BJ82-SUM(KF82:$RV82),CE82),0))</f>
        <v>0</v>
      </c>
      <c r="KF82" s="5">
        <f>IF(CF82=0,0,IF($BJ82&gt;SUM(CG82:$JV82),IF(CF82+SUM(CG82:$JV82)&gt;$BJ82,$BJ82-SUM(KG82:$RV82),CF82),0))</f>
        <v>0</v>
      </c>
      <c r="KG82" s="5">
        <f>IF(CG82=0,0,IF($BJ82&gt;SUM(CH82:$JV82),IF(CG82+SUM(CH82:$JV82)&gt;$BJ82,$BJ82-SUM(KH82:$RV82),CG82),0))</f>
        <v>0</v>
      </c>
      <c r="KH82" s="5">
        <f>IF(CH82=0,0,IF($BJ82&gt;SUM(CI82:$JV82),IF(CH82+SUM(CI82:$JV82)&gt;$BJ82,$BJ82-SUM(KI82:$RV82),CH82),0))</f>
        <v>0</v>
      </c>
      <c r="KI82" s="5">
        <f>IF(CI82=0,0,IF($BJ82&gt;SUM(CJ82:$JV82),IF(CI82+SUM(CJ82:$JV82)&gt;$BJ82,$BJ82-SUM(KJ82:$RV82),CI82),0))</f>
        <v>0</v>
      </c>
      <c r="KJ82" s="5">
        <f>IF(CJ82=0,0,IF($BJ82&gt;SUM(CK82:$JV82),IF(CJ82+SUM(CK82:$JV82)&gt;$BJ82,$BJ82-SUM(KK82:$RV82),CJ82),0))</f>
        <v>0</v>
      </c>
      <c r="KK82" s="5">
        <f>IF(CK82=0,0,IF($BJ82&gt;SUM(CL82:$JV82),IF(CK82+SUM(CL82:$JV82)&gt;$BJ82,$BJ82-SUM(KL82:$RV82),CK82),0))</f>
        <v>0</v>
      </c>
      <c r="KL82" s="5">
        <f>IF(CL82=0,0,IF($BJ82&gt;SUM(CM82:$JV82),IF(CL82+SUM(CM82:$JV82)&gt;$BJ82,$BJ82-SUM(KM82:$RV82),CL82),0))</f>
        <v>0</v>
      </c>
      <c r="KM82" s="5">
        <f>IF(CM82=0,0,IF($BJ82&gt;SUM(CN82:$JV82),IF(CM82+SUM(CN82:$JV82)&gt;$BJ82,$BJ82-SUM(KN82:$RV82),CM82),0))</f>
        <v>0</v>
      </c>
      <c r="KN82" s="5">
        <f>IF(CN82=0,0,IF($BJ82&gt;SUM(CO82:$JV82),IF(CN82+SUM(CO82:$JV82)&gt;$BJ82,$BJ82-SUM(KO82:$RV82),CN82),0))</f>
        <v>0</v>
      </c>
      <c r="KO82" s="5">
        <f>IF(CO82=0,0,IF($BJ82&gt;SUM(CP82:$JV82),IF(CO82+SUM(CP82:$JV82)&gt;$BJ82,$BJ82-SUM(KP82:$RV82),CO82),0))</f>
        <v>0</v>
      </c>
      <c r="KP82" s="5">
        <f>IF(CP82=0,0,IF($BJ82&gt;SUM(CQ82:$JV82),IF(CP82+SUM(CQ82:$JV82)&gt;$BJ82,$BJ82-SUM(KQ82:$RV82),CP82),0))</f>
        <v>0</v>
      </c>
      <c r="KQ82" s="5">
        <f>IF(CQ82=0,0,IF($BJ82&gt;SUM(CR82:$JV82),IF(CQ82+SUM(CR82:$JV82)&gt;$BJ82,$BJ82-SUM(KR82:$RV82),CQ82),0))</f>
        <v>0</v>
      </c>
      <c r="KR82" s="5">
        <f>IF(CR82=0,0,IF($BJ82&gt;SUM(CS82:$JV82),IF(CR82+SUM(CS82:$JV82)&gt;$BJ82,$BJ82-SUM(KS82:$RV82),CR82),0))</f>
        <v>0</v>
      </c>
      <c r="KS82" s="5">
        <f>IF(CS82=0,0,IF($BJ82&gt;SUM(CT82:$JV82),IF(CS82+SUM(CT82:$JV82)&gt;$BJ82,$BJ82-SUM(KT82:$RV82),CS82),0))</f>
        <v>0</v>
      </c>
      <c r="KT82" s="5">
        <f>IF(CT82=0,0,IF($BJ82&gt;SUM(CU82:$JV82),IF(CT82+SUM(CU82:$JV82)&gt;$BJ82,$BJ82-SUM(KU82:$RV82),CT82),0))</f>
        <v>0</v>
      </c>
      <c r="KU82" s="5">
        <f>IF(CU82=0,0,IF($BJ82&gt;SUM(CV82:$JV82),IF(CU82+SUM(CV82:$JV82)&gt;$BJ82,$BJ82-SUM(KV82:$RV82),CU82),0))</f>
        <v>0</v>
      </c>
      <c r="KV82" s="5">
        <f>IF(CV82=0,0,IF($BJ82&gt;SUM(CW82:$JV82),IF(CV82+SUM(CW82:$JV82)&gt;$BJ82,$BJ82-SUM(KW82:$RV82),CV82),0))</f>
        <v>0</v>
      </c>
      <c r="KW82" s="5">
        <f>IF(CW82=0,0,IF($BJ82&gt;SUM(CX82:$JV82),IF(CW82+SUM(CX82:$JV82)&gt;$BJ82,$BJ82-SUM(KX82:$RV82),CW82),0))</f>
        <v>0</v>
      </c>
      <c r="KX82" s="5">
        <f>IF(CX82=0,0,IF($BJ82&gt;SUM(CY82:$JV82),IF(CX82+SUM(CY82:$JV82)&gt;$BJ82,$BJ82-SUM(KY82:$RV82),CX82),0))</f>
        <v>0</v>
      </c>
      <c r="KY82" s="5">
        <f>IF(CY82=0,0,IF($BJ82&gt;SUM(CZ82:$JV82),IF(CY82+SUM(CZ82:$JV82)&gt;$BJ82,$BJ82-SUM(KZ82:$RV82),CY82),0))</f>
        <v>0</v>
      </c>
      <c r="KZ82" s="5">
        <f>IF(CZ82=0,0,IF($BJ82&gt;SUM(DA82:$JV82),IF(CZ82+SUM(DA82:$JV82)&gt;$BJ82,$BJ82-SUM(LA82:$RV82),CZ82),0))</f>
        <v>0</v>
      </c>
      <c r="LA82" s="5">
        <f>IF(DA82=0,0,IF($BJ82&gt;SUM(DB82:$JV82),IF(DA82+SUM(DB82:$JV82)&gt;$BJ82,$BJ82-SUM(LB82:$RV82),DA82),0))</f>
        <v>0</v>
      </c>
      <c r="LB82" s="5">
        <f>IF(DB82=0,0,IF($BJ82&gt;SUM(DC82:$JV82),IF(DB82+SUM(DC82:$JV82)&gt;$BJ82,$BJ82-SUM(LC82:$RV82),DB82),0))</f>
        <v>0</v>
      </c>
      <c r="LC82" s="5">
        <f>IF(DC82=0,0,IF($BJ82&gt;SUM(DD82:$JV82),IF(DC82+SUM(DD82:$JV82)&gt;$BJ82,$BJ82-SUM(LD82:$RV82),DC82),0))</f>
        <v>0</v>
      </c>
      <c r="LD82" s="5">
        <f>IF(DD82=0,0,IF($BJ82&gt;SUM(DE82:$JV82),IF(DD82+SUM(DE82:$JV82)&gt;$BJ82,$BJ82-SUM(LE82:$RV82),DD82),0))</f>
        <v>0</v>
      </c>
      <c r="LE82" s="5">
        <f>IF(DE82=0,0,IF($BJ82&gt;SUM(DF82:$JV82),IF(DE82+SUM(DF82:$JV82)&gt;$BJ82,$BJ82-SUM(LF82:$RV82),DE82),0))</f>
        <v>0</v>
      </c>
      <c r="LF82" s="5">
        <f>IF(DF82=0,0,IF($BJ82&gt;SUM(DG82:$JV82),IF(DF82+SUM(DG82:$JV82)&gt;$BJ82,$BJ82-SUM(LG82:$RV82),DF82),0))</f>
        <v>0</v>
      </c>
      <c r="LG82" s="5">
        <f>IF(DG82=0,0,IF($BJ82&gt;SUM(DH82:$JV82),IF(DG82+SUM(DH82:$JV82)&gt;$BJ82,$BJ82-SUM(LH82:$RV82),DG82),0))</f>
        <v>0</v>
      </c>
      <c r="LH82" s="5">
        <f>IF(DH82=0,0,IF($BJ82&gt;SUM(DI82:$JV82),IF(DH82+SUM(DI82:$JV82)&gt;$BJ82,$BJ82-SUM(LI82:$RV82),DH82),0))</f>
        <v>0</v>
      </c>
      <c r="LI82" s="5">
        <f>IF(DI82=0,0,IF($BJ82&gt;SUM(DJ82:$JV82),IF(DI82+SUM(DJ82:$JV82)&gt;$BJ82,$BJ82-SUM(LJ82:$RV82),DI82),0))</f>
        <v>0</v>
      </c>
      <c r="LJ82" s="5">
        <f>IF(DJ82=0,0,IF($BJ82&gt;SUM(DK82:$JV82),IF(DJ82+SUM(DK82:$JV82)&gt;$BJ82,$BJ82-SUM(LK82:$RV82),DJ82),0))</f>
        <v>0</v>
      </c>
      <c r="LK82" s="5">
        <f>IF(DK82=0,0,IF($BJ82&gt;SUM(DL82:$JV82),IF(DK82+SUM(DL82:$JV82)&gt;$BJ82,$BJ82-SUM(LL82:$RV82),DK82),0))</f>
        <v>0</v>
      </c>
      <c r="LL82" s="5">
        <f>IF(DL82=0,0,IF($BJ82&gt;SUM(DM82:$JV82),IF(DL82+SUM(DM82:$JV82)&gt;$BJ82,$BJ82-SUM(LM82:$RV82),DL82),0))</f>
        <v>0</v>
      </c>
      <c r="LM82" s="5">
        <f>IF(DM82=0,0,IF($BJ82&gt;SUM(DN82:$JV82),IF(DM82+SUM(DN82:$JV82)&gt;$BJ82,$BJ82-SUM(LN82:$RV82),DM82),0))</f>
        <v>0</v>
      </c>
      <c r="LN82" s="5">
        <f>IF(DN82=0,0,IF($BJ82&gt;SUM(DO82:$JV82),IF(DN82+SUM(DO82:$JV82)&gt;$BJ82,$BJ82-SUM(LO82:$RV82),DN82),0))</f>
        <v>0</v>
      </c>
      <c r="LO82" s="5">
        <f>IF(DO82=0,0,IF($BJ82&gt;SUM(DP82:$JV82),IF(DO82+SUM(DP82:$JV82)&gt;$BJ82,$BJ82-SUM(LP82:$RV82),DO82),0))</f>
        <v>0</v>
      </c>
      <c r="LP82" s="5">
        <f>IF(DP82=0,0,IF($BJ82&gt;SUM(DQ82:$JV82),IF(DP82+SUM(DQ82:$JV82)&gt;$BJ82,$BJ82-SUM(LQ82:$RV82),DP82),0))</f>
        <v>0</v>
      </c>
      <c r="LQ82" s="5">
        <f>IF(DQ82=0,0,IF($BJ82&gt;SUM(DR82:$JV82),IF(DQ82+SUM(DR82:$JV82)&gt;$BJ82,$BJ82-SUM(LR82:$RV82),DQ82),0))</f>
        <v>0</v>
      </c>
      <c r="LR82" s="5">
        <f>IF(DR82=0,0,IF($BJ82&gt;SUM(DS82:$JV82),IF(DR82+SUM(DS82:$JV82)&gt;$BJ82,$BJ82-SUM(LS82:$RV82),DR82),0))</f>
        <v>0</v>
      </c>
      <c r="LS82" s="5">
        <f>IF(DS82=0,0,IF($BJ82&gt;SUM(DT82:$JV82),IF(DS82+SUM(DT82:$JV82)&gt;$BJ82,$BJ82-SUM(LT82:$RV82),DS82),0))</f>
        <v>0</v>
      </c>
      <c r="LT82" s="5">
        <f>IF(DT82=0,0,IF($BJ82&gt;SUM(DU82:$JV82),IF(DT82+SUM(DU82:$JV82)&gt;$BJ82,$BJ82-SUM(LU82:$RV82),DT82),0))</f>
        <v>0</v>
      </c>
      <c r="LU82" s="5">
        <f>IF(DU82=0,0,IF($BJ82&gt;SUM(DV82:$JV82),IF(DU82+SUM(DV82:$JV82)&gt;$BJ82,$BJ82-SUM(LV82:$RV82),DU82),0))</f>
        <v>0</v>
      </c>
      <c r="LV82" s="5">
        <f>IF(DV82=0,0,IF($BJ82&gt;SUM(DW82:$JV82),IF(DV82+SUM(DW82:$JV82)&gt;$BJ82,$BJ82-SUM(LW82:$RV82),DV82),0))</f>
        <v>0</v>
      </c>
      <c r="LW82" s="5">
        <f>IF(DW82=0,0,IF($BJ82&gt;SUM(DX82:$JV82),IF(DW82+SUM(DX82:$JV82)&gt;$BJ82,$BJ82-SUM(LX82:$RV82),DW82),0))</f>
        <v>0</v>
      </c>
      <c r="LX82" s="5">
        <f>IF(DX82=0,0,IF($BJ82&gt;SUM(DY82:$JV82),IF(DX82+SUM(DY82:$JV82)&gt;$BJ82,$BJ82-SUM(LY82:$RV82),DX82),0))</f>
        <v>0</v>
      </c>
      <c r="LY82" s="5">
        <f>IF(DY82=0,0,IF($BJ82&gt;SUM(DZ82:$JV82),IF(DY82+SUM(DZ82:$JV82)&gt;$BJ82,$BJ82-SUM(LZ82:$RV82),DY82),0))</f>
        <v>0</v>
      </c>
      <c r="LZ82" s="5">
        <f>IF(DZ82=0,0,IF($BJ82&gt;SUM(EA82:$JV82),IF(DZ82+SUM(EA82:$JV82)&gt;$BJ82,$BJ82-SUM(MA82:$RV82),DZ82),0))</f>
        <v>0</v>
      </c>
      <c r="MA82" s="5">
        <f>IF(EA82=0,0,IF($BJ82&gt;SUM(EB82:$JV82),IF(EA82+SUM(EB82:$JV82)&gt;$BJ82,$BJ82-SUM(MB82:$RV82),EA82),0))</f>
        <v>0</v>
      </c>
      <c r="MB82" s="5">
        <f>IF(EB82=0,0,IF($BJ82&gt;SUM(EC82:$JV82),IF(EB82+SUM(EC82:$JV82)&gt;$BJ82,$BJ82-SUM(MC82:$RV82),EB82),0))</f>
        <v>0</v>
      </c>
      <c r="MC82" s="5">
        <f>IF(EC82=0,0,IF($BJ82&gt;SUM(ED82:$JV82),IF(EC82+SUM(ED82:$JV82)&gt;$BJ82,$BJ82-SUM(MD82:$RV82),EC82),0))</f>
        <v>0</v>
      </c>
      <c r="MD82" s="5">
        <f>IF(ED82=0,0,IF($BJ82&gt;SUM(EE82:$JV82),IF(ED82+SUM(EE82:$JV82)&gt;$BJ82,$BJ82-SUM(ME82:$RV82),ED82),0))</f>
        <v>0</v>
      </c>
      <c r="ME82" s="5">
        <f>IF(EE82=0,0,IF($BJ82&gt;SUM(EF82:$JV82),IF(EE82+SUM(EF82:$JV82)&gt;$BJ82,$BJ82-SUM(MF82:$RV82),EE82),0))</f>
        <v>0</v>
      </c>
      <c r="MF82" s="5">
        <f>IF(EF82=0,0,IF($BJ82&gt;SUM(EG82:$JV82),IF(EF82+SUM(EG82:$JV82)&gt;$BJ82,$BJ82-SUM(MG82:$RV82),EF82),0))</f>
        <v>0</v>
      </c>
      <c r="MG82" s="5">
        <f>IF(EG82=0,0,IF($BJ82&gt;SUM(EH82:$JV82),IF(EG82+SUM(EH82:$JV82)&gt;$BJ82,$BJ82-SUM(MH82:$RV82),EG82),0))</f>
        <v>0</v>
      </c>
      <c r="MH82" s="5">
        <f>IF(EH82=0,0,IF($BJ82&gt;SUM(EI82:$JV82),IF(EH82+SUM(EI82:$JV82)&gt;$BJ82,$BJ82-SUM(MI82:$RV82),EH82),0))</f>
        <v>0</v>
      </c>
      <c r="MI82" s="5">
        <f>IF(EI82=0,0,IF($BJ82&gt;SUM(EJ82:$JV82),IF(EI82+SUM(EJ82:$JV82)&gt;$BJ82,$BJ82-SUM(MJ82:$RV82),EI82),0))</f>
        <v>0</v>
      </c>
      <c r="MJ82" s="5">
        <f>IF(EJ82=0,0,IF($BJ82&gt;SUM(EK82:$JV82),IF(EJ82+SUM(EK82:$JV82)&gt;$BJ82,$BJ82-SUM(MK82:$RV82),EJ82),0))</f>
        <v>0</v>
      </c>
      <c r="MK82" s="5">
        <f>IF(EK82=0,0,IF($BJ82&gt;SUM(EL82:$JV82),IF(EK82+SUM(EL82:$JV82)&gt;$BJ82,$BJ82-SUM(ML82:$RV82),EK82),0))</f>
        <v>0</v>
      </c>
      <c r="ML82" s="5">
        <f>IF(EL82=0,0,IF($BJ82&gt;SUM(EM82:$JV82),IF(EL82+SUM(EM82:$JV82)&gt;$BJ82,$BJ82-SUM(MM82:$RV82),EL82),0))</f>
        <v>0</v>
      </c>
      <c r="MM82" s="5">
        <f>IF(EM82=0,0,IF($BJ82&gt;SUM(EN82:$JV82),IF(EM82+SUM(EN82:$JV82)&gt;$BJ82,$BJ82-SUM(MN82:$RV82),EM82),0))</f>
        <v>0</v>
      </c>
      <c r="MN82" s="5">
        <f>IF(EN82=0,0,IF($BJ82&gt;SUM(EO82:$JV82),IF(EN82+SUM(EO82:$JV82)&gt;$BJ82,$BJ82-SUM(MO82:$RV82),EN82),0))</f>
        <v>0</v>
      </c>
      <c r="MO82" s="5">
        <f>IF(EO82=0,0,IF($BJ82&gt;SUM(EP82:$JV82),IF(EO82+SUM(EP82:$JV82)&gt;$BJ82,$BJ82-SUM(MP82:$RV82),EO82),0))</f>
        <v>0</v>
      </c>
      <c r="MP82" s="5">
        <f>IF(EP82=0,0,IF($BJ82&gt;SUM(EQ82:$JV82),IF(EP82+SUM(EQ82:$JV82)&gt;$BJ82,$BJ82-SUM(MQ82:$RV82),EP82),0))</f>
        <v>0</v>
      </c>
      <c r="MQ82" s="5">
        <f>IF(EQ82=0,0,IF($BJ82&gt;SUM(ER82:$JV82),IF(EQ82+SUM(ER82:$JV82)&gt;$BJ82,$BJ82-SUM(MR82:$RV82),EQ82),0))</f>
        <v>0</v>
      </c>
      <c r="MR82" s="5">
        <f>IF(ER82=0,0,IF($BJ82&gt;SUM(ES82:$JV82),IF(ER82+SUM(ES82:$JV82)&gt;$BJ82,$BJ82-SUM(MS82:$RV82),ER82),0))</f>
        <v>0</v>
      </c>
      <c r="MS82" s="5">
        <f>IF(ES82=0,0,IF($BJ82&gt;SUM(ET82:$JV82),IF(ES82+SUM(ET82:$JV82)&gt;$BJ82,$BJ82-SUM(MT82:$RV82),ES82),0))</f>
        <v>0</v>
      </c>
      <c r="MT82" s="5">
        <f>IF(ET82=0,0,IF($BJ82&gt;SUM(EU82:$JV82),IF(ET82+SUM(EU82:$JV82)&gt;$BJ82,$BJ82-SUM(MU82:$RV82),ET82),0))</f>
        <v>0</v>
      </c>
      <c r="MU82" s="5">
        <f>IF(EU82=0,0,IF($BJ82&gt;SUM(EV82:$JV82),IF(EU82+SUM(EV82:$JV82)&gt;$BJ82,$BJ82-SUM(MV82:$RV82),EU82),0))</f>
        <v>0</v>
      </c>
      <c r="MV82" s="5">
        <f>IF(EV82=0,0,IF($BJ82&gt;SUM(EW82:$JV82),IF(EV82+SUM(EW82:$JV82)&gt;$BJ82,$BJ82-SUM(MW82:$RV82),EV82),0))</f>
        <v>0</v>
      </c>
      <c r="MW82" s="5">
        <f>IF(EW82=0,0,IF($BJ82&gt;SUM(EX82:$JV82),IF(EW82+SUM(EX82:$JV82)&gt;$BJ82,$BJ82-SUM(MX82:$RV82),EW82),0))</f>
        <v>0</v>
      </c>
      <c r="MX82" s="5">
        <f>IF(EX82=0,0,IF($BJ82&gt;SUM(EY82:$JV82),IF(EX82+SUM(EY82:$JV82)&gt;$BJ82,$BJ82-SUM(MY82:$RV82),EX82),0))</f>
        <v>0</v>
      </c>
      <c r="MY82" s="5">
        <f>IF(EY82=0,0,IF($BJ82&gt;SUM(EZ82:$JV82),IF(EY82+SUM(EZ82:$JV82)&gt;$BJ82,$BJ82-SUM(MZ82:$RV82),EY82),0))</f>
        <v>0</v>
      </c>
      <c r="MZ82" s="5">
        <f>IF(EZ82=0,0,IF($BJ82&gt;SUM(FA82:$JV82),IF(EZ82+SUM(FA82:$JV82)&gt;$BJ82,$BJ82-SUM(NA82:$RV82),EZ82),0))</f>
        <v>0</v>
      </c>
      <c r="NA82" s="5">
        <f>IF(FA82=0,0,IF($BJ82&gt;SUM(FB82:$JV82),IF(FA82+SUM(FB82:$JV82)&gt;$BJ82,$BJ82-SUM(NB82:$RV82),FA82),0))</f>
        <v>0</v>
      </c>
      <c r="NB82" s="5">
        <f>IF(FB82=0,0,IF($BJ82&gt;SUM(FC82:$JV82),IF(FB82+SUM(FC82:$JV82)&gt;$BJ82,$BJ82-SUM(NC82:$RV82),FB82),0))</f>
        <v>0</v>
      </c>
      <c r="NC82" s="5">
        <f>IF(FC82=0,0,IF($BJ82&gt;SUM(FD82:$JV82),IF(FC82+SUM(FD82:$JV82)&gt;$BJ82,$BJ82-SUM(ND82:$RV82),FC82),0))</f>
        <v>0</v>
      </c>
      <c r="ND82" s="5">
        <f>IF(FD82=0,0,IF($BJ82&gt;SUM(FE82:$JV82),IF(FD82+SUM(FE82:$JV82)&gt;$BJ82,$BJ82-SUM(NE82:$RV82),FD82),0))</f>
        <v>0</v>
      </c>
      <c r="NE82" s="5">
        <f>IF(FE82=0,0,IF($BJ82&gt;SUM(FF82:$JV82),IF(FE82+SUM(FF82:$JV82)&gt;$BJ82,$BJ82-SUM(NF82:$RV82),FE82),0))</f>
        <v>0</v>
      </c>
      <c r="NF82" s="5">
        <f>IF(FF82=0,0,IF($BJ82&gt;SUM(FG82:$JV82),IF(FF82+SUM(FG82:$JV82)&gt;$BJ82,$BJ82-SUM(NG82:$RV82),FF82),0))</f>
        <v>0</v>
      </c>
      <c r="NG82" s="5">
        <f>IF(FG82=0,0,IF($BJ82&gt;SUM(FH82:$JV82),IF(FG82+SUM(FH82:$JV82)&gt;$BJ82,$BJ82-SUM(NH82:$RV82),FG82),0))</f>
        <v>0</v>
      </c>
      <c r="NH82" s="5">
        <f>IF(FH82=0,0,IF($BJ82&gt;SUM(FI82:$JV82),IF(FH82+SUM(FI82:$JV82)&gt;$BJ82,$BJ82-SUM(NI82:$RV82),FH82),0))</f>
        <v>0</v>
      </c>
      <c r="NI82" s="5">
        <f>IF(FI82=0,0,IF($BJ82&gt;SUM(FJ82:$JV82),IF(FI82+SUM(FJ82:$JV82)&gt;$BJ82,$BJ82-SUM(NJ82:$RV82),FI82),0))</f>
        <v>0</v>
      </c>
      <c r="NJ82" s="5">
        <f>IF(FJ82=0,0,IF($BJ82&gt;SUM(FK82:$JV82),IF(FJ82+SUM(FK82:$JV82)&gt;$BJ82,$BJ82-SUM(NK82:$RV82),FJ82),0))</f>
        <v>0</v>
      </c>
      <c r="NK82" s="5">
        <f>IF(FK82=0,0,IF($BJ82&gt;SUM(FL82:$JV82),IF(FK82+SUM(FL82:$JV82)&gt;$BJ82,$BJ82-SUM(NL82:$RV82),FK82),0))</f>
        <v>0</v>
      </c>
      <c r="NL82" s="5">
        <f>IF(FL82=0,0,IF($BJ82&gt;SUM(FM82:$JV82),IF(FL82+SUM(FM82:$JV82)&gt;$BJ82,$BJ82-SUM(NM82:$RV82),FL82),0))</f>
        <v>0</v>
      </c>
      <c r="NM82" s="5">
        <f>IF(FM82=0,0,IF($BJ82&gt;SUM(FN82:$JV82),IF(FM82+SUM(FN82:$JV82)&gt;$BJ82,$BJ82-SUM(NN82:$RV82),FM82),0))</f>
        <v>0</v>
      </c>
      <c r="NN82" s="5">
        <f>IF(FN82=0,0,IF($BJ82&gt;SUM(FO82:$JV82),IF(FN82+SUM(FO82:$JV82)&gt;$BJ82,$BJ82-SUM(NO82:$RV82),FN82),0))</f>
        <v>0</v>
      </c>
      <c r="NO82" s="5">
        <f>IF(FO82=0,0,IF($BJ82&gt;SUM(FP82:$JV82),IF(FO82+SUM(FP82:$JV82)&gt;$BJ82,$BJ82-SUM(NP82:$RV82),FO82),0))</f>
        <v>0</v>
      </c>
      <c r="NP82" s="5">
        <f>IF(FP82=0,0,IF($BJ82&gt;SUM(FQ82:$JV82),IF(FP82+SUM(FQ82:$JV82)&gt;$BJ82,$BJ82-SUM(NQ82:$RV82),FP82),0))</f>
        <v>0</v>
      </c>
      <c r="NQ82" s="5">
        <f>IF(FQ82=0,0,IF($BJ82&gt;SUM(FR82:$JV82),IF(FQ82+SUM(FR82:$JV82)&gt;$BJ82,$BJ82-SUM(NR82:$RV82),FQ82),0))</f>
        <v>0</v>
      </c>
      <c r="NR82" s="5">
        <f>IF(FR82=0,0,IF($BJ82&gt;SUM(FS82:$JV82),IF(FR82+SUM(FS82:$JV82)&gt;$BJ82,$BJ82-SUM(NS82:$RV82),FR82),0))</f>
        <v>0</v>
      </c>
      <c r="NS82" s="5">
        <f>IF(FS82=0,0,IF($BJ82&gt;SUM(FT82:$JV82),IF(FS82+SUM(FT82:$JV82)&gt;$BJ82,$BJ82-SUM(NT82:$RV82),FS82),0))</f>
        <v>0</v>
      </c>
      <c r="NT82" s="5">
        <f>IF(FT82=0,0,IF($BJ82&gt;SUM(FU82:$JV82),IF(FT82+SUM(FU82:$JV82)&gt;$BJ82,$BJ82-SUM(NU82:$RV82),FT82),0))</f>
        <v>0</v>
      </c>
      <c r="NU82" s="5">
        <f>IF(FU82=0,0,IF($BJ82&gt;SUM(FV82:$JV82),IF(FU82+SUM(FV82:$JV82)&gt;$BJ82,$BJ82-SUM(NV82:$RV82),FU82),0))</f>
        <v>0</v>
      </c>
      <c r="NV82" s="5">
        <f>IF(FV82=0,0,IF($BJ82&gt;SUM(FW82:$JV82),IF(FV82+SUM(FW82:$JV82)&gt;$BJ82,$BJ82-SUM(NW82:$RV82),FV82),0))</f>
        <v>0</v>
      </c>
      <c r="NW82" s="5">
        <f>IF(FW82=0,0,IF($BJ82&gt;SUM(FX82:$JV82),IF(FW82+SUM(FX82:$JV82)&gt;$BJ82,$BJ82-SUM(NX82:$RV82),FW82),0))</f>
        <v>0</v>
      </c>
      <c r="NX82" s="5">
        <f>IF(FX82=0,0,IF($BJ82&gt;SUM(FY82:$JV82),IF(FX82+SUM(FY82:$JV82)&gt;$BJ82,$BJ82-SUM(NY82:$RV82),FX82),0))</f>
        <v>0</v>
      </c>
      <c r="NY82" s="5">
        <f>IF(FY82=0,0,IF($BJ82&gt;SUM(FZ82:$JV82),IF(FY82+SUM(FZ82:$JV82)&gt;$BJ82,$BJ82-SUM(NZ82:$RV82),FY82),0))</f>
        <v>0</v>
      </c>
      <c r="NZ82" s="5">
        <f>IF(FZ82=0,0,IF($BJ82&gt;SUM(GA82:$JV82),IF(FZ82+SUM(GA82:$JV82)&gt;$BJ82,$BJ82-SUM(OA82:$RV82),FZ82),0))</f>
        <v>0</v>
      </c>
      <c r="OA82" s="5">
        <f>IF(GA82=0,0,IF($BJ82&gt;SUM(GB82:$JV82),IF(GA82+SUM(GB82:$JV82)&gt;$BJ82,$BJ82-SUM(OB82:$RV82),GA82),0))</f>
        <v>0</v>
      </c>
      <c r="OB82" s="5">
        <f>IF(GB82=0,0,IF($BJ82&gt;SUM(GC82:$JV82),IF(GB82+SUM(GC82:$JV82)&gt;$BJ82,$BJ82-SUM(OC82:$RV82),GB82),0))</f>
        <v>0</v>
      </c>
      <c r="OC82" s="5">
        <f>IF(GC82=0,0,IF($BJ82&gt;SUM(GD82:$JV82),IF(GC82+SUM(GD82:$JV82)&gt;$BJ82,$BJ82-SUM(OD82:$RV82),GC82),0))</f>
        <v>0</v>
      </c>
      <c r="OD82" s="5">
        <f>IF(GD82=0,0,IF($BJ82&gt;SUM(GE82:$JV82),IF(GD82+SUM(GE82:$JV82)&gt;$BJ82,$BJ82-SUM(OE82:$RV82),GD82),0))</f>
        <v>0</v>
      </c>
      <c r="OE82" s="5">
        <f>IF(GE82=0,0,IF($BJ82&gt;SUM(GF82:$JV82),IF(GE82+SUM(GF82:$JV82)&gt;$BJ82,$BJ82-SUM(OF82:$RV82),GE82),0))</f>
        <v>0</v>
      </c>
      <c r="OF82" s="5">
        <f>IF(GF82=0,0,IF($BJ82&gt;SUM(GG82:$JV82),IF(GF82+SUM(GG82:$JV82)&gt;$BJ82,$BJ82-SUM(OG82:$RV82),GF82),0))</f>
        <v>0</v>
      </c>
      <c r="OG82" s="5">
        <f>IF(GG82=0,0,IF($BJ82&gt;SUM(GH82:$JV82),IF(GG82+SUM(GH82:$JV82)&gt;$BJ82,$BJ82-SUM(OH82:$RV82),GG82),0))</f>
        <v>0</v>
      </c>
      <c r="OH82" s="5">
        <f>IF(GH82=0,0,IF($BJ82&gt;SUM(GI82:$JV82),IF(GH82+SUM(GI82:$JV82)&gt;$BJ82,$BJ82-SUM(OI82:$RV82),GH82),0))</f>
        <v>0</v>
      </c>
      <c r="OI82" s="5">
        <f>IF(GI82=0,0,IF($BJ82&gt;SUM(GJ82:$JV82),IF(GI82+SUM(GJ82:$JV82)&gt;$BJ82,$BJ82-SUM(OJ82:$RV82),GI82),0))</f>
        <v>0</v>
      </c>
      <c r="OJ82" s="5">
        <f>IF(GJ82=0,0,IF($BJ82&gt;SUM(GK82:$JV82),IF(GJ82+SUM(GK82:$JV82)&gt;$BJ82,$BJ82-SUM(OK82:$RV82),GJ82),0))</f>
        <v>0</v>
      </c>
      <c r="OK82" s="5">
        <f>IF(GK82=0,0,IF($BJ82&gt;SUM(GL82:$JV82),IF(GK82+SUM(GL82:$JV82)&gt;$BJ82,$BJ82-SUM(OL82:$RV82),GK82),0))</f>
        <v>0</v>
      </c>
      <c r="OL82" s="5">
        <f>IF(GL82=0,0,IF($BJ82&gt;SUM(GM82:$JV82),IF(GL82+SUM(GM82:$JV82)&gt;$BJ82,$BJ82-SUM(OM82:$RV82),GL82),0))</f>
        <v>0</v>
      </c>
      <c r="OM82" s="5">
        <f>IF(GM82=0,0,IF($BJ82&gt;SUM(GN82:$JV82),IF(GM82+SUM(GN82:$JV82)&gt;$BJ82,$BJ82-SUM(ON82:$RV82),GM82),0))</f>
        <v>0</v>
      </c>
      <c r="ON82" s="5">
        <f>IF(GN82=0,0,IF($BJ82&gt;SUM(GO82:$JV82),IF(GN82+SUM(GO82:$JV82)&gt;$BJ82,$BJ82-SUM(OO82:$RV82),GN82),0))</f>
        <v>0</v>
      </c>
      <c r="OO82" s="5">
        <f>IF(GO82=0,0,IF($BJ82&gt;SUM(GP82:$JV82),IF(GO82+SUM(GP82:$JV82)&gt;$BJ82,$BJ82-SUM(OP82:$RV82),GO82),0))</f>
        <v>0</v>
      </c>
      <c r="OP82" s="5">
        <f>IF(GP82=0,0,IF($BJ82&gt;SUM(GQ82:$JV82),IF(GP82+SUM(GQ82:$JV82)&gt;$BJ82,$BJ82-SUM(OQ82:$RV82),GP82),0))</f>
        <v>0</v>
      </c>
      <c r="OQ82" s="5">
        <f>IF(GQ82=0,0,IF($BJ82&gt;SUM(GR82:$JV82),IF(GQ82+SUM(GR82:$JV82)&gt;$BJ82,$BJ82-SUM(OR82:$RV82),GQ82),0))</f>
        <v>0</v>
      </c>
      <c r="OR82" s="5">
        <f>IF(GR82=0,0,IF($BJ82&gt;SUM(GS82:$JV82),IF(GR82+SUM(GS82:$JV82)&gt;$BJ82,$BJ82-SUM(OS82:$RV82),GR82),0))</f>
        <v>0</v>
      </c>
      <c r="OS82" s="5">
        <f>IF(GS82=0,0,IF($BJ82&gt;SUM(GT82:$JV82),IF(GS82+SUM(GT82:$JV82)&gt;$BJ82,$BJ82-SUM(OT82:$RV82),GS82),0))</f>
        <v>0</v>
      </c>
      <c r="OT82" s="5">
        <f>IF(GT82=0,0,IF($BJ82&gt;SUM(GU82:$JV82),IF(GT82+SUM(GU82:$JV82)&gt;$BJ82,$BJ82-SUM(OU82:$RV82),GT82),0))</f>
        <v>0</v>
      </c>
      <c r="OU82" s="5">
        <f>IF(GU82=0,0,IF($BJ82&gt;SUM(GV82:$JV82),IF(GU82+SUM(GV82:$JV82)&gt;$BJ82,$BJ82-SUM(OV82:$RV82),GU82),0))</f>
        <v>0</v>
      </c>
      <c r="OV82" s="5">
        <f>IF(GV82=0,0,IF($BJ82&gt;SUM(GW82:$JV82),IF(GV82+SUM(GW82:$JV82)&gt;$BJ82,$BJ82-SUM(OW82:$RV82),GV82),0))</f>
        <v>0</v>
      </c>
      <c r="OW82" s="5">
        <f>IF(GW82=0,0,IF($BJ82&gt;SUM(GX82:$JV82),IF(GW82+SUM(GX82:$JV82)&gt;$BJ82,$BJ82-SUM(OX82:$RV82),GW82),0))</f>
        <v>0</v>
      </c>
      <c r="OX82" s="5">
        <f>IF(GX82=0,0,IF($BJ82&gt;SUM(GY82:$JV82),IF(GX82+SUM(GY82:$JV82)&gt;$BJ82,$BJ82-SUM(OY82:$RV82),GX82),0))</f>
        <v>0</v>
      </c>
      <c r="OY82" s="5">
        <f>IF(GY82=0,0,IF($BJ82&gt;SUM(GZ82:$JV82),IF(GY82+SUM(GZ82:$JV82)&gt;$BJ82,$BJ82-SUM(OZ82:$RV82),GY82),0))</f>
        <v>0</v>
      </c>
      <c r="OZ82" s="5">
        <f>IF(GZ82=0,0,IF($BJ82&gt;SUM(HA82:$JV82),IF(GZ82+SUM(HA82:$JV82)&gt;$BJ82,$BJ82-SUM(PA82:$RV82),GZ82),0))</f>
        <v>0</v>
      </c>
      <c r="PA82" s="5">
        <f>IF(HA82=0,0,IF($BJ82&gt;SUM(HB82:$JV82),IF(HA82+SUM(HB82:$JV82)&gt;$BJ82,$BJ82-SUM(PB82:$RV82),HA82),0))</f>
        <v>0</v>
      </c>
      <c r="PB82" s="5">
        <f>IF(HB82=0,0,IF($BJ82&gt;SUM(HC82:$JV82),IF(HB82+SUM(HC82:$JV82)&gt;$BJ82,$BJ82-SUM(PC82:$RV82),HB82),0))</f>
        <v>0</v>
      </c>
      <c r="PC82" s="5">
        <f>IF(HC82=0,0,IF($BJ82&gt;SUM(HD82:$JV82),IF(HC82+SUM(HD82:$JV82)&gt;$BJ82,$BJ82-SUM(PD82:$RV82),HC82),0))</f>
        <v>0</v>
      </c>
      <c r="PD82" s="5">
        <f>IF(HD82=0,0,IF($BJ82&gt;SUM(HE82:$JV82),IF(HD82+SUM(HE82:$JV82)&gt;$BJ82,$BJ82-SUM(PE82:$RV82),HD82),0))</f>
        <v>0</v>
      </c>
      <c r="PE82" s="5">
        <f>IF(HE82=0,0,IF($BJ82&gt;SUM(HF82:$JV82),IF(HE82+SUM(HF82:$JV82)&gt;$BJ82,$BJ82-SUM(PF82:$RV82),HE82),0))</f>
        <v>0</v>
      </c>
      <c r="PF82" s="5">
        <f>IF(HF82=0,0,IF($BJ82&gt;SUM(HG82:$JV82),IF(HF82+SUM(HG82:$JV82)&gt;$BJ82,$BJ82-SUM(PG82:$RV82),HF82),0))</f>
        <v>0</v>
      </c>
      <c r="PG82" s="5">
        <f>IF(HG82=0,0,IF($BJ82&gt;SUM(HH82:$JV82),IF(HG82+SUM(HH82:$JV82)&gt;$BJ82,$BJ82-SUM(PH82:$RV82),HG82),0))</f>
        <v>0</v>
      </c>
      <c r="PH82" s="5">
        <f>IF(HH82=0,0,IF($BJ82&gt;SUM(HI82:$JV82),IF(HH82+SUM(HI82:$JV82)&gt;$BJ82,$BJ82-SUM(PI82:$RV82),HH82),0))</f>
        <v>0</v>
      </c>
      <c r="PI82" s="5">
        <f>IF(HI82=0,0,IF($BJ82&gt;SUM(HJ82:$JV82),IF(HI82+SUM(HJ82:$JV82)&gt;$BJ82,$BJ82-SUM(PJ82:$RV82),HI82),0))</f>
        <v>0</v>
      </c>
      <c r="PJ82" s="5">
        <f>IF(HJ82=0,0,IF($BJ82&gt;SUM(HK82:$JV82),IF(HJ82+SUM(HK82:$JV82)&gt;$BJ82,$BJ82-SUM(PK82:$RV82),HJ82),0))</f>
        <v>0</v>
      </c>
      <c r="PK82" s="5">
        <f>IF(HK82=0,0,IF($BJ82&gt;SUM(HL82:$JV82),IF(HK82+SUM(HL82:$JV82)&gt;$BJ82,$BJ82-SUM(PL82:$RV82),HK82),0))</f>
        <v>0</v>
      </c>
      <c r="PL82" s="5">
        <f>IF(HL82=0,0,IF($BJ82&gt;SUM(HM82:$JV82),IF(HL82+SUM(HM82:$JV82)&gt;$BJ82,$BJ82-SUM(PM82:$RV82),HL82),0))</f>
        <v>0</v>
      </c>
      <c r="PM82" s="5">
        <f>IF(HM82=0,0,IF($BJ82&gt;SUM(HN82:$JV82),IF(HM82+SUM(HN82:$JV82)&gt;$BJ82,$BJ82-SUM(PN82:$RV82),HM82),0))</f>
        <v>0</v>
      </c>
      <c r="PN82" s="5">
        <f>IF(HN82=0,0,IF($BJ82&gt;SUM(HO82:$JV82),IF(HN82+SUM(HO82:$JV82)&gt;$BJ82,$BJ82-SUM(PO82:$RV82),HN82),0))</f>
        <v>0</v>
      </c>
      <c r="PO82" s="5">
        <f>IF(HO82=0,0,IF($BJ82&gt;SUM(HP82:$JV82),IF(HO82+SUM(HP82:$JV82)&gt;$BJ82,$BJ82-SUM(PP82:$RV82),HO82),0))</f>
        <v>0</v>
      </c>
      <c r="PP82" s="5">
        <f>IF(HP82=0,0,IF($BJ82&gt;SUM(HQ82:$JV82),IF(HP82+SUM(HQ82:$JV82)&gt;$BJ82,$BJ82-SUM(PQ82:$RV82),HP82),0))</f>
        <v>0</v>
      </c>
      <c r="PQ82" s="5">
        <f>IF(HQ82=0,0,IF($BJ82&gt;SUM(HR82:$JV82),IF(HQ82+SUM(HR82:$JV82)&gt;$BJ82,$BJ82-SUM(PR82:$RV82),HQ82),0))</f>
        <v>0</v>
      </c>
      <c r="PR82" s="5">
        <f>IF(HR82=0,0,IF($BJ82&gt;SUM(HS82:$JV82),IF(HR82+SUM(HS82:$JV82)&gt;$BJ82,$BJ82-SUM(PS82:$RV82),HR82),0))</f>
        <v>0</v>
      </c>
      <c r="PS82" s="5">
        <f>IF(HS82=0,0,IF($BJ82&gt;SUM(HT82:$JV82),IF(HS82+SUM(HT82:$JV82)&gt;$BJ82,$BJ82-SUM(PT82:$RV82),HS82),0))</f>
        <v>0</v>
      </c>
      <c r="PT82" s="5">
        <f>IF(HT82=0,0,IF($BJ82&gt;SUM(HU82:$JV82),IF(HT82+SUM(HU82:$JV82)&gt;$BJ82,$BJ82-SUM(PU82:$RV82),HT82),0))</f>
        <v>0</v>
      </c>
      <c r="PU82" s="5">
        <f>IF(HU82=0,0,IF($BJ82&gt;SUM(HV82:$JV82),IF(HU82+SUM(HV82:$JV82)&gt;$BJ82,$BJ82-SUM(PV82:$RV82),HU82),0))</f>
        <v>0</v>
      </c>
      <c r="PV82" s="5">
        <f>IF(HV82=0,0,IF($BJ82&gt;SUM(HW82:$JV82),IF(HV82+SUM(HW82:$JV82)&gt;$BJ82,$BJ82-SUM(PW82:$RV82),HV82),0))</f>
        <v>0</v>
      </c>
      <c r="PW82" s="5">
        <f>IF(HW82=0,0,IF($BJ82&gt;SUM(HX82:$JV82),IF(HW82+SUM(HX82:$JV82)&gt;$BJ82,$BJ82-SUM(PX82:$RV82),HW82),0))</f>
        <v>0</v>
      </c>
      <c r="PX82" s="5">
        <f>IF(HX82=0,0,IF($BJ82&gt;SUM(HY82:$JV82),IF(HX82+SUM(HY82:$JV82)&gt;$BJ82,$BJ82-SUM(PY82:$RV82),HX82),0))</f>
        <v>0</v>
      </c>
      <c r="PY82" s="5">
        <f>IF(HY82=0,0,IF($BJ82&gt;SUM(HZ82:$JV82),IF(HY82+SUM(HZ82:$JV82)&gt;$BJ82,$BJ82-SUM(PZ82:$RV82),HY82),0))</f>
        <v>0</v>
      </c>
      <c r="PZ82" s="5">
        <f>IF(HZ82=0,0,IF($BJ82&gt;SUM(IA82:$JV82),IF(HZ82+SUM(IA82:$JV82)&gt;$BJ82,$BJ82-SUM(QA82:$RV82),HZ82),0))</f>
        <v>0</v>
      </c>
      <c r="QA82" s="5">
        <f>IF(IA82=0,0,IF($BJ82&gt;SUM(IB82:$JV82),IF(IA82+SUM(IB82:$JV82)&gt;$BJ82,$BJ82-SUM(QB82:$RV82),IA82),0))</f>
        <v>0</v>
      </c>
      <c r="QB82" s="5">
        <f>IF(IB82=0,0,IF($BJ82&gt;SUM(IC82:$JV82),IF(IB82+SUM(IC82:$JV82)&gt;$BJ82,$BJ82-SUM(QC82:$RV82),IB82),0))</f>
        <v>0</v>
      </c>
      <c r="QC82" s="5">
        <f>IF(IC82=0,0,IF($BJ82&gt;SUM(ID82:$JV82),IF(IC82+SUM(ID82:$JV82)&gt;$BJ82,$BJ82-SUM(QD82:$RV82),IC82),0))</f>
        <v>0</v>
      </c>
      <c r="QD82" s="5">
        <f>IF(ID82=0,0,IF($BJ82&gt;SUM(IE82:$JV82),IF(ID82+SUM(IE82:$JV82)&gt;$BJ82,$BJ82-SUM(QE82:$RV82),ID82),0))</f>
        <v>0</v>
      </c>
      <c r="QE82" s="5">
        <f>IF(IE82=0,0,IF($BJ82&gt;SUM(IF82:$JV82),IF(IE82+SUM(IF82:$JV82)&gt;$BJ82,$BJ82-SUM(QF82:$RV82),IE82),0))</f>
        <v>0</v>
      </c>
      <c r="QF82" s="5">
        <f>IF(IF82=0,0,IF($BJ82&gt;SUM(IG82:$JV82),IF(IF82+SUM(IG82:$JV82)&gt;$BJ82,$BJ82-SUM(QG82:$RV82),IF82),0))</f>
        <v>0</v>
      </c>
      <c r="QG82" s="5">
        <f>IF(IG82=0,0,IF($BJ82&gt;SUM(IH82:$JV82),IF(IG82+SUM(IH82:$JV82)&gt;$BJ82,$BJ82-SUM(QH82:$RV82),IG82),0))</f>
        <v>0</v>
      </c>
      <c r="QH82" s="5">
        <f>IF(IH82=0,0,IF($BJ82&gt;SUM(II82:$JV82),IF(IH82+SUM(II82:$JV82)&gt;$BJ82,$BJ82-SUM(QI82:$RV82),IH82),0))</f>
        <v>0</v>
      </c>
      <c r="QI82" s="5">
        <f>IF(II82=0,0,IF($BJ82&gt;SUM(IJ82:$JV82),IF(II82+SUM(IJ82:$JV82)&gt;$BJ82,$BJ82-SUM(QJ82:$RV82),II82),0))</f>
        <v>0</v>
      </c>
      <c r="QJ82" s="5">
        <f>IF(IJ82=0,0,IF($BJ82&gt;SUM(IK82:$JV82),IF(IJ82+SUM(IK82:$JV82)&gt;$BJ82,$BJ82-SUM(QK82:$RV82),IJ82),0))</f>
        <v>0</v>
      </c>
      <c r="QK82" s="5">
        <f>IF(IK82=0,0,IF($BJ82&gt;SUM(IL82:$JV82),IF(IK82+SUM(IL82:$JV82)&gt;$BJ82,$BJ82-SUM(QL82:$RV82),IK82),0))</f>
        <v>0</v>
      </c>
      <c r="QL82" s="5">
        <f>IF(IL82=0,0,IF($BJ82&gt;SUM(IM82:$JV82),IF(IL82+SUM(IM82:$JV82)&gt;$BJ82,$BJ82-SUM(QM82:$RV82),IL82),0))</f>
        <v>0</v>
      </c>
      <c r="QM82" s="5">
        <f>IF(IM82=0,0,IF($BJ82&gt;SUM(IN82:$JV82),IF(IM82+SUM(IN82:$JV82)&gt;$BJ82,$BJ82-SUM(QN82:$RV82),IM82),0))</f>
        <v>0</v>
      </c>
      <c r="QN82" s="5">
        <f>IF(IN82=0,0,IF($BJ82&gt;SUM(IO82:$JV82),IF(IN82+SUM(IO82:$JV82)&gt;$BJ82,$BJ82-SUM(QO82:$RV82),IN82),0))</f>
        <v>0</v>
      </c>
      <c r="QO82" s="5">
        <f>IF(IO82=0,0,IF($BJ82&gt;SUM(IP82:$JV82),IF(IO82+SUM(IP82:$JV82)&gt;$BJ82,$BJ82-SUM(QP82:$RV82),IO82),0))</f>
        <v>0</v>
      </c>
      <c r="QP82" s="5">
        <f>IF(IP82=0,0,IF($BJ82&gt;SUM(IQ82:$JV82),IF(IP82+SUM(IQ82:$JV82)&gt;$BJ82,$BJ82-SUM(QQ82:$RV82),IP82),0))</f>
        <v>0</v>
      </c>
      <c r="QQ82" s="5">
        <f>IF(IQ82=0,0,IF($BJ82&gt;SUM(IR82:$JV82),IF(IQ82+SUM(IR82:$JV82)&gt;$BJ82,$BJ82-SUM(QR82:$RV82),IQ82),0))</f>
        <v>0</v>
      </c>
      <c r="QR82" s="5">
        <f>IF(IR82=0,0,IF($BJ82&gt;SUM(IS82:$JV82),IF(IR82+SUM(IS82:$JV82)&gt;$BJ82,$BJ82-SUM(QS82:$RV82),IR82),0))</f>
        <v>0</v>
      </c>
      <c r="QS82" s="5">
        <f>IF(IS82=0,0,IF($BJ82&gt;SUM(IT82:$JV82),IF(IS82+SUM(IT82:$JV82)&gt;$BJ82,$BJ82-SUM(QT82:$RV82),IS82),0))</f>
        <v>0</v>
      </c>
      <c r="QT82" s="5">
        <f>IF(IT82=0,0,IF($BJ82&gt;SUM(IU82:$JV82),IF(IT82+SUM(IU82:$JV82)&gt;$BJ82,$BJ82-SUM(QU82:$RV82),IT82),0))</f>
        <v>0</v>
      </c>
      <c r="QU82" s="5">
        <f>IF(IU82=0,0,IF($BJ82&gt;SUM(IV82:$JV82),IF(IU82+SUM(IV82:$JV82)&gt;$BJ82,$BJ82-SUM(QV82:$RV82),IU82),0))</f>
        <v>0</v>
      </c>
      <c r="QV82" s="5">
        <f>IF(IV82=0,0,IF($BJ82&gt;SUM(IW82:$JV82),IF(IV82+SUM(IW82:$JV82)&gt;$BJ82,$BJ82-SUM(QW82:$RV82),IV82),0))</f>
        <v>0</v>
      </c>
      <c r="QW82" s="5">
        <f>IF(IW82=0,0,IF($BJ82&gt;SUM(IX82:$JV82),IF(IW82+SUM(IX82:$JV82)&gt;$BJ82,$BJ82-SUM(QX82:$RV82),IW82),0))</f>
        <v>0</v>
      </c>
      <c r="QX82" s="5">
        <f>IF(IX82=0,0,IF($BJ82&gt;SUM(IY82:$JV82),IF(IX82+SUM(IY82:$JV82)&gt;$BJ82,$BJ82-SUM(QY82:$RV82),IX82),0))</f>
        <v>0</v>
      </c>
      <c r="QY82" s="5">
        <f>IF(IY82=0,0,IF($BJ82&gt;SUM(IZ82:$JV82),IF(IY82+SUM(IZ82:$JV82)&gt;$BJ82,$BJ82-SUM(QZ82:$RV82),IY82),0))</f>
        <v>0</v>
      </c>
      <c r="QZ82" s="5">
        <f>IF(IZ82=0,0,IF($BJ82&gt;SUM(JA82:$JV82),IF(IZ82+SUM(JA82:$JV82)&gt;$BJ82,$BJ82-SUM(RA82:$RV82),IZ82),0))</f>
        <v>0</v>
      </c>
      <c r="RA82" s="5">
        <f>IF(JA82=0,0,IF($BJ82&gt;SUM(JB82:$JV82),IF(JA82+SUM(JB82:$JV82)&gt;$BJ82,$BJ82-SUM(RB82:$RV82),JA82),0))</f>
        <v>0</v>
      </c>
      <c r="RB82" s="5">
        <f>IF(JB82=0,0,IF($BJ82&gt;SUM(JC82:$JV82),IF(JB82+SUM(JC82:$JV82)&gt;$BJ82,$BJ82-SUM(RC82:$RV82),JB82),0))</f>
        <v>0</v>
      </c>
      <c r="RC82" s="5">
        <f>IF(JC82=0,0,IF($BJ82&gt;SUM(JD82:$JV82),IF(JC82+SUM(JD82:$JV82)&gt;$BJ82,$BJ82-SUM(RD82:$RV82),JC82),0))</f>
        <v>0</v>
      </c>
      <c r="RD82" s="5">
        <f>IF(JD82=0,0,IF($BJ82&gt;SUM(JE82:$JV82),IF(JD82+SUM(JE82:$JV82)&gt;$BJ82,$BJ82-SUM(RE82:$RV82),JD82),0))</f>
        <v>0</v>
      </c>
      <c r="RE82" s="5">
        <f>IF(JE82=0,0,IF($BJ82&gt;SUM(JF82:$JV82),IF(JE82+SUM(JF82:$JV82)&gt;$BJ82,$BJ82-SUM(RF82:$RV82),JE82),0))</f>
        <v>0</v>
      </c>
      <c r="RF82" s="5">
        <f>IF(JF82=0,0,IF($BJ82&gt;SUM(JG82:$JV82),IF(JF82+SUM(JG82:$JV82)&gt;$BJ82,$BJ82-SUM(RG82:$RV82),JF82),0))</f>
        <v>0</v>
      </c>
      <c r="RG82" s="5">
        <f>IF(JG82=0,0,IF($BJ82&gt;SUM(JH82:$JV82),IF(JG82+SUM(JH82:$JV82)&gt;$BJ82,$BJ82-SUM(RH82:$RV82),JG82),0))</f>
        <v>0</v>
      </c>
      <c r="RH82" s="5">
        <f>IF(JH82=0,0,IF($BJ82&gt;SUM(JI82:$JV82),IF(JH82+SUM(JI82:$JV82)&gt;$BJ82,$BJ82-SUM(RI82:$RV82),JH82),0))</f>
        <v>0</v>
      </c>
      <c r="RI82" s="5">
        <f>IF(JI82=0,0,IF($BJ82&gt;SUM(JJ82:$JV82),IF(JI82+SUM(JJ82:$JV82)&gt;$BJ82,$BJ82-SUM(RJ82:$RV82),JI82),0))</f>
        <v>0</v>
      </c>
      <c r="RJ82" s="5">
        <f>IF(JJ82=0,0,IF($BJ82&gt;SUM(JK82:$JV82),IF(JJ82+SUM(JK82:$JV82)&gt;$BJ82,$BJ82-SUM(RK82:$RV82),JJ82),0))</f>
        <v>0</v>
      </c>
      <c r="RK82" s="5">
        <f>IF(JK82=0,0,IF($BJ82&gt;SUM(JL82:$JV82),IF(JK82+SUM(JL82:$JV82)&gt;$BJ82,$BJ82-SUM(RL82:$RV82),JK82),0))</f>
        <v>0</v>
      </c>
      <c r="RL82" s="5">
        <f>IF(JL82=0,0,IF($BJ82&gt;SUM(JM82:$JV82),IF(JL82+SUM(JM82:$JV82)&gt;$BJ82,$BJ82-SUM(RM82:$RV82),JL82),0))</f>
        <v>0</v>
      </c>
      <c r="RM82" s="5">
        <f>IF(JM82=0,0,IF($BJ82&gt;SUM(JN82:$JV82),IF(JM82+SUM(JN82:$JV82)&gt;$BJ82,$BJ82-SUM(RN82:$RV82),JM82),0))</f>
        <v>0</v>
      </c>
      <c r="RN82" s="5">
        <f>IF(JN82=0,0,IF($BJ82&gt;SUM(JO82:$JV82),IF(JN82+SUM(JO82:$JV82)&gt;$BJ82,$BJ82-SUM(RO82:$RV82),JN82),0))</f>
        <v>0</v>
      </c>
      <c r="RO82" s="5">
        <f>IF(JO82=0,0,IF($BJ82&gt;SUM(JP82:$JV82),IF(JO82+SUM(JP82:$JV82)&gt;$BJ82,$BJ82-SUM(RP82:$RV82),JO82),0))</f>
        <v>0</v>
      </c>
      <c r="RP82" s="5">
        <f>IF(JP82=0,0,IF($BJ82&gt;SUM(JQ82:$JV82),IF(JP82+SUM(JQ82:$JV82)&gt;$BJ82,$BJ82-SUM(RQ82:$RV82),JP82),0))</f>
        <v>0</v>
      </c>
      <c r="RQ82" s="5">
        <f>IF(JQ82=0,0,IF($BJ82&gt;SUM(JR82:$JV82),IF(JQ82+SUM(JR82:$JV82)&gt;$BJ82,$BJ82-SUM(RR82:$RV82),JQ82),0))</f>
        <v>0</v>
      </c>
      <c r="RR82" s="5">
        <f>IF(JR82=0,0,IF($BJ82&gt;SUM(JS82:$JV82),IF(JR82+SUM(JS82:$JV82)&gt;$BJ82,$BJ82-SUM(RS82:$RV82),JR82),0))</f>
        <v>0</v>
      </c>
      <c r="RS82" s="5">
        <f>IF(JS82=0,0,IF($BJ82&gt;SUM(JT82:$JV82),IF(JS82+SUM(JT82:$JV82)&gt;$BJ82,$BJ82-SUM(RT82:$RV82),JS82),0))</f>
        <v>0</v>
      </c>
      <c r="RT82" s="5">
        <f>IF(JT82=0,0,IF($BJ82&gt;SUM(JU82:$JV82),IF(JT82+SUM(JU82:$JV82)&gt;$BJ82,$BJ82-SUM(RU82:$RV82),JT82),0))</f>
        <v>0</v>
      </c>
      <c r="RU82" s="5">
        <f>IF(JU82=0,0,IF($BJ82&gt;SUM(JV82:$JV82),IF(JU82+SUM(JV82:$JV82)&gt;$BJ82,$BJ82-SUM(RV82:$RV82),JU82),0))</f>
        <v>0</v>
      </c>
      <c r="RV82" s="54"/>
      <c r="RW82" s="12">
        <f ca="1">SUMIFS(Sales!D$1:D$151,Sales!B$1:B$151,B82,Sales!C$1:C$151,C82)</f>
        <v>87</v>
      </c>
      <c r="RX82" s="65" t="b">
        <f>IF(COUNTIF(Sales!C$1:C$153,C82)=1,TRUE,FALSE)</f>
        <v>1</v>
      </c>
      <c r="RY82" t="b">
        <f>IF(SUM(BW82:JV82)=SUM(BW254:JV254),IF(SUM(BW82:JV82)=0,TRUE,FALSE),TRUE)</f>
        <v>1</v>
      </c>
    </row>
    <row r="83" spans="1:493" hidden="1" x14ac:dyDescent="0.35">
      <c r="A83" s="7">
        <f t="shared" ca="1" si="546"/>
        <v>83</v>
      </c>
      <c r="B83" s="126" t="str">
        <f t="shared" si="595"/>
        <v>GC-Shoes</v>
      </c>
      <c r="C83" s="20" t="s">
        <v>275</v>
      </c>
      <c r="D83" s="20"/>
      <c r="E83" s="155">
        <f>IF(LEFT(C83,5)="Total",0,SUMIFS(Costing!E$1:E$79,Costing!C$1:C$79,B83,Costing!D$1:D$79,C83))</f>
        <v>0</v>
      </c>
      <c r="F83" s="60">
        <f>SUMIFS(Costing!G$1:G$79,Costing!C$1:C$79,B83,Costing!D$1:D$79,C83)</f>
        <v>0</v>
      </c>
      <c r="G83" s="92"/>
      <c r="H83" s="220"/>
      <c r="I83" s="67">
        <f t="shared" si="603"/>
        <v>0</v>
      </c>
      <c r="J83" s="92"/>
      <c r="K83" s="220"/>
      <c r="L83" s="67">
        <f t="shared" si="604"/>
        <v>0</v>
      </c>
      <c r="M83" s="92"/>
      <c r="N83" s="220"/>
      <c r="O83" s="67">
        <f t="shared" si="605"/>
        <v>0</v>
      </c>
      <c r="P83" s="92"/>
      <c r="Q83" s="220"/>
      <c r="R83" s="67">
        <f t="shared" si="606"/>
        <v>0</v>
      </c>
      <c r="S83" s="92"/>
      <c r="T83" s="220"/>
      <c r="U83" s="67">
        <f t="shared" si="607"/>
        <v>0</v>
      </c>
      <c r="V83" s="92"/>
      <c r="W83" s="220"/>
      <c r="X83" s="67">
        <f t="shared" si="608"/>
        <v>0</v>
      </c>
      <c r="Y83" s="92"/>
      <c r="Z83" s="220"/>
      <c r="AA83" s="67">
        <f t="shared" si="609"/>
        <v>0</v>
      </c>
      <c r="AB83" s="92"/>
      <c r="AC83" s="220"/>
      <c r="AD83" s="67">
        <f t="shared" si="610"/>
        <v>0</v>
      </c>
      <c r="AE83" s="92"/>
      <c r="AF83" s="220"/>
      <c r="AG83" s="67">
        <f t="shared" si="611"/>
        <v>0</v>
      </c>
      <c r="AH83" s="92"/>
      <c r="AI83" s="220"/>
      <c r="AJ83" s="67">
        <f t="shared" si="612"/>
        <v>0</v>
      </c>
      <c r="AK83" s="92"/>
      <c r="AL83" s="220"/>
      <c r="AM83" s="67">
        <f t="shared" si="613"/>
        <v>0</v>
      </c>
      <c r="AN83" s="92"/>
      <c r="AO83" s="220"/>
      <c r="AP83" s="67">
        <f t="shared" si="614"/>
        <v>0</v>
      </c>
      <c r="AQ83" s="92"/>
      <c r="AR83" s="220"/>
      <c r="AS83" s="67">
        <f t="shared" si="615"/>
        <v>0</v>
      </c>
      <c r="AT83" s="92"/>
      <c r="AU83" s="220"/>
      <c r="AV83" s="67">
        <f t="shared" si="616"/>
        <v>0</v>
      </c>
      <c r="AW83" s="92"/>
      <c r="AX83" s="220"/>
      <c r="AY83" s="67">
        <f t="shared" si="617"/>
        <v>0</v>
      </c>
      <c r="AZ83" s="92"/>
      <c r="BA83" s="220"/>
      <c r="BB83" s="67">
        <f t="shared" si="618"/>
        <v>0</v>
      </c>
      <c r="BC83" s="92"/>
      <c r="BD83" s="220"/>
      <c r="BE83" s="67">
        <f t="shared" si="619"/>
        <v>0</v>
      </c>
      <c r="BF83" s="92"/>
      <c r="BG83" s="220"/>
      <c r="BH83" s="67">
        <f t="shared" si="620"/>
        <v>0</v>
      </c>
      <c r="BI83" s="68"/>
      <c r="BJ83" s="154">
        <f t="shared" si="621"/>
        <v>0</v>
      </c>
      <c r="BK83" s="116">
        <f t="shared" si="622"/>
        <v>0</v>
      </c>
      <c r="BL83" s="50"/>
      <c r="BM83" s="5">
        <f ca="1">SUMIFS(INDIRECT("Sales!"&amp;RW83&amp;":"&amp;RW83),Sales!$1:$1,"&gt;"&amp;$BN$2,Sales!$1:$1,"&lt;="&amp;$C$2)/$BM$2*30</f>
        <v>0</v>
      </c>
      <c r="BN83" s="72"/>
      <c r="BO83" s="5">
        <f>SUMIF($DB$2:$RV$2,"&lt;"&amp;BO$2,$DB83:$RV83)-SUM($BN83:BN83)</f>
        <v>0</v>
      </c>
      <c r="BP83" s="5">
        <f>SUMIF($DB$2:$RV$2,"&lt;"&amp;BP$2,$DB83:$RV83)-SUM($BN83:BO83)</f>
        <v>0</v>
      </c>
      <c r="BQ83" s="5">
        <f>SUMIF($DB$2:$RV$2,"&lt;"&amp;BQ$2,$DB83:$RV83)-SUM($BN83:BP83)</f>
        <v>0</v>
      </c>
      <c r="BR83" s="5">
        <f>SUMIF($DB$2:$RV$2,"&lt;"&amp;BR$2,$DB83:$RV83)-SUM($BN83:BQ83)</f>
        <v>0</v>
      </c>
      <c r="BS83" s="5">
        <f>SUMIF($DB$2:$RV$2,"&lt;"&amp;BS$2,$DB83:$RV83)-SUM($BN83:BR83)</f>
        <v>0</v>
      </c>
      <c r="BT83" s="5">
        <f>SUMIF($DB$2:$RV$2,"&lt;"&amp;BT$2,$DB83:$RV83)-SUM($BN83:BS83)</f>
        <v>0</v>
      </c>
      <c r="BU83" s="5">
        <f t="shared" si="623"/>
        <v>0</v>
      </c>
      <c r="BV83" s="10"/>
      <c r="BW83" s="79">
        <v>0</v>
      </c>
      <c r="BX83" s="79">
        <v>0</v>
      </c>
      <c r="BY83" s="79">
        <v>0</v>
      </c>
      <c r="BZ83" s="79"/>
      <c r="CA83" s="79"/>
      <c r="CB83" s="79"/>
      <c r="CC83" s="79">
        <v>0</v>
      </c>
      <c r="CD83" s="79">
        <v>0</v>
      </c>
      <c r="CE83" s="79">
        <v>0</v>
      </c>
      <c r="CF83" s="79">
        <v>0</v>
      </c>
      <c r="CG83" s="79">
        <v>0</v>
      </c>
      <c r="CH83" s="79">
        <v>0</v>
      </c>
      <c r="CI83" s="79">
        <v>0</v>
      </c>
      <c r="CJ83" s="79">
        <v>0</v>
      </c>
      <c r="CK83" s="79">
        <v>0</v>
      </c>
      <c r="CL83" s="79">
        <v>0</v>
      </c>
      <c r="CM83" s="79">
        <v>0</v>
      </c>
      <c r="CN83" s="79">
        <v>0</v>
      </c>
      <c r="CO83" s="79">
        <v>0</v>
      </c>
      <c r="CP83" s="79">
        <v>0</v>
      </c>
      <c r="CQ83" s="79">
        <v>0</v>
      </c>
      <c r="CR83" s="79">
        <v>0</v>
      </c>
      <c r="CS83" s="79">
        <v>0</v>
      </c>
      <c r="CT83" s="79">
        <v>0</v>
      </c>
      <c r="CU83" s="79">
        <v>0</v>
      </c>
      <c r="CV83" s="79">
        <v>0</v>
      </c>
      <c r="CW83" s="79">
        <v>0</v>
      </c>
      <c r="CX83" s="95">
        <v>0</v>
      </c>
      <c r="CY83" s="79">
        <v>0</v>
      </c>
      <c r="CZ83" s="79">
        <v>0</v>
      </c>
      <c r="DA83" s="79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2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2</v>
      </c>
      <c r="HT83" s="5">
        <v>2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/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/>
      <c r="JV83" s="54"/>
      <c r="JW83" s="5">
        <f>IF(BW83=0,0,IF($BJ83&gt;SUM(BX83:$JV83),IF(BW83+SUM(BX83:$JV83)&gt;$BJ83,$BJ83-SUM(JX83:$RV83),BW83),0))</f>
        <v>0</v>
      </c>
      <c r="JX83" s="5">
        <f>IF(BX83=0,0,IF($BJ83&gt;SUM(BY83:$JV83),IF(BX83+SUM(BY83:$JV83)&gt;$BJ83,$BJ83-SUM(JY83:$RV83),BX83),0))</f>
        <v>0</v>
      </c>
      <c r="JY83" s="5">
        <f>IF(BY83=0,0,IF($BJ83&gt;SUM(BZ83:$JV83),IF(BY83+SUM(BZ83:$JV83)&gt;$BJ83,$BJ83-SUM(JZ83:$RV83),BY83),0))</f>
        <v>0</v>
      </c>
      <c r="JZ83" s="5">
        <f>IF(BZ83=0,0,IF($BJ83&gt;SUM(CA83:$JV83),IF(BZ83+SUM(CA83:$JV83)&gt;$BJ83,$BJ83-SUM(KA83:$RV83),BZ83),0))</f>
        <v>0</v>
      </c>
      <c r="KA83" s="5">
        <f>IF(CA83=0,0,IF($BJ83&gt;SUM(CB83:$JV83),IF(CA83+SUM(CB83:$JV83)&gt;$BJ83,$BJ83-SUM(KB83:$RV83),CA83),0))</f>
        <v>0</v>
      </c>
      <c r="KB83" s="5">
        <f>IF(CB83=0,0,IF($BJ83&gt;SUM(CC83:$JV83),IF(CB83+SUM(CC83:$JV83)&gt;$BJ83,$BJ83-SUM(KC83:$RV83),CB83),0))</f>
        <v>0</v>
      </c>
      <c r="KC83" s="5">
        <f>IF(CC83=0,0,IF($BJ83&gt;SUM(CD83:$JV83),IF(CC83+SUM(CD83:$JV83)&gt;$BJ83,$BJ83-SUM(KD83:$RV83),CC83),0))</f>
        <v>0</v>
      </c>
      <c r="KD83" s="5">
        <f>IF(CD83=0,0,IF($BJ83&gt;SUM(CE83:$JV83),IF(CD83+SUM(CE83:$JV83)&gt;$BJ83,$BJ83-SUM(KE83:$RV83),CD83),0))</f>
        <v>0</v>
      </c>
      <c r="KE83" s="5">
        <f>IF(CE83=0,0,IF($BJ83&gt;SUM(CF83:$JV83),IF(CE83+SUM(CF83:$JV83)&gt;$BJ83,$BJ83-SUM(KF83:$RV83),CE83),0))</f>
        <v>0</v>
      </c>
      <c r="KF83" s="5">
        <f>IF(CF83=0,0,IF($BJ83&gt;SUM(CG83:$JV83),IF(CF83+SUM(CG83:$JV83)&gt;$BJ83,$BJ83-SUM(KG83:$RV83),CF83),0))</f>
        <v>0</v>
      </c>
      <c r="KG83" s="5">
        <f>IF(CG83=0,0,IF($BJ83&gt;SUM(CH83:$JV83),IF(CG83+SUM(CH83:$JV83)&gt;$BJ83,$BJ83-SUM(KH83:$RV83),CG83),0))</f>
        <v>0</v>
      </c>
      <c r="KH83" s="5">
        <f>IF(CH83=0,0,IF($BJ83&gt;SUM(CI83:$JV83),IF(CH83+SUM(CI83:$JV83)&gt;$BJ83,$BJ83-SUM(KI83:$RV83),CH83),0))</f>
        <v>0</v>
      </c>
      <c r="KI83" s="5">
        <f>IF(CI83=0,0,IF($BJ83&gt;SUM(CJ83:$JV83),IF(CI83+SUM(CJ83:$JV83)&gt;$BJ83,$BJ83-SUM(KJ83:$RV83),CI83),0))</f>
        <v>0</v>
      </c>
      <c r="KJ83" s="5">
        <f>IF(CJ83=0,0,IF($BJ83&gt;SUM(CK83:$JV83),IF(CJ83+SUM(CK83:$JV83)&gt;$BJ83,$BJ83-SUM(KK83:$RV83),CJ83),0))</f>
        <v>0</v>
      </c>
      <c r="KK83" s="5">
        <f>IF(CK83=0,0,IF($BJ83&gt;SUM(CL83:$JV83),IF(CK83+SUM(CL83:$JV83)&gt;$BJ83,$BJ83-SUM(KL83:$RV83),CK83),0))</f>
        <v>0</v>
      </c>
      <c r="KL83" s="5">
        <f>IF(CL83=0,0,IF($BJ83&gt;SUM(CM83:$JV83),IF(CL83+SUM(CM83:$JV83)&gt;$BJ83,$BJ83-SUM(KM83:$RV83),CL83),0))</f>
        <v>0</v>
      </c>
      <c r="KM83" s="5">
        <f>IF(CM83=0,0,IF($BJ83&gt;SUM(CN83:$JV83),IF(CM83+SUM(CN83:$JV83)&gt;$BJ83,$BJ83-SUM(KN83:$RV83),CM83),0))</f>
        <v>0</v>
      </c>
      <c r="KN83" s="5">
        <f>IF(CN83=0,0,IF($BJ83&gt;SUM(CO83:$JV83),IF(CN83+SUM(CO83:$JV83)&gt;$BJ83,$BJ83-SUM(KO83:$RV83),CN83),0))</f>
        <v>0</v>
      </c>
      <c r="KO83" s="5">
        <f>IF(CO83=0,0,IF($BJ83&gt;SUM(CP83:$JV83),IF(CO83+SUM(CP83:$JV83)&gt;$BJ83,$BJ83-SUM(KP83:$RV83),CO83),0))</f>
        <v>0</v>
      </c>
      <c r="KP83" s="5">
        <f>IF(CP83=0,0,IF($BJ83&gt;SUM(CQ83:$JV83),IF(CP83+SUM(CQ83:$JV83)&gt;$BJ83,$BJ83-SUM(KQ83:$RV83),CP83),0))</f>
        <v>0</v>
      </c>
      <c r="KQ83" s="5">
        <f>IF(CQ83=0,0,IF($BJ83&gt;SUM(CR83:$JV83),IF(CQ83+SUM(CR83:$JV83)&gt;$BJ83,$BJ83-SUM(KR83:$RV83),CQ83),0))</f>
        <v>0</v>
      </c>
      <c r="KR83" s="5">
        <f>IF(CR83=0,0,IF($BJ83&gt;SUM(CS83:$JV83),IF(CR83+SUM(CS83:$JV83)&gt;$BJ83,$BJ83-SUM(KS83:$RV83),CR83),0))</f>
        <v>0</v>
      </c>
      <c r="KS83" s="5">
        <f>IF(CS83=0,0,IF($BJ83&gt;SUM(CT83:$JV83),IF(CS83+SUM(CT83:$JV83)&gt;$BJ83,$BJ83-SUM(KT83:$RV83),CS83),0))</f>
        <v>0</v>
      </c>
      <c r="KT83" s="5">
        <f>IF(CT83=0,0,IF($BJ83&gt;SUM(CU83:$JV83),IF(CT83+SUM(CU83:$JV83)&gt;$BJ83,$BJ83-SUM(KU83:$RV83),CT83),0))</f>
        <v>0</v>
      </c>
      <c r="KU83" s="5">
        <f>IF(CU83=0,0,IF($BJ83&gt;SUM(CV83:$JV83),IF(CU83+SUM(CV83:$JV83)&gt;$BJ83,$BJ83-SUM(KV83:$RV83),CU83),0))</f>
        <v>0</v>
      </c>
      <c r="KV83" s="5">
        <f>IF(CV83=0,0,IF($BJ83&gt;SUM(CW83:$JV83),IF(CV83+SUM(CW83:$JV83)&gt;$BJ83,$BJ83-SUM(KW83:$RV83),CV83),0))</f>
        <v>0</v>
      </c>
      <c r="KW83" s="5">
        <f>IF(CW83=0,0,IF($BJ83&gt;SUM(CX83:$JV83),IF(CW83+SUM(CX83:$JV83)&gt;$BJ83,$BJ83-SUM(KX83:$RV83),CW83),0))</f>
        <v>0</v>
      </c>
      <c r="KX83" s="5">
        <f>IF(CX83=0,0,IF($BJ83&gt;SUM(CY83:$JV83),IF(CX83+SUM(CY83:$JV83)&gt;$BJ83,$BJ83-SUM(KY83:$RV83),CX83),0))</f>
        <v>0</v>
      </c>
      <c r="KY83" s="5">
        <f>IF(CY83=0,0,IF($BJ83&gt;SUM(CZ83:$JV83),IF(CY83+SUM(CZ83:$JV83)&gt;$BJ83,$BJ83-SUM(KZ83:$RV83),CY83),0))</f>
        <v>0</v>
      </c>
      <c r="KZ83" s="5">
        <f>IF(CZ83=0,0,IF($BJ83&gt;SUM(DA83:$JV83),IF(CZ83+SUM(DA83:$JV83)&gt;$BJ83,$BJ83-SUM(LA83:$RV83),CZ83),0))</f>
        <v>0</v>
      </c>
      <c r="LA83" s="5">
        <f>IF(DA83=0,0,IF($BJ83&gt;SUM(DB83:$JV83),IF(DA83+SUM(DB83:$JV83)&gt;$BJ83,$BJ83-SUM(LB83:$RV83),DA83),0))</f>
        <v>0</v>
      </c>
      <c r="LB83" s="5">
        <f>IF(DB83=0,0,IF($BJ83&gt;SUM(DC83:$JV83),IF(DB83+SUM(DC83:$JV83)&gt;$BJ83,$BJ83-SUM(LC83:$RV83),DB83),0))</f>
        <v>0</v>
      </c>
      <c r="LC83" s="5">
        <f>IF(DC83=0,0,IF($BJ83&gt;SUM(DD83:$JV83),IF(DC83+SUM(DD83:$JV83)&gt;$BJ83,$BJ83-SUM(LD83:$RV83),DC83),0))</f>
        <v>0</v>
      </c>
      <c r="LD83" s="5">
        <f>IF(DD83=0,0,IF($BJ83&gt;SUM(DE83:$JV83),IF(DD83+SUM(DE83:$JV83)&gt;$BJ83,$BJ83-SUM(LE83:$RV83),DD83),0))</f>
        <v>0</v>
      </c>
      <c r="LE83" s="5">
        <f>IF(DE83=0,0,IF($BJ83&gt;SUM(DF83:$JV83),IF(DE83+SUM(DF83:$JV83)&gt;$BJ83,$BJ83-SUM(LF83:$RV83),DE83),0))</f>
        <v>0</v>
      </c>
      <c r="LF83" s="5">
        <f>IF(DF83=0,0,IF($BJ83&gt;SUM(DG83:$JV83),IF(DF83+SUM(DG83:$JV83)&gt;$BJ83,$BJ83-SUM(LG83:$RV83),DF83),0))</f>
        <v>0</v>
      </c>
      <c r="LG83" s="5">
        <f>IF(DG83=0,0,IF($BJ83&gt;SUM(DH83:$JV83),IF(DG83+SUM(DH83:$JV83)&gt;$BJ83,$BJ83-SUM(LH83:$RV83),DG83),0))</f>
        <v>0</v>
      </c>
      <c r="LH83" s="5">
        <f>IF(DH83=0,0,IF($BJ83&gt;SUM(DI83:$JV83),IF(DH83+SUM(DI83:$JV83)&gt;$BJ83,$BJ83-SUM(LI83:$RV83),DH83),0))</f>
        <v>0</v>
      </c>
      <c r="LI83" s="5">
        <f>IF(DI83=0,0,IF($BJ83&gt;SUM(DJ83:$JV83),IF(DI83+SUM(DJ83:$JV83)&gt;$BJ83,$BJ83-SUM(LJ83:$RV83),DI83),0))</f>
        <v>0</v>
      </c>
      <c r="LJ83" s="5">
        <f>IF(DJ83=0,0,IF($BJ83&gt;SUM(DK83:$JV83),IF(DJ83+SUM(DK83:$JV83)&gt;$BJ83,$BJ83-SUM(LK83:$RV83),DJ83),0))</f>
        <v>0</v>
      </c>
      <c r="LK83" s="5">
        <f>IF(DK83=0,0,IF($BJ83&gt;SUM(DL83:$JV83),IF(DK83+SUM(DL83:$JV83)&gt;$BJ83,$BJ83-SUM(LL83:$RV83),DK83),0))</f>
        <v>0</v>
      </c>
      <c r="LL83" s="5">
        <f>IF(DL83=0,0,IF($BJ83&gt;SUM(DM83:$JV83),IF(DL83+SUM(DM83:$JV83)&gt;$BJ83,$BJ83-SUM(LM83:$RV83),DL83),0))</f>
        <v>0</v>
      </c>
      <c r="LM83" s="5">
        <f>IF(DM83=0,0,IF($BJ83&gt;SUM(DN83:$JV83),IF(DM83+SUM(DN83:$JV83)&gt;$BJ83,$BJ83-SUM(LN83:$RV83),DM83),0))</f>
        <v>0</v>
      </c>
      <c r="LN83" s="5">
        <f>IF(DN83=0,0,IF($BJ83&gt;SUM(DO83:$JV83),IF(DN83+SUM(DO83:$JV83)&gt;$BJ83,$BJ83-SUM(LO83:$RV83),DN83),0))</f>
        <v>0</v>
      </c>
      <c r="LO83" s="5">
        <f>IF(DO83=0,0,IF($BJ83&gt;SUM(DP83:$JV83),IF(DO83+SUM(DP83:$JV83)&gt;$BJ83,$BJ83-SUM(LP83:$RV83),DO83),0))</f>
        <v>0</v>
      </c>
      <c r="LP83" s="5">
        <f>IF(DP83=0,0,IF($BJ83&gt;SUM(DQ83:$JV83),IF(DP83+SUM(DQ83:$JV83)&gt;$BJ83,$BJ83-SUM(LQ83:$RV83),DP83),0))</f>
        <v>0</v>
      </c>
      <c r="LQ83" s="5">
        <f>IF(DQ83=0,0,IF($BJ83&gt;SUM(DR83:$JV83),IF(DQ83+SUM(DR83:$JV83)&gt;$BJ83,$BJ83-SUM(LR83:$RV83),DQ83),0))</f>
        <v>0</v>
      </c>
      <c r="LR83" s="5">
        <f>IF(DR83=0,0,IF($BJ83&gt;SUM(DS83:$JV83),IF(DR83+SUM(DS83:$JV83)&gt;$BJ83,$BJ83-SUM(LS83:$RV83),DR83),0))</f>
        <v>0</v>
      </c>
      <c r="LS83" s="5">
        <f>IF(DS83=0,0,IF($BJ83&gt;SUM(DT83:$JV83),IF(DS83+SUM(DT83:$JV83)&gt;$BJ83,$BJ83-SUM(LT83:$RV83),DS83),0))</f>
        <v>0</v>
      </c>
      <c r="LT83" s="5">
        <f>IF(DT83=0,0,IF($BJ83&gt;SUM(DU83:$JV83),IF(DT83+SUM(DU83:$JV83)&gt;$BJ83,$BJ83-SUM(LU83:$RV83),DT83),0))</f>
        <v>0</v>
      </c>
      <c r="LU83" s="5">
        <f>IF(DU83=0,0,IF($BJ83&gt;SUM(DV83:$JV83),IF(DU83+SUM(DV83:$JV83)&gt;$BJ83,$BJ83-SUM(LV83:$RV83),DU83),0))</f>
        <v>0</v>
      </c>
      <c r="LV83" s="5">
        <f>IF(DV83=0,0,IF($BJ83&gt;SUM(DW83:$JV83),IF(DV83+SUM(DW83:$JV83)&gt;$BJ83,$BJ83-SUM(LW83:$RV83),DV83),0))</f>
        <v>0</v>
      </c>
      <c r="LW83" s="5">
        <f>IF(DW83=0,0,IF($BJ83&gt;SUM(DX83:$JV83),IF(DW83+SUM(DX83:$JV83)&gt;$BJ83,$BJ83-SUM(LX83:$RV83),DW83),0))</f>
        <v>0</v>
      </c>
      <c r="LX83" s="5">
        <f>IF(DX83=0,0,IF($BJ83&gt;SUM(DY83:$JV83),IF(DX83+SUM(DY83:$JV83)&gt;$BJ83,$BJ83-SUM(LY83:$RV83),DX83),0))</f>
        <v>0</v>
      </c>
      <c r="LY83" s="5">
        <f>IF(DY83=0,0,IF($BJ83&gt;SUM(DZ83:$JV83),IF(DY83+SUM(DZ83:$JV83)&gt;$BJ83,$BJ83-SUM(LZ83:$RV83),DY83),0))</f>
        <v>0</v>
      </c>
      <c r="LZ83" s="5">
        <f>IF(DZ83=0,0,IF($BJ83&gt;SUM(EA83:$JV83),IF(DZ83+SUM(EA83:$JV83)&gt;$BJ83,$BJ83-SUM(MA83:$RV83),DZ83),0))</f>
        <v>0</v>
      </c>
      <c r="MA83" s="5">
        <f>IF(EA83=0,0,IF($BJ83&gt;SUM(EB83:$JV83),IF(EA83+SUM(EB83:$JV83)&gt;$BJ83,$BJ83-SUM(MB83:$RV83),EA83),0))</f>
        <v>0</v>
      </c>
      <c r="MB83" s="5">
        <f>IF(EB83=0,0,IF($BJ83&gt;SUM(EC83:$JV83),IF(EB83+SUM(EC83:$JV83)&gt;$BJ83,$BJ83-SUM(MC83:$RV83),EB83),0))</f>
        <v>0</v>
      </c>
      <c r="MC83" s="5">
        <f>IF(EC83=0,0,IF($BJ83&gt;SUM(ED83:$JV83),IF(EC83+SUM(ED83:$JV83)&gt;$BJ83,$BJ83-SUM(MD83:$RV83),EC83),0))</f>
        <v>0</v>
      </c>
      <c r="MD83" s="5">
        <f>IF(ED83=0,0,IF($BJ83&gt;SUM(EE83:$JV83),IF(ED83+SUM(EE83:$JV83)&gt;$BJ83,$BJ83-SUM(ME83:$RV83),ED83),0))</f>
        <v>0</v>
      </c>
      <c r="ME83" s="5">
        <f>IF(EE83=0,0,IF($BJ83&gt;SUM(EF83:$JV83),IF(EE83+SUM(EF83:$JV83)&gt;$BJ83,$BJ83-SUM(MF83:$RV83),EE83),0))</f>
        <v>0</v>
      </c>
      <c r="MF83" s="5">
        <f>IF(EF83=0,0,IF($BJ83&gt;SUM(EG83:$JV83),IF(EF83+SUM(EG83:$JV83)&gt;$BJ83,$BJ83-SUM(MG83:$RV83),EF83),0))</f>
        <v>0</v>
      </c>
      <c r="MG83" s="5">
        <f>IF(EG83=0,0,IF($BJ83&gt;SUM(EH83:$JV83),IF(EG83+SUM(EH83:$JV83)&gt;$BJ83,$BJ83-SUM(MH83:$RV83),EG83),0))</f>
        <v>0</v>
      </c>
      <c r="MH83" s="5">
        <f>IF(EH83=0,0,IF($BJ83&gt;SUM(EI83:$JV83),IF(EH83+SUM(EI83:$JV83)&gt;$BJ83,$BJ83-SUM(MI83:$RV83),EH83),0))</f>
        <v>0</v>
      </c>
      <c r="MI83" s="5">
        <f>IF(EI83=0,0,IF($BJ83&gt;SUM(EJ83:$JV83),IF(EI83+SUM(EJ83:$JV83)&gt;$BJ83,$BJ83-SUM(MJ83:$RV83),EI83),0))</f>
        <v>0</v>
      </c>
      <c r="MJ83" s="5">
        <f>IF(EJ83=0,0,IF($BJ83&gt;SUM(EK83:$JV83),IF(EJ83+SUM(EK83:$JV83)&gt;$BJ83,$BJ83-SUM(MK83:$RV83),EJ83),0))</f>
        <v>0</v>
      </c>
      <c r="MK83" s="5">
        <f>IF(EK83=0,0,IF($BJ83&gt;SUM(EL83:$JV83),IF(EK83+SUM(EL83:$JV83)&gt;$BJ83,$BJ83-SUM(ML83:$RV83),EK83),0))</f>
        <v>0</v>
      </c>
      <c r="ML83" s="5">
        <f>IF(EL83=0,0,IF($BJ83&gt;SUM(EM83:$JV83),IF(EL83+SUM(EM83:$JV83)&gt;$BJ83,$BJ83-SUM(MM83:$RV83),EL83),0))</f>
        <v>0</v>
      </c>
      <c r="MM83" s="5">
        <f>IF(EM83=0,0,IF($BJ83&gt;SUM(EN83:$JV83),IF(EM83+SUM(EN83:$JV83)&gt;$BJ83,$BJ83-SUM(MN83:$RV83),EM83),0))</f>
        <v>0</v>
      </c>
      <c r="MN83" s="5">
        <f>IF(EN83=0,0,IF($BJ83&gt;SUM(EO83:$JV83),IF(EN83+SUM(EO83:$JV83)&gt;$BJ83,$BJ83-SUM(MO83:$RV83),EN83),0))</f>
        <v>0</v>
      </c>
      <c r="MO83" s="5">
        <f>IF(EO83=0,0,IF($BJ83&gt;SUM(EP83:$JV83),IF(EO83+SUM(EP83:$JV83)&gt;$BJ83,$BJ83-SUM(MP83:$RV83),EO83),0))</f>
        <v>0</v>
      </c>
      <c r="MP83" s="5">
        <f>IF(EP83=0,0,IF($BJ83&gt;SUM(EQ83:$JV83),IF(EP83+SUM(EQ83:$JV83)&gt;$BJ83,$BJ83-SUM(MQ83:$RV83),EP83),0))</f>
        <v>0</v>
      </c>
      <c r="MQ83" s="5">
        <f>IF(EQ83=0,0,IF($BJ83&gt;SUM(ER83:$JV83),IF(EQ83+SUM(ER83:$JV83)&gt;$BJ83,$BJ83-SUM(MR83:$RV83),EQ83),0))</f>
        <v>0</v>
      </c>
      <c r="MR83" s="5">
        <f>IF(ER83=0,0,IF($BJ83&gt;SUM(ES83:$JV83),IF(ER83+SUM(ES83:$JV83)&gt;$BJ83,$BJ83-SUM(MS83:$RV83),ER83),0))</f>
        <v>0</v>
      </c>
      <c r="MS83" s="5">
        <f>IF(ES83=0,0,IF($BJ83&gt;SUM(ET83:$JV83),IF(ES83+SUM(ET83:$JV83)&gt;$BJ83,$BJ83-SUM(MT83:$RV83),ES83),0))</f>
        <v>0</v>
      </c>
      <c r="MT83" s="5">
        <f>IF(ET83=0,0,IF($BJ83&gt;SUM(EU83:$JV83),IF(ET83+SUM(EU83:$JV83)&gt;$BJ83,$BJ83-SUM(MU83:$RV83),ET83),0))</f>
        <v>0</v>
      </c>
      <c r="MU83" s="5">
        <f>IF(EU83=0,0,IF($BJ83&gt;SUM(EV83:$JV83),IF(EU83+SUM(EV83:$JV83)&gt;$BJ83,$BJ83-SUM(MV83:$RV83),EU83),0))</f>
        <v>0</v>
      </c>
      <c r="MV83" s="5">
        <f>IF(EV83=0,0,IF($BJ83&gt;SUM(EW83:$JV83),IF(EV83+SUM(EW83:$JV83)&gt;$BJ83,$BJ83-SUM(MW83:$RV83),EV83),0))</f>
        <v>0</v>
      </c>
      <c r="MW83" s="5">
        <f>IF(EW83=0,0,IF($BJ83&gt;SUM(EX83:$JV83),IF(EW83+SUM(EX83:$JV83)&gt;$BJ83,$BJ83-SUM(MX83:$RV83),EW83),0))</f>
        <v>0</v>
      </c>
      <c r="MX83" s="5">
        <f>IF(EX83=0,0,IF($BJ83&gt;SUM(EY83:$JV83),IF(EX83+SUM(EY83:$JV83)&gt;$BJ83,$BJ83-SUM(MY83:$RV83),EX83),0))</f>
        <v>0</v>
      </c>
      <c r="MY83" s="5">
        <f>IF(EY83=0,0,IF($BJ83&gt;SUM(EZ83:$JV83),IF(EY83+SUM(EZ83:$JV83)&gt;$BJ83,$BJ83-SUM(MZ83:$RV83),EY83),0))</f>
        <v>0</v>
      </c>
      <c r="MZ83" s="5">
        <f>IF(EZ83=0,0,IF($BJ83&gt;SUM(FA83:$JV83),IF(EZ83+SUM(FA83:$JV83)&gt;$BJ83,$BJ83-SUM(NA83:$RV83),EZ83),0))</f>
        <v>0</v>
      </c>
      <c r="NA83" s="5">
        <f>IF(FA83=0,0,IF($BJ83&gt;SUM(FB83:$JV83),IF(FA83+SUM(FB83:$JV83)&gt;$BJ83,$BJ83-SUM(NB83:$RV83),FA83),0))</f>
        <v>0</v>
      </c>
      <c r="NB83" s="5">
        <f>IF(FB83=0,0,IF($BJ83&gt;SUM(FC83:$JV83),IF(FB83+SUM(FC83:$JV83)&gt;$BJ83,$BJ83-SUM(NC83:$RV83),FB83),0))</f>
        <v>0</v>
      </c>
      <c r="NC83" s="5">
        <f>IF(FC83=0,0,IF($BJ83&gt;SUM(FD83:$JV83),IF(FC83+SUM(FD83:$JV83)&gt;$BJ83,$BJ83-SUM(ND83:$RV83),FC83),0))</f>
        <v>0</v>
      </c>
      <c r="ND83" s="5">
        <f>IF(FD83=0,0,IF($BJ83&gt;SUM(FE83:$JV83),IF(FD83+SUM(FE83:$JV83)&gt;$BJ83,$BJ83-SUM(NE83:$RV83),FD83),0))</f>
        <v>0</v>
      </c>
      <c r="NE83" s="5">
        <f>IF(FE83=0,0,IF($BJ83&gt;SUM(FF83:$JV83),IF(FE83+SUM(FF83:$JV83)&gt;$BJ83,$BJ83-SUM(NF83:$RV83),FE83),0))</f>
        <v>0</v>
      </c>
      <c r="NF83" s="5">
        <f>IF(FF83=0,0,IF($BJ83&gt;SUM(FG83:$JV83),IF(FF83+SUM(FG83:$JV83)&gt;$BJ83,$BJ83-SUM(NG83:$RV83),FF83),0))</f>
        <v>0</v>
      </c>
      <c r="NG83" s="5">
        <f>IF(FG83=0,0,IF($BJ83&gt;SUM(FH83:$JV83),IF(FG83+SUM(FH83:$JV83)&gt;$BJ83,$BJ83-SUM(NH83:$RV83),FG83),0))</f>
        <v>0</v>
      </c>
      <c r="NH83" s="5">
        <f>IF(FH83=0,0,IF($BJ83&gt;SUM(FI83:$JV83),IF(FH83+SUM(FI83:$JV83)&gt;$BJ83,$BJ83-SUM(NI83:$RV83),FH83),0))</f>
        <v>0</v>
      </c>
      <c r="NI83" s="5">
        <f>IF(FI83=0,0,IF($BJ83&gt;SUM(FJ83:$JV83),IF(FI83+SUM(FJ83:$JV83)&gt;$BJ83,$BJ83-SUM(NJ83:$RV83),FI83),0))</f>
        <v>0</v>
      </c>
      <c r="NJ83" s="5">
        <f>IF(FJ83=0,0,IF($BJ83&gt;SUM(FK83:$JV83),IF(FJ83+SUM(FK83:$JV83)&gt;$BJ83,$BJ83-SUM(NK83:$RV83),FJ83),0))</f>
        <v>0</v>
      </c>
      <c r="NK83" s="5">
        <f>IF(FK83=0,0,IF($BJ83&gt;SUM(FL83:$JV83),IF(FK83+SUM(FL83:$JV83)&gt;$BJ83,$BJ83-SUM(NL83:$RV83),FK83),0))</f>
        <v>0</v>
      </c>
      <c r="NL83" s="5">
        <f>IF(FL83=0,0,IF($BJ83&gt;SUM(FM83:$JV83),IF(FL83+SUM(FM83:$JV83)&gt;$BJ83,$BJ83-SUM(NM83:$RV83),FL83),0))</f>
        <v>0</v>
      </c>
      <c r="NM83" s="5">
        <f>IF(FM83=0,0,IF($BJ83&gt;SUM(FN83:$JV83),IF(FM83+SUM(FN83:$JV83)&gt;$BJ83,$BJ83-SUM(NN83:$RV83),FM83),0))</f>
        <v>0</v>
      </c>
      <c r="NN83" s="5">
        <f>IF(FN83=0,0,IF($BJ83&gt;SUM(FO83:$JV83),IF(FN83+SUM(FO83:$JV83)&gt;$BJ83,$BJ83-SUM(NO83:$RV83),FN83),0))</f>
        <v>0</v>
      </c>
      <c r="NO83" s="5">
        <f>IF(FO83=0,0,IF($BJ83&gt;SUM(FP83:$JV83),IF(FO83+SUM(FP83:$JV83)&gt;$BJ83,$BJ83-SUM(NP83:$RV83),FO83),0))</f>
        <v>0</v>
      </c>
      <c r="NP83" s="5">
        <f>IF(FP83=0,0,IF($BJ83&gt;SUM(FQ83:$JV83),IF(FP83+SUM(FQ83:$JV83)&gt;$BJ83,$BJ83-SUM(NQ83:$RV83),FP83),0))</f>
        <v>0</v>
      </c>
      <c r="NQ83" s="5">
        <f>IF(FQ83=0,0,IF($BJ83&gt;SUM(FR83:$JV83),IF(FQ83+SUM(FR83:$JV83)&gt;$BJ83,$BJ83-SUM(NR83:$RV83),FQ83),0))</f>
        <v>0</v>
      </c>
      <c r="NR83" s="5">
        <f>IF(FR83=0,0,IF($BJ83&gt;SUM(FS83:$JV83),IF(FR83+SUM(FS83:$JV83)&gt;$BJ83,$BJ83-SUM(NS83:$RV83),FR83),0))</f>
        <v>0</v>
      </c>
      <c r="NS83" s="5">
        <f>IF(FS83=0,0,IF($BJ83&gt;SUM(FT83:$JV83),IF(FS83+SUM(FT83:$JV83)&gt;$BJ83,$BJ83-SUM(NT83:$RV83),FS83),0))</f>
        <v>0</v>
      </c>
      <c r="NT83" s="5">
        <f>IF(FT83=0,0,IF($BJ83&gt;SUM(FU83:$JV83),IF(FT83+SUM(FU83:$JV83)&gt;$BJ83,$BJ83-SUM(NU83:$RV83),FT83),0))</f>
        <v>0</v>
      </c>
      <c r="NU83" s="5">
        <f>IF(FU83=0,0,IF($BJ83&gt;SUM(FV83:$JV83),IF(FU83+SUM(FV83:$JV83)&gt;$BJ83,$BJ83-SUM(NV83:$RV83),FU83),0))</f>
        <v>0</v>
      </c>
      <c r="NV83" s="5">
        <f>IF(FV83=0,0,IF($BJ83&gt;SUM(FW83:$JV83),IF(FV83+SUM(FW83:$JV83)&gt;$BJ83,$BJ83-SUM(NW83:$RV83),FV83),0))</f>
        <v>0</v>
      </c>
      <c r="NW83" s="5">
        <f>IF(FW83=0,0,IF($BJ83&gt;SUM(FX83:$JV83),IF(FW83+SUM(FX83:$JV83)&gt;$BJ83,$BJ83-SUM(NX83:$RV83),FW83),0))</f>
        <v>0</v>
      </c>
      <c r="NX83" s="5">
        <f>IF(FX83=0,0,IF($BJ83&gt;SUM(FY83:$JV83),IF(FX83+SUM(FY83:$JV83)&gt;$BJ83,$BJ83-SUM(NY83:$RV83),FX83),0))</f>
        <v>0</v>
      </c>
      <c r="NY83" s="5">
        <f>IF(FY83=0,0,IF($BJ83&gt;SUM(FZ83:$JV83),IF(FY83+SUM(FZ83:$JV83)&gt;$BJ83,$BJ83-SUM(NZ83:$RV83),FY83),0))</f>
        <v>0</v>
      </c>
      <c r="NZ83" s="5">
        <f>IF(FZ83=0,0,IF($BJ83&gt;SUM(GA83:$JV83),IF(FZ83+SUM(GA83:$JV83)&gt;$BJ83,$BJ83-SUM(OA83:$RV83),FZ83),0))</f>
        <v>0</v>
      </c>
      <c r="OA83" s="5">
        <f>IF(GA83=0,0,IF($BJ83&gt;SUM(GB83:$JV83),IF(GA83+SUM(GB83:$JV83)&gt;$BJ83,$BJ83-SUM(OB83:$RV83),GA83),0))</f>
        <v>0</v>
      </c>
      <c r="OB83" s="5">
        <f>IF(GB83=0,0,IF($BJ83&gt;SUM(GC83:$JV83),IF(GB83+SUM(GC83:$JV83)&gt;$BJ83,$BJ83-SUM(OC83:$RV83),GB83),0))</f>
        <v>0</v>
      </c>
      <c r="OC83" s="5">
        <f>IF(GC83=0,0,IF($BJ83&gt;SUM(GD83:$JV83),IF(GC83+SUM(GD83:$JV83)&gt;$BJ83,$BJ83-SUM(OD83:$RV83),GC83),0))</f>
        <v>0</v>
      </c>
      <c r="OD83" s="5">
        <f>IF(GD83=0,0,IF($BJ83&gt;SUM(GE83:$JV83),IF(GD83+SUM(GE83:$JV83)&gt;$BJ83,$BJ83-SUM(OE83:$RV83),GD83),0))</f>
        <v>0</v>
      </c>
      <c r="OE83" s="5">
        <f>IF(GE83=0,0,IF($BJ83&gt;SUM(GF83:$JV83),IF(GE83+SUM(GF83:$JV83)&gt;$BJ83,$BJ83-SUM(OF83:$RV83),GE83),0))</f>
        <v>0</v>
      </c>
      <c r="OF83" s="5">
        <f>IF(GF83=0,0,IF($BJ83&gt;SUM(GG83:$JV83),IF(GF83+SUM(GG83:$JV83)&gt;$BJ83,$BJ83-SUM(OG83:$RV83),GF83),0))</f>
        <v>0</v>
      </c>
      <c r="OG83" s="5">
        <f>IF(GG83=0,0,IF($BJ83&gt;SUM(GH83:$JV83),IF(GG83+SUM(GH83:$JV83)&gt;$BJ83,$BJ83-SUM(OH83:$RV83),GG83),0))</f>
        <v>0</v>
      </c>
      <c r="OH83" s="5">
        <f>IF(GH83=0,0,IF($BJ83&gt;SUM(GI83:$JV83),IF(GH83+SUM(GI83:$JV83)&gt;$BJ83,$BJ83-SUM(OI83:$RV83),GH83),0))</f>
        <v>0</v>
      </c>
      <c r="OI83" s="5">
        <f>IF(GI83=0,0,IF($BJ83&gt;SUM(GJ83:$JV83),IF(GI83+SUM(GJ83:$JV83)&gt;$BJ83,$BJ83-SUM(OJ83:$RV83),GI83),0))</f>
        <v>0</v>
      </c>
      <c r="OJ83" s="5">
        <f>IF(GJ83=0,0,IF($BJ83&gt;SUM(GK83:$JV83),IF(GJ83+SUM(GK83:$JV83)&gt;$BJ83,$BJ83-SUM(OK83:$RV83),GJ83),0))</f>
        <v>0</v>
      </c>
      <c r="OK83" s="5">
        <f>IF(GK83=0,0,IF($BJ83&gt;SUM(GL83:$JV83),IF(GK83+SUM(GL83:$JV83)&gt;$BJ83,$BJ83-SUM(OL83:$RV83),GK83),0))</f>
        <v>0</v>
      </c>
      <c r="OL83" s="5">
        <f>IF(GL83=0,0,IF($BJ83&gt;SUM(GM83:$JV83),IF(GL83+SUM(GM83:$JV83)&gt;$BJ83,$BJ83-SUM(OM83:$RV83),GL83),0))</f>
        <v>0</v>
      </c>
      <c r="OM83" s="5">
        <f>IF(GM83=0,0,IF($BJ83&gt;SUM(GN83:$JV83),IF(GM83+SUM(GN83:$JV83)&gt;$BJ83,$BJ83-SUM(ON83:$RV83),GM83),0))</f>
        <v>0</v>
      </c>
      <c r="ON83" s="5">
        <f>IF(GN83=0,0,IF($BJ83&gt;SUM(GO83:$JV83),IF(GN83+SUM(GO83:$JV83)&gt;$BJ83,$BJ83-SUM(OO83:$RV83),GN83),0))</f>
        <v>0</v>
      </c>
      <c r="OO83" s="5">
        <f>IF(GO83=0,0,IF($BJ83&gt;SUM(GP83:$JV83),IF(GO83+SUM(GP83:$JV83)&gt;$BJ83,$BJ83-SUM(OP83:$RV83),GO83),0))</f>
        <v>0</v>
      </c>
      <c r="OP83" s="5">
        <f>IF(GP83=0,0,IF($BJ83&gt;SUM(GQ83:$JV83),IF(GP83+SUM(GQ83:$JV83)&gt;$BJ83,$BJ83-SUM(OQ83:$RV83),GP83),0))</f>
        <v>0</v>
      </c>
      <c r="OQ83" s="5">
        <f>IF(GQ83=0,0,IF($BJ83&gt;SUM(GR83:$JV83),IF(GQ83+SUM(GR83:$JV83)&gt;$BJ83,$BJ83-SUM(OR83:$RV83),GQ83),0))</f>
        <v>0</v>
      </c>
      <c r="OR83" s="5">
        <f>IF(GR83=0,0,IF($BJ83&gt;SUM(GS83:$JV83),IF(GR83+SUM(GS83:$JV83)&gt;$BJ83,$BJ83-SUM(OS83:$RV83),GR83),0))</f>
        <v>0</v>
      </c>
      <c r="OS83" s="5">
        <f>IF(GS83=0,0,IF($BJ83&gt;SUM(GT83:$JV83),IF(GS83+SUM(GT83:$JV83)&gt;$BJ83,$BJ83-SUM(OT83:$RV83),GS83),0))</f>
        <v>0</v>
      </c>
      <c r="OT83" s="5">
        <f>IF(GT83=0,0,IF($BJ83&gt;SUM(GU83:$JV83),IF(GT83+SUM(GU83:$JV83)&gt;$BJ83,$BJ83-SUM(OU83:$RV83),GT83),0))</f>
        <v>0</v>
      </c>
      <c r="OU83" s="5">
        <f>IF(GU83=0,0,IF($BJ83&gt;SUM(GV83:$JV83),IF(GU83+SUM(GV83:$JV83)&gt;$BJ83,$BJ83-SUM(OV83:$RV83),GU83),0))</f>
        <v>0</v>
      </c>
      <c r="OV83" s="5">
        <f>IF(GV83=0,0,IF($BJ83&gt;SUM(GW83:$JV83),IF(GV83+SUM(GW83:$JV83)&gt;$BJ83,$BJ83-SUM(OW83:$RV83),GV83),0))</f>
        <v>0</v>
      </c>
      <c r="OW83" s="5">
        <f>IF(GW83=0,0,IF($BJ83&gt;SUM(GX83:$JV83),IF(GW83+SUM(GX83:$JV83)&gt;$BJ83,$BJ83-SUM(OX83:$RV83),GW83),0))</f>
        <v>0</v>
      </c>
      <c r="OX83" s="5">
        <f>IF(GX83=0,0,IF($BJ83&gt;SUM(GY83:$JV83),IF(GX83+SUM(GY83:$JV83)&gt;$BJ83,$BJ83-SUM(OY83:$RV83),GX83),0))</f>
        <v>0</v>
      </c>
      <c r="OY83" s="5">
        <f>IF(GY83=0,0,IF($BJ83&gt;SUM(GZ83:$JV83),IF(GY83+SUM(GZ83:$JV83)&gt;$BJ83,$BJ83-SUM(OZ83:$RV83),GY83),0))</f>
        <v>0</v>
      </c>
      <c r="OZ83" s="5">
        <f>IF(GZ83=0,0,IF($BJ83&gt;SUM(HA83:$JV83),IF(GZ83+SUM(HA83:$JV83)&gt;$BJ83,$BJ83-SUM(PA83:$RV83),GZ83),0))</f>
        <v>0</v>
      </c>
      <c r="PA83" s="5">
        <f>IF(HA83=0,0,IF($BJ83&gt;SUM(HB83:$JV83),IF(HA83+SUM(HB83:$JV83)&gt;$BJ83,$BJ83-SUM(PB83:$RV83),HA83),0))</f>
        <v>0</v>
      </c>
      <c r="PB83" s="5">
        <f>IF(HB83=0,0,IF($BJ83&gt;SUM(HC83:$JV83),IF(HB83+SUM(HC83:$JV83)&gt;$BJ83,$BJ83-SUM(PC83:$RV83),HB83),0))</f>
        <v>0</v>
      </c>
      <c r="PC83" s="5">
        <f>IF(HC83=0,0,IF($BJ83&gt;SUM(HD83:$JV83),IF(HC83+SUM(HD83:$JV83)&gt;$BJ83,$BJ83-SUM(PD83:$RV83),HC83),0))</f>
        <v>0</v>
      </c>
      <c r="PD83" s="5">
        <f>IF(HD83=0,0,IF($BJ83&gt;SUM(HE83:$JV83),IF(HD83+SUM(HE83:$JV83)&gt;$BJ83,$BJ83-SUM(PE83:$RV83),HD83),0))</f>
        <v>0</v>
      </c>
      <c r="PE83" s="5">
        <f>IF(HE83=0,0,IF($BJ83&gt;SUM(HF83:$JV83),IF(HE83+SUM(HF83:$JV83)&gt;$BJ83,$BJ83-SUM(PF83:$RV83),HE83),0))</f>
        <v>0</v>
      </c>
      <c r="PF83" s="5">
        <f>IF(HF83=0,0,IF($BJ83&gt;SUM(HG83:$JV83),IF(HF83+SUM(HG83:$JV83)&gt;$BJ83,$BJ83-SUM(PG83:$RV83),HF83),0))</f>
        <v>0</v>
      </c>
      <c r="PG83" s="5">
        <f>IF(HG83=0,0,IF($BJ83&gt;SUM(HH83:$JV83),IF(HG83+SUM(HH83:$JV83)&gt;$BJ83,$BJ83-SUM(PH83:$RV83),HG83),0))</f>
        <v>0</v>
      </c>
      <c r="PH83" s="5">
        <f>IF(HH83=0,0,IF($BJ83&gt;SUM(HI83:$JV83),IF(HH83+SUM(HI83:$JV83)&gt;$BJ83,$BJ83-SUM(PI83:$RV83),HH83),0))</f>
        <v>0</v>
      </c>
      <c r="PI83" s="5">
        <f>IF(HI83=0,0,IF($BJ83&gt;SUM(HJ83:$JV83),IF(HI83+SUM(HJ83:$JV83)&gt;$BJ83,$BJ83-SUM(PJ83:$RV83),HI83),0))</f>
        <v>0</v>
      </c>
      <c r="PJ83" s="5">
        <f>IF(HJ83=0,0,IF($BJ83&gt;SUM(HK83:$JV83),IF(HJ83+SUM(HK83:$JV83)&gt;$BJ83,$BJ83-SUM(PK83:$RV83),HJ83),0))</f>
        <v>0</v>
      </c>
      <c r="PK83" s="5">
        <f>IF(HK83=0,0,IF($BJ83&gt;SUM(HL83:$JV83),IF(HK83+SUM(HL83:$JV83)&gt;$BJ83,$BJ83-SUM(PL83:$RV83),HK83),0))</f>
        <v>0</v>
      </c>
      <c r="PL83" s="5">
        <f>IF(HL83=0,0,IF($BJ83&gt;SUM(HM83:$JV83),IF(HL83+SUM(HM83:$JV83)&gt;$BJ83,$BJ83-SUM(PM83:$RV83),HL83),0))</f>
        <v>0</v>
      </c>
      <c r="PM83" s="5">
        <f>IF(HM83=0,0,IF($BJ83&gt;SUM(HN83:$JV83),IF(HM83+SUM(HN83:$JV83)&gt;$BJ83,$BJ83-SUM(PN83:$RV83),HM83),0))</f>
        <v>0</v>
      </c>
      <c r="PN83" s="5">
        <f>IF(HN83=0,0,IF($BJ83&gt;SUM(HO83:$JV83),IF(HN83+SUM(HO83:$JV83)&gt;$BJ83,$BJ83-SUM(PO83:$RV83),HN83),0))</f>
        <v>0</v>
      </c>
      <c r="PO83" s="5">
        <f>IF(HO83=0,0,IF($BJ83&gt;SUM(HP83:$JV83),IF(HO83+SUM(HP83:$JV83)&gt;$BJ83,$BJ83-SUM(PP83:$RV83),HO83),0))</f>
        <v>0</v>
      </c>
      <c r="PP83" s="5">
        <f>IF(HP83=0,0,IF($BJ83&gt;SUM(HQ83:$JV83),IF(HP83+SUM(HQ83:$JV83)&gt;$BJ83,$BJ83-SUM(PQ83:$RV83),HP83),0))</f>
        <v>0</v>
      </c>
      <c r="PQ83" s="5">
        <f>IF(HQ83=0,0,IF($BJ83&gt;SUM(HR83:$JV83),IF(HQ83+SUM(HR83:$JV83)&gt;$BJ83,$BJ83-SUM(PR83:$RV83),HQ83),0))</f>
        <v>0</v>
      </c>
      <c r="PR83" s="5">
        <f>IF(HR83=0,0,IF($BJ83&gt;SUM(HS83:$JV83),IF(HR83+SUM(HS83:$JV83)&gt;$BJ83,$BJ83-SUM(PS83:$RV83),HR83),0))</f>
        <v>0</v>
      </c>
      <c r="PS83" s="5">
        <f>IF(HS83=0,0,IF($BJ83&gt;SUM(HT83:$JV83),IF(HS83+SUM(HT83:$JV83)&gt;$BJ83,$BJ83-SUM(PT83:$RV83),HS83),0))</f>
        <v>0</v>
      </c>
      <c r="PT83" s="5">
        <f>IF(HT83=0,0,IF($BJ83&gt;SUM(HU83:$JV83),IF(HT83+SUM(HU83:$JV83)&gt;$BJ83,$BJ83-SUM(PU83:$RV83),HT83),0))</f>
        <v>0</v>
      </c>
      <c r="PU83" s="5">
        <f>IF(HU83=0,0,IF($BJ83&gt;SUM(HV83:$JV83),IF(HU83+SUM(HV83:$JV83)&gt;$BJ83,$BJ83-SUM(PV83:$RV83),HU83),0))</f>
        <v>0</v>
      </c>
      <c r="PV83" s="5">
        <f>IF(HV83=0,0,IF($BJ83&gt;SUM(HW83:$JV83),IF(HV83+SUM(HW83:$JV83)&gt;$BJ83,$BJ83-SUM(PW83:$RV83),HV83),0))</f>
        <v>0</v>
      </c>
      <c r="PW83" s="5">
        <f>IF(HW83=0,0,IF($BJ83&gt;SUM(HX83:$JV83),IF(HW83+SUM(HX83:$JV83)&gt;$BJ83,$BJ83-SUM(PX83:$RV83),HW83),0))</f>
        <v>0</v>
      </c>
      <c r="PX83" s="5">
        <f>IF(HX83=0,0,IF($BJ83&gt;SUM(HY83:$JV83),IF(HX83+SUM(HY83:$JV83)&gt;$BJ83,$BJ83-SUM(PY83:$RV83),HX83),0))</f>
        <v>0</v>
      </c>
      <c r="PY83" s="5">
        <f>IF(HY83=0,0,IF($BJ83&gt;SUM(HZ83:$JV83),IF(HY83+SUM(HZ83:$JV83)&gt;$BJ83,$BJ83-SUM(PZ83:$RV83),HY83),0))</f>
        <v>0</v>
      </c>
      <c r="PZ83" s="5">
        <f>IF(HZ83=0,0,IF($BJ83&gt;SUM(IA83:$JV83),IF(HZ83+SUM(IA83:$JV83)&gt;$BJ83,$BJ83-SUM(QA83:$RV83),HZ83),0))</f>
        <v>0</v>
      </c>
      <c r="QA83" s="5">
        <f>IF(IA83=0,0,IF($BJ83&gt;SUM(IB83:$JV83),IF(IA83+SUM(IB83:$JV83)&gt;$BJ83,$BJ83-SUM(QB83:$RV83),IA83),0))</f>
        <v>0</v>
      </c>
      <c r="QB83" s="5">
        <f>IF(IB83=0,0,IF($BJ83&gt;SUM(IC83:$JV83),IF(IB83+SUM(IC83:$JV83)&gt;$BJ83,$BJ83-SUM(QC83:$RV83),IB83),0))</f>
        <v>0</v>
      </c>
      <c r="QC83" s="5">
        <f>IF(IC83=0,0,IF($BJ83&gt;SUM(ID83:$JV83),IF(IC83+SUM(ID83:$JV83)&gt;$BJ83,$BJ83-SUM(QD83:$RV83),IC83),0))</f>
        <v>0</v>
      </c>
      <c r="QD83" s="5">
        <f>IF(ID83=0,0,IF($BJ83&gt;SUM(IE83:$JV83),IF(ID83+SUM(IE83:$JV83)&gt;$BJ83,$BJ83-SUM(QE83:$RV83),ID83),0))</f>
        <v>0</v>
      </c>
      <c r="QE83" s="5">
        <f>IF(IE83=0,0,IF($BJ83&gt;SUM(IF83:$JV83),IF(IE83+SUM(IF83:$JV83)&gt;$BJ83,$BJ83-SUM(QF83:$RV83),IE83),0))</f>
        <v>0</v>
      </c>
      <c r="QF83" s="5">
        <f>IF(IF83=0,0,IF($BJ83&gt;SUM(IG83:$JV83),IF(IF83+SUM(IG83:$JV83)&gt;$BJ83,$BJ83-SUM(QG83:$RV83),IF83),0))</f>
        <v>0</v>
      </c>
      <c r="QG83" s="5">
        <f>IF(IG83=0,0,IF($BJ83&gt;SUM(IH83:$JV83),IF(IG83+SUM(IH83:$JV83)&gt;$BJ83,$BJ83-SUM(QH83:$RV83),IG83),0))</f>
        <v>0</v>
      </c>
      <c r="QH83" s="5">
        <f>IF(IH83=0,0,IF($BJ83&gt;SUM(II83:$JV83),IF(IH83+SUM(II83:$JV83)&gt;$BJ83,$BJ83-SUM(QI83:$RV83),IH83),0))</f>
        <v>0</v>
      </c>
      <c r="QI83" s="5">
        <f>IF(II83=0,0,IF($BJ83&gt;SUM(IJ83:$JV83),IF(II83+SUM(IJ83:$JV83)&gt;$BJ83,$BJ83-SUM(QJ83:$RV83),II83),0))</f>
        <v>0</v>
      </c>
      <c r="QJ83" s="5">
        <f>IF(IJ83=0,0,IF($BJ83&gt;SUM(IK83:$JV83),IF(IJ83+SUM(IK83:$JV83)&gt;$BJ83,$BJ83-SUM(QK83:$RV83),IJ83),0))</f>
        <v>0</v>
      </c>
      <c r="QK83" s="5">
        <f>IF(IK83=0,0,IF($BJ83&gt;SUM(IL83:$JV83),IF(IK83+SUM(IL83:$JV83)&gt;$BJ83,$BJ83-SUM(QL83:$RV83),IK83),0))</f>
        <v>0</v>
      </c>
      <c r="QL83" s="5">
        <f>IF(IL83=0,0,IF($BJ83&gt;SUM(IM83:$JV83),IF(IL83+SUM(IM83:$JV83)&gt;$BJ83,$BJ83-SUM(QM83:$RV83),IL83),0))</f>
        <v>0</v>
      </c>
      <c r="QM83" s="5">
        <f>IF(IM83=0,0,IF($BJ83&gt;SUM(IN83:$JV83),IF(IM83+SUM(IN83:$JV83)&gt;$BJ83,$BJ83-SUM(QN83:$RV83),IM83),0))</f>
        <v>0</v>
      </c>
      <c r="QN83" s="5">
        <f>IF(IN83=0,0,IF($BJ83&gt;SUM(IO83:$JV83),IF(IN83+SUM(IO83:$JV83)&gt;$BJ83,$BJ83-SUM(QO83:$RV83),IN83),0))</f>
        <v>0</v>
      </c>
      <c r="QO83" s="5">
        <f>IF(IO83=0,0,IF($BJ83&gt;SUM(IP83:$JV83),IF(IO83+SUM(IP83:$JV83)&gt;$BJ83,$BJ83-SUM(QP83:$RV83),IO83),0))</f>
        <v>0</v>
      </c>
      <c r="QP83" s="5">
        <f>IF(IP83=0,0,IF($BJ83&gt;SUM(IQ83:$JV83),IF(IP83+SUM(IQ83:$JV83)&gt;$BJ83,$BJ83-SUM(QQ83:$RV83),IP83),0))</f>
        <v>0</v>
      </c>
      <c r="QQ83" s="5">
        <f>IF(IQ83=0,0,IF($BJ83&gt;SUM(IR83:$JV83),IF(IQ83+SUM(IR83:$JV83)&gt;$BJ83,$BJ83-SUM(QR83:$RV83),IQ83),0))</f>
        <v>0</v>
      </c>
      <c r="QR83" s="5">
        <f>IF(IR83=0,0,IF($BJ83&gt;SUM(IS83:$JV83),IF(IR83+SUM(IS83:$JV83)&gt;$BJ83,$BJ83-SUM(QS83:$RV83),IR83),0))</f>
        <v>0</v>
      </c>
      <c r="QS83" s="5">
        <f>IF(IS83=0,0,IF($BJ83&gt;SUM(IT83:$JV83),IF(IS83+SUM(IT83:$JV83)&gt;$BJ83,$BJ83-SUM(QT83:$RV83),IS83),0))</f>
        <v>0</v>
      </c>
      <c r="QT83" s="5">
        <f>IF(IT83=0,0,IF($BJ83&gt;SUM(IU83:$JV83),IF(IT83+SUM(IU83:$JV83)&gt;$BJ83,$BJ83-SUM(QU83:$RV83),IT83),0))</f>
        <v>0</v>
      </c>
      <c r="QU83" s="5">
        <f>IF(IU83=0,0,IF($BJ83&gt;SUM(IV83:$JV83),IF(IU83+SUM(IV83:$JV83)&gt;$BJ83,$BJ83-SUM(QV83:$RV83),IU83),0))</f>
        <v>0</v>
      </c>
      <c r="QV83" s="5">
        <f>IF(IV83=0,0,IF($BJ83&gt;SUM(IW83:$JV83),IF(IV83+SUM(IW83:$JV83)&gt;$BJ83,$BJ83-SUM(QW83:$RV83),IV83),0))</f>
        <v>0</v>
      </c>
      <c r="QW83" s="5">
        <f>IF(IW83=0,0,IF($BJ83&gt;SUM(IX83:$JV83),IF(IW83+SUM(IX83:$JV83)&gt;$BJ83,$BJ83-SUM(QX83:$RV83),IW83),0))</f>
        <v>0</v>
      </c>
      <c r="QX83" s="5">
        <f>IF(IX83=0,0,IF($BJ83&gt;SUM(IY83:$JV83),IF(IX83+SUM(IY83:$JV83)&gt;$BJ83,$BJ83-SUM(QY83:$RV83),IX83),0))</f>
        <v>0</v>
      </c>
      <c r="QY83" s="5">
        <f>IF(IY83=0,0,IF($BJ83&gt;SUM(IZ83:$JV83),IF(IY83+SUM(IZ83:$JV83)&gt;$BJ83,$BJ83-SUM(QZ83:$RV83),IY83),0))</f>
        <v>0</v>
      </c>
      <c r="QZ83" s="5">
        <f>IF(IZ83=0,0,IF($BJ83&gt;SUM(JA83:$JV83),IF(IZ83+SUM(JA83:$JV83)&gt;$BJ83,$BJ83-SUM(RA83:$RV83),IZ83),0))</f>
        <v>0</v>
      </c>
      <c r="RA83" s="5">
        <f>IF(JA83=0,0,IF($BJ83&gt;SUM(JB83:$JV83),IF(JA83+SUM(JB83:$JV83)&gt;$BJ83,$BJ83-SUM(RB83:$RV83),JA83),0))</f>
        <v>0</v>
      </c>
      <c r="RB83" s="5">
        <f>IF(JB83=0,0,IF($BJ83&gt;SUM(JC83:$JV83),IF(JB83+SUM(JC83:$JV83)&gt;$BJ83,$BJ83-SUM(RC83:$RV83),JB83),0))</f>
        <v>0</v>
      </c>
      <c r="RC83" s="5">
        <f>IF(JC83=0,0,IF($BJ83&gt;SUM(JD83:$JV83),IF(JC83+SUM(JD83:$JV83)&gt;$BJ83,$BJ83-SUM(RD83:$RV83),JC83),0))</f>
        <v>0</v>
      </c>
      <c r="RD83" s="5">
        <f>IF(JD83=0,0,IF($BJ83&gt;SUM(JE83:$JV83),IF(JD83+SUM(JE83:$JV83)&gt;$BJ83,$BJ83-SUM(RE83:$RV83),JD83),0))</f>
        <v>0</v>
      </c>
      <c r="RE83" s="5">
        <f>IF(JE83=0,0,IF($BJ83&gt;SUM(JF83:$JV83),IF(JE83+SUM(JF83:$JV83)&gt;$BJ83,$BJ83-SUM(RF83:$RV83),JE83),0))</f>
        <v>0</v>
      </c>
      <c r="RF83" s="5">
        <f>IF(JF83=0,0,IF($BJ83&gt;SUM(JG83:$JV83),IF(JF83+SUM(JG83:$JV83)&gt;$BJ83,$BJ83-SUM(RG83:$RV83),JF83),0))</f>
        <v>0</v>
      </c>
      <c r="RG83" s="5">
        <f>IF(JG83=0,0,IF($BJ83&gt;SUM(JH83:$JV83),IF(JG83+SUM(JH83:$JV83)&gt;$BJ83,$BJ83-SUM(RH83:$RV83),JG83),0))</f>
        <v>0</v>
      </c>
      <c r="RH83" s="5">
        <f>IF(JH83=0,0,IF($BJ83&gt;SUM(JI83:$JV83),IF(JH83+SUM(JI83:$JV83)&gt;$BJ83,$BJ83-SUM(RI83:$RV83),JH83),0))</f>
        <v>0</v>
      </c>
      <c r="RI83" s="5">
        <f>IF(JI83=0,0,IF($BJ83&gt;SUM(JJ83:$JV83),IF(JI83+SUM(JJ83:$JV83)&gt;$BJ83,$BJ83-SUM(RJ83:$RV83),JI83),0))</f>
        <v>0</v>
      </c>
      <c r="RJ83" s="5">
        <f>IF(JJ83=0,0,IF($BJ83&gt;SUM(JK83:$JV83),IF(JJ83+SUM(JK83:$JV83)&gt;$BJ83,$BJ83-SUM(RK83:$RV83),JJ83),0))</f>
        <v>0</v>
      </c>
      <c r="RK83" s="5">
        <f>IF(JK83=0,0,IF($BJ83&gt;SUM(JL83:$JV83),IF(JK83+SUM(JL83:$JV83)&gt;$BJ83,$BJ83-SUM(RL83:$RV83),JK83),0))</f>
        <v>0</v>
      </c>
      <c r="RL83" s="5">
        <f>IF(JL83=0,0,IF($BJ83&gt;SUM(JM83:$JV83),IF(JL83+SUM(JM83:$JV83)&gt;$BJ83,$BJ83-SUM(RM83:$RV83),JL83),0))</f>
        <v>0</v>
      </c>
      <c r="RM83" s="5">
        <f>IF(JM83=0,0,IF($BJ83&gt;SUM(JN83:$JV83),IF(JM83+SUM(JN83:$JV83)&gt;$BJ83,$BJ83-SUM(RN83:$RV83),JM83),0))</f>
        <v>0</v>
      </c>
      <c r="RN83" s="5">
        <f>IF(JN83=0,0,IF($BJ83&gt;SUM(JO83:$JV83),IF(JN83+SUM(JO83:$JV83)&gt;$BJ83,$BJ83-SUM(RO83:$RV83),JN83),0))</f>
        <v>0</v>
      </c>
      <c r="RO83" s="5">
        <f>IF(JO83=0,0,IF($BJ83&gt;SUM(JP83:$JV83),IF(JO83+SUM(JP83:$JV83)&gt;$BJ83,$BJ83-SUM(RP83:$RV83),JO83),0))</f>
        <v>0</v>
      </c>
      <c r="RP83" s="5">
        <f>IF(JP83=0,0,IF($BJ83&gt;SUM(JQ83:$JV83),IF(JP83+SUM(JQ83:$JV83)&gt;$BJ83,$BJ83-SUM(RQ83:$RV83),JP83),0))</f>
        <v>0</v>
      </c>
      <c r="RQ83" s="5">
        <f>IF(JQ83=0,0,IF($BJ83&gt;SUM(JR83:$JV83),IF(JQ83+SUM(JR83:$JV83)&gt;$BJ83,$BJ83-SUM(RR83:$RV83),JQ83),0))</f>
        <v>0</v>
      </c>
      <c r="RR83" s="5">
        <f>IF(JR83=0,0,IF($BJ83&gt;SUM(JS83:$JV83),IF(JR83+SUM(JS83:$JV83)&gt;$BJ83,$BJ83-SUM(RS83:$RV83),JR83),0))</f>
        <v>0</v>
      </c>
      <c r="RS83" s="5">
        <f>IF(JS83=0,0,IF($BJ83&gt;SUM(JT83:$JV83),IF(JS83+SUM(JT83:$JV83)&gt;$BJ83,$BJ83-SUM(RT83:$RV83),JS83),0))</f>
        <v>0</v>
      </c>
      <c r="RT83" s="5">
        <f>IF(JT83=0,0,IF($BJ83&gt;SUM(JU83:$JV83),IF(JT83+SUM(JU83:$JV83)&gt;$BJ83,$BJ83-SUM(RU83:$RV83),JT83),0))</f>
        <v>0</v>
      </c>
      <c r="RU83" s="5">
        <f>IF(JU83=0,0,IF($BJ83&gt;SUM(JV83:$JV83),IF(JU83+SUM(JV83:$JV83)&gt;$BJ83,$BJ83-SUM(RV83:$RV83),JU83),0))</f>
        <v>0</v>
      </c>
      <c r="RV83" s="54"/>
      <c r="RW83" s="12">
        <f ca="1">SUMIFS(Sales!D$1:D$151,Sales!B$1:B$151,B83,Sales!C$1:C$151,C83)</f>
        <v>139</v>
      </c>
      <c r="RX83" s="65" t="b">
        <f>IF(COUNTIF(Sales!C$1:C$153,C83)=1,TRUE,FALSE)</f>
        <v>1</v>
      </c>
      <c r="RY83" t="b">
        <f t="shared" ref="RY83:RY90" si="624">IF(SUM(BW83:JV83)=SUM(BW220:JV220),IF(SUM(BW83:JV83)=0,TRUE,FALSE),TRUE)</f>
        <v>1</v>
      </c>
    </row>
    <row r="84" spans="1:493" x14ac:dyDescent="0.35">
      <c r="A84" s="7">
        <f t="shared" ca="1" si="546"/>
        <v>84</v>
      </c>
      <c r="B84" s="126" t="str">
        <f t="shared" si="595"/>
        <v>GC-Shoes</v>
      </c>
      <c r="C84" t="s">
        <v>186</v>
      </c>
      <c r="D84" s="20" t="s">
        <v>467</v>
      </c>
      <c r="E84" s="155">
        <f>IF(LEFT(C84,5)="Total",0,SUMIFS(Costing!E$1:E$79,Costing!C$1:C$79,B84,Costing!D$1:D$79,C84))</f>
        <v>28</v>
      </c>
      <c r="F84" s="60">
        <f>SUMIFS(Costing!G$1:G$79,Costing!C$1:C$79,B84,Costing!D$1:D$79,C84)</f>
        <v>267.88928571428568</v>
      </c>
      <c r="G84" s="92">
        <v>1</v>
      </c>
      <c r="H84" s="220">
        <v>400</v>
      </c>
      <c r="I84" s="67">
        <f t="shared" si="603"/>
        <v>132.11071428571432</v>
      </c>
      <c r="J84" s="92"/>
      <c r="K84" s="220"/>
      <c r="L84" s="67">
        <f t="shared" si="604"/>
        <v>0</v>
      </c>
      <c r="M84" s="92"/>
      <c r="N84" s="220"/>
      <c r="O84" s="67">
        <f t="shared" si="605"/>
        <v>0</v>
      </c>
      <c r="P84" s="92"/>
      <c r="Q84" s="220"/>
      <c r="R84" s="67">
        <f t="shared" si="606"/>
        <v>0</v>
      </c>
      <c r="S84" s="92"/>
      <c r="T84" s="220"/>
      <c r="U84" s="67">
        <f t="shared" si="607"/>
        <v>0</v>
      </c>
      <c r="V84" s="92"/>
      <c r="W84" s="220"/>
      <c r="X84" s="67">
        <f t="shared" si="608"/>
        <v>0</v>
      </c>
      <c r="Y84" s="92"/>
      <c r="Z84" s="220"/>
      <c r="AA84" s="67">
        <f t="shared" si="609"/>
        <v>0</v>
      </c>
      <c r="AB84" s="92"/>
      <c r="AC84" s="220"/>
      <c r="AD84" s="67">
        <f t="shared" si="610"/>
        <v>0</v>
      </c>
      <c r="AE84" s="92"/>
      <c r="AF84" s="220"/>
      <c r="AG84" s="67">
        <f t="shared" si="611"/>
        <v>0</v>
      </c>
      <c r="AH84" s="92"/>
      <c r="AI84" s="220"/>
      <c r="AJ84" s="67">
        <f t="shared" si="612"/>
        <v>0</v>
      </c>
      <c r="AK84" s="92"/>
      <c r="AL84" s="220"/>
      <c r="AM84" s="67">
        <f t="shared" si="613"/>
        <v>0</v>
      </c>
      <c r="AN84" s="92"/>
      <c r="AO84" s="220"/>
      <c r="AP84" s="67">
        <f t="shared" si="614"/>
        <v>0</v>
      </c>
      <c r="AQ84" s="92"/>
      <c r="AR84" s="220"/>
      <c r="AS84" s="67">
        <f t="shared" si="615"/>
        <v>0</v>
      </c>
      <c r="AT84" s="92"/>
      <c r="AU84" s="220"/>
      <c r="AV84" s="67">
        <f t="shared" si="616"/>
        <v>0</v>
      </c>
      <c r="AW84" s="92"/>
      <c r="AX84" s="220"/>
      <c r="AY84" s="67">
        <f t="shared" si="617"/>
        <v>0</v>
      </c>
      <c r="AZ84" s="92"/>
      <c r="BA84" s="220"/>
      <c r="BB84" s="67">
        <f t="shared" si="618"/>
        <v>0</v>
      </c>
      <c r="BC84" s="92"/>
      <c r="BD84" s="220"/>
      <c r="BE84" s="67">
        <f t="shared" si="619"/>
        <v>0</v>
      </c>
      <c r="BF84" s="92"/>
      <c r="BG84" s="220"/>
      <c r="BH84" s="67">
        <f t="shared" si="620"/>
        <v>0</v>
      </c>
      <c r="BI84" s="68"/>
      <c r="BJ84" s="154">
        <f t="shared" si="621"/>
        <v>27</v>
      </c>
      <c r="BK84" s="116">
        <f t="shared" si="622"/>
        <v>7233.0107142857132</v>
      </c>
      <c r="BL84" s="50"/>
      <c r="BM84" s="5">
        <f ca="1">SUMIFS(INDIRECT("Sales!"&amp;RW84&amp;":"&amp;RW84),Sales!$1:$1,"&gt;"&amp;$BN$2,Sales!$1:$1,"&lt;="&amp;$C$2)/$BM$2*30</f>
        <v>4.666666666666667</v>
      </c>
      <c r="BN84" s="72"/>
      <c r="BO84" s="5">
        <f>SUMIF($DB$2:$RV$2,"&lt;"&amp;BO$2,$DB84:$RV84)-SUM($BN84:BN84)</f>
        <v>0</v>
      </c>
      <c r="BP84" s="5">
        <f>SUMIF($DB$2:$RV$2,"&lt;"&amp;BP$2,$DB84:$RV84)-SUM($BN84:BO84)</f>
        <v>0</v>
      </c>
      <c r="BQ84" s="5">
        <f>SUMIF($DB$2:$RV$2,"&lt;"&amp;BQ$2,$DB84:$RV84)-SUM($BN84:BP84)</f>
        <v>0</v>
      </c>
      <c r="BR84" s="5">
        <f>SUMIF($DB$2:$RV$2,"&lt;"&amp;BR$2,$DB84:$RV84)-SUM($BN84:BQ84)</f>
        <v>0</v>
      </c>
      <c r="BS84" s="5">
        <f>SUMIF($DB$2:$RV$2,"&lt;"&amp;BS$2,$DB84:$RV84)-SUM($BN84:BR84)</f>
        <v>0</v>
      </c>
      <c r="BT84" s="5">
        <f>SUMIF($DB$2:$RV$2,"&lt;"&amp;BT$2,$DB84:$RV84)-SUM($BN84:BS84)</f>
        <v>27</v>
      </c>
      <c r="BU84" s="5">
        <f t="shared" si="623"/>
        <v>1240.5555555555557</v>
      </c>
      <c r="BV84" s="10"/>
      <c r="BW84" s="95"/>
      <c r="BX84" s="95">
        <v>0</v>
      </c>
      <c r="BY84" s="95">
        <v>0</v>
      </c>
      <c r="BZ84" s="95"/>
      <c r="CA84" s="95"/>
      <c r="CB84" s="95"/>
      <c r="CC84" s="79">
        <v>0</v>
      </c>
      <c r="CD84" s="79">
        <v>0</v>
      </c>
      <c r="CE84" s="79">
        <v>0</v>
      </c>
      <c r="CF84" s="79">
        <v>40</v>
      </c>
      <c r="CG84" s="79">
        <v>0</v>
      </c>
      <c r="CH84" s="79">
        <v>40</v>
      </c>
      <c r="CI84" s="79">
        <v>0</v>
      </c>
      <c r="CJ84" s="79">
        <v>100</v>
      </c>
      <c r="CK84" s="79">
        <v>0</v>
      </c>
      <c r="CL84" s="79">
        <v>0</v>
      </c>
      <c r="CM84" s="79">
        <v>0</v>
      </c>
      <c r="CN84" s="79">
        <v>0</v>
      </c>
      <c r="CO84" s="79">
        <v>0</v>
      </c>
      <c r="CP84" s="79">
        <v>0</v>
      </c>
      <c r="CQ84" s="79">
        <v>0</v>
      </c>
      <c r="CR84" s="79">
        <v>0</v>
      </c>
      <c r="CS84" s="79">
        <v>0</v>
      </c>
      <c r="CT84" s="79">
        <v>0</v>
      </c>
      <c r="CU84" s="79">
        <v>0</v>
      </c>
      <c r="CV84" s="79">
        <v>0</v>
      </c>
      <c r="CW84" s="79">
        <v>0</v>
      </c>
      <c r="CX84" s="95">
        <v>5</v>
      </c>
      <c r="CY84" s="79">
        <v>15</v>
      </c>
      <c r="CZ84" s="79">
        <v>5</v>
      </c>
      <c r="DA84" s="79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10</v>
      </c>
      <c r="DO84" s="5">
        <v>10</v>
      </c>
      <c r="DP84" s="5">
        <v>20</v>
      </c>
      <c r="DQ84" s="5">
        <v>20</v>
      </c>
      <c r="DR84" s="5">
        <v>24</v>
      </c>
      <c r="DS84" s="5">
        <v>19</v>
      </c>
      <c r="DT84" s="5">
        <v>10</v>
      </c>
      <c r="DU84" s="5">
        <v>10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2</v>
      </c>
      <c r="EY84" s="5">
        <v>0</v>
      </c>
      <c r="EZ84" s="5">
        <v>5</v>
      </c>
      <c r="FA84" s="5">
        <v>0</v>
      </c>
      <c r="FB84" s="5">
        <v>2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/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5</v>
      </c>
      <c r="JR84" s="5">
        <v>5</v>
      </c>
      <c r="JS84" s="5">
        <v>2</v>
      </c>
      <c r="JT84" s="5">
        <v>0</v>
      </c>
      <c r="JU84" s="5"/>
      <c r="JV84" s="54"/>
      <c r="JW84" s="5">
        <f>IF(BW84=0,0,IF($BJ84&gt;SUM(BX84:$JV84),IF(BW84+SUM(BX84:$JV84)&gt;$BJ84,$BJ84-SUM(JX84:$RV84),BW84),0))</f>
        <v>0</v>
      </c>
      <c r="JX84" s="5">
        <f>IF(BX84=0,0,IF($BJ84&gt;SUM(BY84:$JV84),IF(BX84+SUM(BY84:$JV84)&gt;$BJ84,$BJ84-SUM(JY84:$RV84),BX84),0))</f>
        <v>0</v>
      </c>
      <c r="JY84" s="5">
        <f>IF(BY84=0,0,IF($BJ84&gt;SUM(BZ84:$JV84),IF(BY84+SUM(BZ84:$JV84)&gt;$BJ84,$BJ84-SUM(JZ84:$RV84),BY84),0))</f>
        <v>0</v>
      </c>
      <c r="JZ84" s="5">
        <f>IF(BZ84=0,0,IF($BJ84&gt;SUM(CA84:$JV84),IF(BZ84+SUM(CA84:$JV84)&gt;$BJ84,$BJ84-SUM(KA84:$RV84),BZ84),0))</f>
        <v>0</v>
      </c>
      <c r="KA84" s="5">
        <f>IF(CA84=0,0,IF($BJ84&gt;SUM(CB84:$JV84),IF(CA84+SUM(CB84:$JV84)&gt;$BJ84,$BJ84-SUM(KB84:$RV84),CA84),0))</f>
        <v>0</v>
      </c>
      <c r="KB84" s="5">
        <f>IF(CB84=0,0,IF($BJ84&gt;SUM(CC84:$JV84),IF(CB84+SUM(CC84:$JV84)&gt;$BJ84,$BJ84-SUM(KC84:$RV84),CB84),0))</f>
        <v>0</v>
      </c>
      <c r="KC84" s="5">
        <f>IF(CC84=0,0,IF($BJ84&gt;SUM(CD84:$JV84),IF(CC84+SUM(CD84:$JV84)&gt;$BJ84,$BJ84-SUM(KD84:$RV84),CC84),0))</f>
        <v>0</v>
      </c>
      <c r="KD84" s="5">
        <f>IF(CD84=0,0,IF($BJ84&gt;SUM(CE84:$JV84),IF(CD84+SUM(CE84:$JV84)&gt;$BJ84,$BJ84-SUM(KE84:$RV84),CD84),0))</f>
        <v>0</v>
      </c>
      <c r="KE84" s="5">
        <f>IF(CE84=0,0,IF($BJ84&gt;SUM(CF84:$JV84),IF(CE84+SUM(CF84:$JV84)&gt;$BJ84,$BJ84-SUM(KF84:$RV84),CE84),0))</f>
        <v>0</v>
      </c>
      <c r="KF84" s="5">
        <f>IF(CF84=0,0,IF($BJ84&gt;SUM(CG84:$JV84),IF(CF84+SUM(CG84:$JV84)&gt;$BJ84,$BJ84-SUM(KG84:$RV84),CF84),0))</f>
        <v>0</v>
      </c>
      <c r="KG84" s="5">
        <f>IF(CG84=0,0,IF($BJ84&gt;SUM(CH84:$JV84),IF(CG84+SUM(CH84:$JV84)&gt;$BJ84,$BJ84-SUM(KH84:$RV84),CG84),0))</f>
        <v>0</v>
      </c>
      <c r="KH84" s="5">
        <f>IF(CH84=0,0,IF($BJ84&gt;SUM(CI84:$JV84),IF(CH84+SUM(CI84:$JV84)&gt;$BJ84,$BJ84-SUM(KI84:$RV84),CH84),0))</f>
        <v>0</v>
      </c>
      <c r="KI84" s="5">
        <f>IF(CI84=0,0,IF($BJ84&gt;SUM(CJ84:$JV84),IF(CI84+SUM(CJ84:$JV84)&gt;$BJ84,$BJ84-SUM(KJ84:$RV84),CI84),0))</f>
        <v>0</v>
      </c>
      <c r="KJ84" s="5">
        <f>IF(CJ84=0,0,IF($BJ84&gt;SUM(CK84:$JV84),IF(CJ84+SUM(CK84:$JV84)&gt;$BJ84,$BJ84-SUM(KK84:$RV84),CJ84),0))</f>
        <v>0</v>
      </c>
      <c r="KK84" s="5">
        <f>IF(CK84=0,0,IF($BJ84&gt;SUM(CL84:$JV84),IF(CK84+SUM(CL84:$JV84)&gt;$BJ84,$BJ84-SUM(KL84:$RV84),CK84),0))</f>
        <v>0</v>
      </c>
      <c r="KL84" s="5">
        <f>IF(CL84=0,0,IF($BJ84&gt;SUM(CM84:$JV84),IF(CL84+SUM(CM84:$JV84)&gt;$BJ84,$BJ84-SUM(KM84:$RV84),CL84),0))</f>
        <v>0</v>
      </c>
      <c r="KM84" s="5">
        <f>IF(CM84=0,0,IF($BJ84&gt;SUM(CN84:$JV84),IF(CM84+SUM(CN84:$JV84)&gt;$BJ84,$BJ84-SUM(KN84:$RV84),CM84),0))</f>
        <v>0</v>
      </c>
      <c r="KN84" s="5">
        <f>IF(CN84=0,0,IF($BJ84&gt;SUM(CO84:$JV84),IF(CN84+SUM(CO84:$JV84)&gt;$BJ84,$BJ84-SUM(KO84:$RV84),CN84),0))</f>
        <v>0</v>
      </c>
      <c r="KO84" s="5">
        <f>IF(CO84=0,0,IF($BJ84&gt;SUM(CP84:$JV84),IF(CO84+SUM(CP84:$JV84)&gt;$BJ84,$BJ84-SUM(KP84:$RV84),CO84),0))</f>
        <v>0</v>
      </c>
      <c r="KP84" s="5">
        <f>IF(CP84=0,0,IF($BJ84&gt;SUM(CQ84:$JV84),IF(CP84+SUM(CQ84:$JV84)&gt;$BJ84,$BJ84-SUM(KQ84:$RV84),CP84),0))</f>
        <v>0</v>
      </c>
      <c r="KQ84" s="5">
        <f>IF(CQ84=0,0,IF($BJ84&gt;SUM(CR84:$JV84),IF(CQ84+SUM(CR84:$JV84)&gt;$BJ84,$BJ84-SUM(KR84:$RV84),CQ84),0))</f>
        <v>0</v>
      </c>
      <c r="KR84" s="5">
        <f>IF(CR84=0,0,IF($BJ84&gt;SUM(CS84:$JV84),IF(CR84+SUM(CS84:$JV84)&gt;$BJ84,$BJ84-SUM(KS84:$RV84),CR84),0))</f>
        <v>0</v>
      </c>
      <c r="KS84" s="5">
        <f>IF(CS84=0,0,IF($BJ84&gt;SUM(CT84:$JV84),IF(CS84+SUM(CT84:$JV84)&gt;$BJ84,$BJ84-SUM(KT84:$RV84),CS84),0))</f>
        <v>0</v>
      </c>
      <c r="KT84" s="5">
        <f>IF(CT84=0,0,IF($BJ84&gt;SUM(CU84:$JV84),IF(CT84+SUM(CU84:$JV84)&gt;$BJ84,$BJ84-SUM(KU84:$RV84),CT84),0))</f>
        <v>0</v>
      </c>
      <c r="KU84" s="5">
        <f>IF(CU84=0,0,IF($BJ84&gt;SUM(CV84:$JV84),IF(CU84+SUM(CV84:$JV84)&gt;$BJ84,$BJ84-SUM(KV84:$RV84),CU84),0))</f>
        <v>0</v>
      </c>
      <c r="KV84" s="5">
        <f>IF(CV84=0,0,IF($BJ84&gt;SUM(CW84:$JV84),IF(CV84+SUM(CW84:$JV84)&gt;$BJ84,$BJ84-SUM(KW84:$RV84),CV84),0))</f>
        <v>0</v>
      </c>
      <c r="KW84" s="5">
        <f>IF(CW84=0,0,IF($BJ84&gt;SUM(CX84:$JV84),IF(CW84+SUM(CX84:$JV84)&gt;$BJ84,$BJ84-SUM(KX84:$RV84),CW84),0))</f>
        <v>0</v>
      </c>
      <c r="KX84" s="5">
        <f>IF(CX84=0,0,IF($BJ84&gt;SUM(CY84:$JV84),IF(CX84+SUM(CY84:$JV84)&gt;$BJ84,$BJ84-SUM(KY84:$RV84),CX84),0))</f>
        <v>0</v>
      </c>
      <c r="KY84" s="5">
        <f>IF(CY84=0,0,IF($BJ84&gt;SUM(CZ84:$JV84),IF(CY84+SUM(CZ84:$JV84)&gt;$BJ84,$BJ84-SUM(KZ84:$RV84),CY84),0))</f>
        <v>0</v>
      </c>
      <c r="KZ84" s="5">
        <f>IF(CZ84=0,0,IF($BJ84&gt;SUM(DA84:$JV84),IF(CZ84+SUM(DA84:$JV84)&gt;$BJ84,$BJ84-SUM(LA84:$RV84),CZ84),0))</f>
        <v>0</v>
      </c>
      <c r="LA84" s="5">
        <f>IF(DA84=0,0,IF($BJ84&gt;SUM(DB84:$JV84),IF(DA84+SUM(DB84:$JV84)&gt;$BJ84,$BJ84-SUM(LB84:$RV84),DA84),0))</f>
        <v>0</v>
      </c>
      <c r="LB84" s="5">
        <f>IF(DB84=0,0,IF($BJ84&gt;SUM(DC84:$JV84),IF(DB84+SUM(DC84:$JV84)&gt;$BJ84,$BJ84-SUM(LC84:$RV84),DB84),0))</f>
        <v>0</v>
      </c>
      <c r="LC84" s="5">
        <f>IF(DC84=0,0,IF($BJ84&gt;SUM(DD84:$JV84),IF(DC84+SUM(DD84:$JV84)&gt;$BJ84,$BJ84-SUM(LD84:$RV84),DC84),0))</f>
        <v>0</v>
      </c>
      <c r="LD84" s="5">
        <f>IF(DD84=0,0,IF($BJ84&gt;SUM(DE84:$JV84),IF(DD84+SUM(DE84:$JV84)&gt;$BJ84,$BJ84-SUM(LE84:$RV84),DD84),0))</f>
        <v>0</v>
      </c>
      <c r="LE84" s="5">
        <f>IF(DE84=0,0,IF($BJ84&gt;SUM(DF84:$JV84),IF(DE84+SUM(DF84:$JV84)&gt;$BJ84,$BJ84-SUM(LF84:$RV84),DE84),0))</f>
        <v>0</v>
      </c>
      <c r="LF84" s="5">
        <f>IF(DF84=0,0,IF($BJ84&gt;SUM(DG84:$JV84),IF(DF84+SUM(DG84:$JV84)&gt;$BJ84,$BJ84-SUM(LG84:$RV84),DF84),0))</f>
        <v>0</v>
      </c>
      <c r="LG84" s="5">
        <f>IF(DG84=0,0,IF($BJ84&gt;SUM(DH84:$JV84),IF(DG84+SUM(DH84:$JV84)&gt;$BJ84,$BJ84-SUM(LH84:$RV84),DG84),0))</f>
        <v>0</v>
      </c>
      <c r="LH84" s="5">
        <f>IF(DH84=0,0,IF($BJ84&gt;SUM(DI84:$JV84),IF(DH84+SUM(DI84:$JV84)&gt;$BJ84,$BJ84-SUM(LI84:$RV84),DH84),0))</f>
        <v>0</v>
      </c>
      <c r="LI84" s="5">
        <f>IF(DI84=0,0,IF($BJ84&gt;SUM(DJ84:$JV84),IF(DI84+SUM(DJ84:$JV84)&gt;$BJ84,$BJ84-SUM(LJ84:$RV84),DI84),0))</f>
        <v>0</v>
      </c>
      <c r="LJ84" s="5">
        <f>IF(DJ84=0,0,IF($BJ84&gt;SUM(DK84:$JV84),IF(DJ84+SUM(DK84:$JV84)&gt;$BJ84,$BJ84-SUM(LK84:$RV84),DJ84),0))</f>
        <v>0</v>
      </c>
      <c r="LK84" s="5">
        <f>IF(DK84=0,0,IF($BJ84&gt;SUM(DL84:$JV84),IF(DK84+SUM(DL84:$JV84)&gt;$BJ84,$BJ84-SUM(LL84:$RV84),DK84),0))</f>
        <v>0</v>
      </c>
      <c r="LL84" s="5">
        <f>IF(DL84=0,0,IF($BJ84&gt;SUM(DM84:$JV84),IF(DL84+SUM(DM84:$JV84)&gt;$BJ84,$BJ84-SUM(LM84:$RV84),DL84),0))</f>
        <v>0</v>
      </c>
      <c r="LM84" s="5">
        <f>IF(DM84=0,0,IF($BJ84&gt;SUM(DN84:$JV84),IF(DM84+SUM(DN84:$JV84)&gt;$BJ84,$BJ84-SUM(LN84:$RV84),DM84),0))</f>
        <v>0</v>
      </c>
      <c r="LN84" s="5">
        <f>IF(DN84=0,0,IF($BJ84&gt;SUM(DO84:$JV84),IF(DN84+SUM(DO84:$JV84)&gt;$BJ84,$BJ84-SUM(LO84:$RV84),DN84),0))</f>
        <v>0</v>
      </c>
      <c r="LO84" s="5">
        <f>IF(DO84=0,0,IF($BJ84&gt;SUM(DP84:$JV84),IF(DO84+SUM(DP84:$JV84)&gt;$BJ84,$BJ84-SUM(LP84:$RV84),DO84),0))</f>
        <v>0</v>
      </c>
      <c r="LP84" s="5">
        <f>IF(DP84=0,0,IF($BJ84&gt;SUM(DQ84:$JV84),IF(DP84+SUM(DQ84:$JV84)&gt;$BJ84,$BJ84-SUM(LQ84:$RV84),DP84),0))</f>
        <v>0</v>
      </c>
      <c r="LQ84" s="5">
        <f>IF(DQ84=0,0,IF($BJ84&gt;SUM(DR84:$JV84),IF(DQ84+SUM(DR84:$JV84)&gt;$BJ84,$BJ84-SUM(LR84:$RV84),DQ84),0))</f>
        <v>0</v>
      </c>
      <c r="LR84" s="5">
        <f>IF(DR84=0,0,IF($BJ84&gt;SUM(DS84:$JV84),IF(DR84+SUM(DS84:$JV84)&gt;$BJ84,$BJ84-SUM(LS84:$RV84),DR84),0))</f>
        <v>0</v>
      </c>
      <c r="LS84" s="5">
        <f>IF(DS84=0,0,IF($BJ84&gt;SUM(DT84:$JV84),IF(DS84+SUM(DT84:$JV84)&gt;$BJ84,$BJ84-SUM(LT84:$RV84),DS84),0))</f>
        <v>0</v>
      </c>
      <c r="LT84" s="5">
        <f>IF(DT84=0,0,IF($BJ84&gt;SUM(DU84:$JV84),IF(DT84+SUM(DU84:$JV84)&gt;$BJ84,$BJ84-SUM(LU84:$RV84),DT84),0))</f>
        <v>0</v>
      </c>
      <c r="LU84" s="5">
        <f>IF(DU84=0,0,IF($BJ84&gt;SUM(DV84:$JV84),IF(DU84+SUM(DV84:$JV84)&gt;$BJ84,$BJ84-SUM(LV84:$RV84),DU84),0))</f>
        <v>6</v>
      </c>
      <c r="LV84" s="5">
        <f>IF(DV84=0,0,IF($BJ84&gt;SUM(DW84:$JV84),IF(DV84+SUM(DW84:$JV84)&gt;$BJ84,$BJ84-SUM(LW84:$RV84),DV84),0))</f>
        <v>0</v>
      </c>
      <c r="LW84" s="5">
        <f>IF(DW84=0,0,IF($BJ84&gt;SUM(DX84:$JV84),IF(DW84+SUM(DX84:$JV84)&gt;$BJ84,$BJ84-SUM(LX84:$RV84),DW84),0))</f>
        <v>0</v>
      </c>
      <c r="LX84" s="5">
        <f>IF(DX84=0,0,IF($BJ84&gt;SUM(DY84:$JV84),IF(DX84+SUM(DY84:$JV84)&gt;$BJ84,$BJ84-SUM(LY84:$RV84),DX84),0))</f>
        <v>0</v>
      </c>
      <c r="LY84" s="5">
        <f>IF(DY84=0,0,IF($BJ84&gt;SUM(DZ84:$JV84),IF(DY84+SUM(DZ84:$JV84)&gt;$BJ84,$BJ84-SUM(LZ84:$RV84),DY84),0))</f>
        <v>0</v>
      </c>
      <c r="LZ84" s="5">
        <f>IF(DZ84=0,0,IF($BJ84&gt;SUM(EA84:$JV84),IF(DZ84+SUM(EA84:$JV84)&gt;$BJ84,$BJ84-SUM(MA84:$RV84),DZ84),0))</f>
        <v>0</v>
      </c>
      <c r="MA84" s="5">
        <f>IF(EA84=0,0,IF($BJ84&gt;SUM(EB84:$JV84),IF(EA84+SUM(EB84:$JV84)&gt;$BJ84,$BJ84-SUM(MB84:$RV84),EA84),0))</f>
        <v>0</v>
      </c>
      <c r="MB84" s="5">
        <f>IF(EB84=0,0,IF($BJ84&gt;SUM(EC84:$JV84),IF(EB84+SUM(EC84:$JV84)&gt;$BJ84,$BJ84-SUM(MC84:$RV84),EB84),0))</f>
        <v>0</v>
      </c>
      <c r="MC84" s="5">
        <f>IF(EC84=0,0,IF($BJ84&gt;SUM(ED84:$JV84),IF(EC84+SUM(ED84:$JV84)&gt;$BJ84,$BJ84-SUM(MD84:$RV84),EC84),0))</f>
        <v>0</v>
      </c>
      <c r="MD84" s="5">
        <f>IF(ED84=0,0,IF($BJ84&gt;SUM(EE84:$JV84),IF(ED84+SUM(EE84:$JV84)&gt;$BJ84,$BJ84-SUM(ME84:$RV84),ED84),0))</f>
        <v>0</v>
      </c>
      <c r="ME84" s="5">
        <f>IF(EE84=0,0,IF($BJ84&gt;SUM(EF84:$JV84),IF(EE84+SUM(EF84:$JV84)&gt;$BJ84,$BJ84-SUM(MF84:$RV84),EE84),0))</f>
        <v>0</v>
      </c>
      <c r="MF84" s="5">
        <f>IF(EF84=0,0,IF($BJ84&gt;SUM(EG84:$JV84),IF(EF84+SUM(EG84:$JV84)&gt;$BJ84,$BJ84-SUM(MG84:$RV84),EF84),0))</f>
        <v>0</v>
      </c>
      <c r="MG84" s="5">
        <f>IF(EG84=0,0,IF($BJ84&gt;SUM(EH84:$JV84),IF(EG84+SUM(EH84:$JV84)&gt;$BJ84,$BJ84-SUM(MH84:$RV84),EG84),0))</f>
        <v>0</v>
      </c>
      <c r="MH84" s="5">
        <f>IF(EH84=0,0,IF($BJ84&gt;SUM(EI84:$JV84),IF(EH84+SUM(EI84:$JV84)&gt;$BJ84,$BJ84-SUM(MI84:$RV84),EH84),0))</f>
        <v>0</v>
      </c>
      <c r="MI84" s="5">
        <f>IF(EI84=0,0,IF($BJ84&gt;SUM(EJ84:$JV84),IF(EI84+SUM(EJ84:$JV84)&gt;$BJ84,$BJ84-SUM(MJ84:$RV84),EI84),0))</f>
        <v>0</v>
      </c>
      <c r="MJ84" s="5">
        <f>IF(EJ84=0,0,IF($BJ84&gt;SUM(EK84:$JV84),IF(EJ84+SUM(EK84:$JV84)&gt;$BJ84,$BJ84-SUM(MK84:$RV84),EJ84),0))</f>
        <v>0</v>
      </c>
      <c r="MK84" s="5">
        <f>IF(EK84=0,0,IF($BJ84&gt;SUM(EL84:$JV84),IF(EK84+SUM(EL84:$JV84)&gt;$BJ84,$BJ84-SUM(ML84:$RV84),EK84),0))</f>
        <v>0</v>
      </c>
      <c r="ML84" s="5">
        <f>IF(EL84=0,0,IF($BJ84&gt;SUM(EM84:$JV84),IF(EL84+SUM(EM84:$JV84)&gt;$BJ84,$BJ84-SUM(MM84:$RV84),EL84),0))</f>
        <v>0</v>
      </c>
      <c r="MM84" s="5">
        <f>IF(EM84=0,0,IF($BJ84&gt;SUM(EN84:$JV84),IF(EM84+SUM(EN84:$JV84)&gt;$BJ84,$BJ84-SUM(MN84:$RV84),EM84),0))</f>
        <v>0</v>
      </c>
      <c r="MN84" s="5">
        <f>IF(EN84=0,0,IF($BJ84&gt;SUM(EO84:$JV84),IF(EN84+SUM(EO84:$JV84)&gt;$BJ84,$BJ84-SUM(MO84:$RV84),EN84),0))</f>
        <v>0</v>
      </c>
      <c r="MO84" s="5">
        <f>IF(EO84=0,0,IF($BJ84&gt;SUM(EP84:$JV84),IF(EO84+SUM(EP84:$JV84)&gt;$BJ84,$BJ84-SUM(MP84:$RV84),EO84),0))</f>
        <v>0</v>
      </c>
      <c r="MP84" s="5">
        <f>IF(EP84=0,0,IF($BJ84&gt;SUM(EQ84:$JV84),IF(EP84+SUM(EQ84:$JV84)&gt;$BJ84,$BJ84-SUM(MQ84:$RV84),EP84),0))</f>
        <v>0</v>
      </c>
      <c r="MQ84" s="5">
        <f>IF(EQ84=0,0,IF($BJ84&gt;SUM(ER84:$JV84),IF(EQ84+SUM(ER84:$JV84)&gt;$BJ84,$BJ84-SUM(MR84:$RV84),EQ84),0))</f>
        <v>0</v>
      </c>
      <c r="MR84" s="5">
        <f>IF(ER84=0,0,IF($BJ84&gt;SUM(ES84:$JV84),IF(ER84+SUM(ES84:$JV84)&gt;$BJ84,$BJ84-SUM(MS84:$RV84),ER84),0))</f>
        <v>0</v>
      </c>
      <c r="MS84" s="5">
        <f>IF(ES84=0,0,IF($BJ84&gt;SUM(ET84:$JV84),IF(ES84+SUM(ET84:$JV84)&gt;$BJ84,$BJ84-SUM(MT84:$RV84),ES84),0))</f>
        <v>0</v>
      </c>
      <c r="MT84" s="5">
        <f>IF(ET84=0,0,IF($BJ84&gt;SUM(EU84:$JV84),IF(ET84+SUM(EU84:$JV84)&gt;$BJ84,$BJ84-SUM(MU84:$RV84),ET84),0))</f>
        <v>0</v>
      </c>
      <c r="MU84" s="5">
        <f>IF(EU84=0,0,IF($BJ84&gt;SUM(EV84:$JV84),IF(EU84+SUM(EV84:$JV84)&gt;$BJ84,$BJ84-SUM(MV84:$RV84),EU84),0))</f>
        <v>0</v>
      </c>
      <c r="MV84" s="5">
        <f>IF(EV84=0,0,IF($BJ84&gt;SUM(EW84:$JV84),IF(EV84+SUM(EW84:$JV84)&gt;$BJ84,$BJ84-SUM(MW84:$RV84),EV84),0))</f>
        <v>0</v>
      </c>
      <c r="MW84" s="5">
        <f>IF(EW84=0,0,IF($BJ84&gt;SUM(EX84:$JV84),IF(EW84+SUM(EX84:$JV84)&gt;$BJ84,$BJ84-SUM(MX84:$RV84),EW84),0))</f>
        <v>0</v>
      </c>
      <c r="MX84" s="5">
        <f>IF(EX84=0,0,IF($BJ84&gt;SUM(EY84:$JV84),IF(EX84+SUM(EY84:$JV84)&gt;$BJ84,$BJ84-SUM(MY84:$RV84),EX84),0))</f>
        <v>2</v>
      </c>
      <c r="MY84" s="5">
        <f>IF(EY84=0,0,IF($BJ84&gt;SUM(EZ84:$JV84),IF(EY84+SUM(EZ84:$JV84)&gt;$BJ84,$BJ84-SUM(MZ84:$RV84),EY84),0))</f>
        <v>0</v>
      </c>
      <c r="MZ84" s="5">
        <f>IF(EZ84=0,0,IF($BJ84&gt;SUM(FA84:$JV84),IF(EZ84+SUM(FA84:$JV84)&gt;$BJ84,$BJ84-SUM(NA84:$RV84),EZ84),0))</f>
        <v>5</v>
      </c>
      <c r="NA84" s="5">
        <f>IF(FA84=0,0,IF($BJ84&gt;SUM(FB84:$JV84),IF(FA84+SUM(FB84:$JV84)&gt;$BJ84,$BJ84-SUM(NB84:$RV84),FA84),0))</f>
        <v>0</v>
      </c>
      <c r="NB84" s="5">
        <f>IF(FB84=0,0,IF($BJ84&gt;SUM(FC84:$JV84),IF(FB84+SUM(FC84:$JV84)&gt;$BJ84,$BJ84-SUM(NC84:$RV84),FB84),0))</f>
        <v>2</v>
      </c>
      <c r="NC84" s="5">
        <f>IF(FC84=0,0,IF($BJ84&gt;SUM(FD84:$JV84),IF(FC84+SUM(FD84:$JV84)&gt;$BJ84,$BJ84-SUM(ND84:$RV84),FC84),0))</f>
        <v>0</v>
      </c>
      <c r="ND84" s="5">
        <f>IF(FD84=0,0,IF($BJ84&gt;SUM(FE84:$JV84),IF(FD84+SUM(FE84:$JV84)&gt;$BJ84,$BJ84-SUM(NE84:$RV84),FD84),0))</f>
        <v>0</v>
      </c>
      <c r="NE84" s="5">
        <f>IF(FE84=0,0,IF($BJ84&gt;SUM(FF84:$JV84),IF(FE84+SUM(FF84:$JV84)&gt;$BJ84,$BJ84-SUM(NF84:$RV84),FE84),0))</f>
        <v>0</v>
      </c>
      <c r="NF84" s="5">
        <f>IF(FF84=0,0,IF($BJ84&gt;SUM(FG84:$JV84),IF(FF84+SUM(FG84:$JV84)&gt;$BJ84,$BJ84-SUM(NG84:$RV84),FF84),0))</f>
        <v>0</v>
      </c>
      <c r="NG84" s="5">
        <f>IF(FG84=0,0,IF($BJ84&gt;SUM(FH84:$JV84),IF(FG84+SUM(FH84:$JV84)&gt;$BJ84,$BJ84-SUM(NH84:$RV84),FG84),0))</f>
        <v>0</v>
      </c>
      <c r="NH84" s="5">
        <f>IF(FH84=0,0,IF($BJ84&gt;SUM(FI84:$JV84),IF(FH84+SUM(FI84:$JV84)&gt;$BJ84,$BJ84-SUM(NI84:$RV84),FH84),0))</f>
        <v>0</v>
      </c>
      <c r="NI84" s="5">
        <f>IF(FI84=0,0,IF($BJ84&gt;SUM(FJ84:$JV84),IF(FI84+SUM(FJ84:$JV84)&gt;$BJ84,$BJ84-SUM(NJ84:$RV84),FI84),0))</f>
        <v>0</v>
      </c>
      <c r="NJ84" s="5">
        <f>IF(FJ84=0,0,IF($BJ84&gt;SUM(FK84:$JV84),IF(FJ84+SUM(FK84:$JV84)&gt;$BJ84,$BJ84-SUM(NK84:$RV84),FJ84),0))</f>
        <v>0</v>
      </c>
      <c r="NK84" s="5">
        <f>IF(FK84=0,0,IF($BJ84&gt;SUM(FL84:$JV84),IF(FK84+SUM(FL84:$JV84)&gt;$BJ84,$BJ84-SUM(NL84:$RV84),FK84),0))</f>
        <v>0</v>
      </c>
      <c r="NL84" s="5">
        <f>IF(FL84=0,0,IF($BJ84&gt;SUM(FM84:$JV84),IF(FL84+SUM(FM84:$JV84)&gt;$BJ84,$BJ84-SUM(NM84:$RV84),FL84),0))</f>
        <v>0</v>
      </c>
      <c r="NM84" s="5">
        <f>IF(FM84=0,0,IF($BJ84&gt;SUM(FN84:$JV84),IF(FM84+SUM(FN84:$JV84)&gt;$BJ84,$BJ84-SUM(NN84:$RV84),FM84),0))</f>
        <v>0</v>
      </c>
      <c r="NN84" s="5">
        <f>IF(FN84=0,0,IF($BJ84&gt;SUM(FO84:$JV84),IF(FN84+SUM(FO84:$JV84)&gt;$BJ84,$BJ84-SUM(NO84:$RV84),FN84),0))</f>
        <v>0</v>
      </c>
      <c r="NO84" s="5">
        <f>IF(FO84=0,0,IF($BJ84&gt;SUM(FP84:$JV84),IF(FO84+SUM(FP84:$JV84)&gt;$BJ84,$BJ84-SUM(NP84:$RV84),FO84),0))</f>
        <v>0</v>
      </c>
      <c r="NP84" s="5">
        <f>IF(FP84=0,0,IF($BJ84&gt;SUM(FQ84:$JV84),IF(FP84+SUM(FQ84:$JV84)&gt;$BJ84,$BJ84-SUM(NQ84:$RV84),FP84),0))</f>
        <v>0</v>
      </c>
      <c r="NQ84" s="5">
        <f>IF(FQ84=0,0,IF($BJ84&gt;SUM(FR84:$JV84),IF(FQ84+SUM(FR84:$JV84)&gt;$BJ84,$BJ84-SUM(NR84:$RV84),FQ84),0))</f>
        <v>0</v>
      </c>
      <c r="NR84" s="5">
        <f>IF(FR84=0,0,IF($BJ84&gt;SUM(FS84:$JV84),IF(FR84+SUM(FS84:$JV84)&gt;$BJ84,$BJ84-SUM(NS84:$RV84),FR84),0))</f>
        <v>0</v>
      </c>
      <c r="NS84" s="5">
        <f>IF(FS84=0,0,IF($BJ84&gt;SUM(FT84:$JV84),IF(FS84+SUM(FT84:$JV84)&gt;$BJ84,$BJ84-SUM(NT84:$RV84),FS84),0))</f>
        <v>0</v>
      </c>
      <c r="NT84" s="5">
        <f>IF(FT84=0,0,IF($BJ84&gt;SUM(FU84:$JV84),IF(FT84+SUM(FU84:$JV84)&gt;$BJ84,$BJ84-SUM(NU84:$RV84),FT84),0))</f>
        <v>0</v>
      </c>
      <c r="NU84" s="5">
        <f>IF(FU84=0,0,IF($BJ84&gt;SUM(FV84:$JV84),IF(FU84+SUM(FV84:$JV84)&gt;$BJ84,$BJ84-SUM(NV84:$RV84),FU84),0))</f>
        <v>0</v>
      </c>
      <c r="NV84" s="5">
        <f>IF(FV84=0,0,IF($BJ84&gt;SUM(FW84:$JV84),IF(FV84+SUM(FW84:$JV84)&gt;$BJ84,$BJ84-SUM(NW84:$RV84),FV84),0))</f>
        <v>0</v>
      </c>
      <c r="NW84" s="5">
        <f>IF(FW84=0,0,IF($BJ84&gt;SUM(FX84:$JV84),IF(FW84+SUM(FX84:$JV84)&gt;$BJ84,$BJ84-SUM(NX84:$RV84),FW84),0))</f>
        <v>0</v>
      </c>
      <c r="NX84" s="5">
        <f>IF(FX84=0,0,IF($BJ84&gt;SUM(FY84:$JV84),IF(FX84+SUM(FY84:$JV84)&gt;$BJ84,$BJ84-SUM(NY84:$RV84),FX84),0))</f>
        <v>0</v>
      </c>
      <c r="NY84" s="5">
        <f>IF(FY84=0,0,IF($BJ84&gt;SUM(FZ84:$JV84),IF(FY84+SUM(FZ84:$JV84)&gt;$BJ84,$BJ84-SUM(NZ84:$RV84),FY84),0))</f>
        <v>0</v>
      </c>
      <c r="NZ84" s="5">
        <f>IF(FZ84=0,0,IF($BJ84&gt;SUM(GA84:$JV84),IF(FZ84+SUM(GA84:$JV84)&gt;$BJ84,$BJ84-SUM(OA84:$RV84),FZ84),0))</f>
        <v>0</v>
      </c>
      <c r="OA84" s="5">
        <f>IF(GA84=0,0,IF($BJ84&gt;SUM(GB84:$JV84),IF(GA84+SUM(GB84:$JV84)&gt;$BJ84,$BJ84-SUM(OB84:$RV84),GA84),0))</f>
        <v>0</v>
      </c>
      <c r="OB84" s="5">
        <f>IF(GB84=0,0,IF($BJ84&gt;SUM(GC84:$JV84),IF(GB84+SUM(GC84:$JV84)&gt;$BJ84,$BJ84-SUM(OC84:$RV84),GB84),0))</f>
        <v>0</v>
      </c>
      <c r="OC84" s="5">
        <f>IF(GC84=0,0,IF($BJ84&gt;SUM(GD84:$JV84),IF(GC84+SUM(GD84:$JV84)&gt;$BJ84,$BJ84-SUM(OD84:$RV84),GC84),0))</f>
        <v>0</v>
      </c>
      <c r="OD84" s="5">
        <f>IF(GD84=0,0,IF($BJ84&gt;SUM(GE84:$JV84),IF(GD84+SUM(GE84:$JV84)&gt;$BJ84,$BJ84-SUM(OE84:$RV84),GD84),0))</f>
        <v>0</v>
      </c>
      <c r="OE84" s="5">
        <f>IF(GE84=0,0,IF($BJ84&gt;SUM(GF84:$JV84),IF(GE84+SUM(GF84:$JV84)&gt;$BJ84,$BJ84-SUM(OF84:$RV84),GE84),0))</f>
        <v>0</v>
      </c>
      <c r="OF84" s="5">
        <f>IF(GF84=0,0,IF($BJ84&gt;SUM(GG84:$JV84),IF(GF84+SUM(GG84:$JV84)&gt;$BJ84,$BJ84-SUM(OG84:$RV84),GF84),0))</f>
        <v>0</v>
      </c>
      <c r="OG84" s="5">
        <f>IF(GG84=0,0,IF($BJ84&gt;SUM(GH84:$JV84),IF(GG84+SUM(GH84:$JV84)&gt;$BJ84,$BJ84-SUM(OH84:$RV84),GG84),0))</f>
        <v>0</v>
      </c>
      <c r="OH84" s="5">
        <f>IF(GH84=0,0,IF($BJ84&gt;SUM(GI84:$JV84),IF(GH84+SUM(GI84:$JV84)&gt;$BJ84,$BJ84-SUM(OI84:$RV84),GH84),0))</f>
        <v>0</v>
      </c>
      <c r="OI84" s="5">
        <f>IF(GI84=0,0,IF($BJ84&gt;SUM(GJ84:$JV84),IF(GI84+SUM(GJ84:$JV84)&gt;$BJ84,$BJ84-SUM(OJ84:$RV84),GI84),0))</f>
        <v>0</v>
      </c>
      <c r="OJ84" s="5">
        <f>IF(GJ84=0,0,IF($BJ84&gt;SUM(GK84:$JV84),IF(GJ84+SUM(GK84:$JV84)&gt;$BJ84,$BJ84-SUM(OK84:$RV84),GJ84),0))</f>
        <v>0</v>
      </c>
      <c r="OK84" s="5">
        <f>IF(GK84=0,0,IF($BJ84&gt;SUM(GL84:$JV84),IF(GK84+SUM(GL84:$JV84)&gt;$BJ84,$BJ84-SUM(OL84:$RV84),GK84),0))</f>
        <v>0</v>
      </c>
      <c r="OL84" s="5">
        <f>IF(GL84=0,0,IF($BJ84&gt;SUM(GM84:$JV84),IF(GL84+SUM(GM84:$JV84)&gt;$BJ84,$BJ84-SUM(OM84:$RV84),GL84),0))</f>
        <v>0</v>
      </c>
      <c r="OM84" s="5">
        <f>IF(GM84=0,0,IF($BJ84&gt;SUM(GN84:$JV84),IF(GM84+SUM(GN84:$JV84)&gt;$BJ84,$BJ84-SUM(ON84:$RV84),GM84),0))</f>
        <v>0</v>
      </c>
      <c r="ON84" s="5">
        <f>IF(GN84=0,0,IF($BJ84&gt;SUM(GO84:$JV84),IF(GN84+SUM(GO84:$JV84)&gt;$BJ84,$BJ84-SUM(OO84:$RV84),GN84),0))</f>
        <v>0</v>
      </c>
      <c r="OO84" s="5">
        <f>IF(GO84=0,0,IF($BJ84&gt;SUM(GP84:$JV84),IF(GO84+SUM(GP84:$JV84)&gt;$BJ84,$BJ84-SUM(OP84:$RV84),GO84),0))</f>
        <v>0</v>
      </c>
      <c r="OP84" s="5">
        <f>IF(GP84=0,0,IF($BJ84&gt;SUM(GQ84:$JV84),IF(GP84+SUM(GQ84:$JV84)&gt;$BJ84,$BJ84-SUM(OQ84:$RV84),GP84),0))</f>
        <v>0</v>
      </c>
      <c r="OQ84" s="5">
        <f>IF(GQ84=0,0,IF($BJ84&gt;SUM(GR84:$JV84),IF(GQ84+SUM(GR84:$JV84)&gt;$BJ84,$BJ84-SUM(OR84:$RV84),GQ84),0))</f>
        <v>0</v>
      </c>
      <c r="OR84" s="5">
        <f>IF(GR84=0,0,IF($BJ84&gt;SUM(GS84:$JV84),IF(GR84+SUM(GS84:$JV84)&gt;$BJ84,$BJ84-SUM(OS84:$RV84),GR84),0))</f>
        <v>0</v>
      </c>
      <c r="OS84" s="5">
        <f>IF(GS84=0,0,IF($BJ84&gt;SUM(GT84:$JV84),IF(GS84+SUM(GT84:$JV84)&gt;$BJ84,$BJ84-SUM(OT84:$RV84),GS84),0))</f>
        <v>0</v>
      </c>
      <c r="OT84" s="5">
        <f>IF(GT84=0,0,IF($BJ84&gt;SUM(GU84:$JV84),IF(GT84+SUM(GU84:$JV84)&gt;$BJ84,$BJ84-SUM(OU84:$RV84),GT84),0))</f>
        <v>0</v>
      </c>
      <c r="OU84" s="5">
        <f>IF(GU84=0,0,IF($BJ84&gt;SUM(GV84:$JV84),IF(GU84+SUM(GV84:$JV84)&gt;$BJ84,$BJ84-SUM(OV84:$RV84),GU84),0))</f>
        <v>0</v>
      </c>
      <c r="OV84" s="5">
        <f>IF(GV84=0,0,IF($BJ84&gt;SUM(GW84:$JV84),IF(GV84+SUM(GW84:$JV84)&gt;$BJ84,$BJ84-SUM(OW84:$RV84),GV84),0))</f>
        <v>0</v>
      </c>
      <c r="OW84" s="5">
        <f>IF(GW84=0,0,IF($BJ84&gt;SUM(GX84:$JV84),IF(GW84+SUM(GX84:$JV84)&gt;$BJ84,$BJ84-SUM(OX84:$RV84),GW84),0))</f>
        <v>0</v>
      </c>
      <c r="OX84" s="5">
        <f>IF(GX84=0,0,IF($BJ84&gt;SUM(GY84:$JV84),IF(GX84+SUM(GY84:$JV84)&gt;$BJ84,$BJ84-SUM(OY84:$RV84),GX84),0))</f>
        <v>0</v>
      </c>
      <c r="OY84" s="5">
        <f>IF(GY84=0,0,IF($BJ84&gt;SUM(GZ84:$JV84),IF(GY84+SUM(GZ84:$JV84)&gt;$BJ84,$BJ84-SUM(OZ84:$RV84),GY84),0))</f>
        <v>0</v>
      </c>
      <c r="OZ84" s="5">
        <f>IF(GZ84=0,0,IF($BJ84&gt;SUM(HA84:$JV84),IF(GZ84+SUM(HA84:$JV84)&gt;$BJ84,$BJ84-SUM(PA84:$RV84),GZ84),0))</f>
        <v>0</v>
      </c>
      <c r="PA84" s="5">
        <f>IF(HA84=0,0,IF($BJ84&gt;SUM(HB84:$JV84),IF(HA84+SUM(HB84:$JV84)&gt;$BJ84,$BJ84-SUM(PB84:$RV84),HA84),0))</f>
        <v>0</v>
      </c>
      <c r="PB84" s="5">
        <f>IF(HB84=0,0,IF($BJ84&gt;SUM(HC84:$JV84),IF(HB84+SUM(HC84:$JV84)&gt;$BJ84,$BJ84-SUM(PC84:$RV84),HB84),0))</f>
        <v>0</v>
      </c>
      <c r="PC84" s="5">
        <f>IF(HC84=0,0,IF($BJ84&gt;SUM(HD84:$JV84),IF(HC84+SUM(HD84:$JV84)&gt;$BJ84,$BJ84-SUM(PD84:$RV84),HC84),0))</f>
        <v>0</v>
      </c>
      <c r="PD84" s="5">
        <f>IF(HD84=0,0,IF($BJ84&gt;SUM(HE84:$JV84),IF(HD84+SUM(HE84:$JV84)&gt;$BJ84,$BJ84-SUM(PE84:$RV84),HD84),0))</f>
        <v>0</v>
      </c>
      <c r="PE84" s="5">
        <f>IF(HE84=0,0,IF($BJ84&gt;SUM(HF84:$JV84),IF(HE84+SUM(HF84:$JV84)&gt;$BJ84,$BJ84-SUM(PF84:$RV84),HE84),0))</f>
        <v>0</v>
      </c>
      <c r="PF84" s="5">
        <f>IF(HF84=0,0,IF($BJ84&gt;SUM(HG84:$JV84),IF(HF84+SUM(HG84:$JV84)&gt;$BJ84,$BJ84-SUM(PG84:$RV84),HF84),0))</f>
        <v>0</v>
      </c>
      <c r="PG84" s="5">
        <f>IF(HG84=0,0,IF($BJ84&gt;SUM(HH84:$JV84),IF(HG84+SUM(HH84:$JV84)&gt;$BJ84,$BJ84-SUM(PH84:$RV84),HG84),0))</f>
        <v>0</v>
      </c>
      <c r="PH84" s="5">
        <f>IF(HH84=0,0,IF($BJ84&gt;SUM(HI84:$JV84),IF(HH84+SUM(HI84:$JV84)&gt;$BJ84,$BJ84-SUM(PI84:$RV84),HH84),0))</f>
        <v>0</v>
      </c>
      <c r="PI84" s="5">
        <f>IF(HI84=0,0,IF($BJ84&gt;SUM(HJ84:$JV84),IF(HI84+SUM(HJ84:$JV84)&gt;$BJ84,$BJ84-SUM(PJ84:$RV84),HI84),0))</f>
        <v>0</v>
      </c>
      <c r="PJ84" s="5">
        <f>IF(HJ84=0,0,IF($BJ84&gt;SUM(HK84:$JV84),IF(HJ84+SUM(HK84:$JV84)&gt;$BJ84,$BJ84-SUM(PK84:$RV84),HJ84),0))</f>
        <v>0</v>
      </c>
      <c r="PK84" s="5">
        <f>IF(HK84=0,0,IF($BJ84&gt;SUM(HL84:$JV84),IF(HK84+SUM(HL84:$JV84)&gt;$BJ84,$BJ84-SUM(PL84:$RV84),HK84),0))</f>
        <v>0</v>
      </c>
      <c r="PL84" s="5">
        <f>IF(HL84=0,0,IF($BJ84&gt;SUM(HM84:$JV84),IF(HL84+SUM(HM84:$JV84)&gt;$BJ84,$BJ84-SUM(PM84:$RV84),HL84),0))</f>
        <v>0</v>
      </c>
      <c r="PM84" s="5">
        <f>IF(HM84=0,0,IF($BJ84&gt;SUM(HN84:$JV84),IF(HM84+SUM(HN84:$JV84)&gt;$BJ84,$BJ84-SUM(PN84:$RV84),HM84),0))</f>
        <v>0</v>
      </c>
      <c r="PN84" s="5">
        <f>IF(HN84=0,0,IF($BJ84&gt;SUM(HO84:$JV84),IF(HN84+SUM(HO84:$JV84)&gt;$BJ84,$BJ84-SUM(PO84:$RV84),HN84),0))</f>
        <v>0</v>
      </c>
      <c r="PO84" s="5">
        <f>IF(HO84=0,0,IF($BJ84&gt;SUM(HP84:$JV84),IF(HO84+SUM(HP84:$JV84)&gt;$BJ84,$BJ84-SUM(PP84:$RV84),HO84),0))</f>
        <v>0</v>
      </c>
      <c r="PP84" s="5">
        <f>IF(HP84=0,0,IF($BJ84&gt;SUM(HQ84:$JV84),IF(HP84+SUM(HQ84:$JV84)&gt;$BJ84,$BJ84-SUM(PQ84:$RV84),HP84),0))</f>
        <v>0</v>
      </c>
      <c r="PQ84" s="5">
        <f>IF(HQ84=0,0,IF($BJ84&gt;SUM(HR84:$JV84),IF(HQ84+SUM(HR84:$JV84)&gt;$BJ84,$BJ84-SUM(PR84:$RV84),HQ84),0))</f>
        <v>0</v>
      </c>
      <c r="PR84" s="5">
        <f>IF(HR84=0,0,IF($BJ84&gt;SUM(HS84:$JV84),IF(HR84+SUM(HS84:$JV84)&gt;$BJ84,$BJ84-SUM(PS84:$RV84),HR84),0))</f>
        <v>0</v>
      </c>
      <c r="PS84" s="5">
        <f>IF(HS84=0,0,IF($BJ84&gt;SUM(HT84:$JV84),IF(HS84+SUM(HT84:$JV84)&gt;$BJ84,$BJ84-SUM(PT84:$RV84),HS84),0))</f>
        <v>0</v>
      </c>
      <c r="PT84" s="5">
        <f>IF(HT84=0,0,IF($BJ84&gt;SUM(HU84:$JV84),IF(HT84+SUM(HU84:$JV84)&gt;$BJ84,$BJ84-SUM(PU84:$RV84),HT84),0))</f>
        <v>0</v>
      </c>
      <c r="PU84" s="5">
        <f>IF(HU84=0,0,IF($BJ84&gt;SUM(HV84:$JV84),IF(HU84+SUM(HV84:$JV84)&gt;$BJ84,$BJ84-SUM(PV84:$RV84),HU84),0))</f>
        <v>0</v>
      </c>
      <c r="PV84" s="5">
        <f>IF(HV84=0,0,IF($BJ84&gt;SUM(HW84:$JV84),IF(HV84+SUM(HW84:$JV84)&gt;$BJ84,$BJ84-SUM(PW84:$RV84),HV84),0))</f>
        <v>0</v>
      </c>
      <c r="PW84" s="5">
        <f>IF(HW84=0,0,IF($BJ84&gt;SUM(HX84:$JV84),IF(HW84+SUM(HX84:$JV84)&gt;$BJ84,$BJ84-SUM(PX84:$RV84),HW84),0))</f>
        <v>0</v>
      </c>
      <c r="PX84" s="5">
        <f>IF(HX84=0,0,IF($BJ84&gt;SUM(HY84:$JV84),IF(HX84+SUM(HY84:$JV84)&gt;$BJ84,$BJ84-SUM(PY84:$RV84),HX84),0))</f>
        <v>0</v>
      </c>
      <c r="PY84" s="5">
        <f>IF(HY84=0,0,IF($BJ84&gt;SUM(HZ84:$JV84),IF(HY84+SUM(HZ84:$JV84)&gt;$BJ84,$BJ84-SUM(PZ84:$RV84),HY84),0))</f>
        <v>0</v>
      </c>
      <c r="PZ84" s="5">
        <f>IF(HZ84=0,0,IF($BJ84&gt;SUM(IA84:$JV84),IF(HZ84+SUM(IA84:$JV84)&gt;$BJ84,$BJ84-SUM(QA84:$RV84),HZ84),0))</f>
        <v>0</v>
      </c>
      <c r="QA84" s="5">
        <f>IF(IA84=0,0,IF($BJ84&gt;SUM(IB84:$JV84),IF(IA84+SUM(IB84:$JV84)&gt;$BJ84,$BJ84-SUM(QB84:$RV84),IA84),0))</f>
        <v>0</v>
      </c>
      <c r="QB84" s="5">
        <f>IF(IB84=0,0,IF($BJ84&gt;SUM(IC84:$JV84),IF(IB84+SUM(IC84:$JV84)&gt;$BJ84,$BJ84-SUM(QC84:$RV84),IB84),0))</f>
        <v>0</v>
      </c>
      <c r="QC84" s="5">
        <f>IF(IC84=0,0,IF($BJ84&gt;SUM(ID84:$JV84),IF(IC84+SUM(ID84:$JV84)&gt;$BJ84,$BJ84-SUM(QD84:$RV84),IC84),0))</f>
        <v>0</v>
      </c>
      <c r="QD84" s="5">
        <f>IF(ID84=0,0,IF($BJ84&gt;SUM(IE84:$JV84),IF(ID84+SUM(IE84:$JV84)&gt;$BJ84,$BJ84-SUM(QE84:$RV84),ID84),0))</f>
        <v>0</v>
      </c>
      <c r="QE84" s="5">
        <f>IF(IE84=0,0,IF($BJ84&gt;SUM(IF84:$JV84),IF(IE84+SUM(IF84:$JV84)&gt;$BJ84,$BJ84-SUM(QF84:$RV84),IE84),0))</f>
        <v>0</v>
      </c>
      <c r="QF84" s="5">
        <f>IF(IF84=0,0,IF($BJ84&gt;SUM(IG84:$JV84),IF(IF84+SUM(IG84:$JV84)&gt;$BJ84,$BJ84-SUM(QG84:$RV84),IF84),0))</f>
        <v>0</v>
      </c>
      <c r="QG84" s="5">
        <f>IF(IG84=0,0,IF($BJ84&gt;SUM(IH84:$JV84),IF(IG84+SUM(IH84:$JV84)&gt;$BJ84,$BJ84-SUM(QH84:$RV84),IG84),0))</f>
        <v>0</v>
      </c>
      <c r="QH84" s="5">
        <f>IF(IH84=0,0,IF($BJ84&gt;SUM(II84:$JV84),IF(IH84+SUM(II84:$JV84)&gt;$BJ84,$BJ84-SUM(QI84:$RV84),IH84),0))</f>
        <v>0</v>
      </c>
      <c r="QI84" s="5">
        <f>IF(II84=0,0,IF($BJ84&gt;SUM(IJ84:$JV84),IF(II84+SUM(IJ84:$JV84)&gt;$BJ84,$BJ84-SUM(QJ84:$RV84),II84),0))</f>
        <v>0</v>
      </c>
      <c r="QJ84" s="5">
        <f>IF(IJ84=0,0,IF($BJ84&gt;SUM(IK84:$JV84),IF(IJ84+SUM(IK84:$JV84)&gt;$BJ84,$BJ84-SUM(QK84:$RV84),IJ84),0))</f>
        <v>0</v>
      </c>
      <c r="QK84" s="5">
        <f>IF(IK84=0,0,IF($BJ84&gt;SUM(IL84:$JV84),IF(IK84+SUM(IL84:$JV84)&gt;$BJ84,$BJ84-SUM(QL84:$RV84),IK84),0))</f>
        <v>0</v>
      </c>
      <c r="QL84" s="5">
        <f>IF(IL84=0,0,IF($BJ84&gt;SUM(IM84:$JV84),IF(IL84+SUM(IM84:$JV84)&gt;$BJ84,$BJ84-SUM(QM84:$RV84),IL84),0))</f>
        <v>0</v>
      </c>
      <c r="QM84" s="5">
        <f>IF(IM84=0,0,IF($BJ84&gt;SUM(IN84:$JV84),IF(IM84+SUM(IN84:$JV84)&gt;$BJ84,$BJ84-SUM(QN84:$RV84),IM84),0))</f>
        <v>0</v>
      </c>
      <c r="QN84" s="5">
        <f>IF(IN84=0,0,IF($BJ84&gt;SUM(IO84:$JV84),IF(IN84+SUM(IO84:$JV84)&gt;$BJ84,$BJ84-SUM(QO84:$RV84),IN84),0))</f>
        <v>0</v>
      </c>
      <c r="QO84" s="5">
        <f>IF(IO84=0,0,IF($BJ84&gt;SUM(IP84:$JV84),IF(IO84+SUM(IP84:$JV84)&gt;$BJ84,$BJ84-SUM(QP84:$RV84),IO84),0))</f>
        <v>0</v>
      </c>
      <c r="QP84" s="5">
        <f>IF(IP84=0,0,IF($BJ84&gt;SUM(IQ84:$JV84),IF(IP84+SUM(IQ84:$JV84)&gt;$BJ84,$BJ84-SUM(QQ84:$RV84),IP84),0))</f>
        <v>0</v>
      </c>
      <c r="QQ84" s="5">
        <f>IF(IQ84=0,0,IF($BJ84&gt;SUM(IR84:$JV84),IF(IQ84+SUM(IR84:$JV84)&gt;$BJ84,$BJ84-SUM(QR84:$RV84),IQ84),0))</f>
        <v>0</v>
      </c>
      <c r="QR84" s="5">
        <f>IF(IR84=0,0,IF($BJ84&gt;SUM(IS84:$JV84),IF(IR84+SUM(IS84:$JV84)&gt;$BJ84,$BJ84-SUM(QS84:$RV84),IR84),0))</f>
        <v>0</v>
      </c>
      <c r="QS84" s="5">
        <f>IF(IS84=0,0,IF($BJ84&gt;SUM(IT84:$JV84),IF(IS84+SUM(IT84:$JV84)&gt;$BJ84,$BJ84-SUM(QT84:$RV84),IS84),0))</f>
        <v>0</v>
      </c>
      <c r="QT84" s="5">
        <f>IF(IT84=0,0,IF($BJ84&gt;SUM(IU84:$JV84),IF(IT84+SUM(IU84:$JV84)&gt;$BJ84,$BJ84-SUM(QU84:$RV84),IT84),0))</f>
        <v>0</v>
      </c>
      <c r="QU84" s="5">
        <f>IF(IU84=0,0,IF($BJ84&gt;SUM(IV84:$JV84),IF(IU84+SUM(IV84:$JV84)&gt;$BJ84,$BJ84-SUM(QV84:$RV84),IU84),0))</f>
        <v>0</v>
      </c>
      <c r="QV84" s="5">
        <f>IF(IV84=0,0,IF($BJ84&gt;SUM(IW84:$JV84),IF(IV84+SUM(IW84:$JV84)&gt;$BJ84,$BJ84-SUM(QW84:$RV84),IV84),0))</f>
        <v>0</v>
      </c>
      <c r="QW84" s="5">
        <f>IF(IW84=0,0,IF($BJ84&gt;SUM(IX84:$JV84),IF(IW84+SUM(IX84:$JV84)&gt;$BJ84,$BJ84-SUM(QX84:$RV84),IW84),0))</f>
        <v>0</v>
      </c>
      <c r="QX84" s="5">
        <f>IF(IX84=0,0,IF($BJ84&gt;SUM(IY84:$JV84),IF(IX84+SUM(IY84:$JV84)&gt;$BJ84,$BJ84-SUM(QY84:$RV84),IX84),0))</f>
        <v>0</v>
      </c>
      <c r="QY84" s="5">
        <f>IF(IY84=0,0,IF($BJ84&gt;SUM(IZ84:$JV84),IF(IY84+SUM(IZ84:$JV84)&gt;$BJ84,$BJ84-SUM(QZ84:$RV84),IY84),0))</f>
        <v>0</v>
      </c>
      <c r="QZ84" s="5">
        <f>IF(IZ84=0,0,IF($BJ84&gt;SUM(JA84:$JV84),IF(IZ84+SUM(JA84:$JV84)&gt;$BJ84,$BJ84-SUM(RA84:$RV84),IZ84),0))</f>
        <v>0</v>
      </c>
      <c r="RA84" s="5">
        <f>IF(JA84=0,0,IF($BJ84&gt;SUM(JB84:$JV84),IF(JA84+SUM(JB84:$JV84)&gt;$BJ84,$BJ84-SUM(RB84:$RV84),JA84),0))</f>
        <v>0</v>
      </c>
      <c r="RB84" s="5">
        <f>IF(JB84=0,0,IF($BJ84&gt;SUM(JC84:$JV84),IF(JB84+SUM(JC84:$JV84)&gt;$BJ84,$BJ84-SUM(RC84:$RV84),JB84),0))</f>
        <v>0</v>
      </c>
      <c r="RC84" s="5">
        <f>IF(JC84=0,0,IF($BJ84&gt;SUM(JD84:$JV84),IF(JC84+SUM(JD84:$JV84)&gt;$BJ84,$BJ84-SUM(RD84:$RV84),JC84),0))</f>
        <v>0</v>
      </c>
      <c r="RD84" s="5">
        <f>IF(JD84=0,0,IF($BJ84&gt;SUM(JE84:$JV84),IF(JD84+SUM(JE84:$JV84)&gt;$BJ84,$BJ84-SUM(RE84:$RV84),JD84),0))</f>
        <v>0</v>
      </c>
      <c r="RE84" s="5">
        <f>IF(JE84=0,0,IF($BJ84&gt;SUM(JF84:$JV84),IF(JE84+SUM(JF84:$JV84)&gt;$BJ84,$BJ84-SUM(RF84:$RV84),JE84),0))</f>
        <v>0</v>
      </c>
      <c r="RF84" s="5">
        <f>IF(JF84=0,0,IF($BJ84&gt;SUM(JG84:$JV84),IF(JF84+SUM(JG84:$JV84)&gt;$BJ84,$BJ84-SUM(RG84:$RV84),JF84),0))</f>
        <v>0</v>
      </c>
      <c r="RG84" s="5">
        <f>IF(JG84=0,0,IF($BJ84&gt;SUM(JH84:$JV84),IF(JG84+SUM(JH84:$JV84)&gt;$BJ84,$BJ84-SUM(RH84:$RV84),JG84),0))</f>
        <v>0</v>
      </c>
      <c r="RH84" s="5">
        <f>IF(JH84=0,0,IF($BJ84&gt;SUM(JI84:$JV84),IF(JH84+SUM(JI84:$JV84)&gt;$BJ84,$BJ84-SUM(RI84:$RV84),JH84),0))</f>
        <v>0</v>
      </c>
      <c r="RI84" s="5">
        <f>IF(JI84=0,0,IF($BJ84&gt;SUM(JJ84:$JV84),IF(JI84+SUM(JJ84:$JV84)&gt;$BJ84,$BJ84-SUM(RJ84:$RV84),JI84),0))</f>
        <v>0</v>
      </c>
      <c r="RJ84" s="5">
        <f>IF(JJ84=0,0,IF($BJ84&gt;SUM(JK84:$JV84),IF(JJ84+SUM(JK84:$JV84)&gt;$BJ84,$BJ84-SUM(RK84:$RV84),JJ84),0))</f>
        <v>0</v>
      </c>
      <c r="RK84" s="5">
        <f>IF(JK84=0,0,IF($BJ84&gt;SUM(JL84:$JV84),IF(JK84+SUM(JL84:$JV84)&gt;$BJ84,$BJ84-SUM(RL84:$RV84),JK84),0))</f>
        <v>0</v>
      </c>
      <c r="RL84" s="5">
        <f>IF(JL84=0,0,IF($BJ84&gt;SUM(JM84:$JV84),IF(JL84+SUM(JM84:$JV84)&gt;$BJ84,$BJ84-SUM(RM84:$RV84),JL84),0))</f>
        <v>0</v>
      </c>
      <c r="RM84" s="5">
        <f>IF(JM84=0,0,IF($BJ84&gt;SUM(JN84:$JV84),IF(JM84+SUM(JN84:$JV84)&gt;$BJ84,$BJ84-SUM(RN84:$RV84),JM84),0))</f>
        <v>0</v>
      </c>
      <c r="RN84" s="5">
        <f>IF(JN84=0,0,IF($BJ84&gt;SUM(JO84:$JV84),IF(JN84+SUM(JO84:$JV84)&gt;$BJ84,$BJ84-SUM(RO84:$RV84),JN84),0))</f>
        <v>0</v>
      </c>
      <c r="RO84" s="5">
        <f>IF(JO84=0,0,IF($BJ84&gt;SUM(JP84:$JV84),IF(JO84+SUM(JP84:$JV84)&gt;$BJ84,$BJ84-SUM(RP84:$RV84),JO84),0))</f>
        <v>0</v>
      </c>
      <c r="RP84" s="5">
        <f>IF(JP84=0,0,IF($BJ84&gt;SUM(JQ84:$JV84),IF(JP84+SUM(JQ84:$JV84)&gt;$BJ84,$BJ84-SUM(RQ84:$RV84),JP84),0))</f>
        <v>0</v>
      </c>
      <c r="RQ84" s="5">
        <f>IF(JQ84=0,0,IF($BJ84&gt;SUM(JR84:$JV84),IF(JQ84+SUM(JR84:$JV84)&gt;$BJ84,$BJ84-SUM(RR84:$RV84),JQ84),0))</f>
        <v>5</v>
      </c>
      <c r="RR84" s="5">
        <f>IF(JR84=0,0,IF($BJ84&gt;SUM(JS84:$JV84),IF(JR84+SUM(JS84:$JV84)&gt;$BJ84,$BJ84-SUM(RS84:$RV84),JR84),0))</f>
        <v>5</v>
      </c>
      <c r="RS84" s="5">
        <f>IF(JS84=0,0,IF($BJ84&gt;SUM(JT84:$JV84),IF(JS84+SUM(JT84:$JV84)&gt;$BJ84,$BJ84-SUM(RT84:$RV84),JS84),0))</f>
        <v>2</v>
      </c>
      <c r="RT84" s="5">
        <f>IF(JT84=0,0,IF($BJ84&gt;SUM(JU84:$JV84),IF(JT84+SUM(JU84:$JV84)&gt;$BJ84,$BJ84-SUM(RU84:$RV84),JT84),0))</f>
        <v>0</v>
      </c>
      <c r="RU84" s="5">
        <f>IF(JU84=0,0,IF($BJ84&gt;SUM(JV84:$JV84),IF(JU84+SUM(JV84:$JV84)&gt;$BJ84,$BJ84-SUM(RV84:$RV84),JU84),0))</f>
        <v>0</v>
      </c>
      <c r="RV84" s="54"/>
      <c r="RW84" s="12">
        <f ca="1">SUMIFS(Sales!D$1:D$151,Sales!B$1:B$151,B84,Sales!C$1:C$151,C84)</f>
        <v>129</v>
      </c>
      <c r="RX84" s="65" t="b">
        <f>IF(COUNTIF(Sales!C$1:C$153,C84)=1,TRUE,FALSE)</f>
        <v>1</v>
      </c>
      <c r="RY84" t="b">
        <f t="shared" si="624"/>
        <v>1</v>
      </c>
    </row>
    <row r="85" spans="1:493" x14ac:dyDescent="0.35">
      <c r="A85" s="7">
        <f t="shared" ca="1" si="546"/>
        <v>85</v>
      </c>
      <c r="B85" s="126" t="str">
        <f t="shared" si="595"/>
        <v>GC-Shoes</v>
      </c>
      <c r="C85" s="20" t="s">
        <v>9</v>
      </c>
      <c r="D85" s="20" t="s">
        <v>468</v>
      </c>
      <c r="E85" s="155">
        <f>IF(LEFT(C85,5)="Total",0,SUMIFS(Costing!E$1:E$79,Costing!C$1:C$79,B85,Costing!D$1:D$79,C85))</f>
        <v>181</v>
      </c>
      <c r="F85" s="60">
        <f>SUMIFS(Costing!G$1:G$79,Costing!C$1:C$79,B85,Costing!D$1:D$79,C85)</f>
        <v>166.02337016574586</v>
      </c>
      <c r="G85" s="92">
        <v>3</v>
      </c>
      <c r="H85" s="220">
        <v>240</v>
      </c>
      <c r="I85" s="67">
        <f t="shared" si="603"/>
        <v>73.97662983425414</v>
      </c>
      <c r="J85" s="92"/>
      <c r="K85" s="220"/>
      <c r="L85" s="67">
        <f t="shared" si="604"/>
        <v>0</v>
      </c>
      <c r="M85" s="92"/>
      <c r="N85" s="220"/>
      <c r="O85" s="67">
        <f t="shared" si="605"/>
        <v>0</v>
      </c>
      <c r="P85" s="92"/>
      <c r="Q85" s="220"/>
      <c r="R85" s="67">
        <f t="shared" si="606"/>
        <v>0</v>
      </c>
      <c r="S85" s="92"/>
      <c r="T85" s="220"/>
      <c r="U85" s="67">
        <f t="shared" si="607"/>
        <v>0</v>
      </c>
      <c r="V85" s="92">
        <v>4</v>
      </c>
      <c r="W85" s="220">
        <v>240</v>
      </c>
      <c r="X85" s="67">
        <f t="shared" si="608"/>
        <v>73.97662983425414</v>
      </c>
      <c r="Y85" s="92"/>
      <c r="Z85" s="220"/>
      <c r="AA85" s="67">
        <f t="shared" si="609"/>
        <v>0</v>
      </c>
      <c r="AB85" s="92">
        <v>1</v>
      </c>
      <c r="AC85" s="220">
        <v>250</v>
      </c>
      <c r="AD85" s="67">
        <f t="shared" si="610"/>
        <v>83.97662983425414</v>
      </c>
      <c r="AE85" s="92">
        <v>1</v>
      </c>
      <c r="AF85" s="220">
        <v>240</v>
      </c>
      <c r="AG85" s="67">
        <f t="shared" si="611"/>
        <v>73.97662983425414</v>
      </c>
      <c r="AH85" s="92"/>
      <c r="AI85" s="220"/>
      <c r="AJ85" s="67">
        <f t="shared" si="612"/>
        <v>0</v>
      </c>
      <c r="AK85" s="92"/>
      <c r="AL85" s="220"/>
      <c r="AM85" s="67">
        <f t="shared" si="613"/>
        <v>0</v>
      </c>
      <c r="AN85" s="92"/>
      <c r="AO85" s="220"/>
      <c r="AP85" s="67">
        <f t="shared" si="614"/>
        <v>0</v>
      </c>
      <c r="AQ85" s="92"/>
      <c r="AR85" s="220"/>
      <c r="AS85" s="67">
        <f t="shared" si="615"/>
        <v>0</v>
      </c>
      <c r="AT85" s="92"/>
      <c r="AU85" s="220"/>
      <c r="AV85" s="67">
        <f t="shared" si="616"/>
        <v>0</v>
      </c>
      <c r="AW85" s="92"/>
      <c r="AX85" s="220"/>
      <c r="AY85" s="67">
        <f t="shared" si="617"/>
        <v>0</v>
      </c>
      <c r="AZ85" s="92"/>
      <c r="BA85" s="220"/>
      <c r="BB85" s="67">
        <f t="shared" si="618"/>
        <v>0</v>
      </c>
      <c r="BC85" s="92"/>
      <c r="BD85" s="220"/>
      <c r="BE85" s="67">
        <f t="shared" si="619"/>
        <v>0</v>
      </c>
      <c r="BF85" s="92"/>
      <c r="BG85" s="220"/>
      <c r="BH85" s="67">
        <f t="shared" si="620"/>
        <v>0</v>
      </c>
      <c r="BI85" s="68"/>
      <c r="BJ85" s="154">
        <f t="shared" si="621"/>
        <v>172</v>
      </c>
      <c r="BK85" s="116">
        <f t="shared" si="622"/>
        <v>28556.019668508288</v>
      </c>
      <c r="BL85" s="50"/>
      <c r="BM85" s="5">
        <f ca="1">SUMIFS(INDIRECT("Sales!"&amp;RW85&amp;":"&amp;RW85),Sales!$1:$1,"&gt;"&amp;$BN$2,Sales!$1:$1,"&lt;="&amp;$C$2)/$BM$2*30</f>
        <v>29.333333333333332</v>
      </c>
      <c r="BN85" s="72"/>
      <c r="BO85" s="5">
        <f>SUMIF($DB$2:$RV$2,"&lt;"&amp;BO$2,$DB85:$RV85)-SUM($BN85:BN85)</f>
        <v>0</v>
      </c>
      <c r="BP85" s="5">
        <f>SUMIF($DB$2:$RV$2,"&lt;"&amp;BP$2,$DB85:$RV85)-SUM($BN85:BO85)</f>
        <v>0</v>
      </c>
      <c r="BQ85" s="5">
        <f>SUMIF($DB$2:$RV$2,"&lt;"&amp;BQ$2,$DB85:$RV85)-SUM($BN85:BP85)</f>
        <v>0</v>
      </c>
      <c r="BR85" s="5">
        <f>SUMIF($DB$2:$RV$2,"&lt;"&amp;BR$2,$DB85:$RV85)-SUM($BN85:BQ85)</f>
        <v>0</v>
      </c>
      <c r="BS85" s="5">
        <f>SUMIF($DB$2:$RV$2,"&lt;"&amp;BS$2,$DB85:$RV85)-SUM($BN85:BR85)</f>
        <v>0</v>
      </c>
      <c r="BT85" s="5">
        <f>SUMIF($DB$2:$RV$2,"&lt;"&amp;BT$2,$DB85:$RV85)-SUM($BN85:BS85)</f>
        <v>172</v>
      </c>
      <c r="BU85" s="5">
        <f t="shared" si="623"/>
        <v>438.30232558139534</v>
      </c>
      <c r="BV85" s="10"/>
      <c r="BW85" s="95"/>
      <c r="BX85" s="95">
        <v>0</v>
      </c>
      <c r="BY85" s="95">
        <v>0</v>
      </c>
      <c r="BZ85" s="95"/>
      <c r="CA85" s="95"/>
      <c r="CB85" s="95"/>
      <c r="CC85" s="79">
        <v>0</v>
      </c>
      <c r="CD85" s="79">
        <v>0</v>
      </c>
      <c r="CE85" s="79">
        <v>0</v>
      </c>
      <c r="CF85" s="79">
        <v>0</v>
      </c>
      <c r="CG85" s="79">
        <v>0</v>
      </c>
      <c r="CH85" s="79">
        <v>0</v>
      </c>
      <c r="CI85" s="79">
        <v>0</v>
      </c>
      <c r="CJ85" s="79">
        <v>0</v>
      </c>
      <c r="CK85" s="79">
        <v>0</v>
      </c>
      <c r="CL85" s="79">
        <v>0</v>
      </c>
      <c r="CM85" s="79">
        <v>0</v>
      </c>
      <c r="CN85" s="79">
        <v>0</v>
      </c>
      <c r="CO85" s="79">
        <v>0</v>
      </c>
      <c r="CP85" s="79">
        <v>45</v>
      </c>
      <c r="CQ85" s="79">
        <v>0</v>
      </c>
      <c r="CR85" s="79">
        <v>0</v>
      </c>
      <c r="CS85" s="79">
        <v>40</v>
      </c>
      <c r="CT85" s="79">
        <v>13</v>
      </c>
      <c r="CU85" s="79">
        <v>31</v>
      </c>
      <c r="CV85" s="79">
        <v>24</v>
      </c>
      <c r="CW85" s="79">
        <v>45</v>
      </c>
      <c r="CX85" s="95">
        <v>34</v>
      </c>
      <c r="CY85" s="79">
        <v>51</v>
      </c>
      <c r="CZ85" s="79">
        <v>0</v>
      </c>
      <c r="DA85" s="79">
        <v>50</v>
      </c>
      <c r="DB85" s="5">
        <v>50</v>
      </c>
      <c r="DC85" s="5">
        <v>18</v>
      </c>
      <c r="DD85" s="5">
        <v>15</v>
      </c>
      <c r="DE85" s="5">
        <v>15</v>
      </c>
      <c r="DF85" s="5">
        <v>10</v>
      </c>
      <c r="DG85" s="5">
        <v>10</v>
      </c>
      <c r="DH85" s="5">
        <v>10</v>
      </c>
      <c r="DI85" s="5">
        <v>30</v>
      </c>
      <c r="DJ85" s="5">
        <v>10</v>
      </c>
      <c r="DK85" s="5">
        <v>20</v>
      </c>
      <c r="DL85" s="5">
        <v>25</v>
      </c>
      <c r="DM85" s="5">
        <v>13</v>
      </c>
      <c r="DN85" s="5">
        <v>20</v>
      </c>
      <c r="DO85" s="5">
        <v>0</v>
      </c>
      <c r="DP85" s="5">
        <v>46</v>
      </c>
      <c r="DQ85" s="5">
        <v>40</v>
      </c>
      <c r="DR85" s="5">
        <v>50</v>
      </c>
      <c r="DS85" s="5">
        <v>30</v>
      </c>
      <c r="DT85" s="5">
        <v>5</v>
      </c>
      <c r="DU85" s="5">
        <v>85</v>
      </c>
      <c r="DV85" s="5">
        <v>12</v>
      </c>
      <c r="DW85" s="5">
        <v>10</v>
      </c>
      <c r="DX85" s="5">
        <v>14</v>
      </c>
      <c r="DY85" s="5">
        <v>10</v>
      </c>
      <c r="DZ85" s="5">
        <v>10</v>
      </c>
      <c r="EA85" s="5">
        <v>20</v>
      </c>
      <c r="EB85" s="5">
        <v>10</v>
      </c>
      <c r="EC85" s="5">
        <v>20</v>
      </c>
      <c r="ED85" s="5">
        <v>0</v>
      </c>
      <c r="EE85" s="5">
        <v>18</v>
      </c>
      <c r="EF85" s="5">
        <v>0</v>
      </c>
      <c r="EG85" s="5">
        <v>20</v>
      </c>
      <c r="EH85" s="5">
        <v>19</v>
      </c>
      <c r="EI85" s="5">
        <v>19</v>
      </c>
      <c r="EJ85" s="5">
        <v>25</v>
      </c>
      <c r="EK85" s="5">
        <v>40</v>
      </c>
      <c r="EL85" s="5">
        <v>41</v>
      </c>
      <c r="EM85" s="5">
        <v>0</v>
      </c>
      <c r="EN85" s="5">
        <v>25</v>
      </c>
      <c r="EO85" s="5">
        <v>20</v>
      </c>
      <c r="EP85" s="5">
        <v>20</v>
      </c>
      <c r="EQ85" s="5">
        <v>30</v>
      </c>
      <c r="ER85" s="5">
        <v>30</v>
      </c>
      <c r="ES85" s="5">
        <v>25</v>
      </c>
      <c r="ET85" s="5">
        <v>40</v>
      </c>
      <c r="EU85" s="5">
        <v>30</v>
      </c>
      <c r="EV85" s="5">
        <v>25</v>
      </c>
      <c r="EW85" s="5">
        <v>30</v>
      </c>
      <c r="EX85" s="5">
        <v>30</v>
      </c>
      <c r="EY85" s="5">
        <v>30</v>
      </c>
      <c r="EZ85" s="5">
        <v>30</v>
      </c>
      <c r="FA85" s="5">
        <v>0</v>
      </c>
      <c r="FB85" s="5">
        <v>35</v>
      </c>
      <c r="FC85" s="5">
        <v>20</v>
      </c>
      <c r="FD85" s="5">
        <v>10</v>
      </c>
      <c r="FE85" s="5">
        <v>0</v>
      </c>
      <c r="FF85" s="5">
        <v>20</v>
      </c>
      <c r="FG85" s="5">
        <v>20</v>
      </c>
      <c r="FH85" s="5">
        <v>0</v>
      </c>
      <c r="FI85" s="5">
        <v>0</v>
      </c>
      <c r="FJ85" s="5">
        <v>20</v>
      </c>
      <c r="FK85" s="5">
        <v>10</v>
      </c>
      <c r="FL85" s="5">
        <v>20</v>
      </c>
      <c r="FM85" s="5">
        <v>20</v>
      </c>
      <c r="FN85" s="5">
        <v>0</v>
      </c>
      <c r="FO85" s="5">
        <v>20</v>
      </c>
      <c r="FP85" s="5">
        <v>0</v>
      </c>
      <c r="FQ85" s="5">
        <v>25</v>
      </c>
      <c r="FR85" s="5">
        <v>20</v>
      </c>
      <c r="FS85" s="5">
        <v>0</v>
      </c>
      <c r="FT85" s="5">
        <v>20</v>
      </c>
      <c r="FU85" s="5">
        <v>20</v>
      </c>
      <c r="FV85" s="5">
        <v>0</v>
      </c>
      <c r="FW85" s="5">
        <v>20</v>
      </c>
      <c r="FX85" s="5">
        <v>23</v>
      </c>
      <c r="FY85" s="5">
        <v>25</v>
      </c>
      <c r="FZ85" s="5">
        <v>25</v>
      </c>
      <c r="GA85" s="5">
        <v>25</v>
      </c>
      <c r="GB85" s="5">
        <v>14</v>
      </c>
      <c r="GC85" s="5">
        <v>25</v>
      </c>
      <c r="GD85" s="5">
        <v>0</v>
      </c>
      <c r="GE85" s="5">
        <v>20</v>
      </c>
      <c r="GF85" s="5">
        <v>29</v>
      </c>
      <c r="GG85" s="5">
        <v>0</v>
      </c>
      <c r="GH85" s="5">
        <v>27</v>
      </c>
      <c r="GI85" s="5">
        <v>30</v>
      </c>
      <c r="GJ85" s="5">
        <v>21</v>
      </c>
      <c r="GK85" s="5">
        <v>12</v>
      </c>
      <c r="GL85" s="5">
        <v>20</v>
      </c>
      <c r="GM85" s="5">
        <v>25</v>
      </c>
      <c r="GN85" s="5">
        <v>25</v>
      </c>
      <c r="GO85" s="5">
        <v>20</v>
      </c>
      <c r="GP85" s="5">
        <v>10</v>
      </c>
      <c r="GQ85" s="5">
        <v>25</v>
      </c>
      <c r="GR85" s="5">
        <v>20</v>
      </c>
      <c r="GS85" s="5">
        <v>25</v>
      </c>
      <c r="GT85" s="5">
        <v>21</v>
      </c>
      <c r="GU85" s="5">
        <v>10</v>
      </c>
      <c r="GV85" s="5">
        <v>20</v>
      </c>
      <c r="GW85" s="5">
        <v>25</v>
      </c>
      <c r="GX85" s="5">
        <v>0</v>
      </c>
      <c r="GY85" s="5">
        <v>25</v>
      </c>
      <c r="GZ85" s="5">
        <v>17</v>
      </c>
      <c r="HA85" s="5">
        <v>10</v>
      </c>
      <c r="HB85" s="5">
        <v>12</v>
      </c>
      <c r="HC85" s="5">
        <v>20</v>
      </c>
      <c r="HD85" s="5">
        <v>25</v>
      </c>
      <c r="HE85" s="5">
        <v>10</v>
      </c>
      <c r="HF85" s="5">
        <v>24</v>
      </c>
      <c r="HG85" s="5">
        <v>10</v>
      </c>
      <c r="HH85" s="5">
        <v>20</v>
      </c>
      <c r="HI85" s="5">
        <v>29</v>
      </c>
      <c r="HJ85" s="5">
        <v>16</v>
      </c>
      <c r="HK85" s="5">
        <v>25</v>
      </c>
      <c r="HL85" s="5">
        <v>25</v>
      </c>
      <c r="HM85" s="5">
        <v>25</v>
      </c>
      <c r="HN85" s="5">
        <v>7</v>
      </c>
      <c r="HO85" s="5">
        <v>25</v>
      </c>
      <c r="HP85" s="5">
        <v>23</v>
      </c>
      <c r="HQ85" s="5">
        <v>17</v>
      </c>
      <c r="HR85" s="5">
        <v>15</v>
      </c>
      <c r="HS85" s="5">
        <v>25</v>
      </c>
      <c r="HT85" s="5">
        <v>21</v>
      </c>
      <c r="HU85" s="5">
        <v>21</v>
      </c>
      <c r="HV85" s="5">
        <v>25</v>
      </c>
      <c r="HW85" s="5">
        <v>24</v>
      </c>
      <c r="HX85" s="5">
        <v>25</v>
      </c>
      <c r="HY85" s="5">
        <v>25</v>
      </c>
      <c r="HZ85" s="5">
        <v>25</v>
      </c>
      <c r="IA85" s="5">
        <v>25</v>
      </c>
      <c r="IB85" s="5">
        <v>20</v>
      </c>
      <c r="IC85" s="5">
        <v>29</v>
      </c>
      <c r="ID85" s="5">
        <v>25</v>
      </c>
      <c r="IE85" s="5">
        <v>17</v>
      </c>
      <c r="IF85" s="5"/>
      <c r="IG85" s="5">
        <v>21</v>
      </c>
      <c r="IH85" s="5">
        <v>12</v>
      </c>
      <c r="II85" s="5">
        <v>32</v>
      </c>
      <c r="IJ85" s="5">
        <v>25</v>
      </c>
      <c r="IK85" s="5">
        <v>25</v>
      </c>
      <c r="IL85" s="5">
        <v>20</v>
      </c>
      <c r="IM85" s="5">
        <v>25</v>
      </c>
      <c r="IN85" s="5">
        <v>25</v>
      </c>
      <c r="IO85" s="5">
        <v>25</v>
      </c>
      <c r="IP85" s="5">
        <v>22</v>
      </c>
      <c r="IQ85" s="5">
        <v>27</v>
      </c>
      <c r="IR85" s="5">
        <v>20</v>
      </c>
      <c r="IS85" s="5">
        <v>30</v>
      </c>
      <c r="IT85" s="5">
        <v>20</v>
      </c>
      <c r="IU85" s="5">
        <v>25</v>
      </c>
      <c r="IV85" s="5">
        <v>25</v>
      </c>
      <c r="IW85" s="5">
        <v>30</v>
      </c>
      <c r="IX85" s="5">
        <v>25</v>
      </c>
      <c r="IY85" s="5">
        <v>30</v>
      </c>
      <c r="IZ85" s="5">
        <v>24</v>
      </c>
      <c r="JA85" s="5">
        <v>58</v>
      </c>
      <c r="JB85" s="5">
        <v>30</v>
      </c>
      <c r="JC85" s="5">
        <v>25</v>
      </c>
      <c r="JD85" s="5">
        <v>82</v>
      </c>
      <c r="JE85" s="5">
        <v>0</v>
      </c>
      <c r="JF85" s="5">
        <v>10</v>
      </c>
      <c r="JG85" s="5">
        <v>15</v>
      </c>
      <c r="JH85" s="5">
        <v>10</v>
      </c>
      <c r="JI85" s="5">
        <v>10</v>
      </c>
      <c r="JJ85">
        <v>30</v>
      </c>
      <c r="JK85" s="5">
        <v>26</v>
      </c>
      <c r="JL85" s="5">
        <v>30</v>
      </c>
      <c r="JM85" s="5">
        <v>25</v>
      </c>
      <c r="JN85" s="5">
        <v>25</v>
      </c>
      <c r="JO85" s="5">
        <v>30</v>
      </c>
      <c r="JP85" s="5">
        <v>23</v>
      </c>
      <c r="JQ85" s="5">
        <v>27</v>
      </c>
      <c r="JR85" s="5">
        <v>75</v>
      </c>
      <c r="JS85" s="5">
        <v>15</v>
      </c>
      <c r="JT85" s="5">
        <v>23</v>
      </c>
      <c r="JU85" s="5">
        <v>15</v>
      </c>
      <c r="JV85" s="54"/>
      <c r="JW85" s="5">
        <f>IF(BW85=0,0,IF($BJ85&gt;SUM(BX85:$JV85),IF(BW85+SUM(BX85:$JV85)&gt;$BJ85,$BJ85-SUM(JX85:$RV85),BW85),0))</f>
        <v>0</v>
      </c>
      <c r="JX85" s="5">
        <f>IF(BX85=0,0,IF($BJ85&gt;SUM(BY85:$JV85),IF(BX85+SUM(BY85:$JV85)&gt;$BJ85,$BJ85-SUM(JY85:$RV85),BX85),0))</f>
        <v>0</v>
      </c>
      <c r="JY85" s="5">
        <f>IF(BY85=0,0,IF($BJ85&gt;SUM(BZ85:$JV85),IF(BY85+SUM(BZ85:$JV85)&gt;$BJ85,$BJ85-SUM(JZ85:$RV85),BY85),0))</f>
        <v>0</v>
      </c>
      <c r="JZ85" s="5">
        <f>IF(BZ85=0,0,IF($BJ85&gt;SUM(CA85:$JV85),IF(BZ85+SUM(CA85:$JV85)&gt;$BJ85,$BJ85-SUM(KA85:$RV85),BZ85),0))</f>
        <v>0</v>
      </c>
      <c r="KA85" s="5">
        <f>IF(CA85=0,0,IF($BJ85&gt;SUM(CB85:$JV85),IF(CA85+SUM(CB85:$JV85)&gt;$BJ85,$BJ85-SUM(KB85:$RV85),CA85),0))</f>
        <v>0</v>
      </c>
      <c r="KB85" s="5">
        <f>IF(CB85=0,0,IF($BJ85&gt;SUM(CC85:$JV85),IF(CB85+SUM(CC85:$JV85)&gt;$BJ85,$BJ85-SUM(KC85:$RV85),CB85),0))</f>
        <v>0</v>
      </c>
      <c r="KC85" s="5">
        <f>IF(CC85=0,0,IF($BJ85&gt;SUM(CD85:$JV85),IF(CC85+SUM(CD85:$JV85)&gt;$BJ85,$BJ85-SUM(KD85:$RV85),CC85),0))</f>
        <v>0</v>
      </c>
      <c r="KD85" s="5">
        <f>IF(CD85=0,0,IF($BJ85&gt;SUM(CE85:$JV85),IF(CD85+SUM(CE85:$JV85)&gt;$BJ85,$BJ85-SUM(KE85:$RV85),CD85),0))</f>
        <v>0</v>
      </c>
      <c r="KE85" s="5">
        <f>IF(CE85=0,0,IF($BJ85&gt;SUM(CF85:$JV85),IF(CE85+SUM(CF85:$JV85)&gt;$BJ85,$BJ85-SUM(KF85:$RV85),CE85),0))</f>
        <v>0</v>
      </c>
      <c r="KF85" s="5">
        <f>IF(CF85=0,0,IF($BJ85&gt;SUM(CG85:$JV85),IF(CF85+SUM(CG85:$JV85)&gt;$BJ85,$BJ85-SUM(KG85:$RV85),CF85),0))</f>
        <v>0</v>
      </c>
      <c r="KG85" s="5">
        <f>IF(CG85=0,0,IF($BJ85&gt;SUM(CH85:$JV85),IF(CG85+SUM(CH85:$JV85)&gt;$BJ85,$BJ85-SUM(KH85:$RV85),CG85),0))</f>
        <v>0</v>
      </c>
      <c r="KH85" s="5">
        <f>IF(CH85=0,0,IF($BJ85&gt;SUM(CI85:$JV85),IF(CH85+SUM(CI85:$JV85)&gt;$BJ85,$BJ85-SUM(KI85:$RV85),CH85),0))</f>
        <v>0</v>
      </c>
      <c r="KI85" s="5">
        <f>IF(CI85=0,0,IF($BJ85&gt;SUM(CJ85:$JV85),IF(CI85+SUM(CJ85:$JV85)&gt;$BJ85,$BJ85-SUM(KJ85:$RV85),CI85),0))</f>
        <v>0</v>
      </c>
      <c r="KJ85" s="5">
        <f>IF(CJ85=0,0,IF($BJ85&gt;SUM(CK85:$JV85),IF(CJ85+SUM(CK85:$JV85)&gt;$BJ85,$BJ85-SUM(KK85:$RV85),CJ85),0))</f>
        <v>0</v>
      </c>
      <c r="KK85" s="5">
        <f>IF(CK85=0,0,IF($BJ85&gt;SUM(CL85:$JV85),IF(CK85+SUM(CL85:$JV85)&gt;$BJ85,$BJ85-SUM(KL85:$RV85),CK85),0))</f>
        <v>0</v>
      </c>
      <c r="KL85" s="5">
        <f>IF(CL85=0,0,IF($BJ85&gt;SUM(CM85:$JV85),IF(CL85+SUM(CM85:$JV85)&gt;$BJ85,$BJ85-SUM(KM85:$RV85),CL85),0))</f>
        <v>0</v>
      </c>
      <c r="KM85" s="5">
        <f>IF(CM85=0,0,IF($BJ85&gt;SUM(CN85:$JV85),IF(CM85+SUM(CN85:$JV85)&gt;$BJ85,$BJ85-SUM(KN85:$RV85),CM85),0))</f>
        <v>0</v>
      </c>
      <c r="KN85" s="5">
        <f>IF(CN85=0,0,IF($BJ85&gt;SUM(CO85:$JV85),IF(CN85+SUM(CO85:$JV85)&gt;$BJ85,$BJ85-SUM(KO85:$RV85),CN85),0))</f>
        <v>0</v>
      </c>
      <c r="KO85" s="5">
        <f>IF(CO85=0,0,IF($BJ85&gt;SUM(CP85:$JV85),IF(CO85+SUM(CP85:$JV85)&gt;$BJ85,$BJ85-SUM(KP85:$RV85),CO85),0))</f>
        <v>0</v>
      </c>
      <c r="KP85" s="5">
        <f>IF(CP85=0,0,IF($BJ85&gt;SUM(CQ85:$JV85),IF(CP85+SUM(CQ85:$JV85)&gt;$BJ85,$BJ85-SUM(KQ85:$RV85),CP85),0))</f>
        <v>0</v>
      </c>
      <c r="KQ85" s="5">
        <f>IF(CQ85=0,0,IF($BJ85&gt;SUM(CR85:$JV85),IF(CQ85+SUM(CR85:$JV85)&gt;$BJ85,$BJ85-SUM(KR85:$RV85),CQ85),0))</f>
        <v>0</v>
      </c>
      <c r="KR85" s="5">
        <f>IF(CR85=0,0,IF($BJ85&gt;SUM(CS85:$JV85),IF(CR85+SUM(CS85:$JV85)&gt;$BJ85,$BJ85-SUM(KS85:$RV85),CR85),0))</f>
        <v>0</v>
      </c>
      <c r="KS85" s="5">
        <f>IF(CS85=0,0,IF($BJ85&gt;SUM(CT85:$JV85),IF(CS85+SUM(CT85:$JV85)&gt;$BJ85,$BJ85-SUM(KT85:$RV85),CS85),0))</f>
        <v>0</v>
      </c>
      <c r="KT85" s="5">
        <f>IF(CT85=0,0,IF($BJ85&gt;SUM(CU85:$JV85),IF(CT85+SUM(CU85:$JV85)&gt;$BJ85,$BJ85-SUM(KU85:$RV85),CT85),0))</f>
        <v>0</v>
      </c>
      <c r="KU85" s="5">
        <f>IF(CU85=0,0,IF($BJ85&gt;SUM(CV85:$JV85),IF(CU85+SUM(CV85:$JV85)&gt;$BJ85,$BJ85-SUM(KV85:$RV85),CU85),0))</f>
        <v>0</v>
      </c>
      <c r="KV85" s="5">
        <f>IF(CV85=0,0,IF($BJ85&gt;SUM(CW85:$JV85),IF(CV85+SUM(CW85:$JV85)&gt;$BJ85,$BJ85-SUM(KW85:$RV85),CV85),0))</f>
        <v>0</v>
      </c>
      <c r="KW85" s="5">
        <f>IF(CW85=0,0,IF($BJ85&gt;SUM(CX85:$JV85),IF(CW85+SUM(CX85:$JV85)&gt;$BJ85,$BJ85-SUM(KX85:$RV85),CW85),0))</f>
        <v>0</v>
      </c>
      <c r="KX85" s="5">
        <f>IF(CX85=0,0,IF($BJ85&gt;SUM(CY85:$JV85),IF(CX85+SUM(CY85:$JV85)&gt;$BJ85,$BJ85-SUM(KY85:$RV85),CX85),0))</f>
        <v>0</v>
      </c>
      <c r="KY85" s="5">
        <f>IF(CY85=0,0,IF($BJ85&gt;SUM(CZ85:$JV85),IF(CY85+SUM(CZ85:$JV85)&gt;$BJ85,$BJ85-SUM(KZ85:$RV85),CY85),0))</f>
        <v>0</v>
      </c>
      <c r="KZ85" s="5">
        <f>IF(CZ85=0,0,IF($BJ85&gt;SUM(DA85:$JV85),IF(CZ85+SUM(DA85:$JV85)&gt;$BJ85,$BJ85-SUM(LA85:$RV85),CZ85),0))</f>
        <v>0</v>
      </c>
      <c r="LA85" s="5">
        <f>IF(DA85=0,0,IF($BJ85&gt;SUM(DB85:$JV85),IF(DA85+SUM(DB85:$JV85)&gt;$BJ85,$BJ85-SUM(LB85:$RV85),DA85),0))</f>
        <v>0</v>
      </c>
      <c r="LB85" s="5">
        <f>IF(DB85=0,0,IF($BJ85&gt;SUM(DC85:$JV85),IF(DB85+SUM(DC85:$JV85)&gt;$BJ85,$BJ85-SUM(LC85:$RV85),DB85),0))</f>
        <v>0</v>
      </c>
      <c r="LC85" s="5">
        <f>IF(DC85=0,0,IF($BJ85&gt;SUM(DD85:$JV85),IF(DC85+SUM(DD85:$JV85)&gt;$BJ85,$BJ85-SUM(LD85:$RV85),DC85),0))</f>
        <v>0</v>
      </c>
      <c r="LD85" s="5">
        <f>IF(DD85=0,0,IF($BJ85&gt;SUM(DE85:$JV85),IF(DD85+SUM(DE85:$JV85)&gt;$BJ85,$BJ85-SUM(LE85:$RV85),DD85),0))</f>
        <v>0</v>
      </c>
      <c r="LE85" s="5">
        <f>IF(DE85=0,0,IF($BJ85&gt;SUM(DF85:$JV85),IF(DE85+SUM(DF85:$JV85)&gt;$BJ85,$BJ85-SUM(LF85:$RV85),DE85),0))</f>
        <v>0</v>
      </c>
      <c r="LF85" s="5">
        <f>IF(DF85=0,0,IF($BJ85&gt;SUM(DG85:$JV85),IF(DF85+SUM(DG85:$JV85)&gt;$BJ85,$BJ85-SUM(LG85:$RV85),DF85),0))</f>
        <v>0</v>
      </c>
      <c r="LG85" s="5">
        <f>IF(DG85=0,0,IF($BJ85&gt;SUM(DH85:$JV85),IF(DG85+SUM(DH85:$JV85)&gt;$BJ85,$BJ85-SUM(LH85:$RV85),DG85),0))</f>
        <v>0</v>
      </c>
      <c r="LH85" s="5">
        <f>IF(DH85=0,0,IF($BJ85&gt;SUM(DI85:$JV85),IF(DH85+SUM(DI85:$JV85)&gt;$BJ85,$BJ85-SUM(LI85:$RV85),DH85),0))</f>
        <v>0</v>
      </c>
      <c r="LI85" s="5">
        <f>IF(DI85=0,0,IF($BJ85&gt;SUM(DJ85:$JV85),IF(DI85+SUM(DJ85:$JV85)&gt;$BJ85,$BJ85-SUM(LJ85:$RV85),DI85),0))</f>
        <v>0</v>
      </c>
      <c r="LJ85" s="5">
        <f>IF(DJ85=0,0,IF($BJ85&gt;SUM(DK85:$JV85),IF(DJ85+SUM(DK85:$JV85)&gt;$BJ85,$BJ85-SUM(LK85:$RV85),DJ85),0))</f>
        <v>0</v>
      </c>
      <c r="LK85" s="5">
        <f>IF(DK85=0,0,IF($BJ85&gt;SUM(DL85:$JV85),IF(DK85+SUM(DL85:$JV85)&gt;$BJ85,$BJ85-SUM(LL85:$RV85),DK85),0))</f>
        <v>0</v>
      </c>
      <c r="LL85" s="5">
        <f>IF(DL85=0,0,IF($BJ85&gt;SUM(DM85:$JV85),IF(DL85+SUM(DM85:$JV85)&gt;$BJ85,$BJ85-SUM(LM85:$RV85),DL85),0))</f>
        <v>0</v>
      </c>
      <c r="LM85" s="5">
        <f>IF(DM85=0,0,IF($BJ85&gt;SUM(DN85:$JV85),IF(DM85+SUM(DN85:$JV85)&gt;$BJ85,$BJ85-SUM(LN85:$RV85),DM85),0))</f>
        <v>0</v>
      </c>
      <c r="LN85" s="5">
        <f>IF(DN85=0,0,IF($BJ85&gt;SUM(DO85:$JV85),IF(DN85+SUM(DO85:$JV85)&gt;$BJ85,$BJ85-SUM(LO85:$RV85),DN85),0))</f>
        <v>0</v>
      </c>
      <c r="LO85" s="5">
        <f>IF(DO85=0,0,IF($BJ85&gt;SUM(DP85:$JV85),IF(DO85+SUM(DP85:$JV85)&gt;$BJ85,$BJ85-SUM(LP85:$RV85),DO85),0))</f>
        <v>0</v>
      </c>
      <c r="LP85" s="5">
        <f>IF(DP85=0,0,IF($BJ85&gt;SUM(DQ85:$JV85),IF(DP85+SUM(DQ85:$JV85)&gt;$BJ85,$BJ85-SUM(LQ85:$RV85),DP85),0))</f>
        <v>0</v>
      </c>
      <c r="LQ85" s="5">
        <f>IF(DQ85=0,0,IF($BJ85&gt;SUM(DR85:$JV85),IF(DQ85+SUM(DR85:$JV85)&gt;$BJ85,$BJ85-SUM(LR85:$RV85),DQ85),0))</f>
        <v>0</v>
      </c>
      <c r="LR85" s="5">
        <f>IF(DR85=0,0,IF($BJ85&gt;SUM(DS85:$JV85),IF(DR85+SUM(DS85:$JV85)&gt;$BJ85,$BJ85-SUM(LS85:$RV85),DR85),0))</f>
        <v>0</v>
      </c>
      <c r="LS85" s="5">
        <f>IF(DS85=0,0,IF($BJ85&gt;SUM(DT85:$JV85),IF(DS85+SUM(DT85:$JV85)&gt;$BJ85,$BJ85-SUM(LT85:$RV85),DS85),0))</f>
        <v>0</v>
      </c>
      <c r="LT85" s="5">
        <f>IF(DT85=0,0,IF($BJ85&gt;SUM(DU85:$JV85),IF(DT85+SUM(DU85:$JV85)&gt;$BJ85,$BJ85-SUM(LU85:$RV85),DT85),0))</f>
        <v>0</v>
      </c>
      <c r="LU85" s="5">
        <f>IF(DU85=0,0,IF($BJ85&gt;SUM(DV85:$JV85),IF(DU85+SUM(DV85:$JV85)&gt;$BJ85,$BJ85-SUM(LV85:$RV85),DU85),0))</f>
        <v>0</v>
      </c>
      <c r="LV85" s="5">
        <f>IF(DV85=0,0,IF($BJ85&gt;SUM(DW85:$JV85),IF(DV85+SUM(DW85:$JV85)&gt;$BJ85,$BJ85-SUM(LW85:$RV85),DV85),0))</f>
        <v>0</v>
      </c>
      <c r="LW85" s="5">
        <f>IF(DW85=0,0,IF($BJ85&gt;SUM(DX85:$JV85),IF(DW85+SUM(DX85:$JV85)&gt;$BJ85,$BJ85-SUM(LX85:$RV85),DW85),0))</f>
        <v>0</v>
      </c>
      <c r="LX85" s="5">
        <f>IF(DX85=0,0,IF($BJ85&gt;SUM(DY85:$JV85),IF(DX85+SUM(DY85:$JV85)&gt;$BJ85,$BJ85-SUM(LY85:$RV85),DX85),0))</f>
        <v>0</v>
      </c>
      <c r="LY85" s="5">
        <f>IF(DY85=0,0,IF($BJ85&gt;SUM(DZ85:$JV85),IF(DY85+SUM(DZ85:$JV85)&gt;$BJ85,$BJ85-SUM(LZ85:$RV85),DY85),0))</f>
        <v>0</v>
      </c>
      <c r="LZ85" s="5">
        <f>IF(DZ85=0,0,IF($BJ85&gt;SUM(EA85:$JV85),IF(DZ85+SUM(EA85:$JV85)&gt;$BJ85,$BJ85-SUM(MA85:$RV85),DZ85),0))</f>
        <v>0</v>
      </c>
      <c r="MA85" s="5">
        <f>IF(EA85=0,0,IF($BJ85&gt;SUM(EB85:$JV85),IF(EA85+SUM(EB85:$JV85)&gt;$BJ85,$BJ85-SUM(MB85:$RV85),EA85),0))</f>
        <v>0</v>
      </c>
      <c r="MB85" s="5">
        <f>IF(EB85=0,0,IF($BJ85&gt;SUM(EC85:$JV85),IF(EB85+SUM(EC85:$JV85)&gt;$BJ85,$BJ85-SUM(MC85:$RV85),EB85),0))</f>
        <v>0</v>
      </c>
      <c r="MC85" s="5">
        <f>IF(EC85=0,0,IF($BJ85&gt;SUM(ED85:$JV85),IF(EC85+SUM(ED85:$JV85)&gt;$BJ85,$BJ85-SUM(MD85:$RV85),EC85),0))</f>
        <v>0</v>
      </c>
      <c r="MD85" s="5">
        <f>IF(ED85=0,0,IF($BJ85&gt;SUM(EE85:$JV85),IF(ED85+SUM(EE85:$JV85)&gt;$BJ85,$BJ85-SUM(ME85:$RV85),ED85),0))</f>
        <v>0</v>
      </c>
      <c r="ME85" s="5">
        <f>IF(EE85=0,0,IF($BJ85&gt;SUM(EF85:$JV85),IF(EE85+SUM(EF85:$JV85)&gt;$BJ85,$BJ85-SUM(MF85:$RV85),EE85),0))</f>
        <v>0</v>
      </c>
      <c r="MF85" s="5">
        <f>IF(EF85=0,0,IF($BJ85&gt;SUM(EG85:$JV85),IF(EF85+SUM(EG85:$JV85)&gt;$BJ85,$BJ85-SUM(MG85:$RV85),EF85),0))</f>
        <v>0</v>
      </c>
      <c r="MG85" s="5">
        <f>IF(EG85=0,0,IF($BJ85&gt;SUM(EH85:$JV85),IF(EG85+SUM(EH85:$JV85)&gt;$BJ85,$BJ85-SUM(MH85:$RV85),EG85),0))</f>
        <v>0</v>
      </c>
      <c r="MH85" s="5">
        <f>IF(EH85=0,0,IF($BJ85&gt;SUM(EI85:$JV85),IF(EH85+SUM(EI85:$JV85)&gt;$BJ85,$BJ85-SUM(MI85:$RV85),EH85),0))</f>
        <v>0</v>
      </c>
      <c r="MI85" s="5">
        <f>IF(EI85=0,0,IF($BJ85&gt;SUM(EJ85:$JV85),IF(EI85+SUM(EJ85:$JV85)&gt;$BJ85,$BJ85-SUM(MJ85:$RV85),EI85),0))</f>
        <v>0</v>
      </c>
      <c r="MJ85" s="5">
        <f>IF(EJ85=0,0,IF($BJ85&gt;SUM(EK85:$JV85),IF(EJ85+SUM(EK85:$JV85)&gt;$BJ85,$BJ85-SUM(MK85:$RV85),EJ85),0))</f>
        <v>0</v>
      </c>
      <c r="MK85" s="5">
        <f>IF(EK85=0,0,IF($BJ85&gt;SUM(EL85:$JV85),IF(EK85+SUM(EL85:$JV85)&gt;$BJ85,$BJ85-SUM(ML85:$RV85),EK85),0))</f>
        <v>0</v>
      </c>
      <c r="ML85" s="5">
        <f>IF(EL85=0,0,IF($BJ85&gt;SUM(EM85:$JV85),IF(EL85+SUM(EM85:$JV85)&gt;$BJ85,$BJ85-SUM(MM85:$RV85),EL85),0))</f>
        <v>0</v>
      </c>
      <c r="MM85" s="5">
        <f>IF(EM85=0,0,IF($BJ85&gt;SUM(EN85:$JV85),IF(EM85+SUM(EN85:$JV85)&gt;$BJ85,$BJ85-SUM(MN85:$RV85),EM85),0))</f>
        <v>0</v>
      </c>
      <c r="MN85" s="5">
        <f>IF(EN85=0,0,IF($BJ85&gt;SUM(EO85:$JV85),IF(EN85+SUM(EO85:$JV85)&gt;$BJ85,$BJ85-SUM(MO85:$RV85),EN85),0))</f>
        <v>0</v>
      </c>
      <c r="MO85" s="5">
        <f>IF(EO85=0,0,IF($BJ85&gt;SUM(EP85:$JV85),IF(EO85+SUM(EP85:$JV85)&gt;$BJ85,$BJ85-SUM(MP85:$RV85),EO85),0))</f>
        <v>0</v>
      </c>
      <c r="MP85" s="5">
        <f>IF(EP85=0,0,IF($BJ85&gt;SUM(EQ85:$JV85),IF(EP85+SUM(EQ85:$JV85)&gt;$BJ85,$BJ85-SUM(MQ85:$RV85),EP85),0))</f>
        <v>0</v>
      </c>
      <c r="MQ85" s="5">
        <f>IF(EQ85=0,0,IF($BJ85&gt;SUM(ER85:$JV85),IF(EQ85+SUM(ER85:$JV85)&gt;$BJ85,$BJ85-SUM(MR85:$RV85),EQ85),0))</f>
        <v>0</v>
      </c>
      <c r="MR85" s="5">
        <f>IF(ER85=0,0,IF($BJ85&gt;SUM(ES85:$JV85),IF(ER85+SUM(ES85:$JV85)&gt;$BJ85,$BJ85-SUM(MS85:$RV85),ER85),0))</f>
        <v>0</v>
      </c>
      <c r="MS85" s="5">
        <f>IF(ES85=0,0,IF($BJ85&gt;SUM(ET85:$JV85),IF(ES85+SUM(ET85:$JV85)&gt;$BJ85,$BJ85-SUM(MT85:$RV85),ES85),0))</f>
        <v>0</v>
      </c>
      <c r="MT85" s="5">
        <f>IF(ET85=0,0,IF($BJ85&gt;SUM(EU85:$JV85),IF(ET85+SUM(EU85:$JV85)&gt;$BJ85,$BJ85-SUM(MU85:$RV85),ET85),0))</f>
        <v>0</v>
      </c>
      <c r="MU85" s="5">
        <f>IF(EU85=0,0,IF($BJ85&gt;SUM(EV85:$JV85),IF(EU85+SUM(EV85:$JV85)&gt;$BJ85,$BJ85-SUM(MV85:$RV85),EU85),0))</f>
        <v>0</v>
      </c>
      <c r="MV85" s="5">
        <f>IF(EV85=0,0,IF($BJ85&gt;SUM(EW85:$JV85),IF(EV85+SUM(EW85:$JV85)&gt;$BJ85,$BJ85-SUM(MW85:$RV85),EV85),0))</f>
        <v>0</v>
      </c>
      <c r="MW85" s="5">
        <f>IF(EW85=0,0,IF($BJ85&gt;SUM(EX85:$JV85),IF(EW85+SUM(EX85:$JV85)&gt;$BJ85,$BJ85-SUM(MX85:$RV85),EW85),0))</f>
        <v>0</v>
      </c>
      <c r="MX85" s="5">
        <f>IF(EX85=0,0,IF($BJ85&gt;SUM(EY85:$JV85),IF(EX85+SUM(EY85:$JV85)&gt;$BJ85,$BJ85-SUM(MY85:$RV85),EX85),0))</f>
        <v>0</v>
      </c>
      <c r="MY85" s="5">
        <f>IF(EY85=0,0,IF($BJ85&gt;SUM(EZ85:$JV85),IF(EY85+SUM(EZ85:$JV85)&gt;$BJ85,$BJ85-SUM(MZ85:$RV85),EY85),0))</f>
        <v>0</v>
      </c>
      <c r="MZ85" s="5">
        <f>IF(EZ85=0,0,IF($BJ85&gt;SUM(FA85:$JV85),IF(EZ85+SUM(FA85:$JV85)&gt;$BJ85,$BJ85-SUM(NA85:$RV85),EZ85),0))</f>
        <v>0</v>
      </c>
      <c r="NA85" s="5">
        <f>IF(FA85=0,0,IF($BJ85&gt;SUM(FB85:$JV85),IF(FA85+SUM(FB85:$JV85)&gt;$BJ85,$BJ85-SUM(NB85:$RV85),FA85),0))</f>
        <v>0</v>
      </c>
      <c r="NB85" s="5">
        <f>IF(FB85=0,0,IF($BJ85&gt;SUM(FC85:$JV85),IF(FB85+SUM(FC85:$JV85)&gt;$BJ85,$BJ85-SUM(NC85:$RV85),FB85),0))</f>
        <v>0</v>
      </c>
      <c r="NC85" s="5">
        <f>IF(FC85=0,0,IF($BJ85&gt;SUM(FD85:$JV85),IF(FC85+SUM(FD85:$JV85)&gt;$BJ85,$BJ85-SUM(ND85:$RV85),FC85),0))</f>
        <v>0</v>
      </c>
      <c r="ND85" s="5">
        <f>IF(FD85=0,0,IF($BJ85&gt;SUM(FE85:$JV85),IF(FD85+SUM(FE85:$JV85)&gt;$BJ85,$BJ85-SUM(NE85:$RV85),FD85),0))</f>
        <v>0</v>
      </c>
      <c r="NE85" s="5">
        <f>IF(FE85=0,0,IF($BJ85&gt;SUM(FF85:$JV85),IF(FE85+SUM(FF85:$JV85)&gt;$BJ85,$BJ85-SUM(NF85:$RV85),FE85),0))</f>
        <v>0</v>
      </c>
      <c r="NF85" s="5">
        <f>IF(FF85=0,0,IF($BJ85&gt;SUM(FG85:$JV85),IF(FF85+SUM(FG85:$JV85)&gt;$BJ85,$BJ85-SUM(NG85:$RV85),FF85),0))</f>
        <v>0</v>
      </c>
      <c r="NG85" s="5">
        <f>IF(FG85=0,0,IF($BJ85&gt;SUM(FH85:$JV85),IF(FG85+SUM(FH85:$JV85)&gt;$BJ85,$BJ85-SUM(NH85:$RV85),FG85),0))</f>
        <v>0</v>
      </c>
      <c r="NH85" s="5">
        <f>IF(FH85=0,0,IF($BJ85&gt;SUM(FI85:$JV85),IF(FH85+SUM(FI85:$JV85)&gt;$BJ85,$BJ85-SUM(NI85:$RV85),FH85),0))</f>
        <v>0</v>
      </c>
      <c r="NI85" s="5">
        <f>IF(FI85=0,0,IF($BJ85&gt;SUM(FJ85:$JV85),IF(FI85+SUM(FJ85:$JV85)&gt;$BJ85,$BJ85-SUM(NJ85:$RV85),FI85),0))</f>
        <v>0</v>
      </c>
      <c r="NJ85" s="5">
        <f>IF(FJ85=0,0,IF($BJ85&gt;SUM(FK85:$JV85),IF(FJ85+SUM(FK85:$JV85)&gt;$BJ85,$BJ85-SUM(NK85:$RV85),FJ85),0))</f>
        <v>0</v>
      </c>
      <c r="NK85" s="5">
        <f>IF(FK85=0,0,IF($BJ85&gt;SUM(FL85:$JV85),IF(FK85+SUM(FL85:$JV85)&gt;$BJ85,$BJ85-SUM(NL85:$RV85),FK85),0))</f>
        <v>0</v>
      </c>
      <c r="NL85" s="5">
        <f>IF(FL85=0,0,IF($BJ85&gt;SUM(FM85:$JV85),IF(FL85+SUM(FM85:$JV85)&gt;$BJ85,$BJ85-SUM(NM85:$RV85),FL85),0))</f>
        <v>0</v>
      </c>
      <c r="NM85" s="5">
        <f>IF(FM85=0,0,IF($BJ85&gt;SUM(FN85:$JV85),IF(FM85+SUM(FN85:$JV85)&gt;$BJ85,$BJ85-SUM(NN85:$RV85),FM85),0))</f>
        <v>0</v>
      </c>
      <c r="NN85" s="5">
        <f>IF(FN85=0,0,IF($BJ85&gt;SUM(FO85:$JV85),IF(FN85+SUM(FO85:$JV85)&gt;$BJ85,$BJ85-SUM(NO85:$RV85),FN85),0))</f>
        <v>0</v>
      </c>
      <c r="NO85" s="5">
        <f>IF(FO85=0,0,IF($BJ85&gt;SUM(FP85:$JV85),IF(FO85+SUM(FP85:$JV85)&gt;$BJ85,$BJ85-SUM(NP85:$RV85),FO85),0))</f>
        <v>0</v>
      </c>
      <c r="NP85" s="5">
        <f>IF(FP85=0,0,IF($BJ85&gt;SUM(FQ85:$JV85),IF(FP85+SUM(FQ85:$JV85)&gt;$BJ85,$BJ85-SUM(NQ85:$RV85),FP85),0))</f>
        <v>0</v>
      </c>
      <c r="NQ85" s="5">
        <f>IF(FQ85=0,0,IF($BJ85&gt;SUM(FR85:$JV85),IF(FQ85+SUM(FR85:$JV85)&gt;$BJ85,$BJ85-SUM(NR85:$RV85),FQ85),0))</f>
        <v>0</v>
      </c>
      <c r="NR85" s="5">
        <f>IF(FR85=0,0,IF($BJ85&gt;SUM(FS85:$JV85),IF(FR85+SUM(FS85:$JV85)&gt;$BJ85,$BJ85-SUM(NS85:$RV85),FR85),0))</f>
        <v>0</v>
      </c>
      <c r="NS85" s="5">
        <f>IF(FS85=0,0,IF($BJ85&gt;SUM(FT85:$JV85),IF(FS85+SUM(FT85:$JV85)&gt;$BJ85,$BJ85-SUM(NT85:$RV85),FS85),0))</f>
        <v>0</v>
      </c>
      <c r="NT85" s="5">
        <f>IF(FT85=0,0,IF($BJ85&gt;SUM(FU85:$JV85),IF(FT85+SUM(FU85:$JV85)&gt;$BJ85,$BJ85-SUM(NU85:$RV85),FT85),0))</f>
        <v>0</v>
      </c>
      <c r="NU85" s="5">
        <f>IF(FU85=0,0,IF($BJ85&gt;SUM(FV85:$JV85),IF(FU85+SUM(FV85:$JV85)&gt;$BJ85,$BJ85-SUM(NV85:$RV85),FU85),0))</f>
        <v>0</v>
      </c>
      <c r="NV85" s="5">
        <f>IF(FV85=0,0,IF($BJ85&gt;SUM(FW85:$JV85),IF(FV85+SUM(FW85:$JV85)&gt;$BJ85,$BJ85-SUM(NW85:$RV85),FV85),0))</f>
        <v>0</v>
      </c>
      <c r="NW85" s="5">
        <f>IF(FW85=0,0,IF($BJ85&gt;SUM(FX85:$JV85),IF(FW85+SUM(FX85:$JV85)&gt;$BJ85,$BJ85-SUM(NX85:$RV85),FW85),0))</f>
        <v>0</v>
      </c>
      <c r="NX85" s="5">
        <f>IF(FX85=0,0,IF($BJ85&gt;SUM(FY85:$JV85),IF(FX85+SUM(FY85:$JV85)&gt;$BJ85,$BJ85-SUM(NY85:$RV85),FX85),0))</f>
        <v>0</v>
      </c>
      <c r="NY85" s="5">
        <f>IF(FY85=0,0,IF($BJ85&gt;SUM(FZ85:$JV85),IF(FY85+SUM(FZ85:$JV85)&gt;$BJ85,$BJ85-SUM(NZ85:$RV85),FY85),0))</f>
        <v>0</v>
      </c>
      <c r="NZ85" s="5">
        <f>IF(FZ85=0,0,IF($BJ85&gt;SUM(GA85:$JV85),IF(FZ85+SUM(GA85:$JV85)&gt;$BJ85,$BJ85-SUM(OA85:$RV85),FZ85),0))</f>
        <v>0</v>
      </c>
      <c r="OA85" s="5">
        <f>IF(GA85=0,0,IF($BJ85&gt;SUM(GB85:$JV85),IF(GA85+SUM(GB85:$JV85)&gt;$BJ85,$BJ85-SUM(OB85:$RV85),GA85),0))</f>
        <v>0</v>
      </c>
      <c r="OB85" s="5">
        <f>IF(GB85=0,0,IF($BJ85&gt;SUM(GC85:$JV85),IF(GB85+SUM(GC85:$JV85)&gt;$BJ85,$BJ85-SUM(OC85:$RV85),GB85),0))</f>
        <v>0</v>
      </c>
      <c r="OC85" s="5">
        <f>IF(GC85=0,0,IF($BJ85&gt;SUM(GD85:$JV85),IF(GC85+SUM(GD85:$JV85)&gt;$BJ85,$BJ85-SUM(OD85:$RV85),GC85),0))</f>
        <v>0</v>
      </c>
      <c r="OD85" s="5">
        <f>IF(GD85=0,0,IF($BJ85&gt;SUM(GE85:$JV85),IF(GD85+SUM(GE85:$JV85)&gt;$BJ85,$BJ85-SUM(OE85:$RV85),GD85),0))</f>
        <v>0</v>
      </c>
      <c r="OE85" s="5">
        <f>IF(GE85=0,0,IF($BJ85&gt;SUM(GF85:$JV85),IF(GE85+SUM(GF85:$JV85)&gt;$BJ85,$BJ85-SUM(OF85:$RV85),GE85),0))</f>
        <v>0</v>
      </c>
      <c r="OF85" s="5">
        <f>IF(GF85=0,0,IF($BJ85&gt;SUM(GG85:$JV85),IF(GF85+SUM(GG85:$JV85)&gt;$BJ85,$BJ85-SUM(OG85:$RV85),GF85),0))</f>
        <v>0</v>
      </c>
      <c r="OG85" s="5">
        <f>IF(GG85=0,0,IF($BJ85&gt;SUM(GH85:$JV85),IF(GG85+SUM(GH85:$JV85)&gt;$BJ85,$BJ85-SUM(OH85:$RV85),GG85),0))</f>
        <v>0</v>
      </c>
      <c r="OH85" s="5">
        <f>IF(GH85=0,0,IF($BJ85&gt;SUM(GI85:$JV85),IF(GH85+SUM(GI85:$JV85)&gt;$BJ85,$BJ85-SUM(OI85:$RV85),GH85),0))</f>
        <v>0</v>
      </c>
      <c r="OI85" s="5">
        <f>IF(GI85=0,0,IF($BJ85&gt;SUM(GJ85:$JV85),IF(GI85+SUM(GJ85:$JV85)&gt;$BJ85,$BJ85-SUM(OJ85:$RV85),GI85),0))</f>
        <v>0</v>
      </c>
      <c r="OJ85" s="5">
        <f>IF(GJ85=0,0,IF($BJ85&gt;SUM(GK85:$JV85),IF(GJ85+SUM(GK85:$JV85)&gt;$BJ85,$BJ85-SUM(OK85:$RV85),GJ85),0))</f>
        <v>0</v>
      </c>
      <c r="OK85" s="5">
        <f>IF(GK85=0,0,IF($BJ85&gt;SUM(GL85:$JV85),IF(GK85+SUM(GL85:$JV85)&gt;$BJ85,$BJ85-SUM(OL85:$RV85),GK85),0))</f>
        <v>0</v>
      </c>
      <c r="OL85" s="5">
        <f>IF(GL85=0,0,IF($BJ85&gt;SUM(GM85:$JV85),IF(GL85+SUM(GM85:$JV85)&gt;$BJ85,$BJ85-SUM(OM85:$RV85),GL85),0))</f>
        <v>0</v>
      </c>
      <c r="OM85" s="5">
        <f>IF(GM85=0,0,IF($BJ85&gt;SUM(GN85:$JV85),IF(GM85+SUM(GN85:$JV85)&gt;$BJ85,$BJ85-SUM(ON85:$RV85),GM85),0))</f>
        <v>0</v>
      </c>
      <c r="ON85" s="5">
        <f>IF(GN85=0,0,IF($BJ85&gt;SUM(GO85:$JV85),IF(GN85+SUM(GO85:$JV85)&gt;$BJ85,$BJ85-SUM(OO85:$RV85),GN85),0))</f>
        <v>0</v>
      </c>
      <c r="OO85" s="5">
        <f>IF(GO85=0,0,IF($BJ85&gt;SUM(GP85:$JV85),IF(GO85+SUM(GP85:$JV85)&gt;$BJ85,$BJ85-SUM(OP85:$RV85),GO85),0))</f>
        <v>0</v>
      </c>
      <c r="OP85" s="5">
        <f>IF(GP85=0,0,IF($BJ85&gt;SUM(GQ85:$JV85),IF(GP85+SUM(GQ85:$JV85)&gt;$BJ85,$BJ85-SUM(OQ85:$RV85),GP85),0))</f>
        <v>0</v>
      </c>
      <c r="OQ85" s="5">
        <f>IF(GQ85=0,0,IF($BJ85&gt;SUM(GR85:$JV85),IF(GQ85+SUM(GR85:$JV85)&gt;$BJ85,$BJ85-SUM(OR85:$RV85),GQ85),0))</f>
        <v>0</v>
      </c>
      <c r="OR85" s="5">
        <f>IF(GR85=0,0,IF($BJ85&gt;SUM(GS85:$JV85),IF(GR85+SUM(GS85:$JV85)&gt;$BJ85,$BJ85-SUM(OS85:$RV85),GR85),0))</f>
        <v>0</v>
      </c>
      <c r="OS85" s="5">
        <f>IF(GS85=0,0,IF($BJ85&gt;SUM(GT85:$JV85),IF(GS85+SUM(GT85:$JV85)&gt;$BJ85,$BJ85-SUM(OT85:$RV85),GS85),0))</f>
        <v>0</v>
      </c>
      <c r="OT85" s="5">
        <f>IF(GT85=0,0,IF($BJ85&gt;SUM(GU85:$JV85),IF(GT85+SUM(GU85:$JV85)&gt;$BJ85,$BJ85-SUM(OU85:$RV85),GT85),0))</f>
        <v>0</v>
      </c>
      <c r="OU85" s="5">
        <f>IF(GU85=0,0,IF($BJ85&gt;SUM(GV85:$JV85),IF(GU85+SUM(GV85:$JV85)&gt;$BJ85,$BJ85-SUM(OV85:$RV85),GU85),0))</f>
        <v>0</v>
      </c>
      <c r="OV85" s="5">
        <f>IF(GV85=0,0,IF($BJ85&gt;SUM(GW85:$JV85),IF(GV85+SUM(GW85:$JV85)&gt;$BJ85,$BJ85-SUM(OW85:$RV85),GV85),0))</f>
        <v>0</v>
      </c>
      <c r="OW85" s="5">
        <f>IF(GW85=0,0,IF($BJ85&gt;SUM(GX85:$JV85),IF(GW85+SUM(GX85:$JV85)&gt;$BJ85,$BJ85-SUM(OX85:$RV85),GW85),0))</f>
        <v>0</v>
      </c>
      <c r="OX85" s="5">
        <f>IF(GX85=0,0,IF($BJ85&gt;SUM(GY85:$JV85),IF(GX85+SUM(GY85:$JV85)&gt;$BJ85,$BJ85-SUM(OY85:$RV85),GX85),0))</f>
        <v>0</v>
      </c>
      <c r="OY85" s="5">
        <f>IF(GY85=0,0,IF($BJ85&gt;SUM(GZ85:$JV85),IF(GY85+SUM(GZ85:$JV85)&gt;$BJ85,$BJ85-SUM(OZ85:$RV85),GY85),0))</f>
        <v>0</v>
      </c>
      <c r="OZ85" s="5">
        <f>IF(GZ85=0,0,IF($BJ85&gt;SUM(HA85:$JV85),IF(GZ85+SUM(HA85:$JV85)&gt;$BJ85,$BJ85-SUM(PA85:$RV85),GZ85),0))</f>
        <v>0</v>
      </c>
      <c r="PA85" s="5">
        <f>IF(HA85=0,0,IF($BJ85&gt;SUM(HB85:$JV85),IF(HA85+SUM(HB85:$JV85)&gt;$BJ85,$BJ85-SUM(PB85:$RV85),HA85),0))</f>
        <v>0</v>
      </c>
      <c r="PB85" s="5">
        <f>IF(HB85=0,0,IF($BJ85&gt;SUM(HC85:$JV85),IF(HB85+SUM(HC85:$JV85)&gt;$BJ85,$BJ85-SUM(PC85:$RV85),HB85),0))</f>
        <v>0</v>
      </c>
      <c r="PC85" s="5">
        <f>IF(HC85=0,0,IF($BJ85&gt;SUM(HD85:$JV85),IF(HC85+SUM(HD85:$JV85)&gt;$BJ85,$BJ85-SUM(PD85:$RV85),HC85),0))</f>
        <v>0</v>
      </c>
      <c r="PD85" s="5">
        <f>IF(HD85=0,0,IF($BJ85&gt;SUM(HE85:$JV85),IF(HD85+SUM(HE85:$JV85)&gt;$BJ85,$BJ85-SUM(PE85:$RV85),HD85),0))</f>
        <v>0</v>
      </c>
      <c r="PE85" s="5">
        <f>IF(HE85=0,0,IF($BJ85&gt;SUM(HF85:$JV85),IF(HE85+SUM(HF85:$JV85)&gt;$BJ85,$BJ85-SUM(PF85:$RV85),HE85),0))</f>
        <v>0</v>
      </c>
      <c r="PF85" s="5">
        <f>IF(HF85=0,0,IF($BJ85&gt;SUM(HG85:$JV85),IF(HF85+SUM(HG85:$JV85)&gt;$BJ85,$BJ85-SUM(PG85:$RV85),HF85),0))</f>
        <v>0</v>
      </c>
      <c r="PG85" s="5">
        <f>IF(HG85=0,0,IF($BJ85&gt;SUM(HH85:$JV85),IF(HG85+SUM(HH85:$JV85)&gt;$BJ85,$BJ85-SUM(PH85:$RV85),HG85),0))</f>
        <v>0</v>
      </c>
      <c r="PH85" s="5">
        <f>IF(HH85=0,0,IF($BJ85&gt;SUM(HI85:$JV85),IF(HH85+SUM(HI85:$JV85)&gt;$BJ85,$BJ85-SUM(PI85:$RV85),HH85),0))</f>
        <v>0</v>
      </c>
      <c r="PI85" s="5">
        <f>IF(HI85=0,0,IF($BJ85&gt;SUM(HJ85:$JV85),IF(HI85+SUM(HJ85:$JV85)&gt;$BJ85,$BJ85-SUM(PJ85:$RV85),HI85),0))</f>
        <v>0</v>
      </c>
      <c r="PJ85" s="5">
        <f>IF(HJ85=0,0,IF($BJ85&gt;SUM(HK85:$JV85),IF(HJ85+SUM(HK85:$JV85)&gt;$BJ85,$BJ85-SUM(PK85:$RV85),HJ85),0))</f>
        <v>0</v>
      </c>
      <c r="PK85" s="5">
        <f>IF(HK85=0,0,IF($BJ85&gt;SUM(HL85:$JV85),IF(HK85+SUM(HL85:$JV85)&gt;$BJ85,$BJ85-SUM(PL85:$RV85),HK85),0))</f>
        <v>0</v>
      </c>
      <c r="PL85" s="5">
        <f>IF(HL85=0,0,IF($BJ85&gt;SUM(HM85:$JV85),IF(HL85+SUM(HM85:$JV85)&gt;$BJ85,$BJ85-SUM(PM85:$RV85),HL85),0))</f>
        <v>0</v>
      </c>
      <c r="PM85" s="5">
        <f>IF(HM85=0,0,IF($BJ85&gt;SUM(HN85:$JV85),IF(HM85+SUM(HN85:$JV85)&gt;$BJ85,$BJ85-SUM(PN85:$RV85),HM85),0))</f>
        <v>0</v>
      </c>
      <c r="PN85" s="5">
        <f>IF(HN85=0,0,IF($BJ85&gt;SUM(HO85:$JV85),IF(HN85+SUM(HO85:$JV85)&gt;$BJ85,$BJ85-SUM(PO85:$RV85),HN85),0))</f>
        <v>0</v>
      </c>
      <c r="PO85" s="5">
        <f>IF(HO85=0,0,IF($BJ85&gt;SUM(HP85:$JV85),IF(HO85+SUM(HP85:$JV85)&gt;$BJ85,$BJ85-SUM(PP85:$RV85),HO85),0))</f>
        <v>0</v>
      </c>
      <c r="PP85" s="5">
        <f>IF(HP85=0,0,IF($BJ85&gt;SUM(HQ85:$JV85),IF(HP85+SUM(HQ85:$JV85)&gt;$BJ85,$BJ85-SUM(PQ85:$RV85),HP85),0))</f>
        <v>0</v>
      </c>
      <c r="PQ85" s="5">
        <f>IF(HQ85=0,0,IF($BJ85&gt;SUM(HR85:$JV85),IF(HQ85+SUM(HR85:$JV85)&gt;$BJ85,$BJ85-SUM(PR85:$RV85),HQ85),0))</f>
        <v>0</v>
      </c>
      <c r="PR85" s="5">
        <f>IF(HR85=0,0,IF($BJ85&gt;SUM(HS85:$JV85),IF(HR85+SUM(HS85:$JV85)&gt;$BJ85,$BJ85-SUM(PS85:$RV85),HR85),0))</f>
        <v>0</v>
      </c>
      <c r="PS85" s="5">
        <f>IF(HS85=0,0,IF($BJ85&gt;SUM(HT85:$JV85),IF(HS85+SUM(HT85:$JV85)&gt;$BJ85,$BJ85-SUM(PT85:$RV85),HS85),0))</f>
        <v>0</v>
      </c>
      <c r="PT85" s="5">
        <f>IF(HT85=0,0,IF($BJ85&gt;SUM(HU85:$JV85),IF(HT85+SUM(HU85:$JV85)&gt;$BJ85,$BJ85-SUM(PU85:$RV85),HT85),0))</f>
        <v>0</v>
      </c>
      <c r="PU85" s="5">
        <f>IF(HU85=0,0,IF($BJ85&gt;SUM(HV85:$JV85),IF(HU85+SUM(HV85:$JV85)&gt;$BJ85,$BJ85-SUM(PV85:$RV85),HU85),0))</f>
        <v>0</v>
      </c>
      <c r="PV85" s="5">
        <f>IF(HV85=0,0,IF($BJ85&gt;SUM(HW85:$JV85),IF(HV85+SUM(HW85:$JV85)&gt;$BJ85,$BJ85-SUM(PW85:$RV85),HV85),0))</f>
        <v>0</v>
      </c>
      <c r="PW85" s="5">
        <f>IF(HW85=0,0,IF($BJ85&gt;SUM(HX85:$JV85),IF(HW85+SUM(HX85:$JV85)&gt;$BJ85,$BJ85-SUM(PX85:$RV85),HW85),0))</f>
        <v>0</v>
      </c>
      <c r="PX85" s="5">
        <f>IF(HX85=0,0,IF($BJ85&gt;SUM(HY85:$JV85),IF(HX85+SUM(HY85:$JV85)&gt;$BJ85,$BJ85-SUM(PY85:$RV85),HX85),0))</f>
        <v>0</v>
      </c>
      <c r="PY85" s="5">
        <f>IF(HY85=0,0,IF($BJ85&gt;SUM(HZ85:$JV85),IF(HY85+SUM(HZ85:$JV85)&gt;$BJ85,$BJ85-SUM(PZ85:$RV85),HY85),0))</f>
        <v>0</v>
      </c>
      <c r="PZ85" s="5">
        <f>IF(HZ85=0,0,IF($BJ85&gt;SUM(IA85:$JV85),IF(HZ85+SUM(IA85:$JV85)&gt;$BJ85,$BJ85-SUM(QA85:$RV85),HZ85),0))</f>
        <v>0</v>
      </c>
      <c r="QA85" s="5">
        <f>IF(IA85=0,0,IF($BJ85&gt;SUM(IB85:$JV85),IF(IA85+SUM(IB85:$JV85)&gt;$BJ85,$BJ85-SUM(QB85:$RV85),IA85),0))</f>
        <v>0</v>
      </c>
      <c r="QB85" s="5">
        <f>IF(IB85=0,0,IF($BJ85&gt;SUM(IC85:$JV85),IF(IB85+SUM(IC85:$JV85)&gt;$BJ85,$BJ85-SUM(QC85:$RV85),IB85),0))</f>
        <v>0</v>
      </c>
      <c r="QC85" s="5">
        <f>IF(IC85=0,0,IF($BJ85&gt;SUM(ID85:$JV85),IF(IC85+SUM(ID85:$JV85)&gt;$BJ85,$BJ85-SUM(QD85:$RV85),IC85),0))</f>
        <v>0</v>
      </c>
      <c r="QD85" s="5">
        <f>IF(ID85=0,0,IF($BJ85&gt;SUM(IE85:$JV85),IF(ID85+SUM(IE85:$JV85)&gt;$BJ85,$BJ85-SUM(QE85:$RV85),ID85),0))</f>
        <v>0</v>
      </c>
      <c r="QE85" s="5">
        <f>IF(IE85=0,0,IF($BJ85&gt;SUM(IF85:$JV85),IF(IE85+SUM(IF85:$JV85)&gt;$BJ85,$BJ85-SUM(QF85:$RV85),IE85),0))</f>
        <v>0</v>
      </c>
      <c r="QF85" s="5">
        <f>IF(IF85=0,0,IF($BJ85&gt;SUM(IG85:$JV85),IF(IF85+SUM(IG85:$JV85)&gt;$BJ85,$BJ85-SUM(QG85:$RV85),IF85),0))</f>
        <v>0</v>
      </c>
      <c r="QG85" s="5">
        <f>IF(IG85=0,0,IF($BJ85&gt;SUM(IH85:$JV85),IF(IG85+SUM(IH85:$JV85)&gt;$BJ85,$BJ85-SUM(QH85:$RV85),IG85),0))</f>
        <v>0</v>
      </c>
      <c r="QH85" s="5">
        <f>IF(IH85=0,0,IF($BJ85&gt;SUM(II85:$JV85),IF(IH85+SUM(II85:$JV85)&gt;$BJ85,$BJ85-SUM(QI85:$RV85),IH85),0))</f>
        <v>0</v>
      </c>
      <c r="QI85" s="5">
        <f>IF(II85=0,0,IF($BJ85&gt;SUM(IJ85:$JV85),IF(II85+SUM(IJ85:$JV85)&gt;$BJ85,$BJ85-SUM(QJ85:$RV85),II85),0))</f>
        <v>0</v>
      </c>
      <c r="QJ85" s="5">
        <f>IF(IJ85=0,0,IF($BJ85&gt;SUM(IK85:$JV85),IF(IJ85+SUM(IK85:$JV85)&gt;$BJ85,$BJ85-SUM(QK85:$RV85),IJ85),0))</f>
        <v>0</v>
      </c>
      <c r="QK85" s="5">
        <f>IF(IK85=0,0,IF($BJ85&gt;SUM(IL85:$JV85),IF(IK85+SUM(IL85:$JV85)&gt;$BJ85,$BJ85-SUM(QL85:$RV85),IK85),0))</f>
        <v>0</v>
      </c>
      <c r="QL85" s="5">
        <f>IF(IL85=0,0,IF($BJ85&gt;SUM(IM85:$JV85),IF(IL85+SUM(IM85:$JV85)&gt;$BJ85,$BJ85-SUM(QM85:$RV85),IL85),0))</f>
        <v>0</v>
      </c>
      <c r="QM85" s="5">
        <f>IF(IM85=0,0,IF($BJ85&gt;SUM(IN85:$JV85),IF(IM85+SUM(IN85:$JV85)&gt;$BJ85,$BJ85-SUM(QN85:$RV85),IM85),0))</f>
        <v>0</v>
      </c>
      <c r="QN85" s="5">
        <f>IF(IN85=0,0,IF($BJ85&gt;SUM(IO85:$JV85),IF(IN85+SUM(IO85:$JV85)&gt;$BJ85,$BJ85-SUM(QO85:$RV85),IN85),0))</f>
        <v>0</v>
      </c>
      <c r="QO85" s="5">
        <f>IF(IO85=0,0,IF($BJ85&gt;SUM(IP85:$JV85),IF(IO85+SUM(IP85:$JV85)&gt;$BJ85,$BJ85-SUM(QP85:$RV85),IO85),0))</f>
        <v>0</v>
      </c>
      <c r="QP85" s="5">
        <f>IF(IP85=0,0,IF($BJ85&gt;SUM(IQ85:$JV85),IF(IP85+SUM(IQ85:$JV85)&gt;$BJ85,$BJ85-SUM(QQ85:$RV85),IP85),0))</f>
        <v>0</v>
      </c>
      <c r="QQ85" s="5">
        <f>IF(IQ85=0,0,IF($BJ85&gt;SUM(IR85:$JV85),IF(IQ85+SUM(IR85:$JV85)&gt;$BJ85,$BJ85-SUM(QR85:$RV85),IQ85),0))</f>
        <v>0</v>
      </c>
      <c r="QR85" s="5">
        <f>IF(IR85=0,0,IF($BJ85&gt;SUM(IS85:$JV85),IF(IR85+SUM(IS85:$JV85)&gt;$BJ85,$BJ85-SUM(QS85:$RV85),IR85),0))</f>
        <v>0</v>
      </c>
      <c r="QS85" s="5">
        <f>IF(IS85=0,0,IF($BJ85&gt;SUM(IT85:$JV85),IF(IS85+SUM(IT85:$JV85)&gt;$BJ85,$BJ85-SUM(QT85:$RV85),IS85),0))</f>
        <v>0</v>
      </c>
      <c r="QT85" s="5">
        <f>IF(IT85=0,0,IF($BJ85&gt;SUM(IU85:$JV85),IF(IT85+SUM(IU85:$JV85)&gt;$BJ85,$BJ85-SUM(QU85:$RV85),IT85),0))</f>
        <v>0</v>
      </c>
      <c r="QU85" s="5">
        <f>IF(IU85=0,0,IF($BJ85&gt;SUM(IV85:$JV85),IF(IU85+SUM(IV85:$JV85)&gt;$BJ85,$BJ85-SUM(QV85:$RV85),IU85),0))</f>
        <v>0</v>
      </c>
      <c r="QV85" s="5">
        <f>IF(IV85=0,0,IF($BJ85&gt;SUM(IW85:$JV85),IF(IV85+SUM(IW85:$JV85)&gt;$BJ85,$BJ85-SUM(QW85:$RV85),IV85),0))</f>
        <v>0</v>
      </c>
      <c r="QW85" s="5">
        <f>IF(IW85=0,0,IF($BJ85&gt;SUM(IX85:$JV85),IF(IW85+SUM(IX85:$JV85)&gt;$BJ85,$BJ85-SUM(QX85:$RV85),IW85),0))</f>
        <v>0</v>
      </c>
      <c r="QX85" s="5">
        <f>IF(IX85=0,0,IF($BJ85&gt;SUM(IY85:$JV85),IF(IX85+SUM(IY85:$JV85)&gt;$BJ85,$BJ85-SUM(QY85:$RV85),IX85),0))</f>
        <v>0</v>
      </c>
      <c r="QY85" s="5">
        <f>IF(IY85=0,0,IF($BJ85&gt;SUM(IZ85:$JV85),IF(IY85+SUM(IZ85:$JV85)&gt;$BJ85,$BJ85-SUM(QZ85:$RV85),IY85),0))</f>
        <v>0</v>
      </c>
      <c r="QZ85" s="5">
        <f>IF(IZ85=0,0,IF($BJ85&gt;SUM(JA85:$JV85),IF(IZ85+SUM(JA85:$JV85)&gt;$BJ85,$BJ85-SUM(RA85:$RV85),IZ85),0))</f>
        <v>0</v>
      </c>
      <c r="RA85" s="5">
        <f>IF(JA85=0,0,IF($BJ85&gt;SUM(JB85:$JV85),IF(JA85+SUM(JB85:$JV85)&gt;$BJ85,$BJ85-SUM(RB85:$RV85),JA85),0))</f>
        <v>0</v>
      </c>
      <c r="RB85" s="5">
        <f>IF(JB85=0,0,IF($BJ85&gt;SUM(JC85:$JV85),IF(JB85+SUM(JC85:$JV85)&gt;$BJ85,$BJ85-SUM(RC85:$RV85),JB85),0))</f>
        <v>0</v>
      </c>
      <c r="RC85" s="5">
        <f>IF(JC85=0,0,IF($BJ85&gt;SUM(JD85:$JV85),IF(JC85+SUM(JD85:$JV85)&gt;$BJ85,$BJ85-SUM(RD85:$RV85),JC85),0))</f>
        <v>0</v>
      </c>
      <c r="RD85" s="5">
        <f>IF(JD85=0,0,IF($BJ85&gt;SUM(JE85:$JV85),IF(JD85+SUM(JE85:$JV85)&gt;$BJ85,$BJ85-SUM(RE85:$RV85),JD85),0))</f>
        <v>0</v>
      </c>
      <c r="RE85" s="5">
        <f>IF(JE85=0,0,IF($BJ85&gt;SUM(JF85:$JV85),IF(JE85+SUM(JF85:$JV85)&gt;$BJ85,$BJ85-SUM(RF85:$RV85),JE85),0))</f>
        <v>0</v>
      </c>
      <c r="RF85" s="5">
        <f>IF(JF85=0,0,IF($BJ85&gt;SUM(JG85:$JV85),IF(JF85+SUM(JG85:$JV85)&gt;$BJ85,$BJ85-SUM(RG85:$RV85),JF85),0))</f>
        <v>0</v>
      </c>
      <c r="RG85" s="5">
        <f>IF(JG85=0,0,IF($BJ85&gt;SUM(JH85:$JV85),IF(JG85+SUM(JH85:$JV85)&gt;$BJ85,$BJ85-SUM(RH85:$RV85),JG85),0))</f>
        <v>0</v>
      </c>
      <c r="RH85" s="5">
        <f>IF(JH85=0,0,IF($BJ85&gt;SUM(JI85:$JV85),IF(JH85+SUM(JI85:$JV85)&gt;$BJ85,$BJ85-SUM(RI85:$RV85),JH85),0))</f>
        <v>0</v>
      </c>
      <c r="RI85" s="5">
        <f>IF(JI85=0,0,IF($BJ85&gt;SUM(JJ85:$JV85),IF(JI85+SUM(JJ85:$JV85)&gt;$BJ85,$BJ85-SUM(RJ85:$RV85),JI85),0))</f>
        <v>0</v>
      </c>
      <c r="RJ85" s="5">
        <f>IF(JJ85=0,0,IF($BJ85&gt;SUM(JK85:$JV85),IF(JJ85+SUM(JK85:$JV85)&gt;$BJ85,$BJ85-SUM(RK85:$RV85),JJ85),0))</f>
        <v>0</v>
      </c>
      <c r="RK85" s="5">
        <f>IF(JK85=0,0,IF($BJ85&gt;SUM(JL85:$JV85),IF(JK85+SUM(JL85:$JV85)&gt;$BJ85,$BJ85-SUM(RL85:$RV85),JK85),0))</f>
        <v>0</v>
      </c>
      <c r="RL85" s="5">
        <f>IF(JL85=0,0,IF($BJ85&gt;SUM(JM85:$JV85),IF(JL85+SUM(JM85:$JV85)&gt;$BJ85,$BJ85-SUM(RM85:$RV85),JL85),0))</f>
        <v>0</v>
      </c>
      <c r="RM85" s="5">
        <f>IF(JM85=0,0,IF($BJ85&gt;SUM(JN85:$JV85),IF(JM85+SUM(JN85:$JV85)&gt;$BJ85,$BJ85-SUM(RN85:$RV85),JM85),0))</f>
        <v>0</v>
      </c>
      <c r="RN85" s="5">
        <f>IF(JN85=0,0,IF($BJ85&gt;SUM(JO85:$JV85),IF(JN85+SUM(JO85:$JV85)&gt;$BJ85,$BJ85-SUM(RO85:$RV85),JN85),0))</f>
        <v>0</v>
      </c>
      <c r="RO85" s="5">
        <f>IF(JO85=0,0,IF($BJ85&gt;SUM(JP85:$JV85),IF(JO85+SUM(JP85:$JV85)&gt;$BJ85,$BJ85-SUM(RP85:$RV85),JO85),0))</f>
        <v>0</v>
      </c>
      <c r="RP85" s="5">
        <f>IF(JP85=0,0,IF($BJ85&gt;SUM(JQ85:$JV85),IF(JP85+SUM(JQ85:$JV85)&gt;$BJ85,$BJ85-SUM(RQ85:$RV85),JP85),0))</f>
        <v>17</v>
      </c>
      <c r="RQ85" s="5">
        <f>IF(JQ85=0,0,IF($BJ85&gt;SUM(JR85:$JV85),IF(JQ85+SUM(JR85:$JV85)&gt;$BJ85,$BJ85-SUM(RR85:$RV85),JQ85),0))</f>
        <v>27</v>
      </c>
      <c r="RR85" s="5">
        <f>IF(JR85=0,0,IF($BJ85&gt;SUM(JS85:$JV85),IF(JR85+SUM(JS85:$JV85)&gt;$BJ85,$BJ85-SUM(RS85:$RV85),JR85),0))</f>
        <v>75</v>
      </c>
      <c r="RS85" s="5">
        <f>IF(JS85=0,0,IF($BJ85&gt;SUM(JT85:$JV85),IF(JS85+SUM(JT85:$JV85)&gt;$BJ85,$BJ85-SUM(RT85:$RV85),JS85),0))</f>
        <v>15</v>
      </c>
      <c r="RT85" s="5">
        <f>IF(JT85=0,0,IF($BJ85&gt;SUM(JU85:$JV85),IF(JT85+SUM(JU85:$JV85)&gt;$BJ85,$BJ85-SUM(RU85:$RV85),JT85),0))</f>
        <v>23</v>
      </c>
      <c r="RU85" s="5">
        <f>IF(JU85=0,0,IF($BJ85&gt;SUM(JV85:$JV85),IF(JU85+SUM(JV85:$JV85)&gt;$BJ85,$BJ85-SUM(RV85:$RV85),JU85),0))</f>
        <v>15</v>
      </c>
      <c r="RV85" s="54"/>
      <c r="RW85" s="12">
        <f ca="1">SUMIFS(Sales!D$1:D$151,Sales!B$1:B$151,B85,Sales!C$1:C$151,C85)</f>
        <v>73</v>
      </c>
      <c r="RX85" s="65" t="b">
        <f>IF(COUNTIF(Sales!C$1:C$153,C85)=1,TRUE,FALSE)</f>
        <v>1</v>
      </c>
      <c r="RY85" t="b">
        <f t="shared" si="624"/>
        <v>1</v>
      </c>
    </row>
    <row r="86" spans="1:493" x14ac:dyDescent="0.35">
      <c r="A86" s="7">
        <f t="shared" ca="1" si="546"/>
        <v>86</v>
      </c>
      <c r="B86" s="126" t="str">
        <f t="shared" si="595"/>
        <v>GC-Shoes</v>
      </c>
      <c r="C86" s="20" t="s">
        <v>86</v>
      </c>
      <c r="D86" s="20" t="s">
        <v>469</v>
      </c>
      <c r="E86" s="155">
        <f>IF(LEFT(C86,5)="Total",0,SUMIFS(Costing!E$1:E$79,Costing!C$1:C$79,B86,Costing!D$1:D$79,C86))</f>
        <v>705</v>
      </c>
      <c r="F86" s="60">
        <f>SUMIFS(Costing!G$1:G$79,Costing!C$1:C$79,B86,Costing!D$1:D$79,C86)</f>
        <v>100.1809219858156</v>
      </c>
      <c r="G86" s="92"/>
      <c r="H86" s="220"/>
      <c r="I86" s="67">
        <f t="shared" si="603"/>
        <v>0</v>
      </c>
      <c r="J86" s="92">
        <v>7</v>
      </c>
      <c r="K86" s="220">
        <f>((6*115)+150)/J86</f>
        <v>120</v>
      </c>
      <c r="L86" s="67">
        <f t="shared" si="604"/>
        <v>19.819078014184399</v>
      </c>
      <c r="M86" s="92"/>
      <c r="N86" s="220"/>
      <c r="O86" s="67">
        <f t="shared" si="605"/>
        <v>0</v>
      </c>
      <c r="P86" s="92">
        <v>1</v>
      </c>
      <c r="Q86" s="220">
        <v>115</v>
      </c>
      <c r="R86" s="67">
        <f t="shared" si="606"/>
        <v>14.819078014184399</v>
      </c>
      <c r="S86" s="92"/>
      <c r="T86" s="220"/>
      <c r="U86" s="67">
        <f t="shared" si="607"/>
        <v>0</v>
      </c>
      <c r="V86" s="92">
        <v>29</v>
      </c>
      <c r="W86" s="220">
        <f>(2990+390)/V86</f>
        <v>116.55172413793103</v>
      </c>
      <c r="X86" s="67">
        <f t="shared" si="608"/>
        <v>16.370802152115431</v>
      </c>
      <c r="Y86" s="92">
        <v>1</v>
      </c>
      <c r="Z86" s="220">
        <v>150</v>
      </c>
      <c r="AA86" s="67">
        <f t="shared" si="609"/>
        <v>49.819078014184399</v>
      </c>
      <c r="AB86" s="92">
        <v>26</v>
      </c>
      <c r="AC86" s="220">
        <f>(2875+145)/AB86</f>
        <v>116.15384615384616</v>
      </c>
      <c r="AD86" s="67">
        <f t="shared" si="610"/>
        <v>15.972924168030559</v>
      </c>
      <c r="AE86" s="92">
        <v>3</v>
      </c>
      <c r="AF86" s="220">
        <f>(145+130+135)/AE86</f>
        <v>136.66666666666666</v>
      </c>
      <c r="AG86" s="67">
        <f t="shared" si="611"/>
        <v>36.485744680851056</v>
      </c>
      <c r="AH86" s="92"/>
      <c r="AI86" s="220"/>
      <c r="AJ86" s="67">
        <f t="shared" si="612"/>
        <v>0</v>
      </c>
      <c r="AK86" s="92"/>
      <c r="AL86" s="220"/>
      <c r="AM86" s="67">
        <f t="shared" si="613"/>
        <v>0</v>
      </c>
      <c r="AN86" s="92"/>
      <c r="AO86" s="220"/>
      <c r="AP86" s="67">
        <f t="shared" si="614"/>
        <v>0</v>
      </c>
      <c r="AQ86" s="92"/>
      <c r="AR86" s="220"/>
      <c r="AS86" s="67">
        <f t="shared" si="615"/>
        <v>0</v>
      </c>
      <c r="AT86" s="92"/>
      <c r="AU86" s="220"/>
      <c r="AV86" s="67">
        <f t="shared" si="616"/>
        <v>0</v>
      </c>
      <c r="AW86" s="92"/>
      <c r="AX86" s="220"/>
      <c r="AY86" s="67">
        <f t="shared" si="617"/>
        <v>0</v>
      </c>
      <c r="AZ86" s="92"/>
      <c r="BA86" s="220"/>
      <c r="BB86" s="67">
        <f t="shared" si="618"/>
        <v>0</v>
      </c>
      <c r="BC86" s="92"/>
      <c r="BD86" s="220"/>
      <c r="BE86" s="67">
        <f t="shared" si="619"/>
        <v>0</v>
      </c>
      <c r="BF86" s="92"/>
      <c r="BG86" s="220"/>
      <c r="BH86" s="67">
        <f t="shared" si="620"/>
        <v>0</v>
      </c>
      <c r="BI86" s="68"/>
      <c r="BJ86" s="154">
        <f t="shared" si="621"/>
        <v>638</v>
      </c>
      <c r="BK86" s="223">
        <f t="shared" si="622"/>
        <v>63915.428226950353</v>
      </c>
      <c r="BL86" s="50"/>
      <c r="BM86" s="5">
        <f ca="1">SUMIFS(INDIRECT("Sales!"&amp;RW86&amp;":"&amp;RW86),Sales!$1:$1,"&gt;"&amp;$BN$2,Sales!$1:$1,"&lt;="&amp;$C$2)/$BM$2*30</f>
        <v>84</v>
      </c>
      <c r="BN86" s="72"/>
      <c r="BO86" s="5">
        <f>SUMIF($DB$2:$RV$2,"&lt;"&amp;BO$2,$DB86:$RV86)-SUM($BN86:BN86)</f>
        <v>0</v>
      </c>
      <c r="BP86" s="5">
        <f>SUMIF($DB$2:$RV$2,"&lt;"&amp;BP$2,$DB86:$RV86)-SUM($BN86:BO86)</f>
        <v>0</v>
      </c>
      <c r="BQ86" s="5">
        <f>SUMIF($DB$2:$RV$2,"&lt;"&amp;BQ$2,$DB86:$RV86)-SUM($BN86:BP86)</f>
        <v>0</v>
      </c>
      <c r="BR86" s="5">
        <f>SUMIF($DB$2:$RV$2,"&lt;"&amp;BR$2,$DB86:$RV86)-SUM($BN86:BQ86)</f>
        <v>0</v>
      </c>
      <c r="BS86" s="5">
        <f>SUMIF($DB$2:$RV$2,"&lt;"&amp;BS$2,$DB86:$RV86)-SUM($BN86:BR86)</f>
        <v>0</v>
      </c>
      <c r="BT86" s="5">
        <f>SUMIF($DB$2:$RV$2,"&lt;"&amp;BT$2,$DB86:$RV86)-SUM($BN86:BS86)</f>
        <v>638</v>
      </c>
      <c r="BU86" s="5">
        <f t="shared" si="623"/>
        <v>607.57680250783699</v>
      </c>
      <c r="BV86" s="10"/>
      <c r="BW86" s="95">
        <v>25</v>
      </c>
      <c r="BX86" s="95">
        <v>17</v>
      </c>
      <c r="BY86" s="95">
        <v>0</v>
      </c>
      <c r="BZ86" s="95">
        <v>75</v>
      </c>
      <c r="CA86" s="95"/>
      <c r="CB86" s="95"/>
      <c r="CC86" s="79">
        <v>0</v>
      </c>
      <c r="CD86" s="79">
        <v>0</v>
      </c>
      <c r="CE86" s="79">
        <v>0</v>
      </c>
      <c r="CF86" s="79">
        <v>85</v>
      </c>
      <c r="CG86" s="79">
        <v>0</v>
      </c>
      <c r="CH86" s="79">
        <v>75</v>
      </c>
      <c r="CI86" s="79">
        <v>0</v>
      </c>
      <c r="CJ86" s="79">
        <v>22</v>
      </c>
      <c r="CK86" s="79">
        <v>0</v>
      </c>
      <c r="CL86" s="79">
        <v>40</v>
      </c>
      <c r="CM86" s="79">
        <v>0</v>
      </c>
      <c r="CN86" s="79">
        <v>0</v>
      </c>
      <c r="CO86" s="79">
        <v>0</v>
      </c>
      <c r="CP86" s="79">
        <v>55</v>
      </c>
      <c r="CQ86" s="79">
        <v>0</v>
      </c>
      <c r="CR86" s="79">
        <v>0</v>
      </c>
      <c r="CS86" s="79">
        <v>50</v>
      </c>
      <c r="CT86" s="79">
        <v>60</v>
      </c>
      <c r="CU86" s="79">
        <v>58</v>
      </c>
      <c r="CV86" s="79">
        <v>64</v>
      </c>
      <c r="CW86" s="79">
        <v>30</v>
      </c>
      <c r="CX86" s="95">
        <v>42</v>
      </c>
      <c r="CY86" s="79">
        <v>20</v>
      </c>
      <c r="CZ86" s="79">
        <v>62</v>
      </c>
      <c r="DA86" s="79">
        <v>50</v>
      </c>
      <c r="DB86" s="5">
        <v>50</v>
      </c>
      <c r="DC86" s="5">
        <v>50</v>
      </c>
      <c r="DD86" s="5">
        <v>40</v>
      </c>
      <c r="DE86" s="5">
        <v>30</v>
      </c>
      <c r="DF86" s="5">
        <v>50</v>
      </c>
      <c r="DG86" s="5">
        <v>40</v>
      </c>
      <c r="DH86" s="5">
        <v>50</v>
      </c>
      <c r="DI86" s="5">
        <v>50</v>
      </c>
      <c r="DJ86" s="5">
        <v>60</v>
      </c>
      <c r="DK86" s="5">
        <v>50</v>
      </c>
      <c r="DL86" s="5">
        <v>55</v>
      </c>
      <c r="DM86" s="5">
        <v>60</v>
      </c>
      <c r="DN86" s="5">
        <v>142</v>
      </c>
      <c r="DO86" s="5">
        <v>100</v>
      </c>
      <c r="DP86" s="5">
        <v>70</v>
      </c>
      <c r="DQ86" s="5">
        <v>100</v>
      </c>
      <c r="DR86" s="5">
        <v>80</v>
      </c>
      <c r="DS86" s="5">
        <v>70</v>
      </c>
      <c r="DT86" s="5">
        <v>170</v>
      </c>
      <c r="DU86" s="5">
        <v>110</v>
      </c>
      <c r="DV86" s="5">
        <v>60</v>
      </c>
      <c r="DW86" s="5">
        <v>50</v>
      </c>
      <c r="DX86" s="5">
        <v>46</v>
      </c>
      <c r="DY86" s="5">
        <v>62</v>
      </c>
      <c r="DZ86" s="5">
        <v>54</v>
      </c>
      <c r="EA86" s="5">
        <v>53</v>
      </c>
      <c r="EB86" s="5">
        <v>30</v>
      </c>
      <c r="EC86" s="5">
        <v>71</v>
      </c>
      <c r="ED86" s="5">
        <v>0</v>
      </c>
      <c r="EE86" s="5">
        <v>120</v>
      </c>
      <c r="EF86" s="5">
        <v>0</v>
      </c>
      <c r="EG86" s="5">
        <v>75</v>
      </c>
      <c r="EH86" s="5">
        <v>80</v>
      </c>
      <c r="EI86" s="5">
        <v>43</v>
      </c>
      <c r="EJ86" s="5">
        <v>50</v>
      </c>
      <c r="EK86" s="5">
        <v>25</v>
      </c>
      <c r="EL86" s="5">
        <v>76</v>
      </c>
      <c r="EM86" s="5">
        <v>0</v>
      </c>
      <c r="EN86" s="5">
        <v>60</v>
      </c>
      <c r="EO86" s="5">
        <v>40</v>
      </c>
      <c r="EP86" s="5">
        <v>45</v>
      </c>
      <c r="EQ86" s="5">
        <v>45</v>
      </c>
      <c r="ER86" s="5">
        <v>50</v>
      </c>
      <c r="ES86" s="5">
        <v>30</v>
      </c>
      <c r="ET86" s="5">
        <v>50</v>
      </c>
      <c r="EU86" s="5">
        <v>45</v>
      </c>
      <c r="EV86" s="5">
        <v>45</v>
      </c>
      <c r="EW86" s="5">
        <v>60</v>
      </c>
      <c r="EX86" s="5">
        <v>70</v>
      </c>
      <c r="EY86" s="5">
        <v>70</v>
      </c>
      <c r="EZ86" s="5">
        <v>60</v>
      </c>
      <c r="FA86" s="5">
        <v>0</v>
      </c>
      <c r="FB86" s="5">
        <v>80</v>
      </c>
      <c r="FC86" s="5">
        <v>33</v>
      </c>
      <c r="FD86" s="5">
        <v>21</v>
      </c>
      <c r="FE86" s="5">
        <v>0</v>
      </c>
      <c r="FF86" s="5">
        <v>30</v>
      </c>
      <c r="FG86" s="5">
        <v>40</v>
      </c>
      <c r="FH86" s="5">
        <v>0</v>
      </c>
      <c r="FI86" s="5">
        <v>0</v>
      </c>
      <c r="FJ86" s="5">
        <v>40</v>
      </c>
      <c r="FK86" s="5">
        <v>20</v>
      </c>
      <c r="FL86" s="5">
        <v>32</v>
      </c>
      <c r="FM86" s="5">
        <v>28</v>
      </c>
      <c r="FN86" s="5">
        <v>0</v>
      </c>
      <c r="FO86" s="5">
        <v>32</v>
      </c>
      <c r="FP86" s="5">
        <v>0</v>
      </c>
      <c r="FQ86" s="5">
        <v>25</v>
      </c>
      <c r="FR86" s="5">
        <v>31</v>
      </c>
      <c r="FS86" s="5">
        <v>0</v>
      </c>
      <c r="FT86" s="5">
        <v>36</v>
      </c>
      <c r="FU86" s="5">
        <v>30</v>
      </c>
      <c r="FV86" s="5">
        <v>0</v>
      </c>
      <c r="FW86" s="5">
        <v>30</v>
      </c>
      <c r="FX86" s="5">
        <v>32</v>
      </c>
      <c r="FY86" s="5">
        <v>36</v>
      </c>
      <c r="FZ86" s="5">
        <v>39</v>
      </c>
      <c r="GA86" s="5">
        <v>30</v>
      </c>
      <c r="GB86" s="5">
        <v>28</v>
      </c>
      <c r="GC86" s="5">
        <v>35</v>
      </c>
      <c r="GD86" s="5">
        <v>0</v>
      </c>
      <c r="GE86" s="5">
        <v>35</v>
      </c>
      <c r="GF86" s="5">
        <v>41</v>
      </c>
      <c r="GG86" s="5">
        <v>0</v>
      </c>
      <c r="GH86" s="5">
        <v>45</v>
      </c>
      <c r="GI86" s="5">
        <v>36</v>
      </c>
      <c r="GJ86" s="5">
        <v>40</v>
      </c>
      <c r="GK86" s="5">
        <v>32</v>
      </c>
      <c r="GL86" s="5">
        <v>40</v>
      </c>
      <c r="GM86" s="5">
        <v>35</v>
      </c>
      <c r="GN86" s="5">
        <v>46</v>
      </c>
      <c r="GO86" s="5">
        <v>35</v>
      </c>
      <c r="GP86" s="5">
        <v>10</v>
      </c>
      <c r="GQ86" s="5">
        <v>40</v>
      </c>
      <c r="GR86" s="5">
        <v>41</v>
      </c>
      <c r="GS86" s="5">
        <v>35</v>
      </c>
      <c r="GT86" s="5">
        <v>36</v>
      </c>
      <c r="GU86" s="5">
        <v>35</v>
      </c>
      <c r="GV86" s="5">
        <v>31</v>
      </c>
      <c r="GW86" s="5">
        <v>35</v>
      </c>
      <c r="GX86" s="5">
        <v>12</v>
      </c>
      <c r="GY86" s="5">
        <v>34</v>
      </c>
      <c r="GZ86" s="5">
        <v>50</v>
      </c>
      <c r="HA86" s="5">
        <v>50</v>
      </c>
      <c r="HB86" s="5">
        <v>60</v>
      </c>
      <c r="HC86" s="5">
        <v>60</v>
      </c>
      <c r="HD86" s="5">
        <v>50</v>
      </c>
      <c r="HE86" s="5">
        <v>50</v>
      </c>
      <c r="HF86" s="5">
        <v>43</v>
      </c>
      <c r="HG86" s="5">
        <v>25</v>
      </c>
      <c r="HH86" s="5">
        <v>40</v>
      </c>
      <c r="HI86" s="5">
        <v>45</v>
      </c>
      <c r="HJ86" s="5">
        <v>39</v>
      </c>
      <c r="HK86" s="5">
        <v>50</v>
      </c>
      <c r="HL86" s="5">
        <v>50</v>
      </c>
      <c r="HM86" s="5">
        <v>58</v>
      </c>
      <c r="HN86" s="5">
        <v>50</v>
      </c>
      <c r="HO86" s="5">
        <v>36</v>
      </c>
      <c r="HP86" s="5">
        <v>50</v>
      </c>
      <c r="HQ86" s="5">
        <v>50</v>
      </c>
      <c r="HR86" s="5">
        <v>50</v>
      </c>
      <c r="HS86" s="5">
        <v>35</v>
      </c>
      <c r="HT86" s="5">
        <v>40</v>
      </c>
      <c r="HU86" s="5">
        <v>29</v>
      </c>
      <c r="HV86" s="5">
        <v>50</v>
      </c>
      <c r="HW86" s="5">
        <v>45</v>
      </c>
      <c r="HX86" s="5">
        <v>45</v>
      </c>
      <c r="HY86" s="5">
        <v>40</v>
      </c>
      <c r="HZ86" s="5">
        <v>45</v>
      </c>
      <c r="IA86" s="5">
        <v>75</v>
      </c>
      <c r="IB86" s="5">
        <v>65</v>
      </c>
      <c r="IC86" s="5">
        <v>43</v>
      </c>
      <c r="ID86" s="5">
        <v>50</v>
      </c>
      <c r="IE86" s="5">
        <v>39</v>
      </c>
      <c r="IF86" s="5"/>
      <c r="IG86" s="5">
        <v>26</v>
      </c>
      <c r="IH86" s="5">
        <v>29</v>
      </c>
      <c r="II86" s="5">
        <v>33</v>
      </c>
      <c r="IJ86" s="5">
        <v>58</v>
      </c>
      <c r="IK86" s="5">
        <v>50</v>
      </c>
      <c r="IL86" s="5">
        <v>24</v>
      </c>
      <c r="IM86" s="5">
        <v>32</v>
      </c>
      <c r="IN86" s="5">
        <v>45</v>
      </c>
      <c r="IO86" s="5">
        <v>40</v>
      </c>
      <c r="IP86" s="5">
        <v>35</v>
      </c>
      <c r="IQ86" s="5">
        <v>40</v>
      </c>
      <c r="IR86" s="5">
        <v>40</v>
      </c>
      <c r="IS86" s="5">
        <v>50</v>
      </c>
      <c r="IT86" s="5">
        <v>40</v>
      </c>
      <c r="IU86" s="5">
        <v>45</v>
      </c>
      <c r="IV86" s="5">
        <v>50</v>
      </c>
      <c r="IW86" s="5">
        <v>35</v>
      </c>
      <c r="IX86" s="5">
        <v>35</v>
      </c>
      <c r="IY86" s="5">
        <v>31</v>
      </c>
      <c r="IZ86" s="5">
        <v>35</v>
      </c>
      <c r="JA86" s="5">
        <v>40</v>
      </c>
      <c r="JB86" s="5">
        <v>0</v>
      </c>
      <c r="JC86" s="5">
        <v>35</v>
      </c>
      <c r="JD86" s="5">
        <v>0</v>
      </c>
      <c r="JE86" s="5">
        <v>0</v>
      </c>
      <c r="JF86" s="5">
        <v>10</v>
      </c>
      <c r="JG86" s="5">
        <v>10</v>
      </c>
      <c r="JH86" s="5">
        <v>15</v>
      </c>
      <c r="JI86" s="5">
        <v>20</v>
      </c>
      <c r="JJ86">
        <v>30</v>
      </c>
      <c r="JK86" s="5">
        <v>43</v>
      </c>
      <c r="JL86" s="5">
        <v>35</v>
      </c>
      <c r="JM86" s="5">
        <v>25</v>
      </c>
      <c r="JN86" s="5">
        <v>30</v>
      </c>
      <c r="JO86" s="5">
        <v>30</v>
      </c>
      <c r="JP86" s="5">
        <v>15</v>
      </c>
      <c r="JQ86" s="5">
        <v>25</v>
      </c>
      <c r="JR86" s="5">
        <v>20</v>
      </c>
      <c r="JS86" s="5">
        <v>35</v>
      </c>
      <c r="JT86" s="5">
        <v>25</v>
      </c>
      <c r="JU86" s="5">
        <v>15</v>
      </c>
      <c r="JV86" s="54"/>
      <c r="JW86" s="5">
        <f>IF(BW86=0,0,IF($BJ86&gt;SUM(BX86:$JV86),IF(BW86+SUM(BX86:$JV86)&gt;$BJ86,$BJ86-SUM(JX86:$RV86),BW86),0))</f>
        <v>0</v>
      </c>
      <c r="JX86" s="5">
        <f>IF(BX86=0,0,IF($BJ86&gt;SUM(BY86:$JV86),IF(BX86+SUM(BY86:$JV86)&gt;$BJ86,$BJ86-SUM(JY86:$RV86),BX86),0))</f>
        <v>0</v>
      </c>
      <c r="JY86" s="5">
        <f>IF(BY86=0,0,IF($BJ86&gt;SUM(BZ86:$JV86),IF(BY86+SUM(BZ86:$JV86)&gt;$BJ86,$BJ86-SUM(JZ86:$RV86),BY86),0))</f>
        <v>0</v>
      </c>
      <c r="JZ86" s="5">
        <f>IF(BZ86=0,0,IF($BJ86&gt;SUM(CA86:$JV86),IF(BZ86+SUM(CA86:$JV86)&gt;$BJ86,$BJ86-SUM(KA86:$RV86),BZ86),0))</f>
        <v>0</v>
      </c>
      <c r="KA86" s="5">
        <f>IF(CA86=0,0,IF($BJ86&gt;SUM(CB86:$JV86),IF(CA86+SUM(CB86:$JV86)&gt;$BJ86,$BJ86-SUM(KB86:$RV86),CA86),0))</f>
        <v>0</v>
      </c>
      <c r="KB86" s="5">
        <f>IF(CB86=0,0,IF($BJ86&gt;SUM(CC86:$JV86),IF(CB86+SUM(CC86:$JV86)&gt;$BJ86,$BJ86-SUM(KC86:$RV86),CB86),0))</f>
        <v>0</v>
      </c>
      <c r="KC86" s="5">
        <f>IF(CC86=0,0,IF($BJ86&gt;SUM(CD86:$JV86),IF(CC86+SUM(CD86:$JV86)&gt;$BJ86,$BJ86-SUM(KD86:$RV86),CC86),0))</f>
        <v>0</v>
      </c>
      <c r="KD86" s="5">
        <f>IF(CD86=0,0,IF($BJ86&gt;SUM(CE86:$JV86),IF(CD86+SUM(CE86:$JV86)&gt;$BJ86,$BJ86-SUM(KE86:$RV86),CD86),0))</f>
        <v>0</v>
      </c>
      <c r="KE86" s="5">
        <f>IF(CE86=0,0,IF($BJ86&gt;SUM(CF86:$JV86),IF(CE86+SUM(CF86:$JV86)&gt;$BJ86,$BJ86-SUM(KF86:$RV86),CE86),0))</f>
        <v>0</v>
      </c>
      <c r="KF86" s="5">
        <f>IF(CF86=0,0,IF($BJ86&gt;SUM(CG86:$JV86),IF(CF86+SUM(CG86:$JV86)&gt;$BJ86,$BJ86-SUM(KG86:$RV86),CF86),0))</f>
        <v>0</v>
      </c>
      <c r="KG86" s="5">
        <f>IF(CG86=0,0,IF($BJ86&gt;SUM(CH86:$JV86),IF(CG86+SUM(CH86:$JV86)&gt;$BJ86,$BJ86-SUM(KH86:$RV86),CG86),0))</f>
        <v>0</v>
      </c>
      <c r="KH86" s="5">
        <f>IF(CH86=0,0,IF($BJ86&gt;SUM(CI86:$JV86),IF(CH86+SUM(CI86:$JV86)&gt;$BJ86,$BJ86-SUM(KI86:$RV86),CH86),0))</f>
        <v>0</v>
      </c>
      <c r="KI86" s="5">
        <f>IF(CI86=0,0,IF($BJ86&gt;SUM(CJ86:$JV86),IF(CI86+SUM(CJ86:$JV86)&gt;$BJ86,$BJ86-SUM(KJ86:$RV86),CI86),0))</f>
        <v>0</v>
      </c>
      <c r="KJ86" s="5">
        <f>IF(CJ86=0,0,IF($BJ86&gt;SUM(CK86:$JV86),IF(CJ86+SUM(CK86:$JV86)&gt;$BJ86,$BJ86-SUM(KK86:$RV86),CJ86),0))</f>
        <v>0</v>
      </c>
      <c r="KK86" s="5">
        <f>IF(CK86=0,0,IF($BJ86&gt;SUM(CL86:$JV86),IF(CK86+SUM(CL86:$JV86)&gt;$BJ86,$BJ86-SUM(KL86:$RV86),CK86),0))</f>
        <v>0</v>
      </c>
      <c r="KL86" s="5">
        <f>IF(CL86=0,0,IF($BJ86&gt;SUM(CM86:$JV86),IF(CL86+SUM(CM86:$JV86)&gt;$BJ86,$BJ86-SUM(KM86:$RV86),CL86),0))</f>
        <v>0</v>
      </c>
      <c r="KM86" s="5">
        <f>IF(CM86=0,0,IF($BJ86&gt;SUM(CN86:$JV86),IF(CM86+SUM(CN86:$JV86)&gt;$BJ86,$BJ86-SUM(KN86:$RV86),CM86),0))</f>
        <v>0</v>
      </c>
      <c r="KN86" s="5">
        <f>IF(CN86=0,0,IF($BJ86&gt;SUM(CO86:$JV86),IF(CN86+SUM(CO86:$JV86)&gt;$BJ86,$BJ86-SUM(KO86:$RV86),CN86),0))</f>
        <v>0</v>
      </c>
      <c r="KO86" s="5">
        <f>IF(CO86=0,0,IF($BJ86&gt;SUM(CP86:$JV86),IF(CO86+SUM(CP86:$JV86)&gt;$BJ86,$BJ86-SUM(KP86:$RV86),CO86),0))</f>
        <v>0</v>
      </c>
      <c r="KP86" s="5">
        <f>IF(CP86=0,0,IF($BJ86&gt;SUM(CQ86:$JV86),IF(CP86+SUM(CQ86:$JV86)&gt;$BJ86,$BJ86-SUM(KQ86:$RV86),CP86),0))</f>
        <v>0</v>
      </c>
      <c r="KQ86" s="5">
        <f>IF(CQ86=0,0,IF($BJ86&gt;SUM(CR86:$JV86),IF(CQ86+SUM(CR86:$JV86)&gt;$BJ86,$BJ86-SUM(KR86:$RV86),CQ86),0))</f>
        <v>0</v>
      </c>
      <c r="KR86" s="5">
        <f>IF(CR86=0,0,IF($BJ86&gt;SUM(CS86:$JV86),IF(CR86+SUM(CS86:$JV86)&gt;$BJ86,$BJ86-SUM(KS86:$RV86),CR86),0))</f>
        <v>0</v>
      </c>
      <c r="KS86" s="5">
        <f>IF(CS86=0,0,IF($BJ86&gt;SUM(CT86:$JV86),IF(CS86+SUM(CT86:$JV86)&gt;$BJ86,$BJ86-SUM(KT86:$RV86),CS86),0))</f>
        <v>0</v>
      </c>
      <c r="KT86" s="5">
        <f>IF(CT86=0,0,IF($BJ86&gt;SUM(CU86:$JV86),IF(CT86+SUM(CU86:$JV86)&gt;$BJ86,$BJ86-SUM(KU86:$RV86),CT86),0))</f>
        <v>0</v>
      </c>
      <c r="KU86" s="5">
        <f>IF(CU86=0,0,IF($BJ86&gt;SUM(CV86:$JV86),IF(CU86+SUM(CV86:$JV86)&gt;$BJ86,$BJ86-SUM(KV86:$RV86),CU86),0))</f>
        <v>0</v>
      </c>
      <c r="KV86" s="5">
        <f>IF(CV86=0,0,IF($BJ86&gt;SUM(CW86:$JV86),IF(CV86+SUM(CW86:$JV86)&gt;$BJ86,$BJ86-SUM(KW86:$RV86),CV86),0))</f>
        <v>0</v>
      </c>
      <c r="KW86" s="5">
        <f>IF(CW86=0,0,IF($BJ86&gt;SUM(CX86:$JV86),IF(CW86+SUM(CX86:$JV86)&gt;$BJ86,$BJ86-SUM(KX86:$RV86),CW86),0))</f>
        <v>0</v>
      </c>
      <c r="KX86" s="5">
        <f>IF(CX86=0,0,IF($BJ86&gt;SUM(CY86:$JV86),IF(CX86+SUM(CY86:$JV86)&gt;$BJ86,$BJ86-SUM(KY86:$RV86),CX86),0))</f>
        <v>0</v>
      </c>
      <c r="KY86" s="5">
        <f>IF(CY86=0,0,IF($BJ86&gt;SUM(CZ86:$JV86),IF(CY86+SUM(CZ86:$JV86)&gt;$BJ86,$BJ86-SUM(KZ86:$RV86),CY86),0))</f>
        <v>0</v>
      </c>
      <c r="KZ86" s="5">
        <f>IF(CZ86=0,0,IF($BJ86&gt;SUM(DA86:$JV86),IF(CZ86+SUM(DA86:$JV86)&gt;$BJ86,$BJ86-SUM(LA86:$RV86),CZ86),0))</f>
        <v>0</v>
      </c>
      <c r="LA86" s="5">
        <f>IF(DA86=0,0,IF($BJ86&gt;SUM(DB86:$JV86),IF(DA86+SUM(DB86:$JV86)&gt;$BJ86,$BJ86-SUM(LB86:$RV86),DA86),0))</f>
        <v>0</v>
      </c>
      <c r="LB86" s="5">
        <f>IF(DB86=0,0,IF($BJ86&gt;SUM(DC86:$JV86),IF(DB86+SUM(DC86:$JV86)&gt;$BJ86,$BJ86-SUM(LC86:$RV86),DB86),0))</f>
        <v>0</v>
      </c>
      <c r="LC86" s="5">
        <f>IF(DC86=0,0,IF($BJ86&gt;SUM(DD86:$JV86),IF(DC86+SUM(DD86:$JV86)&gt;$BJ86,$BJ86-SUM(LD86:$RV86),DC86),0))</f>
        <v>0</v>
      </c>
      <c r="LD86" s="5">
        <f>IF(DD86=0,0,IF($BJ86&gt;SUM(DE86:$JV86),IF(DD86+SUM(DE86:$JV86)&gt;$BJ86,$BJ86-SUM(LE86:$RV86),DD86),0))</f>
        <v>0</v>
      </c>
      <c r="LE86" s="5">
        <f>IF(DE86=0,0,IF($BJ86&gt;SUM(DF86:$JV86),IF(DE86+SUM(DF86:$JV86)&gt;$BJ86,$BJ86-SUM(LF86:$RV86),DE86),0))</f>
        <v>0</v>
      </c>
      <c r="LF86" s="5">
        <f>IF(DF86=0,0,IF($BJ86&gt;SUM(DG86:$JV86),IF(DF86+SUM(DG86:$JV86)&gt;$BJ86,$BJ86-SUM(LG86:$RV86),DF86),0))</f>
        <v>0</v>
      </c>
      <c r="LG86" s="5">
        <f>IF(DG86=0,0,IF($BJ86&gt;SUM(DH86:$JV86),IF(DG86+SUM(DH86:$JV86)&gt;$BJ86,$BJ86-SUM(LH86:$RV86),DG86),0))</f>
        <v>0</v>
      </c>
      <c r="LH86" s="5">
        <f>IF(DH86=0,0,IF($BJ86&gt;SUM(DI86:$JV86),IF(DH86+SUM(DI86:$JV86)&gt;$BJ86,$BJ86-SUM(LI86:$RV86),DH86),0))</f>
        <v>0</v>
      </c>
      <c r="LI86" s="5">
        <f>IF(DI86=0,0,IF($BJ86&gt;SUM(DJ86:$JV86),IF(DI86+SUM(DJ86:$JV86)&gt;$BJ86,$BJ86-SUM(LJ86:$RV86),DI86),0))</f>
        <v>0</v>
      </c>
      <c r="LJ86" s="5">
        <f>IF(DJ86=0,0,IF($BJ86&gt;SUM(DK86:$JV86),IF(DJ86+SUM(DK86:$JV86)&gt;$BJ86,$BJ86-SUM(LK86:$RV86),DJ86),0))</f>
        <v>0</v>
      </c>
      <c r="LK86" s="5">
        <f>IF(DK86=0,0,IF($BJ86&gt;SUM(DL86:$JV86),IF(DK86+SUM(DL86:$JV86)&gt;$BJ86,$BJ86-SUM(LL86:$RV86),DK86),0))</f>
        <v>0</v>
      </c>
      <c r="LL86" s="5">
        <f>IF(DL86=0,0,IF($BJ86&gt;SUM(DM86:$JV86),IF(DL86+SUM(DM86:$JV86)&gt;$BJ86,$BJ86-SUM(LM86:$RV86),DL86),0))</f>
        <v>0</v>
      </c>
      <c r="LM86" s="5">
        <f>IF(DM86=0,0,IF($BJ86&gt;SUM(DN86:$JV86),IF(DM86+SUM(DN86:$JV86)&gt;$BJ86,$BJ86-SUM(LN86:$RV86),DM86),0))</f>
        <v>0</v>
      </c>
      <c r="LN86" s="5">
        <f>IF(DN86=0,0,IF($BJ86&gt;SUM(DO86:$JV86),IF(DN86+SUM(DO86:$JV86)&gt;$BJ86,$BJ86-SUM(LO86:$RV86),DN86),0))</f>
        <v>0</v>
      </c>
      <c r="LO86" s="5">
        <f>IF(DO86=0,0,IF($BJ86&gt;SUM(DP86:$JV86),IF(DO86+SUM(DP86:$JV86)&gt;$BJ86,$BJ86-SUM(LP86:$RV86),DO86),0))</f>
        <v>0</v>
      </c>
      <c r="LP86" s="5">
        <f>IF(DP86=0,0,IF($BJ86&gt;SUM(DQ86:$JV86),IF(DP86+SUM(DQ86:$JV86)&gt;$BJ86,$BJ86-SUM(LQ86:$RV86),DP86),0))</f>
        <v>0</v>
      </c>
      <c r="LQ86" s="5">
        <f>IF(DQ86=0,0,IF($BJ86&gt;SUM(DR86:$JV86),IF(DQ86+SUM(DR86:$JV86)&gt;$BJ86,$BJ86-SUM(LR86:$RV86),DQ86),0))</f>
        <v>0</v>
      </c>
      <c r="LR86" s="5">
        <f>IF(DR86=0,0,IF($BJ86&gt;SUM(DS86:$JV86),IF(DR86+SUM(DS86:$JV86)&gt;$BJ86,$BJ86-SUM(LS86:$RV86),DR86),0))</f>
        <v>0</v>
      </c>
      <c r="LS86" s="5">
        <f>IF(DS86=0,0,IF($BJ86&gt;SUM(DT86:$JV86),IF(DS86+SUM(DT86:$JV86)&gt;$BJ86,$BJ86-SUM(LT86:$RV86),DS86),0))</f>
        <v>0</v>
      </c>
      <c r="LT86" s="5">
        <f>IF(DT86=0,0,IF($BJ86&gt;SUM(DU86:$JV86),IF(DT86+SUM(DU86:$JV86)&gt;$BJ86,$BJ86-SUM(LU86:$RV86),DT86),0))</f>
        <v>0</v>
      </c>
      <c r="LU86" s="5">
        <f>IF(DU86=0,0,IF($BJ86&gt;SUM(DV86:$JV86),IF(DU86+SUM(DV86:$JV86)&gt;$BJ86,$BJ86-SUM(LV86:$RV86),DU86),0))</f>
        <v>0</v>
      </c>
      <c r="LV86" s="5">
        <f>IF(DV86=0,0,IF($BJ86&gt;SUM(DW86:$JV86),IF(DV86+SUM(DW86:$JV86)&gt;$BJ86,$BJ86-SUM(LW86:$RV86),DV86),0))</f>
        <v>0</v>
      </c>
      <c r="LW86" s="5">
        <f>IF(DW86=0,0,IF($BJ86&gt;SUM(DX86:$JV86),IF(DW86+SUM(DX86:$JV86)&gt;$BJ86,$BJ86-SUM(LX86:$RV86),DW86),0))</f>
        <v>0</v>
      </c>
      <c r="LX86" s="5">
        <f>IF(DX86=0,0,IF($BJ86&gt;SUM(DY86:$JV86),IF(DX86+SUM(DY86:$JV86)&gt;$BJ86,$BJ86-SUM(LY86:$RV86),DX86),0))</f>
        <v>0</v>
      </c>
      <c r="LY86" s="5">
        <f>IF(DY86=0,0,IF($BJ86&gt;SUM(DZ86:$JV86),IF(DY86+SUM(DZ86:$JV86)&gt;$BJ86,$BJ86-SUM(LZ86:$RV86),DY86),0))</f>
        <v>0</v>
      </c>
      <c r="LZ86" s="5">
        <f>IF(DZ86=0,0,IF($BJ86&gt;SUM(EA86:$JV86),IF(DZ86+SUM(EA86:$JV86)&gt;$BJ86,$BJ86-SUM(MA86:$RV86),DZ86),0))</f>
        <v>0</v>
      </c>
      <c r="MA86" s="5">
        <f>IF(EA86=0,0,IF($BJ86&gt;SUM(EB86:$JV86),IF(EA86+SUM(EB86:$JV86)&gt;$BJ86,$BJ86-SUM(MB86:$RV86),EA86),0))</f>
        <v>0</v>
      </c>
      <c r="MB86" s="5">
        <f>IF(EB86=0,0,IF($BJ86&gt;SUM(EC86:$JV86),IF(EB86+SUM(EC86:$JV86)&gt;$BJ86,$BJ86-SUM(MC86:$RV86),EB86),0))</f>
        <v>0</v>
      </c>
      <c r="MC86" s="5">
        <f>IF(EC86=0,0,IF($BJ86&gt;SUM(ED86:$JV86),IF(EC86+SUM(ED86:$JV86)&gt;$BJ86,$BJ86-SUM(MD86:$RV86),EC86),0))</f>
        <v>0</v>
      </c>
      <c r="MD86" s="5">
        <f>IF(ED86=0,0,IF($BJ86&gt;SUM(EE86:$JV86),IF(ED86+SUM(EE86:$JV86)&gt;$BJ86,$BJ86-SUM(ME86:$RV86),ED86),0))</f>
        <v>0</v>
      </c>
      <c r="ME86" s="5">
        <f>IF(EE86=0,0,IF($BJ86&gt;SUM(EF86:$JV86),IF(EE86+SUM(EF86:$JV86)&gt;$BJ86,$BJ86-SUM(MF86:$RV86),EE86),0))</f>
        <v>0</v>
      </c>
      <c r="MF86" s="5">
        <f>IF(EF86=0,0,IF($BJ86&gt;SUM(EG86:$JV86),IF(EF86+SUM(EG86:$JV86)&gt;$BJ86,$BJ86-SUM(MG86:$RV86),EF86),0))</f>
        <v>0</v>
      </c>
      <c r="MG86" s="5">
        <f>IF(EG86=0,0,IF($BJ86&gt;SUM(EH86:$JV86),IF(EG86+SUM(EH86:$JV86)&gt;$BJ86,$BJ86-SUM(MH86:$RV86),EG86),0))</f>
        <v>0</v>
      </c>
      <c r="MH86" s="5">
        <f>IF(EH86=0,0,IF($BJ86&gt;SUM(EI86:$JV86),IF(EH86+SUM(EI86:$JV86)&gt;$BJ86,$BJ86-SUM(MI86:$RV86),EH86),0))</f>
        <v>0</v>
      </c>
      <c r="MI86" s="5">
        <f>IF(EI86=0,0,IF($BJ86&gt;SUM(EJ86:$JV86),IF(EI86+SUM(EJ86:$JV86)&gt;$BJ86,$BJ86-SUM(MJ86:$RV86),EI86),0))</f>
        <v>0</v>
      </c>
      <c r="MJ86" s="5">
        <f>IF(EJ86=0,0,IF($BJ86&gt;SUM(EK86:$JV86),IF(EJ86+SUM(EK86:$JV86)&gt;$BJ86,$BJ86-SUM(MK86:$RV86),EJ86),0))</f>
        <v>0</v>
      </c>
      <c r="MK86" s="5">
        <f>IF(EK86=0,0,IF($BJ86&gt;SUM(EL86:$JV86),IF(EK86+SUM(EL86:$JV86)&gt;$BJ86,$BJ86-SUM(ML86:$RV86),EK86),0))</f>
        <v>0</v>
      </c>
      <c r="ML86" s="5">
        <f>IF(EL86=0,0,IF($BJ86&gt;SUM(EM86:$JV86),IF(EL86+SUM(EM86:$JV86)&gt;$BJ86,$BJ86-SUM(MM86:$RV86),EL86),0))</f>
        <v>0</v>
      </c>
      <c r="MM86" s="5">
        <f>IF(EM86=0,0,IF($BJ86&gt;SUM(EN86:$JV86),IF(EM86+SUM(EN86:$JV86)&gt;$BJ86,$BJ86-SUM(MN86:$RV86),EM86),0))</f>
        <v>0</v>
      </c>
      <c r="MN86" s="5">
        <f>IF(EN86=0,0,IF($BJ86&gt;SUM(EO86:$JV86),IF(EN86+SUM(EO86:$JV86)&gt;$BJ86,$BJ86-SUM(MO86:$RV86),EN86),0))</f>
        <v>0</v>
      </c>
      <c r="MO86" s="5">
        <f>IF(EO86=0,0,IF($BJ86&gt;SUM(EP86:$JV86),IF(EO86+SUM(EP86:$JV86)&gt;$BJ86,$BJ86-SUM(MP86:$RV86),EO86),0))</f>
        <v>0</v>
      </c>
      <c r="MP86" s="5">
        <f>IF(EP86=0,0,IF($BJ86&gt;SUM(EQ86:$JV86),IF(EP86+SUM(EQ86:$JV86)&gt;$BJ86,$BJ86-SUM(MQ86:$RV86),EP86),0))</f>
        <v>0</v>
      </c>
      <c r="MQ86" s="5">
        <f>IF(EQ86=0,0,IF($BJ86&gt;SUM(ER86:$JV86),IF(EQ86+SUM(ER86:$JV86)&gt;$BJ86,$BJ86-SUM(MR86:$RV86),EQ86),0))</f>
        <v>0</v>
      </c>
      <c r="MR86" s="5">
        <f>IF(ER86=0,0,IF($BJ86&gt;SUM(ES86:$JV86),IF(ER86+SUM(ES86:$JV86)&gt;$BJ86,$BJ86-SUM(MS86:$RV86),ER86),0))</f>
        <v>0</v>
      </c>
      <c r="MS86" s="5">
        <f>IF(ES86=0,0,IF($BJ86&gt;SUM(ET86:$JV86),IF(ES86+SUM(ET86:$JV86)&gt;$BJ86,$BJ86-SUM(MT86:$RV86),ES86),0))</f>
        <v>0</v>
      </c>
      <c r="MT86" s="5">
        <f>IF(ET86=0,0,IF($BJ86&gt;SUM(EU86:$JV86),IF(ET86+SUM(EU86:$JV86)&gt;$BJ86,$BJ86-SUM(MU86:$RV86),ET86),0))</f>
        <v>0</v>
      </c>
      <c r="MU86" s="5">
        <f>IF(EU86=0,0,IF($BJ86&gt;SUM(EV86:$JV86),IF(EU86+SUM(EV86:$JV86)&gt;$BJ86,$BJ86-SUM(MV86:$RV86),EU86),0))</f>
        <v>0</v>
      </c>
      <c r="MV86" s="5">
        <f>IF(EV86=0,0,IF($BJ86&gt;SUM(EW86:$JV86),IF(EV86+SUM(EW86:$JV86)&gt;$BJ86,$BJ86-SUM(MW86:$RV86),EV86),0))</f>
        <v>0</v>
      </c>
      <c r="MW86" s="5">
        <f>IF(EW86=0,0,IF($BJ86&gt;SUM(EX86:$JV86),IF(EW86+SUM(EX86:$JV86)&gt;$BJ86,$BJ86-SUM(MX86:$RV86),EW86),0))</f>
        <v>0</v>
      </c>
      <c r="MX86" s="5">
        <f>IF(EX86=0,0,IF($BJ86&gt;SUM(EY86:$JV86),IF(EX86+SUM(EY86:$JV86)&gt;$BJ86,$BJ86-SUM(MY86:$RV86),EX86),0))</f>
        <v>0</v>
      </c>
      <c r="MY86" s="5">
        <f>IF(EY86=0,0,IF($BJ86&gt;SUM(EZ86:$JV86),IF(EY86+SUM(EZ86:$JV86)&gt;$BJ86,$BJ86-SUM(MZ86:$RV86),EY86),0))</f>
        <v>0</v>
      </c>
      <c r="MZ86" s="5">
        <f>IF(EZ86=0,0,IF($BJ86&gt;SUM(FA86:$JV86),IF(EZ86+SUM(FA86:$JV86)&gt;$BJ86,$BJ86-SUM(NA86:$RV86),EZ86),0))</f>
        <v>0</v>
      </c>
      <c r="NA86" s="5">
        <f>IF(FA86=0,0,IF($BJ86&gt;SUM(FB86:$JV86),IF(FA86+SUM(FB86:$JV86)&gt;$BJ86,$BJ86-SUM(NB86:$RV86),FA86),0))</f>
        <v>0</v>
      </c>
      <c r="NB86" s="5">
        <f>IF(FB86=0,0,IF($BJ86&gt;SUM(FC86:$JV86),IF(FB86+SUM(FC86:$JV86)&gt;$BJ86,$BJ86-SUM(NC86:$RV86),FB86),0))</f>
        <v>0</v>
      </c>
      <c r="NC86" s="5">
        <f>IF(FC86=0,0,IF($BJ86&gt;SUM(FD86:$JV86),IF(FC86+SUM(FD86:$JV86)&gt;$BJ86,$BJ86-SUM(ND86:$RV86),FC86),0))</f>
        <v>0</v>
      </c>
      <c r="ND86" s="5">
        <f>IF(FD86=0,0,IF($BJ86&gt;SUM(FE86:$JV86),IF(FD86+SUM(FE86:$JV86)&gt;$BJ86,$BJ86-SUM(NE86:$RV86),FD86),0))</f>
        <v>0</v>
      </c>
      <c r="NE86" s="5">
        <f>IF(FE86=0,0,IF($BJ86&gt;SUM(FF86:$JV86),IF(FE86+SUM(FF86:$JV86)&gt;$BJ86,$BJ86-SUM(NF86:$RV86),FE86),0))</f>
        <v>0</v>
      </c>
      <c r="NF86" s="5">
        <f>IF(FF86=0,0,IF($BJ86&gt;SUM(FG86:$JV86),IF(FF86+SUM(FG86:$JV86)&gt;$BJ86,$BJ86-SUM(NG86:$RV86),FF86),0))</f>
        <v>0</v>
      </c>
      <c r="NG86" s="5">
        <f>IF(FG86=0,0,IF($BJ86&gt;SUM(FH86:$JV86),IF(FG86+SUM(FH86:$JV86)&gt;$BJ86,$BJ86-SUM(NH86:$RV86),FG86),0))</f>
        <v>0</v>
      </c>
      <c r="NH86" s="5">
        <f>IF(FH86=0,0,IF($BJ86&gt;SUM(FI86:$JV86),IF(FH86+SUM(FI86:$JV86)&gt;$BJ86,$BJ86-SUM(NI86:$RV86),FH86),0))</f>
        <v>0</v>
      </c>
      <c r="NI86" s="5">
        <f>IF(FI86=0,0,IF($BJ86&gt;SUM(FJ86:$JV86),IF(FI86+SUM(FJ86:$JV86)&gt;$BJ86,$BJ86-SUM(NJ86:$RV86),FI86),0))</f>
        <v>0</v>
      </c>
      <c r="NJ86" s="5">
        <f>IF(FJ86=0,0,IF($BJ86&gt;SUM(FK86:$JV86),IF(FJ86+SUM(FK86:$JV86)&gt;$BJ86,$BJ86-SUM(NK86:$RV86),FJ86),0))</f>
        <v>0</v>
      </c>
      <c r="NK86" s="5">
        <f>IF(FK86=0,0,IF($BJ86&gt;SUM(FL86:$JV86),IF(FK86+SUM(FL86:$JV86)&gt;$BJ86,$BJ86-SUM(NL86:$RV86),FK86),0))</f>
        <v>0</v>
      </c>
      <c r="NL86" s="5">
        <f>IF(FL86=0,0,IF($BJ86&gt;SUM(FM86:$JV86),IF(FL86+SUM(FM86:$JV86)&gt;$BJ86,$BJ86-SUM(NM86:$RV86),FL86),0))</f>
        <v>0</v>
      </c>
      <c r="NM86" s="5">
        <f>IF(FM86=0,0,IF($BJ86&gt;SUM(FN86:$JV86),IF(FM86+SUM(FN86:$JV86)&gt;$BJ86,$BJ86-SUM(NN86:$RV86),FM86),0))</f>
        <v>0</v>
      </c>
      <c r="NN86" s="5">
        <f>IF(FN86=0,0,IF($BJ86&gt;SUM(FO86:$JV86),IF(FN86+SUM(FO86:$JV86)&gt;$BJ86,$BJ86-SUM(NO86:$RV86),FN86),0))</f>
        <v>0</v>
      </c>
      <c r="NO86" s="5">
        <f>IF(FO86=0,0,IF($BJ86&gt;SUM(FP86:$JV86),IF(FO86+SUM(FP86:$JV86)&gt;$BJ86,$BJ86-SUM(NP86:$RV86),FO86),0))</f>
        <v>0</v>
      </c>
      <c r="NP86" s="5">
        <f>IF(FP86=0,0,IF($BJ86&gt;SUM(FQ86:$JV86),IF(FP86+SUM(FQ86:$JV86)&gt;$BJ86,$BJ86-SUM(NQ86:$RV86),FP86),0))</f>
        <v>0</v>
      </c>
      <c r="NQ86" s="5">
        <f>IF(FQ86=0,0,IF($BJ86&gt;SUM(FR86:$JV86),IF(FQ86+SUM(FR86:$JV86)&gt;$BJ86,$BJ86-SUM(NR86:$RV86),FQ86),0))</f>
        <v>0</v>
      </c>
      <c r="NR86" s="5">
        <f>IF(FR86=0,0,IF($BJ86&gt;SUM(FS86:$JV86),IF(FR86+SUM(FS86:$JV86)&gt;$BJ86,$BJ86-SUM(NS86:$RV86),FR86),0))</f>
        <v>0</v>
      </c>
      <c r="NS86" s="5">
        <f>IF(FS86=0,0,IF($BJ86&gt;SUM(FT86:$JV86),IF(FS86+SUM(FT86:$JV86)&gt;$BJ86,$BJ86-SUM(NT86:$RV86),FS86),0))</f>
        <v>0</v>
      </c>
      <c r="NT86" s="5">
        <f>IF(FT86=0,0,IF($BJ86&gt;SUM(FU86:$JV86),IF(FT86+SUM(FU86:$JV86)&gt;$BJ86,$BJ86-SUM(NU86:$RV86),FT86),0))</f>
        <v>0</v>
      </c>
      <c r="NU86" s="5">
        <f>IF(FU86=0,0,IF($BJ86&gt;SUM(FV86:$JV86),IF(FU86+SUM(FV86:$JV86)&gt;$BJ86,$BJ86-SUM(NV86:$RV86),FU86),0))</f>
        <v>0</v>
      </c>
      <c r="NV86" s="5">
        <f>IF(FV86=0,0,IF($BJ86&gt;SUM(FW86:$JV86),IF(FV86+SUM(FW86:$JV86)&gt;$BJ86,$BJ86-SUM(NW86:$RV86),FV86),0))</f>
        <v>0</v>
      </c>
      <c r="NW86" s="5">
        <f>IF(FW86=0,0,IF($BJ86&gt;SUM(FX86:$JV86),IF(FW86+SUM(FX86:$JV86)&gt;$BJ86,$BJ86-SUM(NX86:$RV86),FW86),0))</f>
        <v>0</v>
      </c>
      <c r="NX86" s="5">
        <f>IF(FX86=0,0,IF($BJ86&gt;SUM(FY86:$JV86),IF(FX86+SUM(FY86:$JV86)&gt;$BJ86,$BJ86-SUM(NY86:$RV86),FX86),0))</f>
        <v>0</v>
      </c>
      <c r="NY86" s="5">
        <f>IF(FY86=0,0,IF($BJ86&gt;SUM(FZ86:$JV86),IF(FY86+SUM(FZ86:$JV86)&gt;$BJ86,$BJ86-SUM(NZ86:$RV86),FY86),0))</f>
        <v>0</v>
      </c>
      <c r="NZ86" s="5">
        <f>IF(FZ86=0,0,IF($BJ86&gt;SUM(GA86:$JV86),IF(FZ86+SUM(GA86:$JV86)&gt;$BJ86,$BJ86-SUM(OA86:$RV86),FZ86),0))</f>
        <v>0</v>
      </c>
      <c r="OA86" s="5">
        <f>IF(GA86=0,0,IF($BJ86&gt;SUM(GB86:$JV86),IF(GA86+SUM(GB86:$JV86)&gt;$BJ86,$BJ86-SUM(OB86:$RV86),GA86),0))</f>
        <v>0</v>
      </c>
      <c r="OB86" s="5">
        <f>IF(GB86=0,0,IF($BJ86&gt;SUM(GC86:$JV86),IF(GB86+SUM(GC86:$JV86)&gt;$BJ86,$BJ86-SUM(OC86:$RV86),GB86),0))</f>
        <v>0</v>
      </c>
      <c r="OC86" s="5">
        <f>IF(GC86=0,0,IF($BJ86&gt;SUM(GD86:$JV86),IF(GC86+SUM(GD86:$JV86)&gt;$BJ86,$BJ86-SUM(OD86:$RV86),GC86),0))</f>
        <v>0</v>
      </c>
      <c r="OD86" s="5">
        <f>IF(GD86=0,0,IF($BJ86&gt;SUM(GE86:$JV86),IF(GD86+SUM(GE86:$JV86)&gt;$BJ86,$BJ86-SUM(OE86:$RV86),GD86),0))</f>
        <v>0</v>
      </c>
      <c r="OE86" s="5">
        <f>IF(GE86=0,0,IF($BJ86&gt;SUM(GF86:$JV86),IF(GE86+SUM(GF86:$JV86)&gt;$BJ86,$BJ86-SUM(OF86:$RV86),GE86),0))</f>
        <v>0</v>
      </c>
      <c r="OF86" s="5">
        <f>IF(GF86=0,0,IF($BJ86&gt;SUM(GG86:$JV86),IF(GF86+SUM(GG86:$JV86)&gt;$BJ86,$BJ86-SUM(OG86:$RV86),GF86),0))</f>
        <v>0</v>
      </c>
      <c r="OG86" s="5">
        <f>IF(GG86=0,0,IF($BJ86&gt;SUM(GH86:$JV86),IF(GG86+SUM(GH86:$JV86)&gt;$BJ86,$BJ86-SUM(OH86:$RV86),GG86),0))</f>
        <v>0</v>
      </c>
      <c r="OH86" s="5">
        <f>IF(GH86=0,0,IF($BJ86&gt;SUM(GI86:$JV86),IF(GH86+SUM(GI86:$JV86)&gt;$BJ86,$BJ86-SUM(OI86:$RV86),GH86),0))</f>
        <v>0</v>
      </c>
      <c r="OI86" s="5">
        <f>IF(GI86=0,0,IF($BJ86&gt;SUM(GJ86:$JV86),IF(GI86+SUM(GJ86:$JV86)&gt;$BJ86,$BJ86-SUM(OJ86:$RV86),GI86),0))</f>
        <v>0</v>
      </c>
      <c r="OJ86" s="5">
        <f>IF(GJ86=0,0,IF($BJ86&gt;SUM(GK86:$JV86),IF(GJ86+SUM(GK86:$JV86)&gt;$BJ86,$BJ86-SUM(OK86:$RV86),GJ86),0))</f>
        <v>0</v>
      </c>
      <c r="OK86" s="5">
        <f>IF(GK86=0,0,IF($BJ86&gt;SUM(GL86:$JV86),IF(GK86+SUM(GL86:$JV86)&gt;$BJ86,$BJ86-SUM(OL86:$RV86),GK86),0))</f>
        <v>0</v>
      </c>
      <c r="OL86" s="5">
        <f>IF(GL86=0,0,IF($BJ86&gt;SUM(GM86:$JV86),IF(GL86+SUM(GM86:$JV86)&gt;$BJ86,$BJ86-SUM(OM86:$RV86),GL86),0))</f>
        <v>0</v>
      </c>
      <c r="OM86" s="5">
        <f>IF(GM86=0,0,IF($BJ86&gt;SUM(GN86:$JV86),IF(GM86+SUM(GN86:$JV86)&gt;$BJ86,$BJ86-SUM(ON86:$RV86),GM86),0))</f>
        <v>0</v>
      </c>
      <c r="ON86" s="5">
        <f>IF(GN86=0,0,IF($BJ86&gt;SUM(GO86:$JV86),IF(GN86+SUM(GO86:$JV86)&gt;$BJ86,$BJ86-SUM(OO86:$RV86),GN86),0))</f>
        <v>0</v>
      </c>
      <c r="OO86" s="5">
        <f>IF(GO86=0,0,IF($BJ86&gt;SUM(GP86:$JV86),IF(GO86+SUM(GP86:$JV86)&gt;$BJ86,$BJ86-SUM(OP86:$RV86),GO86),0))</f>
        <v>0</v>
      </c>
      <c r="OP86" s="5">
        <f>IF(GP86=0,0,IF($BJ86&gt;SUM(GQ86:$JV86),IF(GP86+SUM(GQ86:$JV86)&gt;$BJ86,$BJ86-SUM(OQ86:$RV86),GP86),0))</f>
        <v>0</v>
      </c>
      <c r="OQ86" s="5">
        <f>IF(GQ86=0,0,IF($BJ86&gt;SUM(GR86:$JV86),IF(GQ86+SUM(GR86:$JV86)&gt;$BJ86,$BJ86-SUM(OR86:$RV86),GQ86),0))</f>
        <v>0</v>
      </c>
      <c r="OR86" s="5">
        <f>IF(GR86=0,0,IF($BJ86&gt;SUM(GS86:$JV86),IF(GR86+SUM(GS86:$JV86)&gt;$BJ86,$BJ86-SUM(OS86:$RV86),GR86),0))</f>
        <v>0</v>
      </c>
      <c r="OS86" s="5">
        <f>IF(GS86=0,0,IF($BJ86&gt;SUM(GT86:$JV86),IF(GS86+SUM(GT86:$JV86)&gt;$BJ86,$BJ86-SUM(OT86:$RV86),GS86),0))</f>
        <v>0</v>
      </c>
      <c r="OT86" s="5">
        <f>IF(GT86=0,0,IF($BJ86&gt;SUM(GU86:$JV86),IF(GT86+SUM(GU86:$JV86)&gt;$BJ86,$BJ86-SUM(OU86:$RV86),GT86),0))</f>
        <v>0</v>
      </c>
      <c r="OU86" s="5">
        <f>IF(GU86=0,0,IF($BJ86&gt;SUM(GV86:$JV86),IF(GU86+SUM(GV86:$JV86)&gt;$BJ86,$BJ86-SUM(OV86:$RV86),GU86),0))</f>
        <v>0</v>
      </c>
      <c r="OV86" s="5">
        <f>IF(GV86=0,0,IF($BJ86&gt;SUM(GW86:$JV86),IF(GV86+SUM(GW86:$JV86)&gt;$BJ86,$BJ86-SUM(OW86:$RV86),GV86),0))</f>
        <v>0</v>
      </c>
      <c r="OW86" s="5">
        <f>IF(GW86=0,0,IF($BJ86&gt;SUM(GX86:$JV86),IF(GW86+SUM(GX86:$JV86)&gt;$BJ86,$BJ86-SUM(OX86:$RV86),GW86),0))</f>
        <v>0</v>
      </c>
      <c r="OX86" s="5">
        <f>IF(GX86=0,0,IF($BJ86&gt;SUM(GY86:$JV86),IF(GX86+SUM(GY86:$JV86)&gt;$BJ86,$BJ86-SUM(OY86:$RV86),GX86),0))</f>
        <v>0</v>
      </c>
      <c r="OY86" s="5">
        <f>IF(GY86=0,0,IF($BJ86&gt;SUM(GZ86:$JV86),IF(GY86+SUM(GZ86:$JV86)&gt;$BJ86,$BJ86-SUM(OZ86:$RV86),GY86),0))</f>
        <v>0</v>
      </c>
      <c r="OZ86" s="5">
        <f>IF(GZ86=0,0,IF($BJ86&gt;SUM(HA86:$JV86),IF(GZ86+SUM(HA86:$JV86)&gt;$BJ86,$BJ86-SUM(PA86:$RV86),GZ86),0))</f>
        <v>0</v>
      </c>
      <c r="PA86" s="5">
        <f>IF(HA86=0,0,IF($BJ86&gt;SUM(HB86:$JV86),IF(HA86+SUM(HB86:$JV86)&gt;$BJ86,$BJ86-SUM(PB86:$RV86),HA86),0))</f>
        <v>0</v>
      </c>
      <c r="PB86" s="5">
        <f>IF(HB86=0,0,IF($BJ86&gt;SUM(HC86:$JV86),IF(HB86+SUM(HC86:$JV86)&gt;$BJ86,$BJ86-SUM(PC86:$RV86),HB86),0))</f>
        <v>0</v>
      </c>
      <c r="PC86" s="5">
        <f>IF(HC86=0,0,IF($BJ86&gt;SUM(HD86:$JV86),IF(HC86+SUM(HD86:$JV86)&gt;$BJ86,$BJ86-SUM(PD86:$RV86),HC86),0))</f>
        <v>0</v>
      </c>
      <c r="PD86" s="5">
        <f>IF(HD86=0,0,IF($BJ86&gt;SUM(HE86:$JV86),IF(HD86+SUM(HE86:$JV86)&gt;$BJ86,$BJ86-SUM(PE86:$RV86),HD86),0))</f>
        <v>0</v>
      </c>
      <c r="PE86" s="5">
        <f>IF(HE86=0,0,IF($BJ86&gt;SUM(HF86:$JV86),IF(HE86+SUM(HF86:$JV86)&gt;$BJ86,$BJ86-SUM(PF86:$RV86),HE86),0))</f>
        <v>0</v>
      </c>
      <c r="PF86" s="5">
        <f>IF(HF86=0,0,IF($BJ86&gt;SUM(HG86:$JV86),IF(HF86+SUM(HG86:$JV86)&gt;$BJ86,$BJ86-SUM(PG86:$RV86),HF86),0))</f>
        <v>0</v>
      </c>
      <c r="PG86" s="5">
        <f>IF(HG86=0,0,IF($BJ86&gt;SUM(HH86:$JV86),IF(HG86+SUM(HH86:$JV86)&gt;$BJ86,$BJ86-SUM(PH86:$RV86),HG86),0))</f>
        <v>0</v>
      </c>
      <c r="PH86" s="5">
        <f>IF(HH86=0,0,IF($BJ86&gt;SUM(HI86:$JV86),IF(HH86+SUM(HI86:$JV86)&gt;$BJ86,$BJ86-SUM(PI86:$RV86),HH86),0))</f>
        <v>0</v>
      </c>
      <c r="PI86" s="5">
        <f>IF(HI86=0,0,IF($BJ86&gt;SUM(HJ86:$JV86),IF(HI86+SUM(HJ86:$JV86)&gt;$BJ86,$BJ86-SUM(PJ86:$RV86),HI86),0))</f>
        <v>0</v>
      </c>
      <c r="PJ86" s="5">
        <f>IF(HJ86=0,0,IF($BJ86&gt;SUM(HK86:$JV86),IF(HJ86+SUM(HK86:$JV86)&gt;$BJ86,$BJ86-SUM(PK86:$RV86),HJ86),0))</f>
        <v>0</v>
      </c>
      <c r="PK86" s="5">
        <f>IF(HK86=0,0,IF($BJ86&gt;SUM(HL86:$JV86),IF(HK86+SUM(HL86:$JV86)&gt;$BJ86,$BJ86-SUM(PL86:$RV86),HK86),0))</f>
        <v>0</v>
      </c>
      <c r="PL86" s="5">
        <f>IF(HL86=0,0,IF($BJ86&gt;SUM(HM86:$JV86),IF(HL86+SUM(HM86:$JV86)&gt;$BJ86,$BJ86-SUM(PM86:$RV86),HL86),0))</f>
        <v>0</v>
      </c>
      <c r="PM86" s="5">
        <f>IF(HM86=0,0,IF($BJ86&gt;SUM(HN86:$JV86),IF(HM86+SUM(HN86:$JV86)&gt;$BJ86,$BJ86-SUM(PN86:$RV86),HM86),0))</f>
        <v>0</v>
      </c>
      <c r="PN86" s="5">
        <f>IF(HN86=0,0,IF($BJ86&gt;SUM(HO86:$JV86),IF(HN86+SUM(HO86:$JV86)&gt;$BJ86,$BJ86-SUM(PO86:$RV86),HN86),0))</f>
        <v>0</v>
      </c>
      <c r="PO86" s="5">
        <f>IF(HO86=0,0,IF($BJ86&gt;SUM(HP86:$JV86),IF(HO86+SUM(HP86:$JV86)&gt;$BJ86,$BJ86-SUM(PP86:$RV86),HO86),0))</f>
        <v>0</v>
      </c>
      <c r="PP86" s="5">
        <f>IF(HP86=0,0,IF($BJ86&gt;SUM(HQ86:$JV86),IF(HP86+SUM(HQ86:$JV86)&gt;$BJ86,$BJ86-SUM(PQ86:$RV86),HP86),0))</f>
        <v>0</v>
      </c>
      <c r="PQ86" s="5">
        <f>IF(HQ86=0,0,IF($BJ86&gt;SUM(HR86:$JV86),IF(HQ86+SUM(HR86:$JV86)&gt;$BJ86,$BJ86-SUM(PR86:$RV86),HQ86),0))</f>
        <v>0</v>
      </c>
      <c r="PR86" s="5">
        <f>IF(HR86=0,0,IF($BJ86&gt;SUM(HS86:$JV86),IF(HR86+SUM(HS86:$JV86)&gt;$BJ86,$BJ86-SUM(PS86:$RV86),HR86),0))</f>
        <v>0</v>
      </c>
      <c r="PS86" s="5">
        <f>IF(HS86=0,0,IF($BJ86&gt;SUM(HT86:$JV86),IF(HS86+SUM(HT86:$JV86)&gt;$BJ86,$BJ86-SUM(PT86:$RV86),HS86),0))</f>
        <v>0</v>
      </c>
      <c r="PT86" s="5">
        <f>IF(HT86=0,0,IF($BJ86&gt;SUM(HU86:$JV86),IF(HT86+SUM(HU86:$JV86)&gt;$BJ86,$BJ86-SUM(PU86:$RV86),HT86),0))</f>
        <v>0</v>
      </c>
      <c r="PU86" s="5">
        <f>IF(HU86=0,0,IF($BJ86&gt;SUM(HV86:$JV86),IF(HU86+SUM(HV86:$JV86)&gt;$BJ86,$BJ86-SUM(PV86:$RV86),HU86),0))</f>
        <v>0</v>
      </c>
      <c r="PV86" s="5">
        <f>IF(HV86=0,0,IF($BJ86&gt;SUM(HW86:$JV86),IF(HV86+SUM(HW86:$JV86)&gt;$BJ86,$BJ86-SUM(PW86:$RV86),HV86),0))</f>
        <v>0</v>
      </c>
      <c r="PW86" s="5">
        <f>IF(HW86=0,0,IF($BJ86&gt;SUM(HX86:$JV86),IF(HW86+SUM(HX86:$JV86)&gt;$BJ86,$BJ86-SUM(PX86:$RV86),HW86),0))</f>
        <v>0</v>
      </c>
      <c r="PX86" s="5">
        <f>IF(HX86=0,0,IF($BJ86&gt;SUM(HY86:$JV86),IF(HX86+SUM(HY86:$JV86)&gt;$BJ86,$BJ86-SUM(PY86:$RV86),HX86),0))</f>
        <v>0</v>
      </c>
      <c r="PY86" s="5">
        <f>IF(HY86=0,0,IF($BJ86&gt;SUM(HZ86:$JV86),IF(HY86+SUM(HZ86:$JV86)&gt;$BJ86,$BJ86-SUM(PZ86:$RV86),HY86),0))</f>
        <v>0</v>
      </c>
      <c r="PZ86" s="5">
        <f>IF(HZ86=0,0,IF($BJ86&gt;SUM(IA86:$JV86),IF(HZ86+SUM(IA86:$JV86)&gt;$BJ86,$BJ86-SUM(QA86:$RV86),HZ86),0))</f>
        <v>0</v>
      </c>
      <c r="QA86" s="5">
        <f>IF(IA86=0,0,IF($BJ86&gt;SUM(IB86:$JV86),IF(IA86+SUM(IB86:$JV86)&gt;$BJ86,$BJ86-SUM(QB86:$RV86),IA86),0))</f>
        <v>0</v>
      </c>
      <c r="QB86" s="5">
        <f>IF(IB86=0,0,IF($BJ86&gt;SUM(IC86:$JV86),IF(IB86+SUM(IC86:$JV86)&gt;$BJ86,$BJ86-SUM(QC86:$RV86),IB86),0))</f>
        <v>0</v>
      </c>
      <c r="QC86" s="5">
        <f>IF(IC86=0,0,IF($BJ86&gt;SUM(ID86:$JV86),IF(IC86+SUM(ID86:$JV86)&gt;$BJ86,$BJ86-SUM(QD86:$RV86),IC86),0))</f>
        <v>0</v>
      </c>
      <c r="QD86" s="5">
        <f>IF(ID86=0,0,IF($BJ86&gt;SUM(IE86:$JV86),IF(ID86+SUM(IE86:$JV86)&gt;$BJ86,$BJ86-SUM(QE86:$RV86),ID86),0))</f>
        <v>0</v>
      </c>
      <c r="QE86" s="5">
        <f>IF(IE86=0,0,IF($BJ86&gt;SUM(IF86:$JV86),IF(IE86+SUM(IF86:$JV86)&gt;$BJ86,$BJ86-SUM(QF86:$RV86),IE86),0))</f>
        <v>0</v>
      </c>
      <c r="QF86" s="5">
        <f>IF(IF86=0,0,IF($BJ86&gt;SUM(IG86:$JV86),IF(IF86+SUM(IG86:$JV86)&gt;$BJ86,$BJ86-SUM(QG86:$RV86),IF86),0))</f>
        <v>0</v>
      </c>
      <c r="QG86" s="5">
        <f>IF(IG86=0,0,IF($BJ86&gt;SUM(IH86:$JV86),IF(IG86+SUM(IH86:$JV86)&gt;$BJ86,$BJ86-SUM(QH86:$RV86),IG86),0))</f>
        <v>0</v>
      </c>
      <c r="QH86" s="5">
        <f>IF(IH86=0,0,IF($BJ86&gt;SUM(II86:$JV86),IF(IH86+SUM(II86:$JV86)&gt;$BJ86,$BJ86-SUM(QI86:$RV86),IH86),0))</f>
        <v>0</v>
      </c>
      <c r="QI86" s="5">
        <f>IF(II86=0,0,IF($BJ86&gt;SUM(IJ86:$JV86),IF(II86+SUM(IJ86:$JV86)&gt;$BJ86,$BJ86-SUM(QJ86:$RV86),II86),0))</f>
        <v>0</v>
      </c>
      <c r="QJ86" s="5">
        <f>IF(IJ86=0,0,IF($BJ86&gt;SUM(IK86:$JV86),IF(IJ86+SUM(IK86:$JV86)&gt;$BJ86,$BJ86-SUM(QK86:$RV86),IJ86),0))</f>
        <v>0</v>
      </c>
      <c r="QK86" s="5">
        <f>IF(IK86=0,0,IF($BJ86&gt;SUM(IL86:$JV86),IF(IK86+SUM(IL86:$JV86)&gt;$BJ86,$BJ86-SUM(QL86:$RV86),IK86),0))</f>
        <v>0</v>
      </c>
      <c r="QL86" s="5">
        <f>IF(IL86=0,0,IF($BJ86&gt;SUM(IM86:$JV86),IF(IL86+SUM(IM86:$JV86)&gt;$BJ86,$BJ86-SUM(QM86:$RV86),IL86),0))</f>
        <v>0</v>
      </c>
      <c r="QM86" s="5">
        <f>IF(IM86=0,0,IF($BJ86&gt;SUM(IN86:$JV86),IF(IM86+SUM(IN86:$JV86)&gt;$BJ86,$BJ86-SUM(QN86:$RV86),IM86),0))</f>
        <v>0</v>
      </c>
      <c r="QN86" s="5">
        <f>IF(IN86=0,0,IF($BJ86&gt;SUM(IO86:$JV86),IF(IN86+SUM(IO86:$JV86)&gt;$BJ86,$BJ86-SUM(QO86:$RV86),IN86),0))</f>
        <v>0</v>
      </c>
      <c r="QO86" s="5">
        <f>IF(IO86=0,0,IF($BJ86&gt;SUM(IP86:$JV86),IF(IO86+SUM(IP86:$JV86)&gt;$BJ86,$BJ86-SUM(QP86:$RV86),IO86),0))</f>
        <v>0</v>
      </c>
      <c r="QP86" s="5">
        <f>IF(IP86=0,0,IF($BJ86&gt;SUM(IQ86:$JV86),IF(IP86+SUM(IQ86:$JV86)&gt;$BJ86,$BJ86-SUM(QQ86:$RV86),IP86),0))</f>
        <v>0</v>
      </c>
      <c r="QQ86" s="5">
        <f>IF(IQ86=0,0,IF($BJ86&gt;SUM(IR86:$JV86),IF(IQ86+SUM(IR86:$JV86)&gt;$BJ86,$BJ86-SUM(QR86:$RV86),IQ86),0))</f>
        <v>0</v>
      </c>
      <c r="QR86" s="5">
        <f>IF(IR86=0,0,IF($BJ86&gt;SUM(IS86:$JV86),IF(IR86+SUM(IS86:$JV86)&gt;$BJ86,$BJ86-SUM(QS86:$RV86),IR86),0))</f>
        <v>0</v>
      </c>
      <c r="QS86" s="5">
        <f>IF(IS86=0,0,IF($BJ86&gt;SUM(IT86:$JV86),IF(IS86+SUM(IT86:$JV86)&gt;$BJ86,$BJ86-SUM(QT86:$RV86),IS86),0))</f>
        <v>0</v>
      </c>
      <c r="QT86" s="5">
        <f>IF(IT86=0,0,IF($BJ86&gt;SUM(IU86:$JV86),IF(IT86+SUM(IU86:$JV86)&gt;$BJ86,$BJ86-SUM(QU86:$RV86),IT86),0))</f>
        <v>0</v>
      </c>
      <c r="QU86" s="5">
        <f>IF(IU86=0,0,IF($BJ86&gt;SUM(IV86:$JV86),IF(IU86+SUM(IV86:$JV86)&gt;$BJ86,$BJ86-SUM(QV86:$RV86),IU86),0))</f>
        <v>0</v>
      </c>
      <c r="QV86" s="5">
        <f>IF(IV86=0,0,IF($BJ86&gt;SUM(IW86:$JV86),IF(IV86+SUM(IW86:$JV86)&gt;$BJ86,$BJ86-SUM(QW86:$RV86),IV86),0))</f>
        <v>44</v>
      </c>
      <c r="QW86" s="5">
        <f>IF(IW86=0,0,IF($BJ86&gt;SUM(IX86:$JV86),IF(IW86+SUM(IX86:$JV86)&gt;$BJ86,$BJ86-SUM(QX86:$RV86),IW86),0))</f>
        <v>35</v>
      </c>
      <c r="QX86" s="5">
        <f>IF(IX86=0,0,IF($BJ86&gt;SUM(IY86:$JV86),IF(IX86+SUM(IY86:$JV86)&gt;$BJ86,$BJ86-SUM(QY86:$RV86),IX86),0))</f>
        <v>35</v>
      </c>
      <c r="QY86" s="5">
        <f>IF(IY86=0,0,IF($BJ86&gt;SUM(IZ86:$JV86),IF(IY86+SUM(IZ86:$JV86)&gt;$BJ86,$BJ86-SUM(QZ86:$RV86),IY86),0))</f>
        <v>31</v>
      </c>
      <c r="QZ86" s="5">
        <f>IF(IZ86=0,0,IF($BJ86&gt;SUM(JA86:$JV86),IF(IZ86+SUM(JA86:$JV86)&gt;$BJ86,$BJ86-SUM(RA86:$RV86),IZ86),0))</f>
        <v>35</v>
      </c>
      <c r="RA86" s="5">
        <f>IF(JA86=0,0,IF($BJ86&gt;SUM(JB86:$JV86),IF(JA86+SUM(JB86:$JV86)&gt;$BJ86,$BJ86-SUM(RB86:$RV86),JA86),0))</f>
        <v>40</v>
      </c>
      <c r="RB86" s="5">
        <f>IF(JB86=0,0,IF($BJ86&gt;SUM(JC86:$JV86),IF(JB86+SUM(JC86:$JV86)&gt;$BJ86,$BJ86-SUM(RC86:$RV86),JB86),0))</f>
        <v>0</v>
      </c>
      <c r="RC86" s="5">
        <f>IF(JC86=0,0,IF($BJ86&gt;SUM(JD86:$JV86),IF(JC86+SUM(JD86:$JV86)&gt;$BJ86,$BJ86-SUM(RD86:$RV86),JC86),0))</f>
        <v>35</v>
      </c>
      <c r="RD86" s="5">
        <f>IF(JD86=0,0,IF($BJ86&gt;SUM(JE86:$JV86),IF(JD86+SUM(JE86:$JV86)&gt;$BJ86,$BJ86-SUM(RE86:$RV86),JD86),0))</f>
        <v>0</v>
      </c>
      <c r="RE86" s="5">
        <f>IF(JE86=0,0,IF($BJ86&gt;SUM(JF86:$JV86),IF(JE86+SUM(JF86:$JV86)&gt;$BJ86,$BJ86-SUM(RF86:$RV86),JE86),0))</f>
        <v>0</v>
      </c>
      <c r="RF86" s="5">
        <f>IF(JF86=0,0,IF($BJ86&gt;SUM(JG86:$JV86),IF(JF86+SUM(JG86:$JV86)&gt;$BJ86,$BJ86-SUM(RG86:$RV86),JF86),0))</f>
        <v>10</v>
      </c>
      <c r="RG86" s="5">
        <f>IF(JG86=0,0,IF($BJ86&gt;SUM(JH86:$JV86),IF(JG86+SUM(JH86:$JV86)&gt;$BJ86,$BJ86-SUM(RH86:$RV86),JG86),0))</f>
        <v>10</v>
      </c>
      <c r="RH86" s="5">
        <f>IF(JH86=0,0,IF($BJ86&gt;SUM(JI86:$JV86),IF(JH86+SUM(JI86:$JV86)&gt;$BJ86,$BJ86-SUM(RI86:$RV86),JH86),0))</f>
        <v>15</v>
      </c>
      <c r="RI86" s="5">
        <f>IF(JI86=0,0,IF($BJ86&gt;SUM(JJ86:$JV86),IF(JI86+SUM(JJ86:$JV86)&gt;$BJ86,$BJ86-SUM(RJ86:$RV86),JI86),0))</f>
        <v>20</v>
      </c>
      <c r="RJ86" s="5">
        <f>IF(JJ86=0,0,IF($BJ86&gt;SUM(JK86:$JV86),IF(JJ86+SUM(JK86:$JV86)&gt;$BJ86,$BJ86-SUM(RK86:$RV86),JJ86),0))</f>
        <v>30</v>
      </c>
      <c r="RK86" s="5">
        <f>IF(JK86=0,0,IF($BJ86&gt;SUM(JL86:$JV86),IF(JK86+SUM(JL86:$JV86)&gt;$BJ86,$BJ86-SUM(RL86:$RV86),JK86),0))</f>
        <v>43</v>
      </c>
      <c r="RL86" s="5">
        <f>IF(JL86=0,0,IF($BJ86&gt;SUM(JM86:$JV86),IF(JL86+SUM(JM86:$JV86)&gt;$BJ86,$BJ86-SUM(RM86:$RV86),JL86),0))</f>
        <v>35</v>
      </c>
      <c r="RM86" s="5">
        <f>IF(JM86=0,0,IF($BJ86&gt;SUM(JN86:$JV86),IF(JM86+SUM(JN86:$JV86)&gt;$BJ86,$BJ86-SUM(RN86:$RV86),JM86),0))</f>
        <v>25</v>
      </c>
      <c r="RN86" s="5">
        <f>IF(JN86=0,0,IF($BJ86&gt;SUM(JO86:$JV86),IF(JN86+SUM(JO86:$JV86)&gt;$BJ86,$BJ86-SUM(RO86:$RV86),JN86),0))</f>
        <v>30</v>
      </c>
      <c r="RO86" s="5">
        <f>IF(JO86=0,0,IF($BJ86&gt;SUM(JP86:$JV86),IF(JO86+SUM(JP86:$JV86)&gt;$BJ86,$BJ86-SUM(RP86:$RV86),JO86),0))</f>
        <v>30</v>
      </c>
      <c r="RP86" s="5">
        <f>IF(JP86=0,0,IF($BJ86&gt;SUM(JQ86:$JV86),IF(JP86+SUM(JQ86:$JV86)&gt;$BJ86,$BJ86-SUM(RQ86:$RV86),JP86),0))</f>
        <v>15</v>
      </c>
      <c r="RQ86" s="5">
        <f>IF(JQ86=0,0,IF($BJ86&gt;SUM(JR86:$JV86),IF(JQ86+SUM(JR86:$JV86)&gt;$BJ86,$BJ86-SUM(RR86:$RV86),JQ86),0))</f>
        <v>25</v>
      </c>
      <c r="RR86" s="5">
        <f>IF(JR86=0,0,IF($BJ86&gt;SUM(JS86:$JV86),IF(JR86+SUM(JS86:$JV86)&gt;$BJ86,$BJ86-SUM(RS86:$RV86),JR86),0))</f>
        <v>20</v>
      </c>
      <c r="RS86" s="5">
        <f>IF(JS86=0,0,IF($BJ86&gt;SUM(JT86:$JV86),IF(JS86+SUM(JT86:$JV86)&gt;$BJ86,$BJ86-SUM(RT86:$RV86),JS86),0))</f>
        <v>35</v>
      </c>
      <c r="RT86" s="5">
        <f>IF(JT86=0,0,IF($BJ86&gt;SUM(JU86:$JV86),IF(JT86+SUM(JU86:$JV86)&gt;$BJ86,$BJ86-SUM(RU86:$RV86),JT86),0))</f>
        <v>25</v>
      </c>
      <c r="RU86" s="5">
        <f>IF(JU86=0,0,IF($BJ86&gt;SUM(JV86:$JV86),IF(JU86+SUM(JV86:$JV86)&gt;$BJ86,$BJ86-SUM(RV86:$RV86),JU86),0))</f>
        <v>15</v>
      </c>
      <c r="RV86" s="54"/>
      <c r="RW86" s="12">
        <f ca="1">SUMIFS(Sales!D$1:D$151,Sales!B$1:B$151,B86,Sales!C$1:C$151,C86)</f>
        <v>75</v>
      </c>
      <c r="RX86" s="65" t="b">
        <f>IF(COUNTIF(Sales!C$1:C$153,C86)=1,TRUE,FALSE)</f>
        <v>1</v>
      </c>
      <c r="RY86" t="b">
        <f t="shared" si="624"/>
        <v>1</v>
      </c>
    </row>
    <row r="87" spans="1:493" ht="13.5" customHeight="1" x14ac:dyDescent="0.35">
      <c r="A87" s="7">
        <f t="shared" ca="1" si="546"/>
        <v>87</v>
      </c>
      <c r="B87" s="126" t="str">
        <f t="shared" si="595"/>
        <v>GC-Shoes</v>
      </c>
      <c r="C87" s="20" t="s">
        <v>202</v>
      </c>
      <c r="D87" s="20" t="s">
        <v>470</v>
      </c>
      <c r="E87" s="155">
        <f>IF(LEFT(C87,5)="Total",0,SUMIFS(Costing!E$1:E$79,Costing!C$1:C$79,B87,Costing!D$1:D$79,C87))</f>
        <v>93</v>
      </c>
      <c r="F87" s="60">
        <f>SUMIFS(Costing!G$1:G$79,Costing!C$1:C$79,B87,Costing!D$1:D$79,C87)</f>
        <v>53.800215053763445</v>
      </c>
      <c r="G87" s="92"/>
      <c r="H87" s="220"/>
      <c r="I87" s="67">
        <f t="shared" si="603"/>
        <v>0</v>
      </c>
      <c r="J87" s="92"/>
      <c r="K87" s="220"/>
      <c r="L87" s="67">
        <f t="shared" si="604"/>
        <v>0</v>
      </c>
      <c r="M87" s="92"/>
      <c r="N87" s="220"/>
      <c r="O87" s="67">
        <f t="shared" si="605"/>
        <v>0</v>
      </c>
      <c r="P87" s="92"/>
      <c r="Q87" s="220"/>
      <c r="R87" s="67">
        <f t="shared" si="606"/>
        <v>0</v>
      </c>
      <c r="S87" s="92"/>
      <c r="T87" s="220"/>
      <c r="U87" s="67">
        <f t="shared" si="607"/>
        <v>0</v>
      </c>
      <c r="V87" s="92"/>
      <c r="W87" s="220"/>
      <c r="X87" s="67">
        <f t="shared" si="608"/>
        <v>0</v>
      </c>
      <c r="Y87" s="92"/>
      <c r="Z87" s="220"/>
      <c r="AA87" s="67">
        <f t="shared" si="609"/>
        <v>0</v>
      </c>
      <c r="AB87" s="92"/>
      <c r="AC87" s="220"/>
      <c r="AD87" s="67">
        <f t="shared" si="610"/>
        <v>0</v>
      </c>
      <c r="AE87" s="92"/>
      <c r="AF87" s="220"/>
      <c r="AG87" s="67">
        <f t="shared" si="611"/>
        <v>0</v>
      </c>
      <c r="AH87" s="92"/>
      <c r="AI87" s="220"/>
      <c r="AJ87" s="67">
        <f t="shared" si="612"/>
        <v>0</v>
      </c>
      <c r="AK87" s="92"/>
      <c r="AL87" s="220"/>
      <c r="AM87" s="67">
        <f t="shared" si="613"/>
        <v>0</v>
      </c>
      <c r="AN87" s="92"/>
      <c r="AO87" s="220"/>
      <c r="AP87" s="67">
        <f t="shared" si="614"/>
        <v>0</v>
      </c>
      <c r="AQ87" s="92"/>
      <c r="AR87" s="220"/>
      <c r="AS87" s="67">
        <f t="shared" si="615"/>
        <v>0</v>
      </c>
      <c r="AT87" s="92"/>
      <c r="AU87" s="220"/>
      <c r="AV87" s="67">
        <f t="shared" si="616"/>
        <v>0</v>
      </c>
      <c r="AW87" s="92"/>
      <c r="AX87" s="220"/>
      <c r="AY87" s="67">
        <f t="shared" si="617"/>
        <v>0</v>
      </c>
      <c r="AZ87" s="92"/>
      <c r="BA87" s="220"/>
      <c r="BB87" s="67">
        <f t="shared" si="618"/>
        <v>0</v>
      </c>
      <c r="BC87" s="92"/>
      <c r="BD87" s="220"/>
      <c r="BE87" s="67">
        <f t="shared" si="619"/>
        <v>0</v>
      </c>
      <c r="BF87" s="92"/>
      <c r="BG87" s="220"/>
      <c r="BH87" s="67">
        <f t="shared" si="620"/>
        <v>0</v>
      </c>
      <c r="BI87" s="68"/>
      <c r="BJ87" s="154">
        <f t="shared" si="621"/>
        <v>93</v>
      </c>
      <c r="BK87" s="116">
        <f t="shared" si="622"/>
        <v>5003.42</v>
      </c>
      <c r="BL87" s="50"/>
      <c r="BM87" s="5">
        <f ca="1">SUMIFS(INDIRECT("Sales!"&amp;RW87&amp;":"&amp;RW87),Sales!$1:$1,"&gt;"&amp;$BN$2,Sales!$1:$1,"&lt;="&amp;$C$2)/$BM$2*30</f>
        <v>28</v>
      </c>
      <c r="BN87" s="72"/>
      <c r="BO87" s="5">
        <f>SUMIF($DB$2:$RV$2,"&lt;"&amp;BO$2,$DB87:$RV87)-SUM($BN87:BN87)</f>
        <v>0</v>
      </c>
      <c r="BP87" s="5">
        <f>SUMIF($DB$2:$RV$2,"&lt;"&amp;BP$2,$DB87:$RV87)-SUM($BN87:BO87)</f>
        <v>0</v>
      </c>
      <c r="BQ87" s="5">
        <f>SUMIF($DB$2:$RV$2,"&lt;"&amp;BQ$2,$DB87:$RV87)-SUM($BN87:BP87)</f>
        <v>0</v>
      </c>
      <c r="BR87" s="5">
        <f>SUMIF($DB$2:$RV$2,"&lt;"&amp;BR$2,$DB87:$RV87)-SUM($BN87:BQ87)</f>
        <v>0</v>
      </c>
      <c r="BS87" s="5">
        <f>SUMIF($DB$2:$RV$2,"&lt;"&amp;BS$2,$DB87:$RV87)-SUM($BN87:BR87)</f>
        <v>0</v>
      </c>
      <c r="BT87" s="5">
        <f>SUMIF($DB$2:$RV$2,"&lt;"&amp;BT$2,$DB87:$RV87)-SUM($BN87:BS87)</f>
        <v>93</v>
      </c>
      <c r="BU87" s="5">
        <f t="shared" si="623"/>
        <v>428.27956989247309</v>
      </c>
      <c r="BV87" s="10"/>
      <c r="BW87" s="95"/>
      <c r="BX87" s="95">
        <v>0</v>
      </c>
      <c r="BY87" s="95">
        <v>0</v>
      </c>
      <c r="BZ87" s="95"/>
      <c r="CA87" s="95"/>
      <c r="CB87" s="95"/>
      <c r="CC87" s="79">
        <v>0</v>
      </c>
      <c r="CD87" s="79">
        <v>0</v>
      </c>
      <c r="CE87" s="79">
        <v>0</v>
      </c>
      <c r="CF87" s="79">
        <v>0</v>
      </c>
      <c r="CG87" s="79">
        <v>0</v>
      </c>
      <c r="CH87" s="79">
        <v>0</v>
      </c>
      <c r="CI87" s="79">
        <v>0</v>
      </c>
      <c r="CJ87" s="79">
        <v>0</v>
      </c>
      <c r="CK87" s="79">
        <v>0</v>
      </c>
      <c r="CL87" s="79">
        <v>0</v>
      </c>
      <c r="CM87" s="79">
        <v>0</v>
      </c>
      <c r="CN87" s="79">
        <v>0</v>
      </c>
      <c r="CO87" s="79">
        <v>0</v>
      </c>
      <c r="CP87" s="79">
        <v>0</v>
      </c>
      <c r="CQ87" s="79">
        <v>0</v>
      </c>
      <c r="CR87" s="79">
        <v>0</v>
      </c>
      <c r="CS87" s="79">
        <v>0</v>
      </c>
      <c r="CT87" s="79">
        <v>0</v>
      </c>
      <c r="CU87" s="79">
        <v>0</v>
      </c>
      <c r="CV87" s="79">
        <v>0</v>
      </c>
      <c r="CW87" s="79">
        <v>0</v>
      </c>
      <c r="CX87" s="95">
        <v>0</v>
      </c>
      <c r="CY87" s="79">
        <v>0</v>
      </c>
      <c r="CZ87" s="79">
        <v>0</v>
      </c>
      <c r="DA87" s="79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10</v>
      </c>
      <c r="DJ87" s="5">
        <v>90</v>
      </c>
      <c r="DK87" s="5">
        <v>10</v>
      </c>
      <c r="DL87" s="5">
        <v>15</v>
      </c>
      <c r="DM87" s="5">
        <v>0</v>
      </c>
      <c r="DN87" s="5">
        <v>10</v>
      </c>
      <c r="DO87" s="5">
        <v>0</v>
      </c>
      <c r="DP87" s="5">
        <v>10</v>
      </c>
      <c r="DQ87" s="5">
        <v>10</v>
      </c>
      <c r="DR87" s="5">
        <v>20</v>
      </c>
      <c r="DS87" s="5">
        <v>0</v>
      </c>
      <c r="DT87" s="5">
        <v>0</v>
      </c>
      <c r="DU87" s="5">
        <v>35</v>
      </c>
      <c r="DV87" s="5">
        <v>0</v>
      </c>
      <c r="DW87" s="5">
        <v>16</v>
      </c>
      <c r="DX87" s="5">
        <v>15</v>
      </c>
      <c r="DY87" s="5">
        <v>0</v>
      </c>
      <c r="DZ87" s="5">
        <v>55</v>
      </c>
      <c r="EA87" s="5">
        <v>15</v>
      </c>
      <c r="EB87" s="5">
        <v>0</v>
      </c>
      <c r="EC87" s="5">
        <v>20</v>
      </c>
      <c r="ED87" s="5">
        <v>0</v>
      </c>
      <c r="EE87" s="5">
        <v>25</v>
      </c>
      <c r="EF87" s="5">
        <v>0</v>
      </c>
      <c r="EG87" s="5">
        <v>25</v>
      </c>
      <c r="EH87" s="5">
        <v>69</v>
      </c>
      <c r="EI87" s="5">
        <v>70</v>
      </c>
      <c r="EJ87" s="5">
        <v>60</v>
      </c>
      <c r="EK87" s="5">
        <v>40</v>
      </c>
      <c r="EL87" s="5">
        <v>50</v>
      </c>
      <c r="EM87" s="5">
        <v>0</v>
      </c>
      <c r="EN87" s="5">
        <v>5</v>
      </c>
      <c r="EO87" s="5">
        <v>50</v>
      </c>
      <c r="EP87" s="5">
        <v>30</v>
      </c>
      <c r="EQ87" s="5">
        <v>30</v>
      </c>
      <c r="ER87" s="5">
        <v>40</v>
      </c>
      <c r="ES87" s="5">
        <v>40</v>
      </c>
      <c r="ET87" s="5">
        <v>32</v>
      </c>
      <c r="EU87" s="5">
        <v>45</v>
      </c>
      <c r="EV87" s="5">
        <v>30</v>
      </c>
      <c r="EW87" s="5">
        <v>45</v>
      </c>
      <c r="EX87" s="5">
        <v>40</v>
      </c>
      <c r="EY87" s="5">
        <v>40</v>
      </c>
      <c r="EZ87" s="5">
        <v>40</v>
      </c>
      <c r="FA87" s="5">
        <v>0</v>
      </c>
      <c r="FB87" s="5">
        <v>40</v>
      </c>
      <c r="FC87" s="5">
        <v>40</v>
      </c>
      <c r="FD87" s="5">
        <v>25</v>
      </c>
      <c r="FE87" s="5">
        <v>0</v>
      </c>
      <c r="FF87" s="5">
        <v>30</v>
      </c>
      <c r="FG87" s="5">
        <v>50</v>
      </c>
      <c r="FH87" s="5">
        <v>0</v>
      </c>
      <c r="FI87" s="5">
        <v>0</v>
      </c>
      <c r="FJ87" s="5">
        <v>55</v>
      </c>
      <c r="FK87" s="5">
        <v>402</v>
      </c>
      <c r="FL87" s="5">
        <v>50</v>
      </c>
      <c r="FM87" s="5">
        <v>50</v>
      </c>
      <c r="FN87" s="5">
        <v>0</v>
      </c>
      <c r="FO87" s="5">
        <v>49</v>
      </c>
      <c r="FP87" s="5">
        <v>0</v>
      </c>
      <c r="FQ87" s="5">
        <v>55</v>
      </c>
      <c r="FR87" s="5">
        <v>46</v>
      </c>
      <c r="FS87" s="5">
        <v>0</v>
      </c>
      <c r="FT87" s="5">
        <v>45</v>
      </c>
      <c r="FU87" s="5">
        <v>40</v>
      </c>
      <c r="FV87" s="5">
        <v>0</v>
      </c>
      <c r="FW87" s="5">
        <v>40</v>
      </c>
      <c r="FX87" s="5">
        <v>40</v>
      </c>
      <c r="FY87" s="5">
        <v>46</v>
      </c>
      <c r="FZ87" s="5">
        <v>65</v>
      </c>
      <c r="GA87" s="5">
        <v>56</v>
      </c>
      <c r="GB87" s="5">
        <v>60</v>
      </c>
      <c r="GC87" s="5">
        <v>43</v>
      </c>
      <c r="GD87" s="5">
        <v>0</v>
      </c>
      <c r="GE87" s="5">
        <v>54</v>
      </c>
      <c r="GF87" s="5">
        <v>56</v>
      </c>
      <c r="GG87" s="5">
        <v>0</v>
      </c>
      <c r="GH87" s="5">
        <v>56</v>
      </c>
      <c r="GI87" s="5">
        <v>41</v>
      </c>
      <c r="GJ87" s="5">
        <v>29</v>
      </c>
      <c r="GK87" s="5">
        <v>55</v>
      </c>
      <c r="GL87" s="5">
        <v>55</v>
      </c>
      <c r="GM87" s="5">
        <v>50</v>
      </c>
      <c r="GN87" s="5">
        <v>50</v>
      </c>
      <c r="GO87" s="5">
        <v>50</v>
      </c>
      <c r="GP87" s="5">
        <v>10</v>
      </c>
      <c r="GQ87" s="5">
        <v>50</v>
      </c>
      <c r="GR87" s="5">
        <v>55</v>
      </c>
      <c r="GS87" s="5">
        <v>45</v>
      </c>
      <c r="GT87" s="5">
        <v>51</v>
      </c>
      <c r="GU87" s="5">
        <v>55</v>
      </c>
      <c r="GV87" s="5">
        <v>60</v>
      </c>
      <c r="GW87" s="5">
        <v>43</v>
      </c>
      <c r="GX87" s="5">
        <v>0</v>
      </c>
      <c r="GY87" s="5">
        <v>45</v>
      </c>
      <c r="GZ87" s="5">
        <v>50</v>
      </c>
      <c r="HA87" s="5">
        <v>50</v>
      </c>
      <c r="HB87" s="5">
        <v>59</v>
      </c>
      <c r="HC87" s="5">
        <v>52</v>
      </c>
      <c r="HD87" s="5">
        <v>50</v>
      </c>
      <c r="HE87" s="5">
        <v>48</v>
      </c>
      <c r="HF87" s="5">
        <v>60</v>
      </c>
      <c r="HG87" s="5">
        <v>50</v>
      </c>
      <c r="HH87" s="5">
        <v>48</v>
      </c>
      <c r="HI87" s="5">
        <v>52</v>
      </c>
      <c r="HJ87" s="5">
        <v>55</v>
      </c>
      <c r="HK87" s="5">
        <v>60</v>
      </c>
      <c r="HL87" s="5">
        <v>55</v>
      </c>
      <c r="HM87" s="5">
        <v>61</v>
      </c>
      <c r="HN87" s="5">
        <v>55</v>
      </c>
      <c r="HO87" s="5">
        <v>57</v>
      </c>
      <c r="HP87" s="5">
        <v>56</v>
      </c>
      <c r="HQ87" s="5">
        <v>55</v>
      </c>
      <c r="HR87" s="5">
        <v>65</v>
      </c>
      <c r="HS87" s="5">
        <v>58</v>
      </c>
      <c r="HT87" s="5">
        <v>55</v>
      </c>
      <c r="HU87" s="5">
        <v>25</v>
      </c>
      <c r="HV87" s="5">
        <v>60</v>
      </c>
      <c r="HW87" s="5">
        <v>58</v>
      </c>
      <c r="HX87" s="5">
        <v>55</v>
      </c>
      <c r="HY87" s="5">
        <v>50</v>
      </c>
      <c r="HZ87" s="5">
        <v>55</v>
      </c>
      <c r="IA87" s="5">
        <v>95</v>
      </c>
      <c r="IB87" s="5">
        <v>85</v>
      </c>
      <c r="IC87" s="5">
        <v>75</v>
      </c>
      <c r="ID87" s="5">
        <v>65</v>
      </c>
      <c r="IE87" s="5">
        <v>70</v>
      </c>
      <c r="IF87" s="5"/>
      <c r="IG87" s="5">
        <v>38</v>
      </c>
      <c r="IH87" s="5">
        <v>40</v>
      </c>
      <c r="II87" s="5">
        <v>70</v>
      </c>
      <c r="IJ87" s="5">
        <v>65</v>
      </c>
      <c r="IK87" s="5">
        <v>60</v>
      </c>
      <c r="IL87" s="5">
        <v>55</v>
      </c>
      <c r="IM87" s="5">
        <v>65</v>
      </c>
      <c r="IN87" s="5">
        <v>63</v>
      </c>
      <c r="IO87" s="5">
        <v>50</v>
      </c>
      <c r="IP87" s="5">
        <v>55</v>
      </c>
      <c r="IQ87" s="5">
        <v>65</v>
      </c>
      <c r="IR87" s="5">
        <v>60</v>
      </c>
      <c r="IS87" s="5">
        <v>60</v>
      </c>
      <c r="IT87" s="5">
        <v>50</v>
      </c>
      <c r="IU87" s="5">
        <v>50</v>
      </c>
      <c r="IV87" s="5">
        <v>60</v>
      </c>
      <c r="IW87" s="5">
        <v>35</v>
      </c>
      <c r="IX87" s="5">
        <v>35</v>
      </c>
      <c r="IY87" s="5">
        <v>30</v>
      </c>
      <c r="IZ87" s="5">
        <v>30</v>
      </c>
      <c r="JA87" s="5">
        <v>45</v>
      </c>
      <c r="JB87" s="5">
        <v>0</v>
      </c>
      <c r="JC87" s="5">
        <v>35</v>
      </c>
      <c r="JD87" s="5">
        <v>0</v>
      </c>
      <c r="JE87" s="5">
        <v>0</v>
      </c>
      <c r="JF87" s="5">
        <v>10</v>
      </c>
      <c r="JG87" s="5">
        <v>10</v>
      </c>
      <c r="JH87" s="5">
        <v>15</v>
      </c>
      <c r="JI87" s="5">
        <v>15</v>
      </c>
      <c r="JJ87">
        <v>30</v>
      </c>
      <c r="JK87" s="5">
        <v>40</v>
      </c>
      <c r="JL87" s="5">
        <v>35</v>
      </c>
      <c r="JM87" s="5">
        <v>25</v>
      </c>
      <c r="JN87" s="5">
        <v>25</v>
      </c>
      <c r="JO87" s="5">
        <v>30</v>
      </c>
      <c r="JP87" s="5">
        <v>15</v>
      </c>
      <c r="JQ87" s="5">
        <v>20</v>
      </c>
      <c r="JR87" s="5">
        <v>20</v>
      </c>
      <c r="JS87" s="5">
        <v>35</v>
      </c>
      <c r="JT87" s="5">
        <v>20</v>
      </c>
      <c r="JU87" s="5">
        <v>10</v>
      </c>
      <c r="JV87" s="54"/>
      <c r="JW87" s="5">
        <f>IF(BW87=0,0,IF($BJ87&gt;SUM(BX87:$JV87),IF(BW87+SUM(BX87:$JV87)&gt;$BJ87,$BJ87-SUM(JX87:$RV87),BW87),0))</f>
        <v>0</v>
      </c>
      <c r="JX87" s="5">
        <f>IF(BX87=0,0,IF($BJ87&gt;SUM(BY87:$JV87),IF(BX87+SUM(BY87:$JV87)&gt;$BJ87,$BJ87-SUM(JY87:$RV87),BX87),0))</f>
        <v>0</v>
      </c>
      <c r="JY87" s="5">
        <f>IF(BY87=0,0,IF($BJ87&gt;SUM(BZ87:$JV87),IF(BY87+SUM(BZ87:$JV87)&gt;$BJ87,$BJ87-SUM(JZ87:$RV87),BY87),0))</f>
        <v>0</v>
      </c>
      <c r="JZ87" s="5">
        <f>IF(BZ87=0,0,IF($BJ87&gt;SUM(CA87:$JV87),IF(BZ87+SUM(CA87:$JV87)&gt;$BJ87,$BJ87-SUM(KA87:$RV87),BZ87),0))</f>
        <v>0</v>
      </c>
      <c r="KA87" s="5">
        <f>IF(CA87=0,0,IF($BJ87&gt;SUM(CB87:$JV87),IF(CA87+SUM(CB87:$JV87)&gt;$BJ87,$BJ87-SUM(KB87:$RV87),CA87),0))</f>
        <v>0</v>
      </c>
      <c r="KB87" s="5">
        <f>IF(CB87=0,0,IF($BJ87&gt;SUM(CC87:$JV87),IF(CB87+SUM(CC87:$JV87)&gt;$BJ87,$BJ87-SUM(KC87:$RV87),CB87),0))</f>
        <v>0</v>
      </c>
      <c r="KC87" s="5">
        <f>IF(CC87=0,0,IF($BJ87&gt;SUM(CD87:$JV87),IF(CC87+SUM(CD87:$JV87)&gt;$BJ87,$BJ87-SUM(KD87:$RV87),CC87),0))</f>
        <v>0</v>
      </c>
      <c r="KD87" s="5">
        <f>IF(CD87=0,0,IF($BJ87&gt;SUM(CE87:$JV87),IF(CD87+SUM(CE87:$JV87)&gt;$BJ87,$BJ87-SUM(KE87:$RV87),CD87),0))</f>
        <v>0</v>
      </c>
      <c r="KE87" s="5">
        <f>IF(CE87=0,0,IF($BJ87&gt;SUM(CF87:$JV87),IF(CE87+SUM(CF87:$JV87)&gt;$BJ87,$BJ87-SUM(KF87:$RV87),CE87),0))</f>
        <v>0</v>
      </c>
      <c r="KF87" s="5">
        <f>IF(CF87=0,0,IF($BJ87&gt;SUM(CG87:$JV87),IF(CF87+SUM(CG87:$JV87)&gt;$BJ87,$BJ87-SUM(KG87:$RV87),CF87),0))</f>
        <v>0</v>
      </c>
      <c r="KG87" s="5">
        <f>IF(CG87=0,0,IF($BJ87&gt;SUM(CH87:$JV87),IF(CG87+SUM(CH87:$JV87)&gt;$BJ87,$BJ87-SUM(KH87:$RV87),CG87),0))</f>
        <v>0</v>
      </c>
      <c r="KH87" s="5">
        <f>IF(CH87=0,0,IF($BJ87&gt;SUM(CI87:$JV87),IF(CH87+SUM(CI87:$JV87)&gt;$BJ87,$BJ87-SUM(KI87:$RV87),CH87),0))</f>
        <v>0</v>
      </c>
      <c r="KI87" s="5">
        <f>IF(CI87=0,0,IF($BJ87&gt;SUM(CJ87:$JV87),IF(CI87+SUM(CJ87:$JV87)&gt;$BJ87,$BJ87-SUM(KJ87:$RV87),CI87),0))</f>
        <v>0</v>
      </c>
      <c r="KJ87" s="5">
        <f>IF(CJ87=0,0,IF($BJ87&gt;SUM(CK87:$JV87),IF(CJ87+SUM(CK87:$JV87)&gt;$BJ87,$BJ87-SUM(KK87:$RV87),CJ87),0))</f>
        <v>0</v>
      </c>
      <c r="KK87" s="5">
        <f>IF(CK87=0,0,IF($BJ87&gt;SUM(CL87:$JV87),IF(CK87+SUM(CL87:$JV87)&gt;$BJ87,$BJ87-SUM(KL87:$RV87),CK87),0))</f>
        <v>0</v>
      </c>
      <c r="KL87" s="5">
        <f>IF(CL87=0,0,IF($BJ87&gt;SUM(CM87:$JV87),IF(CL87+SUM(CM87:$JV87)&gt;$BJ87,$BJ87-SUM(KM87:$RV87),CL87),0))</f>
        <v>0</v>
      </c>
      <c r="KM87" s="5">
        <f>IF(CM87=0,0,IF($BJ87&gt;SUM(CN87:$JV87),IF(CM87+SUM(CN87:$JV87)&gt;$BJ87,$BJ87-SUM(KN87:$RV87),CM87),0))</f>
        <v>0</v>
      </c>
      <c r="KN87" s="5">
        <f>IF(CN87=0,0,IF($BJ87&gt;SUM(CO87:$JV87),IF(CN87+SUM(CO87:$JV87)&gt;$BJ87,$BJ87-SUM(KO87:$RV87),CN87),0))</f>
        <v>0</v>
      </c>
      <c r="KO87" s="5">
        <f>IF(CO87=0,0,IF($BJ87&gt;SUM(CP87:$JV87),IF(CO87+SUM(CP87:$JV87)&gt;$BJ87,$BJ87-SUM(KP87:$RV87),CO87),0))</f>
        <v>0</v>
      </c>
      <c r="KP87" s="5">
        <f>IF(CP87=0,0,IF($BJ87&gt;SUM(CQ87:$JV87),IF(CP87+SUM(CQ87:$JV87)&gt;$BJ87,$BJ87-SUM(KQ87:$RV87),CP87),0))</f>
        <v>0</v>
      </c>
      <c r="KQ87" s="5">
        <f>IF(CQ87=0,0,IF($BJ87&gt;SUM(CR87:$JV87),IF(CQ87+SUM(CR87:$JV87)&gt;$BJ87,$BJ87-SUM(KR87:$RV87),CQ87),0))</f>
        <v>0</v>
      </c>
      <c r="KR87" s="5">
        <f>IF(CR87=0,0,IF($BJ87&gt;SUM(CS87:$JV87),IF(CR87+SUM(CS87:$JV87)&gt;$BJ87,$BJ87-SUM(KS87:$RV87),CR87),0))</f>
        <v>0</v>
      </c>
      <c r="KS87" s="5">
        <f>IF(CS87=0,0,IF($BJ87&gt;SUM(CT87:$JV87),IF(CS87+SUM(CT87:$JV87)&gt;$BJ87,$BJ87-SUM(KT87:$RV87),CS87),0))</f>
        <v>0</v>
      </c>
      <c r="KT87" s="5">
        <f>IF(CT87=0,0,IF($BJ87&gt;SUM(CU87:$JV87),IF(CT87+SUM(CU87:$JV87)&gt;$BJ87,$BJ87-SUM(KU87:$RV87),CT87),0))</f>
        <v>0</v>
      </c>
      <c r="KU87" s="5">
        <f>IF(CU87=0,0,IF($BJ87&gt;SUM(CV87:$JV87),IF(CU87+SUM(CV87:$JV87)&gt;$BJ87,$BJ87-SUM(KV87:$RV87),CU87),0))</f>
        <v>0</v>
      </c>
      <c r="KV87" s="5">
        <f>IF(CV87=0,0,IF($BJ87&gt;SUM(CW87:$JV87),IF(CV87+SUM(CW87:$JV87)&gt;$BJ87,$BJ87-SUM(KW87:$RV87),CV87),0))</f>
        <v>0</v>
      </c>
      <c r="KW87" s="5">
        <f>IF(CW87=0,0,IF($BJ87&gt;SUM(CX87:$JV87),IF(CW87+SUM(CX87:$JV87)&gt;$BJ87,$BJ87-SUM(KX87:$RV87),CW87),0))</f>
        <v>0</v>
      </c>
      <c r="KX87" s="5">
        <f>IF(CX87=0,0,IF($BJ87&gt;SUM(CY87:$JV87),IF(CX87+SUM(CY87:$JV87)&gt;$BJ87,$BJ87-SUM(KY87:$RV87),CX87),0))</f>
        <v>0</v>
      </c>
      <c r="KY87" s="5">
        <f>IF(CY87=0,0,IF($BJ87&gt;SUM(CZ87:$JV87),IF(CY87+SUM(CZ87:$JV87)&gt;$BJ87,$BJ87-SUM(KZ87:$RV87),CY87),0))</f>
        <v>0</v>
      </c>
      <c r="KZ87" s="5">
        <f>IF(CZ87=0,0,IF($BJ87&gt;SUM(DA87:$JV87),IF(CZ87+SUM(DA87:$JV87)&gt;$BJ87,$BJ87-SUM(LA87:$RV87),CZ87),0))</f>
        <v>0</v>
      </c>
      <c r="LA87" s="5">
        <f>IF(DA87=0,0,IF($BJ87&gt;SUM(DB87:$JV87),IF(DA87+SUM(DB87:$JV87)&gt;$BJ87,$BJ87-SUM(LB87:$RV87),DA87),0))</f>
        <v>0</v>
      </c>
      <c r="LB87" s="5">
        <f>IF(DB87=0,0,IF($BJ87&gt;SUM(DC87:$JV87),IF(DB87+SUM(DC87:$JV87)&gt;$BJ87,$BJ87-SUM(LC87:$RV87),DB87),0))</f>
        <v>0</v>
      </c>
      <c r="LC87" s="5">
        <f>IF(DC87=0,0,IF($BJ87&gt;SUM(DD87:$JV87),IF(DC87+SUM(DD87:$JV87)&gt;$BJ87,$BJ87-SUM(LD87:$RV87),DC87),0))</f>
        <v>0</v>
      </c>
      <c r="LD87" s="5">
        <f>IF(DD87=0,0,IF($BJ87&gt;SUM(DE87:$JV87),IF(DD87+SUM(DE87:$JV87)&gt;$BJ87,$BJ87-SUM(LE87:$RV87),DD87),0))</f>
        <v>0</v>
      </c>
      <c r="LE87" s="5">
        <f>IF(DE87=0,0,IF($BJ87&gt;SUM(DF87:$JV87),IF(DE87+SUM(DF87:$JV87)&gt;$BJ87,$BJ87-SUM(LF87:$RV87),DE87),0))</f>
        <v>0</v>
      </c>
      <c r="LF87" s="5">
        <f>IF(DF87=0,0,IF($BJ87&gt;SUM(DG87:$JV87),IF(DF87+SUM(DG87:$JV87)&gt;$BJ87,$BJ87-SUM(LG87:$RV87),DF87),0))</f>
        <v>0</v>
      </c>
      <c r="LG87" s="5">
        <f>IF(DG87=0,0,IF($BJ87&gt;SUM(DH87:$JV87),IF(DG87+SUM(DH87:$JV87)&gt;$BJ87,$BJ87-SUM(LH87:$RV87),DG87),0))</f>
        <v>0</v>
      </c>
      <c r="LH87" s="5">
        <f>IF(DH87=0,0,IF($BJ87&gt;SUM(DI87:$JV87),IF(DH87+SUM(DI87:$JV87)&gt;$BJ87,$BJ87-SUM(LI87:$RV87),DH87),0))</f>
        <v>0</v>
      </c>
      <c r="LI87" s="5">
        <f>IF(DI87=0,0,IF($BJ87&gt;SUM(DJ87:$JV87),IF(DI87+SUM(DJ87:$JV87)&gt;$BJ87,$BJ87-SUM(LJ87:$RV87),DI87),0))</f>
        <v>0</v>
      </c>
      <c r="LJ87" s="5">
        <f>IF(DJ87=0,0,IF($BJ87&gt;SUM(DK87:$JV87),IF(DJ87+SUM(DK87:$JV87)&gt;$BJ87,$BJ87-SUM(LK87:$RV87),DJ87),0))</f>
        <v>0</v>
      </c>
      <c r="LK87" s="5">
        <f>IF(DK87=0,0,IF($BJ87&gt;SUM(DL87:$JV87),IF(DK87+SUM(DL87:$JV87)&gt;$BJ87,$BJ87-SUM(LL87:$RV87),DK87),0))</f>
        <v>0</v>
      </c>
      <c r="LL87" s="5">
        <f>IF(DL87=0,0,IF($BJ87&gt;SUM(DM87:$JV87),IF(DL87+SUM(DM87:$JV87)&gt;$BJ87,$BJ87-SUM(LM87:$RV87),DL87),0))</f>
        <v>0</v>
      </c>
      <c r="LM87" s="5">
        <f>IF(DM87=0,0,IF($BJ87&gt;SUM(DN87:$JV87),IF(DM87+SUM(DN87:$JV87)&gt;$BJ87,$BJ87-SUM(LN87:$RV87),DM87),0))</f>
        <v>0</v>
      </c>
      <c r="LN87" s="5">
        <f>IF(DN87=0,0,IF($BJ87&gt;SUM(DO87:$JV87),IF(DN87+SUM(DO87:$JV87)&gt;$BJ87,$BJ87-SUM(LO87:$RV87),DN87),0))</f>
        <v>0</v>
      </c>
      <c r="LO87" s="5">
        <f>IF(DO87=0,0,IF($BJ87&gt;SUM(DP87:$JV87),IF(DO87+SUM(DP87:$JV87)&gt;$BJ87,$BJ87-SUM(LP87:$RV87),DO87),0))</f>
        <v>0</v>
      </c>
      <c r="LP87" s="5">
        <f>IF(DP87=0,0,IF($BJ87&gt;SUM(DQ87:$JV87),IF(DP87+SUM(DQ87:$JV87)&gt;$BJ87,$BJ87-SUM(LQ87:$RV87),DP87),0))</f>
        <v>0</v>
      </c>
      <c r="LQ87" s="5">
        <f>IF(DQ87=0,0,IF($BJ87&gt;SUM(DR87:$JV87),IF(DQ87+SUM(DR87:$JV87)&gt;$BJ87,$BJ87-SUM(LR87:$RV87),DQ87),0))</f>
        <v>0</v>
      </c>
      <c r="LR87" s="5">
        <f>IF(DR87=0,0,IF($BJ87&gt;SUM(DS87:$JV87),IF(DR87+SUM(DS87:$JV87)&gt;$BJ87,$BJ87-SUM(LS87:$RV87),DR87),0))</f>
        <v>0</v>
      </c>
      <c r="LS87" s="5">
        <f>IF(DS87=0,0,IF($BJ87&gt;SUM(DT87:$JV87),IF(DS87+SUM(DT87:$JV87)&gt;$BJ87,$BJ87-SUM(LT87:$RV87),DS87),0))</f>
        <v>0</v>
      </c>
      <c r="LT87" s="5">
        <f>IF(DT87=0,0,IF($BJ87&gt;SUM(DU87:$JV87),IF(DT87+SUM(DU87:$JV87)&gt;$BJ87,$BJ87-SUM(LU87:$RV87),DT87),0))</f>
        <v>0</v>
      </c>
      <c r="LU87" s="5">
        <f>IF(DU87=0,0,IF($BJ87&gt;SUM(DV87:$JV87),IF(DU87+SUM(DV87:$JV87)&gt;$BJ87,$BJ87-SUM(LV87:$RV87),DU87),0))</f>
        <v>0</v>
      </c>
      <c r="LV87" s="5">
        <f>IF(DV87=0,0,IF($BJ87&gt;SUM(DW87:$JV87),IF(DV87+SUM(DW87:$JV87)&gt;$BJ87,$BJ87-SUM(LW87:$RV87),DV87),0))</f>
        <v>0</v>
      </c>
      <c r="LW87" s="5">
        <f>IF(DW87=0,0,IF($BJ87&gt;SUM(DX87:$JV87),IF(DW87+SUM(DX87:$JV87)&gt;$BJ87,$BJ87-SUM(LX87:$RV87),DW87),0))</f>
        <v>0</v>
      </c>
      <c r="LX87" s="5">
        <f>IF(DX87=0,0,IF($BJ87&gt;SUM(DY87:$JV87),IF(DX87+SUM(DY87:$JV87)&gt;$BJ87,$BJ87-SUM(LY87:$RV87),DX87),0))</f>
        <v>0</v>
      </c>
      <c r="LY87" s="5">
        <f>IF(DY87=0,0,IF($BJ87&gt;SUM(DZ87:$JV87),IF(DY87+SUM(DZ87:$JV87)&gt;$BJ87,$BJ87-SUM(LZ87:$RV87),DY87),0))</f>
        <v>0</v>
      </c>
      <c r="LZ87" s="5">
        <f>IF(DZ87=0,0,IF($BJ87&gt;SUM(EA87:$JV87),IF(DZ87+SUM(EA87:$JV87)&gt;$BJ87,$BJ87-SUM(MA87:$RV87),DZ87),0))</f>
        <v>0</v>
      </c>
      <c r="MA87" s="5">
        <f>IF(EA87=0,0,IF($BJ87&gt;SUM(EB87:$JV87),IF(EA87+SUM(EB87:$JV87)&gt;$BJ87,$BJ87-SUM(MB87:$RV87),EA87),0))</f>
        <v>0</v>
      </c>
      <c r="MB87" s="5">
        <f>IF(EB87=0,0,IF($BJ87&gt;SUM(EC87:$JV87),IF(EB87+SUM(EC87:$JV87)&gt;$BJ87,$BJ87-SUM(MC87:$RV87),EB87),0))</f>
        <v>0</v>
      </c>
      <c r="MC87" s="5">
        <f>IF(EC87=0,0,IF($BJ87&gt;SUM(ED87:$JV87),IF(EC87+SUM(ED87:$JV87)&gt;$BJ87,$BJ87-SUM(MD87:$RV87),EC87),0))</f>
        <v>0</v>
      </c>
      <c r="MD87" s="5">
        <f>IF(ED87=0,0,IF($BJ87&gt;SUM(EE87:$JV87),IF(ED87+SUM(EE87:$JV87)&gt;$BJ87,$BJ87-SUM(ME87:$RV87),ED87),0))</f>
        <v>0</v>
      </c>
      <c r="ME87" s="5">
        <f>IF(EE87=0,0,IF($BJ87&gt;SUM(EF87:$JV87),IF(EE87+SUM(EF87:$JV87)&gt;$BJ87,$BJ87-SUM(MF87:$RV87),EE87),0))</f>
        <v>0</v>
      </c>
      <c r="MF87" s="5">
        <f>IF(EF87=0,0,IF($BJ87&gt;SUM(EG87:$JV87),IF(EF87+SUM(EG87:$JV87)&gt;$BJ87,$BJ87-SUM(MG87:$RV87),EF87),0))</f>
        <v>0</v>
      </c>
      <c r="MG87" s="5">
        <f>IF(EG87=0,0,IF($BJ87&gt;SUM(EH87:$JV87),IF(EG87+SUM(EH87:$JV87)&gt;$BJ87,$BJ87-SUM(MH87:$RV87),EG87),0))</f>
        <v>0</v>
      </c>
      <c r="MH87" s="5">
        <f>IF(EH87=0,0,IF($BJ87&gt;SUM(EI87:$JV87),IF(EH87+SUM(EI87:$JV87)&gt;$BJ87,$BJ87-SUM(MI87:$RV87),EH87),0))</f>
        <v>0</v>
      </c>
      <c r="MI87" s="5">
        <f>IF(EI87=0,0,IF($BJ87&gt;SUM(EJ87:$JV87),IF(EI87+SUM(EJ87:$JV87)&gt;$BJ87,$BJ87-SUM(MJ87:$RV87),EI87),0))</f>
        <v>0</v>
      </c>
      <c r="MJ87" s="5">
        <f>IF(EJ87=0,0,IF($BJ87&gt;SUM(EK87:$JV87),IF(EJ87+SUM(EK87:$JV87)&gt;$BJ87,$BJ87-SUM(MK87:$RV87),EJ87),0))</f>
        <v>0</v>
      </c>
      <c r="MK87" s="5">
        <f>IF(EK87=0,0,IF($BJ87&gt;SUM(EL87:$JV87),IF(EK87+SUM(EL87:$JV87)&gt;$BJ87,$BJ87-SUM(ML87:$RV87),EK87),0))</f>
        <v>0</v>
      </c>
      <c r="ML87" s="5">
        <f>IF(EL87=0,0,IF($BJ87&gt;SUM(EM87:$JV87),IF(EL87+SUM(EM87:$JV87)&gt;$BJ87,$BJ87-SUM(MM87:$RV87),EL87),0))</f>
        <v>0</v>
      </c>
      <c r="MM87" s="5">
        <f>IF(EM87=0,0,IF($BJ87&gt;SUM(EN87:$JV87),IF(EM87+SUM(EN87:$JV87)&gt;$BJ87,$BJ87-SUM(MN87:$RV87),EM87),0))</f>
        <v>0</v>
      </c>
      <c r="MN87" s="5">
        <f>IF(EN87=0,0,IF($BJ87&gt;SUM(EO87:$JV87),IF(EN87+SUM(EO87:$JV87)&gt;$BJ87,$BJ87-SUM(MO87:$RV87),EN87),0))</f>
        <v>0</v>
      </c>
      <c r="MO87" s="5">
        <f>IF(EO87=0,0,IF($BJ87&gt;SUM(EP87:$JV87),IF(EO87+SUM(EP87:$JV87)&gt;$BJ87,$BJ87-SUM(MP87:$RV87),EO87),0))</f>
        <v>0</v>
      </c>
      <c r="MP87" s="5">
        <f>IF(EP87=0,0,IF($BJ87&gt;SUM(EQ87:$JV87),IF(EP87+SUM(EQ87:$JV87)&gt;$BJ87,$BJ87-SUM(MQ87:$RV87),EP87),0))</f>
        <v>0</v>
      </c>
      <c r="MQ87" s="5">
        <f>IF(EQ87=0,0,IF($BJ87&gt;SUM(ER87:$JV87),IF(EQ87+SUM(ER87:$JV87)&gt;$BJ87,$BJ87-SUM(MR87:$RV87),EQ87),0))</f>
        <v>0</v>
      </c>
      <c r="MR87" s="5">
        <f>IF(ER87=0,0,IF($BJ87&gt;SUM(ES87:$JV87),IF(ER87+SUM(ES87:$JV87)&gt;$BJ87,$BJ87-SUM(MS87:$RV87),ER87),0))</f>
        <v>0</v>
      </c>
      <c r="MS87" s="5">
        <f>IF(ES87=0,0,IF($BJ87&gt;SUM(ET87:$JV87),IF(ES87+SUM(ET87:$JV87)&gt;$BJ87,$BJ87-SUM(MT87:$RV87),ES87),0))</f>
        <v>0</v>
      </c>
      <c r="MT87" s="5">
        <f>IF(ET87=0,0,IF($BJ87&gt;SUM(EU87:$JV87),IF(ET87+SUM(EU87:$JV87)&gt;$BJ87,$BJ87-SUM(MU87:$RV87),ET87),0))</f>
        <v>0</v>
      </c>
      <c r="MU87" s="5">
        <f>IF(EU87=0,0,IF($BJ87&gt;SUM(EV87:$JV87),IF(EU87+SUM(EV87:$JV87)&gt;$BJ87,$BJ87-SUM(MV87:$RV87),EU87),0))</f>
        <v>0</v>
      </c>
      <c r="MV87" s="5">
        <f>IF(EV87=0,0,IF($BJ87&gt;SUM(EW87:$JV87),IF(EV87+SUM(EW87:$JV87)&gt;$BJ87,$BJ87-SUM(MW87:$RV87),EV87),0))</f>
        <v>0</v>
      </c>
      <c r="MW87" s="5">
        <f>IF(EW87=0,0,IF($BJ87&gt;SUM(EX87:$JV87),IF(EW87+SUM(EX87:$JV87)&gt;$BJ87,$BJ87-SUM(MX87:$RV87),EW87),0))</f>
        <v>0</v>
      </c>
      <c r="MX87" s="5">
        <f>IF(EX87=0,0,IF($BJ87&gt;SUM(EY87:$JV87),IF(EX87+SUM(EY87:$JV87)&gt;$BJ87,$BJ87-SUM(MY87:$RV87),EX87),0))</f>
        <v>0</v>
      </c>
      <c r="MY87" s="5">
        <f>IF(EY87=0,0,IF($BJ87&gt;SUM(EZ87:$JV87),IF(EY87+SUM(EZ87:$JV87)&gt;$BJ87,$BJ87-SUM(MZ87:$RV87),EY87),0))</f>
        <v>0</v>
      </c>
      <c r="MZ87" s="5">
        <f>IF(EZ87=0,0,IF($BJ87&gt;SUM(FA87:$JV87),IF(EZ87+SUM(FA87:$JV87)&gt;$BJ87,$BJ87-SUM(NA87:$RV87),EZ87),0))</f>
        <v>0</v>
      </c>
      <c r="NA87" s="5">
        <f>IF(FA87=0,0,IF($BJ87&gt;SUM(FB87:$JV87),IF(FA87+SUM(FB87:$JV87)&gt;$BJ87,$BJ87-SUM(NB87:$RV87),FA87),0))</f>
        <v>0</v>
      </c>
      <c r="NB87" s="5">
        <f>IF(FB87=0,0,IF($BJ87&gt;SUM(FC87:$JV87),IF(FB87+SUM(FC87:$JV87)&gt;$BJ87,$BJ87-SUM(NC87:$RV87),FB87),0))</f>
        <v>0</v>
      </c>
      <c r="NC87" s="5">
        <f>IF(FC87=0,0,IF($BJ87&gt;SUM(FD87:$JV87),IF(FC87+SUM(FD87:$JV87)&gt;$BJ87,$BJ87-SUM(ND87:$RV87),FC87),0))</f>
        <v>0</v>
      </c>
      <c r="ND87" s="5">
        <f>IF(FD87=0,0,IF($BJ87&gt;SUM(FE87:$JV87),IF(FD87+SUM(FE87:$JV87)&gt;$BJ87,$BJ87-SUM(NE87:$RV87),FD87),0))</f>
        <v>0</v>
      </c>
      <c r="NE87" s="5">
        <f>IF(FE87=0,0,IF($BJ87&gt;SUM(FF87:$JV87),IF(FE87+SUM(FF87:$JV87)&gt;$BJ87,$BJ87-SUM(NF87:$RV87),FE87),0))</f>
        <v>0</v>
      </c>
      <c r="NF87" s="5">
        <f>IF(FF87=0,0,IF($BJ87&gt;SUM(FG87:$JV87),IF(FF87+SUM(FG87:$JV87)&gt;$BJ87,$BJ87-SUM(NG87:$RV87),FF87),0))</f>
        <v>0</v>
      </c>
      <c r="NG87" s="5">
        <f>IF(FG87=0,0,IF($BJ87&gt;SUM(FH87:$JV87),IF(FG87+SUM(FH87:$JV87)&gt;$BJ87,$BJ87-SUM(NH87:$RV87),FG87),0))</f>
        <v>0</v>
      </c>
      <c r="NH87" s="5">
        <f>IF(FH87=0,0,IF($BJ87&gt;SUM(FI87:$JV87),IF(FH87+SUM(FI87:$JV87)&gt;$BJ87,$BJ87-SUM(NI87:$RV87),FH87),0))</f>
        <v>0</v>
      </c>
      <c r="NI87" s="5">
        <f>IF(FI87=0,0,IF($BJ87&gt;SUM(FJ87:$JV87),IF(FI87+SUM(FJ87:$JV87)&gt;$BJ87,$BJ87-SUM(NJ87:$RV87),FI87),0))</f>
        <v>0</v>
      </c>
      <c r="NJ87" s="5">
        <f>IF(FJ87=0,0,IF($BJ87&gt;SUM(FK87:$JV87),IF(FJ87+SUM(FK87:$JV87)&gt;$BJ87,$BJ87-SUM(NK87:$RV87),FJ87),0))</f>
        <v>0</v>
      </c>
      <c r="NK87" s="5">
        <f>IF(FK87=0,0,IF($BJ87&gt;SUM(FL87:$JV87),IF(FK87+SUM(FL87:$JV87)&gt;$BJ87,$BJ87-SUM(NL87:$RV87),FK87),0))</f>
        <v>0</v>
      </c>
      <c r="NL87" s="5">
        <f>IF(FL87=0,0,IF($BJ87&gt;SUM(FM87:$JV87),IF(FL87+SUM(FM87:$JV87)&gt;$BJ87,$BJ87-SUM(NM87:$RV87),FL87),0))</f>
        <v>0</v>
      </c>
      <c r="NM87" s="5">
        <f>IF(FM87=0,0,IF($BJ87&gt;SUM(FN87:$JV87),IF(FM87+SUM(FN87:$JV87)&gt;$BJ87,$BJ87-SUM(NN87:$RV87),FM87),0))</f>
        <v>0</v>
      </c>
      <c r="NN87" s="5">
        <f>IF(FN87=0,0,IF($BJ87&gt;SUM(FO87:$JV87),IF(FN87+SUM(FO87:$JV87)&gt;$BJ87,$BJ87-SUM(NO87:$RV87),FN87),0))</f>
        <v>0</v>
      </c>
      <c r="NO87" s="5">
        <f>IF(FO87=0,0,IF($BJ87&gt;SUM(FP87:$JV87),IF(FO87+SUM(FP87:$JV87)&gt;$BJ87,$BJ87-SUM(NP87:$RV87),FO87),0))</f>
        <v>0</v>
      </c>
      <c r="NP87" s="5">
        <f>IF(FP87=0,0,IF($BJ87&gt;SUM(FQ87:$JV87),IF(FP87+SUM(FQ87:$JV87)&gt;$BJ87,$BJ87-SUM(NQ87:$RV87),FP87),0))</f>
        <v>0</v>
      </c>
      <c r="NQ87" s="5">
        <f>IF(FQ87=0,0,IF($BJ87&gt;SUM(FR87:$JV87),IF(FQ87+SUM(FR87:$JV87)&gt;$BJ87,$BJ87-SUM(NR87:$RV87),FQ87),0))</f>
        <v>0</v>
      </c>
      <c r="NR87" s="5">
        <f>IF(FR87=0,0,IF($BJ87&gt;SUM(FS87:$JV87),IF(FR87+SUM(FS87:$JV87)&gt;$BJ87,$BJ87-SUM(NS87:$RV87),FR87),0))</f>
        <v>0</v>
      </c>
      <c r="NS87" s="5">
        <f>IF(FS87=0,0,IF($BJ87&gt;SUM(FT87:$JV87),IF(FS87+SUM(FT87:$JV87)&gt;$BJ87,$BJ87-SUM(NT87:$RV87),FS87),0))</f>
        <v>0</v>
      </c>
      <c r="NT87" s="5">
        <f>IF(FT87=0,0,IF($BJ87&gt;SUM(FU87:$JV87),IF(FT87+SUM(FU87:$JV87)&gt;$BJ87,$BJ87-SUM(NU87:$RV87),FT87),0))</f>
        <v>0</v>
      </c>
      <c r="NU87" s="5">
        <f>IF(FU87=0,0,IF($BJ87&gt;SUM(FV87:$JV87),IF(FU87+SUM(FV87:$JV87)&gt;$BJ87,$BJ87-SUM(NV87:$RV87),FU87),0))</f>
        <v>0</v>
      </c>
      <c r="NV87" s="5">
        <f>IF(FV87=0,0,IF($BJ87&gt;SUM(FW87:$JV87),IF(FV87+SUM(FW87:$JV87)&gt;$BJ87,$BJ87-SUM(NW87:$RV87),FV87),0))</f>
        <v>0</v>
      </c>
      <c r="NW87" s="5">
        <f>IF(FW87=0,0,IF($BJ87&gt;SUM(FX87:$JV87),IF(FW87+SUM(FX87:$JV87)&gt;$BJ87,$BJ87-SUM(NX87:$RV87),FW87),0))</f>
        <v>0</v>
      </c>
      <c r="NX87" s="5">
        <f>IF(FX87=0,0,IF($BJ87&gt;SUM(FY87:$JV87),IF(FX87+SUM(FY87:$JV87)&gt;$BJ87,$BJ87-SUM(NY87:$RV87),FX87),0))</f>
        <v>0</v>
      </c>
      <c r="NY87" s="5">
        <f>IF(FY87=0,0,IF($BJ87&gt;SUM(FZ87:$JV87),IF(FY87+SUM(FZ87:$JV87)&gt;$BJ87,$BJ87-SUM(NZ87:$RV87),FY87),0))</f>
        <v>0</v>
      </c>
      <c r="NZ87" s="5">
        <f>IF(FZ87=0,0,IF($BJ87&gt;SUM(GA87:$JV87),IF(FZ87+SUM(GA87:$JV87)&gt;$BJ87,$BJ87-SUM(OA87:$RV87),FZ87),0))</f>
        <v>0</v>
      </c>
      <c r="OA87" s="5">
        <f>IF(GA87=0,0,IF($BJ87&gt;SUM(GB87:$JV87),IF(GA87+SUM(GB87:$JV87)&gt;$BJ87,$BJ87-SUM(OB87:$RV87),GA87),0))</f>
        <v>0</v>
      </c>
      <c r="OB87" s="5">
        <f>IF(GB87=0,0,IF($BJ87&gt;SUM(GC87:$JV87),IF(GB87+SUM(GC87:$JV87)&gt;$BJ87,$BJ87-SUM(OC87:$RV87),GB87),0))</f>
        <v>0</v>
      </c>
      <c r="OC87" s="5">
        <f>IF(GC87=0,0,IF($BJ87&gt;SUM(GD87:$JV87),IF(GC87+SUM(GD87:$JV87)&gt;$BJ87,$BJ87-SUM(OD87:$RV87),GC87),0))</f>
        <v>0</v>
      </c>
      <c r="OD87" s="5">
        <f>IF(GD87=0,0,IF($BJ87&gt;SUM(GE87:$JV87),IF(GD87+SUM(GE87:$JV87)&gt;$BJ87,$BJ87-SUM(OE87:$RV87),GD87),0))</f>
        <v>0</v>
      </c>
      <c r="OE87" s="5">
        <f>IF(GE87=0,0,IF($BJ87&gt;SUM(GF87:$JV87),IF(GE87+SUM(GF87:$JV87)&gt;$BJ87,$BJ87-SUM(OF87:$RV87),GE87),0))</f>
        <v>0</v>
      </c>
      <c r="OF87" s="5">
        <f>IF(GF87=0,0,IF($BJ87&gt;SUM(GG87:$JV87),IF(GF87+SUM(GG87:$JV87)&gt;$BJ87,$BJ87-SUM(OG87:$RV87),GF87),0))</f>
        <v>0</v>
      </c>
      <c r="OG87" s="5">
        <f>IF(GG87=0,0,IF($BJ87&gt;SUM(GH87:$JV87),IF(GG87+SUM(GH87:$JV87)&gt;$BJ87,$BJ87-SUM(OH87:$RV87),GG87),0))</f>
        <v>0</v>
      </c>
      <c r="OH87" s="5">
        <f>IF(GH87=0,0,IF($BJ87&gt;SUM(GI87:$JV87),IF(GH87+SUM(GI87:$JV87)&gt;$BJ87,$BJ87-SUM(OI87:$RV87),GH87),0))</f>
        <v>0</v>
      </c>
      <c r="OI87" s="5">
        <f>IF(GI87=0,0,IF($BJ87&gt;SUM(GJ87:$JV87),IF(GI87+SUM(GJ87:$JV87)&gt;$BJ87,$BJ87-SUM(OJ87:$RV87),GI87),0))</f>
        <v>0</v>
      </c>
      <c r="OJ87" s="5">
        <f>IF(GJ87=0,0,IF($BJ87&gt;SUM(GK87:$JV87),IF(GJ87+SUM(GK87:$JV87)&gt;$BJ87,$BJ87-SUM(OK87:$RV87),GJ87),0))</f>
        <v>0</v>
      </c>
      <c r="OK87" s="5">
        <f>IF(GK87=0,0,IF($BJ87&gt;SUM(GL87:$JV87),IF(GK87+SUM(GL87:$JV87)&gt;$BJ87,$BJ87-SUM(OL87:$RV87),GK87),0))</f>
        <v>0</v>
      </c>
      <c r="OL87" s="5">
        <f>IF(GL87=0,0,IF($BJ87&gt;SUM(GM87:$JV87),IF(GL87+SUM(GM87:$JV87)&gt;$BJ87,$BJ87-SUM(OM87:$RV87),GL87),0))</f>
        <v>0</v>
      </c>
      <c r="OM87" s="5">
        <f>IF(GM87=0,0,IF($BJ87&gt;SUM(GN87:$JV87),IF(GM87+SUM(GN87:$JV87)&gt;$BJ87,$BJ87-SUM(ON87:$RV87),GM87),0))</f>
        <v>0</v>
      </c>
      <c r="ON87" s="5">
        <f>IF(GN87=0,0,IF($BJ87&gt;SUM(GO87:$JV87),IF(GN87+SUM(GO87:$JV87)&gt;$BJ87,$BJ87-SUM(OO87:$RV87),GN87),0))</f>
        <v>0</v>
      </c>
      <c r="OO87" s="5">
        <f>IF(GO87=0,0,IF($BJ87&gt;SUM(GP87:$JV87),IF(GO87+SUM(GP87:$JV87)&gt;$BJ87,$BJ87-SUM(OP87:$RV87),GO87),0))</f>
        <v>0</v>
      </c>
      <c r="OP87" s="5">
        <f>IF(GP87=0,0,IF($BJ87&gt;SUM(GQ87:$JV87),IF(GP87+SUM(GQ87:$JV87)&gt;$BJ87,$BJ87-SUM(OQ87:$RV87),GP87),0))</f>
        <v>0</v>
      </c>
      <c r="OQ87" s="5">
        <f>IF(GQ87=0,0,IF($BJ87&gt;SUM(GR87:$JV87),IF(GQ87+SUM(GR87:$JV87)&gt;$BJ87,$BJ87-SUM(OR87:$RV87),GQ87),0))</f>
        <v>0</v>
      </c>
      <c r="OR87" s="5">
        <f>IF(GR87=0,0,IF($BJ87&gt;SUM(GS87:$JV87),IF(GR87+SUM(GS87:$JV87)&gt;$BJ87,$BJ87-SUM(OS87:$RV87),GR87),0))</f>
        <v>0</v>
      </c>
      <c r="OS87" s="5">
        <f>IF(GS87=0,0,IF($BJ87&gt;SUM(GT87:$JV87),IF(GS87+SUM(GT87:$JV87)&gt;$BJ87,$BJ87-SUM(OT87:$RV87),GS87),0))</f>
        <v>0</v>
      </c>
      <c r="OT87" s="5">
        <f>IF(GT87=0,0,IF($BJ87&gt;SUM(GU87:$JV87),IF(GT87+SUM(GU87:$JV87)&gt;$BJ87,$BJ87-SUM(OU87:$RV87),GT87),0))</f>
        <v>0</v>
      </c>
      <c r="OU87" s="5">
        <f>IF(GU87=0,0,IF($BJ87&gt;SUM(GV87:$JV87),IF(GU87+SUM(GV87:$JV87)&gt;$BJ87,$BJ87-SUM(OV87:$RV87),GU87),0))</f>
        <v>0</v>
      </c>
      <c r="OV87" s="5">
        <f>IF(GV87=0,0,IF($BJ87&gt;SUM(GW87:$JV87),IF(GV87+SUM(GW87:$JV87)&gt;$BJ87,$BJ87-SUM(OW87:$RV87),GV87),0))</f>
        <v>0</v>
      </c>
      <c r="OW87" s="5">
        <f>IF(GW87=0,0,IF($BJ87&gt;SUM(GX87:$JV87),IF(GW87+SUM(GX87:$JV87)&gt;$BJ87,$BJ87-SUM(OX87:$RV87),GW87),0))</f>
        <v>0</v>
      </c>
      <c r="OX87" s="5">
        <f>IF(GX87=0,0,IF($BJ87&gt;SUM(GY87:$JV87),IF(GX87+SUM(GY87:$JV87)&gt;$BJ87,$BJ87-SUM(OY87:$RV87),GX87),0))</f>
        <v>0</v>
      </c>
      <c r="OY87" s="5">
        <f>IF(GY87=0,0,IF($BJ87&gt;SUM(GZ87:$JV87),IF(GY87+SUM(GZ87:$JV87)&gt;$BJ87,$BJ87-SUM(OZ87:$RV87),GY87),0))</f>
        <v>0</v>
      </c>
      <c r="OZ87" s="5">
        <f>IF(GZ87=0,0,IF($BJ87&gt;SUM(HA87:$JV87),IF(GZ87+SUM(HA87:$JV87)&gt;$BJ87,$BJ87-SUM(PA87:$RV87),GZ87),0))</f>
        <v>0</v>
      </c>
      <c r="PA87" s="5">
        <f>IF(HA87=0,0,IF($BJ87&gt;SUM(HB87:$JV87),IF(HA87+SUM(HB87:$JV87)&gt;$BJ87,$BJ87-SUM(PB87:$RV87),HA87),0))</f>
        <v>0</v>
      </c>
      <c r="PB87" s="5">
        <f>IF(HB87=0,0,IF($BJ87&gt;SUM(HC87:$JV87),IF(HB87+SUM(HC87:$JV87)&gt;$BJ87,$BJ87-SUM(PC87:$RV87),HB87),0))</f>
        <v>0</v>
      </c>
      <c r="PC87" s="5">
        <f>IF(HC87=0,0,IF($BJ87&gt;SUM(HD87:$JV87),IF(HC87+SUM(HD87:$JV87)&gt;$BJ87,$BJ87-SUM(PD87:$RV87),HC87),0))</f>
        <v>0</v>
      </c>
      <c r="PD87" s="5">
        <f>IF(HD87=0,0,IF($BJ87&gt;SUM(HE87:$JV87),IF(HD87+SUM(HE87:$JV87)&gt;$BJ87,$BJ87-SUM(PE87:$RV87),HD87),0))</f>
        <v>0</v>
      </c>
      <c r="PE87" s="5">
        <f>IF(HE87=0,0,IF($BJ87&gt;SUM(HF87:$JV87),IF(HE87+SUM(HF87:$JV87)&gt;$BJ87,$BJ87-SUM(PF87:$RV87),HE87),0))</f>
        <v>0</v>
      </c>
      <c r="PF87" s="5">
        <f>IF(HF87=0,0,IF($BJ87&gt;SUM(HG87:$JV87),IF(HF87+SUM(HG87:$JV87)&gt;$BJ87,$BJ87-SUM(PG87:$RV87),HF87),0))</f>
        <v>0</v>
      </c>
      <c r="PG87" s="5">
        <f>IF(HG87=0,0,IF($BJ87&gt;SUM(HH87:$JV87),IF(HG87+SUM(HH87:$JV87)&gt;$BJ87,$BJ87-SUM(PH87:$RV87),HG87),0))</f>
        <v>0</v>
      </c>
      <c r="PH87" s="5">
        <f>IF(HH87=0,0,IF($BJ87&gt;SUM(HI87:$JV87),IF(HH87+SUM(HI87:$JV87)&gt;$BJ87,$BJ87-SUM(PI87:$RV87),HH87),0))</f>
        <v>0</v>
      </c>
      <c r="PI87" s="5">
        <f>IF(HI87=0,0,IF($BJ87&gt;SUM(HJ87:$JV87),IF(HI87+SUM(HJ87:$JV87)&gt;$BJ87,$BJ87-SUM(PJ87:$RV87),HI87),0))</f>
        <v>0</v>
      </c>
      <c r="PJ87" s="5">
        <f>IF(HJ87=0,0,IF($BJ87&gt;SUM(HK87:$JV87),IF(HJ87+SUM(HK87:$JV87)&gt;$BJ87,$BJ87-SUM(PK87:$RV87),HJ87),0))</f>
        <v>0</v>
      </c>
      <c r="PK87" s="5">
        <f>IF(HK87=0,0,IF($BJ87&gt;SUM(HL87:$JV87),IF(HK87+SUM(HL87:$JV87)&gt;$BJ87,$BJ87-SUM(PL87:$RV87),HK87),0))</f>
        <v>0</v>
      </c>
      <c r="PL87" s="5">
        <f>IF(HL87=0,0,IF($BJ87&gt;SUM(HM87:$JV87),IF(HL87+SUM(HM87:$JV87)&gt;$BJ87,$BJ87-SUM(PM87:$RV87),HL87),0))</f>
        <v>0</v>
      </c>
      <c r="PM87" s="5">
        <f>IF(HM87=0,0,IF($BJ87&gt;SUM(HN87:$JV87),IF(HM87+SUM(HN87:$JV87)&gt;$BJ87,$BJ87-SUM(PN87:$RV87),HM87),0))</f>
        <v>0</v>
      </c>
      <c r="PN87" s="5">
        <f>IF(HN87=0,0,IF($BJ87&gt;SUM(HO87:$JV87),IF(HN87+SUM(HO87:$JV87)&gt;$BJ87,$BJ87-SUM(PO87:$RV87),HN87),0))</f>
        <v>0</v>
      </c>
      <c r="PO87" s="5">
        <f>IF(HO87=0,0,IF($BJ87&gt;SUM(HP87:$JV87),IF(HO87+SUM(HP87:$JV87)&gt;$BJ87,$BJ87-SUM(PP87:$RV87),HO87),0))</f>
        <v>0</v>
      </c>
      <c r="PP87" s="5">
        <f>IF(HP87=0,0,IF($BJ87&gt;SUM(HQ87:$JV87),IF(HP87+SUM(HQ87:$JV87)&gt;$BJ87,$BJ87-SUM(PQ87:$RV87),HP87),0))</f>
        <v>0</v>
      </c>
      <c r="PQ87" s="5">
        <f>IF(HQ87=0,0,IF($BJ87&gt;SUM(HR87:$JV87),IF(HQ87+SUM(HR87:$JV87)&gt;$BJ87,$BJ87-SUM(PR87:$RV87),HQ87),0))</f>
        <v>0</v>
      </c>
      <c r="PR87" s="5">
        <f>IF(HR87=0,0,IF($BJ87&gt;SUM(HS87:$JV87),IF(HR87+SUM(HS87:$JV87)&gt;$BJ87,$BJ87-SUM(PS87:$RV87),HR87),0))</f>
        <v>0</v>
      </c>
      <c r="PS87" s="5">
        <f>IF(HS87=0,0,IF($BJ87&gt;SUM(HT87:$JV87),IF(HS87+SUM(HT87:$JV87)&gt;$BJ87,$BJ87-SUM(PT87:$RV87),HS87),0))</f>
        <v>0</v>
      </c>
      <c r="PT87" s="5">
        <f>IF(HT87=0,0,IF($BJ87&gt;SUM(HU87:$JV87),IF(HT87+SUM(HU87:$JV87)&gt;$BJ87,$BJ87-SUM(PU87:$RV87),HT87),0))</f>
        <v>0</v>
      </c>
      <c r="PU87" s="5">
        <f>IF(HU87=0,0,IF($BJ87&gt;SUM(HV87:$JV87),IF(HU87+SUM(HV87:$JV87)&gt;$BJ87,$BJ87-SUM(PV87:$RV87),HU87),0))</f>
        <v>0</v>
      </c>
      <c r="PV87" s="5">
        <f>IF(HV87=0,0,IF($BJ87&gt;SUM(HW87:$JV87),IF(HV87+SUM(HW87:$JV87)&gt;$BJ87,$BJ87-SUM(PW87:$RV87),HV87),0))</f>
        <v>0</v>
      </c>
      <c r="PW87" s="5">
        <f>IF(HW87=0,0,IF($BJ87&gt;SUM(HX87:$JV87),IF(HW87+SUM(HX87:$JV87)&gt;$BJ87,$BJ87-SUM(PX87:$RV87),HW87),0))</f>
        <v>0</v>
      </c>
      <c r="PX87" s="5">
        <f>IF(HX87=0,0,IF($BJ87&gt;SUM(HY87:$JV87),IF(HX87+SUM(HY87:$JV87)&gt;$BJ87,$BJ87-SUM(PY87:$RV87),HX87),0))</f>
        <v>0</v>
      </c>
      <c r="PY87" s="5">
        <f>IF(HY87=0,0,IF($BJ87&gt;SUM(HZ87:$JV87),IF(HY87+SUM(HZ87:$JV87)&gt;$BJ87,$BJ87-SUM(PZ87:$RV87),HY87),0))</f>
        <v>0</v>
      </c>
      <c r="PZ87" s="5">
        <f>IF(HZ87=0,0,IF($BJ87&gt;SUM(IA87:$JV87),IF(HZ87+SUM(IA87:$JV87)&gt;$BJ87,$BJ87-SUM(QA87:$RV87),HZ87),0))</f>
        <v>0</v>
      </c>
      <c r="QA87" s="5">
        <f>IF(IA87=0,0,IF($BJ87&gt;SUM(IB87:$JV87),IF(IA87+SUM(IB87:$JV87)&gt;$BJ87,$BJ87-SUM(QB87:$RV87),IA87),0))</f>
        <v>0</v>
      </c>
      <c r="QB87" s="5">
        <f>IF(IB87=0,0,IF($BJ87&gt;SUM(IC87:$JV87),IF(IB87+SUM(IC87:$JV87)&gt;$BJ87,$BJ87-SUM(QC87:$RV87),IB87),0))</f>
        <v>0</v>
      </c>
      <c r="QC87" s="5">
        <f>IF(IC87=0,0,IF($BJ87&gt;SUM(ID87:$JV87),IF(IC87+SUM(ID87:$JV87)&gt;$BJ87,$BJ87-SUM(QD87:$RV87),IC87),0))</f>
        <v>0</v>
      </c>
      <c r="QD87" s="5">
        <f>IF(ID87=0,0,IF($BJ87&gt;SUM(IE87:$JV87),IF(ID87+SUM(IE87:$JV87)&gt;$BJ87,$BJ87-SUM(QE87:$RV87),ID87),0))</f>
        <v>0</v>
      </c>
      <c r="QE87" s="5">
        <f>IF(IE87=0,0,IF($BJ87&gt;SUM(IF87:$JV87),IF(IE87+SUM(IF87:$JV87)&gt;$BJ87,$BJ87-SUM(QF87:$RV87),IE87),0))</f>
        <v>0</v>
      </c>
      <c r="QF87" s="5">
        <f>IF(IF87=0,0,IF($BJ87&gt;SUM(IG87:$JV87),IF(IF87+SUM(IG87:$JV87)&gt;$BJ87,$BJ87-SUM(QG87:$RV87),IF87),0))</f>
        <v>0</v>
      </c>
      <c r="QG87" s="5">
        <f>IF(IG87=0,0,IF($BJ87&gt;SUM(IH87:$JV87),IF(IG87+SUM(IH87:$JV87)&gt;$BJ87,$BJ87-SUM(QH87:$RV87),IG87),0))</f>
        <v>0</v>
      </c>
      <c r="QH87" s="5">
        <f>IF(IH87=0,0,IF($BJ87&gt;SUM(II87:$JV87),IF(IH87+SUM(II87:$JV87)&gt;$BJ87,$BJ87-SUM(QI87:$RV87),IH87),0))</f>
        <v>0</v>
      </c>
      <c r="QI87" s="5">
        <f>IF(II87=0,0,IF($BJ87&gt;SUM(IJ87:$JV87),IF(II87+SUM(IJ87:$JV87)&gt;$BJ87,$BJ87-SUM(QJ87:$RV87),II87),0))</f>
        <v>0</v>
      </c>
      <c r="QJ87" s="5">
        <f>IF(IJ87=0,0,IF($BJ87&gt;SUM(IK87:$JV87),IF(IJ87+SUM(IK87:$JV87)&gt;$BJ87,$BJ87-SUM(QK87:$RV87),IJ87),0))</f>
        <v>0</v>
      </c>
      <c r="QK87" s="5">
        <f>IF(IK87=0,0,IF($BJ87&gt;SUM(IL87:$JV87),IF(IK87+SUM(IL87:$JV87)&gt;$BJ87,$BJ87-SUM(QL87:$RV87),IK87),0))</f>
        <v>0</v>
      </c>
      <c r="QL87" s="5">
        <f>IF(IL87=0,0,IF($BJ87&gt;SUM(IM87:$JV87),IF(IL87+SUM(IM87:$JV87)&gt;$BJ87,$BJ87-SUM(QM87:$RV87),IL87),0))</f>
        <v>0</v>
      </c>
      <c r="QM87" s="5">
        <f>IF(IM87=0,0,IF($BJ87&gt;SUM(IN87:$JV87),IF(IM87+SUM(IN87:$JV87)&gt;$BJ87,$BJ87-SUM(QN87:$RV87),IM87),0))</f>
        <v>0</v>
      </c>
      <c r="QN87" s="5">
        <f>IF(IN87=0,0,IF($BJ87&gt;SUM(IO87:$JV87),IF(IN87+SUM(IO87:$JV87)&gt;$BJ87,$BJ87-SUM(QO87:$RV87),IN87),0))</f>
        <v>0</v>
      </c>
      <c r="QO87" s="5">
        <f>IF(IO87=0,0,IF($BJ87&gt;SUM(IP87:$JV87),IF(IO87+SUM(IP87:$JV87)&gt;$BJ87,$BJ87-SUM(QP87:$RV87),IO87),0))</f>
        <v>0</v>
      </c>
      <c r="QP87" s="5">
        <f>IF(IP87=0,0,IF($BJ87&gt;SUM(IQ87:$JV87),IF(IP87+SUM(IQ87:$JV87)&gt;$BJ87,$BJ87-SUM(QQ87:$RV87),IP87),0))</f>
        <v>0</v>
      </c>
      <c r="QQ87" s="5">
        <f>IF(IQ87=0,0,IF($BJ87&gt;SUM(IR87:$JV87),IF(IQ87+SUM(IR87:$JV87)&gt;$BJ87,$BJ87-SUM(QR87:$RV87),IQ87),0))</f>
        <v>0</v>
      </c>
      <c r="QR87" s="5">
        <f>IF(IR87=0,0,IF($BJ87&gt;SUM(IS87:$JV87),IF(IR87+SUM(IS87:$JV87)&gt;$BJ87,$BJ87-SUM(QS87:$RV87),IR87),0))</f>
        <v>0</v>
      </c>
      <c r="QS87" s="5">
        <f>IF(IS87=0,0,IF($BJ87&gt;SUM(IT87:$JV87),IF(IS87+SUM(IT87:$JV87)&gt;$BJ87,$BJ87-SUM(QT87:$RV87),IS87),0))</f>
        <v>0</v>
      </c>
      <c r="QT87" s="5">
        <f>IF(IT87=0,0,IF($BJ87&gt;SUM(IU87:$JV87),IF(IT87+SUM(IU87:$JV87)&gt;$BJ87,$BJ87-SUM(QU87:$RV87),IT87),0))</f>
        <v>0</v>
      </c>
      <c r="QU87" s="5">
        <f>IF(IU87=0,0,IF($BJ87&gt;SUM(IV87:$JV87),IF(IU87+SUM(IV87:$JV87)&gt;$BJ87,$BJ87-SUM(QV87:$RV87),IU87),0))</f>
        <v>0</v>
      </c>
      <c r="QV87" s="5">
        <f>IF(IV87=0,0,IF($BJ87&gt;SUM(IW87:$JV87),IF(IV87+SUM(IW87:$JV87)&gt;$BJ87,$BJ87-SUM(QW87:$RV87),IV87),0))</f>
        <v>0</v>
      </c>
      <c r="QW87" s="5">
        <f>IF(IW87=0,0,IF($BJ87&gt;SUM(IX87:$JV87),IF(IW87+SUM(IX87:$JV87)&gt;$BJ87,$BJ87-SUM(QX87:$RV87),IW87),0))</f>
        <v>0</v>
      </c>
      <c r="QX87" s="5">
        <f>IF(IX87=0,0,IF($BJ87&gt;SUM(IY87:$JV87),IF(IX87+SUM(IY87:$JV87)&gt;$BJ87,$BJ87-SUM(QY87:$RV87),IX87),0))</f>
        <v>0</v>
      </c>
      <c r="QY87" s="5">
        <f>IF(IY87=0,0,IF($BJ87&gt;SUM(IZ87:$JV87),IF(IY87+SUM(IZ87:$JV87)&gt;$BJ87,$BJ87-SUM(QZ87:$RV87),IY87),0))</f>
        <v>0</v>
      </c>
      <c r="QZ87" s="5">
        <f>IF(IZ87=0,0,IF($BJ87&gt;SUM(JA87:$JV87),IF(IZ87+SUM(JA87:$JV87)&gt;$BJ87,$BJ87-SUM(RA87:$RV87),IZ87),0))</f>
        <v>0</v>
      </c>
      <c r="RA87" s="5">
        <f>IF(JA87=0,0,IF($BJ87&gt;SUM(JB87:$JV87),IF(JA87+SUM(JB87:$JV87)&gt;$BJ87,$BJ87-SUM(RB87:$RV87),JA87),0))</f>
        <v>0</v>
      </c>
      <c r="RB87" s="5">
        <f>IF(JB87=0,0,IF($BJ87&gt;SUM(JC87:$JV87),IF(JB87+SUM(JC87:$JV87)&gt;$BJ87,$BJ87-SUM(RC87:$RV87),JB87),0))</f>
        <v>0</v>
      </c>
      <c r="RC87" s="5">
        <f>IF(JC87=0,0,IF($BJ87&gt;SUM(JD87:$JV87),IF(JC87+SUM(JD87:$JV87)&gt;$BJ87,$BJ87-SUM(RD87:$RV87),JC87),0))</f>
        <v>0</v>
      </c>
      <c r="RD87" s="5">
        <f>IF(JD87=0,0,IF($BJ87&gt;SUM(JE87:$JV87),IF(JD87+SUM(JE87:$JV87)&gt;$BJ87,$BJ87-SUM(RE87:$RV87),JD87),0))</f>
        <v>0</v>
      </c>
      <c r="RE87" s="5">
        <f>IF(JE87=0,0,IF($BJ87&gt;SUM(JF87:$JV87),IF(JE87+SUM(JF87:$JV87)&gt;$BJ87,$BJ87-SUM(RF87:$RV87),JE87),0))</f>
        <v>0</v>
      </c>
      <c r="RF87" s="5">
        <f>IF(JF87=0,0,IF($BJ87&gt;SUM(JG87:$JV87),IF(JF87+SUM(JG87:$JV87)&gt;$BJ87,$BJ87-SUM(RG87:$RV87),JF87),0))</f>
        <v>0</v>
      </c>
      <c r="RG87" s="5">
        <f>IF(JG87=0,0,IF($BJ87&gt;SUM(JH87:$JV87),IF(JG87+SUM(JH87:$JV87)&gt;$BJ87,$BJ87-SUM(RH87:$RV87),JG87),0))</f>
        <v>0</v>
      </c>
      <c r="RH87" s="5">
        <f>IF(JH87=0,0,IF($BJ87&gt;SUM(JI87:$JV87),IF(JH87+SUM(JI87:$JV87)&gt;$BJ87,$BJ87-SUM(RI87:$RV87),JH87),0))</f>
        <v>0</v>
      </c>
      <c r="RI87" s="5">
        <f>IF(JI87=0,0,IF($BJ87&gt;SUM(JJ87:$JV87),IF(JI87+SUM(JJ87:$JV87)&gt;$BJ87,$BJ87-SUM(RJ87:$RV87),JI87),0))</f>
        <v>0</v>
      </c>
      <c r="RJ87" s="5">
        <f>IF(JJ87=0,0,IF($BJ87&gt;SUM(JK87:$JV87),IF(JJ87+SUM(JK87:$JV87)&gt;$BJ87,$BJ87-SUM(RK87:$RV87),JJ87),0))</f>
        <v>0</v>
      </c>
      <c r="RK87" s="5">
        <f>IF(JK87=0,0,IF($BJ87&gt;SUM(JL87:$JV87),IF(JK87+SUM(JL87:$JV87)&gt;$BJ87,$BJ87-SUM(RL87:$RV87),JK87),0))</f>
        <v>0</v>
      </c>
      <c r="RL87" s="5">
        <f>IF(JL87=0,0,IF($BJ87&gt;SUM(JM87:$JV87),IF(JL87+SUM(JM87:$JV87)&gt;$BJ87,$BJ87-SUM(RM87:$RV87),JL87),0))</f>
        <v>0</v>
      </c>
      <c r="RM87" s="5">
        <f>IF(JM87=0,0,IF($BJ87&gt;SUM(JN87:$JV87),IF(JM87+SUM(JN87:$JV87)&gt;$BJ87,$BJ87-SUM(RN87:$RV87),JM87),0))</f>
        <v>0</v>
      </c>
      <c r="RN87" s="5">
        <f>IF(JN87=0,0,IF($BJ87&gt;SUM(JO87:$JV87),IF(JN87+SUM(JO87:$JV87)&gt;$BJ87,$BJ87-SUM(RO87:$RV87),JN87),0))</f>
        <v>0</v>
      </c>
      <c r="RO87" s="5">
        <f>IF(JO87=0,0,IF($BJ87&gt;SUM(JP87:$JV87),IF(JO87+SUM(JP87:$JV87)&gt;$BJ87,$BJ87-SUM(RP87:$RV87),JO87),0))</f>
        <v>0</v>
      </c>
      <c r="RP87" s="5">
        <f>IF(JP87=0,0,IF($BJ87&gt;SUM(JQ87:$JV87),IF(JP87+SUM(JQ87:$JV87)&gt;$BJ87,$BJ87-SUM(RQ87:$RV87),JP87),0))</f>
        <v>0</v>
      </c>
      <c r="RQ87" s="5">
        <f>IF(JQ87=0,0,IF($BJ87&gt;SUM(JR87:$JV87),IF(JQ87+SUM(JR87:$JV87)&gt;$BJ87,$BJ87-SUM(RR87:$RV87),JQ87),0))</f>
        <v>8</v>
      </c>
      <c r="RR87" s="5">
        <f>IF(JR87=0,0,IF($BJ87&gt;SUM(JS87:$JV87),IF(JR87+SUM(JS87:$JV87)&gt;$BJ87,$BJ87-SUM(RS87:$RV87),JR87),0))</f>
        <v>20</v>
      </c>
      <c r="RS87" s="5">
        <f>IF(JS87=0,0,IF($BJ87&gt;SUM(JT87:$JV87),IF(JS87+SUM(JT87:$JV87)&gt;$BJ87,$BJ87-SUM(RT87:$RV87),JS87),0))</f>
        <v>35</v>
      </c>
      <c r="RT87" s="5">
        <f>IF(JT87=0,0,IF($BJ87&gt;SUM(JU87:$JV87),IF(JT87+SUM(JU87:$JV87)&gt;$BJ87,$BJ87-SUM(RU87:$RV87),JT87),0))</f>
        <v>20</v>
      </c>
      <c r="RU87" s="5">
        <f>IF(JU87=0,0,IF($BJ87&gt;SUM(JV87:$JV87),IF(JU87+SUM(JV87:$JV87)&gt;$BJ87,$BJ87-SUM(RV87:$RV87),JU87),0))</f>
        <v>10</v>
      </c>
      <c r="RV87" s="54"/>
      <c r="RW87" s="12">
        <f ca="1">SUMIFS(Sales!D$1:D$151,Sales!B$1:B$151,B87,Sales!C$1:C$151,C87)</f>
        <v>30</v>
      </c>
      <c r="RX87" s="65" t="b">
        <f>IF(COUNTIF(Sales!C$1:C$153,C87)=1,TRUE,FALSE)</f>
        <v>1</v>
      </c>
      <c r="RY87" t="b">
        <f t="shared" si="624"/>
        <v>1</v>
      </c>
    </row>
    <row r="88" spans="1:493" x14ac:dyDescent="0.35">
      <c r="A88" s="7">
        <f t="shared" ca="1" si="546"/>
        <v>88</v>
      </c>
      <c r="B88" s="126" t="str">
        <f t="shared" si="595"/>
        <v>GC-Shoes</v>
      </c>
      <c r="C88" s="20" t="s">
        <v>160</v>
      </c>
      <c r="D88" s="20" t="s">
        <v>471</v>
      </c>
      <c r="E88" s="155">
        <f>IF(LEFT(C88,5)="Total",0,SUMIFS(Costing!E$1:E$79,Costing!C$1:C$79,B88,Costing!D$1:D$79,C88))</f>
        <v>6</v>
      </c>
      <c r="F88" s="60">
        <f>SUMIFS(Costing!G$1:G$79,Costing!C$1:C$79,B88,Costing!D$1:D$79,C88)</f>
        <v>220.37</v>
      </c>
      <c r="G88" s="92"/>
      <c r="H88" s="220"/>
      <c r="I88" s="67">
        <f t="shared" si="603"/>
        <v>0</v>
      </c>
      <c r="J88" s="92"/>
      <c r="K88" s="220"/>
      <c r="L88" s="67">
        <f t="shared" si="604"/>
        <v>0</v>
      </c>
      <c r="M88" s="92"/>
      <c r="N88" s="220"/>
      <c r="O88" s="67">
        <f t="shared" si="605"/>
        <v>0</v>
      </c>
      <c r="P88" s="92"/>
      <c r="Q88" s="220"/>
      <c r="R88" s="67">
        <f t="shared" si="606"/>
        <v>0</v>
      </c>
      <c r="S88" s="92"/>
      <c r="T88" s="220"/>
      <c r="U88" s="67">
        <f t="shared" si="607"/>
        <v>0</v>
      </c>
      <c r="V88" s="92"/>
      <c r="W88" s="220"/>
      <c r="X88" s="67">
        <f t="shared" si="608"/>
        <v>0</v>
      </c>
      <c r="Y88" s="92"/>
      <c r="Z88" s="220"/>
      <c r="AA88" s="67">
        <f t="shared" si="609"/>
        <v>0</v>
      </c>
      <c r="AB88" s="92"/>
      <c r="AC88" s="220"/>
      <c r="AD88" s="67">
        <f t="shared" si="610"/>
        <v>0</v>
      </c>
      <c r="AE88" s="92"/>
      <c r="AF88" s="220"/>
      <c r="AG88" s="67">
        <f t="shared" si="611"/>
        <v>0</v>
      </c>
      <c r="AH88" s="92"/>
      <c r="AI88" s="220"/>
      <c r="AJ88" s="67">
        <f t="shared" si="612"/>
        <v>0</v>
      </c>
      <c r="AK88" s="92"/>
      <c r="AL88" s="220"/>
      <c r="AM88" s="67">
        <f t="shared" si="613"/>
        <v>0</v>
      </c>
      <c r="AN88" s="92"/>
      <c r="AO88" s="220"/>
      <c r="AP88" s="67">
        <f t="shared" si="614"/>
        <v>0</v>
      </c>
      <c r="AQ88" s="92"/>
      <c r="AR88" s="220"/>
      <c r="AS88" s="67">
        <f t="shared" si="615"/>
        <v>0</v>
      </c>
      <c r="AT88" s="92"/>
      <c r="AU88" s="220"/>
      <c r="AV88" s="67">
        <f t="shared" si="616"/>
        <v>0</v>
      </c>
      <c r="AW88" s="92"/>
      <c r="AX88" s="220"/>
      <c r="AY88" s="67">
        <f t="shared" si="617"/>
        <v>0</v>
      </c>
      <c r="AZ88" s="92"/>
      <c r="BA88" s="220"/>
      <c r="BB88" s="67">
        <f t="shared" si="618"/>
        <v>0</v>
      </c>
      <c r="BC88" s="92"/>
      <c r="BD88" s="220"/>
      <c r="BE88" s="67">
        <f t="shared" si="619"/>
        <v>0</v>
      </c>
      <c r="BF88" s="92"/>
      <c r="BG88" s="220"/>
      <c r="BH88" s="67">
        <f t="shared" si="620"/>
        <v>0</v>
      </c>
      <c r="BI88" s="68"/>
      <c r="BJ88" s="154">
        <f t="shared" si="621"/>
        <v>6</v>
      </c>
      <c r="BK88" s="116">
        <f t="shared" si="622"/>
        <v>1322.22</v>
      </c>
      <c r="BL88" s="50"/>
      <c r="BM88" s="5">
        <f ca="1">SUMIFS(INDIRECT("Sales!"&amp;RW88&amp;":"&amp;RW88),Sales!$1:$1,"&gt;"&amp;$BN$2,Sales!$1:$1,"&lt;="&amp;$C$2)/$BM$2*30</f>
        <v>3.6666666666666665</v>
      </c>
      <c r="BN88" s="72"/>
      <c r="BO88" s="5">
        <f>SUMIF($DB$2:$RV$2,"&lt;"&amp;BO$2,$DB88:$RV88)-SUM($BN88:BN88)</f>
        <v>0</v>
      </c>
      <c r="BP88" s="5">
        <f>SUMIF($DB$2:$RV$2,"&lt;"&amp;BP$2,$DB88:$RV88)-SUM($BN88:BO88)</f>
        <v>0</v>
      </c>
      <c r="BQ88" s="5">
        <f>SUMIF($DB$2:$RV$2,"&lt;"&amp;BQ$2,$DB88:$RV88)-SUM($BN88:BP88)</f>
        <v>0</v>
      </c>
      <c r="BR88" s="5">
        <f>SUMIF($DB$2:$RV$2,"&lt;"&amp;BR$2,$DB88:$RV88)-SUM($BN88:BQ88)</f>
        <v>0</v>
      </c>
      <c r="BS88" s="5">
        <f>SUMIF($DB$2:$RV$2,"&lt;"&amp;BS$2,$DB88:$RV88)-SUM($BN88:BR88)</f>
        <v>0</v>
      </c>
      <c r="BT88" s="5">
        <f>SUMIF($DB$2:$RV$2,"&lt;"&amp;BT$2,$DB88:$RV88)-SUM($BN88:BS88)</f>
        <v>6</v>
      </c>
      <c r="BU88" s="5">
        <f t="shared" si="623"/>
        <v>420.5</v>
      </c>
      <c r="BV88" s="10"/>
      <c r="BW88" s="95"/>
      <c r="BX88" s="95">
        <v>0</v>
      </c>
      <c r="BY88" s="95">
        <v>0</v>
      </c>
      <c r="BZ88" s="95"/>
      <c r="CA88" s="95"/>
      <c r="CB88" s="95"/>
      <c r="CC88" s="79">
        <v>0</v>
      </c>
      <c r="CD88" s="79">
        <v>0</v>
      </c>
      <c r="CE88" s="79">
        <v>0</v>
      </c>
      <c r="CF88" s="79">
        <v>0</v>
      </c>
      <c r="CG88" s="79">
        <v>0</v>
      </c>
      <c r="CH88" s="79">
        <v>0</v>
      </c>
      <c r="CI88" s="79">
        <v>0</v>
      </c>
      <c r="CJ88" s="79">
        <v>0</v>
      </c>
      <c r="CK88" s="79">
        <v>0</v>
      </c>
      <c r="CL88" s="79">
        <v>0</v>
      </c>
      <c r="CM88" s="79">
        <v>0</v>
      </c>
      <c r="CN88" s="79">
        <v>0</v>
      </c>
      <c r="CO88" s="79">
        <v>0</v>
      </c>
      <c r="CP88" s="79">
        <v>2</v>
      </c>
      <c r="CQ88" s="79">
        <v>0</v>
      </c>
      <c r="CR88" s="79">
        <v>0</v>
      </c>
      <c r="CS88" s="79">
        <v>2</v>
      </c>
      <c r="CT88" s="79">
        <v>0</v>
      </c>
      <c r="CU88" s="79">
        <v>3</v>
      </c>
      <c r="CV88" s="79">
        <v>0</v>
      </c>
      <c r="CW88" s="79">
        <v>0</v>
      </c>
      <c r="CX88" s="95">
        <v>2</v>
      </c>
      <c r="CY88" s="79">
        <v>2</v>
      </c>
      <c r="CZ88" s="79">
        <v>2</v>
      </c>
      <c r="DA88" s="79">
        <v>2</v>
      </c>
      <c r="DB88" s="5">
        <v>1</v>
      </c>
      <c r="DC88" s="5">
        <v>1</v>
      </c>
      <c r="DD88" s="5">
        <v>1</v>
      </c>
      <c r="DE88" s="5">
        <v>1</v>
      </c>
      <c r="DF88" s="5">
        <v>1</v>
      </c>
      <c r="DG88" s="5">
        <v>1</v>
      </c>
      <c r="DH88" s="5">
        <v>4</v>
      </c>
      <c r="DI88" s="5">
        <v>3</v>
      </c>
      <c r="DJ88" s="5">
        <v>1</v>
      </c>
      <c r="DK88" s="5">
        <v>3</v>
      </c>
      <c r="DL88" s="5">
        <v>1</v>
      </c>
      <c r="DM88" s="5">
        <v>0</v>
      </c>
      <c r="DN88" s="5">
        <v>1</v>
      </c>
      <c r="DO88" s="5">
        <v>1</v>
      </c>
      <c r="DP88" s="5">
        <v>3</v>
      </c>
      <c r="DQ88" s="5">
        <v>2</v>
      </c>
      <c r="DR88" s="5">
        <v>2</v>
      </c>
      <c r="DS88" s="5">
        <v>1</v>
      </c>
      <c r="DT88" s="5">
        <v>5</v>
      </c>
      <c r="DU88" s="5">
        <v>3</v>
      </c>
      <c r="DV88" s="5">
        <v>6</v>
      </c>
      <c r="DW88" s="5">
        <v>3</v>
      </c>
      <c r="DX88" s="5">
        <v>4</v>
      </c>
      <c r="DY88" s="5">
        <v>3</v>
      </c>
      <c r="DZ88" s="5">
        <v>1</v>
      </c>
      <c r="EA88" s="5">
        <v>5</v>
      </c>
      <c r="EB88" s="5">
        <v>5</v>
      </c>
      <c r="EC88" s="5">
        <v>2</v>
      </c>
      <c r="ED88" s="5">
        <v>0</v>
      </c>
      <c r="EE88" s="5">
        <v>3</v>
      </c>
      <c r="EF88" s="5">
        <v>0</v>
      </c>
      <c r="EG88" s="5">
        <v>4</v>
      </c>
      <c r="EH88" s="5">
        <v>4</v>
      </c>
      <c r="EI88" s="5">
        <v>5</v>
      </c>
      <c r="EJ88" s="5">
        <v>5</v>
      </c>
      <c r="EK88" s="5">
        <v>2</v>
      </c>
      <c r="EL88" s="5">
        <v>5</v>
      </c>
      <c r="EM88" s="5">
        <v>0</v>
      </c>
      <c r="EN88" s="5">
        <v>4</v>
      </c>
      <c r="EO88" s="5">
        <v>1</v>
      </c>
      <c r="EP88" s="5">
        <v>2</v>
      </c>
      <c r="EQ88" s="5">
        <v>3</v>
      </c>
      <c r="ER88" s="5">
        <v>3</v>
      </c>
      <c r="ES88" s="5">
        <v>5</v>
      </c>
      <c r="ET88" s="5">
        <v>5</v>
      </c>
      <c r="EU88" s="5">
        <v>4</v>
      </c>
      <c r="EV88" s="5">
        <v>5</v>
      </c>
      <c r="EW88" s="5">
        <v>5</v>
      </c>
      <c r="EX88" s="5">
        <v>5</v>
      </c>
      <c r="EY88" s="5">
        <v>5</v>
      </c>
      <c r="EZ88" s="5">
        <v>4</v>
      </c>
      <c r="FA88" s="5">
        <v>0</v>
      </c>
      <c r="FB88" s="5">
        <v>5</v>
      </c>
      <c r="FC88" s="5">
        <v>5</v>
      </c>
      <c r="FD88" s="5">
        <v>5</v>
      </c>
      <c r="FE88" s="5">
        <v>0</v>
      </c>
      <c r="FF88" s="5">
        <v>5</v>
      </c>
      <c r="FG88" s="5">
        <v>5</v>
      </c>
      <c r="FH88" s="5">
        <v>0</v>
      </c>
      <c r="FI88" s="5">
        <v>0</v>
      </c>
      <c r="FJ88" s="5">
        <v>5</v>
      </c>
      <c r="FK88" s="5">
        <v>3</v>
      </c>
      <c r="FL88" s="5">
        <v>5</v>
      </c>
      <c r="FM88" s="5">
        <v>7</v>
      </c>
      <c r="FN88" s="5">
        <v>0</v>
      </c>
      <c r="FO88" s="5">
        <v>4</v>
      </c>
      <c r="FP88" s="5">
        <v>0</v>
      </c>
      <c r="FQ88" s="5">
        <v>5</v>
      </c>
      <c r="FR88" s="5">
        <v>11</v>
      </c>
      <c r="FS88" s="5">
        <v>0</v>
      </c>
      <c r="FT88" s="5">
        <v>10</v>
      </c>
      <c r="FU88" s="5">
        <v>7</v>
      </c>
      <c r="FV88" s="5">
        <v>0</v>
      </c>
      <c r="FW88" s="5">
        <v>15</v>
      </c>
      <c r="FX88" s="5">
        <v>15</v>
      </c>
      <c r="FY88" s="5">
        <v>12</v>
      </c>
      <c r="FZ88" s="5">
        <v>14</v>
      </c>
      <c r="GA88" s="5">
        <v>9</v>
      </c>
      <c r="GB88" s="5">
        <v>15</v>
      </c>
      <c r="GC88" s="5">
        <v>12</v>
      </c>
      <c r="GD88" s="5">
        <v>0</v>
      </c>
      <c r="GE88" s="5">
        <v>8</v>
      </c>
      <c r="GF88" s="5">
        <v>12</v>
      </c>
      <c r="GG88" s="5">
        <v>0</v>
      </c>
      <c r="GH88" s="5">
        <v>9</v>
      </c>
      <c r="GI88" s="5">
        <v>12</v>
      </c>
      <c r="GJ88" s="5">
        <v>3</v>
      </c>
      <c r="GK88" s="5">
        <v>4</v>
      </c>
      <c r="GL88" s="5">
        <v>6</v>
      </c>
      <c r="GM88" s="5">
        <v>12</v>
      </c>
      <c r="GN88" s="5">
        <v>9</v>
      </c>
      <c r="GO88" s="5">
        <v>10</v>
      </c>
      <c r="GP88" s="5">
        <v>8</v>
      </c>
      <c r="GQ88" s="5">
        <v>8</v>
      </c>
      <c r="GR88" s="5">
        <v>8</v>
      </c>
      <c r="GS88" s="5">
        <v>7</v>
      </c>
      <c r="GT88" s="5">
        <v>8</v>
      </c>
      <c r="GU88" s="5">
        <v>4</v>
      </c>
      <c r="GV88" s="5">
        <v>8</v>
      </c>
      <c r="GW88" s="5">
        <v>8</v>
      </c>
      <c r="GX88" s="5">
        <v>0</v>
      </c>
      <c r="GY88" s="5">
        <v>7</v>
      </c>
      <c r="GZ88" s="5">
        <v>8</v>
      </c>
      <c r="HA88" s="5">
        <v>5</v>
      </c>
      <c r="HB88" s="5">
        <v>7</v>
      </c>
      <c r="HC88" s="5">
        <v>7</v>
      </c>
      <c r="HD88" s="5">
        <v>4</v>
      </c>
      <c r="HE88" s="5">
        <v>6</v>
      </c>
      <c r="HF88" s="5">
        <v>3</v>
      </c>
      <c r="HG88" s="5">
        <v>8</v>
      </c>
      <c r="HH88" s="5">
        <v>6</v>
      </c>
      <c r="HI88" s="5">
        <v>8</v>
      </c>
      <c r="HJ88" s="5">
        <v>3</v>
      </c>
      <c r="HK88" s="5">
        <v>3</v>
      </c>
      <c r="HL88" s="5">
        <v>1</v>
      </c>
      <c r="HM88" s="5">
        <v>2</v>
      </c>
      <c r="HN88" s="5">
        <v>0</v>
      </c>
      <c r="HO88" s="5">
        <v>8</v>
      </c>
      <c r="HP88" s="5">
        <v>7</v>
      </c>
      <c r="HQ88" s="5">
        <v>3</v>
      </c>
      <c r="HR88" s="5">
        <v>4</v>
      </c>
      <c r="HS88" s="5">
        <v>6</v>
      </c>
      <c r="HT88" s="5">
        <v>8</v>
      </c>
      <c r="HU88" s="5">
        <v>0</v>
      </c>
      <c r="HV88" s="5">
        <v>5</v>
      </c>
      <c r="HW88" s="5">
        <v>4</v>
      </c>
      <c r="HX88" s="5">
        <v>7</v>
      </c>
      <c r="HY88" s="5">
        <v>6</v>
      </c>
      <c r="HZ88" s="5">
        <v>7</v>
      </c>
      <c r="IA88" s="5">
        <v>8</v>
      </c>
      <c r="IB88" s="5">
        <v>4</v>
      </c>
      <c r="IC88" s="5">
        <v>7</v>
      </c>
      <c r="ID88" s="5">
        <v>8</v>
      </c>
      <c r="IE88" s="5">
        <v>5</v>
      </c>
      <c r="IF88" s="5"/>
      <c r="IG88" s="5">
        <v>8</v>
      </c>
      <c r="IH88" s="5">
        <v>3</v>
      </c>
      <c r="II88" s="5">
        <v>5</v>
      </c>
      <c r="IJ88" s="5">
        <v>8</v>
      </c>
      <c r="IK88" s="5">
        <v>8</v>
      </c>
      <c r="IL88" s="5">
        <v>2</v>
      </c>
      <c r="IM88" s="5">
        <v>7</v>
      </c>
      <c r="IN88" s="5">
        <v>9</v>
      </c>
      <c r="IO88" s="5">
        <v>4</v>
      </c>
      <c r="IP88" s="5">
        <v>5</v>
      </c>
      <c r="IQ88" s="5">
        <v>5</v>
      </c>
      <c r="IR88" s="5">
        <v>5</v>
      </c>
      <c r="IS88" s="5">
        <v>5</v>
      </c>
      <c r="IT88" s="5">
        <v>5</v>
      </c>
      <c r="IU88" s="5">
        <v>2</v>
      </c>
      <c r="IV88" s="5">
        <v>3</v>
      </c>
      <c r="IW88" s="5">
        <v>1</v>
      </c>
      <c r="IX88" s="5">
        <v>3</v>
      </c>
      <c r="IY88" s="5">
        <v>3</v>
      </c>
      <c r="IZ88" s="5">
        <v>3</v>
      </c>
      <c r="JA88" s="5">
        <v>3</v>
      </c>
      <c r="JB88" s="5">
        <v>2</v>
      </c>
      <c r="JC88" s="5">
        <v>3</v>
      </c>
      <c r="JD88" s="5">
        <v>3</v>
      </c>
      <c r="JE88" s="5">
        <v>0</v>
      </c>
      <c r="JF88" s="5">
        <v>3</v>
      </c>
      <c r="JG88" s="5">
        <v>4</v>
      </c>
      <c r="JH88" s="5">
        <v>5</v>
      </c>
      <c r="JI88" s="5">
        <v>5</v>
      </c>
      <c r="JJ88">
        <v>3</v>
      </c>
      <c r="JK88" s="5">
        <v>2</v>
      </c>
      <c r="JL88" s="5">
        <v>5</v>
      </c>
      <c r="JM88" s="5">
        <v>5</v>
      </c>
      <c r="JN88" s="5">
        <v>4</v>
      </c>
      <c r="JO88" s="5">
        <v>3</v>
      </c>
      <c r="JP88" s="5">
        <v>5</v>
      </c>
      <c r="JQ88" s="5">
        <v>5</v>
      </c>
      <c r="JR88" s="5">
        <v>2</v>
      </c>
      <c r="JS88" s="5">
        <v>3</v>
      </c>
      <c r="JT88" s="5">
        <v>2</v>
      </c>
      <c r="JU88" s="5">
        <v>1</v>
      </c>
      <c r="JV88" s="54"/>
      <c r="JW88" s="5">
        <f>IF(BW88=0,0,IF($BJ88&gt;SUM(BX88:$JV88),IF(BW88+SUM(BX88:$JV88)&gt;$BJ88,$BJ88-SUM(JX88:$RV88),BW88),0))</f>
        <v>0</v>
      </c>
      <c r="JX88" s="5">
        <f>IF(BX88=0,0,IF($BJ88&gt;SUM(BY88:$JV88),IF(BX88+SUM(BY88:$JV88)&gt;$BJ88,$BJ88-SUM(JY88:$RV88),BX88),0))</f>
        <v>0</v>
      </c>
      <c r="JY88" s="5">
        <f>IF(BY88=0,0,IF($BJ88&gt;SUM(BZ88:$JV88),IF(BY88+SUM(BZ88:$JV88)&gt;$BJ88,$BJ88-SUM(JZ88:$RV88),BY88),0))</f>
        <v>0</v>
      </c>
      <c r="JZ88" s="5">
        <f>IF(BZ88=0,0,IF($BJ88&gt;SUM(CA88:$JV88),IF(BZ88+SUM(CA88:$JV88)&gt;$BJ88,$BJ88-SUM(KA88:$RV88),BZ88),0))</f>
        <v>0</v>
      </c>
      <c r="KA88" s="5">
        <f>IF(CA88=0,0,IF($BJ88&gt;SUM(CB88:$JV88),IF(CA88+SUM(CB88:$JV88)&gt;$BJ88,$BJ88-SUM(KB88:$RV88),CA88),0))</f>
        <v>0</v>
      </c>
      <c r="KB88" s="5">
        <f>IF(CB88=0,0,IF($BJ88&gt;SUM(CC88:$JV88),IF(CB88+SUM(CC88:$JV88)&gt;$BJ88,$BJ88-SUM(KC88:$RV88),CB88),0))</f>
        <v>0</v>
      </c>
      <c r="KC88" s="5">
        <f>IF(CC88=0,0,IF($BJ88&gt;SUM(CD88:$JV88),IF(CC88+SUM(CD88:$JV88)&gt;$BJ88,$BJ88-SUM(KD88:$RV88),CC88),0))</f>
        <v>0</v>
      </c>
      <c r="KD88" s="5">
        <f>IF(CD88=0,0,IF($BJ88&gt;SUM(CE88:$JV88),IF(CD88+SUM(CE88:$JV88)&gt;$BJ88,$BJ88-SUM(KE88:$RV88),CD88),0))</f>
        <v>0</v>
      </c>
      <c r="KE88" s="5">
        <f>IF(CE88=0,0,IF($BJ88&gt;SUM(CF88:$JV88),IF(CE88+SUM(CF88:$JV88)&gt;$BJ88,$BJ88-SUM(KF88:$RV88),CE88),0))</f>
        <v>0</v>
      </c>
      <c r="KF88" s="5">
        <f>IF(CF88=0,0,IF($BJ88&gt;SUM(CG88:$JV88),IF(CF88+SUM(CG88:$JV88)&gt;$BJ88,$BJ88-SUM(KG88:$RV88),CF88),0))</f>
        <v>0</v>
      </c>
      <c r="KG88" s="5">
        <f>IF(CG88=0,0,IF($BJ88&gt;SUM(CH88:$JV88),IF(CG88+SUM(CH88:$JV88)&gt;$BJ88,$BJ88-SUM(KH88:$RV88),CG88),0))</f>
        <v>0</v>
      </c>
      <c r="KH88" s="5">
        <f>IF(CH88=0,0,IF($BJ88&gt;SUM(CI88:$JV88),IF(CH88+SUM(CI88:$JV88)&gt;$BJ88,$BJ88-SUM(KI88:$RV88),CH88),0))</f>
        <v>0</v>
      </c>
      <c r="KI88" s="5">
        <f>IF(CI88=0,0,IF($BJ88&gt;SUM(CJ88:$JV88),IF(CI88+SUM(CJ88:$JV88)&gt;$BJ88,$BJ88-SUM(KJ88:$RV88),CI88),0))</f>
        <v>0</v>
      </c>
      <c r="KJ88" s="5">
        <f>IF(CJ88=0,0,IF($BJ88&gt;SUM(CK88:$JV88),IF(CJ88+SUM(CK88:$JV88)&gt;$BJ88,$BJ88-SUM(KK88:$RV88),CJ88),0))</f>
        <v>0</v>
      </c>
      <c r="KK88" s="5">
        <f>IF(CK88=0,0,IF($BJ88&gt;SUM(CL88:$JV88),IF(CK88+SUM(CL88:$JV88)&gt;$BJ88,$BJ88-SUM(KL88:$RV88),CK88),0))</f>
        <v>0</v>
      </c>
      <c r="KL88" s="5">
        <f>IF(CL88=0,0,IF($BJ88&gt;SUM(CM88:$JV88),IF(CL88+SUM(CM88:$JV88)&gt;$BJ88,$BJ88-SUM(KM88:$RV88),CL88),0))</f>
        <v>0</v>
      </c>
      <c r="KM88" s="5">
        <f>IF(CM88=0,0,IF($BJ88&gt;SUM(CN88:$JV88),IF(CM88+SUM(CN88:$JV88)&gt;$BJ88,$BJ88-SUM(KN88:$RV88),CM88),0))</f>
        <v>0</v>
      </c>
      <c r="KN88" s="5">
        <f>IF(CN88=0,0,IF($BJ88&gt;SUM(CO88:$JV88),IF(CN88+SUM(CO88:$JV88)&gt;$BJ88,$BJ88-SUM(KO88:$RV88),CN88),0))</f>
        <v>0</v>
      </c>
      <c r="KO88" s="5">
        <f>IF(CO88=0,0,IF($BJ88&gt;SUM(CP88:$JV88),IF(CO88+SUM(CP88:$JV88)&gt;$BJ88,$BJ88-SUM(KP88:$RV88),CO88),0))</f>
        <v>0</v>
      </c>
      <c r="KP88" s="5">
        <f>IF(CP88=0,0,IF($BJ88&gt;SUM(CQ88:$JV88),IF(CP88+SUM(CQ88:$JV88)&gt;$BJ88,$BJ88-SUM(KQ88:$RV88),CP88),0))</f>
        <v>0</v>
      </c>
      <c r="KQ88" s="5">
        <f>IF(CQ88=0,0,IF($BJ88&gt;SUM(CR88:$JV88),IF(CQ88+SUM(CR88:$JV88)&gt;$BJ88,$BJ88-SUM(KR88:$RV88),CQ88),0))</f>
        <v>0</v>
      </c>
      <c r="KR88" s="5">
        <f>IF(CR88=0,0,IF($BJ88&gt;SUM(CS88:$JV88),IF(CR88+SUM(CS88:$JV88)&gt;$BJ88,$BJ88-SUM(KS88:$RV88),CR88),0))</f>
        <v>0</v>
      </c>
      <c r="KS88" s="5">
        <f>IF(CS88=0,0,IF($BJ88&gt;SUM(CT88:$JV88),IF(CS88+SUM(CT88:$JV88)&gt;$BJ88,$BJ88-SUM(KT88:$RV88),CS88),0))</f>
        <v>0</v>
      </c>
      <c r="KT88" s="5">
        <f>IF(CT88=0,0,IF($BJ88&gt;SUM(CU88:$JV88),IF(CT88+SUM(CU88:$JV88)&gt;$BJ88,$BJ88-SUM(KU88:$RV88),CT88),0))</f>
        <v>0</v>
      </c>
      <c r="KU88" s="5">
        <f>IF(CU88=0,0,IF($BJ88&gt;SUM(CV88:$JV88),IF(CU88+SUM(CV88:$JV88)&gt;$BJ88,$BJ88-SUM(KV88:$RV88),CU88),0))</f>
        <v>0</v>
      </c>
      <c r="KV88" s="5">
        <f>IF(CV88=0,0,IF($BJ88&gt;SUM(CW88:$JV88),IF(CV88+SUM(CW88:$JV88)&gt;$BJ88,$BJ88-SUM(KW88:$RV88),CV88),0))</f>
        <v>0</v>
      </c>
      <c r="KW88" s="5">
        <f>IF(CW88=0,0,IF($BJ88&gt;SUM(CX88:$JV88),IF(CW88+SUM(CX88:$JV88)&gt;$BJ88,$BJ88-SUM(KX88:$RV88),CW88),0))</f>
        <v>0</v>
      </c>
      <c r="KX88" s="5">
        <f>IF(CX88=0,0,IF($BJ88&gt;SUM(CY88:$JV88),IF(CX88+SUM(CY88:$JV88)&gt;$BJ88,$BJ88-SUM(KY88:$RV88),CX88),0))</f>
        <v>0</v>
      </c>
      <c r="KY88" s="5">
        <f>IF(CY88=0,0,IF($BJ88&gt;SUM(CZ88:$JV88),IF(CY88+SUM(CZ88:$JV88)&gt;$BJ88,$BJ88-SUM(KZ88:$RV88),CY88),0))</f>
        <v>0</v>
      </c>
      <c r="KZ88" s="5">
        <f>IF(CZ88=0,0,IF($BJ88&gt;SUM(DA88:$JV88),IF(CZ88+SUM(DA88:$JV88)&gt;$BJ88,$BJ88-SUM(LA88:$RV88),CZ88),0))</f>
        <v>0</v>
      </c>
      <c r="LA88" s="5">
        <f>IF(DA88=0,0,IF($BJ88&gt;SUM(DB88:$JV88),IF(DA88+SUM(DB88:$JV88)&gt;$BJ88,$BJ88-SUM(LB88:$RV88),DA88),0))</f>
        <v>0</v>
      </c>
      <c r="LB88" s="5">
        <f>IF(DB88=0,0,IF($BJ88&gt;SUM(DC88:$JV88),IF(DB88+SUM(DC88:$JV88)&gt;$BJ88,$BJ88-SUM(LC88:$RV88),DB88),0))</f>
        <v>0</v>
      </c>
      <c r="LC88" s="5">
        <f>IF(DC88=0,0,IF($BJ88&gt;SUM(DD88:$JV88),IF(DC88+SUM(DD88:$JV88)&gt;$BJ88,$BJ88-SUM(LD88:$RV88),DC88),0))</f>
        <v>0</v>
      </c>
      <c r="LD88" s="5">
        <f>IF(DD88=0,0,IF($BJ88&gt;SUM(DE88:$JV88),IF(DD88+SUM(DE88:$JV88)&gt;$BJ88,$BJ88-SUM(LE88:$RV88),DD88),0))</f>
        <v>0</v>
      </c>
      <c r="LE88" s="5">
        <f>IF(DE88=0,0,IF($BJ88&gt;SUM(DF88:$JV88),IF(DE88+SUM(DF88:$JV88)&gt;$BJ88,$BJ88-SUM(LF88:$RV88),DE88),0))</f>
        <v>0</v>
      </c>
      <c r="LF88" s="5">
        <f>IF(DF88=0,0,IF($BJ88&gt;SUM(DG88:$JV88),IF(DF88+SUM(DG88:$JV88)&gt;$BJ88,$BJ88-SUM(LG88:$RV88),DF88),0))</f>
        <v>0</v>
      </c>
      <c r="LG88" s="5">
        <f>IF(DG88=0,0,IF($BJ88&gt;SUM(DH88:$JV88),IF(DG88+SUM(DH88:$JV88)&gt;$BJ88,$BJ88-SUM(LH88:$RV88),DG88),0))</f>
        <v>0</v>
      </c>
      <c r="LH88" s="5">
        <f>IF(DH88=0,0,IF($BJ88&gt;SUM(DI88:$JV88),IF(DH88+SUM(DI88:$JV88)&gt;$BJ88,$BJ88-SUM(LI88:$RV88),DH88),0))</f>
        <v>0</v>
      </c>
      <c r="LI88" s="5">
        <f>IF(DI88=0,0,IF($BJ88&gt;SUM(DJ88:$JV88),IF(DI88+SUM(DJ88:$JV88)&gt;$BJ88,$BJ88-SUM(LJ88:$RV88),DI88),0))</f>
        <v>0</v>
      </c>
      <c r="LJ88" s="5">
        <f>IF(DJ88=0,0,IF($BJ88&gt;SUM(DK88:$JV88),IF(DJ88+SUM(DK88:$JV88)&gt;$BJ88,$BJ88-SUM(LK88:$RV88),DJ88),0))</f>
        <v>0</v>
      </c>
      <c r="LK88" s="5">
        <f>IF(DK88=0,0,IF($BJ88&gt;SUM(DL88:$JV88),IF(DK88+SUM(DL88:$JV88)&gt;$BJ88,$BJ88-SUM(LL88:$RV88),DK88),0))</f>
        <v>0</v>
      </c>
      <c r="LL88" s="5">
        <f>IF(DL88=0,0,IF($BJ88&gt;SUM(DM88:$JV88),IF(DL88+SUM(DM88:$JV88)&gt;$BJ88,$BJ88-SUM(LM88:$RV88),DL88),0))</f>
        <v>0</v>
      </c>
      <c r="LM88" s="5">
        <f>IF(DM88=0,0,IF($BJ88&gt;SUM(DN88:$JV88),IF(DM88+SUM(DN88:$JV88)&gt;$BJ88,$BJ88-SUM(LN88:$RV88),DM88),0))</f>
        <v>0</v>
      </c>
      <c r="LN88" s="5">
        <f>IF(DN88=0,0,IF($BJ88&gt;SUM(DO88:$JV88),IF(DN88+SUM(DO88:$JV88)&gt;$BJ88,$BJ88-SUM(LO88:$RV88),DN88),0))</f>
        <v>0</v>
      </c>
      <c r="LO88" s="5">
        <f>IF(DO88=0,0,IF($BJ88&gt;SUM(DP88:$JV88),IF(DO88+SUM(DP88:$JV88)&gt;$BJ88,$BJ88-SUM(LP88:$RV88),DO88),0))</f>
        <v>0</v>
      </c>
      <c r="LP88" s="5">
        <f>IF(DP88=0,0,IF($BJ88&gt;SUM(DQ88:$JV88),IF(DP88+SUM(DQ88:$JV88)&gt;$BJ88,$BJ88-SUM(LQ88:$RV88),DP88),0))</f>
        <v>0</v>
      </c>
      <c r="LQ88" s="5">
        <f>IF(DQ88=0,0,IF($BJ88&gt;SUM(DR88:$JV88),IF(DQ88+SUM(DR88:$JV88)&gt;$BJ88,$BJ88-SUM(LR88:$RV88),DQ88),0))</f>
        <v>0</v>
      </c>
      <c r="LR88" s="5">
        <f>IF(DR88=0,0,IF($BJ88&gt;SUM(DS88:$JV88),IF(DR88+SUM(DS88:$JV88)&gt;$BJ88,$BJ88-SUM(LS88:$RV88),DR88),0))</f>
        <v>0</v>
      </c>
      <c r="LS88" s="5">
        <f>IF(DS88=0,0,IF($BJ88&gt;SUM(DT88:$JV88),IF(DS88+SUM(DT88:$JV88)&gt;$BJ88,$BJ88-SUM(LT88:$RV88),DS88),0))</f>
        <v>0</v>
      </c>
      <c r="LT88" s="5">
        <f>IF(DT88=0,0,IF($BJ88&gt;SUM(DU88:$JV88),IF(DT88+SUM(DU88:$JV88)&gt;$BJ88,$BJ88-SUM(LU88:$RV88),DT88),0))</f>
        <v>0</v>
      </c>
      <c r="LU88" s="5">
        <f>IF(DU88=0,0,IF($BJ88&gt;SUM(DV88:$JV88),IF(DU88+SUM(DV88:$JV88)&gt;$BJ88,$BJ88-SUM(LV88:$RV88),DU88),0))</f>
        <v>0</v>
      </c>
      <c r="LV88" s="5">
        <f>IF(DV88=0,0,IF($BJ88&gt;SUM(DW88:$JV88),IF(DV88+SUM(DW88:$JV88)&gt;$BJ88,$BJ88-SUM(LW88:$RV88),DV88),0))</f>
        <v>0</v>
      </c>
      <c r="LW88" s="5">
        <f>IF(DW88=0,0,IF($BJ88&gt;SUM(DX88:$JV88),IF(DW88+SUM(DX88:$JV88)&gt;$BJ88,$BJ88-SUM(LX88:$RV88),DW88),0))</f>
        <v>0</v>
      </c>
      <c r="LX88" s="5">
        <f>IF(DX88=0,0,IF($BJ88&gt;SUM(DY88:$JV88),IF(DX88+SUM(DY88:$JV88)&gt;$BJ88,$BJ88-SUM(LY88:$RV88),DX88),0))</f>
        <v>0</v>
      </c>
      <c r="LY88" s="5">
        <f>IF(DY88=0,0,IF($BJ88&gt;SUM(DZ88:$JV88),IF(DY88+SUM(DZ88:$JV88)&gt;$BJ88,$BJ88-SUM(LZ88:$RV88),DY88),0))</f>
        <v>0</v>
      </c>
      <c r="LZ88" s="5">
        <f>IF(DZ88=0,0,IF($BJ88&gt;SUM(EA88:$JV88),IF(DZ88+SUM(EA88:$JV88)&gt;$BJ88,$BJ88-SUM(MA88:$RV88),DZ88),0))</f>
        <v>0</v>
      </c>
      <c r="MA88" s="5">
        <f>IF(EA88=0,0,IF($BJ88&gt;SUM(EB88:$JV88),IF(EA88+SUM(EB88:$JV88)&gt;$BJ88,$BJ88-SUM(MB88:$RV88),EA88),0))</f>
        <v>0</v>
      </c>
      <c r="MB88" s="5">
        <f>IF(EB88=0,0,IF($BJ88&gt;SUM(EC88:$JV88),IF(EB88+SUM(EC88:$JV88)&gt;$BJ88,$BJ88-SUM(MC88:$RV88),EB88),0))</f>
        <v>0</v>
      </c>
      <c r="MC88" s="5">
        <f>IF(EC88=0,0,IF($BJ88&gt;SUM(ED88:$JV88),IF(EC88+SUM(ED88:$JV88)&gt;$BJ88,$BJ88-SUM(MD88:$RV88),EC88),0))</f>
        <v>0</v>
      </c>
      <c r="MD88" s="5">
        <f>IF(ED88=0,0,IF($BJ88&gt;SUM(EE88:$JV88),IF(ED88+SUM(EE88:$JV88)&gt;$BJ88,$BJ88-SUM(ME88:$RV88),ED88),0))</f>
        <v>0</v>
      </c>
      <c r="ME88" s="5">
        <f>IF(EE88=0,0,IF($BJ88&gt;SUM(EF88:$JV88),IF(EE88+SUM(EF88:$JV88)&gt;$BJ88,$BJ88-SUM(MF88:$RV88),EE88),0))</f>
        <v>0</v>
      </c>
      <c r="MF88" s="5">
        <f>IF(EF88=0,0,IF($BJ88&gt;SUM(EG88:$JV88),IF(EF88+SUM(EG88:$JV88)&gt;$BJ88,$BJ88-SUM(MG88:$RV88),EF88),0))</f>
        <v>0</v>
      </c>
      <c r="MG88" s="5">
        <f>IF(EG88=0,0,IF($BJ88&gt;SUM(EH88:$JV88),IF(EG88+SUM(EH88:$JV88)&gt;$BJ88,$BJ88-SUM(MH88:$RV88),EG88),0))</f>
        <v>0</v>
      </c>
      <c r="MH88" s="5">
        <f>IF(EH88=0,0,IF($BJ88&gt;SUM(EI88:$JV88),IF(EH88+SUM(EI88:$JV88)&gt;$BJ88,$BJ88-SUM(MI88:$RV88),EH88),0))</f>
        <v>0</v>
      </c>
      <c r="MI88" s="5">
        <f>IF(EI88=0,0,IF($BJ88&gt;SUM(EJ88:$JV88),IF(EI88+SUM(EJ88:$JV88)&gt;$BJ88,$BJ88-SUM(MJ88:$RV88),EI88),0))</f>
        <v>0</v>
      </c>
      <c r="MJ88" s="5">
        <f>IF(EJ88=0,0,IF($BJ88&gt;SUM(EK88:$JV88),IF(EJ88+SUM(EK88:$JV88)&gt;$BJ88,$BJ88-SUM(MK88:$RV88),EJ88),0))</f>
        <v>0</v>
      </c>
      <c r="MK88" s="5">
        <f>IF(EK88=0,0,IF($BJ88&gt;SUM(EL88:$JV88),IF(EK88+SUM(EL88:$JV88)&gt;$BJ88,$BJ88-SUM(ML88:$RV88),EK88),0))</f>
        <v>0</v>
      </c>
      <c r="ML88" s="5">
        <f>IF(EL88=0,0,IF($BJ88&gt;SUM(EM88:$JV88),IF(EL88+SUM(EM88:$JV88)&gt;$BJ88,$BJ88-SUM(MM88:$RV88),EL88),0))</f>
        <v>0</v>
      </c>
      <c r="MM88" s="5">
        <f>IF(EM88=0,0,IF($BJ88&gt;SUM(EN88:$JV88),IF(EM88+SUM(EN88:$JV88)&gt;$BJ88,$BJ88-SUM(MN88:$RV88),EM88),0))</f>
        <v>0</v>
      </c>
      <c r="MN88" s="5">
        <f>IF(EN88=0,0,IF($BJ88&gt;SUM(EO88:$JV88),IF(EN88+SUM(EO88:$JV88)&gt;$BJ88,$BJ88-SUM(MO88:$RV88),EN88),0))</f>
        <v>0</v>
      </c>
      <c r="MO88" s="5">
        <f>IF(EO88=0,0,IF($BJ88&gt;SUM(EP88:$JV88),IF(EO88+SUM(EP88:$JV88)&gt;$BJ88,$BJ88-SUM(MP88:$RV88),EO88),0))</f>
        <v>0</v>
      </c>
      <c r="MP88" s="5">
        <f>IF(EP88=0,0,IF($BJ88&gt;SUM(EQ88:$JV88),IF(EP88+SUM(EQ88:$JV88)&gt;$BJ88,$BJ88-SUM(MQ88:$RV88),EP88),0))</f>
        <v>0</v>
      </c>
      <c r="MQ88" s="5">
        <f>IF(EQ88=0,0,IF($BJ88&gt;SUM(ER88:$JV88),IF(EQ88+SUM(ER88:$JV88)&gt;$BJ88,$BJ88-SUM(MR88:$RV88),EQ88),0))</f>
        <v>0</v>
      </c>
      <c r="MR88" s="5">
        <f>IF(ER88=0,0,IF($BJ88&gt;SUM(ES88:$JV88),IF(ER88+SUM(ES88:$JV88)&gt;$BJ88,$BJ88-SUM(MS88:$RV88),ER88),0))</f>
        <v>0</v>
      </c>
      <c r="MS88" s="5">
        <f>IF(ES88=0,0,IF($BJ88&gt;SUM(ET88:$JV88),IF(ES88+SUM(ET88:$JV88)&gt;$BJ88,$BJ88-SUM(MT88:$RV88),ES88),0))</f>
        <v>0</v>
      </c>
      <c r="MT88" s="5">
        <f>IF(ET88=0,0,IF($BJ88&gt;SUM(EU88:$JV88),IF(ET88+SUM(EU88:$JV88)&gt;$BJ88,$BJ88-SUM(MU88:$RV88),ET88),0))</f>
        <v>0</v>
      </c>
      <c r="MU88" s="5">
        <f>IF(EU88=0,0,IF($BJ88&gt;SUM(EV88:$JV88),IF(EU88+SUM(EV88:$JV88)&gt;$BJ88,$BJ88-SUM(MV88:$RV88),EU88),0))</f>
        <v>0</v>
      </c>
      <c r="MV88" s="5">
        <f>IF(EV88=0,0,IF($BJ88&gt;SUM(EW88:$JV88),IF(EV88+SUM(EW88:$JV88)&gt;$BJ88,$BJ88-SUM(MW88:$RV88),EV88),0))</f>
        <v>0</v>
      </c>
      <c r="MW88" s="5">
        <f>IF(EW88=0,0,IF($BJ88&gt;SUM(EX88:$JV88),IF(EW88+SUM(EX88:$JV88)&gt;$BJ88,$BJ88-SUM(MX88:$RV88),EW88),0))</f>
        <v>0</v>
      </c>
      <c r="MX88" s="5">
        <f>IF(EX88=0,0,IF($BJ88&gt;SUM(EY88:$JV88),IF(EX88+SUM(EY88:$JV88)&gt;$BJ88,$BJ88-SUM(MY88:$RV88),EX88),0))</f>
        <v>0</v>
      </c>
      <c r="MY88" s="5">
        <f>IF(EY88=0,0,IF($BJ88&gt;SUM(EZ88:$JV88),IF(EY88+SUM(EZ88:$JV88)&gt;$BJ88,$BJ88-SUM(MZ88:$RV88),EY88),0))</f>
        <v>0</v>
      </c>
      <c r="MZ88" s="5">
        <f>IF(EZ88=0,0,IF($BJ88&gt;SUM(FA88:$JV88),IF(EZ88+SUM(FA88:$JV88)&gt;$BJ88,$BJ88-SUM(NA88:$RV88),EZ88),0))</f>
        <v>0</v>
      </c>
      <c r="NA88" s="5">
        <f>IF(FA88=0,0,IF($BJ88&gt;SUM(FB88:$JV88),IF(FA88+SUM(FB88:$JV88)&gt;$BJ88,$BJ88-SUM(NB88:$RV88),FA88),0))</f>
        <v>0</v>
      </c>
      <c r="NB88" s="5">
        <f>IF(FB88=0,0,IF($BJ88&gt;SUM(FC88:$JV88),IF(FB88+SUM(FC88:$JV88)&gt;$BJ88,$BJ88-SUM(NC88:$RV88),FB88),0))</f>
        <v>0</v>
      </c>
      <c r="NC88" s="5">
        <f>IF(FC88=0,0,IF($BJ88&gt;SUM(FD88:$JV88),IF(FC88+SUM(FD88:$JV88)&gt;$BJ88,$BJ88-SUM(ND88:$RV88),FC88),0))</f>
        <v>0</v>
      </c>
      <c r="ND88" s="5">
        <f>IF(FD88=0,0,IF($BJ88&gt;SUM(FE88:$JV88),IF(FD88+SUM(FE88:$JV88)&gt;$BJ88,$BJ88-SUM(NE88:$RV88),FD88),0))</f>
        <v>0</v>
      </c>
      <c r="NE88" s="5">
        <f>IF(FE88=0,0,IF($BJ88&gt;SUM(FF88:$JV88),IF(FE88+SUM(FF88:$JV88)&gt;$BJ88,$BJ88-SUM(NF88:$RV88),FE88),0))</f>
        <v>0</v>
      </c>
      <c r="NF88" s="5">
        <f>IF(FF88=0,0,IF($BJ88&gt;SUM(FG88:$JV88),IF(FF88+SUM(FG88:$JV88)&gt;$BJ88,$BJ88-SUM(NG88:$RV88),FF88),0))</f>
        <v>0</v>
      </c>
      <c r="NG88" s="5">
        <f>IF(FG88=0,0,IF($BJ88&gt;SUM(FH88:$JV88),IF(FG88+SUM(FH88:$JV88)&gt;$BJ88,$BJ88-SUM(NH88:$RV88),FG88),0))</f>
        <v>0</v>
      </c>
      <c r="NH88" s="5">
        <f>IF(FH88=0,0,IF($BJ88&gt;SUM(FI88:$JV88),IF(FH88+SUM(FI88:$JV88)&gt;$BJ88,$BJ88-SUM(NI88:$RV88),FH88),0))</f>
        <v>0</v>
      </c>
      <c r="NI88" s="5">
        <f>IF(FI88=0,0,IF($BJ88&gt;SUM(FJ88:$JV88),IF(FI88+SUM(FJ88:$JV88)&gt;$BJ88,$BJ88-SUM(NJ88:$RV88),FI88),0))</f>
        <v>0</v>
      </c>
      <c r="NJ88" s="5">
        <f>IF(FJ88=0,0,IF($BJ88&gt;SUM(FK88:$JV88),IF(FJ88+SUM(FK88:$JV88)&gt;$BJ88,$BJ88-SUM(NK88:$RV88),FJ88),0))</f>
        <v>0</v>
      </c>
      <c r="NK88" s="5">
        <f>IF(FK88=0,0,IF($BJ88&gt;SUM(FL88:$JV88),IF(FK88+SUM(FL88:$JV88)&gt;$BJ88,$BJ88-SUM(NL88:$RV88),FK88),0))</f>
        <v>0</v>
      </c>
      <c r="NL88" s="5">
        <f>IF(FL88=0,0,IF($BJ88&gt;SUM(FM88:$JV88),IF(FL88+SUM(FM88:$JV88)&gt;$BJ88,$BJ88-SUM(NM88:$RV88),FL88),0))</f>
        <v>0</v>
      </c>
      <c r="NM88" s="5">
        <f>IF(FM88=0,0,IF($BJ88&gt;SUM(FN88:$JV88),IF(FM88+SUM(FN88:$JV88)&gt;$BJ88,$BJ88-SUM(NN88:$RV88),FM88),0))</f>
        <v>0</v>
      </c>
      <c r="NN88" s="5">
        <f>IF(FN88=0,0,IF($BJ88&gt;SUM(FO88:$JV88),IF(FN88+SUM(FO88:$JV88)&gt;$BJ88,$BJ88-SUM(NO88:$RV88),FN88),0))</f>
        <v>0</v>
      </c>
      <c r="NO88" s="5">
        <f>IF(FO88=0,0,IF($BJ88&gt;SUM(FP88:$JV88),IF(FO88+SUM(FP88:$JV88)&gt;$BJ88,$BJ88-SUM(NP88:$RV88),FO88),0))</f>
        <v>0</v>
      </c>
      <c r="NP88" s="5">
        <f>IF(FP88=0,0,IF($BJ88&gt;SUM(FQ88:$JV88),IF(FP88+SUM(FQ88:$JV88)&gt;$BJ88,$BJ88-SUM(NQ88:$RV88),FP88),0))</f>
        <v>0</v>
      </c>
      <c r="NQ88" s="5">
        <f>IF(FQ88=0,0,IF($BJ88&gt;SUM(FR88:$JV88),IF(FQ88+SUM(FR88:$JV88)&gt;$BJ88,$BJ88-SUM(NR88:$RV88),FQ88),0))</f>
        <v>0</v>
      </c>
      <c r="NR88" s="5">
        <f>IF(FR88=0,0,IF($BJ88&gt;SUM(FS88:$JV88),IF(FR88+SUM(FS88:$JV88)&gt;$BJ88,$BJ88-SUM(NS88:$RV88),FR88),0))</f>
        <v>0</v>
      </c>
      <c r="NS88" s="5">
        <f>IF(FS88=0,0,IF($BJ88&gt;SUM(FT88:$JV88),IF(FS88+SUM(FT88:$JV88)&gt;$BJ88,$BJ88-SUM(NT88:$RV88),FS88),0))</f>
        <v>0</v>
      </c>
      <c r="NT88" s="5">
        <f>IF(FT88=0,0,IF($BJ88&gt;SUM(FU88:$JV88),IF(FT88+SUM(FU88:$JV88)&gt;$BJ88,$BJ88-SUM(NU88:$RV88),FT88),0))</f>
        <v>0</v>
      </c>
      <c r="NU88" s="5">
        <f>IF(FU88=0,0,IF($BJ88&gt;SUM(FV88:$JV88),IF(FU88+SUM(FV88:$JV88)&gt;$BJ88,$BJ88-SUM(NV88:$RV88),FU88),0))</f>
        <v>0</v>
      </c>
      <c r="NV88" s="5">
        <f>IF(FV88=0,0,IF($BJ88&gt;SUM(FW88:$JV88),IF(FV88+SUM(FW88:$JV88)&gt;$BJ88,$BJ88-SUM(NW88:$RV88),FV88),0))</f>
        <v>0</v>
      </c>
      <c r="NW88" s="5">
        <f>IF(FW88=0,0,IF($BJ88&gt;SUM(FX88:$JV88),IF(FW88+SUM(FX88:$JV88)&gt;$BJ88,$BJ88-SUM(NX88:$RV88),FW88),0))</f>
        <v>0</v>
      </c>
      <c r="NX88" s="5">
        <f>IF(FX88=0,0,IF($BJ88&gt;SUM(FY88:$JV88),IF(FX88+SUM(FY88:$JV88)&gt;$BJ88,$BJ88-SUM(NY88:$RV88),FX88),0))</f>
        <v>0</v>
      </c>
      <c r="NY88" s="5">
        <f>IF(FY88=0,0,IF($BJ88&gt;SUM(FZ88:$JV88),IF(FY88+SUM(FZ88:$JV88)&gt;$BJ88,$BJ88-SUM(NZ88:$RV88),FY88),0))</f>
        <v>0</v>
      </c>
      <c r="NZ88" s="5">
        <f>IF(FZ88=0,0,IF($BJ88&gt;SUM(GA88:$JV88),IF(FZ88+SUM(GA88:$JV88)&gt;$BJ88,$BJ88-SUM(OA88:$RV88),FZ88),0))</f>
        <v>0</v>
      </c>
      <c r="OA88" s="5">
        <f>IF(GA88=0,0,IF($BJ88&gt;SUM(GB88:$JV88),IF(GA88+SUM(GB88:$JV88)&gt;$BJ88,$BJ88-SUM(OB88:$RV88),GA88),0))</f>
        <v>0</v>
      </c>
      <c r="OB88" s="5">
        <f>IF(GB88=0,0,IF($BJ88&gt;SUM(GC88:$JV88),IF(GB88+SUM(GC88:$JV88)&gt;$BJ88,$BJ88-SUM(OC88:$RV88),GB88),0))</f>
        <v>0</v>
      </c>
      <c r="OC88" s="5">
        <f>IF(GC88=0,0,IF($BJ88&gt;SUM(GD88:$JV88),IF(GC88+SUM(GD88:$JV88)&gt;$BJ88,$BJ88-SUM(OD88:$RV88),GC88),0))</f>
        <v>0</v>
      </c>
      <c r="OD88" s="5">
        <f>IF(GD88=0,0,IF($BJ88&gt;SUM(GE88:$JV88),IF(GD88+SUM(GE88:$JV88)&gt;$BJ88,$BJ88-SUM(OE88:$RV88),GD88),0))</f>
        <v>0</v>
      </c>
      <c r="OE88" s="5">
        <f>IF(GE88=0,0,IF($BJ88&gt;SUM(GF88:$JV88),IF(GE88+SUM(GF88:$JV88)&gt;$BJ88,$BJ88-SUM(OF88:$RV88),GE88),0))</f>
        <v>0</v>
      </c>
      <c r="OF88" s="5">
        <f>IF(GF88=0,0,IF($BJ88&gt;SUM(GG88:$JV88),IF(GF88+SUM(GG88:$JV88)&gt;$BJ88,$BJ88-SUM(OG88:$RV88),GF88),0))</f>
        <v>0</v>
      </c>
      <c r="OG88" s="5">
        <f>IF(GG88=0,0,IF($BJ88&gt;SUM(GH88:$JV88),IF(GG88+SUM(GH88:$JV88)&gt;$BJ88,$BJ88-SUM(OH88:$RV88),GG88),0))</f>
        <v>0</v>
      </c>
      <c r="OH88" s="5">
        <f>IF(GH88=0,0,IF($BJ88&gt;SUM(GI88:$JV88),IF(GH88+SUM(GI88:$JV88)&gt;$BJ88,$BJ88-SUM(OI88:$RV88),GH88),0))</f>
        <v>0</v>
      </c>
      <c r="OI88" s="5">
        <f>IF(GI88=0,0,IF($BJ88&gt;SUM(GJ88:$JV88),IF(GI88+SUM(GJ88:$JV88)&gt;$BJ88,$BJ88-SUM(OJ88:$RV88),GI88),0))</f>
        <v>0</v>
      </c>
      <c r="OJ88" s="5">
        <f>IF(GJ88=0,0,IF($BJ88&gt;SUM(GK88:$JV88),IF(GJ88+SUM(GK88:$JV88)&gt;$BJ88,$BJ88-SUM(OK88:$RV88),GJ88),0))</f>
        <v>0</v>
      </c>
      <c r="OK88" s="5">
        <f>IF(GK88=0,0,IF($BJ88&gt;SUM(GL88:$JV88),IF(GK88+SUM(GL88:$JV88)&gt;$BJ88,$BJ88-SUM(OL88:$RV88),GK88),0))</f>
        <v>0</v>
      </c>
      <c r="OL88" s="5">
        <f>IF(GL88=0,0,IF($BJ88&gt;SUM(GM88:$JV88),IF(GL88+SUM(GM88:$JV88)&gt;$BJ88,$BJ88-SUM(OM88:$RV88),GL88),0))</f>
        <v>0</v>
      </c>
      <c r="OM88" s="5">
        <f>IF(GM88=0,0,IF($BJ88&gt;SUM(GN88:$JV88),IF(GM88+SUM(GN88:$JV88)&gt;$BJ88,$BJ88-SUM(ON88:$RV88),GM88),0))</f>
        <v>0</v>
      </c>
      <c r="ON88" s="5">
        <f>IF(GN88=0,0,IF($BJ88&gt;SUM(GO88:$JV88),IF(GN88+SUM(GO88:$JV88)&gt;$BJ88,$BJ88-SUM(OO88:$RV88),GN88),0))</f>
        <v>0</v>
      </c>
      <c r="OO88" s="5">
        <f>IF(GO88=0,0,IF($BJ88&gt;SUM(GP88:$JV88),IF(GO88+SUM(GP88:$JV88)&gt;$BJ88,$BJ88-SUM(OP88:$RV88),GO88),0))</f>
        <v>0</v>
      </c>
      <c r="OP88" s="5">
        <f>IF(GP88=0,0,IF($BJ88&gt;SUM(GQ88:$JV88),IF(GP88+SUM(GQ88:$JV88)&gt;$BJ88,$BJ88-SUM(OQ88:$RV88),GP88),0))</f>
        <v>0</v>
      </c>
      <c r="OQ88" s="5">
        <f>IF(GQ88=0,0,IF($BJ88&gt;SUM(GR88:$JV88),IF(GQ88+SUM(GR88:$JV88)&gt;$BJ88,$BJ88-SUM(OR88:$RV88),GQ88),0))</f>
        <v>0</v>
      </c>
      <c r="OR88" s="5">
        <f>IF(GR88=0,0,IF($BJ88&gt;SUM(GS88:$JV88),IF(GR88+SUM(GS88:$JV88)&gt;$BJ88,$BJ88-SUM(OS88:$RV88),GR88),0))</f>
        <v>0</v>
      </c>
      <c r="OS88" s="5">
        <f>IF(GS88=0,0,IF($BJ88&gt;SUM(GT88:$JV88),IF(GS88+SUM(GT88:$JV88)&gt;$BJ88,$BJ88-SUM(OT88:$RV88),GS88),0))</f>
        <v>0</v>
      </c>
      <c r="OT88" s="5">
        <f>IF(GT88=0,0,IF($BJ88&gt;SUM(GU88:$JV88),IF(GT88+SUM(GU88:$JV88)&gt;$BJ88,$BJ88-SUM(OU88:$RV88),GT88),0))</f>
        <v>0</v>
      </c>
      <c r="OU88" s="5">
        <f>IF(GU88=0,0,IF($BJ88&gt;SUM(GV88:$JV88),IF(GU88+SUM(GV88:$JV88)&gt;$BJ88,$BJ88-SUM(OV88:$RV88),GU88),0))</f>
        <v>0</v>
      </c>
      <c r="OV88" s="5">
        <f>IF(GV88=0,0,IF($BJ88&gt;SUM(GW88:$JV88),IF(GV88+SUM(GW88:$JV88)&gt;$BJ88,$BJ88-SUM(OW88:$RV88),GV88),0))</f>
        <v>0</v>
      </c>
      <c r="OW88" s="5">
        <f>IF(GW88=0,0,IF($BJ88&gt;SUM(GX88:$JV88),IF(GW88+SUM(GX88:$JV88)&gt;$BJ88,$BJ88-SUM(OX88:$RV88),GW88),0))</f>
        <v>0</v>
      </c>
      <c r="OX88" s="5">
        <f>IF(GX88=0,0,IF($BJ88&gt;SUM(GY88:$JV88),IF(GX88+SUM(GY88:$JV88)&gt;$BJ88,$BJ88-SUM(OY88:$RV88),GX88),0))</f>
        <v>0</v>
      </c>
      <c r="OY88" s="5">
        <f>IF(GY88=0,0,IF($BJ88&gt;SUM(GZ88:$JV88),IF(GY88+SUM(GZ88:$JV88)&gt;$BJ88,$BJ88-SUM(OZ88:$RV88),GY88),0))</f>
        <v>0</v>
      </c>
      <c r="OZ88" s="5">
        <f>IF(GZ88=0,0,IF($BJ88&gt;SUM(HA88:$JV88),IF(GZ88+SUM(HA88:$JV88)&gt;$BJ88,$BJ88-SUM(PA88:$RV88),GZ88),0))</f>
        <v>0</v>
      </c>
      <c r="PA88" s="5">
        <f>IF(HA88=0,0,IF($BJ88&gt;SUM(HB88:$JV88),IF(HA88+SUM(HB88:$JV88)&gt;$BJ88,$BJ88-SUM(PB88:$RV88),HA88),0))</f>
        <v>0</v>
      </c>
      <c r="PB88" s="5">
        <f>IF(HB88=0,0,IF($BJ88&gt;SUM(HC88:$JV88),IF(HB88+SUM(HC88:$JV88)&gt;$BJ88,$BJ88-SUM(PC88:$RV88),HB88),0))</f>
        <v>0</v>
      </c>
      <c r="PC88" s="5">
        <f>IF(HC88=0,0,IF($BJ88&gt;SUM(HD88:$JV88),IF(HC88+SUM(HD88:$JV88)&gt;$BJ88,$BJ88-SUM(PD88:$RV88),HC88),0))</f>
        <v>0</v>
      </c>
      <c r="PD88" s="5">
        <f>IF(HD88=0,0,IF($BJ88&gt;SUM(HE88:$JV88),IF(HD88+SUM(HE88:$JV88)&gt;$BJ88,$BJ88-SUM(PE88:$RV88),HD88),0))</f>
        <v>0</v>
      </c>
      <c r="PE88" s="5">
        <f>IF(HE88=0,0,IF($BJ88&gt;SUM(HF88:$JV88),IF(HE88+SUM(HF88:$JV88)&gt;$BJ88,$BJ88-SUM(PF88:$RV88),HE88),0))</f>
        <v>0</v>
      </c>
      <c r="PF88" s="5">
        <f>IF(HF88=0,0,IF($BJ88&gt;SUM(HG88:$JV88),IF(HF88+SUM(HG88:$JV88)&gt;$BJ88,$BJ88-SUM(PG88:$RV88),HF88),0))</f>
        <v>0</v>
      </c>
      <c r="PG88" s="5">
        <f>IF(HG88=0,0,IF($BJ88&gt;SUM(HH88:$JV88),IF(HG88+SUM(HH88:$JV88)&gt;$BJ88,$BJ88-SUM(PH88:$RV88),HG88),0))</f>
        <v>0</v>
      </c>
      <c r="PH88" s="5">
        <f>IF(HH88=0,0,IF($BJ88&gt;SUM(HI88:$JV88),IF(HH88+SUM(HI88:$JV88)&gt;$BJ88,$BJ88-SUM(PI88:$RV88),HH88),0))</f>
        <v>0</v>
      </c>
      <c r="PI88" s="5">
        <f>IF(HI88=0,0,IF($BJ88&gt;SUM(HJ88:$JV88),IF(HI88+SUM(HJ88:$JV88)&gt;$BJ88,$BJ88-SUM(PJ88:$RV88),HI88),0))</f>
        <v>0</v>
      </c>
      <c r="PJ88" s="5">
        <f>IF(HJ88=0,0,IF($BJ88&gt;SUM(HK88:$JV88),IF(HJ88+SUM(HK88:$JV88)&gt;$BJ88,$BJ88-SUM(PK88:$RV88),HJ88),0))</f>
        <v>0</v>
      </c>
      <c r="PK88" s="5">
        <f>IF(HK88=0,0,IF($BJ88&gt;SUM(HL88:$JV88),IF(HK88+SUM(HL88:$JV88)&gt;$BJ88,$BJ88-SUM(PL88:$RV88),HK88),0))</f>
        <v>0</v>
      </c>
      <c r="PL88" s="5">
        <f>IF(HL88=0,0,IF($BJ88&gt;SUM(HM88:$JV88),IF(HL88+SUM(HM88:$JV88)&gt;$BJ88,$BJ88-SUM(PM88:$RV88),HL88),0))</f>
        <v>0</v>
      </c>
      <c r="PM88" s="5">
        <f>IF(HM88=0,0,IF($BJ88&gt;SUM(HN88:$JV88),IF(HM88+SUM(HN88:$JV88)&gt;$BJ88,$BJ88-SUM(PN88:$RV88),HM88),0))</f>
        <v>0</v>
      </c>
      <c r="PN88" s="5">
        <f>IF(HN88=0,0,IF($BJ88&gt;SUM(HO88:$JV88),IF(HN88+SUM(HO88:$JV88)&gt;$BJ88,$BJ88-SUM(PO88:$RV88),HN88),0))</f>
        <v>0</v>
      </c>
      <c r="PO88" s="5">
        <f>IF(HO88=0,0,IF($BJ88&gt;SUM(HP88:$JV88),IF(HO88+SUM(HP88:$JV88)&gt;$BJ88,$BJ88-SUM(PP88:$RV88),HO88),0))</f>
        <v>0</v>
      </c>
      <c r="PP88" s="5">
        <f>IF(HP88=0,0,IF($BJ88&gt;SUM(HQ88:$JV88),IF(HP88+SUM(HQ88:$JV88)&gt;$BJ88,$BJ88-SUM(PQ88:$RV88),HP88),0))</f>
        <v>0</v>
      </c>
      <c r="PQ88" s="5">
        <f>IF(HQ88=0,0,IF($BJ88&gt;SUM(HR88:$JV88),IF(HQ88+SUM(HR88:$JV88)&gt;$BJ88,$BJ88-SUM(PR88:$RV88),HQ88),0))</f>
        <v>0</v>
      </c>
      <c r="PR88" s="5">
        <f>IF(HR88=0,0,IF($BJ88&gt;SUM(HS88:$JV88),IF(HR88+SUM(HS88:$JV88)&gt;$BJ88,$BJ88-SUM(PS88:$RV88),HR88),0))</f>
        <v>0</v>
      </c>
      <c r="PS88" s="5">
        <f>IF(HS88=0,0,IF($BJ88&gt;SUM(HT88:$JV88),IF(HS88+SUM(HT88:$JV88)&gt;$BJ88,$BJ88-SUM(PT88:$RV88),HS88),0))</f>
        <v>0</v>
      </c>
      <c r="PT88" s="5">
        <f>IF(HT88=0,0,IF($BJ88&gt;SUM(HU88:$JV88),IF(HT88+SUM(HU88:$JV88)&gt;$BJ88,$BJ88-SUM(PU88:$RV88),HT88),0))</f>
        <v>0</v>
      </c>
      <c r="PU88" s="5">
        <f>IF(HU88=0,0,IF($BJ88&gt;SUM(HV88:$JV88),IF(HU88+SUM(HV88:$JV88)&gt;$BJ88,$BJ88-SUM(PV88:$RV88),HU88),0))</f>
        <v>0</v>
      </c>
      <c r="PV88" s="5">
        <f>IF(HV88=0,0,IF($BJ88&gt;SUM(HW88:$JV88),IF(HV88+SUM(HW88:$JV88)&gt;$BJ88,$BJ88-SUM(PW88:$RV88),HV88),0))</f>
        <v>0</v>
      </c>
      <c r="PW88" s="5">
        <f>IF(HW88=0,0,IF($BJ88&gt;SUM(HX88:$JV88),IF(HW88+SUM(HX88:$JV88)&gt;$BJ88,$BJ88-SUM(PX88:$RV88),HW88),0))</f>
        <v>0</v>
      </c>
      <c r="PX88" s="5">
        <f>IF(HX88=0,0,IF($BJ88&gt;SUM(HY88:$JV88),IF(HX88+SUM(HY88:$JV88)&gt;$BJ88,$BJ88-SUM(PY88:$RV88),HX88),0))</f>
        <v>0</v>
      </c>
      <c r="PY88" s="5">
        <f>IF(HY88=0,0,IF($BJ88&gt;SUM(HZ88:$JV88),IF(HY88+SUM(HZ88:$JV88)&gt;$BJ88,$BJ88-SUM(PZ88:$RV88),HY88),0))</f>
        <v>0</v>
      </c>
      <c r="PZ88" s="5">
        <f>IF(HZ88=0,0,IF($BJ88&gt;SUM(IA88:$JV88),IF(HZ88+SUM(IA88:$JV88)&gt;$BJ88,$BJ88-SUM(QA88:$RV88),HZ88),0))</f>
        <v>0</v>
      </c>
      <c r="QA88" s="5">
        <f>IF(IA88=0,0,IF($BJ88&gt;SUM(IB88:$JV88),IF(IA88+SUM(IB88:$JV88)&gt;$BJ88,$BJ88-SUM(QB88:$RV88),IA88),0))</f>
        <v>0</v>
      </c>
      <c r="QB88" s="5">
        <f>IF(IB88=0,0,IF($BJ88&gt;SUM(IC88:$JV88),IF(IB88+SUM(IC88:$JV88)&gt;$BJ88,$BJ88-SUM(QC88:$RV88),IB88),0))</f>
        <v>0</v>
      </c>
      <c r="QC88" s="5">
        <f>IF(IC88=0,0,IF($BJ88&gt;SUM(ID88:$JV88),IF(IC88+SUM(ID88:$JV88)&gt;$BJ88,$BJ88-SUM(QD88:$RV88),IC88),0))</f>
        <v>0</v>
      </c>
      <c r="QD88" s="5">
        <f>IF(ID88=0,0,IF($BJ88&gt;SUM(IE88:$JV88),IF(ID88+SUM(IE88:$JV88)&gt;$BJ88,$BJ88-SUM(QE88:$RV88),ID88),0))</f>
        <v>0</v>
      </c>
      <c r="QE88" s="5">
        <f>IF(IE88=0,0,IF($BJ88&gt;SUM(IF88:$JV88),IF(IE88+SUM(IF88:$JV88)&gt;$BJ88,$BJ88-SUM(QF88:$RV88),IE88),0))</f>
        <v>0</v>
      </c>
      <c r="QF88" s="5">
        <f>IF(IF88=0,0,IF($BJ88&gt;SUM(IG88:$JV88),IF(IF88+SUM(IG88:$JV88)&gt;$BJ88,$BJ88-SUM(QG88:$RV88),IF88),0))</f>
        <v>0</v>
      </c>
      <c r="QG88" s="5">
        <f>IF(IG88=0,0,IF($BJ88&gt;SUM(IH88:$JV88),IF(IG88+SUM(IH88:$JV88)&gt;$BJ88,$BJ88-SUM(QH88:$RV88),IG88),0))</f>
        <v>0</v>
      </c>
      <c r="QH88" s="5">
        <f>IF(IH88=0,0,IF($BJ88&gt;SUM(II88:$JV88),IF(IH88+SUM(II88:$JV88)&gt;$BJ88,$BJ88-SUM(QI88:$RV88),IH88),0))</f>
        <v>0</v>
      </c>
      <c r="QI88" s="5">
        <f>IF(II88=0,0,IF($BJ88&gt;SUM(IJ88:$JV88),IF(II88+SUM(IJ88:$JV88)&gt;$BJ88,$BJ88-SUM(QJ88:$RV88),II88),0))</f>
        <v>0</v>
      </c>
      <c r="QJ88" s="5">
        <f>IF(IJ88=0,0,IF($BJ88&gt;SUM(IK88:$JV88),IF(IJ88+SUM(IK88:$JV88)&gt;$BJ88,$BJ88-SUM(QK88:$RV88),IJ88),0))</f>
        <v>0</v>
      </c>
      <c r="QK88" s="5">
        <f>IF(IK88=0,0,IF($BJ88&gt;SUM(IL88:$JV88),IF(IK88+SUM(IL88:$JV88)&gt;$BJ88,$BJ88-SUM(QL88:$RV88),IK88),0))</f>
        <v>0</v>
      </c>
      <c r="QL88" s="5">
        <f>IF(IL88=0,0,IF($BJ88&gt;SUM(IM88:$JV88),IF(IL88+SUM(IM88:$JV88)&gt;$BJ88,$BJ88-SUM(QM88:$RV88),IL88),0))</f>
        <v>0</v>
      </c>
      <c r="QM88" s="5">
        <f>IF(IM88=0,0,IF($BJ88&gt;SUM(IN88:$JV88),IF(IM88+SUM(IN88:$JV88)&gt;$BJ88,$BJ88-SUM(QN88:$RV88),IM88),0))</f>
        <v>0</v>
      </c>
      <c r="QN88" s="5">
        <f>IF(IN88=0,0,IF($BJ88&gt;SUM(IO88:$JV88),IF(IN88+SUM(IO88:$JV88)&gt;$BJ88,$BJ88-SUM(QO88:$RV88),IN88),0))</f>
        <v>0</v>
      </c>
      <c r="QO88" s="5">
        <f>IF(IO88=0,0,IF($BJ88&gt;SUM(IP88:$JV88),IF(IO88+SUM(IP88:$JV88)&gt;$BJ88,$BJ88-SUM(QP88:$RV88),IO88),0))</f>
        <v>0</v>
      </c>
      <c r="QP88" s="5">
        <f>IF(IP88=0,0,IF($BJ88&gt;SUM(IQ88:$JV88),IF(IP88+SUM(IQ88:$JV88)&gt;$BJ88,$BJ88-SUM(QQ88:$RV88),IP88),0))</f>
        <v>0</v>
      </c>
      <c r="QQ88" s="5">
        <f>IF(IQ88=0,0,IF($BJ88&gt;SUM(IR88:$JV88),IF(IQ88+SUM(IR88:$JV88)&gt;$BJ88,$BJ88-SUM(QR88:$RV88),IQ88),0))</f>
        <v>0</v>
      </c>
      <c r="QR88" s="5">
        <f>IF(IR88=0,0,IF($BJ88&gt;SUM(IS88:$JV88),IF(IR88+SUM(IS88:$JV88)&gt;$BJ88,$BJ88-SUM(QS88:$RV88),IR88),0))</f>
        <v>0</v>
      </c>
      <c r="QS88" s="5">
        <f>IF(IS88=0,0,IF($BJ88&gt;SUM(IT88:$JV88),IF(IS88+SUM(IT88:$JV88)&gt;$BJ88,$BJ88-SUM(QT88:$RV88),IS88),0))</f>
        <v>0</v>
      </c>
      <c r="QT88" s="5">
        <f>IF(IT88=0,0,IF($BJ88&gt;SUM(IU88:$JV88),IF(IT88+SUM(IU88:$JV88)&gt;$BJ88,$BJ88-SUM(QU88:$RV88),IT88),0))</f>
        <v>0</v>
      </c>
      <c r="QU88" s="5">
        <f>IF(IU88=0,0,IF($BJ88&gt;SUM(IV88:$JV88),IF(IU88+SUM(IV88:$JV88)&gt;$BJ88,$BJ88-SUM(QV88:$RV88),IU88),0))</f>
        <v>0</v>
      </c>
      <c r="QV88" s="5">
        <f>IF(IV88=0,0,IF($BJ88&gt;SUM(IW88:$JV88),IF(IV88+SUM(IW88:$JV88)&gt;$BJ88,$BJ88-SUM(QW88:$RV88),IV88),0))</f>
        <v>0</v>
      </c>
      <c r="QW88" s="5">
        <f>IF(IW88=0,0,IF($BJ88&gt;SUM(IX88:$JV88),IF(IW88+SUM(IX88:$JV88)&gt;$BJ88,$BJ88-SUM(QX88:$RV88),IW88),0))</f>
        <v>0</v>
      </c>
      <c r="QX88" s="5">
        <f>IF(IX88=0,0,IF($BJ88&gt;SUM(IY88:$JV88),IF(IX88+SUM(IY88:$JV88)&gt;$BJ88,$BJ88-SUM(QY88:$RV88),IX88),0))</f>
        <v>0</v>
      </c>
      <c r="QY88" s="5">
        <f>IF(IY88=0,0,IF($BJ88&gt;SUM(IZ88:$JV88),IF(IY88+SUM(IZ88:$JV88)&gt;$BJ88,$BJ88-SUM(QZ88:$RV88),IY88),0))</f>
        <v>0</v>
      </c>
      <c r="QZ88" s="5">
        <f>IF(IZ88=0,0,IF($BJ88&gt;SUM(JA88:$JV88),IF(IZ88+SUM(JA88:$JV88)&gt;$BJ88,$BJ88-SUM(RA88:$RV88),IZ88),0))</f>
        <v>0</v>
      </c>
      <c r="RA88" s="5">
        <f>IF(JA88=0,0,IF($BJ88&gt;SUM(JB88:$JV88),IF(JA88+SUM(JB88:$JV88)&gt;$BJ88,$BJ88-SUM(RB88:$RV88),JA88),0))</f>
        <v>0</v>
      </c>
      <c r="RB88" s="5">
        <f>IF(JB88=0,0,IF($BJ88&gt;SUM(JC88:$JV88),IF(JB88+SUM(JC88:$JV88)&gt;$BJ88,$BJ88-SUM(RC88:$RV88),JB88),0))</f>
        <v>0</v>
      </c>
      <c r="RC88" s="5">
        <f>IF(JC88=0,0,IF($BJ88&gt;SUM(JD88:$JV88),IF(JC88+SUM(JD88:$JV88)&gt;$BJ88,$BJ88-SUM(RD88:$RV88),JC88),0))</f>
        <v>0</v>
      </c>
      <c r="RD88" s="5">
        <f>IF(JD88=0,0,IF($BJ88&gt;SUM(JE88:$JV88),IF(JD88+SUM(JE88:$JV88)&gt;$BJ88,$BJ88-SUM(RE88:$RV88),JD88),0))</f>
        <v>0</v>
      </c>
      <c r="RE88" s="5">
        <f>IF(JE88=0,0,IF($BJ88&gt;SUM(JF88:$JV88),IF(JE88+SUM(JF88:$JV88)&gt;$BJ88,$BJ88-SUM(RF88:$RV88),JE88),0))</f>
        <v>0</v>
      </c>
      <c r="RF88" s="5">
        <f>IF(JF88=0,0,IF($BJ88&gt;SUM(JG88:$JV88),IF(JF88+SUM(JG88:$JV88)&gt;$BJ88,$BJ88-SUM(RG88:$RV88),JF88),0))</f>
        <v>0</v>
      </c>
      <c r="RG88" s="5">
        <f>IF(JG88=0,0,IF($BJ88&gt;SUM(JH88:$JV88),IF(JG88+SUM(JH88:$JV88)&gt;$BJ88,$BJ88-SUM(RH88:$RV88),JG88),0))</f>
        <v>0</v>
      </c>
      <c r="RH88" s="5">
        <f>IF(JH88=0,0,IF($BJ88&gt;SUM(JI88:$JV88),IF(JH88+SUM(JI88:$JV88)&gt;$BJ88,$BJ88-SUM(RI88:$RV88),JH88),0))</f>
        <v>0</v>
      </c>
      <c r="RI88" s="5">
        <f>IF(JI88=0,0,IF($BJ88&gt;SUM(JJ88:$JV88),IF(JI88+SUM(JJ88:$JV88)&gt;$BJ88,$BJ88-SUM(RJ88:$RV88),JI88),0))</f>
        <v>0</v>
      </c>
      <c r="RJ88" s="5">
        <f>IF(JJ88=0,0,IF($BJ88&gt;SUM(JK88:$JV88),IF(JJ88+SUM(JK88:$JV88)&gt;$BJ88,$BJ88-SUM(RK88:$RV88),JJ88),0))</f>
        <v>0</v>
      </c>
      <c r="RK88" s="5">
        <f>IF(JK88=0,0,IF($BJ88&gt;SUM(JL88:$JV88),IF(JK88+SUM(JL88:$JV88)&gt;$BJ88,$BJ88-SUM(RL88:$RV88),JK88),0))</f>
        <v>0</v>
      </c>
      <c r="RL88" s="5">
        <f>IF(JL88=0,0,IF($BJ88&gt;SUM(JM88:$JV88),IF(JL88+SUM(JM88:$JV88)&gt;$BJ88,$BJ88-SUM(RM88:$RV88),JL88),0))</f>
        <v>0</v>
      </c>
      <c r="RM88" s="5">
        <f>IF(JM88=0,0,IF($BJ88&gt;SUM(JN88:$JV88),IF(JM88+SUM(JN88:$JV88)&gt;$BJ88,$BJ88-SUM(RN88:$RV88),JM88),0))</f>
        <v>0</v>
      </c>
      <c r="RN88" s="5">
        <f>IF(JN88=0,0,IF($BJ88&gt;SUM(JO88:$JV88),IF(JN88+SUM(JO88:$JV88)&gt;$BJ88,$BJ88-SUM(RO88:$RV88),JN88),0))</f>
        <v>0</v>
      </c>
      <c r="RO88" s="5">
        <f>IF(JO88=0,0,IF($BJ88&gt;SUM(JP88:$JV88),IF(JO88+SUM(JP88:$JV88)&gt;$BJ88,$BJ88-SUM(RP88:$RV88),JO88),0))</f>
        <v>0</v>
      </c>
      <c r="RP88" s="5">
        <f>IF(JP88=0,0,IF($BJ88&gt;SUM(JQ88:$JV88),IF(JP88+SUM(JQ88:$JV88)&gt;$BJ88,$BJ88-SUM(RQ88:$RV88),JP88),0))</f>
        <v>0</v>
      </c>
      <c r="RQ88" s="5">
        <f>IF(JQ88=0,0,IF($BJ88&gt;SUM(JR88:$JV88),IF(JQ88+SUM(JR88:$JV88)&gt;$BJ88,$BJ88-SUM(RR88:$RV88),JQ88),0))</f>
        <v>0</v>
      </c>
      <c r="RR88" s="5">
        <f>IF(JR88=0,0,IF($BJ88&gt;SUM(JS88:$JV88),IF(JR88+SUM(JS88:$JV88)&gt;$BJ88,$BJ88-SUM(RS88:$RV88),JR88),0))</f>
        <v>0</v>
      </c>
      <c r="RS88" s="5">
        <f>IF(JS88=0,0,IF($BJ88&gt;SUM(JT88:$JV88),IF(JS88+SUM(JT88:$JV88)&gt;$BJ88,$BJ88-SUM(RT88:$RV88),JS88),0))</f>
        <v>3</v>
      </c>
      <c r="RT88" s="5">
        <f>IF(JT88=0,0,IF($BJ88&gt;SUM(JU88:$JV88),IF(JT88+SUM(JU88:$JV88)&gt;$BJ88,$BJ88-SUM(RU88:$RV88),JT88),0))</f>
        <v>2</v>
      </c>
      <c r="RU88" s="5">
        <f>IF(JU88=0,0,IF($BJ88&gt;SUM(JV88:$JV88),IF(JU88+SUM(JV88:$JV88)&gt;$BJ88,$BJ88-SUM(RV88:$RV88),JU88),0))</f>
        <v>1</v>
      </c>
      <c r="RV88" s="54"/>
      <c r="RW88" s="12">
        <f ca="1">SUMIFS(Sales!D$1:D$151,Sales!B$1:B$151,B88,Sales!C$1:C$151,C88)</f>
        <v>41</v>
      </c>
      <c r="RX88" s="65" t="b">
        <f>IF(COUNTIF(Sales!C$1:C$153,C88)=1,TRUE,FALSE)</f>
        <v>1</v>
      </c>
      <c r="RY88" t="b">
        <f t="shared" si="624"/>
        <v>1</v>
      </c>
    </row>
    <row r="89" spans="1:493" x14ac:dyDescent="0.35">
      <c r="A89" s="7">
        <f t="shared" ca="1" si="546"/>
        <v>89</v>
      </c>
      <c r="B89" s="126" t="str">
        <f t="shared" si="595"/>
        <v>GC-Shoes</v>
      </c>
      <c r="C89" s="20" t="s">
        <v>101</v>
      </c>
      <c r="D89" s="20" t="s">
        <v>472</v>
      </c>
      <c r="E89" s="155">
        <f>IF(LEFT(C89,5)="Total",0,SUMIFS(Costing!E$1:E$79,Costing!C$1:C$79,B89,Costing!D$1:D$79,C89))</f>
        <v>92</v>
      </c>
      <c r="F89" s="60">
        <f>SUMIFS(Costing!G$1:G$79,Costing!C$1:C$79,B89,Costing!D$1:D$79,C89)</f>
        <v>118.19173913043478</v>
      </c>
      <c r="G89" s="92"/>
      <c r="H89" s="220"/>
      <c r="I89" s="67">
        <f t="shared" si="603"/>
        <v>0</v>
      </c>
      <c r="J89" s="92"/>
      <c r="K89" s="220"/>
      <c r="L89" s="67">
        <f t="shared" si="604"/>
        <v>0</v>
      </c>
      <c r="M89" s="92"/>
      <c r="N89" s="220"/>
      <c r="O89" s="67">
        <f t="shared" si="605"/>
        <v>0</v>
      </c>
      <c r="P89" s="92"/>
      <c r="Q89" s="220"/>
      <c r="R89" s="67">
        <f t="shared" si="606"/>
        <v>0</v>
      </c>
      <c r="S89" s="92"/>
      <c r="T89" s="220"/>
      <c r="U89" s="67">
        <f t="shared" si="607"/>
        <v>0</v>
      </c>
      <c r="V89" s="92">
        <v>3</v>
      </c>
      <c r="W89" s="220">
        <v>170</v>
      </c>
      <c r="X89" s="67">
        <f t="shared" si="608"/>
        <v>51.808260869565217</v>
      </c>
      <c r="Y89" s="92"/>
      <c r="Z89" s="220"/>
      <c r="AA89" s="67">
        <f t="shared" si="609"/>
        <v>0</v>
      </c>
      <c r="AB89" s="92">
        <v>3</v>
      </c>
      <c r="AC89" s="220">
        <v>183.33</v>
      </c>
      <c r="AD89" s="67">
        <f t="shared" si="610"/>
        <v>65.138260869565229</v>
      </c>
      <c r="AE89" s="92">
        <v>3</v>
      </c>
      <c r="AF89" s="220">
        <v>170</v>
      </c>
      <c r="AG89" s="67">
        <f t="shared" si="611"/>
        <v>51.808260869565217</v>
      </c>
      <c r="AH89" s="92"/>
      <c r="AI89" s="220"/>
      <c r="AJ89" s="67">
        <f t="shared" si="612"/>
        <v>0</v>
      </c>
      <c r="AK89" s="92"/>
      <c r="AL89" s="220"/>
      <c r="AM89" s="67">
        <f t="shared" si="613"/>
        <v>0</v>
      </c>
      <c r="AN89" s="92"/>
      <c r="AO89" s="220"/>
      <c r="AP89" s="67">
        <f t="shared" si="614"/>
        <v>0</v>
      </c>
      <c r="AQ89" s="92"/>
      <c r="AR89" s="220"/>
      <c r="AS89" s="67">
        <f t="shared" si="615"/>
        <v>0</v>
      </c>
      <c r="AT89" s="92"/>
      <c r="AU89" s="220"/>
      <c r="AV89" s="67">
        <f t="shared" si="616"/>
        <v>0</v>
      </c>
      <c r="AW89" s="92"/>
      <c r="AX89" s="220"/>
      <c r="AY89" s="67">
        <f t="shared" si="617"/>
        <v>0</v>
      </c>
      <c r="AZ89" s="92"/>
      <c r="BA89" s="220"/>
      <c r="BB89" s="67">
        <f t="shared" si="618"/>
        <v>0</v>
      </c>
      <c r="BC89" s="92"/>
      <c r="BD89" s="220"/>
      <c r="BE89" s="67">
        <f t="shared" si="619"/>
        <v>0</v>
      </c>
      <c r="BF89" s="92"/>
      <c r="BG89" s="220"/>
      <c r="BH89" s="67">
        <f t="shared" si="620"/>
        <v>0</v>
      </c>
      <c r="BI89" s="68"/>
      <c r="BJ89" s="154">
        <f t="shared" si="621"/>
        <v>83</v>
      </c>
      <c r="BK89" s="116">
        <f t="shared" si="622"/>
        <v>9809.9143478260867</v>
      </c>
      <c r="BL89" s="50"/>
      <c r="BM89" s="5">
        <f ca="1">SUMIFS(INDIRECT("Sales!"&amp;RW89&amp;":"&amp;RW89),Sales!$1:$1,"&gt;"&amp;$BN$2,Sales!$1:$1,"&lt;="&amp;$C$2)/$BM$2*30</f>
        <v>9.6666666666666679</v>
      </c>
      <c r="BN89" s="72"/>
      <c r="BO89" s="5">
        <f>SUMIF($DB$2:$RV$2,"&lt;"&amp;BO$2,$DB89:$RV89)-SUM($BN89:BN89)</f>
        <v>0</v>
      </c>
      <c r="BP89" s="5">
        <f>SUMIF($DB$2:$RV$2,"&lt;"&amp;BP$2,$DB89:$RV89)-SUM($BN89:BO89)</f>
        <v>0</v>
      </c>
      <c r="BQ89" s="5">
        <f>SUMIF($DB$2:$RV$2,"&lt;"&amp;BQ$2,$DB89:$RV89)-SUM($BN89:BP89)</f>
        <v>0</v>
      </c>
      <c r="BR89" s="5">
        <f>SUMIF($DB$2:$RV$2,"&lt;"&amp;BR$2,$DB89:$RV89)-SUM($BN89:BQ89)</f>
        <v>0</v>
      </c>
      <c r="BS89" s="5">
        <f>SUMIF($DB$2:$RV$2,"&lt;"&amp;BS$2,$DB89:$RV89)-SUM($BN89:BR89)</f>
        <v>0</v>
      </c>
      <c r="BT89" s="5">
        <f>SUMIF($DB$2:$RV$2,"&lt;"&amp;BT$2,$DB89:$RV89)-SUM($BN89:BS89)</f>
        <v>83</v>
      </c>
      <c r="BU89" s="5">
        <f t="shared" si="623"/>
        <v>470.01204819277109</v>
      </c>
      <c r="BV89" s="10"/>
      <c r="BW89" s="95"/>
      <c r="BX89" s="95">
        <v>0</v>
      </c>
      <c r="BY89" s="95">
        <v>0</v>
      </c>
      <c r="BZ89" s="95"/>
      <c r="CA89" s="95"/>
      <c r="CB89" s="95"/>
      <c r="CC89" s="79">
        <v>0</v>
      </c>
      <c r="CD89" s="79">
        <v>0</v>
      </c>
      <c r="CE89" s="79">
        <v>0</v>
      </c>
      <c r="CF89" s="79">
        <v>0</v>
      </c>
      <c r="CG89" s="79">
        <v>0</v>
      </c>
      <c r="CH89" s="79">
        <v>0</v>
      </c>
      <c r="CI89" s="79">
        <v>0</v>
      </c>
      <c r="CJ89" s="79">
        <v>0</v>
      </c>
      <c r="CK89" s="79">
        <v>0</v>
      </c>
      <c r="CL89" s="79">
        <v>0</v>
      </c>
      <c r="CM89" s="79">
        <v>0</v>
      </c>
      <c r="CN89" s="79">
        <v>0</v>
      </c>
      <c r="CO89" s="79">
        <v>0</v>
      </c>
      <c r="CP89" s="79">
        <v>8</v>
      </c>
      <c r="CQ89" s="79">
        <v>0</v>
      </c>
      <c r="CR89" s="79">
        <v>0</v>
      </c>
      <c r="CS89" s="79">
        <v>9</v>
      </c>
      <c r="CT89" s="79">
        <v>8</v>
      </c>
      <c r="CU89" s="79">
        <v>6</v>
      </c>
      <c r="CV89" s="79">
        <v>18</v>
      </c>
      <c r="CW89" s="79">
        <v>4</v>
      </c>
      <c r="CX89" s="95">
        <v>21</v>
      </c>
      <c r="CY89" s="79">
        <v>11</v>
      </c>
      <c r="CZ89" s="79">
        <v>8</v>
      </c>
      <c r="DA89" s="79">
        <v>18</v>
      </c>
      <c r="DB89" s="5">
        <v>1</v>
      </c>
      <c r="DC89" s="5">
        <v>18</v>
      </c>
      <c r="DD89" s="5">
        <v>10</v>
      </c>
      <c r="DE89" s="5">
        <v>6</v>
      </c>
      <c r="DF89" s="5">
        <v>10</v>
      </c>
      <c r="DG89" s="5">
        <v>9</v>
      </c>
      <c r="DH89" s="5">
        <v>17</v>
      </c>
      <c r="DI89" s="5">
        <v>11</v>
      </c>
      <c r="DJ89" s="5">
        <v>6</v>
      </c>
      <c r="DK89" s="5">
        <v>18</v>
      </c>
      <c r="DL89" s="5">
        <v>12</v>
      </c>
      <c r="DM89" s="5">
        <v>0</v>
      </c>
      <c r="DN89" s="5">
        <v>13</v>
      </c>
      <c r="DO89" s="5">
        <v>15</v>
      </c>
      <c r="DP89" s="5">
        <v>9</v>
      </c>
      <c r="DQ89" s="5">
        <v>15</v>
      </c>
      <c r="DR89" s="5">
        <v>0</v>
      </c>
      <c r="DS89" s="5">
        <v>10</v>
      </c>
      <c r="DT89" s="5">
        <v>40</v>
      </c>
      <c r="DU89" s="5">
        <v>6</v>
      </c>
      <c r="DV89" s="5">
        <v>18</v>
      </c>
      <c r="DW89" s="5">
        <v>10</v>
      </c>
      <c r="DX89" s="5">
        <v>13</v>
      </c>
      <c r="DY89" s="5">
        <v>9</v>
      </c>
      <c r="DZ89" s="5">
        <v>12</v>
      </c>
      <c r="EA89" s="5">
        <v>15</v>
      </c>
      <c r="EB89" s="5">
        <v>20</v>
      </c>
      <c r="EC89" s="5">
        <v>15</v>
      </c>
      <c r="ED89" s="5">
        <v>0</v>
      </c>
      <c r="EE89" s="5">
        <v>6</v>
      </c>
      <c r="EF89" s="5">
        <v>0</v>
      </c>
      <c r="EG89" s="5">
        <v>9</v>
      </c>
      <c r="EH89" s="5">
        <v>15</v>
      </c>
      <c r="EI89" s="5">
        <v>15</v>
      </c>
      <c r="EJ89" s="5">
        <v>17</v>
      </c>
      <c r="EK89" s="5">
        <v>15</v>
      </c>
      <c r="EL89" s="5">
        <v>9</v>
      </c>
      <c r="EM89" s="5">
        <v>0</v>
      </c>
      <c r="EN89" s="5">
        <v>8</v>
      </c>
      <c r="EO89" s="5">
        <v>10</v>
      </c>
      <c r="EP89" s="5">
        <v>8</v>
      </c>
      <c r="EQ89" s="5">
        <v>15</v>
      </c>
      <c r="ER89" s="5">
        <v>8</v>
      </c>
      <c r="ES89" s="5">
        <v>10</v>
      </c>
      <c r="ET89" s="5">
        <v>10</v>
      </c>
      <c r="EU89" s="5">
        <v>10</v>
      </c>
      <c r="EV89" s="5">
        <v>10</v>
      </c>
      <c r="EW89" s="5">
        <v>15</v>
      </c>
      <c r="EX89" s="5">
        <v>12</v>
      </c>
      <c r="EY89" s="5">
        <v>9</v>
      </c>
      <c r="EZ89" s="5">
        <v>5</v>
      </c>
      <c r="FA89" s="5">
        <v>0</v>
      </c>
      <c r="FB89" s="5">
        <v>11</v>
      </c>
      <c r="FC89" s="5">
        <v>5</v>
      </c>
      <c r="FD89" s="5">
        <v>5</v>
      </c>
      <c r="FE89" s="5">
        <v>0</v>
      </c>
      <c r="FF89" s="5">
        <v>5</v>
      </c>
      <c r="FG89" s="5">
        <v>10</v>
      </c>
      <c r="FH89" s="5">
        <v>0</v>
      </c>
      <c r="FI89" s="5">
        <v>0</v>
      </c>
      <c r="FJ89" s="5">
        <v>7</v>
      </c>
      <c r="FK89" s="5">
        <v>4</v>
      </c>
      <c r="FL89" s="5">
        <v>5</v>
      </c>
      <c r="FM89" s="5">
        <v>10</v>
      </c>
      <c r="FN89" s="5">
        <v>0</v>
      </c>
      <c r="FO89" s="5">
        <v>10</v>
      </c>
      <c r="FP89" s="5">
        <v>0</v>
      </c>
      <c r="FQ89" s="5">
        <v>15</v>
      </c>
      <c r="FR89" s="5">
        <v>9</v>
      </c>
      <c r="FS89" s="5">
        <v>0</v>
      </c>
      <c r="FT89" s="5">
        <v>10</v>
      </c>
      <c r="FU89" s="5">
        <v>15</v>
      </c>
      <c r="FV89" s="5">
        <v>0</v>
      </c>
      <c r="FW89" s="5">
        <v>12</v>
      </c>
      <c r="FX89" s="5">
        <v>8</v>
      </c>
      <c r="FY89" s="5">
        <v>9</v>
      </c>
      <c r="FZ89" s="5">
        <v>15</v>
      </c>
      <c r="GA89" s="5">
        <v>15</v>
      </c>
      <c r="GB89" s="5">
        <v>9</v>
      </c>
      <c r="GC89" s="5">
        <v>8</v>
      </c>
      <c r="GD89" s="5">
        <v>0</v>
      </c>
      <c r="GE89" s="5">
        <v>9</v>
      </c>
      <c r="GF89" s="5">
        <v>15</v>
      </c>
      <c r="GG89" s="5">
        <v>0</v>
      </c>
      <c r="GH89" s="5">
        <v>12</v>
      </c>
      <c r="GI89" s="5">
        <v>15</v>
      </c>
      <c r="GJ89" s="5">
        <v>10</v>
      </c>
      <c r="GK89" s="5">
        <v>14</v>
      </c>
      <c r="GL89" s="5">
        <v>12</v>
      </c>
      <c r="GM89" s="5">
        <v>13</v>
      </c>
      <c r="GN89" s="5">
        <v>10</v>
      </c>
      <c r="GO89" s="5">
        <v>11</v>
      </c>
      <c r="GP89" s="5">
        <v>6</v>
      </c>
      <c r="GQ89" s="5">
        <v>8</v>
      </c>
      <c r="GR89" s="5">
        <v>11</v>
      </c>
      <c r="GS89" s="5">
        <v>12</v>
      </c>
      <c r="GT89" s="5">
        <v>9</v>
      </c>
      <c r="GU89" s="5">
        <v>5</v>
      </c>
      <c r="GV89" s="5">
        <v>4</v>
      </c>
      <c r="GW89" s="5">
        <v>9</v>
      </c>
      <c r="GX89" s="5">
        <v>0</v>
      </c>
      <c r="GY89" s="5">
        <v>10</v>
      </c>
      <c r="GZ89" s="5">
        <v>6</v>
      </c>
      <c r="HA89" s="5">
        <v>12</v>
      </c>
      <c r="HB89" s="5">
        <v>13</v>
      </c>
      <c r="HC89" s="5">
        <v>4</v>
      </c>
      <c r="HD89" s="5">
        <v>7</v>
      </c>
      <c r="HE89" s="5">
        <v>12</v>
      </c>
      <c r="HF89" s="5">
        <v>13</v>
      </c>
      <c r="HG89" s="5">
        <v>8</v>
      </c>
      <c r="HH89" s="5">
        <v>12</v>
      </c>
      <c r="HI89" s="5">
        <v>12</v>
      </c>
      <c r="HJ89" s="5">
        <v>13</v>
      </c>
      <c r="HK89" s="5">
        <v>9</v>
      </c>
      <c r="HL89" s="5">
        <v>7</v>
      </c>
      <c r="HM89" s="5">
        <v>9</v>
      </c>
      <c r="HN89" s="5">
        <v>6</v>
      </c>
      <c r="HO89" s="5">
        <v>12</v>
      </c>
      <c r="HP89" s="5">
        <v>12</v>
      </c>
      <c r="HQ89" s="5">
        <v>7</v>
      </c>
      <c r="HR89" s="5">
        <v>4</v>
      </c>
      <c r="HS89" s="5">
        <v>5</v>
      </c>
      <c r="HT89" s="5">
        <v>6</v>
      </c>
      <c r="HU89" s="5">
        <v>10</v>
      </c>
      <c r="HV89" s="5">
        <v>8</v>
      </c>
      <c r="HW89" s="5">
        <v>10</v>
      </c>
      <c r="HX89" s="5">
        <v>12</v>
      </c>
      <c r="HY89" s="5">
        <v>12</v>
      </c>
      <c r="HZ89" s="5">
        <v>5</v>
      </c>
      <c r="IA89" s="5">
        <v>12</v>
      </c>
      <c r="IB89" s="5">
        <v>10</v>
      </c>
      <c r="IC89" s="5">
        <v>3</v>
      </c>
      <c r="ID89" s="5">
        <v>12</v>
      </c>
      <c r="IE89" s="5">
        <v>12</v>
      </c>
      <c r="IF89" s="5"/>
      <c r="IG89" s="5">
        <v>8</v>
      </c>
      <c r="IH89" s="5">
        <v>7</v>
      </c>
      <c r="II89" s="5">
        <v>10</v>
      </c>
      <c r="IJ89" s="5">
        <v>10</v>
      </c>
      <c r="IK89" s="5">
        <v>12</v>
      </c>
      <c r="IL89" s="5">
        <v>10</v>
      </c>
      <c r="IM89" s="5">
        <v>0</v>
      </c>
      <c r="IN89" s="5">
        <v>12</v>
      </c>
      <c r="IO89" s="5">
        <v>12</v>
      </c>
      <c r="IP89" s="5">
        <v>10</v>
      </c>
      <c r="IQ89" s="5">
        <v>9</v>
      </c>
      <c r="IR89" s="5">
        <v>10</v>
      </c>
      <c r="IS89" s="5">
        <v>10</v>
      </c>
      <c r="IT89" s="5">
        <v>10</v>
      </c>
      <c r="IU89" s="5">
        <v>8</v>
      </c>
      <c r="IV89" s="5">
        <v>10</v>
      </c>
      <c r="IW89" s="5">
        <v>10</v>
      </c>
      <c r="IX89" s="5">
        <v>10</v>
      </c>
      <c r="IY89" s="5">
        <v>5</v>
      </c>
      <c r="IZ89" s="5">
        <v>10</v>
      </c>
      <c r="JA89" s="5">
        <v>10</v>
      </c>
      <c r="JB89" s="5">
        <v>10</v>
      </c>
      <c r="JC89" s="5">
        <v>10</v>
      </c>
      <c r="JD89" s="5">
        <v>7</v>
      </c>
      <c r="JE89" s="5">
        <v>0</v>
      </c>
      <c r="JF89" s="5">
        <v>12</v>
      </c>
      <c r="JG89" s="5">
        <v>11</v>
      </c>
      <c r="JH89" s="5">
        <v>12</v>
      </c>
      <c r="JI89" s="5">
        <v>3</v>
      </c>
      <c r="JJ89">
        <v>11</v>
      </c>
      <c r="JK89" s="5">
        <v>10</v>
      </c>
      <c r="JL89" s="5">
        <v>4</v>
      </c>
      <c r="JM89" s="5">
        <v>12</v>
      </c>
      <c r="JN89" s="5">
        <v>13</v>
      </c>
      <c r="JO89" s="5">
        <v>10</v>
      </c>
      <c r="JP89" s="5">
        <v>12</v>
      </c>
      <c r="JQ89" s="5">
        <v>12</v>
      </c>
      <c r="JR89" s="5">
        <v>11</v>
      </c>
      <c r="JS89" s="5">
        <v>6</v>
      </c>
      <c r="JT89" s="5">
        <v>8</v>
      </c>
      <c r="JU89" s="5">
        <v>5</v>
      </c>
      <c r="JV89" s="54"/>
      <c r="JW89" s="5">
        <f>IF(BW89=0,0,IF($BJ89&gt;SUM(BX89:$JV89),IF(BW89+SUM(BX89:$JV89)&gt;$BJ89,$BJ89-SUM(JX89:$RV89),BW89),0))</f>
        <v>0</v>
      </c>
      <c r="JX89" s="5">
        <f>IF(BX89=0,0,IF($BJ89&gt;SUM(BY89:$JV89),IF(BX89+SUM(BY89:$JV89)&gt;$BJ89,$BJ89-SUM(JY89:$RV89),BX89),0))</f>
        <v>0</v>
      </c>
      <c r="JY89" s="5">
        <f>IF(BY89=0,0,IF($BJ89&gt;SUM(BZ89:$JV89),IF(BY89+SUM(BZ89:$JV89)&gt;$BJ89,$BJ89-SUM(JZ89:$RV89),BY89),0))</f>
        <v>0</v>
      </c>
      <c r="JZ89" s="5">
        <f>IF(BZ89=0,0,IF($BJ89&gt;SUM(CA89:$JV89),IF(BZ89+SUM(CA89:$JV89)&gt;$BJ89,$BJ89-SUM(KA89:$RV89),BZ89),0))</f>
        <v>0</v>
      </c>
      <c r="KA89" s="5">
        <f>IF(CA89=0,0,IF($BJ89&gt;SUM(CB89:$JV89),IF(CA89+SUM(CB89:$JV89)&gt;$BJ89,$BJ89-SUM(KB89:$RV89),CA89),0))</f>
        <v>0</v>
      </c>
      <c r="KB89" s="5">
        <f>IF(CB89=0,0,IF($BJ89&gt;SUM(CC89:$JV89),IF(CB89+SUM(CC89:$JV89)&gt;$BJ89,$BJ89-SUM(KC89:$RV89),CB89),0))</f>
        <v>0</v>
      </c>
      <c r="KC89" s="5">
        <f>IF(CC89=0,0,IF($BJ89&gt;SUM(CD89:$JV89),IF(CC89+SUM(CD89:$JV89)&gt;$BJ89,$BJ89-SUM(KD89:$RV89),CC89),0))</f>
        <v>0</v>
      </c>
      <c r="KD89" s="5">
        <f>IF(CD89=0,0,IF($BJ89&gt;SUM(CE89:$JV89),IF(CD89+SUM(CE89:$JV89)&gt;$BJ89,$BJ89-SUM(KE89:$RV89),CD89),0))</f>
        <v>0</v>
      </c>
      <c r="KE89" s="5">
        <f>IF(CE89=0,0,IF($BJ89&gt;SUM(CF89:$JV89),IF(CE89+SUM(CF89:$JV89)&gt;$BJ89,$BJ89-SUM(KF89:$RV89),CE89),0))</f>
        <v>0</v>
      </c>
      <c r="KF89" s="5">
        <f>IF(CF89=0,0,IF($BJ89&gt;SUM(CG89:$JV89),IF(CF89+SUM(CG89:$JV89)&gt;$BJ89,$BJ89-SUM(KG89:$RV89),CF89),0))</f>
        <v>0</v>
      </c>
      <c r="KG89" s="5">
        <f>IF(CG89=0,0,IF($BJ89&gt;SUM(CH89:$JV89),IF(CG89+SUM(CH89:$JV89)&gt;$BJ89,$BJ89-SUM(KH89:$RV89),CG89),0))</f>
        <v>0</v>
      </c>
      <c r="KH89" s="5">
        <f>IF(CH89=0,0,IF($BJ89&gt;SUM(CI89:$JV89),IF(CH89+SUM(CI89:$JV89)&gt;$BJ89,$BJ89-SUM(KI89:$RV89),CH89),0))</f>
        <v>0</v>
      </c>
      <c r="KI89" s="5">
        <f>IF(CI89=0,0,IF($BJ89&gt;SUM(CJ89:$JV89),IF(CI89+SUM(CJ89:$JV89)&gt;$BJ89,$BJ89-SUM(KJ89:$RV89),CI89),0))</f>
        <v>0</v>
      </c>
      <c r="KJ89" s="5">
        <f>IF(CJ89=0,0,IF($BJ89&gt;SUM(CK89:$JV89),IF(CJ89+SUM(CK89:$JV89)&gt;$BJ89,$BJ89-SUM(KK89:$RV89),CJ89),0))</f>
        <v>0</v>
      </c>
      <c r="KK89" s="5">
        <f>IF(CK89=0,0,IF($BJ89&gt;SUM(CL89:$JV89),IF(CK89+SUM(CL89:$JV89)&gt;$BJ89,$BJ89-SUM(KL89:$RV89),CK89),0))</f>
        <v>0</v>
      </c>
      <c r="KL89" s="5">
        <f>IF(CL89=0,0,IF($BJ89&gt;SUM(CM89:$JV89),IF(CL89+SUM(CM89:$JV89)&gt;$BJ89,$BJ89-SUM(KM89:$RV89),CL89),0))</f>
        <v>0</v>
      </c>
      <c r="KM89" s="5">
        <f>IF(CM89=0,0,IF($BJ89&gt;SUM(CN89:$JV89),IF(CM89+SUM(CN89:$JV89)&gt;$BJ89,$BJ89-SUM(KN89:$RV89),CM89),0))</f>
        <v>0</v>
      </c>
      <c r="KN89" s="5">
        <f>IF(CN89=0,0,IF($BJ89&gt;SUM(CO89:$JV89),IF(CN89+SUM(CO89:$JV89)&gt;$BJ89,$BJ89-SUM(KO89:$RV89),CN89),0))</f>
        <v>0</v>
      </c>
      <c r="KO89" s="5">
        <f>IF(CO89=0,0,IF($BJ89&gt;SUM(CP89:$JV89),IF(CO89+SUM(CP89:$JV89)&gt;$BJ89,$BJ89-SUM(KP89:$RV89),CO89),0))</f>
        <v>0</v>
      </c>
      <c r="KP89" s="5">
        <f>IF(CP89=0,0,IF($BJ89&gt;SUM(CQ89:$JV89),IF(CP89+SUM(CQ89:$JV89)&gt;$BJ89,$BJ89-SUM(KQ89:$RV89),CP89),0))</f>
        <v>0</v>
      </c>
      <c r="KQ89" s="5">
        <f>IF(CQ89=0,0,IF($BJ89&gt;SUM(CR89:$JV89),IF(CQ89+SUM(CR89:$JV89)&gt;$BJ89,$BJ89-SUM(KR89:$RV89),CQ89),0))</f>
        <v>0</v>
      </c>
      <c r="KR89" s="5">
        <f>IF(CR89=0,0,IF($BJ89&gt;SUM(CS89:$JV89),IF(CR89+SUM(CS89:$JV89)&gt;$BJ89,$BJ89-SUM(KS89:$RV89),CR89),0))</f>
        <v>0</v>
      </c>
      <c r="KS89" s="5">
        <f>IF(CS89=0,0,IF($BJ89&gt;SUM(CT89:$JV89),IF(CS89+SUM(CT89:$JV89)&gt;$BJ89,$BJ89-SUM(KT89:$RV89),CS89),0))</f>
        <v>0</v>
      </c>
      <c r="KT89" s="5">
        <f>IF(CT89=0,0,IF($BJ89&gt;SUM(CU89:$JV89),IF(CT89+SUM(CU89:$JV89)&gt;$BJ89,$BJ89-SUM(KU89:$RV89),CT89),0))</f>
        <v>0</v>
      </c>
      <c r="KU89" s="5">
        <f>IF(CU89=0,0,IF($BJ89&gt;SUM(CV89:$JV89),IF(CU89+SUM(CV89:$JV89)&gt;$BJ89,$BJ89-SUM(KV89:$RV89),CU89),0))</f>
        <v>0</v>
      </c>
      <c r="KV89" s="5">
        <f>IF(CV89=0,0,IF($BJ89&gt;SUM(CW89:$JV89),IF(CV89+SUM(CW89:$JV89)&gt;$BJ89,$BJ89-SUM(KW89:$RV89),CV89),0))</f>
        <v>0</v>
      </c>
      <c r="KW89" s="5">
        <f>IF(CW89=0,0,IF($BJ89&gt;SUM(CX89:$JV89),IF(CW89+SUM(CX89:$JV89)&gt;$BJ89,$BJ89-SUM(KX89:$RV89),CW89),0))</f>
        <v>0</v>
      </c>
      <c r="KX89" s="5">
        <f>IF(CX89=0,0,IF($BJ89&gt;SUM(CY89:$JV89),IF(CX89+SUM(CY89:$JV89)&gt;$BJ89,$BJ89-SUM(KY89:$RV89),CX89),0))</f>
        <v>0</v>
      </c>
      <c r="KY89" s="5">
        <f>IF(CY89=0,0,IF($BJ89&gt;SUM(CZ89:$JV89),IF(CY89+SUM(CZ89:$JV89)&gt;$BJ89,$BJ89-SUM(KZ89:$RV89),CY89),0))</f>
        <v>0</v>
      </c>
      <c r="KZ89" s="5">
        <f>IF(CZ89=0,0,IF($BJ89&gt;SUM(DA89:$JV89),IF(CZ89+SUM(DA89:$JV89)&gt;$BJ89,$BJ89-SUM(LA89:$RV89),CZ89),0))</f>
        <v>0</v>
      </c>
      <c r="LA89" s="5">
        <f>IF(DA89=0,0,IF($BJ89&gt;SUM(DB89:$JV89),IF(DA89+SUM(DB89:$JV89)&gt;$BJ89,$BJ89-SUM(LB89:$RV89),DA89),0))</f>
        <v>0</v>
      </c>
      <c r="LB89" s="5">
        <f>IF(DB89=0,0,IF($BJ89&gt;SUM(DC89:$JV89),IF(DB89+SUM(DC89:$JV89)&gt;$BJ89,$BJ89-SUM(LC89:$RV89),DB89),0))</f>
        <v>0</v>
      </c>
      <c r="LC89" s="5">
        <f>IF(DC89=0,0,IF($BJ89&gt;SUM(DD89:$JV89),IF(DC89+SUM(DD89:$JV89)&gt;$BJ89,$BJ89-SUM(LD89:$RV89),DC89),0))</f>
        <v>0</v>
      </c>
      <c r="LD89" s="5">
        <f>IF(DD89=0,0,IF($BJ89&gt;SUM(DE89:$JV89),IF(DD89+SUM(DE89:$JV89)&gt;$BJ89,$BJ89-SUM(LE89:$RV89),DD89),0))</f>
        <v>0</v>
      </c>
      <c r="LE89" s="5">
        <f>IF(DE89=0,0,IF($BJ89&gt;SUM(DF89:$JV89),IF(DE89+SUM(DF89:$JV89)&gt;$BJ89,$BJ89-SUM(LF89:$RV89),DE89),0))</f>
        <v>0</v>
      </c>
      <c r="LF89" s="5">
        <f>IF(DF89=0,0,IF($BJ89&gt;SUM(DG89:$JV89),IF(DF89+SUM(DG89:$JV89)&gt;$BJ89,$BJ89-SUM(LG89:$RV89),DF89),0))</f>
        <v>0</v>
      </c>
      <c r="LG89" s="5">
        <f>IF(DG89=0,0,IF($BJ89&gt;SUM(DH89:$JV89),IF(DG89+SUM(DH89:$JV89)&gt;$BJ89,$BJ89-SUM(LH89:$RV89),DG89),0))</f>
        <v>0</v>
      </c>
      <c r="LH89" s="5">
        <f>IF(DH89=0,0,IF($BJ89&gt;SUM(DI89:$JV89),IF(DH89+SUM(DI89:$JV89)&gt;$BJ89,$BJ89-SUM(LI89:$RV89),DH89),0))</f>
        <v>0</v>
      </c>
      <c r="LI89" s="5">
        <f>IF(DI89=0,0,IF($BJ89&gt;SUM(DJ89:$JV89),IF(DI89+SUM(DJ89:$JV89)&gt;$BJ89,$BJ89-SUM(LJ89:$RV89),DI89),0))</f>
        <v>0</v>
      </c>
      <c r="LJ89" s="5">
        <f>IF(DJ89=0,0,IF($BJ89&gt;SUM(DK89:$JV89),IF(DJ89+SUM(DK89:$JV89)&gt;$BJ89,$BJ89-SUM(LK89:$RV89),DJ89),0))</f>
        <v>0</v>
      </c>
      <c r="LK89" s="5">
        <f>IF(DK89=0,0,IF($BJ89&gt;SUM(DL89:$JV89),IF(DK89+SUM(DL89:$JV89)&gt;$BJ89,$BJ89-SUM(LL89:$RV89),DK89),0))</f>
        <v>0</v>
      </c>
      <c r="LL89" s="5">
        <f>IF(DL89=0,0,IF($BJ89&gt;SUM(DM89:$JV89),IF(DL89+SUM(DM89:$JV89)&gt;$BJ89,$BJ89-SUM(LM89:$RV89),DL89),0))</f>
        <v>0</v>
      </c>
      <c r="LM89" s="5">
        <f>IF(DM89=0,0,IF($BJ89&gt;SUM(DN89:$JV89),IF(DM89+SUM(DN89:$JV89)&gt;$BJ89,$BJ89-SUM(LN89:$RV89),DM89),0))</f>
        <v>0</v>
      </c>
      <c r="LN89" s="5">
        <f>IF(DN89=0,0,IF($BJ89&gt;SUM(DO89:$JV89),IF(DN89+SUM(DO89:$JV89)&gt;$BJ89,$BJ89-SUM(LO89:$RV89),DN89),0))</f>
        <v>0</v>
      </c>
      <c r="LO89" s="5">
        <f>IF(DO89=0,0,IF($BJ89&gt;SUM(DP89:$JV89),IF(DO89+SUM(DP89:$JV89)&gt;$BJ89,$BJ89-SUM(LP89:$RV89),DO89),0))</f>
        <v>0</v>
      </c>
      <c r="LP89" s="5">
        <f>IF(DP89=0,0,IF($BJ89&gt;SUM(DQ89:$JV89),IF(DP89+SUM(DQ89:$JV89)&gt;$BJ89,$BJ89-SUM(LQ89:$RV89),DP89),0))</f>
        <v>0</v>
      </c>
      <c r="LQ89" s="5">
        <f>IF(DQ89=0,0,IF($BJ89&gt;SUM(DR89:$JV89),IF(DQ89+SUM(DR89:$JV89)&gt;$BJ89,$BJ89-SUM(LR89:$RV89),DQ89),0))</f>
        <v>0</v>
      </c>
      <c r="LR89" s="5">
        <f>IF(DR89=0,0,IF($BJ89&gt;SUM(DS89:$JV89),IF(DR89+SUM(DS89:$JV89)&gt;$BJ89,$BJ89-SUM(LS89:$RV89),DR89),0))</f>
        <v>0</v>
      </c>
      <c r="LS89" s="5">
        <f>IF(DS89=0,0,IF($BJ89&gt;SUM(DT89:$JV89),IF(DS89+SUM(DT89:$JV89)&gt;$BJ89,$BJ89-SUM(LT89:$RV89),DS89),0))</f>
        <v>0</v>
      </c>
      <c r="LT89" s="5">
        <f>IF(DT89=0,0,IF($BJ89&gt;SUM(DU89:$JV89),IF(DT89+SUM(DU89:$JV89)&gt;$BJ89,$BJ89-SUM(LU89:$RV89),DT89),0))</f>
        <v>0</v>
      </c>
      <c r="LU89" s="5">
        <f>IF(DU89=0,0,IF($BJ89&gt;SUM(DV89:$JV89),IF(DU89+SUM(DV89:$JV89)&gt;$BJ89,$BJ89-SUM(LV89:$RV89),DU89),0))</f>
        <v>0</v>
      </c>
      <c r="LV89" s="5">
        <f>IF(DV89=0,0,IF($BJ89&gt;SUM(DW89:$JV89),IF(DV89+SUM(DW89:$JV89)&gt;$BJ89,$BJ89-SUM(LW89:$RV89),DV89),0))</f>
        <v>0</v>
      </c>
      <c r="LW89" s="5">
        <f>IF(DW89=0,0,IF($BJ89&gt;SUM(DX89:$JV89),IF(DW89+SUM(DX89:$JV89)&gt;$BJ89,$BJ89-SUM(LX89:$RV89),DW89),0))</f>
        <v>0</v>
      </c>
      <c r="LX89" s="5">
        <f>IF(DX89=0,0,IF($BJ89&gt;SUM(DY89:$JV89),IF(DX89+SUM(DY89:$JV89)&gt;$BJ89,$BJ89-SUM(LY89:$RV89),DX89),0))</f>
        <v>0</v>
      </c>
      <c r="LY89" s="5">
        <f>IF(DY89=0,0,IF($BJ89&gt;SUM(DZ89:$JV89),IF(DY89+SUM(DZ89:$JV89)&gt;$BJ89,$BJ89-SUM(LZ89:$RV89),DY89),0))</f>
        <v>0</v>
      </c>
      <c r="LZ89" s="5">
        <f>IF(DZ89=0,0,IF($BJ89&gt;SUM(EA89:$JV89),IF(DZ89+SUM(EA89:$JV89)&gt;$BJ89,$BJ89-SUM(MA89:$RV89),DZ89),0))</f>
        <v>0</v>
      </c>
      <c r="MA89" s="5">
        <f>IF(EA89=0,0,IF($BJ89&gt;SUM(EB89:$JV89),IF(EA89+SUM(EB89:$JV89)&gt;$BJ89,$BJ89-SUM(MB89:$RV89),EA89),0))</f>
        <v>0</v>
      </c>
      <c r="MB89" s="5">
        <f>IF(EB89=0,0,IF($BJ89&gt;SUM(EC89:$JV89),IF(EB89+SUM(EC89:$JV89)&gt;$BJ89,$BJ89-SUM(MC89:$RV89),EB89),0))</f>
        <v>0</v>
      </c>
      <c r="MC89" s="5">
        <f>IF(EC89=0,0,IF($BJ89&gt;SUM(ED89:$JV89),IF(EC89+SUM(ED89:$JV89)&gt;$BJ89,$BJ89-SUM(MD89:$RV89),EC89),0))</f>
        <v>0</v>
      </c>
      <c r="MD89" s="5">
        <f>IF(ED89=0,0,IF($BJ89&gt;SUM(EE89:$JV89),IF(ED89+SUM(EE89:$JV89)&gt;$BJ89,$BJ89-SUM(ME89:$RV89),ED89),0))</f>
        <v>0</v>
      </c>
      <c r="ME89" s="5">
        <f>IF(EE89=0,0,IF($BJ89&gt;SUM(EF89:$JV89),IF(EE89+SUM(EF89:$JV89)&gt;$BJ89,$BJ89-SUM(MF89:$RV89),EE89),0))</f>
        <v>0</v>
      </c>
      <c r="MF89" s="5">
        <f>IF(EF89=0,0,IF($BJ89&gt;SUM(EG89:$JV89),IF(EF89+SUM(EG89:$JV89)&gt;$BJ89,$BJ89-SUM(MG89:$RV89),EF89),0))</f>
        <v>0</v>
      </c>
      <c r="MG89" s="5">
        <f>IF(EG89=0,0,IF($BJ89&gt;SUM(EH89:$JV89),IF(EG89+SUM(EH89:$JV89)&gt;$BJ89,$BJ89-SUM(MH89:$RV89),EG89),0))</f>
        <v>0</v>
      </c>
      <c r="MH89" s="5">
        <f>IF(EH89=0,0,IF($BJ89&gt;SUM(EI89:$JV89),IF(EH89+SUM(EI89:$JV89)&gt;$BJ89,$BJ89-SUM(MI89:$RV89),EH89),0))</f>
        <v>0</v>
      </c>
      <c r="MI89" s="5">
        <f>IF(EI89=0,0,IF($BJ89&gt;SUM(EJ89:$JV89),IF(EI89+SUM(EJ89:$JV89)&gt;$BJ89,$BJ89-SUM(MJ89:$RV89),EI89),0))</f>
        <v>0</v>
      </c>
      <c r="MJ89" s="5">
        <f>IF(EJ89=0,0,IF($BJ89&gt;SUM(EK89:$JV89),IF(EJ89+SUM(EK89:$JV89)&gt;$BJ89,$BJ89-SUM(MK89:$RV89),EJ89),0))</f>
        <v>0</v>
      </c>
      <c r="MK89" s="5">
        <f>IF(EK89=0,0,IF($BJ89&gt;SUM(EL89:$JV89),IF(EK89+SUM(EL89:$JV89)&gt;$BJ89,$BJ89-SUM(ML89:$RV89),EK89),0))</f>
        <v>0</v>
      </c>
      <c r="ML89" s="5">
        <f>IF(EL89=0,0,IF($BJ89&gt;SUM(EM89:$JV89),IF(EL89+SUM(EM89:$JV89)&gt;$BJ89,$BJ89-SUM(MM89:$RV89),EL89),0))</f>
        <v>0</v>
      </c>
      <c r="MM89" s="5">
        <f>IF(EM89=0,0,IF($BJ89&gt;SUM(EN89:$JV89),IF(EM89+SUM(EN89:$JV89)&gt;$BJ89,$BJ89-SUM(MN89:$RV89),EM89),0))</f>
        <v>0</v>
      </c>
      <c r="MN89" s="5">
        <f>IF(EN89=0,0,IF($BJ89&gt;SUM(EO89:$JV89),IF(EN89+SUM(EO89:$JV89)&gt;$BJ89,$BJ89-SUM(MO89:$RV89),EN89),0))</f>
        <v>0</v>
      </c>
      <c r="MO89" s="5">
        <f>IF(EO89=0,0,IF($BJ89&gt;SUM(EP89:$JV89),IF(EO89+SUM(EP89:$JV89)&gt;$BJ89,$BJ89-SUM(MP89:$RV89),EO89),0))</f>
        <v>0</v>
      </c>
      <c r="MP89" s="5">
        <f>IF(EP89=0,0,IF($BJ89&gt;SUM(EQ89:$JV89),IF(EP89+SUM(EQ89:$JV89)&gt;$BJ89,$BJ89-SUM(MQ89:$RV89),EP89),0))</f>
        <v>0</v>
      </c>
      <c r="MQ89" s="5">
        <f>IF(EQ89=0,0,IF($BJ89&gt;SUM(ER89:$JV89),IF(EQ89+SUM(ER89:$JV89)&gt;$BJ89,$BJ89-SUM(MR89:$RV89),EQ89),0))</f>
        <v>0</v>
      </c>
      <c r="MR89" s="5">
        <f>IF(ER89=0,0,IF($BJ89&gt;SUM(ES89:$JV89),IF(ER89+SUM(ES89:$JV89)&gt;$BJ89,$BJ89-SUM(MS89:$RV89),ER89),0))</f>
        <v>0</v>
      </c>
      <c r="MS89" s="5">
        <f>IF(ES89=0,0,IF($BJ89&gt;SUM(ET89:$JV89),IF(ES89+SUM(ET89:$JV89)&gt;$BJ89,$BJ89-SUM(MT89:$RV89),ES89),0))</f>
        <v>0</v>
      </c>
      <c r="MT89" s="5">
        <f>IF(ET89=0,0,IF($BJ89&gt;SUM(EU89:$JV89),IF(ET89+SUM(EU89:$JV89)&gt;$BJ89,$BJ89-SUM(MU89:$RV89),ET89),0))</f>
        <v>0</v>
      </c>
      <c r="MU89" s="5">
        <f>IF(EU89=0,0,IF($BJ89&gt;SUM(EV89:$JV89),IF(EU89+SUM(EV89:$JV89)&gt;$BJ89,$BJ89-SUM(MV89:$RV89),EU89),0))</f>
        <v>0</v>
      </c>
      <c r="MV89" s="5">
        <f>IF(EV89=0,0,IF($BJ89&gt;SUM(EW89:$JV89),IF(EV89+SUM(EW89:$JV89)&gt;$BJ89,$BJ89-SUM(MW89:$RV89),EV89),0))</f>
        <v>0</v>
      </c>
      <c r="MW89" s="5">
        <f>IF(EW89=0,0,IF($BJ89&gt;SUM(EX89:$JV89),IF(EW89+SUM(EX89:$JV89)&gt;$BJ89,$BJ89-SUM(MX89:$RV89),EW89),0))</f>
        <v>0</v>
      </c>
      <c r="MX89" s="5">
        <f>IF(EX89=0,0,IF($BJ89&gt;SUM(EY89:$JV89),IF(EX89+SUM(EY89:$JV89)&gt;$BJ89,$BJ89-SUM(MY89:$RV89),EX89),0))</f>
        <v>0</v>
      </c>
      <c r="MY89" s="5">
        <f>IF(EY89=0,0,IF($BJ89&gt;SUM(EZ89:$JV89),IF(EY89+SUM(EZ89:$JV89)&gt;$BJ89,$BJ89-SUM(MZ89:$RV89),EY89),0))</f>
        <v>0</v>
      </c>
      <c r="MZ89" s="5">
        <f>IF(EZ89=0,0,IF($BJ89&gt;SUM(FA89:$JV89),IF(EZ89+SUM(FA89:$JV89)&gt;$BJ89,$BJ89-SUM(NA89:$RV89),EZ89),0))</f>
        <v>0</v>
      </c>
      <c r="NA89" s="5">
        <f>IF(FA89=0,0,IF($BJ89&gt;SUM(FB89:$JV89),IF(FA89+SUM(FB89:$JV89)&gt;$BJ89,$BJ89-SUM(NB89:$RV89),FA89),0))</f>
        <v>0</v>
      </c>
      <c r="NB89" s="5">
        <f>IF(FB89=0,0,IF($BJ89&gt;SUM(FC89:$JV89),IF(FB89+SUM(FC89:$JV89)&gt;$BJ89,$BJ89-SUM(NC89:$RV89),FB89),0))</f>
        <v>0</v>
      </c>
      <c r="NC89" s="5">
        <f>IF(FC89=0,0,IF($BJ89&gt;SUM(FD89:$JV89),IF(FC89+SUM(FD89:$JV89)&gt;$BJ89,$BJ89-SUM(ND89:$RV89),FC89),0))</f>
        <v>0</v>
      </c>
      <c r="ND89" s="5">
        <f>IF(FD89=0,0,IF($BJ89&gt;SUM(FE89:$JV89),IF(FD89+SUM(FE89:$JV89)&gt;$BJ89,$BJ89-SUM(NE89:$RV89),FD89),0))</f>
        <v>0</v>
      </c>
      <c r="NE89" s="5">
        <f>IF(FE89=0,0,IF($BJ89&gt;SUM(FF89:$JV89),IF(FE89+SUM(FF89:$JV89)&gt;$BJ89,$BJ89-SUM(NF89:$RV89),FE89),0))</f>
        <v>0</v>
      </c>
      <c r="NF89" s="5">
        <f>IF(FF89=0,0,IF($BJ89&gt;SUM(FG89:$JV89),IF(FF89+SUM(FG89:$JV89)&gt;$BJ89,$BJ89-SUM(NG89:$RV89),FF89),0))</f>
        <v>0</v>
      </c>
      <c r="NG89" s="5">
        <f>IF(FG89=0,0,IF($BJ89&gt;SUM(FH89:$JV89),IF(FG89+SUM(FH89:$JV89)&gt;$BJ89,$BJ89-SUM(NH89:$RV89),FG89),0))</f>
        <v>0</v>
      </c>
      <c r="NH89" s="5">
        <f>IF(FH89=0,0,IF($BJ89&gt;SUM(FI89:$JV89),IF(FH89+SUM(FI89:$JV89)&gt;$BJ89,$BJ89-SUM(NI89:$RV89),FH89),0))</f>
        <v>0</v>
      </c>
      <c r="NI89" s="5">
        <f>IF(FI89=0,0,IF($BJ89&gt;SUM(FJ89:$JV89),IF(FI89+SUM(FJ89:$JV89)&gt;$BJ89,$BJ89-SUM(NJ89:$RV89),FI89),0))</f>
        <v>0</v>
      </c>
      <c r="NJ89" s="5">
        <f>IF(FJ89=0,0,IF($BJ89&gt;SUM(FK89:$JV89),IF(FJ89+SUM(FK89:$JV89)&gt;$BJ89,$BJ89-SUM(NK89:$RV89),FJ89),0))</f>
        <v>0</v>
      </c>
      <c r="NK89" s="5">
        <f>IF(FK89=0,0,IF($BJ89&gt;SUM(FL89:$JV89),IF(FK89+SUM(FL89:$JV89)&gt;$BJ89,$BJ89-SUM(NL89:$RV89),FK89),0))</f>
        <v>0</v>
      </c>
      <c r="NL89" s="5">
        <f>IF(FL89=0,0,IF($BJ89&gt;SUM(FM89:$JV89),IF(FL89+SUM(FM89:$JV89)&gt;$BJ89,$BJ89-SUM(NM89:$RV89),FL89),0))</f>
        <v>0</v>
      </c>
      <c r="NM89" s="5">
        <f>IF(FM89=0,0,IF($BJ89&gt;SUM(FN89:$JV89),IF(FM89+SUM(FN89:$JV89)&gt;$BJ89,$BJ89-SUM(NN89:$RV89),FM89),0))</f>
        <v>0</v>
      </c>
      <c r="NN89" s="5">
        <f>IF(FN89=0,0,IF($BJ89&gt;SUM(FO89:$JV89),IF(FN89+SUM(FO89:$JV89)&gt;$BJ89,$BJ89-SUM(NO89:$RV89),FN89),0))</f>
        <v>0</v>
      </c>
      <c r="NO89" s="5">
        <f>IF(FO89=0,0,IF($BJ89&gt;SUM(FP89:$JV89),IF(FO89+SUM(FP89:$JV89)&gt;$BJ89,$BJ89-SUM(NP89:$RV89),FO89),0))</f>
        <v>0</v>
      </c>
      <c r="NP89" s="5">
        <f>IF(FP89=0,0,IF($BJ89&gt;SUM(FQ89:$JV89),IF(FP89+SUM(FQ89:$JV89)&gt;$BJ89,$BJ89-SUM(NQ89:$RV89),FP89),0))</f>
        <v>0</v>
      </c>
      <c r="NQ89" s="5">
        <f>IF(FQ89=0,0,IF($BJ89&gt;SUM(FR89:$JV89),IF(FQ89+SUM(FR89:$JV89)&gt;$BJ89,$BJ89-SUM(NR89:$RV89),FQ89),0))</f>
        <v>0</v>
      </c>
      <c r="NR89" s="5">
        <f>IF(FR89=0,0,IF($BJ89&gt;SUM(FS89:$JV89),IF(FR89+SUM(FS89:$JV89)&gt;$BJ89,$BJ89-SUM(NS89:$RV89),FR89),0))</f>
        <v>0</v>
      </c>
      <c r="NS89" s="5">
        <f>IF(FS89=0,0,IF($BJ89&gt;SUM(FT89:$JV89),IF(FS89+SUM(FT89:$JV89)&gt;$BJ89,$BJ89-SUM(NT89:$RV89),FS89),0))</f>
        <v>0</v>
      </c>
      <c r="NT89" s="5">
        <f>IF(FT89=0,0,IF($BJ89&gt;SUM(FU89:$JV89),IF(FT89+SUM(FU89:$JV89)&gt;$BJ89,$BJ89-SUM(NU89:$RV89),FT89),0))</f>
        <v>0</v>
      </c>
      <c r="NU89" s="5">
        <f>IF(FU89=0,0,IF($BJ89&gt;SUM(FV89:$JV89),IF(FU89+SUM(FV89:$JV89)&gt;$BJ89,$BJ89-SUM(NV89:$RV89),FU89),0))</f>
        <v>0</v>
      </c>
      <c r="NV89" s="5">
        <f>IF(FV89=0,0,IF($BJ89&gt;SUM(FW89:$JV89),IF(FV89+SUM(FW89:$JV89)&gt;$BJ89,$BJ89-SUM(NW89:$RV89),FV89),0))</f>
        <v>0</v>
      </c>
      <c r="NW89" s="5">
        <f>IF(FW89=0,0,IF($BJ89&gt;SUM(FX89:$JV89),IF(FW89+SUM(FX89:$JV89)&gt;$BJ89,$BJ89-SUM(NX89:$RV89),FW89),0))</f>
        <v>0</v>
      </c>
      <c r="NX89" s="5">
        <f>IF(FX89=0,0,IF($BJ89&gt;SUM(FY89:$JV89),IF(FX89+SUM(FY89:$JV89)&gt;$BJ89,$BJ89-SUM(NY89:$RV89),FX89),0))</f>
        <v>0</v>
      </c>
      <c r="NY89" s="5">
        <f>IF(FY89=0,0,IF($BJ89&gt;SUM(FZ89:$JV89),IF(FY89+SUM(FZ89:$JV89)&gt;$BJ89,$BJ89-SUM(NZ89:$RV89),FY89),0))</f>
        <v>0</v>
      </c>
      <c r="NZ89" s="5">
        <f>IF(FZ89=0,0,IF($BJ89&gt;SUM(GA89:$JV89),IF(FZ89+SUM(GA89:$JV89)&gt;$BJ89,$BJ89-SUM(OA89:$RV89),FZ89),0))</f>
        <v>0</v>
      </c>
      <c r="OA89" s="5">
        <f>IF(GA89=0,0,IF($BJ89&gt;SUM(GB89:$JV89),IF(GA89+SUM(GB89:$JV89)&gt;$BJ89,$BJ89-SUM(OB89:$RV89),GA89),0))</f>
        <v>0</v>
      </c>
      <c r="OB89" s="5">
        <f>IF(GB89=0,0,IF($BJ89&gt;SUM(GC89:$JV89),IF(GB89+SUM(GC89:$JV89)&gt;$BJ89,$BJ89-SUM(OC89:$RV89),GB89),0))</f>
        <v>0</v>
      </c>
      <c r="OC89" s="5">
        <f>IF(GC89=0,0,IF($BJ89&gt;SUM(GD89:$JV89),IF(GC89+SUM(GD89:$JV89)&gt;$BJ89,$BJ89-SUM(OD89:$RV89),GC89),0))</f>
        <v>0</v>
      </c>
      <c r="OD89" s="5">
        <f>IF(GD89=0,0,IF($BJ89&gt;SUM(GE89:$JV89),IF(GD89+SUM(GE89:$JV89)&gt;$BJ89,$BJ89-SUM(OE89:$RV89),GD89),0))</f>
        <v>0</v>
      </c>
      <c r="OE89" s="5">
        <f>IF(GE89=0,0,IF($BJ89&gt;SUM(GF89:$JV89),IF(GE89+SUM(GF89:$JV89)&gt;$BJ89,$BJ89-SUM(OF89:$RV89),GE89),0))</f>
        <v>0</v>
      </c>
      <c r="OF89" s="5">
        <f>IF(GF89=0,0,IF($BJ89&gt;SUM(GG89:$JV89),IF(GF89+SUM(GG89:$JV89)&gt;$BJ89,$BJ89-SUM(OG89:$RV89),GF89),0))</f>
        <v>0</v>
      </c>
      <c r="OG89" s="5">
        <f>IF(GG89=0,0,IF($BJ89&gt;SUM(GH89:$JV89),IF(GG89+SUM(GH89:$JV89)&gt;$BJ89,$BJ89-SUM(OH89:$RV89),GG89),0))</f>
        <v>0</v>
      </c>
      <c r="OH89" s="5">
        <f>IF(GH89=0,0,IF($BJ89&gt;SUM(GI89:$JV89),IF(GH89+SUM(GI89:$JV89)&gt;$BJ89,$BJ89-SUM(OI89:$RV89),GH89),0))</f>
        <v>0</v>
      </c>
      <c r="OI89" s="5">
        <f>IF(GI89=0,0,IF($BJ89&gt;SUM(GJ89:$JV89),IF(GI89+SUM(GJ89:$JV89)&gt;$BJ89,$BJ89-SUM(OJ89:$RV89),GI89),0))</f>
        <v>0</v>
      </c>
      <c r="OJ89" s="5">
        <f>IF(GJ89=0,0,IF($BJ89&gt;SUM(GK89:$JV89),IF(GJ89+SUM(GK89:$JV89)&gt;$BJ89,$BJ89-SUM(OK89:$RV89),GJ89),0))</f>
        <v>0</v>
      </c>
      <c r="OK89" s="5">
        <f>IF(GK89=0,0,IF($BJ89&gt;SUM(GL89:$JV89),IF(GK89+SUM(GL89:$JV89)&gt;$BJ89,$BJ89-SUM(OL89:$RV89),GK89),0))</f>
        <v>0</v>
      </c>
      <c r="OL89" s="5">
        <f>IF(GL89=0,0,IF($BJ89&gt;SUM(GM89:$JV89),IF(GL89+SUM(GM89:$JV89)&gt;$BJ89,$BJ89-SUM(OM89:$RV89),GL89),0))</f>
        <v>0</v>
      </c>
      <c r="OM89" s="5">
        <f>IF(GM89=0,0,IF($BJ89&gt;SUM(GN89:$JV89),IF(GM89+SUM(GN89:$JV89)&gt;$BJ89,$BJ89-SUM(ON89:$RV89),GM89),0))</f>
        <v>0</v>
      </c>
      <c r="ON89" s="5">
        <f>IF(GN89=0,0,IF($BJ89&gt;SUM(GO89:$JV89),IF(GN89+SUM(GO89:$JV89)&gt;$BJ89,$BJ89-SUM(OO89:$RV89),GN89),0))</f>
        <v>0</v>
      </c>
      <c r="OO89" s="5">
        <f>IF(GO89=0,0,IF($BJ89&gt;SUM(GP89:$JV89),IF(GO89+SUM(GP89:$JV89)&gt;$BJ89,$BJ89-SUM(OP89:$RV89),GO89),0))</f>
        <v>0</v>
      </c>
      <c r="OP89" s="5">
        <f>IF(GP89=0,0,IF($BJ89&gt;SUM(GQ89:$JV89),IF(GP89+SUM(GQ89:$JV89)&gt;$BJ89,$BJ89-SUM(OQ89:$RV89),GP89),0))</f>
        <v>0</v>
      </c>
      <c r="OQ89" s="5">
        <f>IF(GQ89=0,0,IF($BJ89&gt;SUM(GR89:$JV89),IF(GQ89+SUM(GR89:$JV89)&gt;$BJ89,$BJ89-SUM(OR89:$RV89),GQ89),0))</f>
        <v>0</v>
      </c>
      <c r="OR89" s="5">
        <f>IF(GR89=0,0,IF($BJ89&gt;SUM(GS89:$JV89),IF(GR89+SUM(GS89:$JV89)&gt;$BJ89,$BJ89-SUM(OS89:$RV89),GR89),0))</f>
        <v>0</v>
      </c>
      <c r="OS89" s="5">
        <f>IF(GS89=0,0,IF($BJ89&gt;SUM(GT89:$JV89),IF(GS89+SUM(GT89:$JV89)&gt;$BJ89,$BJ89-SUM(OT89:$RV89),GS89),0))</f>
        <v>0</v>
      </c>
      <c r="OT89" s="5">
        <f>IF(GT89=0,0,IF($BJ89&gt;SUM(GU89:$JV89),IF(GT89+SUM(GU89:$JV89)&gt;$BJ89,$BJ89-SUM(OU89:$RV89),GT89),0))</f>
        <v>0</v>
      </c>
      <c r="OU89" s="5">
        <f>IF(GU89=0,0,IF($BJ89&gt;SUM(GV89:$JV89),IF(GU89+SUM(GV89:$JV89)&gt;$BJ89,$BJ89-SUM(OV89:$RV89),GU89),0))</f>
        <v>0</v>
      </c>
      <c r="OV89" s="5">
        <f>IF(GV89=0,0,IF($BJ89&gt;SUM(GW89:$JV89),IF(GV89+SUM(GW89:$JV89)&gt;$BJ89,$BJ89-SUM(OW89:$RV89),GV89),0))</f>
        <v>0</v>
      </c>
      <c r="OW89" s="5">
        <f>IF(GW89=0,0,IF($BJ89&gt;SUM(GX89:$JV89),IF(GW89+SUM(GX89:$JV89)&gt;$BJ89,$BJ89-SUM(OX89:$RV89),GW89),0))</f>
        <v>0</v>
      </c>
      <c r="OX89" s="5">
        <f>IF(GX89=0,0,IF($BJ89&gt;SUM(GY89:$JV89),IF(GX89+SUM(GY89:$JV89)&gt;$BJ89,$BJ89-SUM(OY89:$RV89),GX89),0))</f>
        <v>0</v>
      </c>
      <c r="OY89" s="5">
        <f>IF(GY89=0,0,IF($BJ89&gt;SUM(GZ89:$JV89),IF(GY89+SUM(GZ89:$JV89)&gt;$BJ89,$BJ89-SUM(OZ89:$RV89),GY89),0))</f>
        <v>0</v>
      </c>
      <c r="OZ89" s="5">
        <f>IF(GZ89=0,0,IF($BJ89&gt;SUM(HA89:$JV89),IF(GZ89+SUM(HA89:$JV89)&gt;$BJ89,$BJ89-SUM(PA89:$RV89),GZ89),0))</f>
        <v>0</v>
      </c>
      <c r="PA89" s="5">
        <f>IF(HA89=0,0,IF($BJ89&gt;SUM(HB89:$JV89),IF(HA89+SUM(HB89:$JV89)&gt;$BJ89,$BJ89-SUM(PB89:$RV89),HA89),0))</f>
        <v>0</v>
      </c>
      <c r="PB89" s="5">
        <f>IF(HB89=0,0,IF($BJ89&gt;SUM(HC89:$JV89),IF(HB89+SUM(HC89:$JV89)&gt;$BJ89,$BJ89-SUM(PC89:$RV89),HB89),0))</f>
        <v>0</v>
      </c>
      <c r="PC89" s="5">
        <f>IF(HC89=0,0,IF($BJ89&gt;SUM(HD89:$JV89),IF(HC89+SUM(HD89:$JV89)&gt;$BJ89,$BJ89-SUM(PD89:$RV89),HC89),0))</f>
        <v>0</v>
      </c>
      <c r="PD89" s="5">
        <f>IF(HD89=0,0,IF($BJ89&gt;SUM(HE89:$JV89),IF(HD89+SUM(HE89:$JV89)&gt;$BJ89,$BJ89-SUM(PE89:$RV89),HD89),0))</f>
        <v>0</v>
      </c>
      <c r="PE89" s="5">
        <f>IF(HE89=0,0,IF($BJ89&gt;SUM(HF89:$JV89),IF(HE89+SUM(HF89:$JV89)&gt;$BJ89,$BJ89-SUM(PF89:$RV89),HE89),0))</f>
        <v>0</v>
      </c>
      <c r="PF89" s="5">
        <f>IF(HF89=0,0,IF($BJ89&gt;SUM(HG89:$JV89),IF(HF89+SUM(HG89:$JV89)&gt;$BJ89,$BJ89-SUM(PG89:$RV89),HF89),0))</f>
        <v>0</v>
      </c>
      <c r="PG89" s="5">
        <f>IF(HG89=0,0,IF($BJ89&gt;SUM(HH89:$JV89),IF(HG89+SUM(HH89:$JV89)&gt;$BJ89,$BJ89-SUM(PH89:$RV89),HG89),0))</f>
        <v>0</v>
      </c>
      <c r="PH89" s="5">
        <f>IF(HH89=0,0,IF($BJ89&gt;SUM(HI89:$JV89),IF(HH89+SUM(HI89:$JV89)&gt;$BJ89,$BJ89-SUM(PI89:$RV89),HH89),0))</f>
        <v>0</v>
      </c>
      <c r="PI89" s="5">
        <f>IF(HI89=0,0,IF($BJ89&gt;SUM(HJ89:$JV89),IF(HI89+SUM(HJ89:$JV89)&gt;$BJ89,$BJ89-SUM(PJ89:$RV89),HI89),0))</f>
        <v>0</v>
      </c>
      <c r="PJ89" s="5">
        <f>IF(HJ89=0,0,IF($BJ89&gt;SUM(HK89:$JV89),IF(HJ89+SUM(HK89:$JV89)&gt;$BJ89,$BJ89-SUM(PK89:$RV89),HJ89),0))</f>
        <v>0</v>
      </c>
      <c r="PK89" s="5">
        <f>IF(HK89=0,0,IF($BJ89&gt;SUM(HL89:$JV89),IF(HK89+SUM(HL89:$JV89)&gt;$BJ89,$BJ89-SUM(PL89:$RV89),HK89),0))</f>
        <v>0</v>
      </c>
      <c r="PL89" s="5">
        <f>IF(HL89=0,0,IF($BJ89&gt;SUM(HM89:$JV89),IF(HL89+SUM(HM89:$JV89)&gt;$BJ89,$BJ89-SUM(PM89:$RV89),HL89),0))</f>
        <v>0</v>
      </c>
      <c r="PM89" s="5">
        <f>IF(HM89=0,0,IF($BJ89&gt;SUM(HN89:$JV89),IF(HM89+SUM(HN89:$JV89)&gt;$BJ89,$BJ89-SUM(PN89:$RV89),HM89),0))</f>
        <v>0</v>
      </c>
      <c r="PN89" s="5">
        <f>IF(HN89=0,0,IF($BJ89&gt;SUM(HO89:$JV89),IF(HN89+SUM(HO89:$JV89)&gt;$BJ89,$BJ89-SUM(PO89:$RV89),HN89),0))</f>
        <v>0</v>
      </c>
      <c r="PO89" s="5">
        <f>IF(HO89=0,0,IF($BJ89&gt;SUM(HP89:$JV89),IF(HO89+SUM(HP89:$JV89)&gt;$BJ89,$BJ89-SUM(PP89:$RV89),HO89),0))</f>
        <v>0</v>
      </c>
      <c r="PP89" s="5">
        <f>IF(HP89=0,0,IF($BJ89&gt;SUM(HQ89:$JV89),IF(HP89+SUM(HQ89:$JV89)&gt;$BJ89,$BJ89-SUM(PQ89:$RV89),HP89),0))</f>
        <v>0</v>
      </c>
      <c r="PQ89" s="5">
        <f>IF(HQ89=0,0,IF($BJ89&gt;SUM(HR89:$JV89),IF(HQ89+SUM(HR89:$JV89)&gt;$BJ89,$BJ89-SUM(PR89:$RV89),HQ89),0))</f>
        <v>0</v>
      </c>
      <c r="PR89" s="5">
        <f>IF(HR89=0,0,IF($BJ89&gt;SUM(HS89:$JV89),IF(HR89+SUM(HS89:$JV89)&gt;$BJ89,$BJ89-SUM(PS89:$RV89),HR89),0))</f>
        <v>0</v>
      </c>
      <c r="PS89" s="5">
        <f>IF(HS89=0,0,IF($BJ89&gt;SUM(HT89:$JV89),IF(HS89+SUM(HT89:$JV89)&gt;$BJ89,$BJ89-SUM(PT89:$RV89),HS89),0))</f>
        <v>0</v>
      </c>
      <c r="PT89" s="5">
        <f>IF(HT89=0,0,IF($BJ89&gt;SUM(HU89:$JV89),IF(HT89+SUM(HU89:$JV89)&gt;$BJ89,$BJ89-SUM(PU89:$RV89),HT89),0))</f>
        <v>0</v>
      </c>
      <c r="PU89" s="5">
        <f>IF(HU89=0,0,IF($BJ89&gt;SUM(HV89:$JV89),IF(HU89+SUM(HV89:$JV89)&gt;$BJ89,$BJ89-SUM(PV89:$RV89),HU89),0))</f>
        <v>0</v>
      </c>
      <c r="PV89" s="5">
        <f>IF(HV89=0,0,IF($BJ89&gt;SUM(HW89:$JV89),IF(HV89+SUM(HW89:$JV89)&gt;$BJ89,$BJ89-SUM(PW89:$RV89),HV89),0))</f>
        <v>0</v>
      </c>
      <c r="PW89" s="5">
        <f>IF(HW89=0,0,IF($BJ89&gt;SUM(HX89:$JV89),IF(HW89+SUM(HX89:$JV89)&gt;$BJ89,$BJ89-SUM(PX89:$RV89),HW89),0))</f>
        <v>0</v>
      </c>
      <c r="PX89" s="5">
        <f>IF(HX89=0,0,IF($BJ89&gt;SUM(HY89:$JV89),IF(HX89+SUM(HY89:$JV89)&gt;$BJ89,$BJ89-SUM(PY89:$RV89),HX89),0))</f>
        <v>0</v>
      </c>
      <c r="PY89" s="5">
        <f>IF(HY89=0,0,IF($BJ89&gt;SUM(HZ89:$JV89),IF(HY89+SUM(HZ89:$JV89)&gt;$BJ89,$BJ89-SUM(PZ89:$RV89),HY89),0))</f>
        <v>0</v>
      </c>
      <c r="PZ89" s="5">
        <f>IF(HZ89=0,0,IF($BJ89&gt;SUM(IA89:$JV89),IF(HZ89+SUM(IA89:$JV89)&gt;$BJ89,$BJ89-SUM(QA89:$RV89),HZ89),0))</f>
        <v>0</v>
      </c>
      <c r="QA89" s="5">
        <f>IF(IA89=0,0,IF($BJ89&gt;SUM(IB89:$JV89),IF(IA89+SUM(IB89:$JV89)&gt;$BJ89,$BJ89-SUM(QB89:$RV89),IA89),0))</f>
        <v>0</v>
      </c>
      <c r="QB89" s="5">
        <f>IF(IB89=0,0,IF($BJ89&gt;SUM(IC89:$JV89),IF(IB89+SUM(IC89:$JV89)&gt;$BJ89,$BJ89-SUM(QC89:$RV89),IB89),0))</f>
        <v>0</v>
      </c>
      <c r="QC89" s="5">
        <f>IF(IC89=0,0,IF($BJ89&gt;SUM(ID89:$JV89),IF(IC89+SUM(ID89:$JV89)&gt;$BJ89,$BJ89-SUM(QD89:$RV89),IC89),0))</f>
        <v>0</v>
      </c>
      <c r="QD89" s="5">
        <f>IF(ID89=0,0,IF($BJ89&gt;SUM(IE89:$JV89),IF(ID89+SUM(IE89:$JV89)&gt;$BJ89,$BJ89-SUM(QE89:$RV89),ID89),0))</f>
        <v>0</v>
      </c>
      <c r="QE89" s="5">
        <f>IF(IE89=0,0,IF($BJ89&gt;SUM(IF89:$JV89),IF(IE89+SUM(IF89:$JV89)&gt;$BJ89,$BJ89-SUM(QF89:$RV89),IE89),0))</f>
        <v>0</v>
      </c>
      <c r="QF89" s="5">
        <f>IF(IF89=0,0,IF($BJ89&gt;SUM(IG89:$JV89),IF(IF89+SUM(IG89:$JV89)&gt;$BJ89,$BJ89-SUM(QG89:$RV89),IF89),0))</f>
        <v>0</v>
      </c>
      <c r="QG89" s="5">
        <f>IF(IG89=0,0,IF($BJ89&gt;SUM(IH89:$JV89),IF(IG89+SUM(IH89:$JV89)&gt;$BJ89,$BJ89-SUM(QH89:$RV89),IG89),0))</f>
        <v>0</v>
      </c>
      <c r="QH89" s="5">
        <f>IF(IH89=0,0,IF($BJ89&gt;SUM(II89:$JV89),IF(IH89+SUM(II89:$JV89)&gt;$BJ89,$BJ89-SUM(QI89:$RV89),IH89),0))</f>
        <v>0</v>
      </c>
      <c r="QI89" s="5">
        <f>IF(II89=0,0,IF($BJ89&gt;SUM(IJ89:$JV89),IF(II89+SUM(IJ89:$JV89)&gt;$BJ89,$BJ89-SUM(QJ89:$RV89),II89),0))</f>
        <v>0</v>
      </c>
      <c r="QJ89" s="5">
        <f>IF(IJ89=0,0,IF($BJ89&gt;SUM(IK89:$JV89),IF(IJ89+SUM(IK89:$JV89)&gt;$BJ89,$BJ89-SUM(QK89:$RV89),IJ89),0))</f>
        <v>0</v>
      </c>
      <c r="QK89" s="5">
        <f>IF(IK89=0,0,IF($BJ89&gt;SUM(IL89:$JV89),IF(IK89+SUM(IL89:$JV89)&gt;$BJ89,$BJ89-SUM(QL89:$RV89),IK89),0))</f>
        <v>0</v>
      </c>
      <c r="QL89" s="5">
        <f>IF(IL89=0,0,IF($BJ89&gt;SUM(IM89:$JV89),IF(IL89+SUM(IM89:$JV89)&gt;$BJ89,$BJ89-SUM(QM89:$RV89),IL89),0))</f>
        <v>0</v>
      </c>
      <c r="QM89" s="5">
        <f>IF(IM89=0,0,IF($BJ89&gt;SUM(IN89:$JV89),IF(IM89+SUM(IN89:$JV89)&gt;$BJ89,$BJ89-SUM(QN89:$RV89),IM89),0))</f>
        <v>0</v>
      </c>
      <c r="QN89" s="5">
        <f>IF(IN89=0,0,IF($BJ89&gt;SUM(IO89:$JV89),IF(IN89+SUM(IO89:$JV89)&gt;$BJ89,$BJ89-SUM(QO89:$RV89),IN89),0))</f>
        <v>0</v>
      </c>
      <c r="QO89" s="5">
        <f>IF(IO89=0,0,IF($BJ89&gt;SUM(IP89:$JV89),IF(IO89+SUM(IP89:$JV89)&gt;$BJ89,$BJ89-SUM(QP89:$RV89),IO89),0))</f>
        <v>0</v>
      </c>
      <c r="QP89" s="5">
        <f>IF(IP89=0,0,IF($BJ89&gt;SUM(IQ89:$JV89),IF(IP89+SUM(IQ89:$JV89)&gt;$BJ89,$BJ89-SUM(QQ89:$RV89),IP89),0))</f>
        <v>0</v>
      </c>
      <c r="QQ89" s="5">
        <f>IF(IQ89=0,0,IF($BJ89&gt;SUM(IR89:$JV89),IF(IQ89+SUM(IR89:$JV89)&gt;$BJ89,$BJ89-SUM(QR89:$RV89),IQ89),0))</f>
        <v>0</v>
      </c>
      <c r="QR89" s="5">
        <f>IF(IR89=0,0,IF($BJ89&gt;SUM(IS89:$JV89),IF(IR89+SUM(IS89:$JV89)&gt;$BJ89,$BJ89-SUM(QS89:$RV89),IR89),0))</f>
        <v>0</v>
      </c>
      <c r="QS89" s="5">
        <f>IF(IS89=0,0,IF($BJ89&gt;SUM(IT89:$JV89),IF(IS89+SUM(IT89:$JV89)&gt;$BJ89,$BJ89-SUM(QT89:$RV89),IS89),0))</f>
        <v>0</v>
      </c>
      <c r="QT89" s="5">
        <f>IF(IT89=0,0,IF($BJ89&gt;SUM(IU89:$JV89),IF(IT89+SUM(IU89:$JV89)&gt;$BJ89,$BJ89-SUM(QU89:$RV89),IT89),0))</f>
        <v>0</v>
      </c>
      <c r="QU89" s="5">
        <f>IF(IU89=0,0,IF($BJ89&gt;SUM(IV89:$JV89),IF(IU89+SUM(IV89:$JV89)&gt;$BJ89,$BJ89-SUM(QV89:$RV89),IU89),0))</f>
        <v>0</v>
      </c>
      <c r="QV89" s="5">
        <f>IF(IV89=0,0,IF($BJ89&gt;SUM(IW89:$JV89),IF(IV89+SUM(IW89:$JV89)&gt;$BJ89,$BJ89-SUM(QW89:$RV89),IV89),0))</f>
        <v>0</v>
      </c>
      <c r="QW89" s="5">
        <f>IF(IW89=0,0,IF($BJ89&gt;SUM(IX89:$JV89),IF(IW89+SUM(IX89:$JV89)&gt;$BJ89,$BJ89-SUM(QX89:$RV89),IW89),0))</f>
        <v>0</v>
      </c>
      <c r="QX89" s="5">
        <f>IF(IX89=0,0,IF($BJ89&gt;SUM(IY89:$JV89),IF(IX89+SUM(IY89:$JV89)&gt;$BJ89,$BJ89-SUM(QY89:$RV89),IX89),0))</f>
        <v>0</v>
      </c>
      <c r="QY89" s="5">
        <f>IF(IY89=0,0,IF($BJ89&gt;SUM(IZ89:$JV89),IF(IY89+SUM(IZ89:$JV89)&gt;$BJ89,$BJ89-SUM(QZ89:$RV89),IY89),0))</f>
        <v>0</v>
      </c>
      <c r="QZ89" s="5">
        <f>IF(IZ89=0,0,IF($BJ89&gt;SUM(JA89:$JV89),IF(IZ89+SUM(JA89:$JV89)&gt;$BJ89,$BJ89-SUM(RA89:$RV89),IZ89),0))</f>
        <v>0</v>
      </c>
      <c r="RA89" s="5">
        <f>IF(JA89=0,0,IF($BJ89&gt;SUM(JB89:$JV89),IF(JA89+SUM(JB89:$JV89)&gt;$BJ89,$BJ89-SUM(RB89:$RV89),JA89),0))</f>
        <v>0</v>
      </c>
      <c r="RB89" s="5">
        <f>IF(JB89=0,0,IF($BJ89&gt;SUM(JC89:$JV89),IF(JB89+SUM(JC89:$JV89)&gt;$BJ89,$BJ89-SUM(RC89:$RV89),JB89),0))</f>
        <v>0</v>
      </c>
      <c r="RC89" s="5">
        <f>IF(JC89=0,0,IF($BJ89&gt;SUM(JD89:$JV89),IF(JC89+SUM(JD89:$JV89)&gt;$BJ89,$BJ89-SUM(RD89:$RV89),JC89),0))</f>
        <v>0</v>
      </c>
      <c r="RD89" s="5">
        <f>IF(JD89=0,0,IF($BJ89&gt;SUM(JE89:$JV89),IF(JD89+SUM(JE89:$JV89)&gt;$BJ89,$BJ89-SUM(RE89:$RV89),JD89),0))</f>
        <v>0</v>
      </c>
      <c r="RE89" s="5">
        <f>IF(JE89=0,0,IF($BJ89&gt;SUM(JF89:$JV89),IF(JE89+SUM(JF89:$JV89)&gt;$BJ89,$BJ89-SUM(RF89:$RV89),JE89),0))</f>
        <v>0</v>
      </c>
      <c r="RF89" s="5">
        <f>IF(JF89=0,0,IF($BJ89&gt;SUM(JG89:$JV89),IF(JF89+SUM(JG89:$JV89)&gt;$BJ89,$BJ89-SUM(RG89:$RV89),JF89),0))</f>
        <v>0</v>
      </c>
      <c r="RG89" s="5">
        <f>IF(JG89=0,0,IF($BJ89&gt;SUM(JH89:$JV89),IF(JG89+SUM(JH89:$JV89)&gt;$BJ89,$BJ89-SUM(RH89:$RV89),JG89),0))</f>
        <v>0</v>
      </c>
      <c r="RH89" s="5">
        <f>IF(JH89=0,0,IF($BJ89&gt;SUM(JI89:$JV89),IF(JH89+SUM(JI89:$JV89)&gt;$BJ89,$BJ89-SUM(RI89:$RV89),JH89),0))</f>
        <v>0</v>
      </c>
      <c r="RI89" s="5">
        <f>IF(JI89=0,0,IF($BJ89&gt;SUM(JJ89:$JV89),IF(JI89+SUM(JJ89:$JV89)&gt;$BJ89,$BJ89-SUM(RJ89:$RV89),JI89),0))</f>
        <v>0</v>
      </c>
      <c r="RJ89" s="5">
        <f>IF(JJ89=0,0,IF($BJ89&gt;SUM(JK89:$JV89),IF(JJ89+SUM(JK89:$JV89)&gt;$BJ89,$BJ89-SUM(RK89:$RV89),JJ89),0))</f>
        <v>0</v>
      </c>
      <c r="RK89" s="5">
        <f>IF(JK89=0,0,IF($BJ89&gt;SUM(JL89:$JV89),IF(JK89+SUM(JL89:$JV89)&gt;$BJ89,$BJ89-SUM(RL89:$RV89),JK89),0))</f>
        <v>0</v>
      </c>
      <c r="RL89" s="5">
        <f>IF(JL89=0,0,IF($BJ89&gt;SUM(JM89:$JV89),IF(JL89+SUM(JM89:$JV89)&gt;$BJ89,$BJ89-SUM(RM89:$RV89),JL89),0))</f>
        <v>0</v>
      </c>
      <c r="RM89" s="5">
        <f>IF(JM89=0,0,IF($BJ89&gt;SUM(JN89:$JV89),IF(JM89+SUM(JN89:$JV89)&gt;$BJ89,$BJ89-SUM(RN89:$RV89),JM89),0))</f>
        <v>6</v>
      </c>
      <c r="RN89" s="5">
        <f>IF(JN89=0,0,IF($BJ89&gt;SUM(JO89:$JV89),IF(JN89+SUM(JO89:$JV89)&gt;$BJ89,$BJ89-SUM(RO89:$RV89),JN89),0))</f>
        <v>13</v>
      </c>
      <c r="RO89" s="5">
        <f>IF(JO89=0,0,IF($BJ89&gt;SUM(JP89:$JV89),IF(JO89+SUM(JP89:$JV89)&gt;$BJ89,$BJ89-SUM(RP89:$RV89),JO89),0))</f>
        <v>10</v>
      </c>
      <c r="RP89" s="5">
        <f>IF(JP89=0,0,IF($BJ89&gt;SUM(JQ89:$JV89),IF(JP89+SUM(JQ89:$JV89)&gt;$BJ89,$BJ89-SUM(RQ89:$RV89),JP89),0))</f>
        <v>12</v>
      </c>
      <c r="RQ89" s="5">
        <f>IF(JQ89=0,0,IF($BJ89&gt;SUM(JR89:$JV89),IF(JQ89+SUM(JR89:$JV89)&gt;$BJ89,$BJ89-SUM(RR89:$RV89),JQ89),0))</f>
        <v>12</v>
      </c>
      <c r="RR89" s="5">
        <f>IF(JR89=0,0,IF($BJ89&gt;SUM(JS89:$JV89),IF(JR89+SUM(JS89:$JV89)&gt;$BJ89,$BJ89-SUM(RS89:$RV89),JR89),0))</f>
        <v>11</v>
      </c>
      <c r="RS89" s="5">
        <f>IF(JS89=0,0,IF($BJ89&gt;SUM(JT89:$JV89),IF(JS89+SUM(JT89:$JV89)&gt;$BJ89,$BJ89-SUM(RT89:$RV89),JS89),0))</f>
        <v>6</v>
      </c>
      <c r="RT89" s="5">
        <f>IF(JT89=0,0,IF($BJ89&gt;SUM(JU89:$JV89),IF(JT89+SUM(JU89:$JV89)&gt;$BJ89,$BJ89-SUM(RU89:$RV89),JT89),0))</f>
        <v>8</v>
      </c>
      <c r="RU89" s="5">
        <f>IF(JU89=0,0,IF($BJ89&gt;SUM(JV89:$JV89),IF(JU89+SUM(JV89:$JV89)&gt;$BJ89,$BJ89-SUM(RV89:$RV89),JU89),0))</f>
        <v>5</v>
      </c>
      <c r="RV89" s="54"/>
      <c r="RW89" s="12">
        <f ca="1">SUMIFS(Sales!D$1:D$151,Sales!B$1:B$151,B89,Sales!C$1:C$151,C89)</f>
        <v>88</v>
      </c>
      <c r="RX89" s="65" t="b">
        <f>IF(COUNTIF(Sales!C$1:C$153,C89)=1,TRUE,FALSE)</f>
        <v>1</v>
      </c>
      <c r="RY89" t="b">
        <f t="shared" si="624"/>
        <v>1</v>
      </c>
    </row>
    <row r="90" spans="1:493" x14ac:dyDescent="0.35">
      <c r="A90" s="7">
        <f t="shared" ca="1" si="546"/>
        <v>90</v>
      </c>
      <c r="B90" s="126" t="str">
        <f t="shared" si="595"/>
        <v>GC-Shoes</v>
      </c>
      <c r="C90" s="20" t="s">
        <v>161</v>
      </c>
      <c r="D90" s="20" t="s">
        <v>473</v>
      </c>
      <c r="E90" s="155">
        <f>IF(LEFT(C90,5)="Total",0,SUMIFS(Costing!E$1:E$79,Costing!C$1:C$79,B90,Costing!D$1:D$79,C90))</f>
        <v>385</v>
      </c>
      <c r="F90" s="60">
        <f>SUMIFS(Costing!G$1:G$79,Costing!C$1:C$79,B90,Costing!D$1:D$79,C90)</f>
        <v>60.268207792207789</v>
      </c>
      <c r="G90" s="92">
        <v>6</v>
      </c>
      <c r="H90" s="220">
        <v>100</v>
      </c>
      <c r="I90" s="67">
        <f t="shared" si="603"/>
        <v>39.731792207792211</v>
      </c>
      <c r="J90" s="92">
        <v>4</v>
      </c>
      <c r="K90" s="220">
        <v>100</v>
      </c>
      <c r="L90" s="67">
        <f t="shared" si="604"/>
        <v>39.731792207792211</v>
      </c>
      <c r="M90" s="92"/>
      <c r="N90" s="220"/>
      <c r="O90" s="67">
        <f t="shared" si="605"/>
        <v>0</v>
      </c>
      <c r="P90" s="92">
        <v>1</v>
      </c>
      <c r="Q90" s="220">
        <v>110</v>
      </c>
      <c r="R90" s="67">
        <f t="shared" si="606"/>
        <v>49.731792207792211</v>
      </c>
      <c r="S90" s="92"/>
      <c r="T90" s="220"/>
      <c r="U90" s="67">
        <f t="shared" si="607"/>
        <v>0</v>
      </c>
      <c r="V90" s="92">
        <v>10</v>
      </c>
      <c r="W90" s="220">
        <v>100</v>
      </c>
      <c r="X90" s="67">
        <f t="shared" si="608"/>
        <v>39.731792207792211</v>
      </c>
      <c r="Y90" s="92">
        <v>2</v>
      </c>
      <c r="Z90" s="220">
        <v>100</v>
      </c>
      <c r="AA90" s="67">
        <f t="shared" si="609"/>
        <v>39.731792207792211</v>
      </c>
      <c r="AB90" s="92">
        <v>4</v>
      </c>
      <c r="AC90" s="220">
        <v>100</v>
      </c>
      <c r="AD90" s="67">
        <f t="shared" si="610"/>
        <v>39.731792207792211</v>
      </c>
      <c r="AE90" s="92">
        <v>2</v>
      </c>
      <c r="AF90" s="220">
        <v>100</v>
      </c>
      <c r="AG90" s="67">
        <f t="shared" si="611"/>
        <v>39.731792207792211</v>
      </c>
      <c r="AH90" s="92"/>
      <c r="AI90" s="220"/>
      <c r="AJ90" s="67">
        <f t="shared" si="612"/>
        <v>0</v>
      </c>
      <c r="AK90" s="92"/>
      <c r="AL90" s="220"/>
      <c r="AM90" s="67">
        <f t="shared" si="613"/>
        <v>0</v>
      </c>
      <c r="AN90" s="92"/>
      <c r="AO90" s="220"/>
      <c r="AP90" s="67">
        <f t="shared" si="614"/>
        <v>0</v>
      </c>
      <c r="AQ90" s="92"/>
      <c r="AR90" s="220"/>
      <c r="AS90" s="67">
        <f t="shared" si="615"/>
        <v>0</v>
      </c>
      <c r="AT90" s="92"/>
      <c r="AU90" s="220"/>
      <c r="AV90" s="67">
        <f t="shared" si="616"/>
        <v>0</v>
      </c>
      <c r="AW90" s="92"/>
      <c r="AX90" s="220"/>
      <c r="AY90" s="67">
        <f t="shared" si="617"/>
        <v>0</v>
      </c>
      <c r="AZ90" s="92"/>
      <c r="BA90" s="220"/>
      <c r="BB90" s="67">
        <f t="shared" si="618"/>
        <v>0</v>
      </c>
      <c r="BC90" s="92"/>
      <c r="BD90" s="220"/>
      <c r="BE90" s="67">
        <f t="shared" si="619"/>
        <v>0</v>
      </c>
      <c r="BF90" s="92"/>
      <c r="BG90" s="220"/>
      <c r="BH90" s="67">
        <f t="shared" si="620"/>
        <v>0</v>
      </c>
      <c r="BI90" s="68"/>
      <c r="BJ90" s="154">
        <f t="shared" si="621"/>
        <v>356</v>
      </c>
      <c r="BK90" s="116">
        <f t="shared" si="622"/>
        <v>21455.481974025974</v>
      </c>
      <c r="BL90" s="50"/>
      <c r="BM90" s="5">
        <f ca="1">SUMIFS(INDIRECT("Sales!"&amp;RW90&amp;":"&amp;RW90),Sales!$1:$1,"&gt;"&amp;$BN$2,Sales!$1:$1,"&lt;="&amp;$C$2)/$BM$2*30</f>
        <v>30.666666666666664</v>
      </c>
      <c r="BN90" s="72"/>
      <c r="BO90" s="5">
        <f>SUMIF($DB$2:$RV$2,"&lt;"&amp;BO$2,$DB90:$RV90)-SUM($BN90:BN90)</f>
        <v>0</v>
      </c>
      <c r="BP90" s="5">
        <f>SUMIF($DB$2:$RV$2,"&lt;"&amp;BP$2,$DB90:$RV90)-SUM($BN90:BO90)</f>
        <v>0</v>
      </c>
      <c r="BQ90" s="5">
        <f>SUMIF($DB$2:$RV$2,"&lt;"&amp;BQ$2,$DB90:$RV90)-SUM($BN90:BP90)</f>
        <v>0</v>
      </c>
      <c r="BR90" s="5">
        <f>SUMIF($DB$2:$RV$2,"&lt;"&amp;BR$2,$DB90:$RV90)-SUM($BN90:BQ90)</f>
        <v>0</v>
      </c>
      <c r="BS90" s="5">
        <f>SUMIF($DB$2:$RV$2,"&lt;"&amp;BS$2,$DB90:$RV90)-SUM($BN90:BR90)</f>
        <v>0</v>
      </c>
      <c r="BT90" s="5">
        <f>SUMIF($DB$2:$RV$2,"&lt;"&amp;BT$2,$DB90:$RV90)-SUM($BN90:BS90)</f>
        <v>356</v>
      </c>
      <c r="BU90" s="5">
        <f t="shared" si="623"/>
        <v>499.30898876404495</v>
      </c>
      <c r="BV90" s="10"/>
      <c r="BW90" s="95"/>
      <c r="BX90" s="95">
        <v>0</v>
      </c>
      <c r="BY90" s="95">
        <v>0</v>
      </c>
      <c r="BZ90" s="95"/>
      <c r="CA90" s="95"/>
      <c r="CB90" s="95"/>
      <c r="CC90" s="79">
        <v>0</v>
      </c>
      <c r="CD90" s="79">
        <v>0</v>
      </c>
      <c r="CE90" s="79">
        <v>0</v>
      </c>
      <c r="CF90" s="79">
        <v>0</v>
      </c>
      <c r="CG90" s="79">
        <v>0</v>
      </c>
      <c r="CH90" s="79">
        <v>0</v>
      </c>
      <c r="CI90" s="79">
        <v>0</v>
      </c>
      <c r="CJ90" s="79">
        <v>0</v>
      </c>
      <c r="CK90" s="79">
        <v>0</v>
      </c>
      <c r="CL90" s="79">
        <v>0</v>
      </c>
      <c r="CM90" s="79">
        <v>0</v>
      </c>
      <c r="CN90" s="79">
        <v>0</v>
      </c>
      <c r="CO90" s="79">
        <v>0</v>
      </c>
      <c r="CP90" s="79">
        <v>20</v>
      </c>
      <c r="CQ90" s="79">
        <v>0</v>
      </c>
      <c r="CR90" s="79">
        <v>0</v>
      </c>
      <c r="CS90" s="79">
        <v>20</v>
      </c>
      <c r="CT90" s="79">
        <v>25</v>
      </c>
      <c r="CU90" s="79">
        <v>30</v>
      </c>
      <c r="CV90" s="79">
        <v>11</v>
      </c>
      <c r="CW90" s="79">
        <v>30</v>
      </c>
      <c r="CX90" s="95">
        <v>15</v>
      </c>
      <c r="CY90" s="79">
        <v>80</v>
      </c>
      <c r="CZ90" s="79">
        <v>15</v>
      </c>
      <c r="DA90" s="79">
        <v>104</v>
      </c>
      <c r="DB90" s="5">
        <v>25</v>
      </c>
      <c r="DC90" s="5">
        <v>40</v>
      </c>
      <c r="DD90" s="5">
        <v>30</v>
      </c>
      <c r="DE90" s="5">
        <v>30</v>
      </c>
      <c r="DF90" s="5">
        <v>31</v>
      </c>
      <c r="DG90" s="5">
        <v>10</v>
      </c>
      <c r="DH90" s="5">
        <v>52</v>
      </c>
      <c r="DI90" s="5">
        <v>30</v>
      </c>
      <c r="DJ90" s="5">
        <v>26</v>
      </c>
      <c r="DK90" s="5">
        <v>30</v>
      </c>
      <c r="DL90" s="5">
        <v>29</v>
      </c>
      <c r="DM90" s="5">
        <v>19</v>
      </c>
      <c r="DN90" s="5">
        <v>25</v>
      </c>
      <c r="DO90" s="5">
        <v>40</v>
      </c>
      <c r="DP90" s="5">
        <v>15</v>
      </c>
      <c r="DQ90" s="5">
        <v>15</v>
      </c>
      <c r="DR90" s="5">
        <v>20</v>
      </c>
      <c r="DS90" s="5">
        <v>15</v>
      </c>
      <c r="DT90" s="5">
        <v>70</v>
      </c>
      <c r="DU90" s="5">
        <v>20</v>
      </c>
      <c r="DV90" s="5">
        <v>35</v>
      </c>
      <c r="DW90" s="5">
        <v>30</v>
      </c>
      <c r="DX90" s="5">
        <v>40</v>
      </c>
      <c r="DY90" s="5">
        <v>38</v>
      </c>
      <c r="DZ90" s="5">
        <v>35</v>
      </c>
      <c r="EA90" s="5">
        <v>40</v>
      </c>
      <c r="EB90" s="5">
        <v>30</v>
      </c>
      <c r="EC90" s="5">
        <v>55</v>
      </c>
      <c r="ED90" s="5">
        <v>0</v>
      </c>
      <c r="EE90" s="5">
        <v>48</v>
      </c>
      <c r="EF90" s="5">
        <v>0</v>
      </c>
      <c r="EG90" s="5">
        <v>50</v>
      </c>
      <c r="EH90" s="5">
        <v>46</v>
      </c>
      <c r="EI90" s="5">
        <v>36</v>
      </c>
      <c r="EJ90" s="5">
        <v>35</v>
      </c>
      <c r="EK90" s="5">
        <v>30</v>
      </c>
      <c r="EL90" s="5">
        <v>27</v>
      </c>
      <c r="EM90" s="5">
        <v>0</v>
      </c>
      <c r="EN90" s="5">
        <v>40</v>
      </c>
      <c r="EO90" s="5">
        <v>30</v>
      </c>
      <c r="EP90" s="5">
        <v>15</v>
      </c>
      <c r="EQ90" s="5">
        <v>25</v>
      </c>
      <c r="ER90" s="5">
        <v>10</v>
      </c>
      <c r="ES90" s="5">
        <v>25</v>
      </c>
      <c r="ET90" s="5">
        <v>30</v>
      </c>
      <c r="EU90" s="5">
        <v>25</v>
      </c>
      <c r="EV90" s="5">
        <v>25</v>
      </c>
      <c r="EW90" s="5">
        <v>30</v>
      </c>
      <c r="EX90" s="5">
        <v>40</v>
      </c>
      <c r="EY90" s="5">
        <v>35</v>
      </c>
      <c r="EZ90" s="5">
        <v>30</v>
      </c>
      <c r="FA90" s="5">
        <v>0</v>
      </c>
      <c r="FB90" s="5">
        <v>40</v>
      </c>
      <c r="FC90" s="5">
        <v>40</v>
      </c>
      <c r="FD90" s="5">
        <v>15</v>
      </c>
      <c r="FE90" s="5">
        <v>0</v>
      </c>
      <c r="FF90" s="5">
        <v>15</v>
      </c>
      <c r="FG90" s="5">
        <v>35</v>
      </c>
      <c r="FH90" s="5">
        <v>0</v>
      </c>
      <c r="FI90" s="5">
        <v>0</v>
      </c>
      <c r="FJ90" s="5">
        <v>40</v>
      </c>
      <c r="FK90" s="5">
        <v>30</v>
      </c>
      <c r="FL90" s="5">
        <v>40</v>
      </c>
      <c r="FM90" s="5">
        <v>34</v>
      </c>
      <c r="FN90" s="5">
        <v>0</v>
      </c>
      <c r="FO90" s="5">
        <v>39</v>
      </c>
      <c r="FP90" s="5">
        <v>0</v>
      </c>
      <c r="FQ90" s="5">
        <v>34</v>
      </c>
      <c r="FR90" s="5">
        <v>17</v>
      </c>
      <c r="FS90" s="5">
        <v>0</v>
      </c>
      <c r="FT90" s="5">
        <v>16</v>
      </c>
      <c r="FU90" s="5">
        <v>30</v>
      </c>
      <c r="FV90" s="5">
        <v>0</v>
      </c>
      <c r="FW90" s="5">
        <v>30</v>
      </c>
      <c r="FX90" s="5">
        <v>31</v>
      </c>
      <c r="FY90" s="5">
        <v>19</v>
      </c>
      <c r="FZ90" s="5">
        <v>19</v>
      </c>
      <c r="GA90" s="5">
        <v>33</v>
      </c>
      <c r="GB90" s="5">
        <v>21</v>
      </c>
      <c r="GC90" s="5">
        <v>21</v>
      </c>
      <c r="GD90" s="5">
        <v>0</v>
      </c>
      <c r="GE90" s="5">
        <v>14</v>
      </c>
      <c r="GF90" s="5">
        <v>38</v>
      </c>
      <c r="GG90" s="5">
        <v>0</v>
      </c>
      <c r="GH90" s="5">
        <v>29</v>
      </c>
      <c r="GI90" s="5">
        <v>24</v>
      </c>
      <c r="GJ90" s="5">
        <v>21</v>
      </c>
      <c r="GK90" s="5">
        <v>23</v>
      </c>
      <c r="GL90" s="5">
        <v>29</v>
      </c>
      <c r="GM90" s="5">
        <v>30</v>
      </c>
      <c r="GN90" s="5">
        <v>35</v>
      </c>
      <c r="GO90" s="5">
        <v>40</v>
      </c>
      <c r="GP90" s="5">
        <v>10</v>
      </c>
      <c r="GQ90" s="5">
        <v>35</v>
      </c>
      <c r="GR90" s="5">
        <v>30</v>
      </c>
      <c r="GS90" s="5">
        <v>33</v>
      </c>
      <c r="GT90" s="5">
        <v>30</v>
      </c>
      <c r="GU90" s="5">
        <v>40</v>
      </c>
      <c r="GV90" s="5">
        <v>30</v>
      </c>
      <c r="GW90" s="5">
        <v>40</v>
      </c>
      <c r="GX90" s="5">
        <v>0</v>
      </c>
      <c r="GY90" s="5">
        <v>40</v>
      </c>
      <c r="GZ90" s="5">
        <v>50</v>
      </c>
      <c r="HA90" s="5">
        <v>52</v>
      </c>
      <c r="HB90" s="5">
        <v>60</v>
      </c>
      <c r="HC90" s="5">
        <v>60</v>
      </c>
      <c r="HD90" s="5">
        <v>33</v>
      </c>
      <c r="HE90" s="5">
        <v>57</v>
      </c>
      <c r="HF90" s="5">
        <v>49</v>
      </c>
      <c r="HG90" s="5">
        <v>43</v>
      </c>
      <c r="HH90" s="5">
        <v>45</v>
      </c>
      <c r="HI90" s="5">
        <v>46</v>
      </c>
      <c r="HJ90" s="5">
        <v>47</v>
      </c>
      <c r="HK90" s="5">
        <v>39</v>
      </c>
      <c r="HL90" s="5">
        <v>44</v>
      </c>
      <c r="HM90" s="5">
        <v>45</v>
      </c>
      <c r="HN90" s="5">
        <v>32</v>
      </c>
      <c r="HO90" s="5">
        <v>45</v>
      </c>
      <c r="HP90" s="5">
        <v>40</v>
      </c>
      <c r="HQ90" s="5">
        <v>37</v>
      </c>
      <c r="HR90" s="5">
        <v>37</v>
      </c>
      <c r="HS90" s="5">
        <v>34</v>
      </c>
      <c r="HT90" s="5">
        <v>30</v>
      </c>
      <c r="HU90" s="5">
        <v>25</v>
      </c>
      <c r="HV90" s="5">
        <v>35</v>
      </c>
      <c r="HW90" s="5">
        <v>37</v>
      </c>
      <c r="HX90" s="5">
        <v>30</v>
      </c>
      <c r="HY90" s="5">
        <v>30</v>
      </c>
      <c r="HZ90" s="5">
        <v>22</v>
      </c>
      <c r="IA90" s="5">
        <v>30</v>
      </c>
      <c r="IB90" s="5">
        <v>30</v>
      </c>
      <c r="IC90" s="5">
        <v>20</v>
      </c>
      <c r="ID90" s="5">
        <v>20</v>
      </c>
      <c r="IE90" s="5">
        <v>25</v>
      </c>
      <c r="IF90" s="5"/>
      <c r="IG90" s="5">
        <v>35</v>
      </c>
      <c r="IH90" s="5">
        <v>25</v>
      </c>
      <c r="II90" s="5">
        <v>20</v>
      </c>
      <c r="IJ90" s="5">
        <v>15</v>
      </c>
      <c r="IK90" s="5">
        <v>25</v>
      </c>
      <c r="IL90" s="5">
        <v>33</v>
      </c>
      <c r="IM90" s="5">
        <v>34</v>
      </c>
      <c r="IN90" s="5">
        <v>30</v>
      </c>
      <c r="IO90" s="5">
        <v>35</v>
      </c>
      <c r="IP90" s="5">
        <v>24</v>
      </c>
      <c r="IQ90" s="5">
        <v>25</v>
      </c>
      <c r="IR90" s="5">
        <v>15</v>
      </c>
      <c r="IS90" s="5">
        <v>25</v>
      </c>
      <c r="IT90" s="5">
        <v>15</v>
      </c>
      <c r="IU90" s="5">
        <v>15</v>
      </c>
      <c r="IV90" s="5">
        <v>15</v>
      </c>
      <c r="IW90" s="5">
        <v>10</v>
      </c>
      <c r="IX90" s="5">
        <v>10</v>
      </c>
      <c r="IY90" s="5">
        <v>10</v>
      </c>
      <c r="IZ90" s="5">
        <v>10</v>
      </c>
      <c r="JA90" s="5">
        <v>15</v>
      </c>
      <c r="JB90" s="5">
        <v>7</v>
      </c>
      <c r="JC90" s="5">
        <v>10</v>
      </c>
      <c r="JD90" s="5">
        <v>12</v>
      </c>
      <c r="JE90" s="5">
        <v>0</v>
      </c>
      <c r="JF90" s="5">
        <v>25</v>
      </c>
      <c r="JG90" s="5">
        <v>25</v>
      </c>
      <c r="JH90" s="5">
        <v>30</v>
      </c>
      <c r="JI90" s="5">
        <v>18</v>
      </c>
      <c r="JJ90">
        <v>30</v>
      </c>
      <c r="JK90" s="5">
        <v>30</v>
      </c>
      <c r="JL90" s="5">
        <v>30</v>
      </c>
      <c r="JM90" s="5">
        <v>30</v>
      </c>
      <c r="JN90" s="5">
        <v>37</v>
      </c>
      <c r="JO90" s="5">
        <v>35</v>
      </c>
      <c r="JP90" s="5">
        <v>30</v>
      </c>
      <c r="JQ90" s="5">
        <v>30</v>
      </c>
      <c r="JR90" s="5">
        <v>26</v>
      </c>
      <c r="JS90" s="5">
        <v>15</v>
      </c>
      <c r="JT90" s="5">
        <v>25</v>
      </c>
      <c r="JU90" s="5">
        <v>25</v>
      </c>
      <c r="JV90" s="54"/>
      <c r="JW90" s="5">
        <f>IF(BW90=0,0,IF($BJ90&gt;SUM(BX90:$JV90),IF(BW90+SUM(BX90:$JV90)&gt;$BJ90,$BJ90-SUM(JX90:$RV90),BW90),0))</f>
        <v>0</v>
      </c>
      <c r="JX90" s="5">
        <f>IF(BX90=0,0,IF($BJ90&gt;SUM(BY90:$JV90),IF(BX90+SUM(BY90:$JV90)&gt;$BJ90,$BJ90-SUM(JY90:$RV90),BX90),0))</f>
        <v>0</v>
      </c>
      <c r="JY90" s="5">
        <f>IF(BY90=0,0,IF($BJ90&gt;SUM(BZ90:$JV90),IF(BY90+SUM(BZ90:$JV90)&gt;$BJ90,$BJ90-SUM(JZ90:$RV90),BY90),0))</f>
        <v>0</v>
      </c>
      <c r="JZ90" s="5">
        <f>IF(BZ90=0,0,IF($BJ90&gt;SUM(CA90:$JV90),IF(BZ90+SUM(CA90:$JV90)&gt;$BJ90,$BJ90-SUM(KA90:$RV90),BZ90),0))</f>
        <v>0</v>
      </c>
      <c r="KA90" s="5">
        <f>IF(CA90=0,0,IF($BJ90&gt;SUM(CB90:$JV90),IF(CA90+SUM(CB90:$JV90)&gt;$BJ90,$BJ90-SUM(KB90:$RV90),CA90),0))</f>
        <v>0</v>
      </c>
      <c r="KB90" s="5">
        <f>IF(CB90=0,0,IF($BJ90&gt;SUM(CC90:$JV90),IF(CB90+SUM(CC90:$JV90)&gt;$BJ90,$BJ90-SUM(KC90:$RV90),CB90),0))</f>
        <v>0</v>
      </c>
      <c r="KC90" s="5">
        <f>IF(CC90=0,0,IF($BJ90&gt;SUM(CD90:$JV90),IF(CC90+SUM(CD90:$JV90)&gt;$BJ90,$BJ90-SUM(KD90:$RV90),CC90),0))</f>
        <v>0</v>
      </c>
      <c r="KD90" s="5">
        <f>IF(CD90=0,0,IF($BJ90&gt;SUM(CE90:$JV90),IF(CD90+SUM(CE90:$JV90)&gt;$BJ90,$BJ90-SUM(KE90:$RV90),CD90),0))</f>
        <v>0</v>
      </c>
      <c r="KE90" s="5">
        <f>IF(CE90=0,0,IF($BJ90&gt;SUM(CF90:$JV90),IF(CE90+SUM(CF90:$JV90)&gt;$BJ90,$BJ90-SUM(KF90:$RV90),CE90),0))</f>
        <v>0</v>
      </c>
      <c r="KF90" s="5">
        <f>IF(CF90=0,0,IF($BJ90&gt;SUM(CG90:$JV90),IF(CF90+SUM(CG90:$JV90)&gt;$BJ90,$BJ90-SUM(KG90:$RV90),CF90),0))</f>
        <v>0</v>
      </c>
      <c r="KG90" s="5">
        <f>IF(CG90=0,0,IF($BJ90&gt;SUM(CH90:$JV90),IF(CG90+SUM(CH90:$JV90)&gt;$BJ90,$BJ90-SUM(KH90:$RV90),CG90),0))</f>
        <v>0</v>
      </c>
      <c r="KH90" s="5">
        <f>IF(CH90=0,0,IF($BJ90&gt;SUM(CI90:$JV90),IF(CH90+SUM(CI90:$JV90)&gt;$BJ90,$BJ90-SUM(KI90:$RV90),CH90),0))</f>
        <v>0</v>
      </c>
      <c r="KI90" s="5">
        <f>IF(CI90=0,0,IF($BJ90&gt;SUM(CJ90:$JV90),IF(CI90+SUM(CJ90:$JV90)&gt;$BJ90,$BJ90-SUM(KJ90:$RV90),CI90),0))</f>
        <v>0</v>
      </c>
      <c r="KJ90" s="5">
        <f>IF(CJ90=0,0,IF($BJ90&gt;SUM(CK90:$JV90),IF(CJ90+SUM(CK90:$JV90)&gt;$BJ90,$BJ90-SUM(KK90:$RV90),CJ90),0))</f>
        <v>0</v>
      </c>
      <c r="KK90" s="5">
        <f>IF(CK90=0,0,IF($BJ90&gt;SUM(CL90:$JV90),IF(CK90+SUM(CL90:$JV90)&gt;$BJ90,$BJ90-SUM(KL90:$RV90),CK90),0))</f>
        <v>0</v>
      </c>
      <c r="KL90" s="5">
        <f>IF(CL90=0,0,IF($BJ90&gt;SUM(CM90:$JV90),IF(CL90+SUM(CM90:$JV90)&gt;$BJ90,$BJ90-SUM(KM90:$RV90),CL90),0))</f>
        <v>0</v>
      </c>
      <c r="KM90" s="5">
        <f>IF(CM90=0,0,IF($BJ90&gt;SUM(CN90:$JV90),IF(CM90+SUM(CN90:$JV90)&gt;$BJ90,$BJ90-SUM(KN90:$RV90),CM90),0))</f>
        <v>0</v>
      </c>
      <c r="KN90" s="5">
        <f>IF(CN90=0,0,IF($BJ90&gt;SUM(CO90:$JV90),IF(CN90+SUM(CO90:$JV90)&gt;$BJ90,$BJ90-SUM(KO90:$RV90),CN90),0))</f>
        <v>0</v>
      </c>
      <c r="KO90" s="5">
        <f>IF(CO90=0,0,IF($BJ90&gt;SUM(CP90:$JV90),IF(CO90+SUM(CP90:$JV90)&gt;$BJ90,$BJ90-SUM(KP90:$RV90),CO90),0))</f>
        <v>0</v>
      </c>
      <c r="KP90" s="5">
        <f>IF(CP90=0,0,IF($BJ90&gt;SUM(CQ90:$JV90),IF(CP90+SUM(CQ90:$JV90)&gt;$BJ90,$BJ90-SUM(KQ90:$RV90),CP90),0))</f>
        <v>0</v>
      </c>
      <c r="KQ90" s="5">
        <f>IF(CQ90=0,0,IF($BJ90&gt;SUM(CR90:$JV90),IF(CQ90+SUM(CR90:$JV90)&gt;$BJ90,$BJ90-SUM(KR90:$RV90),CQ90),0))</f>
        <v>0</v>
      </c>
      <c r="KR90" s="5">
        <f>IF(CR90=0,0,IF($BJ90&gt;SUM(CS90:$JV90),IF(CR90+SUM(CS90:$JV90)&gt;$BJ90,$BJ90-SUM(KS90:$RV90),CR90),0))</f>
        <v>0</v>
      </c>
      <c r="KS90" s="5">
        <f>IF(CS90=0,0,IF($BJ90&gt;SUM(CT90:$JV90),IF(CS90+SUM(CT90:$JV90)&gt;$BJ90,$BJ90-SUM(KT90:$RV90),CS90),0))</f>
        <v>0</v>
      </c>
      <c r="KT90" s="5">
        <f>IF(CT90=0,0,IF($BJ90&gt;SUM(CU90:$JV90),IF(CT90+SUM(CU90:$JV90)&gt;$BJ90,$BJ90-SUM(KU90:$RV90),CT90),0))</f>
        <v>0</v>
      </c>
      <c r="KU90" s="5">
        <f>IF(CU90=0,0,IF($BJ90&gt;SUM(CV90:$JV90),IF(CU90+SUM(CV90:$JV90)&gt;$BJ90,$BJ90-SUM(KV90:$RV90),CU90),0))</f>
        <v>0</v>
      </c>
      <c r="KV90" s="5">
        <f>IF(CV90=0,0,IF($BJ90&gt;SUM(CW90:$JV90),IF(CV90+SUM(CW90:$JV90)&gt;$BJ90,$BJ90-SUM(KW90:$RV90),CV90),0))</f>
        <v>0</v>
      </c>
      <c r="KW90" s="5">
        <f>IF(CW90=0,0,IF($BJ90&gt;SUM(CX90:$JV90),IF(CW90+SUM(CX90:$JV90)&gt;$BJ90,$BJ90-SUM(KX90:$RV90),CW90),0))</f>
        <v>0</v>
      </c>
      <c r="KX90" s="5">
        <f>IF(CX90=0,0,IF($BJ90&gt;SUM(CY90:$JV90),IF(CX90+SUM(CY90:$JV90)&gt;$BJ90,$BJ90-SUM(KY90:$RV90),CX90),0))</f>
        <v>0</v>
      </c>
      <c r="KY90" s="5">
        <f>IF(CY90=0,0,IF($BJ90&gt;SUM(CZ90:$JV90),IF(CY90+SUM(CZ90:$JV90)&gt;$BJ90,$BJ90-SUM(KZ90:$RV90),CY90),0))</f>
        <v>0</v>
      </c>
      <c r="KZ90" s="5">
        <f>IF(CZ90=0,0,IF($BJ90&gt;SUM(DA90:$JV90),IF(CZ90+SUM(DA90:$JV90)&gt;$BJ90,$BJ90-SUM(LA90:$RV90),CZ90),0))</f>
        <v>0</v>
      </c>
      <c r="LA90" s="5">
        <f>IF(DA90=0,0,IF($BJ90&gt;SUM(DB90:$JV90),IF(DA90+SUM(DB90:$JV90)&gt;$BJ90,$BJ90-SUM(LB90:$RV90),DA90),0))</f>
        <v>0</v>
      </c>
      <c r="LB90" s="5">
        <f>IF(DB90=0,0,IF($BJ90&gt;SUM(DC90:$JV90),IF(DB90+SUM(DC90:$JV90)&gt;$BJ90,$BJ90-SUM(LC90:$RV90),DB90),0))</f>
        <v>0</v>
      </c>
      <c r="LC90" s="5">
        <f>IF(DC90=0,0,IF($BJ90&gt;SUM(DD90:$JV90),IF(DC90+SUM(DD90:$JV90)&gt;$BJ90,$BJ90-SUM(LD90:$RV90),DC90),0))</f>
        <v>0</v>
      </c>
      <c r="LD90" s="5">
        <f>IF(DD90=0,0,IF($BJ90&gt;SUM(DE90:$JV90),IF(DD90+SUM(DE90:$JV90)&gt;$BJ90,$BJ90-SUM(LE90:$RV90),DD90),0))</f>
        <v>0</v>
      </c>
      <c r="LE90" s="5">
        <f>IF(DE90=0,0,IF($BJ90&gt;SUM(DF90:$JV90),IF(DE90+SUM(DF90:$JV90)&gt;$BJ90,$BJ90-SUM(LF90:$RV90),DE90),0))</f>
        <v>0</v>
      </c>
      <c r="LF90" s="5">
        <f>IF(DF90=0,0,IF($BJ90&gt;SUM(DG90:$JV90),IF(DF90+SUM(DG90:$JV90)&gt;$BJ90,$BJ90-SUM(LG90:$RV90),DF90),0))</f>
        <v>0</v>
      </c>
      <c r="LG90" s="5">
        <f>IF(DG90=0,0,IF($BJ90&gt;SUM(DH90:$JV90),IF(DG90+SUM(DH90:$JV90)&gt;$BJ90,$BJ90-SUM(LH90:$RV90),DG90),0))</f>
        <v>0</v>
      </c>
      <c r="LH90" s="5">
        <f>IF(DH90=0,0,IF($BJ90&gt;SUM(DI90:$JV90),IF(DH90+SUM(DI90:$JV90)&gt;$BJ90,$BJ90-SUM(LI90:$RV90),DH90),0))</f>
        <v>0</v>
      </c>
      <c r="LI90" s="5">
        <f>IF(DI90=0,0,IF($BJ90&gt;SUM(DJ90:$JV90),IF(DI90+SUM(DJ90:$JV90)&gt;$BJ90,$BJ90-SUM(LJ90:$RV90),DI90),0))</f>
        <v>0</v>
      </c>
      <c r="LJ90" s="5">
        <f>IF(DJ90=0,0,IF($BJ90&gt;SUM(DK90:$JV90),IF(DJ90+SUM(DK90:$JV90)&gt;$BJ90,$BJ90-SUM(LK90:$RV90),DJ90),0))</f>
        <v>0</v>
      </c>
      <c r="LK90" s="5">
        <f>IF(DK90=0,0,IF($BJ90&gt;SUM(DL90:$JV90),IF(DK90+SUM(DL90:$JV90)&gt;$BJ90,$BJ90-SUM(LL90:$RV90),DK90),0))</f>
        <v>0</v>
      </c>
      <c r="LL90" s="5">
        <f>IF(DL90=0,0,IF($BJ90&gt;SUM(DM90:$JV90),IF(DL90+SUM(DM90:$JV90)&gt;$BJ90,$BJ90-SUM(LM90:$RV90),DL90),0))</f>
        <v>0</v>
      </c>
      <c r="LM90" s="5">
        <f>IF(DM90=0,0,IF($BJ90&gt;SUM(DN90:$JV90),IF(DM90+SUM(DN90:$JV90)&gt;$BJ90,$BJ90-SUM(LN90:$RV90),DM90),0))</f>
        <v>0</v>
      </c>
      <c r="LN90" s="5">
        <f>IF(DN90=0,0,IF($BJ90&gt;SUM(DO90:$JV90),IF(DN90+SUM(DO90:$JV90)&gt;$BJ90,$BJ90-SUM(LO90:$RV90),DN90),0))</f>
        <v>0</v>
      </c>
      <c r="LO90" s="5">
        <f>IF(DO90=0,0,IF($BJ90&gt;SUM(DP90:$JV90),IF(DO90+SUM(DP90:$JV90)&gt;$BJ90,$BJ90-SUM(LP90:$RV90),DO90),0))</f>
        <v>0</v>
      </c>
      <c r="LP90" s="5">
        <f>IF(DP90=0,0,IF($BJ90&gt;SUM(DQ90:$JV90),IF(DP90+SUM(DQ90:$JV90)&gt;$BJ90,$BJ90-SUM(LQ90:$RV90),DP90),0))</f>
        <v>0</v>
      </c>
      <c r="LQ90" s="5">
        <f>IF(DQ90=0,0,IF($BJ90&gt;SUM(DR90:$JV90),IF(DQ90+SUM(DR90:$JV90)&gt;$BJ90,$BJ90-SUM(LR90:$RV90),DQ90),0))</f>
        <v>0</v>
      </c>
      <c r="LR90" s="5">
        <f>IF(DR90=0,0,IF($BJ90&gt;SUM(DS90:$JV90),IF(DR90+SUM(DS90:$JV90)&gt;$BJ90,$BJ90-SUM(LS90:$RV90),DR90),0))</f>
        <v>0</v>
      </c>
      <c r="LS90" s="5">
        <f>IF(DS90=0,0,IF($BJ90&gt;SUM(DT90:$JV90),IF(DS90+SUM(DT90:$JV90)&gt;$BJ90,$BJ90-SUM(LT90:$RV90),DS90),0))</f>
        <v>0</v>
      </c>
      <c r="LT90" s="5">
        <f>IF(DT90=0,0,IF($BJ90&gt;SUM(DU90:$JV90),IF(DT90+SUM(DU90:$JV90)&gt;$BJ90,$BJ90-SUM(LU90:$RV90),DT90),0))</f>
        <v>0</v>
      </c>
      <c r="LU90" s="5">
        <f>IF(DU90=0,0,IF($BJ90&gt;SUM(DV90:$JV90),IF(DU90+SUM(DV90:$JV90)&gt;$BJ90,$BJ90-SUM(LV90:$RV90),DU90),0))</f>
        <v>0</v>
      </c>
      <c r="LV90" s="5">
        <f>IF(DV90=0,0,IF($BJ90&gt;SUM(DW90:$JV90),IF(DV90+SUM(DW90:$JV90)&gt;$BJ90,$BJ90-SUM(LW90:$RV90),DV90),0))</f>
        <v>0</v>
      </c>
      <c r="LW90" s="5">
        <f>IF(DW90=0,0,IF($BJ90&gt;SUM(DX90:$JV90),IF(DW90+SUM(DX90:$JV90)&gt;$BJ90,$BJ90-SUM(LX90:$RV90),DW90),0))</f>
        <v>0</v>
      </c>
      <c r="LX90" s="5">
        <f>IF(DX90=0,0,IF($BJ90&gt;SUM(DY90:$JV90),IF(DX90+SUM(DY90:$JV90)&gt;$BJ90,$BJ90-SUM(LY90:$RV90),DX90),0))</f>
        <v>0</v>
      </c>
      <c r="LY90" s="5">
        <f>IF(DY90=0,0,IF($BJ90&gt;SUM(DZ90:$JV90),IF(DY90+SUM(DZ90:$JV90)&gt;$BJ90,$BJ90-SUM(LZ90:$RV90),DY90),0))</f>
        <v>0</v>
      </c>
      <c r="LZ90" s="5">
        <f>IF(DZ90=0,0,IF($BJ90&gt;SUM(EA90:$JV90),IF(DZ90+SUM(EA90:$JV90)&gt;$BJ90,$BJ90-SUM(MA90:$RV90),DZ90),0))</f>
        <v>0</v>
      </c>
      <c r="MA90" s="5">
        <f>IF(EA90=0,0,IF($BJ90&gt;SUM(EB90:$JV90),IF(EA90+SUM(EB90:$JV90)&gt;$BJ90,$BJ90-SUM(MB90:$RV90),EA90),0))</f>
        <v>0</v>
      </c>
      <c r="MB90" s="5">
        <f>IF(EB90=0,0,IF($BJ90&gt;SUM(EC90:$JV90),IF(EB90+SUM(EC90:$JV90)&gt;$BJ90,$BJ90-SUM(MC90:$RV90),EB90),0))</f>
        <v>0</v>
      </c>
      <c r="MC90" s="5">
        <f>IF(EC90=0,0,IF($BJ90&gt;SUM(ED90:$JV90),IF(EC90+SUM(ED90:$JV90)&gt;$BJ90,$BJ90-SUM(MD90:$RV90),EC90),0))</f>
        <v>0</v>
      </c>
      <c r="MD90" s="5">
        <f>IF(ED90=0,0,IF($BJ90&gt;SUM(EE90:$JV90),IF(ED90+SUM(EE90:$JV90)&gt;$BJ90,$BJ90-SUM(ME90:$RV90),ED90),0))</f>
        <v>0</v>
      </c>
      <c r="ME90" s="5">
        <f>IF(EE90=0,0,IF($BJ90&gt;SUM(EF90:$JV90),IF(EE90+SUM(EF90:$JV90)&gt;$BJ90,$BJ90-SUM(MF90:$RV90),EE90),0))</f>
        <v>0</v>
      </c>
      <c r="MF90" s="5">
        <f>IF(EF90=0,0,IF($BJ90&gt;SUM(EG90:$JV90),IF(EF90+SUM(EG90:$JV90)&gt;$BJ90,$BJ90-SUM(MG90:$RV90),EF90),0))</f>
        <v>0</v>
      </c>
      <c r="MG90" s="5">
        <f>IF(EG90=0,0,IF($BJ90&gt;SUM(EH90:$JV90),IF(EG90+SUM(EH90:$JV90)&gt;$BJ90,$BJ90-SUM(MH90:$RV90),EG90),0))</f>
        <v>0</v>
      </c>
      <c r="MH90" s="5">
        <f>IF(EH90=0,0,IF($BJ90&gt;SUM(EI90:$JV90),IF(EH90+SUM(EI90:$JV90)&gt;$BJ90,$BJ90-SUM(MI90:$RV90),EH90),0))</f>
        <v>0</v>
      </c>
      <c r="MI90" s="5">
        <f>IF(EI90=0,0,IF($BJ90&gt;SUM(EJ90:$JV90),IF(EI90+SUM(EJ90:$JV90)&gt;$BJ90,$BJ90-SUM(MJ90:$RV90),EI90),0))</f>
        <v>0</v>
      </c>
      <c r="MJ90" s="5">
        <f>IF(EJ90=0,0,IF($BJ90&gt;SUM(EK90:$JV90),IF(EJ90+SUM(EK90:$JV90)&gt;$BJ90,$BJ90-SUM(MK90:$RV90),EJ90),0))</f>
        <v>0</v>
      </c>
      <c r="MK90" s="5">
        <f>IF(EK90=0,0,IF($BJ90&gt;SUM(EL90:$JV90),IF(EK90+SUM(EL90:$JV90)&gt;$BJ90,$BJ90-SUM(ML90:$RV90),EK90),0))</f>
        <v>0</v>
      </c>
      <c r="ML90" s="5">
        <f>IF(EL90=0,0,IF($BJ90&gt;SUM(EM90:$JV90),IF(EL90+SUM(EM90:$JV90)&gt;$BJ90,$BJ90-SUM(MM90:$RV90),EL90),0))</f>
        <v>0</v>
      </c>
      <c r="MM90" s="5">
        <f>IF(EM90=0,0,IF($BJ90&gt;SUM(EN90:$JV90),IF(EM90+SUM(EN90:$JV90)&gt;$BJ90,$BJ90-SUM(MN90:$RV90),EM90),0))</f>
        <v>0</v>
      </c>
      <c r="MN90" s="5">
        <f>IF(EN90=0,0,IF($BJ90&gt;SUM(EO90:$JV90),IF(EN90+SUM(EO90:$JV90)&gt;$BJ90,$BJ90-SUM(MO90:$RV90),EN90),0))</f>
        <v>0</v>
      </c>
      <c r="MO90" s="5">
        <f>IF(EO90=0,0,IF($BJ90&gt;SUM(EP90:$JV90),IF(EO90+SUM(EP90:$JV90)&gt;$BJ90,$BJ90-SUM(MP90:$RV90),EO90),0))</f>
        <v>0</v>
      </c>
      <c r="MP90" s="5">
        <f>IF(EP90=0,0,IF($BJ90&gt;SUM(EQ90:$JV90),IF(EP90+SUM(EQ90:$JV90)&gt;$BJ90,$BJ90-SUM(MQ90:$RV90),EP90),0))</f>
        <v>0</v>
      </c>
      <c r="MQ90" s="5">
        <f>IF(EQ90=0,0,IF($BJ90&gt;SUM(ER90:$JV90),IF(EQ90+SUM(ER90:$JV90)&gt;$BJ90,$BJ90-SUM(MR90:$RV90),EQ90),0))</f>
        <v>0</v>
      </c>
      <c r="MR90" s="5">
        <f>IF(ER90=0,0,IF($BJ90&gt;SUM(ES90:$JV90),IF(ER90+SUM(ES90:$JV90)&gt;$BJ90,$BJ90-SUM(MS90:$RV90),ER90),0))</f>
        <v>0</v>
      </c>
      <c r="MS90" s="5">
        <f>IF(ES90=0,0,IF($BJ90&gt;SUM(ET90:$JV90),IF(ES90+SUM(ET90:$JV90)&gt;$BJ90,$BJ90-SUM(MT90:$RV90),ES90),0))</f>
        <v>0</v>
      </c>
      <c r="MT90" s="5">
        <f>IF(ET90=0,0,IF($BJ90&gt;SUM(EU90:$JV90),IF(ET90+SUM(EU90:$JV90)&gt;$BJ90,$BJ90-SUM(MU90:$RV90),ET90),0))</f>
        <v>0</v>
      </c>
      <c r="MU90" s="5">
        <f>IF(EU90=0,0,IF($BJ90&gt;SUM(EV90:$JV90),IF(EU90+SUM(EV90:$JV90)&gt;$BJ90,$BJ90-SUM(MV90:$RV90),EU90),0))</f>
        <v>0</v>
      </c>
      <c r="MV90" s="5">
        <f>IF(EV90=0,0,IF($BJ90&gt;SUM(EW90:$JV90),IF(EV90+SUM(EW90:$JV90)&gt;$BJ90,$BJ90-SUM(MW90:$RV90),EV90),0))</f>
        <v>0</v>
      </c>
      <c r="MW90" s="5">
        <f>IF(EW90=0,0,IF($BJ90&gt;SUM(EX90:$JV90),IF(EW90+SUM(EX90:$JV90)&gt;$BJ90,$BJ90-SUM(MX90:$RV90),EW90),0))</f>
        <v>0</v>
      </c>
      <c r="MX90" s="5">
        <f>IF(EX90=0,0,IF($BJ90&gt;SUM(EY90:$JV90),IF(EX90+SUM(EY90:$JV90)&gt;$BJ90,$BJ90-SUM(MY90:$RV90),EX90),0))</f>
        <v>0</v>
      </c>
      <c r="MY90" s="5">
        <f>IF(EY90=0,0,IF($BJ90&gt;SUM(EZ90:$JV90),IF(EY90+SUM(EZ90:$JV90)&gt;$BJ90,$BJ90-SUM(MZ90:$RV90),EY90),0))</f>
        <v>0</v>
      </c>
      <c r="MZ90" s="5">
        <f>IF(EZ90=0,0,IF($BJ90&gt;SUM(FA90:$JV90),IF(EZ90+SUM(FA90:$JV90)&gt;$BJ90,$BJ90-SUM(NA90:$RV90),EZ90),0))</f>
        <v>0</v>
      </c>
      <c r="NA90" s="5">
        <f>IF(FA90=0,0,IF($BJ90&gt;SUM(FB90:$JV90),IF(FA90+SUM(FB90:$JV90)&gt;$BJ90,$BJ90-SUM(NB90:$RV90),FA90),0))</f>
        <v>0</v>
      </c>
      <c r="NB90" s="5">
        <f>IF(FB90=0,0,IF($BJ90&gt;SUM(FC90:$JV90),IF(FB90+SUM(FC90:$JV90)&gt;$BJ90,$BJ90-SUM(NC90:$RV90),FB90),0))</f>
        <v>0</v>
      </c>
      <c r="NC90" s="5">
        <f>IF(FC90=0,0,IF($BJ90&gt;SUM(FD90:$JV90),IF(FC90+SUM(FD90:$JV90)&gt;$BJ90,$BJ90-SUM(ND90:$RV90),FC90),0))</f>
        <v>0</v>
      </c>
      <c r="ND90" s="5">
        <f>IF(FD90=0,0,IF($BJ90&gt;SUM(FE90:$JV90),IF(FD90+SUM(FE90:$JV90)&gt;$BJ90,$BJ90-SUM(NE90:$RV90),FD90),0))</f>
        <v>0</v>
      </c>
      <c r="NE90" s="5">
        <f>IF(FE90=0,0,IF($BJ90&gt;SUM(FF90:$JV90),IF(FE90+SUM(FF90:$JV90)&gt;$BJ90,$BJ90-SUM(NF90:$RV90),FE90),0))</f>
        <v>0</v>
      </c>
      <c r="NF90" s="5">
        <f>IF(FF90=0,0,IF($BJ90&gt;SUM(FG90:$JV90),IF(FF90+SUM(FG90:$JV90)&gt;$BJ90,$BJ90-SUM(NG90:$RV90),FF90),0))</f>
        <v>0</v>
      </c>
      <c r="NG90" s="5">
        <f>IF(FG90=0,0,IF($BJ90&gt;SUM(FH90:$JV90),IF(FG90+SUM(FH90:$JV90)&gt;$BJ90,$BJ90-SUM(NH90:$RV90),FG90),0))</f>
        <v>0</v>
      </c>
      <c r="NH90" s="5">
        <f>IF(FH90=0,0,IF($BJ90&gt;SUM(FI90:$JV90),IF(FH90+SUM(FI90:$JV90)&gt;$BJ90,$BJ90-SUM(NI90:$RV90),FH90),0))</f>
        <v>0</v>
      </c>
      <c r="NI90" s="5">
        <f>IF(FI90=0,0,IF($BJ90&gt;SUM(FJ90:$JV90),IF(FI90+SUM(FJ90:$JV90)&gt;$BJ90,$BJ90-SUM(NJ90:$RV90),FI90),0))</f>
        <v>0</v>
      </c>
      <c r="NJ90" s="5">
        <f>IF(FJ90=0,0,IF($BJ90&gt;SUM(FK90:$JV90),IF(FJ90+SUM(FK90:$JV90)&gt;$BJ90,$BJ90-SUM(NK90:$RV90),FJ90),0))</f>
        <v>0</v>
      </c>
      <c r="NK90" s="5">
        <f>IF(FK90=0,0,IF($BJ90&gt;SUM(FL90:$JV90),IF(FK90+SUM(FL90:$JV90)&gt;$BJ90,$BJ90-SUM(NL90:$RV90),FK90),0))</f>
        <v>0</v>
      </c>
      <c r="NL90" s="5">
        <f>IF(FL90=0,0,IF($BJ90&gt;SUM(FM90:$JV90),IF(FL90+SUM(FM90:$JV90)&gt;$BJ90,$BJ90-SUM(NM90:$RV90),FL90),0))</f>
        <v>0</v>
      </c>
      <c r="NM90" s="5">
        <f>IF(FM90=0,0,IF($BJ90&gt;SUM(FN90:$JV90),IF(FM90+SUM(FN90:$JV90)&gt;$BJ90,$BJ90-SUM(NN90:$RV90),FM90),0))</f>
        <v>0</v>
      </c>
      <c r="NN90" s="5">
        <f>IF(FN90=0,0,IF($BJ90&gt;SUM(FO90:$JV90),IF(FN90+SUM(FO90:$JV90)&gt;$BJ90,$BJ90-SUM(NO90:$RV90),FN90),0))</f>
        <v>0</v>
      </c>
      <c r="NO90" s="5">
        <f>IF(FO90=0,0,IF($BJ90&gt;SUM(FP90:$JV90),IF(FO90+SUM(FP90:$JV90)&gt;$BJ90,$BJ90-SUM(NP90:$RV90),FO90),0))</f>
        <v>0</v>
      </c>
      <c r="NP90" s="5">
        <f>IF(FP90=0,0,IF($BJ90&gt;SUM(FQ90:$JV90),IF(FP90+SUM(FQ90:$JV90)&gt;$BJ90,$BJ90-SUM(NQ90:$RV90),FP90),0))</f>
        <v>0</v>
      </c>
      <c r="NQ90" s="5">
        <f>IF(FQ90=0,0,IF($BJ90&gt;SUM(FR90:$JV90),IF(FQ90+SUM(FR90:$JV90)&gt;$BJ90,$BJ90-SUM(NR90:$RV90),FQ90),0))</f>
        <v>0</v>
      </c>
      <c r="NR90" s="5">
        <f>IF(FR90=0,0,IF($BJ90&gt;SUM(FS90:$JV90),IF(FR90+SUM(FS90:$JV90)&gt;$BJ90,$BJ90-SUM(NS90:$RV90),FR90),0))</f>
        <v>0</v>
      </c>
      <c r="NS90" s="5">
        <f>IF(FS90=0,0,IF($BJ90&gt;SUM(FT90:$JV90),IF(FS90+SUM(FT90:$JV90)&gt;$BJ90,$BJ90-SUM(NT90:$RV90),FS90),0))</f>
        <v>0</v>
      </c>
      <c r="NT90" s="5">
        <f>IF(FT90=0,0,IF($BJ90&gt;SUM(FU90:$JV90),IF(FT90+SUM(FU90:$JV90)&gt;$BJ90,$BJ90-SUM(NU90:$RV90),FT90),0))</f>
        <v>0</v>
      </c>
      <c r="NU90" s="5">
        <f>IF(FU90=0,0,IF($BJ90&gt;SUM(FV90:$JV90),IF(FU90+SUM(FV90:$JV90)&gt;$BJ90,$BJ90-SUM(NV90:$RV90),FU90),0))</f>
        <v>0</v>
      </c>
      <c r="NV90" s="5">
        <f>IF(FV90=0,0,IF($BJ90&gt;SUM(FW90:$JV90),IF(FV90+SUM(FW90:$JV90)&gt;$BJ90,$BJ90-SUM(NW90:$RV90),FV90),0))</f>
        <v>0</v>
      </c>
      <c r="NW90" s="5">
        <f>IF(FW90=0,0,IF($BJ90&gt;SUM(FX90:$JV90),IF(FW90+SUM(FX90:$JV90)&gt;$BJ90,$BJ90-SUM(NX90:$RV90),FW90),0))</f>
        <v>0</v>
      </c>
      <c r="NX90" s="5">
        <f>IF(FX90=0,0,IF($BJ90&gt;SUM(FY90:$JV90),IF(FX90+SUM(FY90:$JV90)&gt;$BJ90,$BJ90-SUM(NY90:$RV90),FX90),0))</f>
        <v>0</v>
      </c>
      <c r="NY90" s="5">
        <f>IF(FY90=0,0,IF($BJ90&gt;SUM(FZ90:$JV90),IF(FY90+SUM(FZ90:$JV90)&gt;$BJ90,$BJ90-SUM(NZ90:$RV90),FY90),0))</f>
        <v>0</v>
      </c>
      <c r="NZ90" s="5">
        <f>IF(FZ90=0,0,IF($BJ90&gt;SUM(GA90:$JV90),IF(FZ90+SUM(GA90:$JV90)&gt;$BJ90,$BJ90-SUM(OA90:$RV90),FZ90),0))</f>
        <v>0</v>
      </c>
      <c r="OA90" s="5">
        <f>IF(GA90=0,0,IF($BJ90&gt;SUM(GB90:$JV90),IF(GA90+SUM(GB90:$JV90)&gt;$BJ90,$BJ90-SUM(OB90:$RV90),GA90),0))</f>
        <v>0</v>
      </c>
      <c r="OB90" s="5">
        <f>IF(GB90=0,0,IF($BJ90&gt;SUM(GC90:$JV90),IF(GB90+SUM(GC90:$JV90)&gt;$BJ90,$BJ90-SUM(OC90:$RV90),GB90),0))</f>
        <v>0</v>
      </c>
      <c r="OC90" s="5">
        <f>IF(GC90=0,0,IF($BJ90&gt;SUM(GD90:$JV90),IF(GC90+SUM(GD90:$JV90)&gt;$BJ90,$BJ90-SUM(OD90:$RV90),GC90),0))</f>
        <v>0</v>
      </c>
      <c r="OD90" s="5">
        <f>IF(GD90=0,0,IF($BJ90&gt;SUM(GE90:$JV90),IF(GD90+SUM(GE90:$JV90)&gt;$BJ90,$BJ90-SUM(OE90:$RV90),GD90),0))</f>
        <v>0</v>
      </c>
      <c r="OE90" s="5">
        <f>IF(GE90=0,0,IF($BJ90&gt;SUM(GF90:$JV90),IF(GE90+SUM(GF90:$JV90)&gt;$BJ90,$BJ90-SUM(OF90:$RV90),GE90),0))</f>
        <v>0</v>
      </c>
      <c r="OF90" s="5">
        <f>IF(GF90=0,0,IF($BJ90&gt;SUM(GG90:$JV90),IF(GF90+SUM(GG90:$JV90)&gt;$BJ90,$BJ90-SUM(OG90:$RV90),GF90),0))</f>
        <v>0</v>
      </c>
      <c r="OG90" s="5">
        <f>IF(GG90=0,0,IF($BJ90&gt;SUM(GH90:$JV90),IF(GG90+SUM(GH90:$JV90)&gt;$BJ90,$BJ90-SUM(OH90:$RV90),GG90),0))</f>
        <v>0</v>
      </c>
      <c r="OH90" s="5">
        <f>IF(GH90=0,0,IF($BJ90&gt;SUM(GI90:$JV90),IF(GH90+SUM(GI90:$JV90)&gt;$BJ90,$BJ90-SUM(OI90:$RV90),GH90),0))</f>
        <v>0</v>
      </c>
      <c r="OI90" s="5">
        <f>IF(GI90=0,0,IF($BJ90&gt;SUM(GJ90:$JV90),IF(GI90+SUM(GJ90:$JV90)&gt;$BJ90,$BJ90-SUM(OJ90:$RV90),GI90),0))</f>
        <v>0</v>
      </c>
      <c r="OJ90" s="5">
        <f>IF(GJ90=0,0,IF($BJ90&gt;SUM(GK90:$JV90),IF(GJ90+SUM(GK90:$JV90)&gt;$BJ90,$BJ90-SUM(OK90:$RV90),GJ90),0))</f>
        <v>0</v>
      </c>
      <c r="OK90" s="5">
        <f>IF(GK90=0,0,IF($BJ90&gt;SUM(GL90:$JV90),IF(GK90+SUM(GL90:$JV90)&gt;$BJ90,$BJ90-SUM(OL90:$RV90),GK90),0))</f>
        <v>0</v>
      </c>
      <c r="OL90" s="5">
        <f>IF(GL90=0,0,IF($BJ90&gt;SUM(GM90:$JV90),IF(GL90+SUM(GM90:$JV90)&gt;$BJ90,$BJ90-SUM(OM90:$RV90),GL90),0))</f>
        <v>0</v>
      </c>
      <c r="OM90" s="5">
        <f>IF(GM90=0,0,IF($BJ90&gt;SUM(GN90:$JV90),IF(GM90+SUM(GN90:$JV90)&gt;$BJ90,$BJ90-SUM(ON90:$RV90),GM90),0))</f>
        <v>0</v>
      </c>
      <c r="ON90" s="5">
        <f>IF(GN90=0,0,IF($BJ90&gt;SUM(GO90:$JV90),IF(GN90+SUM(GO90:$JV90)&gt;$BJ90,$BJ90-SUM(OO90:$RV90),GN90),0))</f>
        <v>0</v>
      </c>
      <c r="OO90" s="5">
        <f>IF(GO90=0,0,IF($BJ90&gt;SUM(GP90:$JV90),IF(GO90+SUM(GP90:$JV90)&gt;$BJ90,$BJ90-SUM(OP90:$RV90),GO90),0))</f>
        <v>0</v>
      </c>
      <c r="OP90" s="5">
        <f>IF(GP90=0,0,IF($BJ90&gt;SUM(GQ90:$JV90),IF(GP90+SUM(GQ90:$JV90)&gt;$BJ90,$BJ90-SUM(OQ90:$RV90),GP90),0))</f>
        <v>0</v>
      </c>
      <c r="OQ90" s="5">
        <f>IF(GQ90=0,0,IF($BJ90&gt;SUM(GR90:$JV90),IF(GQ90+SUM(GR90:$JV90)&gt;$BJ90,$BJ90-SUM(OR90:$RV90),GQ90),0))</f>
        <v>0</v>
      </c>
      <c r="OR90" s="5">
        <f>IF(GR90=0,0,IF($BJ90&gt;SUM(GS90:$JV90),IF(GR90+SUM(GS90:$JV90)&gt;$BJ90,$BJ90-SUM(OS90:$RV90),GR90),0))</f>
        <v>0</v>
      </c>
      <c r="OS90" s="5">
        <f>IF(GS90=0,0,IF($BJ90&gt;SUM(GT90:$JV90),IF(GS90+SUM(GT90:$JV90)&gt;$BJ90,$BJ90-SUM(OT90:$RV90),GS90),0))</f>
        <v>0</v>
      </c>
      <c r="OT90" s="5">
        <f>IF(GT90=0,0,IF($BJ90&gt;SUM(GU90:$JV90),IF(GT90+SUM(GU90:$JV90)&gt;$BJ90,$BJ90-SUM(OU90:$RV90),GT90),0))</f>
        <v>0</v>
      </c>
      <c r="OU90" s="5">
        <f>IF(GU90=0,0,IF($BJ90&gt;SUM(GV90:$JV90),IF(GU90+SUM(GV90:$JV90)&gt;$BJ90,$BJ90-SUM(OV90:$RV90),GU90),0))</f>
        <v>0</v>
      </c>
      <c r="OV90" s="5">
        <f>IF(GV90=0,0,IF($BJ90&gt;SUM(GW90:$JV90),IF(GV90+SUM(GW90:$JV90)&gt;$BJ90,$BJ90-SUM(OW90:$RV90),GV90),0))</f>
        <v>0</v>
      </c>
      <c r="OW90" s="5">
        <f>IF(GW90=0,0,IF($BJ90&gt;SUM(GX90:$JV90),IF(GW90+SUM(GX90:$JV90)&gt;$BJ90,$BJ90-SUM(OX90:$RV90),GW90),0))</f>
        <v>0</v>
      </c>
      <c r="OX90" s="5">
        <f>IF(GX90=0,0,IF($BJ90&gt;SUM(GY90:$JV90),IF(GX90+SUM(GY90:$JV90)&gt;$BJ90,$BJ90-SUM(OY90:$RV90),GX90),0))</f>
        <v>0</v>
      </c>
      <c r="OY90" s="5">
        <f>IF(GY90=0,0,IF($BJ90&gt;SUM(GZ90:$JV90),IF(GY90+SUM(GZ90:$JV90)&gt;$BJ90,$BJ90-SUM(OZ90:$RV90),GY90),0))</f>
        <v>0</v>
      </c>
      <c r="OZ90" s="5">
        <f>IF(GZ90=0,0,IF($BJ90&gt;SUM(HA90:$JV90),IF(GZ90+SUM(HA90:$JV90)&gt;$BJ90,$BJ90-SUM(PA90:$RV90),GZ90),0))</f>
        <v>0</v>
      </c>
      <c r="PA90" s="5">
        <f>IF(HA90=0,0,IF($BJ90&gt;SUM(HB90:$JV90),IF(HA90+SUM(HB90:$JV90)&gt;$BJ90,$BJ90-SUM(PB90:$RV90),HA90),0))</f>
        <v>0</v>
      </c>
      <c r="PB90" s="5">
        <f>IF(HB90=0,0,IF($BJ90&gt;SUM(HC90:$JV90),IF(HB90+SUM(HC90:$JV90)&gt;$BJ90,$BJ90-SUM(PC90:$RV90),HB90),0))</f>
        <v>0</v>
      </c>
      <c r="PC90" s="5">
        <f>IF(HC90=0,0,IF($BJ90&gt;SUM(HD90:$JV90),IF(HC90+SUM(HD90:$JV90)&gt;$BJ90,$BJ90-SUM(PD90:$RV90),HC90),0))</f>
        <v>0</v>
      </c>
      <c r="PD90" s="5">
        <f>IF(HD90=0,0,IF($BJ90&gt;SUM(HE90:$JV90),IF(HD90+SUM(HE90:$JV90)&gt;$BJ90,$BJ90-SUM(PE90:$RV90),HD90),0))</f>
        <v>0</v>
      </c>
      <c r="PE90" s="5">
        <f>IF(HE90=0,0,IF($BJ90&gt;SUM(HF90:$JV90),IF(HE90+SUM(HF90:$JV90)&gt;$BJ90,$BJ90-SUM(PF90:$RV90),HE90),0))</f>
        <v>0</v>
      </c>
      <c r="PF90" s="5">
        <f>IF(HF90=0,0,IF($BJ90&gt;SUM(HG90:$JV90),IF(HF90+SUM(HG90:$JV90)&gt;$BJ90,$BJ90-SUM(PG90:$RV90),HF90),0))</f>
        <v>0</v>
      </c>
      <c r="PG90" s="5">
        <f>IF(HG90=0,0,IF($BJ90&gt;SUM(HH90:$JV90),IF(HG90+SUM(HH90:$JV90)&gt;$BJ90,$BJ90-SUM(PH90:$RV90),HG90),0))</f>
        <v>0</v>
      </c>
      <c r="PH90" s="5">
        <f>IF(HH90=0,0,IF($BJ90&gt;SUM(HI90:$JV90),IF(HH90+SUM(HI90:$JV90)&gt;$BJ90,$BJ90-SUM(PI90:$RV90),HH90),0))</f>
        <v>0</v>
      </c>
      <c r="PI90" s="5">
        <f>IF(HI90=0,0,IF($BJ90&gt;SUM(HJ90:$JV90),IF(HI90+SUM(HJ90:$JV90)&gt;$BJ90,$BJ90-SUM(PJ90:$RV90),HI90),0))</f>
        <v>0</v>
      </c>
      <c r="PJ90" s="5">
        <f>IF(HJ90=0,0,IF($BJ90&gt;SUM(HK90:$JV90),IF(HJ90+SUM(HK90:$JV90)&gt;$BJ90,$BJ90-SUM(PK90:$RV90),HJ90),0))</f>
        <v>0</v>
      </c>
      <c r="PK90" s="5">
        <f>IF(HK90=0,0,IF($BJ90&gt;SUM(HL90:$JV90),IF(HK90+SUM(HL90:$JV90)&gt;$BJ90,$BJ90-SUM(PL90:$RV90),HK90),0))</f>
        <v>0</v>
      </c>
      <c r="PL90" s="5">
        <f>IF(HL90=0,0,IF($BJ90&gt;SUM(HM90:$JV90),IF(HL90+SUM(HM90:$JV90)&gt;$BJ90,$BJ90-SUM(PM90:$RV90),HL90),0))</f>
        <v>0</v>
      </c>
      <c r="PM90" s="5">
        <f>IF(HM90=0,0,IF($BJ90&gt;SUM(HN90:$JV90),IF(HM90+SUM(HN90:$JV90)&gt;$BJ90,$BJ90-SUM(PN90:$RV90),HM90),0))</f>
        <v>0</v>
      </c>
      <c r="PN90" s="5">
        <f>IF(HN90=0,0,IF($BJ90&gt;SUM(HO90:$JV90),IF(HN90+SUM(HO90:$JV90)&gt;$BJ90,$BJ90-SUM(PO90:$RV90),HN90),0))</f>
        <v>0</v>
      </c>
      <c r="PO90" s="5">
        <f>IF(HO90=0,0,IF($BJ90&gt;SUM(HP90:$JV90),IF(HO90+SUM(HP90:$JV90)&gt;$BJ90,$BJ90-SUM(PP90:$RV90),HO90),0))</f>
        <v>0</v>
      </c>
      <c r="PP90" s="5">
        <f>IF(HP90=0,0,IF($BJ90&gt;SUM(HQ90:$JV90),IF(HP90+SUM(HQ90:$JV90)&gt;$BJ90,$BJ90-SUM(PQ90:$RV90),HP90),0))</f>
        <v>0</v>
      </c>
      <c r="PQ90" s="5">
        <f>IF(HQ90=0,0,IF($BJ90&gt;SUM(HR90:$JV90),IF(HQ90+SUM(HR90:$JV90)&gt;$BJ90,$BJ90-SUM(PR90:$RV90),HQ90),0))</f>
        <v>0</v>
      </c>
      <c r="PR90" s="5">
        <f>IF(HR90=0,0,IF($BJ90&gt;SUM(HS90:$JV90),IF(HR90+SUM(HS90:$JV90)&gt;$BJ90,$BJ90-SUM(PS90:$RV90),HR90),0))</f>
        <v>0</v>
      </c>
      <c r="PS90" s="5">
        <f>IF(HS90=0,0,IF($BJ90&gt;SUM(HT90:$JV90),IF(HS90+SUM(HT90:$JV90)&gt;$BJ90,$BJ90-SUM(PT90:$RV90),HS90),0))</f>
        <v>0</v>
      </c>
      <c r="PT90" s="5">
        <f>IF(HT90=0,0,IF($BJ90&gt;SUM(HU90:$JV90),IF(HT90+SUM(HU90:$JV90)&gt;$BJ90,$BJ90-SUM(PU90:$RV90),HT90),0))</f>
        <v>0</v>
      </c>
      <c r="PU90" s="5">
        <f>IF(HU90=0,0,IF($BJ90&gt;SUM(HV90:$JV90),IF(HU90+SUM(HV90:$JV90)&gt;$BJ90,$BJ90-SUM(PV90:$RV90),HU90),0))</f>
        <v>0</v>
      </c>
      <c r="PV90" s="5">
        <f>IF(HV90=0,0,IF($BJ90&gt;SUM(HW90:$JV90),IF(HV90+SUM(HW90:$JV90)&gt;$BJ90,$BJ90-SUM(PW90:$RV90),HV90),0))</f>
        <v>0</v>
      </c>
      <c r="PW90" s="5">
        <f>IF(HW90=0,0,IF($BJ90&gt;SUM(HX90:$JV90),IF(HW90+SUM(HX90:$JV90)&gt;$BJ90,$BJ90-SUM(PX90:$RV90),HW90),0))</f>
        <v>0</v>
      </c>
      <c r="PX90" s="5">
        <f>IF(HX90=0,0,IF($BJ90&gt;SUM(HY90:$JV90),IF(HX90+SUM(HY90:$JV90)&gt;$BJ90,$BJ90-SUM(PY90:$RV90),HX90),0))</f>
        <v>0</v>
      </c>
      <c r="PY90" s="5">
        <f>IF(HY90=0,0,IF($BJ90&gt;SUM(HZ90:$JV90),IF(HY90+SUM(HZ90:$JV90)&gt;$BJ90,$BJ90-SUM(PZ90:$RV90),HY90),0))</f>
        <v>0</v>
      </c>
      <c r="PZ90" s="5">
        <f>IF(HZ90=0,0,IF($BJ90&gt;SUM(IA90:$JV90),IF(HZ90+SUM(IA90:$JV90)&gt;$BJ90,$BJ90-SUM(QA90:$RV90),HZ90),0))</f>
        <v>0</v>
      </c>
      <c r="QA90" s="5">
        <f>IF(IA90=0,0,IF($BJ90&gt;SUM(IB90:$JV90),IF(IA90+SUM(IB90:$JV90)&gt;$BJ90,$BJ90-SUM(QB90:$RV90),IA90),0))</f>
        <v>0</v>
      </c>
      <c r="QB90" s="5">
        <f>IF(IB90=0,0,IF($BJ90&gt;SUM(IC90:$JV90),IF(IB90+SUM(IC90:$JV90)&gt;$BJ90,$BJ90-SUM(QC90:$RV90),IB90),0))</f>
        <v>0</v>
      </c>
      <c r="QC90" s="5">
        <f>IF(IC90=0,0,IF($BJ90&gt;SUM(ID90:$JV90),IF(IC90+SUM(ID90:$JV90)&gt;$BJ90,$BJ90-SUM(QD90:$RV90),IC90),0))</f>
        <v>0</v>
      </c>
      <c r="QD90" s="5">
        <f>IF(ID90=0,0,IF($BJ90&gt;SUM(IE90:$JV90),IF(ID90+SUM(IE90:$JV90)&gt;$BJ90,$BJ90-SUM(QE90:$RV90),ID90),0))</f>
        <v>0</v>
      </c>
      <c r="QE90" s="5">
        <f>IF(IE90=0,0,IF($BJ90&gt;SUM(IF90:$JV90),IF(IE90+SUM(IF90:$JV90)&gt;$BJ90,$BJ90-SUM(QF90:$RV90),IE90),0))</f>
        <v>0</v>
      </c>
      <c r="QF90" s="5">
        <f>IF(IF90=0,0,IF($BJ90&gt;SUM(IG90:$JV90),IF(IF90+SUM(IG90:$JV90)&gt;$BJ90,$BJ90-SUM(QG90:$RV90),IF90),0))</f>
        <v>0</v>
      </c>
      <c r="QG90" s="5">
        <f>IF(IG90=0,0,IF($BJ90&gt;SUM(IH90:$JV90),IF(IG90+SUM(IH90:$JV90)&gt;$BJ90,$BJ90-SUM(QH90:$RV90),IG90),0))</f>
        <v>0</v>
      </c>
      <c r="QH90" s="5">
        <f>IF(IH90=0,0,IF($BJ90&gt;SUM(II90:$JV90),IF(IH90+SUM(II90:$JV90)&gt;$BJ90,$BJ90-SUM(QI90:$RV90),IH90),0))</f>
        <v>0</v>
      </c>
      <c r="QI90" s="5">
        <f>IF(II90=0,0,IF($BJ90&gt;SUM(IJ90:$JV90),IF(II90+SUM(IJ90:$JV90)&gt;$BJ90,$BJ90-SUM(QJ90:$RV90),II90),0))</f>
        <v>0</v>
      </c>
      <c r="QJ90" s="5">
        <f>IF(IJ90=0,0,IF($BJ90&gt;SUM(IK90:$JV90),IF(IJ90+SUM(IK90:$JV90)&gt;$BJ90,$BJ90-SUM(QK90:$RV90),IJ90),0))</f>
        <v>0</v>
      </c>
      <c r="QK90" s="5">
        <f>IF(IK90=0,0,IF($BJ90&gt;SUM(IL90:$JV90),IF(IK90+SUM(IL90:$JV90)&gt;$BJ90,$BJ90-SUM(QL90:$RV90),IK90),0))</f>
        <v>0</v>
      </c>
      <c r="QL90" s="5">
        <f>IF(IL90=0,0,IF($BJ90&gt;SUM(IM90:$JV90),IF(IL90+SUM(IM90:$JV90)&gt;$BJ90,$BJ90-SUM(QM90:$RV90),IL90),0))</f>
        <v>0</v>
      </c>
      <c r="QM90" s="5">
        <f>IF(IM90=0,0,IF($BJ90&gt;SUM(IN90:$JV90),IF(IM90+SUM(IN90:$JV90)&gt;$BJ90,$BJ90-SUM(QN90:$RV90),IM90),0))</f>
        <v>0</v>
      </c>
      <c r="QN90" s="5">
        <f>IF(IN90=0,0,IF($BJ90&gt;SUM(IO90:$JV90),IF(IN90+SUM(IO90:$JV90)&gt;$BJ90,$BJ90-SUM(QO90:$RV90),IN90),0))</f>
        <v>0</v>
      </c>
      <c r="QO90" s="5">
        <f>IF(IO90=0,0,IF($BJ90&gt;SUM(IP90:$JV90),IF(IO90+SUM(IP90:$JV90)&gt;$BJ90,$BJ90-SUM(QP90:$RV90),IO90),0))</f>
        <v>0</v>
      </c>
      <c r="QP90" s="5">
        <f>IF(IP90=0,0,IF($BJ90&gt;SUM(IQ90:$JV90),IF(IP90+SUM(IQ90:$JV90)&gt;$BJ90,$BJ90-SUM(QQ90:$RV90),IP90),0))</f>
        <v>0</v>
      </c>
      <c r="QQ90" s="5">
        <f>IF(IQ90=0,0,IF($BJ90&gt;SUM(IR90:$JV90),IF(IQ90+SUM(IR90:$JV90)&gt;$BJ90,$BJ90-SUM(QR90:$RV90),IQ90),0))</f>
        <v>0</v>
      </c>
      <c r="QR90" s="5">
        <f>IF(IR90=0,0,IF($BJ90&gt;SUM(IS90:$JV90),IF(IR90+SUM(IS90:$JV90)&gt;$BJ90,$BJ90-SUM(QS90:$RV90),IR90),0))</f>
        <v>0</v>
      </c>
      <c r="QS90" s="5">
        <f>IF(IS90=0,0,IF($BJ90&gt;SUM(IT90:$JV90),IF(IS90+SUM(IT90:$JV90)&gt;$BJ90,$BJ90-SUM(QT90:$RV90),IS90),0))</f>
        <v>0</v>
      </c>
      <c r="QT90" s="5">
        <f>IF(IT90=0,0,IF($BJ90&gt;SUM(IU90:$JV90),IF(IT90+SUM(IU90:$JV90)&gt;$BJ90,$BJ90-SUM(QU90:$RV90),IT90),0))</f>
        <v>0</v>
      </c>
      <c r="QU90" s="5">
        <f>IF(IU90=0,0,IF($BJ90&gt;SUM(IV90:$JV90),IF(IU90+SUM(IV90:$JV90)&gt;$BJ90,$BJ90-SUM(QV90:$RV90),IU90),0))</f>
        <v>0</v>
      </c>
      <c r="QV90" s="5">
        <f>IF(IV90=0,0,IF($BJ90&gt;SUM(IW90:$JV90),IF(IV90+SUM(IW90:$JV90)&gt;$BJ90,$BJ90-SUM(QW90:$RV90),IV90),0))</f>
        <v>0</v>
      </c>
      <c r="QW90" s="5">
        <f>IF(IW90=0,0,IF($BJ90&gt;SUM(IX90:$JV90),IF(IW90+SUM(IX90:$JV90)&gt;$BJ90,$BJ90-SUM(QX90:$RV90),IW90),0))</f>
        <v>0</v>
      </c>
      <c r="QX90" s="5">
        <f>IF(IX90=0,0,IF($BJ90&gt;SUM(IY90:$JV90),IF(IX90+SUM(IY90:$JV90)&gt;$BJ90,$BJ90-SUM(QY90:$RV90),IX90),0))</f>
        <v>0</v>
      </c>
      <c r="QY90" s="5">
        <f>IF(IY90=0,0,IF($BJ90&gt;SUM(IZ90:$JV90),IF(IY90+SUM(IZ90:$JV90)&gt;$BJ90,$BJ90-SUM(QZ90:$RV90),IY90),0))</f>
        <v>0</v>
      </c>
      <c r="QZ90" s="5">
        <f>IF(IZ90=0,0,IF($BJ90&gt;SUM(JA90:$JV90),IF(IZ90+SUM(JA90:$JV90)&gt;$BJ90,$BJ90-SUM(RA90:$RV90),IZ90),0))</f>
        <v>0</v>
      </c>
      <c r="RA90" s="5">
        <f>IF(JA90=0,0,IF($BJ90&gt;SUM(JB90:$JV90),IF(JA90+SUM(JB90:$JV90)&gt;$BJ90,$BJ90-SUM(RB90:$RV90),JA90),0))</f>
        <v>0</v>
      </c>
      <c r="RB90" s="5">
        <f>IF(JB90=0,0,IF($BJ90&gt;SUM(JC90:$JV90),IF(JB90+SUM(JC90:$JV90)&gt;$BJ90,$BJ90-SUM(RC90:$RV90),JB90),0))</f>
        <v>0</v>
      </c>
      <c r="RC90" s="5">
        <f>IF(JC90=0,0,IF($BJ90&gt;SUM(JD90:$JV90),IF(JC90+SUM(JD90:$JV90)&gt;$BJ90,$BJ90-SUM(RD90:$RV90),JC90),0))</f>
        <v>0</v>
      </c>
      <c r="RD90" s="5">
        <f>IF(JD90=0,0,IF($BJ90&gt;SUM(JE90:$JV90),IF(JD90+SUM(JE90:$JV90)&gt;$BJ90,$BJ90-SUM(RE90:$RV90),JD90),0))</f>
        <v>0</v>
      </c>
      <c r="RE90" s="5">
        <f>IF(JE90=0,0,IF($BJ90&gt;SUM(JF90:$JV90),IF(JE90+SUM(JF90:$JV90)&gt;$BJ90,$BJ90-SUM(RF90:$RV90),JE90),0))</f>
        <v>0</v>
      </c>
      <c r="RF90" s="5">
        <f>IF(JF90=0,0,IF($BJ90&gt;SUM(JG90:$JV90),IF(JF90+SUM(JG90:$JV90)&gt;$BJ90,$BJ90-SUM(RG90:$RV90),JF90),0))</f>
        <v>0</v>
      </c>
      <c r="RG90" s="5">
        <f>IF(JG90=0,0,IF($BJ90&gt;SUM(JH90:$JV90),IF(JG90+SUM(JH90:$JV90)&gt;$BJ90,$BJ90-SUM(RH90:$RV90),JG90),0))</f>
        <v>0</v>
      </c>
      <c r="RH90" s="5">
        <f>IF(JH90=0,0,IF($BJ90&gt;SUM(JI90:$JV90),IF(JH90+SUM(JI90:$JV90)&gt;$BJ90,$BJ90-SUM(RI90:$RV90),JH90),0))</f>
        <v>0</v>
      </c>
      <c r="RI90" s="5">
        <f>IF(JI90=0,0,IF($BJ90&gt;SUM(JJ90:$JV90),IF(JI90+SUM(JJ90:$JV90)&gt;$BJ90,$BJ90-SUM(RJ90:$RV90),JI90),0))</f>
        <v>13</v>
      </c>
      <c r="RJ90" s="5">
        <f>IF(JJ90=0,0,IF($BJ90&gt;SUM(JK90:$JV90),IF(JJ90+SUM(JK90:$JV90)&gt;$BJ90,$BJ90-SUM(RK90:$RV90),JJ90),0))</f>
        <v>30</v>
      </c>
      <c r="RK90" s="5">
        <f>IF(JK90=0,0,IF($BJ90&gt;SUM(JL90:$JV90),IF(JK90+SUM(JL90:$JV90)&gt;$BJ90,$BJ90-SUM(RL90:$RV90),JK90),0))</f>
        <v>30</v>
      </c>
      <c r="RL90" s="5">
        <f>IF(JL90=0,0,IF($BJ90&gt;SUM(JM90:$JV90),IF(JL90+SUM(JM90:$JV90)&gt;$BJ90,$BJ90-SUM(RM90:$RV90),JL90),0))</f>
        <v>30</v>
      </c>
      <c r="RM90" s="5">
        <f>IF(JM90=0,0,IF($BJ90&gt;SUM(JN90:$JV90),IF(JM90+SUM(JN90:$JV90)&gt;$BJ90,$BJ90-SUM(RN90:$RV90),JM90),0))</f>
        <v>30</v>
      </c>
      <c r="RN90" s="5">
        <f>IF(JN90=0,0,IF($BJ90&gt;SUM(JO90:$JV90),IF(JN90+SUM(JO90:$JV90)&gt;$BJ90,$BJ90-SUM(RO90:$RV90),JN90),0))</f>
        <v>37</v>
      </c>
      <c r="RO90" s="5">
        <f>IF(JO90=0,0,IF($BJ90&gt;SUM(JP90:$JV90),IF(JO90+SUM(JP90:$JV90)&gt;$BJ90,$BJ90-SUM(RP90:$RV90),JO90),0))</f>
        <v>35</v>
      </c>
      <c r="RP90" s="5">
        <f>IF(JP90=0,0,IF($BJ90&gt;SUM(JQ90:$JV90),IF(JP90+SUM(JQ90:$JV90)&gt;$BJ90,$BJ90-SUM(RQ90:$RV90),JP90),0))</f>
        <v>30</v>
      </c>
      <c r="RQ90" s="5">
        <f>IF(JQ90=0,0,IF($BJ90&gt;SUM(JR90:$JV90),IF(JQ90+SUM(JR90:$JV90)&gt;$BJ90,$BJ90-SUM(RR90:$RV90),JQ90),0))</f>
        <v>30</v>
      </c>
      <c r="RR90" s="5">
        <f>IF(JR90=0,0,IF($BJ90&gt;SUM(JS90:$JV90),IF(JR90+SUM(JS90:$JV90)&gt;$BJ90,$BJ90-SUM(RS90:$RV90),JR90),0))</f>
        <v>26</v>
      </c>
      <c r="RS90" s="5">
        <f>IF(JS90=0,0,IF($BJ90&gt;SUM(JT90:$JV90),IF(JS90+SUM(JT90:$JV90)&gt;$BJ90,$BJ90-SUM(RT90:$RV90),JS90),0))</f>
        <v>15</v>
      </c>
      <c r="RT90" s="5">
        <f>IF(JT90=0,0,IF($BJ90&gt;SUM(JU90:$JV90),IF(JT90+SUM(JU90:$JV90)&gt;$BJ90,$BJ90-SUM(RU90:$RV90),JT90),0))</f>
        <v>25</v>
      </c>
      <c r="RU90" s="5">
        <f>IF(JU90=0,0,IF($BJ90&gt;SUM(JV90:$JV90),IF(JU90+SUM(JV90:$JV90)&gt;$BJ90,$BJ90-SUM(RV90:$RV90),JU90),0))</f>
        <v>25</v>
      </c>
      <c r="RV90" s="54"/>
      <c r="RW90" s="12">
        <f ca="1">SUMIFS(Sales!D$1:D$151,Sales!B$1:B$151,B90,Sales!C$1:C$151,C90)</f>
        <v>43</v>
      </c>
      <c r="RX90" s="65" t="b">
        <f>IF(COUNTIF(Sales!C$1:C$153,C90)=1,TRUE,FALSE)</f>
        <v>1</v>
      </c>
      <c r="RY90" t="b">
        <f t="shared" si="624"/>
        <v>1</v>
      </c>
    </row>
    <row r="91" spans="1:493" hidden="1" x14ac:dyDescent="0.35">
      <c r="A91" s="7">
        <f t="shared" ca="1" si="546"/>
        <v>91</v>
      </c>
      <c r="B91" s="126" t="str">
        <f t="shared" si="595"/>
        <v>GC-Shoes</v>
      </c>
      <c r="C91" s="20" t="s">
        <v>318</v>
      </c>
      <c r="D91" s="20"/>
      <c r="E91" s="155">
        <f>IF(LEFT(C91,5)="Total",0,SUMIFS(Costing!E$1:E$79,Costing!C$1:C$79,B91,Costing!D$1:D$79,C91))</f>
        <v>0</v>
      </c>
      <c r="F91" s="60">
        <f>SUMIFS(Costing!G$1:G$79,Costing!C$1:C$79,B91,Costing!D$1:D$79,C91)</f>
        <v>0</v>
      </c>
      <c r="G91" s="92"/>
      <c r="H91" s="220"/>
      <c r="I91" s="67">
        <f t="shared" si="603"/>
        <v>0</v>
      </c>
      <c r="J91" s="92"/>
      <c r="K91" s="220"/>
      <c r="L91" s="67">
        <f t="shared" si="604"/>
        <v>0</v>
      </c>
      <c r="M91" s="92"/>
      <c r="N91" s="220"/>
      <c r="O91" s="67">
        <f t="shared" si="605"/>
        <v>0</v>
      </c>
      <c r="P91" s="92"/>
      <c r="Q91" s="220"/>
      <c r="R91" s="67">
        <f t="shared" si="606"/>
        <v>0</v>
      </c>
      <c r="S91" s="92"/>
      <c r="T91" s="220"/>
      <c r="U91" s="67">
        <f t="shared" si="607"/>
        <v>0</v>
      </c>
      <c r="V91" s="92"/>
      <c r="W91" s="220"/>
      <c r="X91" s="67">
        <f t="shared" si="608"/>
        <v>0</v>
      </c>
      <c r="Y91" s="92"/>
      <c r="Z91" s="220"/>
      <c r="AA91" s="67">
        <f t="shared" si="609"/>
        <v>0</v>
      </c>
      <c r="AB91" s="92"/>
      <c r="AC91" s="220"/>
      <c r="AD91" s="67">
        <f t="shared" si="610"/>
        <v>0</v>
      </c>
      <c r="AE91" s="92"/>
      <c r="AF91" s="220"/>
      <c r="AG91" s="67">
        <f t="shared" si="611"/>
        <v>0</v>
      </c>
      <c r="AH91" s="92"/>
      <c r="AI91" s="220"/>
      <c r="AJ91" s="67">
        <f t="shared" si="612"/>
        <v>0</v>
      </c>
      <c r="AK91" s="92"/>
      <c r="AL91" s="220"/>
      <c r="AM91" s="67">
        <f t="shared" si="613"/>
        <v>0</v>
      </c>
      <c r="AN91" s="92"/>
      <c r="AO91" s="220"/>
      <c r="AP91" s="67">
        <f t="shared" si="614"/>
        <v>0</v>
      </c>
      <c r="AQ91" s="92"/>
      <c r="AR91" s="220"/>
      <c r="AS91" s="67">
        <f t="shared" si="615"/>
        <v>0</v>
      </c>
      <c r="AT91" s="92"/>
      <c r="AU91" s="220"/>
      <c r="AV91" s="67">
        <f t="shared" si="616"/>
        <v>0</v>
      </c>
      <c r="AW91" s="92"/>
      <c r="AX91" s="220"/>
      <c r="AY91" s="67">
        <f t="shared" si="617"/>
        <v>0</v>
      </c>
      <c r="AZ91" s="92"/>
      <c r="BA91" s="220"/>
      <c r="BB91" s="67">
        <f t="shared" si="618"/>
        <v>0</v>
      </c>
      <c r="BC91" s="92"/>
      <c r="BD91" s="220"/>
      <c r="BE91" s="67">
        <f t="shared" si="619"/>
        <v>0</v>
      </c>
      <c r="BF91" s="92"/>
      <c r="BG91" s="220"/>
      <c r="BH91" s="67">
        <f t="shared" si="620"/>
        <v>0</v>
      </c>
      <c r="BI91" s="68"/>
      <c r="BJ91" s="154">
        <f t="shared" si="621"/>
        <v>0</v>
      </c>
      <c r="BK91" s="116">
        <f t="shared" si="622"/>
        <v>0</v>
      </c>
      <c r="BL91" s="50"/>
      <c r="BM91" s="5">
        <f ca="1">SUMIFS(INDIRECT("Sales!"&amp;RW91&amp;":"&amp;RW91),Sales!$1:$1,"&gt;"&amp;$BN$2,Sales!$1:$1,"&lt;="&amp;$C$2)/$BM$2*30</f>
        <v>0</v>
      </c>
      <c r="BN91" s="72"/>
      <c r="BO91" s="5">
        <f>SUMIF($DB$2:$RV$2,"&lt;"&amp;BO$2,$DB91:$RV91)-SUM($BN91:BN91)</f>
        <v>0</v>
      </c>
      <c r="BP91" s="5">
        <f>SUMIF($DB$2:$RV$2,"&lt;"&amp;BP$2,$DB91:$RV91)-SUM($BN91:BO91)</f>
        <v>0</v>
      </c>
      <c r="BQ91" s="5">
        <f>SUMIF($DB$2:$RV$2,"&lt;"&amp;BQ$2,$DB91:$RV91)-SUM($BN91:BP91)</f>
        <v>0</v>
      </c>
      <c r="BR91" s="5">
        <f>SUMIF($DB$2:$RV$2,"&lt;"&amp;BR$2,$DB91:$RV91)-SUM($BN91:BQ91)</f>
        <v>0</v>
      </c>
      <c r="BS91" s="5">
        <f>SUMIF($DB$2:$RV$2,"&lt;"&amp;BS$2,$DB91:$RV91)-SUM($BN91:BR91)</f>
        <v>0</v>
      </c>
      <c r="BT91" s="5">
        <f>SUMIF($DB$2:$RV$2,"&lt;"&amp;BT$2,$DB91:$RV91)-SUM($BN91:BS91)</f>
        <v>0</v>
      </c>
      <c r="BU91" s="5">
        <f t="shared" si="623"/>
        <v>0</v>
      </c>
      <c r="BV91" s="10"/>
      <c r="BW91" s="79">
        <v>0</v>
      </c>
      <c r="BX91" s="79">
        <v>0</v>
      </c>
      <c r="BY91" s="79">
        <v>0</v>
      </c>
      <c r="BZ91" s="79"/>
      <c r="CA91" s="79"/>
      <c r="CB91" s="79"/>
      <c r="CC91" s="79">
        <v>0</v>
      </c>
      <c r="CD91" s="79">
        <v>0</v>
      </c>
      <c r="CE91" s="79">
        <v>0</v>
      </c>
      <c r="CF91" s="79">
        <v>0</v>
      </c>
      <c r="CG91" s="79">
        <v>0</v>
      </c>
      <c r="CH91" s="79">
        <v>0</v>
      </c>
      <c r="CI91" s="79">
        <v>0</v>
      </c>
      <c r="CJ91" s="79">
        <v>0</v>
      </c>
      <c r="CK91" s="79">
        <v>0</v>
      </c>
      <c r="CL91" s="79">
        <v>0</v>
      </c>
      <c r="CM91" s="79">
        <v>0</v>
      </c>
      <c r="CN91" s="79">
        <v>0</v>
      </c>
      <c r="CO91" s="79">
        <v>0</v>
      </c>
      <c r="CP91" s="79">
        <v>0</v>
      </c>
      <c r="CQ91" s="79">
        <v>0</v>
      </c>
      <c r="CR91" s="79">
        <v>0</v>
      </c>
      <c r="CS91" s="79">
        <v>0</v>
      </c>
      <c r="CT91" s="79">
        <v>0</v>
      </c>
      <c r="CU91" s="79">
        <v>0</v>
      </c>
      <c r="CV91" s="79">
        <v>0</v>
      </c>
      <c r="CW91" s="79">
        <v>0</v>
      </c>
      <c r="CX91" s="95">
        <v>0</v>
      </c>
      <c r="CY91" s="79">
        <v>0</v>
      </c>
      <c r="CZ91" s="79">
        <v>0</v>
      </c>
      <c r="DA91" s="79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2</v>
      </c>
      <c r="GI91" s="5">
        <v>0</v>
      </c>
      <c r="GJ91" s="5">
        <v>14</v>
      </c>
      <c r="GK91" s="5">
        <v>37</v>
      </c>
      <c r="GL91" s="5">
        <v>20</v>
      </c>
      <c r="GM91" s="5">
        <v>25</v>
      </c>
      <c r="GN91" s="5">
        <v>18</v>
      </c>
      <c r="GO91" s="5">
        <v>28</v>
      </c>
      <c r="GP91" s="5">
        <v>20</v>
      </c>
      <c r="GQ91" s="5">
        <v>172</v>
      </c>
      <c r="GR91" s="5">
        <v>2</v>
      </c>
      <c r="GS91" s="5">
        <v>7</v>
      </c>
      <c r="GT91" s="5">
        <v>10</v>
      </c>
      <c r="GU91" s="5">
        <v>5</v>
      </c>
      <c r="GV91" s="5">
        <v>10</v>
      </c>
      <c r="GW91" s="5">
        <v>5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/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0</v>
      </c>
      <c r="JS91" s="5">
        <v>0</v>
      </c>
      <c r="JT91" s="5">
        <v>0</v>
      </c>
      <c r="JU91" s="5"/>
      <c r="JV91" s="54"/>
      <c r="JW91" s="5">
        <f>IF(BW91=0,0,IF($BJ91&gt;SUM(BX91:$JV91),IF(BW91+SUM(BX91:$JV91)&gt;$BJ91,$BJ91-SUM(JX91:$RV91),BW91),0))</f>
        <v>0</v>
      </c>
      <c r="JX91" s="5">
        <f>IF(BX91=0,0,IF($BJ91&gt;SUM(BY91:$JV91),IF(BX91+SUM(BY91:$JV91)&gt;$BJ91,$BJ91-SUM(JY91:$RV91),BX91),0))</f>
        <v>0</v>
      </c>
      <c r="JY91" s="5">
        <f>IF(BY91=0,0,IF($BJ91&gt;SUM(BZ91:$JV91),IF(BY91+SUM(BZ91:$JV91)&gt;$BJ91,$BJ91-SUM(JZ91:$RV91),BY91),0))</f>
        <v>0</v>
      </c>
      <c r="JZ91" s="5">
        <f>IF(BZ91=0,0,IF($BJ91&gt;SUM(CA91:$JV91),IF(BZ91+SUM(CA91:$JV91)&gt;$BJ91,$BJ91-SUM(KA91:$RV91),BZ91),0))</f>
        <v>0</v>
      </c>
      <c r="KA91" s="5">
        <f>IF(CA91=0,0,IF($BJ91&gt;SUM(CB91:$JV91),IF(CA91+SUM(CB91:$JV91)&gt;$BJ91,$BJ91-SUM(KB91:$RV91),CA91),0))</f>
        <v>0</v>
      </c>
      <c r="KB91" s="5">
        <f>IF(CB91=0,0,IF($BJ91&gt;SUM(CC91:$JV91),IF(CB91+SUM(CC91:$JV91)&gt;$BJ91,$BJ91-SUM(KC91:$RV91),CB91),0))</f>
        <v>0</v>
      </c>
      <c r="KC91" s="5">
        <f>IF(CC91=0,0,IF($BJ91&gt;SUM(CD91:$JV91),IF(CC91+SUM(CD91:$JV91)&gt;$BJ91,$BJ91-SUM(KD91:$RV91),CC91),0))</f>
        <v>0</v>
      </c>
      <c r="KD91" s="5">
        <f>IF(CD91=0,0,IF($BJ91&gt;SUM(CE91:$JV91),IF(CD91+SUM(CE91:$JV91)&gt;$BJ91,$BJ91-SUM(KE91:$RV91),CD91),0))</f>
        <v>0</v>
      </c>
      <c r="KE91" s="5">
        <f>IF(CE91=0,0,IF($BJ91&gt;SUM(CF91:$JV91),IF(CE91+SUM(CF91:$JV91)&gt;$BJ91,$BJ91-SUM(KF91:$RV91),CE91),0))</f>
        <v>0</v>
      </c>
      <c r="KF91" s="5">
        <f>IF(CF91=0,0,IF($BJ91&gt;SUM(CG91:$JV91),IF(CF91+SUM(CG91:$JV91)&gt;$BJ91,$BJ91-SUM(KG91:$RV91),CF91),0))</f>
        <v>0</v>
      </c>
      <c r="KG91" s="5">
        <f>IF(CG91=0,0,IF($BJ91&gt;SUM(CH91:$JV91),IF(CG91+SUM(CH91:$JV91)&gt;$BJ91,$BJ91-SUM(KH91:$RV91),CG91),0))</f>
        <v>0</v>
      </c>
      <c r="KH91" s="5">
        <f>IF(CH91=0,0,IF($BJ91&gt;SUM(CI91:$JV91),IF(CH91+SUM(CI91:$JV91)&gt;$BJ91,$BJ91-SUM(KI91:$RV91),CH91),0))</f>
        <v>0</v>
      </c>
      <c r="KI91" s="5">
        <f>IF(CI91=0,0,IF($BJ91&gt;SUM(CJ91:$JV91),IF(CI91+SUM(CJ91:$JV91)&gt;$BJ91,$BJ91-SUM(KJ91:$RV91),CI91),0))</f>
        <v>0</v>
      </c>
      <c r="KJ91" s="5">
        <f>IF(CJ91=0,0,IF($BJ91&gt;SUM(CK91:$JV91),IF(CJ91+SUM(CK91:$JV91)&gt;$BJ91,$BJ91-SUM(KK91:$RV91),CJ91),0))</f>
        <v>0</v>
      </c>
      <c r="KK91" s="5">
        <f>IF(CK91=0,0,IF($BJ91&gt;SUM(CL91:$JV91),IF(CK91+SUM(CL91:$JV91)&gt;$BJ91,$BJ91-SUM(KL91:$RV91),CK91),0))</f>
        <v>0</v>
      </c>
      <c r="KL91" s="5">
        <f>IF(CL91=0,0,IF($BJ91&gt;SUM(CM91:$JV91),IF(CL91+SUM(CM91:$JV91)&gt;$BJ91,$BJ91-SUM(KM91:$RV91),CL91),0))</f>
        <v>0</v>
      </c>
      <c r="KM91" s="5">
        <f>IF(CM91=0,0,IF($BJ91&gt;SUM(CN91:$JV91),IF(CM91+SUM(CN91:$JV91)&gt;$BJ91,$BJ91-SUM(KN91:$RV91),CM91),0))</f>
        <v>0</v>
      </c>
      <c r="KN91" s="5">
        <f>IF(CN91=0,0,IF($BJ91&gt;SUM(CO91:$JV91),IF(CN91+SUM(CO91:$JV91)&gt;$BJ91,$BJ91-SUM(KO91:$RV91),CN91),0))</f>
        <v>0</v>
      </c>
      <c r="KO91" s="5">
        <f>IF(CO91=0,0,IF($BJ91&gt;SUM(CP91:$JV91),IF(CO91+SUM(CP91:$JV91)&gt;$BJ91,$BJ91-SUM(KP91:$RV91),CO91),0))</f>
        <v>0</v>
      </c>
      <c r="KP91" s="5">
        <f>IF(CP91=0,0,IF($BJ91&gt;SUM(CQ91:$JV91),IF(CP91+SUM(CQ91:$JV91)&gt;$BJ91,$BJ91-SUM(KQ91:$RV91),CP91),0))</f>
        <v>0</v>
      </c>
      <c r="KQ91" s="5">
        <f>IF(CQ91=0,0,IF($BJ91&gt;SUM(CR91:$JV91),IF(CQ91+SUM(CR91:$JV91)&gt;$BJ91,$BJ91-SUM(KR91:$RV91),CQ91),0))</f>
        <v>0</v>
      </c>
      <c r="KR91" s="5">
        <f>IF(CR91=0,0,IF($BJ91&gt;SUM(CS91:$JV91),IF(CR91+SUM(CS91:$JV91)&gt;$BJ91,$BJ91-SUM(KS91:$RV91),CR91),0))</f>
        <v>0</v>
      </c>
      <c r="KS91" s="5">
        <f>IF(CS91=0,0,IF($BJ91&gt;SUM(CT91:$JV91),IF(CS91+SUM(CT91:$JV91)&gt;$BJ91,$BJ91-SUM(KT91:$RV91),CS91),0))</f>
        <v>0</v>
      </c>
      <c r="KT91" s="5">
        <f>IF(CT91=0,0,IF($BJ91&gt;SUM(CU91:$JV91),IF(CT91+SUM(CU91:$JV91)&gt;$BJ91,$BJ91-SUM(KU91:$RV91),CT91),0))</f>
        <v>0</v>
      </c>
      <c r="KU91" s="5">
        <f>IF(CU91=0,0,IF($BJ91&gt;SUM(CV91:$JV91),IF(CU91+SUM(CV91:$JV91)&gt;$BJ91,$BJ91-SUM(KV91:$RV91),CU91),0))</f>
        <v>0</v>
      </c>
      <c r="KV91" s="5">
        <f>IF(CV91=0,0,IF($BJ91&gt;SUM(CW91:$JV91),IF(CV91+SUM(CW91:$JV91)&gt;$BJ91,$BJ91-SUM(KW91:$RV91),CV91),0))</f>
        <v>0</v>
      </c>
      <c r="KW91" s="5">
        <f>IF(CW91=0,0,IF($BJ91&gt;SUM(CX91:$JV91),IF(CW91+SUM(CX91:$JV91)&gt;$BJ91,$BJ91-SUM(KX91:$RV91),CW91),0))</f>
        <v>0</v>
      </c>
      <c r="KX91" s="5">
        <f>IF(CX91=0,0,IF($BJ91&gt;SUM(CY91:$JV91),IF(CX91+SUM(CY91:$JV91)&gt;$BJ91,$BJ91-SUM(KY91:$RV91),CX91),0))</f>
        <v>0</v>
      </c>
      <c r="KY91" s="5">
        <f>IF(CY91=0,0,IF($BJ91&gt;SUM(CZ91:$JV91),IF(CY91+SUM(CZ91:$JV91)&gt;$BJ91,$BJ91-SUM(KZ91:$RV91),CY91),0))</f>
        <v>0</v>
      </c>
      <c r="KZ91" s="5">
        <f>IF(CZ91=0,0,IF($BJ91&gt;SUM(DA91:$JV91),IF(CZ91+SUM(DA91:$JV91)&gt;$BJ91,$BJ91-SUM(LA91:$RV91),CZ91),0))</f>
        <v>0</v>
      </c>
      <c r="LA91" s="5">
        <f>IF(DA91=0,0,IF($BJ91&gt;SUM(DB91:$JV91),IF(DA91+SUM(DB91:$JV91)&gt;$BJ91,$BJ91-SUM(LB91:$RV91),DA91),0))</f>
        <v>0</v>
      </c>
      <c r="LB91" s="5">
        <f>IF(DB91=0,0,IF($BJ91&gt;SUM(DC91:$JV91),IF(DB91+SUM(DC91:$JV91)&gt;$BJ91,$BJ91-SUM(LC91:$RV91),DB91),0))</f>
        <v>0</v>
      </c>
      <c r="LC91" s="5">
        <f>IF(DC91=0,0,IF($BJ91&gt;SUM(DD91:$JV91),IF(DC91+SUM(DD91:$JV91)&gt;$BJ91,$BJ91-SUM(LD91:$RV91),DC91),0))</f>
        <v>0</v>
      </c>
      <c r="LD91" s="5">
        <f>IF(DD91=0,0,IF($BJ91&gt;SUM(DE91:$JV91),IF(DD91+SUM(DE91:$JV91)&gt;$BJ91,$BJ91-SUM(LE91:$RV91),DD91),0))</f>
        <v>0</v>
      </c>
      <c r="LE91" s="5">
        <f>IF(DE91=0,0,IF($BJ91&gt;SUM(DF91:$JV91),IF(DE91+SUM(DF91:$JV91)&gt;$BJ91,$BJ91-SUM(LF91:$RV91),DE91),0))</f>
        <v>0</v>
      </c>
      <c r="LF91" s="5">
        <f>IF(DF91=0,0,IF($BJ91&gt;SUM(DG91:$JV91),IF(DF91+SUM(DG91:$JV91)&gt;$BJ91,$BJ91-SUM(LG91:$RV91),DF91),0))</f>
        <v>0</v>
      </c>
      <c r="LG91" s="5">
        <f>IF(DG91=0,0,IF($BJ91&gt;SUM(DH91:$JV91),IF(DG91+SUM(DH91:$JV91)&gt;$BJ91,$BJ91-SUM(LH91:$RV91),DG91),0))</f>
        <v>0</v>
      </c>
      <c r="LH91" s="5">
        <f>IF(DH91=0,0,IF($BJ91&gt;SUM(DI91:$JV91),IF(DH91+SUM(DI91:$JV91)&gt;$BJ91,$BJ91-SUM(LI91:$RV91),DH91),0))</f>
        <v>0</v>
      </c>
      <c r="LI91" s="5">
        <f>IF(DI91=0,0,IF($BJ91&gt;SUM(DJ91:$JV91),IF(DI91+SUM(DJ91:$JV91)&gt;$BJ91,$BJ91-SUM(LJ91:$RV91),DI91),0))</f>
        <v>0</v>
      </c>
      <c r="LJ91" s="5">
        <f>IF(DJ91=0,0,IF($BJ91&gt;SUM(DK91:$JV91),IF(DJ91+SUM(DK91:$JV91)&gt;$BJ91,$BJ91-SUM(LK91:$RV91),DJ91),0))</f>
        <v>0</v>
      </c>
      <c r="LK91" s="5">
        <f>IF(DK91=0,0,IF($BJ91&gt;SUM(DL91:$JV91),IF(DK91+SUM(DL91:$JV91)&gt;$BJ91,$BJ91-SUM(LL91:$RV91),DK91),0))</f>
        <v>0</v>
      </c>
      <c r="LL91" s="5">
        <f>IF(DL91=0,0,IF($BJ91&gt;SUM(DM91:$JV91),IF(DL91+SUM(DM91:$JV91)&gt;$BJ91,$BJ91-SUM(LM91:$RV91),DL91),0))</f>
        <v>0</v>
      </c>
      <c r="LM91" s="5">
        <f>IF(DM91=0,0,IF($BJ91&gt;SUM(DN91:$JV91),IF(DM91+SUM(DN91:$JV91)&gt;$BJ91,$BJ91-SUM(LN91:$RV91),DM91),0))</f>
        <v>0</v>
      </c>
      <c r="LN91" s="5">
        <f>IF(DN91=0,0,IF($BJ91&gt;SUM(DO91:$JV91),IF(DN91+SUM(DO91:$JV91)&gt;$BJ91,$BJ91-SUM(LO91:$RV91),DN91),0))</f>
        <v>0</v>
      </c>
      <c r="LO91" s="5">
        <f>IF(DO91=0,0,IF($BJ91&gt;SUM(DP91:$JV91),IF(DO91+SUM(DP91:$JV91)&gt;$BJ91,$BJ91-SUM(LP91:$RV91),DO91),0))</f>
        <v>0</v>
      </c>
      <c r="LP91" s="5">
        <f>IF(DP91=0,0,IF($BJ91&gt;SUM(DQ91:$JV91),IF(DP91+SUM(DQ91:$JV91)&gt;$BJ91,$BJ91-SUM(LQ91:$RV91),DP91),0))</f>
        <v>0</v>
      </c>
      <c r="LQ91" s="5">
        <f>IF(DQ91=0,0,IF($BJ91&gt;SUM(DR91:$JV91),IF(DQ91+SUM(DR91:$JV91)&gt;$BJ91,$BJ91-SUM(LR91:$RV91),DQ91),0))</f>
        <v>0</v>
      </c>
      <c r="LR91" s="5">
        <f>IF(DR91=0,0,IF($BJ91&gt;SUM(DS91:$JV91),IF(DR91+SUM(DS91:$JV91)&gt;$BJ91,$BJ91-SUM(LS91:$RV91),DR91),0))</f>
        <v>0</v>
      </c>
      <c r="LS91" s="5">
        <f>IF(DS91=0,0,IF($BJ91&gt;SUM(DT91:$JV91),IF(DS91+SUM(DT91:$JV91)&gt;$BJ91,$BJ91-SUM(LT91:$RV91),DS91),0))</f>
        <v>0</v>
      </c>
      <c r="LT91" s="5">
        <f>IF(DT91=0,0,IF($BJ91&gt;SUM(DU91:$JV91),IF(DT91+SUM(DU91:$JV91)&gt;$BJ91,$BJ91-SUM(LU91:$RV91),DT91),0))</f>
        <v>0</v>
      </c>
      <c r="LU91" s="5">
        <f>IF(DU91=0,0,IF($BJ91&gt;SUM(DV91:$JV91),IF(DU91+SUM(DV91:$JV91)&gt;$BJ91,$BJ91-SUM(LV91:$RV91),DU91),0))</f>
        <v>0</v>
      </c>
      <c r="LV91" s="5">
        <f>IF(DV91=0,0,IF($BJ91&gt;SUM(DW91:$JV91),IF(DV91+SUM(DW91:$JV91)&gt;$BJ91,$BJ91-SUM(LW91:$RV91),DV91),0))</f>
        <v>0</v>
      </c>
      <c r="LW91" s="5">
        <f>IF(DW91=0,0,IF($BJ91&gt;SUM(DX91:$JV91),IF(DW91+SUM(DX91:$JV91)&gt;$BJ91,$BJ91-SUM(LX91:$RV91),DW91),0))</f>
        <v>0</v>
      </c>
      <c r="LX91" s="5">
        <f>IF(DX91=0,0,IF($BJ91&gt;SUM(DY91:$JV91),IF(DX91+SUM(DY91:$JV91)&gt;$BJ91,$BJ91-SUM(LY91:$RV91),DX91),0))</f>
        <v>0</v>
      </c>
      <c r="LY91" s="5">
        <f>IF(DY91=0,0,IF($BJ91&gt;SUM(DZ91:$JV91),IF(DY91+SUM(DZ91:$JV91)&gt;$BJ91,$BJ91-SUM(LZ91:$RV91),DY91),0))</f>
        <v>0</v>
      </c>
      <c r="LZ91" s="5">
        <f>IF(DZ91=0,0,IF($BJ91&gt;SUM(EA91:$JV91),IF(DZ91+SUM(EA91:$JV91)&gt;$BJ91,$BJ91-SUM(MA91:$RV91),DZ91),0))</f>
        <v>0</v>
      </c>
      <c r="MA91" s="5">
        <f>IF(EA91=0,0,IF($BJ91&gt;SUM(EB91:$JV91),IF(EA91+SUM(EB91:$JV91)&gt;$BJ91,$BJ91-SUM(MB91:$RV91),EA91),0))</f>
        <v>0</v>
      </c>
      <c r="MB91" s="5">
        <f>IF(EB91=0,0,IF($BJ91&gt;SUM(EC91:$JV91),IF(EB91+SUM(EC91:$JV91)&gt;$BJ91,$BJ91-SUM(MC91:$RV91),EB91),0))</f>
        <v>0</v>
      </c>
      <c r="MC91" s="5">
        <f>IF(EC91=0,0,IF($BJ91&gt;SUM(ED91:$JV91),IF(EC91+SUM(ED91:$JV91)&gt;$BJ91,$BJ91-SUM(MD91:$RV91),EC91),0))</f>
        <v>0</v>
      </c>
      <c r="MD91" s="5">
        <f>IF(ED91=0,0,IF($BJ91&gt;SUM(EE91:$JV91),IF(ED91+SUM(EE91:$JV91)&gt;$BJ91,$BJ91-SUM(ME91:$RV91),ED91),0))</f>
        <v>0</v>
      </c>
      <c r="ME91" s="5">
        <f>IF(EE91=0,0,IF($BJ91&gt;SUM(EF91:$JV91),IF(EE91+SUM(EF91:$JV91)&gt;$BJ91,$BJ91-SUM(MF91:$RV91),EE91),0))</f>
        <v>0</v>
      </c>
      <c r="MF91" s="5">
        <f>IF(EF91=0,0,IF($BJ91&gt;SUM(EG91:$JV91),IF(EF91+SUM(EG91:$JV91)&gt;$BJ91,$BJ91-SUM(MG91:$RV91),EF91),0))</f>
        <v>0</v>
      </c>
      <c r="MG91" s="5">
        <f>IF(EG91=0,0,IF($BJ91&gt;SUM(EH91:$JV91),IF(EG91+SUM(EH91:$JV91)&gt;$BJ91,$BJ91-SUM(MH91:$RV91),EG91),0))</f>
        <v>0</v>
      </c>
      <c r="MH91" s="5">
        <f>IF(EH91=0,0,IF($BJ91&gt;SUM(EI91:$JV91),IF(EH91+SUM(EI91:$JV91)&gt;$BJ91,$BJ91-SUM(MI91:$RV91),EH91),0))</f>
        <v>0</v>
      </c>
      <c r="MI91" s="5">
        <f>IF(EI91=0,0,IF($BJ91&gt;SUM(EJ91:$JV91),IF(EI91+SUM(EJ91:$JV91)&gt;$BJ91,$BJ91-SUM(MJ91:$RV91),EI91),0))</f>
        <v>0</v>
      </c>
      <c r="MJ91" s="5">
        <f>IF(EJ91=0,0,IF($BJ91&gt;SUM(EK91:$JV91),IF(EJ91+SUM(EK91:$JV91)&gt;$BJ91,$BJ91-SUM(MK91:$RV91),EJ91),0))</f>
        <v>0</v>
      </c>
      <c r="MK91" s="5">
        <f>IF(EK91=0,0,IF($BJ91&gt;SUM(EL91:$JV91),IF(EK91+SUM(EL91:$JV91)&gt;$BJ91,$BJ91-SUM(ML91:$RV91),EK91),0))</f>
        <v>0</v>
      </c>
      <c r="ML91" s="5">
        <f>IF(EL91=0,0,IF($BJ91&gt;SUM(EM91:$JV91),IF(EL91+SUM(EM91:$JV91)&gt;$BJ91,$BJ91-SUM(MM91:$RV91),EL91),0))</f>
        <v>0</v>
      </c>
      <c r="MM91" s="5">
        <f>IF(EM91=0,0,IF($BJ91&gt;SUM(EN91:$JV91),IF(EM91+SUM(EN91:$JV91)&gt;$BJ91,$BJ91-SUM(MN91:$RV91),EM91),0))</f>
        <v>0</v>
      </c>
      <c r="MN91" s="5">
        <f>IF(EN91=0,0,IF($BJ91&gt;SUM(EO91:$JV91),IF(EN91+SUM(EO91:$JV91)&gt;$BJ91,$BJ91-SUM(MO91:$RV91),EN91),0))</f>
        <v>0</v>
      </c>
      <c r="MO91" s="5">
        <f>IF(EO91=0,0,IF($BJ91&gt;SUM(EP91:$JV91),IF(EO91+SUM(EP91:$JV91)&gt;$BJ91,$BJ91-SUM(MP91:$RV91),EO91),0))</f>
        <v>0</v>
      </c>
      <c r="MP91" s="5">
        <f>IF(EP91=0,0,IF($BJ91&gt;SUM(EQ91:$JV91),IF(EP91+SUM(EQ91:$JV91)&gt;$BJ91,$BJ91-SUM(MQ91:$RV91),EP91),0))</f>
        <v>0</v>
      </c>
      <c r="MQ91" s="5">
        <f>IF(EQ91=0,0,IF($BJ91&gt;SUM(ER91:$JV91),IF(EQ91+SUM(ER91:$JV91)&gt;$BJ91,$BJ91-SUM(MR91:$RV91),EQ91),0))</f>
        <v>0</v>
      </c>
      <c r="MR91" s="5">
        <f>IF(ER91=0,0,IF($BJ91&gt;SUM(ES91:$JV91),IF(ER91+SUM(ES91:$JV91)&gt;$BJ91,$BJ91-SUM(MS91:$RV91),ER91),0))</f>
        <v>0</v>
      </c>
      <c r="MS91" s="5">
        <f>IF(ES91=0,0,IF($BJ91&gt;SUM(ET91:$JV91),IF(ES91+SUM(ET91:$JV91)&gt;$BJ91,$BJ91-SUM(MT91:$RV91),ES91),0))</f>
        <v>0</v>
      </c>
      <c r="MT91" s="5">
        <f>IF(ET91=0,0,IF($BJ91&gt;SUM(EU91:$JV91),IF(ET91+SUM(EU91:$JV91)&gt;$BJ91,$BJ91-SUM(MU91:$RV91),ET91),0))</f>
        <v>0</v>
      </c>
      <c r="MU91" s="5">
        <f>IF(EU91=0,0,IF($BJ91&gt;SUM(EV91:$JV91),IF(EU91+SUM(EV91:$JV91)&gt;$BJ91,$BJ91-SUM(MV91:$RV91),EU91),0))</f>
        <v>0</v>
      </c>
      <c r="MV91" s="5">
        <f>IF(EV91=0,0,IF($BJ91&gt;SUM(EW91:$JV91),IF(EV91+SUM(EW91:$JV91)&gt;$BJ91,$BJ91-SUM(MW91:$RV91),EV91),0))</f>
        <v>0</v>
      </c>
      <c r="MW91" s="5">
        <f>IF(EW91=0,0,IF($BJ91&gt;SUM(EX91:$JV91),IF(EW91+SUM(EX91:$JV91)&gt;$BJ91,$BJ91-SUM(MX91:$RV91),EW91),0))</f>
        <v>0</v>
      </c>
      <c r="MX91" s="5">
        <f>IF(EX91=0,0,IF($BJ91&gt;SUM(EY91:$JV91),IF(EX91+SUM(EY91:$JV91)&gt;$BJ91,$BJ91-SUM(MY91:$RV91),EX91),0))</f>
        <v>0</v>
      </c>
      <c r="MY91" s="5">
        <f>IF(EY91=0,0,IF($BJ91&gt;SUM(EZ91:$JV91),IF(EY91+SUM(EZ91:$JV91)&gt;$BJ91,$BJ91-SUM(MZ91:$RV91),EY91),0))</f>
        <v>0</v>
      </c>
      <c r="MZ91" s="5">
        <f>IF(EZ91=0,0,IF($BJ91&gt;SUM(FA91:$JV91),IF(EZ91+SUM(FA91:$JV91)&gt;$BJ91,$BJ91-SUM(NA91:$RV91),EZ91),0))</f>
        <v>0</v>
      </c>
      <c r="NA91" s="5">
        <f>IF(FA91=0,0,IF($BJ91&gt;SUM(FB91:$JV91),IF(FA91+SUM(FB91:$JV91)&gt;$BJ91,$BJ91-SUM(NB91:$RV91),FA91),0))</f>
        <v>0</v>
      </c>
      <c r="NB91" s="5">
        <f>IF(FB91=0,0,IF($BJ91&gt;SUM(FC91:$JV91),IF(FB91+SUM(FC91:$JV91)&gt;$BJ91,$BJ91-SUM(NC91:$RV91),FB91),0))</f>
        <v>0</v>
      </c>
      <c r="NC91" s="5">
        <f>IF(FC91=0,0,IF($BJ91&gt;SUM(FD91:$JV91),IF(FC91+SUM(FD91:$JV91)&gt;$BJ91,$BJ91-SUM(ND91:$RV91),FC91),0))</f>
        <v>0</v>
      </c>
      <c r="ND91" s="5">
        <f>IF(FD91=0,0,IF($BJ91&gt;SUM(FE91:$JV91),IF(FD91+SUM(FE91:$JV91)&gt;$BJ91,$BJ91-SUM(NE91:$RV91),FD91),0))</f>
        <v>0</v>
      </c>
      <c r="NE91" s="5">
        <f>IF(FE91=0,0,IF($BJ91&gt;SUM(FF91:$JV91),IF(FE91+SUM(FF91:$JV91)&gt;$BJ91,$BJ91-SUM(NF91:$RV91),FE91),0))</f>
        <v>0</v>
      </c>
      <c r="NF91" s="5">
        <f>IF(FF91=0,0,IF($BJ91&gt;SUM(FG91:$JV91),IF(FF91+SUM(FG91:$JV91)&gt;$BJ91,$BJ91-SUM(NG91:$RV91),FF91),0))</f>
        <v>0</v>
      </c>
      <c r="NG91" s="5">
        <f>IF(FG91=0,0,IF($BJ91&gt;SUM(FH91:$JV91),IF(FG91+SUM(FH91:$JV91)&gt;$BJ91,$BJ91-SUM(NH91:$RV91),FG91),0))</f>
        <v>0</v>
      </c>
      <c r="NH91" s="5">
        <f>IF(FH91=0,0,IF($BJ91&gt;SUM(FI91:$JV91),IF(FH91+SUM(FI91:$JV91)&gt;$BJ91,$BJ91-SUM(NI91:$RV91),FH91),0))</f>
        <v>0</v>
      </c>
      <c r="NI91" s="5">
        <f>IF(FI91=0,0,IF($BJ91&gt;SUM(FJ91:$JV91),IF(FI91+SUM(FJ91:$JV91)&gt;$BJ91,$BJ91-SUM(NJ91:$RV91),FI91),0))</f>
        <v>0</v>
      </c>
      <c r="NJ91" s="5">
        <f>IF(FJ91=0,0,IF($BJ91&gt;SUM(FK91:$JV91),IF(FJ91+SUM(FK91:$JV91)&gt;$BJ91,$BJ91-SUM(NK91:$RV91),FJ91),0))</f>
        <v>0</v>
      </c>
      <c r="NK91" s="5">
        <f>IF(FK91=0,0,IF($BJ91&gt;SUM(FL91:$JV91),IF(FK91+SUM(FL91:$JV91)&gt;$BJ91,$BJ91-SUM(NL91:$RV91),FK91),0))</f>
        <v>0</v>
      </c>
      <c r="NL91" s="5">
        <f>IF(FL91=0,0,IF($BJ91&gt;SUM(FM91:$JV91),IF(FL91+SUM(FM91:$JV91)&gt;$BJ91,$BJ91-SUM(NM91:$RV91),FL91),0))</f>
        <v>0</v>
      </c>
      <c r="NM91" s="5">
        <f>IF(FM91=0,0,IF($BJ91&gt;SUM(FN91:$JV91),IF(FM91+SUM(FN91:$JV91)&gt;$BJ91,$BJ91-SUM(NN91:$RV91),FM91),0))</f>
        <v>0</v>
      </c>
      <c r="NN91" s="5">
        <f>IF(FN91=0,0,IF($BJ91&gt;SUM(FO91:$JV91),IF(FN91+SUM(FO91:$JV91)&gt;$BJ91,$BJ91-SUM(NO91:$RV91),FN91),0))</f>
        <v>0</v>
      </c>
      <c r="NO91" s="5">
        <f>IF(FO91=0,0,IF($BJ91&gt;SUM(FP91:$JV91),IF(FO91+SUM(FP91:$JV91)&gt;$BJ91,$BJ91-SUM(NP91:$RV91),FO91),0))</f>
        <v>0</v>
      </c>
      <c r="NP91" s="5">
        <f>IF(FP91=0,0,IF($BJ91&gt;SUM(FQ91:$JV91),IF(FP91+SUM(FQ91:$JV91)&gt;$BJ91,$BJ91-SUM(NQ91:$RV91),FP91),0))</f>
        <v>0</v>
      </c>
      <c r="NQ91" s="5">
        <f>IF(FQ91=0,0,IF($BJ91&gt;SUM(FR91:$JV91),IF(FQ91+SUM(FR91:$JV91)&gt;$BJ91,$BJ91-SUM(NR91:$RV91),FQ91),0))</f>
        <v>0</v>
      </c>
      <c r="NR91" s="5">
        <f>IF(FR91=0,0,IF($BJ91&gt;SUM(FS91:$JV91),IF(FR91+SUM(FS91:$JV91)&gt;$BJ91,$BJ91-SUM(NS91:$RV91),FR91),0))</f>
        <v>0</v>
      </c>
      <c r="NS91" s="5">
        <f>IF(FS91=0,0,IF($BJ91&gt;SUM(FT91:$JV91),IF(FS91+SUM(FT91:$JV91)&gt;$BJ91,$BJ91-SUM(NT91:$RV91),FS91),0))</f>
        <v>0</v>
      </c>
      <c r="NT91" s="5">
        <f>IF(FT91=0,0,IF($BJ91&gt;SUM(FU91:$JV91),IF(FT91+SUM(FU91:$JV91)&gt;$BJ91,$BJ91-SUM(NU91:$RV91),FT91),0))</f>
        <v>0</v>
      </c>
      <c r="NU91" s="5">
        <f>IF(FU91=0,0,IF($BJ91&gt;SUM(FV91:$JV91),IF(FU91+SUM(FV91:$JV91)&gt;$BJ91,$BJ91-SUM(NV91:$RV91),FU91),0))</f>
        <v>0</v>
      </c>
      <c r="NV91" s="5">
        <f>IF(FV91=0,0,IF($BJ91&gt;SUM(FW91:$JV91),IF(FV91+SUM(FW91:$JV91)&gt;$BJ91,$BJ91-SUM(NW91:$RV91),FV91),0))</f>
        <v>0</v>
      </c>
      <c r="NW91" s="5">
        <f>IF(FW91=0,0,IF($BJ91&gt;SUM(FX91:$JV91),IF(FW91+SUM(FX91:$JV91)&gt;$BJ91,$BJ91-SUM(NX91:$RV91),FW91),0))</f>
        <v>0</v>
      </c>
      <c r="NX91" s="5">
        <f>IF(FX91=0,0,IF($BJ91&gt;SUM(FY91:$JV91),IF(FX91+SUM(FY91:$JV91)&gt;$BJ91,$BJ91-SUM(NY91:$RV91),FX91),0))</f>
        <v>0</v>
      </c>
      <c r="NY91" s="5">
        <f>IF(FY91=0,0,IF($BJ91&gt;SUM(FZ91:$JV91),IF(FY91+SUM(FZ91:$JV91)&gt;$BJ91,$BJ91-SUM(NZ91:$RV91),FY91),0))</f>
        <v>0</v>
      </c>
      <c r="NZ91" s="5">
        <f>IF(FZ91=0,0,IF($BJ91&gt;SUM(GA91:$JV91),IF(FZ91+SUM(GA91:$JV91)&gt;$BJ91,$BJ91-SUM(OA91:$RV91),FZ91),0))</f>
        <v>0</v>
      </c>
      <c r="OA91" s="5">
        <f>IF(GA91=0,0,IF($BJ91&gt;SUM(GB91:$JV91),IF(GA91+SUM(GB91:$JV91)&gt;$BJ91,$BJ91-SUM(OB91:$RV91),GA91),0))</f>
        <v>0</v>
      </c>
      <c r="OB91" s="5">
        <f>IF(GB91=0,0,IF($BJ91&gt;SUM(GC91:$JV91),IF(GB91+SUM(GC91:$JV91)&gt;$BJ91,$BJ91-SUM(OC91:$RV91),GB91),0))</f>
        <v>0</v>
      </c>
      <c r="OC91" s="5">
        <f>IF(GC91=0,0,IF($BJ91&gt;SUM(GD91:$JV91),IF(GC91+SUM(GD91:$JV91)&gt;$BJ91,$BJ91-SUM(OD91:$RV91),GC91),0))</f>
        <v>0</v>
      </c>
      <c r="OD91" s="5">
        <f>IF(GD91=0,0,IF($BJ91&gt;SUM(GE91:$JV91),IF(GD91+SUM(GE91:$JV91)&gt;$BJ91,$BJ91-SUM(OE91:$RV91),GD91),0))</f>
        <v>0</v>
      </c>
      <c r="OE91" s="5">
        <f>IF(GE91=0,0,IF($BJ91&gt;SUM(GF91:$JV91),IF(GE91+SUM(GF91:$JV91)&gt;$BJ91,$BJ91-SUM(OF91:$RV91),GE91),0))</f>
        <v>0</v>
      </c>
      <c r="OF91" s="5">
        <f>IF(GF91=0,0,IF($BJ91&gt;SUM(GG91:$JV91),IF(GF91+SUM(GG91:$JV91)&gt;$BJ91,$BJ91-SUM(OG91:$RV91),GF91),0))</f>
        <v>0</v>
      </c>
      <c r="OG91" s="5">
        <f>IF(GG91=0,0,IF($BJ91&gt;SUM(GH91:$JV91),IF(GG91+SUM(GH91:$JV91)&gt;$BJ91,$BJ91-SUM(OH91:$RV91),GG91),0))</f>
        <v>0</v>
      </c>
      <c r="OH91" s="5">
        <f>IF(GH91=0,0,IF($BJ91&gt;SUM(GI91:$JV91),IF(GH91+SUM(GI91:$JV91)&gt;$BJ91,$BJ91-SUM(OI91:$RV91),GH91),0))</f>
        <v>0</v>
      </c>
      <c r="OI91" s="5">
        <f>IF(GI91=0,0,IF($BJ91&gt;SUM(GJ91:$JV91),IF(GI91+SUM(GJ91:$JV91)&gt;$BJ91,$BJ91-SUM(OJ91:$RV91),GI91),0))</f>
        <v>0</v>
      </c>
      <c r="OJ91" s="5">
        <f>IF(GJ91=0,0,IF($BJ91&gt;SUM(GK91:$JV91),IF(GJ91+SUM(GK91:$JV91)&gt;$BJ91,$BJ91-SUM(OK91:$RV91),GJ91),0))</f>
        <v>0</v>
      </c>
      <c r="OK91" s="5">
        <f>IF(GK91=0,0,IF($BJ91&gt;SUM(GL91:$JV91),IF(GK91+SUM(GL91:$JV91)&gt;$BJ91,$BJ91-SUM(OL91:$RV91),GK91),0))</f>
        <v>0</v>
      </c>
      <c r="OL91" s="5">
        <f>IF(GL91=0,0,IF($BJ91&gt;SUM(GM91:$JV91),IF(GL91+SUM(GM91:$JV91)&gt;$BJ91,$BJ91-SUM(OM91:$RV91),GL91),0))</f>
        <v>0</v>
      </c>
      <c r="OM91" s="5">
        <f>IF(GM91=0,0,IF($BJ91&gt;SUM(GN91:$JV91),IF(GM91+SUM(GN91:$JV91)&gt;$BJ91,$BJ91-SUM(ON91:$RV91),GM91),0))</f>
        <v>0</v>
      </c>
      <c r="ON91" s="5">
        <f>IF(GN91=0,0,IF($BJ91&gt;SUM(GO91:$JV91),IF(GN91+SUM(GO91:$JV91)&gt;$BJ91,$BJ91-SUM(OO91:$RV91),GN91),0))</f>
        <v>0</v>
      </c>
      <c r="OO91" s="5">
        <f>IF(GO91=0,0,IF($BJ91&gt;SUM(GP91:$JV91),IF(GO91+SUM(GP91:$JV91)&gt;$BJ91,$BJ91-SUM(OP91:$RV91),GO91),0))</f>
        <v>0</v>
      </c>
      <c r="OP91" s="5">
        <f>IF(GP91=0,0,IF($BJ91&gt;SUM(GQ91:$JV91),IF(GP91+SUM(GQ91:$JV91)&gt;$BJ91,$BJ91-SUM(OQ91:$RV91),GP91),0))</f>
        <v>0</v>
      </c>
      <c r="OQ91" s="5">
        <f>IF(GQ91=0,0,IF($BJ91&gt;SUM(GR91:$JV91),IF(GQ91+SUM(GR91:$JV91)&gt;$BJ91,$BJ91-SUM(OR91:$RV91),GQ91),0))</f>
        <v>0</v>
      </c>
      <c r="OR91" s="5">
        <f>IF(GR91=0,0,IF($BJ91&gt;SUM(GS91:$JV91),IF(GR91+SUM(GS91:$JV91)&gt;$BJ91,$BJ91-SUM(OS91:$RV91),GR91),0))</f>
        <v>0</v>
      </c>
      <c r="OS91" s="5">
        <f>IF(GS91=0,0,IF($BJ91&gt;SUM(GT91:$JV91),IF(GS91+SUM(GT91:$JV91)&gt;$BJ91,$BJ91-SUM(OT91:$RV91),GS91),0))</f>
        <v>0</v>
      </c>
      <c r="OT91" s="5">
        <f>IF(GT91=0,0,IF($BJ91&gt;SUM(GU91:$JV91),IF(GT91+SUM(GU91:$JV91)&gt;$BJ91,$BJ91-SUM(OU91:$RV91),GT91),0))</f>
        <v>0</v>
      </c>
      <c r="OU91" s="5">
        <f>IF(GU91=0,0,IF($BJ91&gt;SUM(GV91:$JV91),IF(GU91+SUM(GV91:$JV91)&gt;$BJ91,$BJ91-SUM(OV91:$RV91),GU91),0))</f>
        <v>0</v>
      </c>
      <c r="OV91" s="5">
        <f>IF(GV91=0,0,IF($BJ91&gt;SUM(GW91:$JV91),IF(GV91+SUM(GW91:$JV91)&gt;$BJ91,$BJ91-SUM(OW91:$RV91),GV91),0))</f>
        <v>0</v>
      </c>
      <c r="OW91" s="5">
        <f>IF(GW91=0,0,IF($BJ91&gt;SUM(GX91:$JV91),IF(GW91+SUM(GX91:$JV91)&gt;$BJ91,$BJ91-SUM(OX91:$RV91),GW91),0))</f>
        <v>0</v>
      </c>
      <c r="OX91" s="5">
        <f>IF(GX91=0,0,IF($BJ91&gt;SUM(GY91:$JV91),IF(GX91+SUM(GY91:$JV91)&gt;$BJ91,$BJ91-SUM(OY91:$RV91),GX91),0))</f>
        <v>0</v>
      </c>
      <c r="OY91" s="5">
        <f>IF(GY91=0,0,IF($BJ91&gt;SUM(GZ91:$JV91),IF(GY91+SUM(GZ91:$JV91)&gt;$BJ91,$BJ91-SUM(OZ91:$RV91),GY91),0))</f>
        <v>0</v>
      </c>
      <c r="OZ91" s="5">
        <f>IF(GZ91=0,0,IF($BJ91&gt;SUM(HA91:$JV91),IF(GZ91+SUM(HA91:$JV91)&gt;$BJ91,$BJ91-SUM(PA91:$RV91),GZ91),0))</f>
        <v>0</v>
      </c>
      <c r="PA91" s="5">
        <f>IF(HA91=0,0,IF($BJ91&gt;SUM(HB91:$JV91),IF(HA91+SUM(HB91:$JV91)&gt;$BJ91,$BJ91-SUM(PB91:$RV91),HA91),0))</f>
        <v>0</v>
      </c>
      <c r="PB91" s="5">
        <f>IF(HB91=0,0,IF($BJ91&gt;SUM(HC91:$JV91),IF(HB91+SUM(HC91:$JV91)&gt;$BJ91,$BJ91-SUM(PC91:$RV91),HB91),0))</f>
        <v>0</v>
      </c>
      <c r="PC91" s="5">
        <f>IF(HC91=0,0,IF($BJ91&gt;SUM(HD91:$JV91),IF(HC91+SUM(HD91:$JV91)&gt;$BJ91,$BJ91-SUM(PD91:$RV91),HC91),0))</f>
        <v>0</v>
      </c>
      <c r="PD91" s="5">
        <f>IF(HD91=0,0,IF($BJ91&gt;SUM(HE91:$JV91),IF(HD91+SUM(HE91:$JV91)&gt;$BJ91,$BJ91-SUM(PE91:$RV91),HD91),0))</f>
        <v>0</v>
      </c>
      <c r="PE91" s="5">
        <f>IF(HE91=0,0,IF($BJ91&gt;SUM(HF91:$JV91),IF(HE91+SUM(HF91:$JV91)&gt;$BJ91,$BJ91-SUM(PF91:$RV91),HE91),0))</f>
        <v>0</v>
      </c>
      <c r="PF91" s="5">
        <f>IF(HF91=0,0,IF($BJ91&gt;SUM(HG91:$JV91),IF(HF91+SUM(HG91:$JV91)&gt;$BJ91,$BJ91-SUM(PG91:$RV91),HF91),0))</f>
        <v>0</v>
      </c>
      <c r="PG91" s="5">
        <f>IF(HG91=0,0,IF($BJ91&gt;SUM(HH91:$JV91),IF(HG91+SUM(HH91:$JV91)&gt;$BJ91,$BJ91-SUM(PH91:$RV91),HG91),0))</f>
        <v>0</v>
      </c>
      <c r="PH91" s="5">
        <f>IF(HH91=0,0,IF($BJ91&gt;SUM(HI91:$JV91),IF(HH91+SUM(HI91:$JV91)&gt;$BJ91,$BJ91-SUM(PI91:$RV91),HH91),0))</f>
        <v>0</v>
      </c>
      <c r="PI91" s="5">
        <f>IF(HI91=0,0,IF($BJ91&gt;SUM(HJ91:$JV91),IF(HI91+SUM(HJ91:$JV91)&gt;$BJ91,$BJ91-SUM(PJ91:$RV91),HI91),0))</f>
        <v>0</v>
      </c>
      <c r="PJ91" s="5">
        <f>IF(HJ91=0,0,IF($BJ91&gt;SUM(HK91:$JV91),IF(HJ91+SUM(HK91:$JV91)&gt;$BJ91,$BJ91-SUM(PK91:$RV91),HJ91),0))</f>
        <v>0</v>
      </c>
      <c r="PK91" s="5">
        <f>IF(HK91=0,0,IF($BJ91&gt;SUM(HL91:$JV91),IF(HK91+SUM(HL91:$JV91)&gt;$BJ91,$BJ91-SUM(PL91:$RV91),HK91),0))</f>
        <v>0</v>
      </c>
      <c r="PL91" s="5">
        <f>IF(HL91=0,0,IF($BJ91&gt;SUM(HM91:$JV91),IF(HL91+SUM(HM91:$JV91)&gt;$BJ91,$BJ91-SUM(PM91:$RV91),HL91),0))</f>
        <v>0</v>
      </c>
      <c r="PM91" s="5">
        <f>IF(HM91=0,0,IF($BJ91&gt;SUM(HN91:$JV91),IF(HM91+SUM(HN91:$JV91)&gt;$BJ91,$BJ91-SUM(PN91:$RV91),HM91),0))</f>
        <v>0</v>
      </c>
      <c r="PN91" s="5">
        <f>IF(HN91=0,0,IF($BJ91&gt;SUM(HO91:$JV91),IF(HN91+SUM(HO91:$JV91)&gt;$BJ91,$BJ91-SUM(PO91:$RV91),HN91),0))</f>
        <v>0</v>
      </c>
      <c r="PO91" s="5">
        <f>IF(HO91=0,0,IF($BJ91&gt;SUM(HP91:$JV91),IF(HO91+SUM(HP91:$JV91)&gt;$BJ91,$BJ91-SUM(PP91:$RV91),HO91),0))</f>
        <v>0</v>
      </c>
      <c r="PP91" s="5">
        <f>IF(HP91=0,0,IF($BJ91&gt;SUM(HQ91:$JV91),IF(HP91+SUM(HQ91:$JV91)&gt;$BJ91,$BJ91-SUM(PQ91:$RV91),HP91),0))</f>
        <v>0</v>
      </c>
      <c r="PQ91" s="5">
        <f>IF(HQ91=0,0,IF($BJ91&gt;SUM(HR91:$JV91),IF(HQ91+SUM(HR91:$JV91)&gt;$BJ91,$BJ91-SUM(PR91:$RV91),HQ91),0))</f>
        <v>0</v>
      </c>
      <c r="PR91" s="5">
        <f>IF(HR91=0,0,IF($BJ91&gt;SUM(HS91:$JV91),IF(HR91+SUM(HS91:$JV91)&gt;$BJ91,$BJ91-SUM(PS91:$RV91),HR91),0))</f>
        <v>0</v>
      </c>
      <c r="PS91" s="5">
        <f>IF(HS91=0,0,IF($BJ91&gt;SUM(HT91:$JV91),IF(HS91+SUM(HT91:$JV91)&gt;$BJ91,$BJ91-SUM(PT91:$RV91),HS91),0))</f>
        <v>0</v>
      </c>
      <c r="PT91" s="5">
        <f>IF(HT91=0,0,IF($BJ91&gt;SUM(HU91:$JV91),IF(HT91+SUM(HU91:$JV91)&gt;$BJ91,$BJ91-SUM(PU91:$RV91),HT91),0))</f>
        <v>0</v>
      </c>
      <c r="PU91" s="5">
        <f>IF(HU91=0,0,IF($BJ91&gt;SUM(HV91:$JV91),IF(HU91+SUM(HV91:$JV91)&gt;$BJ91,$BJ91-SUM(PV91:$RV91),HU91),0))</f>
        <v>0</v>
      </c>
      <c r="PV91" s="5">
        <f>IF(HV91=0,0,IF($BJ91&gt;SUM(HW91:$JV91),IF(HV91+SUM(HW91:$JV91)&gt;$BJ91,$BJ91-SUM(PW91:$RV91),HV91),0))</f>
        <v>0</v>
      </c>
      <c r="PW91" s="5">
        <f>IF(HW91=0,0,IF($BJ91&gt;SUM(HX91:$JV91),IF(HW91+SUM(HX91:$JV91)&gt;$BJ91,$BJ91-SUM(PX91:$RV91),HW91),0))</f>
        <v>0</v>
      </c>
      <c r="PX91" s="5">
        <f>IF(HX91=0,0,IF($BJ91&gt;SUM(HY91:$JV91),IF(HX91+SUM(HY91:$JV91)&gt;$BJ91,$BJ91-SUM(PY91:$RV91),HX91),0))</f>
        <v>0</v>
      </c>
      <c r="PY91" s="5">
        <f>IF(HY91=0,0,IF($BJ91&gt;SUM(HZ91:$JV91),IF(HY91+SUM(HZ91:$JV91)&gt;$BJ91,$BJ91-SUM(PZ91:$RV91),HY91),0))</f>
        <v>0</v>
      </c>
      <c r="PZ91" s="5">
        <f>IF(HZ91=0,0,IF($BJ91&gt;SUM(IA91:$JV91),IF(HZ91+SUM(IA91:$JV91)&gt;$BJ91,$BJ91-SUM(QA91:$RV91),HZ91),0))</f>
        <v>0</v>
      </c>
      <c r="QA91" s="5">
        <f>IF(IA91=0,0,IF($BJ91&gt;SUM(IB91:$JV91),IF(IA91+SUM(IB91:$JV91)&gt;$BJ91,$BJ91-SUM(QB91:$RV91),IA91),0))</f>
        <v>0</v>
      </c>
      <c r="QB91" s="5">
        <f>IF(IB91=0,0,IF($BJ91&gt;SUM(IC91:$JV91),IF(IB91+SUM(IC91:$JV91)&gt;$BJ91,$BJ91-SUM(QC91:$RV91),IB91),0))</f>
        <v>0</v>
      </c>
      <c r="QC91" s="5">
        <f>IF(IC91=0,0,IF($BJ91&gt;SUM(ID91:$JV91),IF(IC91+SUM(ID91:$JV91)&gt;$BJ91,$BJ91-SUM(QD91:$RV91),IC91),0))</f>
        <v>0</v>
      </c>
      <c r="QD91" s="5">
        <f>IF(ID91=0,0,IF($BJ91&gt;SUM(IE91:$JV91),IF(ID91+SUM(IE91:$JV91)&gt;$BJ91,$BJ91-SUM(QE91:$RV91),ID91),0))</f>
        <v>0</v>
      </c>
      <c r="QE91" s="5">
        <f>IF(IE91=0,0,IF($BJ91&gt;SUM(IF91:$JV91),IF(IE91+SUM(IF91:$JV91)&gt;$BJ91,$BJ91-SUM(QF91:$RV91),IE91),0))</f>
        <v>0</v>
      </c>
      <c r="QF91" s="5">
        <f>IF(IF91=0,0,IF($BJ91&gt;SUM(IG91:$JV91),IF(IF91+SUM(IG91:$JV91)&gt;$BJ91,$BJ91-SUM(QG91:$RV91),IF91),0))</f>
        <v>0</v>
      </c>
      <c r="QG91" s="5">
        <f>IF(IG91=0,0,IF($BJ91&gt;SUM(IH91:$JV91),IF(IG91+SUM(IH91:$JV91)&gt;$BJ91,$BJ91-SUM(QH91:$RV91),IG91),0))</f>
        <v>0</v>
      </c>
      <c r="QH91" s="5">
        <f>IF(IH91=0,0,IF($BJ91&gt;SUM(II91:$JV91),IF(IH91+SUM(II91:$JV91)&gt;$BJ91,$BJ91-SUM(QI91:$RV91),IH91),0))</f>
        <v>0</v>
      </c>
      <c r="QI91" s="5">
        <f>IF(II91=0,0,IF($BJ91&gt;SUM(IJ91:$JV91),IF(II91+SUM(IJ91:$JV91)&gt;$BJ91,$BJ91-SUM(QJ91:$RV91),II91),0))</f>
        <v>0</v>
      </c>
      <c r="QJ91" s="5">
        <f>IF(IJ91=0,0,IF($BJ91&gt;SUM(IK91:$JV91),IF(IJ91+SUM(IK91:$JV91)&gt;$BJ91,$BJ91-SUM(QK91:$RV91),IJ91),0))</f>
        <v>0</v>
      </c>
      <c r="QK91" s="5">
        <f>IF(IK91=0,0,IF($BJ91&gt;SUM(IL91:$JV91),IF(IK91+SUM(IL91:$JV91)&gt;$BJ91,$BJ91-SUM(QL91:$RV91),IK91),0))</f>
        <v>0</v>
      </c>
      <c r="QL91" s="5">
        <f>IF(IL91=0,0,IF($BJ91&gt;SUM(IM91:$JV91),IF(IL91+SUM(IM91:$JV91)&gt;$BJ91,$BJ91-SUM(QM91:$RV91),IL91),0))</f>
        <v>0</v>
      </c>
      <c r="QM91" s="5">
        <f>IF(IM91=0,0,IF($BJ91&gt;SUM(IN91:$JV91),IF(IM91+SUM(IN91:$JV91)&gt;$BJ91,$BJ91-SUM(QN91:$RV91),IM91),0))</f>
        <v>0</v>
      </c>
      <c r="QN91" s="5">
        <f>IF(IN91=0,0,IF($BJ91&gt;SUM(IO91:$JV91),IF(IN91+SUM(IO91:$JV91)&gt;$BJ91,$BJ91-SUM(QO91:$RV91),IN91),0))</f>
        <v>0</v>
      </c>
      <c r="QO91" s="5">
        <f>IF(IO91=0,0,IF($BJ91&gt;SUM(IP91:$JV91),IF(IO91+SUM(IP91:$JV91)&gt;$BJ91,$BJ91-SUM(QP91:$RV91),IO91),0))</f>
        <v>0</v>
      </c>
      <c r="QP91" s="5">
        <f>IF(IP91=0,0,IF($BJ91&gt;SUM(IQ91:$JV91),IF(IP91+SUM(IQ91:$JV91)&gt;$BJ91,$BJ91-SUM(QQ91:$RV91),IP91),0))</f>
        <v>0</v>
      </c>
      <c r="QQ91" s="5">
        <f>IF(IQ91=0,0,IF($BJ91&gt;SUM(IR91:$JV91),IF(IQ91+SUM(IR91:$JV91)&gt;$BJ91,$BJ91-SUM(QR91:$RV91),IQ91),0))</f>
        <v>0</v>
      </c>
      <c r="QR91" s="5">
        <f>IF(IR91=0,0,IF($BJ91&gt;SUM(IS91:$JV91),IF(IR91+SUM(IS91:$JV91)&gt;$BJ91,$BJ91-SUM(QS91:$RV91),IR91),0))</f>
        <v>0</v>
      </c>
      <c r="QS91" s="5">
        <f>IF(IS91=0,0,IF($BJ91&gt;SUM(IT91:$JV91),IF(IS91+SUM(IT91:$JV91)&gt;$BJ91,$BJ91-SUM(QT91:$RV91),IS91),0))</f>
        <v>0</v>
      </c>
      <c r="QT91" s="5">
        <f>IF(IT91=0,0,IF($BJ91&gt;SUM(IU91:$JV91),IF(IT91+SUM(IU91:$JV91)&gt;$BJ91,$BJ91-SUM(QU91:$RV91),IT91),0))</f>
        <v>0</v>
      </c>
      <c r="QU91" s="5">
        <f>IF(IU91=0,0,IF($BJ91&gt;SUM(IV91:$JV91),IF(IU91+SUM(IV91:$JV91)&gt;$BJ91,$BJ91-SUM(QV91:$RV91),IU91),0))</f>
        <v>0</v>
      </c>
      <c r="QV91" s="5">
        <f>IF(IV91=0,0,IF($BJ91&gt;SUM(IW91:$JV91),IF(IV91+SUM(IW91:$JV91)&gt;$BJ91,$BJ91-SUM(QW91:$RV91),IV91),0))</f>
        <v>0</v>
      </c>
      <c r="QW91" s="5">
        <f>IF(IW91=0,0,IF($BJ91&gt;SUM(IX91:$JV91),IF(IW91+SUM(IX91:$JV91)&gt;$BJ91,$BJ91-SUM(QX91:$RV91),IW91),0))</f>
        <v>0</v>
      </c>
      <c r="QX91" s="5">
        <f>IF(IX91=0,0,IF($BJ91&gt;SUM(IY91:$JV91),IF(IX91+SUM(IY91:$JV91)&gt;$BJ91,$BJ91-SUM(QY91:$RV91),IX91),0))</f>
        <v>0</v>
      </c>
      <c r="QY91" s="5">
        <f>IF(IY91=0,0,IF($BJ91&gt;SUM(IZ91:$JV91),IF(IY91+SUM(IZ91:$JV91)&gt;$BJ91,$BJ91-SUM(QZ91:$RV91),IY91),0))</f>
        <v>0</v>
      </c>
      <c r="QZ91" s="5">
        <f>IF(IZ91=0,0,IF($BJ91&gt;SUM(JA91:$JV91),IF(IZ91+SUM(JA91:$JV91)&gt;$BJ91,$BJ91-SUM(RA91:$RV91),IZ91),0))</f>
        <v>0</v>
      </c>
      <c r="RA91" s="5">
        <f>IF(JA91=0,0,IF($BJ91&gt;SUM(JB91:$JV91),IF(JA91+SUM(JB91:$JV91)&gt;$BJ91,$BJ91-SUM(RB91:$RV91),JA91),0))</f>
        <v>0</v>
      </c>
      <c r="RB91" s="5">
        <f>IF(JB91=0,0,IF($BJ91&gt;SUM(JC91:$JV91),IF(JB91+SUM(JC91:$JV91)&gt;$BJ91,$BJ91-SUM(RC91:$RV91),JB91),0))</f>
        <v>0</v>
      </c>
      <c r="RC91" s="5">
        <f>IF(JC91=0,0,IF($BJ91&gt;SUM(JD91:$JV91),IF(JC91+SUM(JD91:$JV91)&gt;$BJ91,$BJ91-SUM(RD91:$RV91),JC91),0))</f>
        <v>0</v>
      </c>
      <c r="RD91" s="5">
        <f>IF(JD91=0,0,IF($BJ91&gt;SUM(JE91:$JV91),IF(JD91+SUM(JE91:$JV91)&gt;$BJ91,$BJ91-SUM(RE91:$RV91),JD91),0))</f>
        <v>0</v>
      </c>
      <c r="RE91" s="5">
        <f>IF(JE91=0,0,IF($BJ91&gt;SUM(JF91:$JV91),IF(JE91+SUM(JF91:$JV91)&gt;$BJ91,$BJ91-SUM(RF91:$RV91),JE91),0))</f>
        <v>0</v>
      </c>
      <c r="RF91" s="5">
        <f>IF(JF91=0,0,IF($BJ91&gt;SUM(JG91:$JV91),IF(JF91+SUM(JG91:$JV91)&gt;$BJ91,$BJ91-SUM(RG91:$RV91),JF91),0))</f>
        <v>0</v>
      </c>
      <c r="RG91" s="5">
        <f>IF(JG91=0,0,IF($BJ91&gt;SUM(JH91:$JV91),IF(JG91+SUM(JH91:$JV91)&gt;$BJ91,$BJ91-SUM(RH91:$RV91),JG91),0))</f>
        <v>0</v>
      </c>
      <c r="RH91" s="5">
        <f>IF(JH91=0,0,IF($BJ91&gt;SUM(JI91:$JV91),IF(JH91+SUM(JI91:$JV91)&gt;$BJ91,$BJ91-SUM(RI91:$RV91),JH91),0))</f>
        <v>0</v>
      </c>
      <c r="RI91" s="5">
        <f>IF(JI91=0,0,IF($BJ91&gt;SUM(JJ91:$JV91),IF(JI91+SUM(JJ91:$JV91)&gt;$BJ91,$BJ91-SUM(RJ91:$RV91),JI91),0))</f>
        <v>0</v>
      </c>
      <c r="RJ91" s="5">
        <f>IF(JJ91=0,0,IF($BJ91&gt;SUM(JK91:$JV91),IF(JJ91+SUM(JK91:$JV91)&gt;$BJ91,$BJ91-SUM(RK91:$RV91),JJ91),0))</f>
        <v>0</v>
      </c>
      <c r="RK91" s="5">
        <f>IF(JK91=0,0,IF($BJ91&gt;SUM(JL91:$JV91),IF(JK91+SUM(JL91:$JV91)&gt;$BJ91,$BJ91-SUM(RL91:$RV91),JK91),0))</f>
        <v>0</v>
      </c>
      <c r="RL91" s="5">
        <f>IF(JL91=0,0,IF($BJ91&gt;SUM(JM91:$JV91),IF(JL91+SUM(JM91:$JV91)&gt;$BJ91,$BJ91-SUM(RM91:$RV91),JL91),0))</f>
        <v>0</v>
      </c>
      <c r="RM91" s="5">
        <f>IF(JM91=0,0,IF($BJ91&gt;SUM(JN91:$JV91),IF(JM91+SUM(JN91:$JV91)&gt;$BJ91,$BJ91-SUM(RN91:$RV91),JM91),0))</f>
        <v>0</v>
      </c>
      <c r="RN91" s="5">
        <f>IF(JN91=0,0,IF($BJ91&gt;SUM(JO91:$JV91),IF(JN91+SUM(JO91:$JV91)&gt;$BJ91,$BJ91-SUM(RO91:$RV91),JN91),0))</f>
        <v>0</v>
      </c>
      <c r="RO91" s="5">
        <f>IF(JO91=0,0,IF($BJ91&gt;SUM(JP91:$JV91),IF(JO91+SUM(JP91:$JV91)&gt;$BJ91,$BJ91-SUM(RP91:$RV91),JO91),0))</f>
        <v>0</v>
      </c>
      <c r="RP91" s="5">
        <f>IF(JP91=0,0,IF($BJ91&gt;SUM(JQ91:$JV91),IF(JP91+SUM(JQ91:$JV91)&gt;$BJ91,$BJ91-SUM(RQ91:$RV91),JP91),0))</f>
        <v>0</v>
      </c>
      <c r="RQ91" s="5">
        <f>IF(JQ91=0,0,IF($BJ91&gt;SUM(JR91:$JV91),IF(JQ91+SUM(JR91:$JV91)&gt;$BJ91,$BJ91-SUM(RR91:$RV91),JQ91),0))</f>
        <v>0</v>
      </c>
      <c r="RR91" s="5">
        <f>IF(JR91=0,0,IF($BJ91&gt;SUM(JS91:$JV91),IF(JR91+SUM(JS91:$JV91)&gt;$BJ91,$BJ91-SUM(RS91:$RV91),JR91),0))</f>
        <v>0</v>
      </c>
      <c r="RS91" s="5">
        <f>IF(JS91=0,0,IF($BJ91&gt;SUM(JT91:$JV91),IF(JS91+SUM(JT91:$JV91)&gt;$BJ91,$BJ91-SUM(RT91:$RV91),JS91),0))</f>
        <v>0</v>
      </c>
      <c r="RT91" s="5">
        <f>IF(JT91=0,0,IF($BJ91&gt;SUM(JU91:$JV91),IF(JT91+SUM(JU91:$JV91)&gt;$BJ91,$BJ91-SUM(RU91:$RV91),JT91),0))</f>
        <v>0</v>
      </c>
      <c r="RU91" s="5">
        <f>IF(JU91=0,0,IF($BJ91&gt;SUM(JV91:$JV91),IF(JU91+SUM(JV91:$JV91)&gt;$BJ91,$BJ91-SUM(RV91:$RV91),JU91),0))</f>
        <v>0</v>
      </c>
      <c r="RV91" s="54"/>
      <c r="RW91" s="12">
        <f ca="1">SUMIFS(Sales!D$1:D$151,Sales!B$1:B$151,B91,Sales!C$1:C$151,C91)</f>
        <v>112</v>
      </c>
      <c r="RX91" s="65" t="b">
        <f>IF(COUNTIF(Sales!C$1:C$153,C91)=1,TRUE,FALSE)</f>
        <v>1</v>
      </c>
      <c r="RY91" t="b">
        <f>IF(SUM(BW91:JV91)=SUM(BW227:JV227),IF(SUM(BW91:JV91)=0,TRUE,FALSE),TRUE)</f>
        <v>1</v>
      </c>
    </row>
    <row r="92" spans="1:493" hidden="1" x14ac:dyDescent="0.35">
      <c r="A92" s="7">
        <f t="shared" ca="1" si="546"/>
        <v>92</v>
      </c>
      <c r="B92" s="126" t="str">
        <f t="shared" si="595"/>
        <v>GC-Shoes</v>
      </c>
      <c r="C92" s="20" t="s">
        <v>370</v>
      </c>
      <c r="D92" s="20"/>
      <c r="E92" s="155">
        <f>IF(LEFT(C92,5)="Total",0,SUMIFS(Costing!E$1:E$79,Costing!C$1:C$79,B92,Costing!D$1:D$79,C92))</f>
        <v>0</v>
      </c>
      <c r="F92" s="60">
        <f>SUMIFS(Costing!G$1:G$79,Costing!C$1:C$79,B92,Costing!D$1:D$79,C92)</f>
        <v>0</v>
      </c>
      <c r="G92" s="92"/>
      <c r="H92" s="220"/>
      <c r="I92" s="67">
        <f t="shared" si="603"/>
        <v>0</v>
      </c>
      <c r="J92" s="92"/>
      <c r="K92" s="220"/>
      <c r="L92" s="67">
        <f t="shared" si="604"/>
        <v>0</v>
      </c>
      <c r="M92" s="92"/>
      <c r="N92" s="220"/>
      <c r="O92" s="67">
        <f t="shared" si="605"/>
        <v>0</v>
      </c>
      <c r="P92" s="92"/>
      <c r="Q92" s="220"/>
      <c r="R92" s="67">
        <f t="shared" si="606"/>
        <v>0</v>
      </c>
      <c r="S92" s="92"/>
      <c r="T92" s="220"/>
      <c r="U92" s="67">
        <f t="shared" si="607"/>
        <v>0</v>
      </c>
      <c r="V92" s="92"/>
      <c r="W92" s="220"/>
      <c r="X92" s="67">
        <f t="shared" si="608"/>
        <v>0</v>
      </c>
      <c r="Y92" s="92"/>
      <c r="Z92" s="220"/>
      <c r="AA92" s="67">
        <f t="shared" si="609"/>
        <v>0</v>
      </c>
      <c r="AB92" s="92"/>
      <c r="AC92" s="220"/>
      <c r="AD92" s="67">
        <f t="shared" si="610"/>
        <v>0</v>
      </c>
      <c r="AE92" s="92"/>
      <c r="AF92" s="220"/>
      <c r="AG92" s="67">
        <f t="shared" si="611"/>
        <v>0</v>
      </c>
      <c r="AH92" s="92"/>
      <c r="AI92" s="220"/>
      <c r="AJ92" s="67">
        <f t="shared" si="612"/>
        <v>0</v>
      </c>
      <c r="AK92" s="92"/>
      <c r="AL92" s="220"/>
      <c r="AM92" s="67">
        <f t="shared" si="613"/>
        <v>0</v>
      </c>
      <c r="AN92" s="92"/>
      <c r="AO92" s="220"/>
      <c r="AP92" s="67">
        <f t="shared" si="614"/>
        <v>0</v>
      </c>
      <c r="AQ92" s="92"/>
      <c r="AR92" s="220"/>
      <c r="AS92" s="67">
        <f t="shared" si="615"/>
        <v>0</v>
      </c>
      <c r="AT92" s="92"/>
      <c r="AU92" s="220"/>
      <c r="AV92" s="67">
        <f t="shared" si="616"/>
        <v>0</v>
      </c>
      <c r="AW92" s="92"/>
      <c r="AX92" s="220"/>
      <c r="AY92" s="67">
        <f t="shared" si="617"/>
        <v>0</v>
      </c>
      <c r="AZ92" s="92"/>
      <c r="BA92" s="220"/>
      <c r="BB92" s="67">
        <f t="shared" si="618"/>
        <v>0</v>
      </c>
      <c r="BC92" s="92"/>
      <c r="BD92" s="220"/>
      <c r="BE92" s="67">
        <f t="shared" si="619"/>
        <v>0</v>
      </c>
      <c r="BF92" s="92"/>
      <c r="BG92" s="220"/>
      <c r="BH92" s="67">
        <f t="shared" si="620"/>
        <v>0</v>
      </c>
      <c r="BI92" s="68"/>
      <c r="BJ92" s="154">
        <f t="shared" si="621"/>
        <v>0</v>
      </c>
      <c r="BK92" s="116">
        <f t="shared" si="622"/>
        <v>0</v>
      </c>
      <c r="BL92" s="50"/>
      <c r="BM92" s="5">
        <f ca="1">SUMIFS(INDIRECT("Sales!"&amp;RW92&amp;":"&amp;RW92),Sales!$1:$1,"&gt;"&amp;$BN$2,Sales!$1:$1,"&lt;="&amp;$C$2)/$BM$2*30</f>
        <v>0</v>
      </c>
      <c r="BN92" s="72"/>
      <c r="BO92" s="5">
        <f>SUMIF($DB$2:$RV$2,"&lt;"&amp;BO$2,$DB92:$RV92)-SUM($BN92:BN92)</f>
        <v>0</v>
      </c>
      <c r="BP92" s="5">
        <f>SUMIF($DB$2:$RV$2,"&lt;"&amp;BP$2,$DB92:$RV92)-SUM($BN92:BO92)</f>
        <v>0</v>
      </c>
      <c r="BQ92" s="5">
        <f>SUMIF($DB$2:$RV$2,"&lt;"&amp;BQ$2,$DB92:$RV92)-SUM($BN92:BP92)</f>
        <v>0</v>
      </c>
      <c r="BR92" s="5">
        <f>SUMIF($DB$2:$RV$2,"&lt;"&amp;BR$2,$DB92:$RV92)-SUM($BN92:BQ92)</f>
        <v>0</v>
      </c>
      <c r="BS92" s="5">
        <f>SUMIF($DB$2:$RV$2,"&lt;"&amp;BS$2,$DB92:$RV92)-SUM($BN92:BR92)</f>
        <v>0</v>
      </c>
      <c r="BT92" s="5">
        <f>SUMIF($DB$2:$RV$2,"&lt;"&amp;BT$2,$DB92:$RV92)-SUM($BN92:BS92)</f>
        <v>0</v>
      </c>
      <c r="BU92" s="5">
        <f t="shared" si="623"/>
        <v>0</v>
      </c>
      <c r="BV92" s="10"/>
      <c r="BW92" s="79">
        <v>0</v>
      </c>
      <c r="BX92" s="79">
        <v>0</v>
      </c>
      <c r="BY92" s="79">
        <v>0</v>
      </c>
      <c r="BZ92" s="79"/>
      <c r="CA92" s="79"/>
      <c r="CB92" s="79"/>
      <c r="CC92" s="79">
        <v>0</v>
      </c>
      <c r="CD92" s="79">
        <v>0</v>
      </c>
      <c r="CE92" s="79">
        <v>0</v>
      </c>
      <c r="CF92" s="79">
        <v>0</v>
      </c>
      <c r="CG92" s="79">
        <v>0</v>
      </c>
      <c r="CH92" s="79">
        <v>0</v>
      </c>
      <c r="CI92" s="79">
        <v>0</v>
      </c>
      <c r="CJ92" s="79">
        <v>0</v>
      </c>
      <c r="CK92" s="79">
        <v>0</v>
      </c>
      <c r="CL92" s="79">
        <v>0</v>
      </c>
      <c r="CM92" s="79">
        <v>0</v>
      </c>
      <c r="CN92" s="79">
        <v>0</v>
      </c>
      <c r="CO92" s="79">
        <v>0</v>
      </c>
      <c r="CP92" s="79">
        <v>0</v>
      </c>
      <c r="CQ92" s="79">
        <v>0</v>
      </c>
      <c r="CR92" s="79">
        <v>0</v>
      </c>
      <c r="CS92" s="79">
        <v>0</v>
      </c>
      <c r="CT92" s="79">
        <v>0</v>
      </c>
      <c r="CU92" s="79">
        <v>0</v>
      </c>
      <c r="CV92" s="79">
        <v>0</v>
      </c>
      <c r="CW92" s="79">
        <v>0</v>
      </c>
      <c r="CX92" s="95">
        <v>0</v>
      </c>
      <c r="CY92" s="79">
        <v>0</v>
      </c>
      <c r="CZ92" s="79">
        <v>0</v>
      </c>
      <c r="DA92" s="79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10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/>
      <c r="IG92" s="5">
        <v>0</v>
      </c>
      <c r="IH92" s="5">
        <v>0</v>
      </c>
      <c r="II92" s="5">
        <v>0</v>
      </c>
      <c r="IJ92" s="5">
        <v>0</v>
      </c>
      <c r="IK92" s="5">
        <v>0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0</v>
      </c>
      <c r="JS92" s="5">
        <v>0</v>
      </c>
      <c r="JT92" s="5">
        <v>0</v>
      </c>
      <c r="JU92" s="5"/>
      <c r="JV92" s="54"/>
      <c r="JW92" s="5">
        <f>IF(BW92=0,0,IF($BJ92&gt;SUM(BX92:$JV92),IF(BW92+SUM(BX92:$JV92)&gt;$BJ92,$BJ92-SUM(JX92:$RV92),BW92),0))</f>
        <v>0</v>
      </c>
      <c r="JX92" s="5">
        <f>IF(BX92=0,0,IF($BJ92&gt;SUM(BY92:$JV92),IF(BX92+SUM(BY92:$JV92)&gt;$BJ92,$BJ92-SUM(JY92:$RV92),BX92),0))</f>
        <v>0</v>
      </c>
      <c r="JY92" s="5">
        <f>IF(BY92=0,0,IF($BJ92&gt;SUM(BZ92:$JV92),IF(BY92+SUM(BZ92:$JV92)&gt;$BJ92,$BJ92-SUM(JZ92:$RV92),BY92),0))</f>
        <v>0</v>
      </c>
      <c r="JZ92" s="5">
        <f>IF(BZ92=0,0,IF($BJ92&gt;SUM(CA92:$JV92),IF(BZ92+SUM(CA92:$JV92)&gt;$BJ92,$BJ92-SUM(KA92:$RV92),BZ92),0))</f>
        <v>0</v>
      </c>
      <c r="KA92" s="5">
        <f>IF(CA92=0,0,IF($BJ92&gt;SUM(CB92:$JV92),IF(CA92+SUM(CB92:$JV92)&gt;$BJ92,$BJ92-SUM(KB92:$RV92),CA92),0))</f>
        <v>0</v>
      </c>
      <c r="KB92" s="5">
        <f>IF(CB92=0,0,IF($BJ92&gt;SUM(CC92:$JV92),IF(CB92+SUM(CC92:$JV92)&gt;$BJ92,$BJ92-SUM(KC92:$RV92),CB92),0))</f>
        <v>0</v>
      </c>
      <c r="KC92" s="5">
        <f>IF(CC92=0,0,IF($BJ92&gt;SUM(CD92:$JV92),IF(CC92+SUM(CD92:$JV92)&gt;$BJ92,$BJ92-SUM(KD92:$RV92),CC92),0))</f>
        <v>0</v>
      </c>
      <c r="KD92" s="5">
        <f>IF(CD92=0,0,IF($BJ92&gt;SUM(CE92:$JV92),IF(CD92+SUM(CE92:$JV92)&gt;$BJ92,$BJ92-SUM(KE92:$RV92),CD92),0))</f>
        <v>0</v>
      </c>
      <c r="KE92" s="5">
        <f>IF(CE92=0,0,IF($BJ92&gt;SUM(CF92:$JV92),IF(CE92+SUM(CF92:$JV92)&gt;$BJ92,$BJ92-SUM(KF92:$RV92),CE92),0))</f>
        <v>0</v>
      </c>
      <c r="KF92" s="5">
        <f>IF(CF92=0,0,IF($BJ92&gt;SUM(CG92:$JV92),IF(CF92+SUM(CG92:$JV92)&gt;$BJ92,$BJ92-SUM(KG92:$RV92),CF92),0))</f>
        <v>0</v>
      </c>
      <c r="KG92" s="5">
        <f>IF(CG92=0,0,IF($BJ92&gt;SUM(CH92:$JV92),IF(CG92+SUM(CH92:$JV92)&gt;$BJ92,$BJ92-SUM(KH92:$RV92),CG92),0))</f>
        <v>0</v>
      </c>
      <c r="KH92" s="5">
        <f>IF(CH92=0,0,IF($BJ92&gt;SUM(CI92:$JV92),IF(CH92+SUM(CI92:$JV92)&gt;$BJ92,$BJ92-SUM(KI92:$RV92),CH92),0))</f>
        <v>0</v>
      </c>
      <c r="KI92" s="5">
        <f>IF(CI92=0,0,IF($BJ92&gt;SUM(CJ92:$JV92),IF(CI92+SUM(CJ92:$JV92)&gt;$BJ92,$BJ92-SUM(KJ92:$RV92),CI92),0))</f>
        <v>0</v>
      </c>
      <c r="KJ92" s="5">
        <f>IF(CJ92=0,0,IF($BJ92&gt;SUM(CK92:$JV92),IF(CJ92+SUM(CK92:$JV92)&gt;$BJ92,$BJ92-SUM(KK92:$RV92),CJ92),0))</f>
        <v>0</v>
      </c>
      <c r="KK92" s="5">
        <f>IF(CK92=0,0,IF($BJ92&gt;SUM(CL92:$JV92),IF(CK92+SUM(CL92:$JV92)&gt;$BJ92,$BJ92-SUM(KL92:$RV92),CK92),0))</f>
        <v>0</v>
      </c>
      <c r="KL92" s="5">
        <f>IF(CL92=0,0,IF($BJ92&gt;SUM(CM92:$JV92),IF(CL92+SUM(CM92:$JV92)&gt;$BJ92,$BJ92-SUM(KM92:$RV92),CL92),0))</f>
        <v>0</v>
      </c>
      <c r="KM92" s="5">
        <f>IF(CM92=0,0,IF($BJ92&gt;SUM(CN92:$JV92),IF(CM92+SUM(CN92:$JV92)&gt;$BJ92,$BJ92-SUM(KN92:$RV92),CM92),0))</f>
        <v>0</v>
      </c>
      <c r="KN92" s="5">
        <f>IF(CN92=0,0,IF($BJ92&gt;SUM(CO92:$JV92),IF(CN92+SUM(CO92:$JV92)&gt;$BJ92,$BJ92-SUM(KO92:$RV92),CN92),0))</f>
        <v>0</v>
      </c>
      <c r="KO92" s="5">
        <f>IF(CO92=0,0,IF($BJ92&gt;SUM(CP92:$JV92),IF(CO92+SUM(CP92:$JV92)&gt;$BJ92,$BJ92-SUM(KP92:$RV92),CO92),0))</f>
        <v>0</v>
      </c>
      <c r="KP92" s="5">
        <f>IF(CP92=0,0,IF($BJ92&gt;SUM(CQ92:$JV92),IF(CP92+SUM(CQ92:$JV92)&gt;$BJ92,$BJ92-SUM(KQ92:$RV92),CP92),0))</f>
        <v>0</v>
      </c>
      <c r="KQ92" s="5">
        <f>IF(CQ92=0,0,IF($BJ92&gt;SUM(CR92:$JV92),IF(CQ92+SUM(CR92:$JV92)&gt;$BJ92,$BJ92-SUM(KR92:$RV92),CQ92),0))</f>
        <v>0</v>
      </c>
      <c r="KR92" s="5">
        <f>IF(CR92=0,0,IF($BJ92&gt;SUM(CS92:$JV92),IF(CR92+SUM(CS92:$JV92)&gt;$BJ92,$BJ92-SUM(KS92:$RV92),CR92),0))</f>
        <v>0</v>
      </c>
      <c r="KS92" s="5">
        <f>IF(CS92=0,0,IF($BJ92&gt;SUM(CT92:$JV92),IF(CS92+SUM(CT92:$JV92)&gt;$BJ92,$BJ92-SUM(KT92:$RV92),CS92),0))</f>
        <v>0</v>
      </c>
      <c r="KT92" s="5">
        <f>IF(CT92=0,0,IF($BJ92&gt;SUM(CU92:$JV92),IF(CT92+SUM(CU92:$JV92)&gt;$BJ92,$BJ92-SUM(KU92:$RV92),CT92),0))</f>
        <v>0</v>
      </c>
      <c r="KU92" s="5">
        <f>IF(CU92=0,0,IF($BJ92&gt;SUM(CV92:$JV92),IF(CU92+SUM(CV92:$JV92)&gt;$BJ92,$BJ92-SUM(KV92:$RV92),CU92),0))</f>
        <v>0</v>
      </c>
      <c r="KV92" s="5">
        <f>IF(CV92=0,0,IF($BJ92&gt;SUM(CW92:$JV92),IF(CV92+SUM(CW92:$JV92)&gt;$BJ92,$BJ92-SUM(KW92:$RV92),CV92),0))</f>
        <v>0</v>
      </c>
      <c r="KW92" s="5">
        <f>IF(CW92=0,0,IF($BJ92&gt;SUM(CX92:$JV92),IF(CW92+SUM(CX92:$JV92)&gt;$BJ92,$BJ92-SUM(KX92:$RV92),CW92),0))</f>
        <v>0</v>
      </c>
      <c r="KX92" s="5">
        <f>IF(CX92=0,0,IF($BJ92&gt;SUM(CY92:$JV92),IF(CX92+SUM(CY92:$JV92)&gt;$BJ92,$BJ92-SUM(KY92:$RV92),CX92),0))</f>
        <v>0</v>
      </c>
      <c r="KY92" s="5">
        <f>IF(CY92=0,0,IF($BJ92&gt;SUM(CZ92:$JV92),IF(CY92+SUM(CZ92:$JV92)&gt;$BJ92,$BJ92-SUM(KZ92:$RV92),CY92),0))</f>
        <v>0</v>
      </c>
      <c r="KZ92" s="5">
        <f>IF(CZ92=0,0,IF($BJ92&gt;SUM(DA92:$JV92),IF(CZ92+SUM(DA92:$JV92)&gt;$BJ92,$BJ92-SUM(LA92:$RV92),CZ92),0))</f>
        <v>0</v>
      </c>
      <c r="LA92" s="5">
        <f>IF(DA92=0,0,IF($BJ92&gt;SUM(DB92:$JV92),IF(DA92+SUM(DB92:$JV92)&gt;$BJ92,$BJ92-SUM(LB92:$RV92),DA92),0))</f>
        <v>0</v>
      </c>
      <c r="LB92" s="5">
        <f>IF(DB92=0,0,IF($BJ92&gt;SUM(DC92:$JV92),IF(DB92+SUM(DC92:$JV92)&gt;$BJ92,$BJ92-SUM(LC92:$RV92),DB92),0))</f>
        <v>0</v>
      </c>
      <c r="LC92" s="5">
        <f>IF(DC92=0,0,IF($BJ92&gt;SUM(DD92:$JV92),IF(DC92+SUM(DD92:$JV92)&gt;$BJ92,$BJ92-SUM(LD92:$RV92),DC92),0))</f>
        <v>0</v>
      </c>
      <c r="LD92" s="5">
        <f>IF(DD92=0,0,IF($BJ92&gt;SUM(DE92:$JV92),IF(DD92+SUM(DE92:$JV92)&gt;$BJ92,$BJ92-SUM(LE92:$RV92),DD92),0))</f>
        <v>0</v>
      </c>
      <c r="LE92" s="5">
        <f>IF(DE92=0,0,IF($BJ92&gt;SUM(DF92:$JV92),IF(DE92+SUM(DF92:$JV92)&gt;$BJ92,$BJ92-SUM(LF92:$RV92),DE92),0))</f>
        <v>0</v>
      </c>
      <c r="LF92" s="5">
        <f>IF(DF92=0,0,IF($BJ92&gt;SUM(DG92:$JV92),IF(DF92+SUM(DG92:$JV92)&gt;$BJ92,$BJ92-SUM(LG92:$RV92),DF92),0))</f>
        <v>0</v>
      </c>
      <c r="LG92" s="5">
        <f>IF(DG92=0,0,IF($BJ92&gt;SUM(DH92:$JV92),IF(DG92+SUM(DH92:$JV92)&gt;$BJ92,$BJ92-SUM(LH92:$RV92),DG92),0))</f>
        <v>0</v>
      </c>
      <c r="LH92" s="5">
        <f>IF(DH92=0,0,IF($BJ92&gt;SUM(DI92:$JV92),IF(DH92+SUM(DI92:$JV92)&gt;$BJ92,$BJ92-SUM(LI92:$RV92),DH92),0))</f>
        <v>0</v>
      </c>
      <c r="LI92" s="5">
        <f>IF(DI92=0,0,IF($BJ92&gt;SUM(DJ92:$JV92),IF(DI92+SUM(DJ92:$JV92)&gt;$BJ92,$BJ92-SUM(LJ92:$RV92),DI92),0))</f>
        <v>0</v>
      </c>
      <c r="LJ92" s="5">
        <f>IF(DJ92=0,0,IF($BJ92&gt;SUM(DK92:$JV92),IF(DJ92+SUM(DK92:$JV92)&gt;$BJ92,$BJ92-SUM(LK92:$RV92),DJ92),0))</f>
        <v>0</v>
      </c>
      <c r="LK92" s="5">
        <f>IF(DK92=0,0,IF($BJ92&gt;SUM(DL92:$JV92),IF(DK92+SUM(DL92:$JV92)&gt;$BJ92,$BJ92-SUM(LL92:$RV92),DK92),0))</f>
        <v>0</v>
      </c>
      <c r="LL92" s="5">
        <f>IF(DL92=0,0,IF($BJ92&gt;SUM(DM92:$JV92),IF(DL92+SUM(DM92:$JV92)&gt;$BJ92,$BJ92-SUM(LM92:$RV92),DL92),0))</f>
        <v>0</v>
      </c>
      <c r="LM92" s="5">
        <f>IF(DM92=0,0,IF($BJ92&gt;SUM(DN92:$JV92),IF(DM92+SUM(DN92:$JV92)&gt;$BJ92,$BJ92-SUM(LN92:$RV92),DM92),0))</f>
        <v>0</v>
      </c>
      <c r="LN92" s="5">
        <f>IF(DN92=0,0,IF($BJ92&gt;SUM(DO92:$JV92),IF(DN92+SUM(DO92:$JV92)&gt;$BJ92,$BJ92-SUM(LO92:$RV92),DN92),0))</f>
        <v>0</v>
      </c>
      <c r="LO92" s="5">
        <f>IF(DO92=0,0,IF($BJ92&gt;SUM(DP92:$JV92),IF(DO92+SUM(DP92:$JV92)&gt;$BJ92,$BJ92-SUM(LP92:$RV92),DO92),0))</f>
        <v>0</v>
      </c>
      <c r="LP92" s="5">
        <f>IF(DP92=0,0,IF($BJ92&gt;SUM(DQ92:$JV92),IF(DP92+SUM(DQ92:$JV92)&gt;$BJ92,$BJ92-SUM(LQ92:$RV92),DP92),0))</f>
        <v>0</v>
      </c>
      <c r="LQ92" s="5">
        <f>IF(DQ92=0,0,IF($BJ92&gt;SUM(DR92:$JV92),IF(DQ92+SUM(DR92:$JV92)&gt;$BJ92,$BJ92-SUM(LR92:$RV92),DQ92),0))</f>
        <v>0</v>
      </c>
      <c r="LR92" s="5">
        <f>IF(DR92=0,0,IF($BJ92&gt;SUM(DS92:$JV92),IF(DR92+SUM(DS92:$JV92)&gt;$BJ92,$BJ92-SUM(LS92:$RV92),DR92),0))</f>
        <v>0</v>
      </c>
      <c r="LS92" s="5">
        <f>IF(DS92=0,0,IF($BJ92&gt;SUM(DT92:$JV92),IF(DS92+SUM(DT92:$JV92)&gt;$BJ92,$BJ92-SUM(LT92:$RV92),DS92),0))</f>
        <v>0</v>
      </c>
      <c r="LT92" s="5">
        <f>IF(DT92=0,0,IF($BJ92&gt;SUM(DU92:$JV92),IF(DT92+SUM(DU92:$JV92)&gt;$BJ92,$BJ92-SUM(LU92:$RV92),DT92),0))</f>
        <v>0</v>
      </c>
      <c r="LU92" s="5">
        <f>IF(DU92=0,0,IF($BJ92&gt;SUM(DV92:$JV92),IF(DU92+SUM(DV92:$JV92)&gt;$BJ92,$BJ92-SUM(LV92:$RV92),DU92),0))</f>
        <v>0</v>
      </c>
      <c r="LV92" s="5">
        <f>IF(DV92=0,0,IF($BJ92&gt;SUM(DW92:$JV92),IF(DV92+SUM(DW92:$JV92)&gt;$BJ92,$BJ92-SUM(LW92:$RV92),DV92),0))</f>
        <v>0</v>
      </c>
      <c r="LW92" s="5">
        <f>IF(DW92=0,0,IF($BJ92&gt;SUM(DX92:$JV92),IF(DW92+SUM(DX92:$JV92)&gt;$BJ92,$BJ92-SUM(LX92:$RV92),DW92),0))</f>
        <v>0</v>
      </c>
      <c r="LX92" s="5">
        <f>IF(DX92=0,0,IF($BJ92&gt;SUM(DY92:$JV92),IF(DX92+SUM(DY92:$JV92)&gt;$BJ92,$BJ92-SUM(LY92:$RV92),DX92),0))</f>
        <v>0</v>
      </c>
      <c r="LY92" s="5">
        <f>IF(DY92=0,0,IF($BJ92&gt;SUM(DZ92:$JV92),IF(DY92+SUM(DZ92:$JV92)&gt;$BJ92,$BJ92-SUM(LZ92:$RV92),DY92),0))</f>
        <v>0</v>
      </c>
      <c r="LZ92" s="5">
        <f>IF(DZ92=0,0,IF($BJ92&gt;SUM(EA92:$JV92),IF(DZ92+SUM(EA92:$JV92)&gt;$BJ92,$BJ92-SUM(MA92:$RV92),DZ92),0))</f>
        <v>0</v>
      </c>
      <c r="MA92" s="5">
        <f>IF(EA92=0,0,IF($BJ92&gt;SUM(EB92:$JV92),IF(EA92+SUM(EB92:$JV92)&gt;$BJ92,$BJ92-SUM(MB92:$RV92),EA92),0))</f>
        <v>0</v>
      </c>
      <c r="MB92" s="5">
        <f>IF(EB92=0,0,IF($BJ92&gt;SUM(EC92:$JV92),IF(EB92+SUM(EC92:$JV92)&gt;$BJ92,$BJ92-SUM(MC92:$RV92),EB92),0))</f>
        <v>0</v>
      </c>
      <c r="MC92" s="5">
        <f>IF(EC92=0,0,IF($BJ92&gt;SUM(ED92:$JV92),IF(EC92+SUM(ED92:$JV92)&gt;$BJ92,$BJ92-SUM(MD92:$RV92),EC92),0))</f>
        <v>0</v>
      </c>
      <c r="MD92" s="5">
        <f>IF(ED92=0,0,IF($BJ92&gt;SUM(EE92:$JV92),IF(ED92+SUM(EE92:$JV92)&gt;$BJ92,$BJ92-SUM(ME92:$RV92),ED92),0))</f>
        <v>0</v>
      </c>
      <c r="ME92" s="5">
        <f>IF(EE92=0,0,IF($BJ92&gt;SUM(EF92:$JV92),IF(EE92+SUM(EF92:$JV92)&gt;$BJ92,$BJ92-SUM(MF92:$RV92),EE92),0))</f>
        <v>0</v>
      </c>
      <c r="MF92" s="5">
        <f>IF(EF92=0,0,IF($BJ92&gt;SUM(EG92:$JV92),IF(EF92+SUM(EG92:$JV92)&gt;$BJ92,$BJ92-SUM(MG92:$RV92),EF92),0))</f>
        <v>0</v>
      </c>
      <c r="MG92" s="5">
        <f>IF(EG92=0,0,IF($BJ92&gt;SUM(EH92:$JV92),IF(EG92+SUM(EH92:$JV92)&gt;$BJ92,$BJ92-SUM(MH92:$RV92),EG92),0))</f>
        <v>0</v>
      </c>
      <c r="MH92" s="5">
        <f>IF(EH92=0,0,IF($BJ92&gt;SUM(EI92:$JV92),IF(EH92+SUM(EI92:$JV92)&gt;$BJ92,$BJ92-SUM(MI92:$RV92),EH92),0))</f>
        <v>0</v>
      </c>
      <c r="MI92" s="5">
        <f>IF(EI92=0,0,IF($BJ92&gt;SUM(EJ92:$JV92),IF(EI92+SUM(EJ92:$JV92)&gt;$BJ92,$BJ92-SUM(MJ92:$RV92),EI92),0))</f>
        <v>0</v>
      </c>
      <c r="MJ92" s="5">
        <f>IF(EJ92=0,0,IF($BJ92&gt;SUM(EK92:$JV92),IF(EJ92+SUM(EK92:$JV92)&gt;$BJ92,$BJ92-SUM(MK92:$RV92),EJ92),0))</f>
        <v>0</v>
      </c>
      <c r="MK92" s="5">
        <f>IF(EK92=0,0,IF($BJ92&gt;SUM(EL92:$JV92),IF(EK92+SUM(EL92:$JV92)&gt;$BJ92,$BJ92-SUM(ML92:$RV92),EK92),0))</f>
        <v>0</v>
      </c>
      <c r="ML92" s="5">
        <f>IF(EL92=0,0,IF($BJ92&gt;SUM(EM92:$JV92),IF(EL92+SUM(EM92:$JV92)&gt;$BJ92,$BJ92-SUM(MM92:$RV92),EL92),0))</f>
        <v>0</v>
      </c>
      <c r="MM92" s="5">
        <f>IF(EM92=0,0,IF($BJ92&gt;SUM(EN92:$JV92),IF(EM92+SUM(EN92:$JV92)&gt;$BJ92,$BJ92-SUM(MN92:$RV92),EM92),0))</f>
        <v>0</v>
      </c>
      <c r="MN92" s="5">
        <f>IF(EN92=0,0,IF($BJ92&gt;SUM(EO92:$JV92),IF(EN92+SUM(EO92:$JV92)&gt;$BJ92,$BJ92-SUM(MO92:$RV92),EN92),0))</f>
        <v>0</v>
      </c>
      <c r="MO92" s="5">
        <f>IF(EO92=0,0,IF($BJ92&gt;SUM(EP92:$JV92),IF(EO92+SUM(EP92:$JV92)&gt;$BJ92,$BJ92-SUM(MP92:$RV92),EO92),0))</f>
        <v>0</v>
      </c>
      <c r="MP92" s="5">
        <f>IF(EP92=0,0,IF($BJ92&gt;SUM(EQ92:$JV92),IF(EP92+SUM(EQ92:$JV92)&gt;$BJ92,$BJ92-SUM(MQ92:$RV92),EP92),0))</f>
        <v>0</v>
      </c>
      <c r="MQ92" s="5">
        <f>IF(EQ92=0,0,IF($BJ92&gt;SUM(ER92:$JV92),IF(EQ92+SUM(ER92:$JV92)&gt;$BJ92,$BJ92-SUM(MR92:$RV92),EQ92),0))</f>
        <v>0</v>
      </c>
      <c r="MR92" s="5">
        <f>IF(ER92=0,0,IF($BJ92&gt;SUM(ES92:$JV92),IF(ER92+SUM(ES92:$JV92)&gt;$BJ92,$BJ92-SUM(MS92:$RV92),ER92),0))</f>
        <v>0</v>
      </c>
      <c r="MS92" s="5">
        <f>IF(ES92=0,0,IF($BJ92&gt;SUM(ET92:$JV92),IF(ES92+SUM(ET92:$JV92)&gt;$BJ92,$BJ92-SUM(MT92:$RV92),ES92),0))</f>
        <v>0</v>
      </c>
      <c r="MT92" s="5">
        <f>IF(ET92=0,0,IF($BJ92&gt;SUM(EU92:$JV92),IF(ET92+SUM(EU92:$JV92)&gt;$BJ92,$BJ92-SUM(MU92:$RV92),ET92),0))</f>
        <v>0</v>
      </c>
      <c r="MU92" s="5">
        <f>IF(EU92=0,0,IF($BJ92&gt;SUM(EV92:$JV92),IF(EU92+SUM(EV92:$JV92)&gt;$BJ92,$BJ92-SUM(MV92:$RV92),EU92),0))</f>
        <v>0</v>
      </c>
      <c r="MV92" s="5">
        <f>IF(EV92=0,0,IF($BJ92&gt;SUM(EW92:$JV92),IF(EV92+SUM(EW92:$JV92)&gt;$BJ92,$BJ92-SUM(MW92:$RV92),EV92),0))</f>
        <v>0</v>
      </c>
      <c r="MW92" s="5">
        <f>IF(EW92=0,0,IF($BJ92&gt;SUM(EX92:$JV92),IF(EW92+SUM(EX92:$JV92)&gt;$BJ92,$BJ92-SUM(MX92:$RV92),EW92),0))</f>
        <v>0</v>
      </c>
      <c r="MX92" s="5">
        <f>IF(EX92=0,0,IF($BJ92&gt;SUM(EY92:$JV92),IF(EX92+SUM(EY92:$JV92)&gt;$BJ92,$BJ92-SUM(MY92:$RV92),EX92),0))</f>
        <v>0</v>
      </c>
      <c r="MY92" s="5">
        <f>IF(EY92=0,0,IF($BJ92&gt;SUM(EZ92:$JV92),IF(EY92+SUM(EZ92:$JV92)&gt;$BJ92,$BJ92-SUM(MZ92:$RV92),EY92),0))</f>
        <v>0</v>
      </c>
      <c r="MZ92" s="5">
        <f>IF(EZ92=0,0,IF($BJ92&gt;SUM(FA92:$JV92),IF(EZ92+SUM(FA92:$JV92)&gt;$BJ92,$BJ92-SUM(NA92:$RV92),EZ92),0))</f>
        <v>0</v>
      </c>
      <c r="NA92" s="5">
        <f>IF(FA92=0,0,IF($BJ92&gt;SUM(FB92:$JV92),IF(FA92+SUM(FB92:$JV92)&gt;$BJ92,$BJ92-SUM(NB92:$RV92),FA92),0))</f>
        <v>0</v>
      </c>
      <c r="NB92" s="5">
        <f>IF(FB92=0,0,IF($BJ92&gt;SUM(FC92:$JV92),IF(FB92+SUM(FC92:$JV92)&gt;$BJ92,$BJ92-SUM(NC92:$RV92),FB92),0))</f>
        <v>0</v>
      </c>
      <c r="NC92" s="5">
        <f>IF(FC92=0,0,IF($BJ92&gt;SUM(FD92:$JV92),IF(FC92+SUM(FD92:$JV92)&gt;$BJ92,$BJ92-SUM(ND92:$RV92),FC92),0))</f>
        <v>0</v>
      </c>
      <c r="ND92" s="5">
        <f>IF(FD92=0,0,IF($BJ92&gt;SUM(FE92:$JV92),IF(FD92+SUM(FE92:$JV92)&gt;$BJ92,$BJ92-SUM(NE92:$RV92),FD92),0))</f>
        <v>0</v>
      </c>
      <c r="NE92" s="5">
        <f>IF(FE92=0,0,IF($BJ92&gt;SUM(FF92:$JV92),IF(FE92+SUM(FF92:$JV92)&gt;$BJ92,$BJ92-SUM(NF92:$RV92),FE92),0))</f>
        <v>0</v>
      </c>
      <c r="NF92" s="5">
        <f>IF(FF92=0,0,IF($BJ92&gt;SUM(FG92:$JV92),IF(FF92+SUM(FG92:$JV92)&gt;$BJ92,$BJ92-SUM(NG92:$RV92),FF92),0))</f>
        <v>0</v>
      </c>
      <c r="NG92" s="5">
        <f>IF(FG92=0,0,IF($BJ92&gt;SUM(FH92:$JV92),IF(FG92+SUM(FH92:$JV92)&gt;$BJ92,$BJ92-SUM(NH92:$RV92),FG92),0))</f>
        <v>0</v>
      </c>
      <c r="NH92" s="5">
        <f>IF(FH92=0,0,IF($BJ92&gt;SUM(FI92:$JV92),IF(FH92+SUM(FI92:$JV92)&gt;$BJ92,$BJ92-SUM(NI92:$RV92),FH92),0))</f>
        <v>0</v>
      </c>
      <c r="NI92" s="5">
        <f>IF(FI92=0,0,IF($BJ92&gt;SUM(FJ92:$JV92),IF(FI92+SUM(FJ92:$JV92)&gt;$BJ92,$BJ92-SUM(NJ92:$RV92),FI92),0))</f>
        <v>0</v>
      </c>
      <c r="NJ92" s="5">
        <f>IF(FJ92=0,0,IF($BJ92&gt;SUM(FK92:$JV92),IF(FJ92+SUM(FK92:$JV92)&gt;$BJ92,$BJ92-SUM(NK92:$RV92),FJ92),0))</f>
        <v>0</v>
      </c>
      <c r="NK92" s="5">
        <f>IF(FK92=0,0,IF($BJ92&gt;SUM(FL92:$JV92),IF(FK92+SUM(FL92:$JV92)&gt;$BJ92,$BJ92-SUM(NL92:$RV92),FK92),0))</f>
        <v>0</v>
      </c>
      <c r="NL92" s="5">
        <f>IF(FL92=0,0,IF($BJ92&gt;SUM(FM92:$JV92),IF(FL92+SUM(FM92:$JV92)&gt;$BJ92,$BJ92-SUM(NM92:$RV92),FL92),0))</f>
        <v>0</v>
      </c>
      <c r="NM92" s="5">
        <f>IF(FM92=0,0,IF($BJ92&gt;SUM(FN92:$JV92),IF(FM92+SUM(FN92:$JV92)&gt;$BJ92,$BJ92-SUM(NN92:$RV92),FM92),0))</f>
        <v>0</v>
      </c>
      <c r="NN92" s="5">
        <f>IF(FN92=0,0,IF($BJ92&gt;SUM(FO92:$JV92),IF(FN92+SUM(FO92:$JV92)&gt;$BJ92,$BJ92-SUM(NO92:$RV92),FN92),0))</f>
        <v>0</v>
      </c>
      <c r="NO92" s="5">
        <f>IF(FO92=0,0,IF($BJ92&gt;SUM(FP92:$JV92),IF(FO92+SUM(FP92:$JV92)&gt;$BJ92,$BJ92-SUM(NP92:$RV92),FO92),0))</f>
        <v>0</v>
      </c>
      <c r="NP92" s="5">
        <f>IF(FP92=0,0,IF($BJ92&gt;SUM(FQ92:$JV92),IF(FP92+SUM(FQ92:$JV92)&gt;$BJ92,$BJ92-SUM(NQ92:$RV92),FP92),0))</f>
        <v>0</v>
      </c>
      <c r="NQ92" s="5">
        <f>IF(FQ92=0,0,IF($BJ92&gt;SUM(FR92:$JV92),IF(FQ92+SUM(FR92:$JV92)&gt;$BJ92,$BJ92-SUM(NR92:$RV92),FQ92),0))</f>
        <v>0</v>
      </c>
      <c r="NR92" s="5">
        <f>IF(FR92=0,0,IF($BJ92&gt;SUM(FS92:$JV92),IF(FR92+SUM(FS92:$JV92)&gt;$BJ92,$BJ92-SUM(NS92:$RV92),FR92),0))</f>
        <v>0</v>
      </c>
      <c r="NS92" s="5">
        <f>IF(FS92=0,0,IF($BJ92&gt;SUM(FT92:$JV92),IF(FS92+SUM(FT92:$JV92)&gt;$BJ92,$BJ92-SUM(NT92:$RV92),FS92),0))</f>
        <v>0</v>
      </c>
      <c r="NT92" s="5">
        <f>IF(FT92=0,0,IF($BJ92&gt;SUM(FU92:$JV92),IF(FT92+SUM(FU92:$JV92)&gt;$BJ92,$BJ92-SUM(NU92:$RV92),FT92),0))</f>
        <v>0</v>
      </c>
      <c r="NU92" s="5">
        <f>IF(FU92=0,0,IF($BJ92&gt;SUM(FV92:$JV92),IF(FU92+SUM(FV92:$JV92)&gt;$BJ92,$BJ92-SUM(NV92:$RV92),FU92),0))</f>
        <v>0</v>
      </c>
      <c r="NV92" s="5">
        <f>IF(FV92=0,0,IF($BJ92&gt;SUM(FW92:$JV92),IF(FV92+SUM(FW92:$JV92)&gt;$BJ92,$BJ92-SUM(NW92:$RV92),FV92),0))</f>
        <v>0</v>
      </c>
      <c r="NW92" s="5">
        <f>IF(FW92=0,0,IF($BJ92&gt;SUM(FX92:$JV92),IF(FW92+SUM(FX92:$JV92)&gt;$BJ92,$BJ92-SUM(NX92:$RV92),FW92),0))</f>
        <v>0</v>
      </c>
      <c r="NX92" s="5">
        <f>IF(FX92=0,0,IF($BJ92&gt;SUM(FY92:$JV92),IF(FX92+SUM(FY92:$JV92)&gt;$BJ92,$BJ92-SUM(NY92:$RV92),FX92),0))</f>
        <v>0</v>
      </c>
      <c r="NY92" s="5">
        <f>IF(FY92=0,0,IF($BJ92&gt;SUM(FZ92:$JV92),IF(FY92+SUM(FZ92:$JV92)&gt;$BJ92,$BJ92-SUM(NZ92:$RV92),FY92),0))</f>
        <v>0</v>
      </c>
      <c r="NZ92" s="5">
        <f>IF(FZ92=0,0,IF($BJ92&gt;SUM(GA92:$JV92),IF(FZ92+SUM(GA92:$JV92)&gt;$BJ92,$BJ92-SUM(OA92:$RV92),FZ92),0))</f>
        <v>0</v>
      </c>
      <c r="OA92" s="5">
        <f>IF(GA92=0,0,IF($BJ92&gt;SUM(GB92:$JV92),IF(GA92+SUM(GB92:$JV92)&gt;$BJ92,$BJ92-SUM(OB92:$RV92),GA92),0))</f>
        <v>0</v>
      </c>
      <c r="OB92" s="5">
        <f>IF(GB92=0,0,IF($BJ92&gt;SUM(GC92:$JV92),IF(GB92+SUM(GC92:$JV92)&gt;$BJ92,$BJ92-SUM(OC92:$RV92),GB92),0))</f>
        <v>0</v>
      </c>
      <c r="OC92" s="5">
        <f>IF(GC92=0,0,IF($BJ92&gt;SUM(GD92:$JV92),IF(GC92+SUM(GD92:$JV92)&gt;$BJ92,$BJ92-SUM(OD92:$RV92),GC92),0))</f>
        <v>0</v>
      </c>
      <c r="OD92" s="5">
        <f>IF(GD92=0,0,IF($BJ92&gt;SUM(GE92:$JV92),IF(GD92+SUM(GE92:$JV92)&gt;$BJ92,$BJ92-SUM(OE92:$RV92),GD92),0))</f>
        <v>0</v>
      </c>
      <c r="OE92" s="5">
        <f>IF(GE92=0,0,IF($BJ92&gt;SUM(GF92:$JV92),IF(GE92+SUM(GF92:$JV92)&gt;$BJ92,$BJ92-SUM(OF92:$RV92),GE92),0))</f>
        <v>0</v>
      </c>
      <c r="OF92" s="5">
        <f>IF(GF92=0,0,IF($BJ92&gt;SUM(GG92:$JV92),IF(GF92+SUM(GG92:$JV92)&gt;$BJ92,$BJ92-SUM(OG92:$RV92),GF92),0))</f>
        <v>0</v>
      </c>
      <c r="OG92" s="5">
        <f>IF(GG92=0,0,IF($BJ92&gt;SUM(GH92:$JV92),IF(GG92+SUM(GH92:$JV92)&gt;$BJ92,$BJ92-SUM(OH92:$RV92),GG92),0))</f>
        <v>0</v>
      </c>
      <c r="OH92" s="5">
        <f>IF(GH92=0,0,IF($BJ92&gt;SUM(GI92:$JV92),IF(GH92+SUM(GI92:$JV92)&gt;$BJ92,$BJ92-SUM(OI92:$RV92),GH92),0))</f>
        <v>0</v>
      </c>
      <c r="OI92" s="5">
        <f>IF(GI92=0,0,IF($BJ92&gt;SUM(GJ92:$JV92),IF(GI92+SUM(GJ92:$JV92)&gt;$BJ92,$BJ92-SUM(OJ92:$RV92),GI92),0))</f>
        <v>0</v>
      </c>
      <c r="OJ92" s="5">
        <f>IF(GJ92=0,0,IF($BJ92&gt;SUM(GK92:$JV92),IF(GJ92+SUM(GK92:$JV92)&gt;$BJ92,$BJ92-SUM(OK92:$RV92),GJ92),0))</f>
        <v>0</v>
      </c>
      <c r="OK92" s="5">
        <f>IF(GK92=0,0,IF($BJ92&gt;SUM(GL92:$JV92),IF(GK92+SUM(GL92:$JV92)&gt;$BJ92,$BJ92-SUM(OL92:$RV92),GK92),0))</f>
        <v>0</v>
      </c>
      <c r="OL92" s="5">
        <f>IF(GL92=0,0,IF($BJ92&gt;SUM(GM92:$JV92),IF(GL92+SUM(GM92:$JV92)&gt;$BJ92,$BJ92-SUM(OM92:$RV92),GL92),0))</f>
        <v>0</v>
      </c>
      <c r="OM92" s="5">
        <f>IF(GM92=0,0,IF($BJ92&gt;SUM(GN92:$JV92),IF(GM92+SUM(GN92:$JV92)&gt;$BJ92,$BJ92-SUM(ON92:$RV92),GM92),0))</f>
        <v>0</v>
      </c>
      <c r="ON92" s="5">
        <f>IF(GN92=0,0,IF($BJ92&gt;SUM(GO92:$JV92),IF(GN92+SUM(GO92:$JV92)&gt;$BJ92,$BJ92-SUM(OO92:$RV92),GN92),0))</f>
        <v>0</v>
      </c>
      <c r="OO92" s="5">
        <f>IF(GO92=0,0,IF($BJ92&gt;SUM(GP92:$JV92),IF(GO92+SUM(GP92:$JV92)&gt;$BJ92,$BJ92-SUM(OP92:$RV92),GO92),0))</f>
        <v>0</v>
      </c>
      <c r="OP92" s="5">
        <f>IF(GP92=0,0,IF($BJ92&gt;SUM(GQ92:$JV92),IF(GP92+SUM(GQ92:$JV92)&gt;$BJ92,$BJ92-SUM(OQ92:$RV92),GP92),0))</f>
        <v>0</v>
      </c>
      <c r="OQ92" s="5">
        <f>IF(GQ92=0,0,IF($BJ92&gt;SUM(GR92:$JV92),IF(GQ92+SUM(GR92:$JV92)&gt;$BJ92,$BJ92-SUM(OR92:$RV92),GQ92),0))</f>
        <v>0</v>
      </c>
      <c r="OR92" s="5">
        <f>IF(GR92=0,0,IF($BJ92&gt;SUM(GS92:$JV92),IF(GR92+SUM(GS92:$JV92)&gt;$BJ92,$BJ92-SUM(OS92:$RV92),GR92),0))</f>
        <v>0</v>
      </c>
      <c r="OS92" s="5">
        <f>IF(GS92=0,0,IF($BJ92&gt;SUM(GT92:$JV92),IF(GS92+SUM(GT92:$JV92)&gt;$BJ92,$BJ92-SUM(OT92:$RV92),GS92),0))</f>
        <v>0</v>
      </c>
      <c r="OT92" s="5">
        <f>IF(GT92=0,0,IF($BJ92&gt;SUM(GU92:$JV92),IF(GT92+SUM(GU92:$JV92)&gt;$BJ92,$BJ92-SUM(OU92:$RV92),GT92),0))</f>
        <v>0</v>
      </c>
      <c r="OU92" s="5">
        <f>IF(GU92=0,0,IF($BJ92&gt;SUM(GV92:$JV92),IF(GU92+SUM(GV92:$JV92)&gt;$BJ92,$BJ92-SUM(OV92:$RV92),GU92),0))</f>
        <v>0</v>
      </c>
      <c r="OV92" s="5">
        <f>IF(GV92=0,0,IF($BJ92&gt;SUM(GW92:$JV92),IF(GV92+SUM(GW92:$JV92)&gt;$BJ92,$BJ92-SUM(OW92:$RV92),GV92),0))</f>
        <v>0</v>
      </c>
      <c r="OW92" s="5">
        <f>IF(GW92=0,0,IF($BJ92&gt;SUM(GX92:$JV92),IF(GW92+SUM(GX92:$JV92)&gt;$BJ92,$BJ92-SUM(OX92:$RV92),GW92),0))</f>
        <v>0</v>
      </c>
      <c r="OX92" s="5">
        <f>IF(GX92=0,0,IF($BJ92&gt;SUM(GY92:$JV92),IF(GX92+SUM(GY92:$JV92)&gt;$BJ92,$BJ92-SUM(OY92:$RV92),GX92),0))</f>
        <v>0</v>
      </c>
      <c r="OY92" s="5">
        <f>IF(GY92=0,0,IF($BJ92&gt;SUM(GZ92:$JV92),IF(GY92+SUM(GZ92:$JV92)&gt;$BJ92,$BJ92-SUM(OZ92:$RV92),GY92),0))</f>
        <v>0</v>
      </c>
      <c r="OZ92" s="5">
        <f>IF(GZ92=0,0,IF($BJ92&gt;SUM(HA92:$JV92),IF(GZ92+SUM(HA92:$JV92)&gt;$BJ92,$BJ92-SUM(PA92:$RV92),GZ92),0))</f>
        <v>0</v>
      </c>
      <c r="PA92" s="5">
        <f>IF(HA92=0,0,IF($BJ92&gt;SUM(HB92:$JV92),IF(HA92+SUM(HB92:$JV92)&gt;$BJ92,$BJ92-SUM(PB92:$RV92),HA92),0))</f>
        <v>0</v>
      </c>
      <c r="PB92" s="5">
        <f>IF(HB92=0,0,IF($BJ92&gt;SUM(HC92:$JV92),IF(HB92+SUM(HC92:$JV92)&gt;$BJ92,$BJ92-SUM(PC92:$RV92),HB92),0))</f>
        <v>0</v>
      </c>
      <c r="PC92" s="5">
        <f>IF(HC92=0,0,IF($BJ92&gt;SUM(HD92:$JV92),IF(HC92+SUM(HD92:$JV92)&gt;$BJ92,$BJ92-SUM(PD92:$RV92),HC92),0))</f>
        <v>0</v>
      </c>
      <c r="PD92" s="5">
        <f>IF(HD92=0,0,IF($BJ92&gt;SUM(HE92:$JV92),IF(HD92+SUM(HE92:$JV92)&gt;$BJ92,$BJ92-SUM(PE92:$RV92),HD92),0))</f>
        <v>0</v>
      </c>
      <c r="PE92" s="5">
        <f>IF(HE92=0,0,IF($BJ92&gt;SUM(HF92:$JV92),IF(HE92+SUM(HF92:$JV92)&gt;$BJ92,$BJ92-SUM(PF92:$RV92),HE92),0))</f>
        <v>0</v>
      </c>
      <c r="PF92" s="5">
        <f>IF(HF92=0,0,IF($BJ92&gt;SUM(HG92:$JV92),IF(HF92+SUM(HG92:$JV92)&gt;$BJ92,$BJ92-SUM(PG92:$RV92),HF92),0))</f>
        <v>0</v>
      </c>
      <c r="PG92" s="5">
        <f>IF(HG92=0,0,IF($BJ92&gt;SUM(HH92:$JV92),IF(HG92+SUM(HH92:$JV92)&gt;$BJ92,$BJ92-SUM(PH92:$RV92),HG92),0))</f>
        <v>0</v>
      </c>
      <c r="PH92" s="5">
        <f>IF(HH92=0,0,IF($BJ92&gt;SUM(HI92:$JV92),IF(HH92+SUM(HI92:$JV92)&gt;$BJ92,$BJ92-SUM(PI92:$RV92),HH92),0))</f>
        <v>0</v>
      </c>
      <c r="PI92" s="5">
        <f>IF(HI92=0,0,IF($BJ92&gt;SUM(HJ92:$JV92),IF(HI92+SUM(HJ92:$JV92)&gt;$BJ92,$BJ92-SUM(PJ92:$RV92),HI92),0))</f>
        <v>0</v>
      </c>
      <c r="PJ92" s="5">
        <f>IF(HJ92=0,0,IF($BJ92&gt;SUM(HK92:$JV92),IF(HJ92+SUM(HK92:$JV92)&gt;$BJ92,$BJ92-SUM(PK92:$RV92),HJ92),0))</f>
        <v>0</v>
      </c>
      <c r="PK92" s="5">
        <f>IF(HK92=0,0,IF($BJ92&gt;SUM(HL92:$JV92),IF(HK92+SUM(HL92:$JV92)&gt;$BJ92,$BJ92-SUM(PL92:$RV92),HK92),0))</f>
        <v>0</v>
      </c>
      <c r="PL92" s="5">
        <f>IF(HL92=0,0,IF($BJ92&gt;SUM(HM92:$JV92),IF(HL92+SUM(HM92:$JV92)&gt;$BJ92,$BJ92-SUM(PM92:$RV92),HL92),0))</f>
        <v>0</v>
      </c>
      <c r="PM92" s="5">
        <f>IF(HM92=0,0,IF($BJ92&gt;SUM(HN92:$JV92),IF(HM92+SUM(HN92:$JV92)&gt;$BJ92,$BJ92-SUM(PN92:$RV92),HM92),0))</f>
        <v>0</v>
      </c>
      <c r="PN92" s="5">
        <f>IF(HN92=0,0,IF($BJ92&gt;SUM(HO92:$JV92),IF(HN92+SUM(HO92:$JV92)&gt;$BJ92,$BJ92-SUM(PO92:$RV92),HN92),0))</f>
        <v>0</v>
      </c>
      <c r="PO92" s="5">
        <f>IF(HO92=0,0,IF($BJ92&gt;SUM(HP92:$JV92),IF(HO92+SUM(HP92:$JV92)&gt;$BJ92,$BJ92-SUM(PP92:$RV92),HO92),0))</f>
        <v>0</v>
      </c>
      <c r="PP92" s="5">
        <f>IF(HP92=0,0,IF($BJ92&gt;SUM(HQ92:$JV92),IF(HP92+SUM(HQ92:$JV92)&gt;$BJ92,$BJ92-SUM(PQ92:$RV92),HP92),0))</f>
        <v>0</v>
      </c>
      <c r="PQ92" s="5">
        <f>IF(HQ92=0,0,IF($BJ92&gt;SUM(HR92:$JV92),IF(HQ92+SUM(HR92:$JV92)&gt;$BJ92,$BJ92-SUM(PR92:$RV92),HQ92),0))</f>
        <v>0</v>
      </c>
      <c r="PR92" s="5">
        <f>IF(HR92=0,0,IF($BJ92&gt;SUM(HS92:$JV92),IF(HR92+SUM(HS92:$JV92)&gt;$BJ92,$BJ92-SUM(PS92:$RV92),HR92),0))</f>
        <v>0</v>
      </c>
      <c r="PS92" s="5">
        <f>IF(HS92=0,0,IF($BJ92&gt;SUM(HT92:$JV92),IF(HS92+SUM(HT92:$JV92)&gt;$BJ92,$BJ92-SUM(PT92:$RV92),HS92),0))</f>
        <v>0</v>
      </c>
      <c r="PT92" s="5">
        <f>IF(HT92=0,0,IF($BJ92&gt;SUM(HU92:$JV92),IF(HT92+SUM(HU92:$JV92)&gt;$BJ92,$BJ92-SUM(PU92:$RV92),HT92),0))</f>
        <v>0</v>
      </c>
      <c r="PU92" s="5">
        <f>IF(HU92=0,0,IF($BJ92&gt;SUM(HV92:$JV92),IF(HU92+SUM(HV92:$JV92)&gt;$BJ92,$BJ92-SUM(PV92:$RV92),HU92),0))</f>
        <v>0</v>
      </c>
      <c r="PV92" s="5">
        <f>IF(HV92=0,0,IF($BJ92&gt;SUM(HW92:$JV92),IF(HV92+SUM(HW92:$JV92)&gt;$BJ92,$BJ92-SUM(PW92:$RV92),HV92),0))</f>
        <v>0</v>
      </c>
      <c r="PW92" s="5">
        <f>IF(HW92=0,0,IF($BJ92&gt;SUM(HX92:$JV92),IF(HW92+SUM(HX92:$JV92)&gt;$BJ92,$BJ92-SUM(PX92:$RV92),HW92),0))</f>
        <v>0</v>
      </c>
      <c r="PX92" s="5">
        <f>IF(HX92=0,0,IF($BJ92&gt;SUM(HY92:$JV92),IF(HX92+SUM(HY92:$JV92)&gt;$BJ92,$BJ92-SUM(PY92:$RV92),HX92),0))</f>
        <v>0</v>
      </c>
      <c r="PY92" s="5">
        <f>IF(HY92=0,0,IF($BJ92&gt;SUM(HZ92:$JV92),IF(HY92+SUM(HZ92:$JV92)&gt;$BJ92,$BJ92-SUM(PZ92:$RV92),HY92),0))</f>
        <v>0</v>
      </c>
      <c r="PZ92" s="5">
        <f>IF(HZ92=0,0,IF($BJ92&gt;SUM(IA92:$JV92),IF(HZ92+SUM(IA92:$JV92)&gt;$BJ92,$BJ92-SUM(QA92:$RV92),HZ92),0))</f>
        <v>0</v>
      </c>
      <c r="QA92" s="5">
        <f>IF(IA92=0,0,IF($BJ92&gt;SUM(IB92:$JV92),IF(IA92+SUM(IB92:$JV92)&gt;$BJ92,$BJ92-SUM(QB92:$RV92),IA92),0))</f>
        <v>0</v>
      </c>
      <c r="QB92" s="5">
        <f>IF(IB92=0,0,IF($BJ92&gt;SUM(IC92:$JV92),IF(IB92+SUM(IC92:$JV92)&gt;$BJ92,$BJ92-SUM(QC92:$RV92),IB92),0))</f>
        <v>0</v>
      </c>
      <c r="QC92" s="5">
        <f>IF(IC92=0,0,IF($BJ92&gt;SUM(ID92:$JV92),IF(IC92+SUM(ID92:$JV92)&gt;$BJ92,$BJ92-SUM(QD92:$RV92),IC92),0))</f>
        <v>0</v>
      </c>
      <c r="QD92" s="5">
        <f>IF(ID92=0,0,IF($BJ92&gt;SUM(IE92:$JV92),IF(ID92+SUM(IE92:$JV92)&gt;$BJ92,$BJ92-SUM(QE92:$RV92),ID92),0))</f>
        <v>0</v>
      </c>
      <c r="QE92" s="5">
        <f>IF(IE92=0,0,IF($BJ92&gt;SUM(IF92:$JV92),IF(IE92+SUM(IF92:$JV92)&gt;$BJ92,$BJ92-SUM(QF92:$RV92),IE92),0))</f>
        <v>0</v>
      </c>
      <c r="QF92" s="5">
        <f>IF(IF92=0,0,IF($BJ92&gt;SUM(IG92:$JV92),IF(IF92+SUM(IG92:$JV92)&gt;$BJ92,$BJ92-SUM(QG92:$RV92),IF92),0))</f>
        <v>0</v>
      </c>
      <c r="QG92" s="5">
        <f>IF(IG92=0,0,IF($BJ92&gt;SUM(IH92:$JV92),IF(IG92+SUM(IH92:$JV92)&gt;$BJ92,$BJ92-SUM(QH92:$RV92),IG92),0))</f>
        <v>0</v>
      </c>
      <c r="QH92" s="5">
        <f>IF(IH92=0,0,IF($BJ92&gt;SUM(II92:$JV92),IF(IH92+SUM(II92:$JV92)&gt;$BJ92,$BJ92-SUM(QI92:$RV92),IH92),0))</f>
        <v>0</v>
      </c>
      <c r="QI92" s="5">
        <f>IF(II92=0,0,IF($BJ92&gt;SUM(IJ92:$JV92),IF(II92+SUM(IJ92:$JV92)&gt;$BJ92,$BJ92-SUM(QJ92:$RV92),II92),0))</f>
        <v>0</v>
      </c>
      <c r="QJ92" s="5">
        <f>IF(IJ92=0,0,IF($BJ92&gt;SUM(IK92:$JV92),IF(IJ92+SUM(IK92:$JV92)&gt;$BJ92,$BJ92-SUM(QK92:$RV92),IJ92),0))</f>
        <v>0</v>
      </c>
      <c r="QK92" s="5">
        <f>IF(IK92=0,0,IF($BJ92&gt;SUM(IL92:$JV92),IF(IK92+SUM(IL92:$JV92)&gt;$BJ92,$BJ92-SUM(QL92:$RV92),IK92),0))</f>
        <v>0</v>
      </c>
      <c r="QL92" s="5">
        <f>IF(IL92=0,0,IF($BJ92&gt;SUM(IM92:$JV92),IF(IL92+SUM(IM92:$JV92)&gt;$BJ92,$BJ92-SUM(QM92:$RV92),IL92),0))</f>
        <v>0</v>
      </c>
      <c r="QM92" s="5">
        <f>IF(IM92=0,0,IF($BJ92&gt;SUM(IN92:$JV92),IF(IM92+SUM(IN92:$JV92)&gt;$BJ92,$BJ92-SUM(QN92:$RV92),IM92),0))</f>
        <v>0</v>
      </c>
      <c r="QN92" s="5">
        <f>IF(IN92=0,0,IF($BJ92&gt;SUM(IO92:$JV92),IF(IN92+SUM(IO92:$JV92)&gt;$BJ92,$BJ92-SUM(QO92:$RV92),IN92),0))</f>
        <v>0</v>
      </c>
      <c r="QO92" s="5">
        <f>IF(IO92=0,0,IF($BJ92&gt;SUM(IP92:$JV92),IF(IO92+SUM(IP92:$JV92)&gt;$BJ92,$BJ92-SUM(QP92:$RV92),IO92),0))</f>
        <v>0</v>
      </c>
      <c r="QP92" s="5">
        <f>IF(IP92=0,0,IF($BJ92&gt;SUM(IQ92:$JV92),IF(IP92+SUM(IQ92:$JV92)&gt;$BJ92,$BJ92-SUM(QQ92:$RV92),IP92),0))</f>
        <v>0</v>
      </c>
      <c r="QQ92" s="5">
        <f>IF(IQ92=0,0,IF($BJ92&gt;SUM(IR92:$JV92),IF(IQ92+SUM(IR92:$JV92)&gt;$BJ92,$BJ92-SUM(QR92:$RV92),IQ92),0))</f>
        <v>0</v>
      </c>
      <c r="QR92" s="5">
        <f>IF(IR92=0,0,IF($BJ92&gt;SUM(IS92:$JV92),IF(IR92+SUM(IS92:$JV92)&gt;$BJ92,$BJ92-SUM(QS92:$RV92),IR92),0))</f>
        <v>0</v>
      </c>
      <c r="QS92" s="5">
        <f>IF(IS92=0,0,IF($BJ92&gt;SUM(IT92:$JV92),IF(IS92+SUM(IT92:$JV92)&gt;$BJ92,$BJ92-SUM(QT92:$RV92),IS92),0))</f>
        <v>0</v>
      </c>
      <c r="QT92" s="5">
        <f>IF(IT92=0,0,IF($BJ92&gt;SUM(IU92:$JV92),IF(IT92+SUM(IU92:$JV92)&gt;$BJ92,$BJ92-SUM(QU92:$RV92),IT92),0))</f>
        <v>0</v>
      </c>
      <c r="QU92" s="5">
        <f>IF(IU92=0,0,IF($BJ92&gt;SUM(IV92:$JV92),IF(IU92+SUM(IV92:$JV92)&gt;$BJ92,$BJ92-SUM(QV92:$RV92),IU92),0))</f>
        <v>0</v>
      </c>
      <c r="QV92" s="5">
        <f>IF(IV92=0,0,IF($BJ92&gt;SUM(IW92:$JV92),IF(IV92+SUM(IW92:$JV92)&gt;$BJ92,$BJ92-SUM(QW92:$RV92),IV92),0))</f>
        <v>0</v>
      </c>
      <c r="QW92" s="5">
        <f>IF(IW92=0,0,IF($BJ92&gt;SUM(IX92:$JV92),IF(IW92+SUM(IX92:$JV92)&gt;$BJ92,$BJ92-SUM(QX92:$RV92),IW92),0))</f>
        <v>0</v>
      </c>
      <c r="QX92" s="5">
        <f>IF(IX92=0,0,IF($BJ92&gt;SUM(IY92:$JV92),IF(IX92+SUM(IY92:$JV92)&gt;$BJ92,$BJ92-SUM(QY92:$RV92),IX92),0))</f>
        <v>0</v>
      </c>
      <c r="QY92" s="5">
        <f>IF(IY92=0,0,IF($BJ92&gt;SUM(IZ92:$JV92),IF(IY92+SUM(IZ92:$JV92)&gt;$BJ92,$BJ92-SUM(QZ92:$RV92),IY92),0))</f>
        <v>0</v>
      </c>
      <c r="QZ92" s="5">
        <f>IF(IZ92=0,0,IF($BJ92&gt;SUM(JA92:$JV92),IF(IZ92+SUM(JA92:$JV92)&gt;$BJ92,$BJ92-SUM(RA92:$RV92),IZ92),0))</f>
        <v>0</v>
      </c>
      <c r="RA92" s="5">
        <f>IF(JA92=0,0,IF($BJ92&gt;SUM(JB92:$JV92),IF(JA92+SUM(JB92:$JV92)&gt;$BJ92,$BJ92-SUM(RB92:$RV92),JA92),0))</f>
        <v>0</v>
      </c>
      <c r="RB92" s="5">
        <f>IF(JB92=0,0,IF($BJ92&gt;SUM(JC92:$JV92),IF(JB92+SUM(JC92:$JV92)&gt;$BJ92,$BJ92-SUM(RC92:$RV92),JB92),0))</f>
        <v>0</v>
      </c>
      <c r="RC92" s="5">
        <f>IF(JC92=0,0,IF($BJ92&gt;SUM(JD92:$JV92),IF(JC92+SUM(JD92:$JV92)&gt;$BJ92,$BJ92-SUM(RD92:$RV92),JC92),0))</f>
        <v>0</v>
      </c>
      <c r="RD92" s="5">
        <f>IF(JD92=0,0,IF($BJ92&gt;SUM(JE92:$JV92),IF(JD92+SUM(JE92:$JV92)&gt;$BJ92,$BJ92-SUM(RE92:$RV92),JD92),0))</f>
        <v>0</v>
      </c>
      <c r="RE92" s="5">
        <f>IF(JE92=0,0,IF($BJ92&gt;SUM(JF92:$JV92),IF(JE92+SUM(JF92:$JV92)&gt;$BJ92,$BJ92-SUM(RF92:$RV92),JE92),0))</f>
        <v>0</v>
      </c>
      <c r="RF92" s="5">
        <f>IF(JF92=0,0,IF($BJ92&gt;SUM(JG92:$JV92),IF(JF92+SUM(JG92:$JV92)&gt;$BJ92,$BJ92-SUM(RG92:$RV92),JF92),0))</f>
        <v>0</v>
      </c>
      <c r="RG92" s="5">
        <f>IF(JG92=0,0,IF($BJ92&gt;SUM(JH92:$JV92),IF(JG92+SUM(JH92:$JV92)&gt;$BJ92,$BJ92-SUM(RH92:$RV92),JG92),0))</f>
        <v>0</v>
      </c>
      <c r="RH92" s="5">
        <f>IF(JH92=0,0,IF($BJ92&gt;SUM(JI92:$JV92),IF(JH92+SUM(JI92:$JV92)&gt;$BJ92,$BJ92-SUM(RI92:$RV92),JH92),0))</f>
        <v>0</v>
      </c>
      <c r="RI92" s="5">
        <f>IF(JI92=0,0,IF($BJ92&gt;SUM(JJ92:$JV92),IF(JI92+SUM(JJ92:$JV92)&gt;$BJ92,$BJ92-SUM(RJ92:$RV92),JI92),0))</f>
        <v>0</v>
      </c>
      <c r="RJ92" s="5">
        <f>IF(JJ92=0,0,IF($BJ92&gt;SUM(JK92:$JV92),IF(JJ92+SUM(JK92:$JV92)&gt;$BJ92,$BJ92-SUM(RK92:$RV92),JJ92),0))</f>
        <v>0</v>
      </c>
      <c r="RK92" s="5">
        <f>IF(JK92=0,0,IF($BJ92&gt;SUM(JL92:$JV92),IF(JK92+SUM(JL92:$JV92)&gt;$BJ92,$BJ92-SUM(RL92:$RV92),JK92),0))</f>
        <v>0</v>
      </c>
      <c r="RL92" s="5">
        <f>IF(JL92=0,0,IF($BJ92&gt;SUM(JM92:$JV92),IF(JL92+SUM(JM92:$JV92)&gt;$BJ92,$BJ92-SUM(RM92:$RV92),JL92),0))</f>
        <v>0</v>
      </c>
      <c r="RM92" s="5">
        <f>IF(JM92=0,0,IF($BJ92&gt;SUM(JN92:$JV92),IF(JM92+SUM(JN92:$JV92)&gt;$BJ92,$BJ92-SUM(RN92:$RV92),JM92),0))</f>
        <v>0</v>
      </c>
      <c r="RN92" s="5">
        <f>IF(JN92=0,0,IF($BJ92&gt;SUM(JO92:$JV92),IF(JN92+SUM(JO92:$JV92)&gt;$BJ92,$BJ92-SUM(RO92:$RV92),JN92),0))</f>
        <v>0</v>
      </c>
      <c r="RO92" s="5">
        <f>IF(JO92=0,0,IF($BJ92&gt;SUM(JP92:$JV92),IF(JO92+SUM(JP92:$JV92)&gt;$BJ92,$BJ92-SUM(RP92:$RV92),JO92),0))</f>
        <v>0</v>
      </c>
      <c r="RP92" s="5">
        <f>IF(JP92=0,0,IF($BJ92&gt;SUM(JQ92:$JV92),IF(JP92+SUM(JQ92:$JV92)&gt;$BJ92,$BJ92-SUM(RQ92:$RV92),JP92),0))</f>
        <v>0</v>
      </c>
      <c r="RQ92" s="5">
        <f>IF(JQ92=0,0,IF($BJ92&gt;SUM(JR92:$JV92),IF(JQ92+SUM(JR92:$JV92)&gt;$BJ92,$BJ92-SUM(RR92:$RV92),JQ92),0))</f>
        <v>0</v>
      </c>
      <c r="RR92" s="5">
        <f>IF(JR92=0,0,IF($BJ92&gt;SUM(JS92:$JV92),IF(JR92+SUM(JS92:$JV92)&gt;$BJ92,$BJ92-SUM(RS92:$RV92),JR92),0))</f>
        <v>0</v>
      </c>
      <c r="RS92" s="5">
        <f>IF(JS92=0,0,IF($BJ92&gt;SUM(JT92:$JV92),IF(JS92+SUM(JT92:$JV92)&gt;$BJ92,$BJ92-SUM(RT92:$RV92),JS92),0))</f>
        <v>0</v>
      </c>
      <c r="RT92" s="5">
        <f>IF(JT92=0,0,IF($BJ92&gt;SUM(JU92:$JV92),IF(JT92+SUM(JU92:$JV92)&gt;$BJ92,$BJ92-SUM(RU92:$RV92),JT92),0))</f>
        <v>0</v>
      </c>
      <c r="RU92" s="5">
        <f>IF(JU92=0,0,IF($BJ92&gt;SUM(JV92:$JV92),IF(JU92+SUM(JV92:$JV92)&gt;$BJ92,$BJ92-SUM(RV92:$RV92),JU92),0))</f>
        <v>0</v>
      </c>
      <c r="RV92" s="54"/>
      <c r="RW92" s="12">
        <f ca="1">SUMIFS(Sales!D$1:D$151,Sales!B$1:B$151,B92,Sales!C$1:C$151,C92)</f>
        <v>115</v>
      </c>
      <c r="RX92" s="65" t="b">
        <f>IF(COUNTIF(Sales!C$1:C$153,C92)=1,TRUE,FALSE)</f>
        <v>1</v>
      </c>
      <c r="RY92" t="b">
        <f t="shared" ref="RY92:RY111" si="625">IF(SUM(BW92:JV92)=SUM(BW226:JV226),IF(SUM(BW92:JV92)=0,TRUE,FALSE),TRUE)</f>
        <v>1</v>
      </c>
    </row>
    <row r="93" spans="1:493" hidden="1" x14ac:dyDescent="0.35">
      <c r="A93" s="7">
        <f t="shared" ca="1" si="546"/>
        <v>93</v>
      </c>
      <c r="B93" s="126" t="str">
        <f t="shared" si="595"/>
        <v>GC-Shoes</v>
      </c>
      <c r="C93" s="20" t="s">
        <v>371</v>
      </c>
      <c r="D93" s="20"/>
      <c r="E93" s="155">
        <f>IF(LEFT(C93,5)="Total",0,SUMIFS(Costing!E$1:E$79,Costing!C$1:C$79,B93,Costing!D$1:D$79,C93))</f>
        <v>0</v>
      </c>
      <c r="F93" s="60">
        <f>SUMIFS(Costing!G$1:G$79,Costing!C$1:C$79,B93,Costing!D$1:D$79,C93)</f>
        <v>0</v>
      </c>
      <c r="G93" s="92"/>
      <c r="H93" s="220"/>
      <c r="I93" s="67">
        <f t="shared" si="603"/>
        <v>0</v>
      </c>
      <c r="J93" s="92"/>
      <c r="K93" s="220"/>
      <c r="L93" s="67">
        <f t="shared" si="604"/>
        <v>0</v>
      </c>
      <c r="M93" s="92"/>
      <c r="N93" s="220"/>
      <c r="O93" s="67">
        <f t="shared" si="605"/>
        <v>0</v>
      </c>
      <c r="P93" s="92"/>
      <c r="Q93" s="220"/>
      <c r="R93" s="67">
        <f t="shared" si="606"/>
        <v>0</v>
      </c>
      <c r="S93" s="92"/>
      <c r="T93" s="220"/>
      <c r="U93" s="67">
        <f t="shared" si="607"/>
        <v>0</v>
      </c>
      <c r="V93" s="92"/>
      <c r="W93" s="220"/>
      <c r="X93" s="67">
        <f t="shared" si="608"/>
        <v>0</v>
      </c>
      <c r="Y93" s="92"/>
      <c r="Z93" s="220"/>
      <c r="AA93" s="67">
        <f t="shared" si="609"/>
        <v>0</v>
      </c>
      <c r="AB93" s="92"/>
      <c r="AC93" s="220"/>
      <c r="AD93" s="67">
        <f t="shared" si="610"/>
        <v>0</v>
      </c>
      <c r="AE93" s="92"/>
      <c r="AF93" s="220"/>
      <c r="AG93" s="67">
        <f t="shared" si="611"/>
        <v>0</v>
      </c>
      <c r="AH93" s="92"/>
      <c r="AI93" s="220"/>
      <c r="AJ93" s="67">
        <f t="shared" si="612"/>
        <v>0</v>
      </c>
      <c r="AK93" s="92"/>
      <c r="AL93" s="220"/>
      <c r="AM93" s="67">
        <f t="shared" si="613"/>
        <v>0</v>
      </c>
      <c r="AN93" s="92"/>
      <c r="AO93" s="220"/>
      <c r="AP93" s="67">
        <f t="shared" si="614"/>
        <v>0</v>
      </c>
      <c r="AQ93" s="92"/>
      <c r="AR93" s="220"/>
      <c r="AS93" s="67">
        <f t="shared" si="615"/>
        <v>0</v>
      </c>
      <c r="AT93" s="92"/>
      <c r="AU93" s="220"/>
      <c r="AV93" s="67">
        <f t="shared" si="616"/>
        <v>0</v>
      </c>
      <c r="AW93" s="92"/>
      <c r="AX93" s="220"/>
      <c r="AY93" s="67">
        <f t="shared" si="617"/>
        <v>0</v>
      </c>
      <c r="AZ93" s="92"/>
      <c r="BA93" s="220"/>
      <c r="BB93" s="67">
        <f t="shared" si="618"/>
        <v>0</v>
      </c>
      <c r="BC93" s="92"/>
      <c r="BD93" s="220"/>
      <c r="BE93" s="67">
        <f t="shared" si="619"/>
        <v>0</v>
      </c>
      <c r="BF93" s="92"/>
      <c r="BG93" s="220"/>
      <c r="BH93" s="67">
        <f t="shared" si="620"/>
        <v>0</v>
      </c>
      <c r="BI93" s="68"/>
      <c r="BJ93" s="154">
        <f t="shared" si="621"/>
        <v>0</v>
      </c>
      <c r="BK93" s="116">
        <f t="shared" si="622"/>
        <v>0</v>
      </c>
      <c r="BL93" s="50"/>
      <c r="BM93" s="5">
        <f ca="1">SUMIFS(INDIRECT("Sales!"&amp;RW93&amp;":"&amp;RW93),Sales!$1:$1,"&gt;"&amp;$BN$2,Sales!$1:$1,"&lt;="&amp;$C$2)/$BM$2*30</f>
        <v>0</v>
      </c>
      <c r="BN93" s="72"/>
      <c r="BO93" s="5">
        <f>SUMIF($DB$2:$RV$2,"&lt;"&amp;BO$2,$DB93:$RV93)-SUM($BN93:BN93)</f>
        <v>0</v>
      </c>
      <c r="BP93" s="5">
        <f>SUMIF($DB$2:$RV$2,"&lt;"&amp;BP$2,$DB93:$RV93)-SUM($BN93:BO93)</f>
        <v>0</v>
      </c>
      <c r="BQ93" s="5">
        <f>SUMIF($DB$2:$RV$2,"&lt;"&amp;BQ$2,$DB93:$RV93)-SUM($BN93:BP93)</f>
        <v>0</v>
      </c>
      <c r="BR93" s="5">
        <f>SUMIF($DB$2:$RV$2,"&lt;"&amp;BR$2,$DB93:$RV93)-SUM($BN93:BQ93)</f>
        <v>0</v>
      </c>
      <c r="BS93" s="5">
        <f>SUMIF($DB$2:$RV$2,"&lt;"&amp;BS$2,$DB93:$RV93)-SUM($BN93:BR93)</f>
        <v>0</v>
      </c>
      <c r="BT93" s="5">
        <f>SUMIF($DB$2:$RV$2,"&lt;"&amp;BT$2,$DB93:$RV93)-SUM($BN93:BS93)</f>
        <v>0</v>
      </c>
      <c r="BU93" s="5">
        <f t="shared" si="623"/>
        <v>0</v>
      </c>
      <c r="BV93" s="10"/>
      <c r="BW93" s="79">
        <v>0</v>
      </c>
      <c r="BX93" s="79">
        <v>0</v>
      </c>
      <c r="BY93" s="79">
        <v>0</v>
      </c>
      <c r="BZ93" s="79"/>
      <c r="CA93" s="79"/>
      <c r="CB93" s="79"/>
      <c r="CC93" s="79">
        <v>0</v>
      </c>
      <c r="CD93" s="79">
        <v>0</v>
      </c>
      <c r="CE93" s="79">
        <v>0</v>
      </c>
      <c r="CF93" s="79">
        <v>0</v>
      </c>
      <c r="CG93" s="79">
        <v>0</v>
      </c>
      <c r="CH93" s="79">
        <v>0</v>
      </c>
      <c r="CI93" s="79">
        <v>0</v>
      </c>
      <c r="CJ93" s="79">
        <v>0</v>
      </c>
      <c r="CK93" s="79">
        <v>0</v>
      </c>
      <c r="CL93" s="79">
        <v>0</v>
      </c>
      <c r="CM93" s="79">
        <v>0</v>
      </c>
      <c r="CN93" s="79">
        <v>0</v>
      </c>
      <c r="CO93" s="79">
        <v>0</v>
      </c>
      <c r="CP93" s="79">
        <v>0</v>
      </c>
      <c r="CQ93" s="79">
        <v>0</v>
      </c>
      <c r="CR93" s="79">
        <v>0</v>
      </c>
      <c r="CS93" s="79">
        <v>0</v>
      </c>
      <c r="CT93" s="79">
        <v>0</v>
      </c>
      <c r="CU93" s="79">
        <v>0</v>
      </c>
      <c r="CV93" s="79">
        <v>0</v>
      </c>
      <c r="CW93" s="79">
        <v>0</v>
      </c>
      <c r="CX93" s="95">
        <v>0</v>
      </c>
      <c r="CY93" s="79">
        <v>0</v>
      </c>
      <c r="CZ93" s="79">
        <v>0</v>
      </c>
      <c r="DA93" s="79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10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/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0</v>
      </c>
      <c r="JS93" s="5">
        <v>0</v>
      </c>
      <c r="JT93" s="5">
        <v>0</v>
      </c>
      <c r="JU93" s="5"/>
      <c r="JV93" s="54"/>
      <c r="JW93" s="5">
        <f>IF(BW93=0,0,IF($BJ93&gt;SUM(BX93:$JV93),IF(BW93+SUM(BX93:$JV93)&gt;$BJ93,$BJ93-SUM(JX93:$RV93),BW93),0))</f>
        <v>0</v>
      </c>
      <c r="JX93" s="5">
        <f>IF(BX93=0,0,IF($BJ93&gt;SUM(BY93:$JV93),IF(BX93+SUM(BY93:$JV93)&gt;$BJ93,$BJ93-SUM(JY93:$RV93),BX93),0))</f>
        <v>0</v>
      </c>
      <c r="JY93" s="5">
        <f>IF(BY93=0,0,IF($BJ93&gt;SUM(BZ93:$JV93),IF(BY93+SUM(BZ93:$JV93)&gt;$BJ93,$BJ93-SUM(JZ93:$RV93),BY93),0))</f>
        <v>0</v>
      </c>
      <c r="JZ93" s="5">
        <f>IF(BZ93=0,0,IF($BJ93&gt;SUM(CA93:$JV93),IF(BZ93+SUM(CA93:$JV93)&gt;$BJ93,$BJ93-SUM(KA93:$RV93),BZ93),0))</f>
        <v>0</v>
      </c>
      <c r="KA93" s="5">
        <f>IF(CA93=0,0,IF($BJ93&gt;SUM(CB93:$JV93),IF(CA93+SUM(CB93:$JV93)&gt;$BJ93,$BJ93-SUM(KB93:$RV93),CA93),0))</f>
        <v>0</v>
      </c>
      <c r="KB93" s="5">
        <f>IF(CB93=0,0,IF($BJ93&gt;SUM(CC93:$JV93),IF(CB93+SUM(CC93:$JV93)&gt;$BJ93,$BJ93-SUM(KC93:$RV93),CB93),0))</f>
        <v>0</v>
      </c>
      <c r="KC93" s="5">
        <f>IF(CC93=0,0,IF($BJ93&gt;SUM(CD93:$JV93),IF(CC93+SUM(CD93:$JV93)&gt;$BJ93,$BJ93-SUM(KD93:$RV93),CC93),0))</f>
        <v>0</v>
      </c>
      <c r="KD93" s="5">
        <f>IF(CD93=0,0,IF($BJ93&gt;SUM(CE93:$JV93),IF(CD93+SUM(CE93:$JV93)&gt;$BJ93,$BJ93-SUM(KE93:$RV93),CD93),0))</f>
        <v>0</v>
      </c>
      <c r="KE93" s="5">
        <f>IF(CE93=0,0,IF($BJ93&gt;SUM(CF93:$JV93),IF(CE93+SUM(CF93:$JV93)&gt;$BJ93,$BJ93-SUM(KF93:$RV93),CE93),0))</f>
        <v>0</v>
      </c>
      <c r="KF93" s="5">
        <f>IF(CF93=0,0,IF($BJ93&gt;SUM(CG93:$JV93),IF(CF93+SUM(CG93:$JV93)&gt;$BJ93,$BJ93-SUM(KG93:$RV93),CF93),0))</f>
        <v>0</v>
      </c>
      <c r="KG93" s="5">
        <f>IF(CG93=0,0,IF($BJ93&gt;SUM(CH93:$JV93),IF(CG93+SUM(CH93:$JV93)&gt;$BJ93,$BJ93-SUM(KH93:$RV93),CG93),0))</f>
        <v>0</v>
      </c>
      <c r="KH93" s="5">
        <f>IF(CH93=0,0,IF($BJ93&gt;SUM(CI93:$JV93),IF(CH93+SUM(CI93:$JV93)&gt;$BJ93,$BJ93-SUM(KI93:$RV93),CH93),0))</f>
        <v>0</v>
      </c>
      <c r="KI93" s="5">
        <f>IF(CI93=0,0,IF($BJ93&gt;SUM(CJ93:$JV93),IF(CI93+SUM(CJ93:$JV93)&gt;$BJ93,$BJ93-SUM(KJ93:$RV93),CI93),0))</f>
        <v>0</v>
      </c>
      <c r="KJ93" s="5">
        <f>IF(CJ93=0,0,IF($BJ93&gt;SUM(CK93:$JV93),IF(CJ93+SUM(CK93:$JV93)&gt;$BJ93,$BJ93-SUM(KK93:$RV93),CJ93),0))</f>
        <v>0</v>
      </c>
      <c r="KK93" s="5">
        <f>IF(CK93=0,0,IF($BJ93&gt;SUM(CL93:$JV93),IF(CK93+SUM(CL93:$JV93)&gt;$BJ93,$BJ93-SUM(KL93:$RV93),CK93),0))</f>
        <v>0</v>
      </c>
      <c r="KL93" s="5">
        <f>IF(CL93=0,0,IF($BJ93&gt;SUM(CM93:$JV93),IF(CL93+SUM(CM93:$JV93)&gt;$BJ93,$BJ93-SUM(KM93:$RV93),CL93),0))</f>
        <v>0</v>
      </c>
      <c r="KM93" s="5">
        <f>IF(CM93=0,0,IF($BJ93&gt;SUM(CN93:$JV93),IF(CM93+SUM(CN93:$JV93)&gt;$BJ93,$BJ93-SUM(KN93:$RV93),CM93),0))</f>
        <v>0</v>
      </c>
      <c r="KN93" s="5">
        <f>IF(CN93=0,0,IF($BJ93&gt;SUM(CO93:$JV93),IF(CN93+SUM(CO93:$JV93)&gt;$BJ93,$BJ93-SUM(KO93:$RV93),CN93),0))</f>
        <v>0</v>
      </c>
      <c r="KO93" s="5">
        <f>IF(CO93=0,0,IF($BJ93&gt;SUM(CP93:$JV93),IF(CO93+SUM(CP93:$JV93)&gt;$BJ93,$BJ93-SUM(KP93:$RV93),CO93),0))</f>
        <v>0</v>
      </c>
      <c r="KP93" s="5">
        <f>IF(CP93=0,0,IF($BJ93&gt;SUM(CQ93:$JV93),IF(CP93+SUM(CQ93:$JV93)&gt;$BJ93,$BJ93-SUM(KQ93:$RV93),CP93),0))</f>
        <v>0</v>
      </c>
      <c r="KQ93" s="5">
        <f>IF(CQ93=0,0,IF($BJ93&gt;SUM(CR93:$JV93),IF(CQ93+SUM(CR93:$JV93)&gt;$BJ93,$BJ93-SUM(KR93:$RV93),CQ93),0))</f>
        <v>0</v>
      </c>
      <c r="KR93" s="5">
        <f>IF(CR93=0,0,IF($BJ93&gt;SUM(CS93:$JV93),IF(CR93+SUM(CS93:$JV93)&gt;$BJ93,$BJ93-SUM(KS93:$RV93),CR93),0))</f>
        <v>0</v>
      </c>
      <c r="KS93" s="5">
        <f>IF(CS93=0,0,IF($BJ93&gt;SUM(CT93:$JV93),IF(CS93+SUM(CT93:$JV93)&gt;$BJ93,$BJ93-SUM(KT93:$RV93),CS93),0))</f>
        <v>0</v>
      </c>
      <c r="KT93" s="5">
        <f>IF(CT93=0,0,IF($BJ93&gt;SUM(CU93:$JV93),IF(CT93+SUM(CU93:$JV93)&gt;$BJ93,$BJ93-SUM(KU93:$RV93),CT93),0))</f>
        <v>0</v>
      </c>
      <c r="KU93" s="5">
        <f>IF(CU93=0,0,IF($BJ93&gt;SUM(CV93:$JV93),IF(CU93+SUM(CV93:$JV93)&gt;$BJ93,$BJ93-SUM(KV93:$RV93),CU93),0))</f>
        <v>0</v>
      </c>
      <c r="KV93" s="5">
        <f>IF(CV93=0,0,IF($BJ93&gt;SUM(CW93:$JV93),IF(CV93+SUM(CW93:$JV93)&gt;$BJ93,$BJ93-SUM(KW93:$RV93),CV93),0))</f>
        <v>0</v>
      </c>
      <c r="KW93" s="5">
        <f>IF(CW93=0,0,IF($BJ93&gt;SUM(CX93:$JV93),IF(CW93+SUM(CX93:$JV93)&gt;$BJ93,$BJ93-SUM(KX93:$RV93),CW93),0))</f>
        <v>0</v>
      </c>
      <c r="KX93" s="5">
        <f>IF(CX93=0,0,IF($BJ93&gt;SUM(CY93:$JV93),IF(CX93+SUM(CY93:$JV93)&gt;$BJ93,$BJ93-SUM(KY93:$RV93),CX93),0))</f>
        <v>0</v>
      </c>
      <c r="KY93" s="5">
        <f>IF(CY93=0,0,IF($BJ93&gt;SUM(CZ93:$JV93),IF(CY93+SUM(CZ93:$JV93)&gt;$BJ93,$BJ93-SUM(KZ93:$RV93),CY93),0))</f>
        <v>0</v>
      </c>
      <c r="KZ93" s="5">
        <f>IF(CZ93=0,0,IF($BJ93&gt;SUM(DA93:$JV93),IF(CZ93+SUM(DA93:$JV93)&gt;$BJ93,$BJ93-SUM(LA93:$RV93),CZ93),0))</f>
        <v>0</v>
      </c>
      <c r="LA93" s="5">
        <f>IF(DA93=0,0,IF($BJ93&gt;SUM(DB93:$JV93),IF(DA93+SUM(DB93:$JV93)&gt;$BJ93,$BJ93-SUM(LB93:$RV93),DA93),0))</f>
        <v>0</v>
      </c>
      <c r="LB93" s="5">
        <f>IF(DB93=0,0,IF($BJ93&gt;SUM(DC93:$JV93),IF(DB93+SUM(DC93:$JV93)&gt;$BJ93,$BJ93-SUM(LC93:$RV93),DB93),0))</f>
        <v>0</v>
      </c>
      <c r="LC93" s="5">
        <f>IF(DC93=0,0,IF($BJ93&gt;SUM(DD93:$JV93),IF(DC93+SUM(DD93:$JV93)&gt;$BJ93,$BJ93-SUM(LD93:$RV93),DC93),0))</f>
        <v>0</v>
      </c>
      <c r="LD93" s="5">
        <f>IF(DD93=0,0,IF($BJ93&gt;SUM(DE93:$JV93),IF(DD93+SUM(DE93:$JV93)&gt;$BJ93,$BJ93-SUM(LE93:$RV93),DD93),0))</f>
        <v>0</v>
      </c>
      <c r="LE93" s="5">
        <f>IF(DE93=0,0,IF($BJ93&gt;SUM(DF93:$JV93),IF(DE93+SUM(DF93:$JV93)&gt;$BJ93,$BJ93-SUM(LF93:$RV93),DE93),0))</f>
        <v>0</v>
      </c>
      <c r="LF93" s="5">
        <f>IF(DF93=0,0,IF($BJ93&gt;SUM(DG93:$JV93),IF(DF93+SUM(DG93:$JV93)&gt;$BJ93,$BJ93-SUM(LG93:$RV93),DF93),0))</f>
        <v>0</v>
      </c>
      <c r="LG93" s="5">
        <f>IF(DG93=0,0,IF($BJ93&gt;SUM(DH93:$JV93),IF(DG93+SUM(DH93:$JV93)&gt;$BJ93,$BJ93-SUM(LH93:$RV93),DG93),0))</f>
        <v>0</v>
      </c>
      <c r="LH93" s="5">
        <f>IF(DH93=0,0,IF($BJ93&gt;SUM(DI93:$JV93),IF(DH93+SUM(DI93:$JV93)&gt;$BJ93,$BJ93-SUM(LI93:$RV93),DH93),0))</f>
        <v>0</v>
      </c>
      <c r="LI93" s="5">
        <f>IF(DI93=0,0,IF($BJ93&gt;SUM(DJ93:$JV93),IF(DI93+SUM(DJ93:$JV93)&gt;$BJ93,$BJ93-SUM(LJ93:$RV93),DI93),0))</f>
        <v>0</v>
      </c>
      <c r="LJ93" s="5">
        <f>IF(DJ93=0,0,IF($BJ93&gt;SUM(DK93:$JV93),IF(DJ93+SUM(DK93:$JV93)&gt;$BJ93,$BJ93-SUM(LK93:$RV93),DJ93),0))</f>
        <v>0</v>
      </c>
      <c r="LK93" s="5">
        <f>IF(DK93=0,0,IF($BJ93&gt;SUM(DL93:$JV93),IF(DK93+SUM(DL93:$JV93)&gt;$BJ93,$BJ93-SUM(LL93:$RV93),DK93),0))</f>
        <v>0</v>
      </c>
      <c r="LL93" s="5">
        <f>IF(DL93=0,0,IF($BJ93&gt;SUM(DM93:$JV93),IF(DL93+SUM(DM93:$JV93)&gt;$BJ93,$BJ93-SUM(LM93:$RV93),DL93),0))</f>
        <v>0</v>
      </c>
      <c r="LM93" s="5">
        <f>IF(DM93=0,0,IF($BJ93&gt;SUM(DN93:$JV93),IF(DM93+SUM(DN93:$JV93)&gt;$BJ93,$BJ93-SUM(LN93:$RV93),DM93),0))</f>
        <v>0</v>
      </c>
      <c r="LN93" s="5">
        <f>IF(DN93=0,0,IF($BJ93&gt;SUM(DO93:$JV93),IF(DN93+SUM(DO93:$JV93)&gt;$BJ93,$BJ93-SUM(LO93:$RV93),DN93),0))</f>
        <v>0</v>
      </c>
      <c r="LO93" s="5">
        <f>IF(DO93=0,0,IF($BJ93&gt;SUM(DP93:$JV93),IF(DO93+SUM(DP93:$JV93)&gt;$BJ93,$BJ93-SUM(LP93:$RV93),DO93),0))</f>
        <v>0</v>
      </c>
      <c r="LP93" s="5">
        <f>IF(DP93=0,0,IF($BJ93&gt;SUM(DQ93:$JV93),IF(DP93+SUM(DQ93:$JV93)&gt;$BJ93,$BJ93-SUM(LQ93:$RV93),DP93),0))</f>
        <v>0</v>
      </c>
      <c r="LQ93" s="5">
        <f>IF(DQ93=0,0,IF($BJ93&gt;SUM(DR93:$JV93),IF(DQ93+SUM(DR93:$JV93)&gt;$BJ93,$BJ93-SUM(LR93:$RV93),DQ93),0))</f>
        <v>0</v>
      </c>
      <c r="LR93" s="5">
        <f>IF(DR93=0,0,IF($BJ93&gt;SUM(DS93:$JV93),IF(DR93+SUM(DS93:$JV93)&gt;$BJ93,$BJ93-SUM(LS93:$RV93),DR93),0))</f>
        <v>0</v>
      </c>
      <c r="LS93" s="5">
        <f>IF(DS93=0,0,IF($BJ93&gt;SUM(DT93:$JV93),IF(DS93+SUM(DT93:$JV93)&gt;$BJ93,$BJ93-SUM(LT93:$RV93),DS93),0))</f>
        <v>0</v>
      </c>
      <c r="LT93" s="5">
        <f>IF(DT93=0,0,IF($BJ93&gt;SUM(DU93:$JV93),IF(DT93+SUM(DU93:$JV93)&gt;$BJ93,$BJ93-SUM(LU93:$RV93),DT93),0))</f>
        <v>0</v>
      </c>
      <c r="LU93" s="5">
        <f>IF(DU93=0,0,IF($BJ93&gt;SUM(DV93:$JV93),IF(DU93+SUM(DV93:$JV93)&gt;$BJ93,$BJ93-SUM(LV93:$RV93),DU93),0))</f>
        <v>0</v>
      </c>
      <c r="LV93" s="5">
        <f>IF(DV93=0,0,IF($BJ93&gt;SUM(DW93:$JV93),IF(DV93+SUM(DW93:$JV93)&gt;$BJ93,$BJ93-SUM(LW93:$RV93),DV93),0))</f>
        <v>0</v>
      </c>
      <c r="LW93" s="5">
        <f>IF(DW93=0,0,IF($BJ93&gt;SUM(DX93:$JV93),IF(DW93+SUM(DX93:$JV93)&gt;$BJ93,$BJ93-SUM(LX93:$RV93),DW93),0))</f>
        <v>0</v>
      </c>
      <c r="LX93" s="5">
        <f>IF(DX93=0,0,IF($BJ93&gt;SUM(DY93:$JV93),IF(DX93+SUM(DY93:$JV93)&gt;$BJ93,$BJ93-SUM(LY93:$RV93),DX93),0))</f>
        <v>0</v>
      </c>
      <c r="LY93" s="5">
        <f>IF(DY93=0,0,IF($BJ93&gt;SUM(DZ93:$JV93),IF(DY93+SUM(DZ93:$JV93)&gt;$BJ93,$BJ93-SUM(LZ93:$RV93),DY93),0))</f>
        <v>0</v>
      </c>
      <c r="LZ93" s="5">
        <f>IF(DZ93=0,0,IF($BJ93&gt;SUM(EA93:$JV93),IF(DZ93+SUM(EA93:$JV93)&gt;$BJ93,$BJ93-SUM(MA93:$RV93),DZ93),0))</f>
        <v>0</v>
      </c>
      <c r="MA93" s="5">
        <f>IF(EA93=0,0,IF($BJ93&gt;SUM(EB93:$JV93),IF(EA93+SUM(EB93:$JV93)&gt;$BJ93,$BJ93-SUM(MB93:$RV93),EA93),0))</f>
        <v>0</v>
      </c>
      <c r="MB93" s="5">
        <f>IF(EB93=0,0,IF($BJ93&gt;SUM(EC93:$JV93),IF(EB93+SUM(EC93:$JV93)&gt;$BJ93,$BJ93-SUM(MC93:$RV93),EB93),0))</f>
        <v>0</v>
      </c>
      <c r="MC93" s="5">
        <f>IF(EC93=0,0,IF($BJ93&gt;SUM(ED93:$JV93),IF(EC93+SUM(ED93:$JV93)&gt;$BJ93,$BJ93-SUM(MD93:$RV93),EC93),0))</f>
        <v>0</v>
      </c>
      <c r="MD93" s="5">
        <f>IF(ED93=0,0,IF($BJ93&gt;SUM(EE93:$JV93),IF(ED93+SUM(EE93:$JV93)&gt;$BJ93,$BJ93-SUM(ME93:$RV93),ED93),0))</f>
        <v>0</v>
      </c>
      <c r="ME93" s="5">
        <f>IF(EE93=0,0,IF($BJ93&gt;SUM(EF93:$JV93),IF(EE93+SUM(EF93:$JV93)&gt;$BJ93,$BJ93-SUM(MF93:$RV93),EE93),0))</f>
        <v>0</v>
      </c>
      <c r="MF93" s="5">
        <f>IF(EF93=0,0,IF($BJ93&gt;SUM(EG93:$JV93),IF(EF93+SUM(EG93:$JV93)&gt;$BJ93,$BJ93-SUM(MG93:$RV93),EF93),0))</f>
        <v>0</v>
      </c>
      <c r="MG93" s="5">
        <f>IF(EG93=0,0,IF($BJ93&gt;SUM(EH93:$JV93),IF(EG93+SUM(EH93:$JV93)&gt;$BJ93,$BJ93-SUM(MH93:$RV93),EG93),0))</f>
        <v>0</v>
      </c>
      <c r="MH93" s="5">
        <f>IF(EH93=0,0,IF($BJ93&gt;SUM(EI93:$JV93),IF(EH93+SUM(EI93:$JV93)&gt;$BJ93,$BJ93-SUM(MI93:$RV93),EH93),0))</f>
        <v>0</v>
      </c>
      <c r="MI93" s="5">
        <f>IF(EI93=0,0,IF($BJ93&gt;SUM(EJ93:$JV93),IF(EI93+SUM(EJ93:$JV93)&gt;$BJ93,$BJ93-SUM(MJ93:$RV93),EI93),0))</f>
        <v>0</v>
      </c>
      <c r="MJ93" s="5">
        <f>IF(EJ93=0,0,IF($BJ93&gt;SUM(EK93:$JV93),IF(EJ93+SUM(EK93:$JV93)&gt;$BJ93,$BJ93-SUM(MK93:$RV93),EJ93),0))</f>
        <v>0</v>
      </c>
      <c r="MK93" s="5">
        <f>IF(EK93=0,0,IF($BJ93&gt;SUM(EL93:$JV93),IF(EK93+SUM(EL93:$JV93)&gt;$BJ93,$BJ93-SUM(ML93:$RV93),EK93),0))</f>
        <v>0</v>
      </c>
      <c r="ML93" s="5">
        <f>IF(EL93=0,0,IF($BJ93&gt;SUM(EM93:$JV93),IF(EL93+SUM(EM93:$JV93)&gt;$BJ93,$BJ93-SUM(MM93:$RV93),EL93),0))</f>
        <v>0</v>
      </c>
      <c r="MM93" s="5">
        <f>IF(EM93=0,0,IF($BJ93&gt;SUM(EN93:$JV93),IF(EM93+SUM(EN93:$JV93)&gt;$BJ93,$BJ93-SUM(MN93:$RV93),EM93),0))</f>
        <v>0</v>
      </c>
      <c r="MN93" s="5">
        <f>IF(EN93=0,0,IF($BJ93&gt;SUM(EO93:$JV93),IF(EN93+SUM(EO93:$JV93)&gt;$BJ93,$BJ93-SUM(MO93:$RV93),EN93),0))</f>
        <v>0</v>
      </c>
      <c r="MO93" s="5">
        <f>IF(EO93=0,0,IF($BJ93&gt;SUM(EP93:$JV93),IF(EO93+SUM(EP93:$JV93)&gt;$BJ93,$BJ93-SUM(MP93:$RV93),EO93),0))</f>
        <v>0</v>
      </c>
      <c r="MP93" s="5">
        <f>IF(EP93=0,0,IF($BJ93&gt;SUM(EQ93:$JV93),IF(EP93+SUM(EQ93:$JV93)&gt;$BJ93,$BJ93-SUM(MQ93:$RV93),EP93),0))</f>
        <v>0</v>
      </c>
      <c r="MQ93" s="5">
        <f>IF(EQ93=0,0,IF($BJ93&gt;SUM(ER93:$JV93),IF(EQ93+SUM(ER93:$JV93)&gt;$BJ93,$BJ93-SUM(MR93:$RV93),EQ93),0))</f>
        <v>0</v>
      </c>
      <c r="MR93" s="5">
        <f>IF(ER93=0,0,IF($BJ93&gt;SUM(ES93:$JV93),IF(ER93+SUM(ES93:$JV93)&gt;$BJ93,$BJ93-SUM(MS93:$RV93),ER93),0))</f>
        <v>0</v>
      </c>
      <c r="MS93" s="5">
        <f>IF(ES93=0,0,IF($BJ93&gt;SUM(ET93:$JV93),IF(ES93+SUM(ET93:$JV93)&gt;$BJ93,$BJ93-SUM(MT93:$RV93),ES93),0))</f>
        <v>0</v>
      </c>
      <c r="MT93" s="5">
        <f>IF(ET93=0,0,IF($BJ93&gt;SUM(EU93:$JV93),IF(ET93+SUM(EU93:$JV93)&gt;$BJ93,$BJ93-SUM(MU93:$RV93),ET93),0))</f>
        <v>0</v>
      </c>
      <c r="MU93" s="5">
        <f>IF(EU93=0,0,IF($BJ93&gt;SUM(EV93:$JV93),IF(EU93+SUM(EV93:$JV93)&gt;$BJ93,$BJ93-SUM(MV93:$RV93),EU93),0))</f>
        <v>0</v>
      </c>
      <c r="MV93" s="5">
        <f>IF(EV93=0,0,IF($BJ93&gt;SUM(EW93:$JV93),IF(EV93+SUM(EW93:$JV93)&gt;$BJ93,$BJ93-SUM(MW93:$RV93),EV93),0))</f>
        <v>0</v>
      </c>
      <c r="MW93" s="5">
        <f>IF(EW93=0,0,IF($BJ93&gt;SUM(EX93:$JV93),IF(EW93+SUM(EX93:$JV93)&gt;$BJ93,$BJ93-SUM(MX93:$RV93),EW93),0))</f>
        <v>0</v>
      </c>
      <c r="MX93" s="5">
        <f>IF(EX93=0,0,IF($BJ93&gt;SUM(EY93:$JV93),IF(EX93+SUM(EY93:$JV93)&gt;$BJ93,$BJ93-SUM(MY93:$RV93),EX93),0))</f>
        <v>0</v>
      </c>
      <c r="MY93" s="5">
        <f>IF(EY93=0,0,IF($BJ93&gt;SUM(EZ93:$JV93),IF(EY93+SUM(EZ93:$JV93)&gt;$BJ93,$BJ93-SUM(MZ93:$RV93),EY93),0))</f>
        <v>0</v>
      </c>
      <c r="MZ93" s="5">
        <f>IF(EZ93=0,0,IF($BJ93&gt;SUM(FA93:$JV93),IF(EZ93+SUM(FA93:$JV93)&gt;$BJ93,$BJ93-SUM(NA93:$RV93),EZ93),0))</f>
        <v>0</v>
      </c>
      <c r="NA93" s="5">
        <f>IF(FA93=0,0,IF($BJ93&gt;SUM(FB93:$JV93),IF(FA93+SUM(FB93:$JV93)&gt;$BJ93,$BJ93-SUM(NB93:$RV93),FA93),0))</f>
        <v>0</v>
      </c>
      <c r="NB93" s="5">
        <f>IF(FB93=0,0,IF($BJ93&gt;SUM(FC93:$JV93),IF(FB93+SUM(FC93:$JV93)&gt;$BJ93,$BJ93-SUM(NC93:$RV93),FB93),0))</f>
        <v>0</v>
      </c>
      <c r="NC93" s="5">
        <f>IF(FC93=0,0,IF($BJ93&gt;SUM(FD93:$JV93),IF(FC93+SUM(FD93:$JV93)&gt;$BJ93,$BJ93-SUM(ND93:$RV93),FC93),0))</f>
        <v>0</v>
      </c>
      <c r="ND93" s="5">
        <f>IF(FD93=0,0,IF($BJ93&gt;SUM(FE93:$JV93),IF(FD93+SUM(FE93:$JV93)&gt;$BJ93,$BJ93-SUM(NE93:$RV93),FD93),0))</f>
        <v>0</v>
      </c>
      <c r="NE93" s="5">
        <f>IF(FE93=0,0,IF($BJ93&gt;SUM(FF93:$JV93),IF(FE93+SUM(FF93:$JV93)&gt;$BJ93,$BJ93-SUM(NF93:$RV93),FE93),0))</f>
        <v>0</v>
      </c>
      <c r="NF93" s="5">
        <f>IF(FF93=0,0,IF($BJ93&gt;SUM(FG93:$JV93),IF(FF93+SUM(FG93:$JV93)&gt;$BJ93,$BJ93-SUM(NG93:$RV93),FF93),0))</f>
        <v>0</v>
      </c>
      <c r="NG93" s="5">
        <f>IF(FG93=0,0,IF($BJ93&gt;SUM(FH93:$JV93),IF(FG93+SUM(FH93:$JV93)&gt;$BJ93,$BJ93-SUM(NH93:$RV93),FG93),0))</f>
        <v>0</v>
      </c>
      <c r="NH93" s="5">
        <f>IF(FH93=0,0,IF($BJ93&gt;SUM(FI93:$JV93),IF(FH93+SUM(FI93:$JV93)&gt;$BJ93,$BJ93-SUM(NI93:$RV93),FH93),0))</f>
        <v>0</v>
      </c>
      <c r="NI93" s="5">
        <f>IF(FI93=0,0,IF($BJ93&gt;SUM(FJ93:$JV93),IF(FI93+SUM(FJ93:$JV93)&gt;$BJ93,$BJ93-SUM(NJ93:$RV93),FI93),0))</f>
        <v>0</v>
      </c>
      <c r="NJ93" s="5">
        <f>IF(FJ93=0,0,IF($BJ93&gt;SUM(FK93:$JV93),IF(FJ93+SUM(FK93:$JV93)&gt;$BJ93,$BJ93-SUM(NK93:$RV93),FJ93),0))</f>
        <v>0</v>
      </c>
      <c r="NK93" s="5">
        <f>IF(FK93=0,0,IF($BJ93&gt;SUM(FL93:$JV93),IF(FK93+SUM(FL93:$JV93)&gt;$BJ93,$BJ93-SUM(NL93:$RV93),FK93),0))</f>
        <v>0</v>
      </c>
      <c r="NL93" s="5">
        <f>IF(FL93=0,0,IF($BJ93&gt;SUM(FM93:$JV93),IF(FL93+SUM(FM93:$JV93)&gt;$BJ93,$BJ93-SUM(NM93:$RV93),FL93),0))</f>
        <v>0</v>
      </c>
      <c r="NM93" s="5">
        <f>IF(FM93=0,0,IF($BJ93&gt;SUM(FN93:$JV93),IF(FM93+SUM(FN93:$JV93)&gt;$BJ93,$BJ93-SUM(NN93:$RV93),FM93),0))</f>
        <v>0</v>
      </c>
      <c r="NN93" s="5">
        <f>IF(FN93=0,0,IF($BJ93&gt;SUM(FO93:$JV93),IF(FN93+SUM(FO93:$JV93)&gt;$BJ93,$BJ93-SUM(NO93:$RV93),FN93),0))</f>
        <v>0</v>
      </c>
      <c r="NO93" s="5">
        <f>IF(FO93=0,0,IF($BJ93&gt;SUM(FP93:$JV93),IF(FO93+SUM(FP93:$JV93)&gt;$BJ93,$BJ93-SUM(NP93:$RV93),FO93),0))</f>
        <v>0</v>
      </c>
      <c r="NP93" s="5">
        <f>IF(FP93=0,0,IF($BJ93&gt;SUM(FQ93:$JV93),IF(FP93+SUM(FQ93:$JV93)&gt;$BJ93,$BJ93-SUM(NQ93:$RV93),FP93),0))</f>
        <v>0</v>
      </c>
      <c r="NQ93" s="5">
        <f>IF(FQ93=0,0,IF($BJ93&gt;SUM(FR93:$JV93),IF(FQ93+SUM(FR93:$JV93)&gt;$BJ93,$BJ93-SUM(NR93:$RV93),FQ93),0))</f>
        <v>0</v>
      </c>
      <c r="NR93" s="5">
        <f>IF(FR93=0,0,IF($BJ93&gt;SUM(FS93:$JV93),IF(FR93+SUM(FS93:$JV93)&gt;$BJ93,$BJ93-SUM(NS93:$RV93),FR93),0))</f>
        <v>0</v>
      </c>
      <c r="NS93" s="5">
        <f>IF(FS93=0,0,IF($BJ93&gt;SUM(FT93:$JV93),IF(FS93+SUM(FT93:$JV93)&gt;$BJ93,$BJ93-SUM(NT93:$RV93),FS93),0))</f>
        <v>0</v>
      </c>
      <c r="NT93" s="5">
        <f>IF(FT93=0,0,IF($BJ93&gt;SUM(FU93:$JV93),IF(FT93+SUM(FU93:$JV93)&gt;$BJ93,$BJ93-SUM(NU93:$RV93),FT93),0))</f>
        <v>0</v>
      </c>
      <c r="NU93" s="5">
        <f>IF(FU93=0,0,IF($BJ93&gt;SUM(FV93:$JV93),IF(FU93+SUM(FV93:$JV93)&gt;$BJ93,$BJ93-SUM(NV93:$RV93),FU93),0))</f>
        <v>0</v>
      </c>
      <c r="NV93" s="5">
        <f>IF(FV93=0,0,IF($BJ93&gt;SUM(FW93:$JV93),IF(FV93+SUM(FW93:$JV93)&gt;$BJ93,$BJ93-SUM(NW93:$RV93),FV93),0))</f>
        <v>0</v>
      </c>
      <c r="NW93" s="5">
        <f>IF(FW93=0,0,IF($BJ93&gt;SUM(FX93:$JV93),IF(FW93+SUM(FX93:$JV93)&gt;$BJ93,$BJ93-SUM(NX93:$RV93),FW93),0))</f>
        <v>0</v>
      </c>
      <c r="NX93" s="5">
        <f>IF(FX93=0,0,IF($BJ93&gt;SUM(FY93:$JV93),IF(FX93+SUM(FY93:$JV93)&gt;$BJ93,$BJ93-SUM(NY93:$RV93),FX93),0))</f>
        <v>0</v>
      </c>
      <c r="NY93" s="5">
        <f>IF(FY93=0,0,IF($BJ93&gt;SUM(FZ93:$JV93),IF(FY93+SUM(FZ93:$JV93)&gt;$BJ93,$BJ93-SUM(NZ93:$RV93),FY93),0))</f>
        <v>0</v>
      </c>
      <c r="NZ93" s="5">
        <f>IF(FZ93=0,0,IF($BJ93&gt;SUM(GA93:$JV93),IF(FZ93+SUM(GA93:$JV93)&gt;$BJ93,$BJ93-SUM(OA93:$RV93),FZ93),0))</f>
        <v>0</v>
      </c>
      <c r="OA93" s="5">
        <f>IF(GA93=0,0,IF($BJ93&gt;SUM(GB93:$JV93),IF(GA93+SUM(GB93:$JV93)&gt;$BJ93,$BJ93-SUM(OB93:$RV93),GA93),0))</f>
        <v>0</v>
      </c>
      <c r="OB93" s="5">
        <f>IF(GB93=0,0,IF($BJ93&gt;SUM(GC93:$JV93),IF(GB93+SUM(GC93:$JV93)&gt;$BJ93,$BJ93-SUM(OC93:$RV93),GB93),0))</f>
        <v>0</v>
      </c>
      <c r="OC93" s="5">
        <f>IF(GC93=0,0,IF($BJ93&gt;SUM(GD93:$JV93),IF(GC93+SUM(GD93:$JV93)&gt;$BJ93,$BJ93-SUM(OD93:$RV93),GC93),0))</f>
        <v>0</v>
      </c>
      <c r="OD93" s="5">
        <f>IF(GD93=0,0,IF($BJ93&gt;SUM(GE93:$JV93),IF(GD93+SUM(GE93:$JV93)&gt;$BJ93,$BJ93-SUM(OE93:$RV93),GD93),0))</f>
        <v>0</v>
      </c>
      <c r="OE93" s="5">
        <f>IF(GE93=0,0,IF($BJ93&gt;SUM(GF93:$JV93),IF(GE93+SUM(GF93:$JV93)&gt;$BJ93,$BJ93-SUM(OF93:$RV93),GE93),0))</f>
        <v>0</v>
      </c>
      <c r="OF93" s="5">
        <f>IF(GF93=0,0,IF($BJ93&gt;SUM(GG93:$JV93),IF(GF93+SUM(GG93:$JV93)&gt;$BJ93,$BJ93-SUM(OG93:$RV93),GF93),0))</f>
        <v>0</v>
      </c>
      <c r="OG93" s="5">
        <f>IF(GG93=0,0,IF($BJ93&gt;SUM(GH93:$JV93),IF(GG93+SUM(GH93:$JV93)&gt;$BJ93,$BJ93-SUM(OH93:$RV93),GG93),0))</f>
        <v>0</v>
      </c>
      <c r="OH93" s="5">
        <f>IF(GH93=0,0,IF($BJ93&gt;SUM(GI93:$JV93),IF(GH93+SUM(GI93:$JV93)&gt;$BJ93,$BJ93-SUM(OI93:$RV93),GH93),0))</f>
        <v>0</v>
      </c>
      <c r="OI93" s="5">
        <f>IF(GI93=0,0,IF($BJ93&gt;SUM(GJ93:$JV93),IF(GI93+SUM(GJ93:$JV93)&gt;$BJ93,$BJ93-SUM(OJ93:$RV93),GI93),0))</f>
        <v>0</v>
      </c>
      <c r="OJ93" s="5">
        <f>IF(GJ93=0,0,IF($BJ93&gt;SUM(GK93:$JV93),IF(GJ93+SUM(GK93:$JV93)&gt;$BJ93,$BJ93-SUM(OK93:$RV93),GJ93),0))</f>
        <v>0</v>
      </c>
      <c r="OK93" s="5">
        <f>IF(GK93=0,0,IF($BJ93&gt;SUM(GL93:$JV93),IF(GK93+SUM(GL93:$JV93)&gt;$BJ93,$BJ93-SUM(OL93:$RV93),GK93),0))</f>
        <v>0</v>
      </c>
      <c r="OL93" s="5">
        <f>IF(GL93=0,0,IF($BJ93&gt;SUM(GM93:$JV93),IF(GL93+SUM(GM93:$JV93)&gt;$BJ93,$BJ93-SUM(OM93:$RV93),GL93),0))</f>
        <v>0</v>
      </c>
      <c r="OM93" s="5">
        <f>IF(GM93=0,0,IF($BJ93&gt;SUM(GN93:$JV93),IF(GM93+SUM(GN93:$JV93)&gt;$BJ93,$BJ93-SUM(ON93:$RV93),GM93),0))</f>
        <v>0</v>
      </c>
      <c r="ON93" s="5">
        <f>IF(GN93=0,0,IF($BJ93&gt;SUM(GO93:$JV93),IF(GN93+SUM(GO93:$JV93)&gt;$BJ93,$BJ93-SUM(OO93:$RV93),GN93),0))</f>
        <v>0</v>
      </c>
      <c r="OO93" s="5">
        <f>IF(GO93=0,0,IF($BJ93&gt;SUM(GP93:$JV93),IF(GO93+SUM(GP93:$JV93)&gt;$BJ93,$BJ93-SUM(OP93:$RV93),GO93),0))</f>
        <v>0</v>
      </c>
      <c r="OP93" s="5">
        <f>IF(GP93=0,0,IF($BJ93&gt;SUM(GQ93:$JV93),IF(GP93+SUM(GQ93:$JV93)&gt;$BJ93,$BJ93-SUM(OQ93:$RV93),GP93),0))</f>
        <v>0</v>
      </c>
      <c r="OQ93" s="5">
        <f>IF(GQ93=0,0,IF($BJ93&gt;SUM(GR93:$JV93),IF(GQ93+SUM(GR93:$JV93)&gt;$BJ93,$BJ93-SUM(OR93:$RV93),GQ93),0))</f>
        <v>0</v>
      </c>
      <c r="OR93" s="5">
        <f>IF(GR93=0,0,IF($BJ93&gt;SUM(GS93:$JV93),IF(GR93+SUM(GS93:$JV93)&gt;$BJ93,$BJ93-SUM(OS93:$RV93),GR93),0))</f>
        <v>0</v>
      </c>
      <c r="OS93" s="5">
        <f>IF(GS93=0,0,IF($BJ93&gt;SUM(GT93:$JV93),IF(GS93+SUM(GT93:$JV93)&gt;$BJ93,$BJ93-SUM(OT93:$RV93),GS93),0))</f>
        <v>0</v>
      </c>
      <c r="OT93" s="5">
        <f>IF(GT93=0,0,IF($BJ93&gt;SUM(GU93:$JV93),IF(GT93+SUM(GU93:$JV93)&gt;$BJ93,$BJ93-SUM(OU93:$RV93),GT93),0))</f>
        <v>0</v>
      </c>
      <c r="OU93" s="5">
        <f>IF(GU93=0,0,IF($BJ93&gt;SUM(GV93:$JV93),IF(GU93+SUM(GV93:$JV93)&gt;$BJ93,$BJ93-SUM(OV93:$RV93),GU93),0))</f>
        <v>0</v>
      </c>
      <c r="OV93" s="5">
        <f>IF(GV93=0,0,IF($BJ93&gt;SUM(GW93:$JV93),IF(GV93+SUM(GW93:$JV93)&gt;$BJ93,$BJ93-SUM(OW93:$RV93),GV93),0))</f>
        <v>0</v>
      </c>
      <c r="OW93" s="5">
        <f>IF(GW93=0,0,IF($BJ93&gt;SUM(GX93:$JV93),IF(GW93+SUM(GX93:$JV93)&gt;$BJ93,$BJ93-SUM(OX93:$RV93),GW93),0))</f>
        <v>0</v>
      </c>
      <c r="OX93" s="5">
        <f>IF(GX93=0,0,IF($BJ93&gt;SUM(GY93:$JV93),IF(GX93+SUM(GY93:$JV93)&gt;$BJ93,$BJ93-SUM(OY93:$RV93),GX93),0))</f>
        <v>0</v>
      </c>
      <c r="OY93" s="5">
        <f>IF(GY93=0,0,IF($BJ93&gt;SUM(GZ93:$JV93),IF(GY93+SUM(GZ93:$JV93)&gt;$BJ93,$BJ93-SUM(OZ93:$RV93),GY93),0))</f>
        <v>0</v>
      </c>
      <c r="OZ93" s="5">
        <f>IF(GZ93=0,0,IF($BJ93&gt;SUM(HA93:$JV93),IF(GZ93+SUM(HA93:$JV93)&gt;$BJ93,$BJ93-SUM(PA93:$RV93),GZ93),0))</f>
        <v>0</v>
      </c>
      <c r="PA93" s="5">
        <f>IF(HA93=0,0,IF($BJ93&gt;SUM(HB93:$JV93),IF(HA93+SUM(HB93:$JV93)&gt;$BJ93,$BJ93-SUM(PB93:$RV93),HA93),0))</f>
        <v>0</v>
      </c>
      <c r="PB93" s="5">
        <f>IF(HB93=0,0,IF($BJ93&gt;SUM(HC93:$JV93),IF(HB93+SUM(HC93:$JV93)&gt;$BJ93,$BJ93-SUM(PC93:$RV93),HB93),0))</f>
        <v>0</v>
      </c>
      <c r="PC93" s="5">
        <f>IF(HC93=0,0,IF($BJ93&gt;SUM(HD93:$JV93),IF(HC93+SUM(HD93:$JV93)&gt;$BJ93,$BJ93-SUM(PD93:$RV93),HC93),0))</f>
        <v>0</v>
      </c>
      <c r="PD93" s="5">
        <f>IF(HD93=0,0,IF($BJ93&gt;SUM(HE93:$JV93),IF(HD93+SUM(HE93:$JV93)&gt;$BJ93,$BJ93-SUM(PE93:$RV93),HD93),0))</f>
        <v>0</v>
      </c>
      <c r="PE93" s="5">
        <f>IF(HE93=0,0,IF($BJ93&gt;SUM(HF93:$JV93),IF(HE93+SUM(HF93:$JV93)&gt;$BJ93,$BJ93-SUM(PF93:$RV93),HE93),0))</f>
        <v>0</v>
      </c>
      <c r="PF93" s="5">
        <f>IF(HF93=0,0,IF($BJ93&gt;SUM(HG93:$JV93),IF(HF93+SUM(HG93:$JV93)&gt;$BJ93,$BJ93-SUM(PG93:$RV93),HF93),0))</f>
        <v>0</v>
      </c>
      <c r="PG93" s="5">
        <f>IF(HG93=0,0,IF($BJ93&gt;SUM(HH93:$JV93),IF(HG93+SUM(HH93:$JV93)&gt;$BJ93,$BJ93-SUM(PH93:$RV93),HG93),0))</f>
        <v>0</v>
      </c>
      <c r="PH93" s="5">
        <f>IF(HH93=0,0,IF($BJ93&gt;SUM(HI93:$JV93),IF(HH93+SUM(HI93:$JV93)&gt;$BJ93,$BJ93-SUM(PI93:$RV93),HH93),0))</f>
        <v>0</v>
      </c>
      <c r="PI93" s="5">
        <f>IF(HI93=0,0,IF($BJ93&gt;SUM(HJ93:$JV93),IF(HI93+SUM(HJ93:$JV93)&gt;$BJ93,$BJ93-SUM(PJ93:$RV93),HI93),0))</f>
        <v>0</v>
      </c>
      <c r="PJ93" s="5">
        <f>IF(HJ93=0,0,IF($BJ93&gt;SUM(HK93:$JV93),IF(HJ93+SUM(HK93:$JV93)&gt;$BJ93,$BJ93-SUM(PK93:$RV93),HJ93),0))</f>
        <v>0</v>
      </c>
      <c r="PK93" s="5">
        <f>IF(HK93=0,0,IF($BJ93&gt;SUM(HL93:$JV93),IF(HK93+SUM(HL93:$JV93)&gt;$BJ93,$BJ93-SUM(PL93:$RV93),HK93),0))</f>
        <v>0</v>
      </c>
      <c r="PL93" s="5">
        <f>IF(HL93=0,0,IF($BJ93&gt;SUM(HM93:$JV93),IF(HL93+SUM(HM93:$JV93)&gt;$BJ93,$BJ93-SUM(PM93:$RV93),HL93),0))</f>
        <v>0</v>
      </c>
      <c r="PM93" s="5">
        <f>IF(HM93=0,0,IF($BJ93&gt;SUM(HN93:$JV93),IF(HM93+SUM(HN93:$JV93)&gt;$BJ93,$BJ93-SUM(PN93:$RV93),HM93),0))</f>
        <v>0</v>
      </c>
      <c r="PN93" s="5">
        <f>IF(HN93=0,0,IF($BJ93&gt;SUM(HO93:$JV93),IF(HN93+SUM(HO93:$JV93)&gt;$BJ93,$BJ93-SUM(PO93:$RV93),HN93),0))</f>
        <v>0</v>
      </c>
      <c r="PO93" s="5">
        <f>IF(HO93=0,0,IF($BJ93&gt;SUM(HP93:$JV93),IF(HO93+SUM(HP93:$JV93)&gt;$BJ93,$BJ93-SUM(PP93:$RV93),HO93),0))</f>
        <v>0</v>
      </c>
      <c r="PP93" s="5">
        <f>IF(HP93=0,0,IF($BJ93&gt;SUM(HQ93:$JV93),IF(HP93+SUM(HQ93:$JV93)&gt;$BJ93,$BJ93-SUM(PQ93:$RV93),HP93),0))</f>
        <v>0</v>
      </c>
      <c r="PQ93" s="5">
        <f>IF(HQ93=0,0,IF($BJ93&gt;SUM(HR93:$JV93),IF(HQ93+SUM(HR93:$JV93)&gt;$BJ93,$BJ93-SUM(PR93:$RV93),HQ93),0))</f>
        <v>0</v>
      </c>
      <c r="PR93" s="5">
        <f>IF(HR93=0,0,IF($BJ93&gt;SUM(HS93:$JV93),IF(HR93+SUM(HS93:$JV93)&gt;$BJ93,$BJ93-SUM(PS93:$RV93),HR93),0))</f>
        <v>0</v>
      </c>
      <c r="PS93" s="5">
        <f>IF(HS93=0,0,IF($BJ93&gt;SUM(HT93:$JV93),IF(HS93+SUM(HT93:$JV93)&gt;$BJ93,$BJ93-SUM(PT93:$RV93),HS93),0))</f>
        <v>0</v>
      </c>
      <c r="PT93" s="5">
        <f>IF(HT93=0,0,IF($BJ93&gt;SUM(HU93:$JV93),IF(HT93+SUM(HU93:$JV93)&gt;$BJ93,$BJ93-SUM(PU93:$RV93),HT93),0))</f>
        <v>0</v>
      </c>
      <c r="PU93" s="5">
        <f>IF(HU93=0,0,IF($BJ93&gt;SUM(HV93:$JV93),IF(HU93+SUM(HV93:$JV93)&gt;$BJ93,$BJ93-SUM(PV93:$RV93),HU93),0))</f>
        <v>0</v>
      </c>
      <c r="PV93" s="5">
        <f>IF(HV93=0,0,IF($BJ93&gt;SUM(HW93:$JV93),IF(HV93+SUM(HW93:$JV93)&gt;$BJ93,$BJ93-SUM(PW93:$RV93),HV93),0))</f>
        <v>0</v>
      </c>
      <c r="PW93" s="5">
        <f>IF(HW93=0,0,IF($BJ93&gt;SUM(HX93:$JV93),IF(HW93+SUM(HX93:$JV93)&gt;$BJ93,$BJ93-SUM(PX93:$RV93),HW93),0))</f>
        <v>0</v>
      </c>
      <c r="PX93" s="5">
        <f>IF(HX93=0,0,IF($BJ93&gt;SUM(HY93:$JV93),IF(HX93+SUM(HY93:$JV93)&gt;$BJ93,$BJ93-SUM(PY93:$RV93),HX93),0))</f>
        <v>0</v>
      </c>
      <c r="PY93" s="5">
        <f>IF(HY93=0,0,IF($BJ93&gt;SUM(HZ93:$JV93),IF(HY93+SUM(HZ93:$JV93)&gt;$BJ93,$BJ93-SUM(PZ93:$RV93),HY93),0))</f>
        <v>0</v>
      </c>
      <c r="PZ93" s="5">
        <f>IF(HZ93=0,0,IF($BJ93&gt;SUM(IA93:$JV93),IF(HZ93+SUM(IA93:$JV93)&gt;$BJ93,$BJ93-SUM(QA93:$RV93),HZ93),0))</f>
        <v>0</v>
      </c>
      <c r="QA93" s="5">
        <f>IF(IA93=0,0,IF($BJ93&gt;SUM(IB93:$JV93),IF(IA93+SUM(IB93:$JV93)&gt;$BJ93,$BJ93-SUM(QB93:$RV93),IA93),0))</f>
        <v>0</v>
      </c>
      <c r="QB93" s="5">
        <f>IF(IB93=0,0,IF($BJ93&gt;SUM(IC93:$JV93),IF(IB93+SUM(IC93:$JV93)&gt;$BJ93,$BJ93-SUM(QC93:$RV93),IB93),0))</f>
        <v>0</v>
      </c>
      <c r="QC93" s="5">
        <f>IF(IC93=0,0,IF($BJ93&gt;SUM(ID93:$JV93),IF(IC93+SUM(ID93:$JV93)&gt;$BJ93,$BJ93-SUM(QD93:$RV93),IC93),0))</f>
        <v>0</v>
      </c>
      <c r="QD93" s="5">
        <f>IF(ID93=0,0,IF($BJ93&gt;SUM(IE93:$JV93),IF(ID93+SUM(IE93:$JV93)&gt;$BJ93,$BJ93-SUM(QE93:$RV93),ID93),0))</f>
        <v>0</v>
      </c>
      <c r="QE93" s="5">
        <f>IF(IE93=0,0,IF($BJ93&gt;SUM(IF93:$JV93),IF(IE93+SUM(IF93:$JV93)&gt;$BJ93,$BJ93-SUM(QF93:$RV93),IE93),0))</f>
        <v>0</v>
      </c>
      <c r="QF93" s="5">
        <f>IF(IF93=0,0,IF($BJ93&gt;SUM(IG93:$JV93),IF(IF93+SUM(IG93:$JV93)&gt;$BJ93,$BJ93-SUM(QG93:$RV93),IF93),0))</f>
        <v>0</v>
      </c>
      <c r="QG93" s="5">
        <f>IF(IG93=0,0,IF($BJ93&gt;SUM(IH93:$JV93),IF(IG93+SUM(IH93:$JV93)&gt;$BJ93,$BJ93-SUM(QH93:$RV93),IG93),0))</f>
        <v>0</v>
      </c>
      <c r="QH93" s="5">
        <f>IF(IH93=0,0,IF($BJ93&gt;SUM(II93:$JV93),IF(IH93+SUM(II93:$JV93)&gt;$BJ93,$BJ93-SUM(QI93:$RV93),IH93),0))</f>
        <v>0</v>
      </c>
      <c r="QI93" s="5">
        <f>IF(II93=0,0,IF($BJ93&gt;SUM(IJ93:$JV93),IF(II93+SUM(IJ93:$JV93)&gt;$BJ93,$BJ93-SUM(QJ93:$RV93),II93),0))</f>
        <v>0</v>
      </c>
      <c r="QJ93" s="5">
        <f>IF(IJ93=0,0,IF($BJ93&gt;SUM(IK93:$JV93),IF(IJ93+SUM(IK93:$JV93)&gt;$BJ93,$BJ93-SUM(QK93:$RV93),IJ93),0))</f>
        <v>0</v>
      </c>
      <c r="QK93" s="5">
        <f>IF(IK93=0,0,IF($BJ93&gt;SUM(IL93:$JV93),IF(IK93+SUM(IL93:$JV93)&gt;$BJ93,$BJ93-SUM(QL93:$RV93),IK93),0))</f>
        <v>0</v>
      </c>
      <c r="QL93" s="5">
        <f>IF(IL93=0,0,IF($BJ93&gt;SUM(IM93:$JV93),IF(IL93+SUM(IM93:$JV93)&gt;$BJ93,$BJ93-SUM(QM93:$RV93),IL93),0))</f>
        <v>0</v>
      </c>
      <c r="QM93" s="5">
        <f>IF(IM93=0,0,IF($BJ93&gt;SUM(IN93:$JV93),IF(IM93+SUM(IN93:$JV93)&gt;$BJ93,$BJ93-SUM(QN93:$RV93),IM93),0))</f>
        <v>0</v>
      </c>
      <c r="QN93" s="5">
        <f>IF(IN93=0,0,IF($BJ93&gt;SUM(IO93:$JV93),IF(IN93+SUM(IO93:$JV93)&gt;$BJ93,$BJ93-SUM(QO93:$RV93),IN93),0))</f>
        <v>0</v>
      </c>
      <c r="QO93" s="5">
        <f>IF(IO93=0,0,IF($BJ93&gt;SUM(IP93:$JV93),IF(IO93+SUM(IP93:$JV93)&gt;$BJ93,$BJ93-SUM(QP93:$RV93),IO93),0))</f>
        <v>0</v>
      </c>
      <c r="QP93" s="5">
        <f>IF(IP93=0,0,IF($BJ93&gt;SUM(IQ93:$JV93),IF(IP93+SUM(IQ93:$JV93)&gt;$BJ93,$BJ93-SUM(QQ93:$RV93),IP93),0))</f>
        <v>0</v>
      </c>
      <c r="QQ93" s="5">
        <f>IF(IQ93=0,0,IF($BJ93&gt;SUM(IR93:$JV93),IF(IQ93+SUM(IR93:$JV93)&gt;$BJ93,$BJ93-SUM(QR93:$RV93),IQ93),0))</f>
        <v>0</v>
      </c>
      <c r="QR93" s="5">
        <f>IF(IR93=0,0,IF($BJ93&gt;SUM(IS93:$JV93),IF(IR93+SUM(IS93:$JV93)&gt;$BJ93,$BJ93-SUM(QS93:$RV93),IR93),0))</f>
        <v>0</v>
      </c>
      <c r="QS93" s="5">
        <f>IF(IS93=0,0,IF($BJ93&gt;SUM(IT93:$JV93),IF(IS93+SUM(IT93:$JV93)&gt;$BJ93,$BJ93-SUM(QT93:$RV93),IS93),0))</f>
        <v>0</v>
      </c>
      <c r="QT93" s="5">
        <f>IF(IT93=0,0,IF($BJ93&gt;SUM(IU93:$JV93),IF(IT93+SUM(IU93:$JV93)&gt;$BJ93,$BJ93-SUM(QU93:$RV93),IT93),0))</f>
        <v>0</v>
      </c>
      <c r="QU93" s="5">
        <f>IF(IU93=0,0,IF($BJ93&gt;SUM(IV93:$JV93),IF(IU93+SUM(IV93:$JV93)&gt;$BJ93,$BJ93-SUM(QV93:$RV93),IU93),0))</f>
        <v>0</v>
      </c>
      <c r="QV93" s="5">
        <f>IF(IV93=0,0,IF($BJ93&gt;SUM(IW93:$JV93),IF(IV93+SUM(IW93:$JV93)&gt;$BJ93,$BJ93-SUM(QW93:$RV93),IV93),0))</f>
        <v>0</v>
      </c>
      <c r="QW93" s="5">
        <f>IF(IW93=0,0,IF($BJ93&gt;SUM(IX93:$JV93),IF(IW93+SUM(IX93:$JV93)&gt;$BJ93,$BJ93-SUM(QX93:$RV93),IW93),0))</f>
        <v>0</v>
      </c>
      <c r="QX93" s="5">
        <f>IF(IX93=0,0,IF($BJ93&gt;SUM(IY93:$JV93),IF(IX93+SUM(IY93:$JV93)&gt;$BJ93,$BJ93-SUM(QY93:$RV93),IX93),0))</f>
        <v>0</v>
      </c>
      <c r="QY93" s="5">
        <f>IF(IY93=0,0,IF($BJ93&gt;SUM(IZ93:$JV93),IF(IY93+SUM(IZ93:$JV93)&gt;$BJ93,$BJ93-SUM(QZ93:$RV93),IY93),0))</f>
        <v>0</v>
      </c>
      <c r="QZ93" s="5">
        <f>IF(IZ93=0,0,IF($BJ93&gt;SUM(JA93:$JV93),IF(IZ93+SUM(JA93:$JV93)&gt;$BJ93,$BJ93-SUM(RA93:$RV93),IZ93),0))</f>
        <v>0</v>
      </c>
      <c r="RA93" s="5">
        <f>IF(JA93=0,0,IF($BJ93&gt;SUM(JB93:$JV93),IF(JA93+SUM(JB93:$JV93)&gt;$BJ93,$BJ93-SUM(RB93:$RV93),JA93),0))</f>
        <v>0</v>
      </c>
      <c r="RB93" s="5">
        <f>IF(JB93=0,0,IF($BJ93&gt;SUM(JC93:$JV93),IF(JB93+SUM(JC93:$JV93)&gt;$BJ93,$BJ93-SUM(RC93:$RV93),JB93),0))</f>
        <v>0</v>
      </c>
      <c r="RC93" s="5">
        <f>IF(JC93=0,0,IF($BJ93&gt;SUM(JD93:$JV93),IF(JC93+SUM(JD93:$JV93)&gt;$BJ93,$BJ93-SUM(RD93:$RV93),JC93),0))</f>
        <v>0</v>
      </c>
      <c r="RD93" s="5">
        <f>IF(JD93=0,0,IF($BJ93&gt;SUM(JE93:$JV93),IF(JD93+SUM(JE93:$JV93)&gt;$BJ93,$BJ93-SUM(RE93:$RV93),JD93),0))</f>
        <v>0</v>
      </c>
      <c r="RE93" s="5">
        <f>IF(JE93=0,0,IF($BJ93&gt;SUM(JF93:$JV93),IF(JE93+SUM(JF93:$JV93)&gt;$BJ93,$BJ93-SUM(RF93:$RV93),JE93),0))</f>
        <v>0</v>
      </c>
      <c r="RF93" s="5">
        <f>IF(JF93=0,0,IF($BJ93&gt;SUM(JG93:$JV93),IF(JF93+SUM(JG93:$JV93)&gt;$BJ93,$BJ93-SUM(RG93:$RV93),JF93),0))</f>
        <v>0</v>
      </c>
      <c r="RG93" s="5">
        <f>IF(JG93=0,0,IF($BJ93&gt;SUM(JH93:$JV93),IF(JG93+SUM(JH93:$JV93)&gt;$BJ93,$BJ93-SUM(RH93:$RV93),JG93),0))</f>
        <v>0</v>
      </c>
      <c r="RH93" s="5">
        <f>IF(JH93=0,0,IF($BJ93&gt;SUM(JI93:$JV93),IF(JH93+SUM(JI93:$JV93)&gt;$BJ93,$BJ93-SUM(RI93:$RV93),JH93),0))</f>
        <v>0</v>
      </c>
      <c r="RI93" s="5">
        <f>IF(JI93=0,0,IF($BJ93&gt;SUM(JJ93:$JV93),IF(JI93+SUM(JJ93:$JV93)&gt;$BJ93,$BJ93-SUM(RJ93:$RV93),JI93),0))</f>
        <v>0</v>
      </c>
      <c r="RJ93" s="5">
        <f>IF(JJ93=0,0,IF($BJ93&gt;SUM(JK93:$JV93),IF(JJ93+SUM(JK93:$JV93)&gt;$BJ93,$BJ93-SUM(RK93:$RV93),JJ93),0))</f>
        <v>0</v>
      </c>
      <c r="RK93" s="5">
        <f>IF(JK93=0,0,IF($BJ93&gt;SUM(JL93:$JV93),IF(JK93+SUM(JL93:$JV93)&gt;$BJ93,$BJ93-SUM(RL93:$RV93),JK93),0))</f>
        <v>0</v>
      </c>
      <c r="RL93" s="5">
        <f>IF(JL93=0,0,IF($BJ93&gt;SUM(JM93:$JV93),IF(JL93+SUM(JM93:$JV93)&gt;$BJ93,$BJ93-SUM(RM93:$RV93),JL93),0))</f>
        <v>0</v>
      </c>
      <c r="RM93" s="5">
        <f>IF(JM93=0,0,IF($BJ93&gt;SUM(JN93:$JV93),IF(JM93+SUM(JN93:$JV93)&gt;$BJ93,$BJ93-SUM(RN93:$RV93),JM93),0))</f>
        <v>0</v>
      </c>
      <c r="RN93" s="5">
        <f>IF(JN93=0,0,IF($BJ93&gt;SUM(JO93:$JV93),IF(JN93+SUM(JO93:$JV93)&gt;$BJ93,$BJ93-SUM(RO93:$RV93),JN93),0))</f>
        <v>0</v>
      </c>
      <c r="RO93" s="5">
        <f>IF(JO93=0,0,IF($BJ93&gt;SUM(JP93:$JV93),IF(JO93+SUM(JP93:$JV93)&gt;$BJ93,$BJ93-SUM(RP93:$RV93),JO93),0))</f>
        <v>0</v>
      </c>
      <c r="RP93" s="5">
        <f>IF(JP93=0,0,IF($BJ93&gt;SUM(JQ93:$JV93),IF(JP93+SUM(JQ93:$JV93)&gt;$BJ93,$BJ93-SUM(RQ93:$RV93),JP93),0))</f>
        <v>0</v>
      </c>
      <c r="RQ93" s="5">
        <f>IF(JQ93=0,0,IF($BJ93&gt;SUM(JR93:$JV93),IF(JQ93+SUM(JR93:$JV93)&gt;$BJ93,$BJ93-SUM(RR93:$RV93),JQ93),0))</f>
        <v>0</v>
      </c>
      <c r="RR93" s="5">
        <f>IF(JR93=0,0,IF($BJ93&gt;SUM(JS93:$JV93),IF(JR93+SUM(JS93:$JV93)&gt;$BJ93,$BJ93-SUM(RS93:$RV93),JR93),0))</f>
        <v>0</v>
      </c>
      <c r="RS93" s="5">
        <f>IF(JS93=0,0,IF($BJ93&gt;SUM(JT93:$JV93),IF(JS93+SUM(JT93:$JV93)&gt;$BJ93,$BJ93-SUM(RT93:$RV93),JS93),0))</f>
        <v>0</v>
      </c>
      <c r="RT93" s="5">
        <f>IF(JT93=0,0,IF($BJ93&gt;SUM(JU93:$JV93),IF(JT93+SUM(JU93:$JV93)&gt;$BJ93,$BJ93-SUM(RU93:$RV93),JT93),0))</f>
        <v>0</v>
      </c>
      <c r="RU93" s="5">
        <f>IF(JU93=0,0,IF($BJ93&gt;SUM(JV93:$JV93),IF(JU93+SUM(JV93:$JV93)&gt;$BJ93,$BJ93-SUM(RV93:$RV93),JU93),0))</f>
        <v>0</v>
      </c>
      <c r="RV93" s="54"/>
      <c r="RW93" s="12">
        <f ca="1">SUMIFS(Sales!D$1:D$151,Sales!B$1:B$151,B93,Sales!C$1:C$151,C93)</f>
        <v>117</v>
      </c>
      <c r="RX93" s="65" t="b">
        <f>IF(COUNTIF(Sales!C$1:C$153,C93)=1,TRUE,FALSE)</f>
        <v>1</v>
      </c>
      <c r="RY93" t="b">
        <f t="shared" si="625"/>
        <v>1</v>
      </c>
    </row>
    <row r="94" spans="1:493" hidden="1" x14ac:dyDescent="0.35">
      <c r="A94" s="7">
        <f t="shared" ca="1" si="546"/>
        <v>94</v>
      </c>
      <c r="B94" s="126" t="str">
        <f t="shared" si="595"/>
        <v>GC-Shoes</v>
      </c>
      <c r="C94" s="20" t="s">
        <v>214</v>
      </c>
      <c r="D94" s="20"/>
      <c r="E94" s="155">
        <f>IF(LEFT(C94,5)="Total",0,SUMIFS(Costing!E$1:E$79,Costing!C$1:C$79,B94,Costing!D$1:D$79,C94))</f>
        <v>0</v>
      </c>
      <c r="F94" s="60">
        <f>SUMIFS(Costing!G$1:G$79,Costing!C$1:C$79,B94,Costing!D$1:D$79,C94)</f>
        <v>0</v>
      </c>
      <c r="G94" s="92"/>
      <c r="H94" s="220"/>
      <c r="I94" s="67">
        <f t="shared" si="603"/>
        <v>0</v>
      </c>
      <c r="J94" s="92"/>
      <c r="K94" s="220"/>
      <c r="L94" s="67">
        <f t="shared" si="604"/>
        <v>0</v>
      </c>
      <c r="M94" s="92"/>
      <c r="N94" s="220"/>
      <c r="O94" s="67">
        <f t="shared" si="605"/>
        <v>0</v>
      </c>
      <c r="P94" s="92"/>
      <c r="Q94" s="220"/>
      <c r="R94" s="67">
        <f t="shared" si="606"/>
        <v>0</v>
      </c>
      <c r="S94" s="92"/>
      <c r="T94" s="220"/>
      <c r="U94" s="67">
        <f t="shared" si="607"/>
        <v>0</v>
      </c>
      <c r="V94" s="92"/>
      <c r="W94" s="220"/>
      <c r="X94" s="67">
        <f t="shared" si="608"/>
        <v>0</v>
      </c>
      <c r="Y94" s="92"/>
      <c r="Z94" s="220"/>
      <c r="AA94" s="67">
        <f t="shared" si="609"/>
        <v>0</v>
      </c>
      <c r="AB94" s="92"/>
      <c r="AC94" s="220"/>
      <c r="AD94" s="67">
        <f t="shared" si="610"/>
        <v>0</v>
      </c>
      <c r="AE94" s="92"/>
      <c r="AF94" s="220"/>
      <c r="AG94" s="67">
        <f t="shared" si="611"/>
        <v>0</v>
      </c>
      <c r="AH94" s="92"/>
      <c r="AI94" s="220"/>
      <c r="AJ94" s="67">
        <f t="shared" si="612"/>
        <v>0</v>
      </c>
      <c r="AK94" s="92"/>
      <c r="AL94" s="220"/>
      <c r="AM94" s="67">
        <f t="shared" si="613"/>
        <v>0</v>
      </c>
      <c r="AN94" s="92"/>
      <c r="AO94" s="220"/>
      <c r="AP94" s="67">
        <f t="shared" si="614"/>
        <v>0</v>
      </c>
      <c r="AQ94" s="92"/>
      <c r="AR94" s="220"/>
      <c r="AS94" s="67">
        <f t="shared" si="615"/>
        <v>0</v>
      </c>
      <c r="AT94" s="92"/>
      <c r="AU94" s="220"/>
      <c r="AV94" s="67">
        <f t="shared" si="616"/>
        <v>0</v>
      </c>
      <c r="AW94" s="92"/>
      <c r="AX94" s="220"/>
      <c r="AY94" s="67">
        <f t="shared" si="617"/>
        <v>0</v>
      </c>
      <c r="AZ94" s="92"/>
      <c r="BA94" s="220"/>
      <c r="BB94" s="67">
        <f t="shared" si="618"/>
        <v>0</v>
      </c>
      <c r="BC94" s="92"/>
      <c r="BD94" s="220"/>
      <c r="BE94" s="67">
        <f t="shared" si="619"/>
        <v>0</v>
      </c>
      <c r="BF94" s="92"/>
      <c r="BG94" s="220"/>
      <c r="BH94" s="67">
        <f t="shared" si="620"/>
        <v>0</v>
      </c>
      <c r="BI94" s="68"/>
      <c r="BJ94" s="154">
        <f t="shared" si="621"/>
        <v>0</v>
      </c>
      <c r="BK94" s="116">
        <f t="shared" si="622"/>
        <v>0</v>
      </c>
      <c r="BL94" s="50"/>
      <c r="BM94" s="5">
        <f ca="1">SUMIFS(INDIRECT("Sales!"&amp;RW94&amp;":"&amp;RW94),Sales!$1:$1,"&gt;"&amp;$BN$2,Sales!$1:$1,"&lt;="&amp;$C$2)/$BM$2*30</f>
        <v>0</v>
      </c>
      <c r="BN94" s="72"/>
      <c r="BO94" s="5">
        <f>SUMIF($DB$2:$RV$2,"&lt;"&amp;BO$2,$DB94:$RV94)-SUM($BN94:BN94)</f>
        <v>0</v>
      </c>
      <c r="BP94" s="5">
        <f>SUMIF($DB$2:$RV$2,"&lt;"&amp;BP$2,$DB94:$RV94)-SUM($BN94:BO94)</f>
        <v>0</v>
      </c>
      <c r="BQ94" s="5">
        <f>SUMIF($DB$2:$RV$2,"&lt;"&amp;BQ$2,$DB94:$RV94)-SUM($BN94:BP94)</f>
        <v>0</v>
      </c>
      <c r="BR94" s="5">
        <f>SUMIF($DB$2:$RV$2,"&lt;"&amp;BR$2,$DB94:$RV94)-SUM($BN94:BQ94)</f>
        <v>0</v>
      </c>
      <c r="BS94" s="5">
        <f>SUMIF($DB$2:$RV$2,"&lt;"&amp;BS$2,$DB94:$RV94)-SUM($BN94:BR94)</f>
        <v>0</v>
      </c>
      <c r="BT94" s="5">
        <f>SUMIF($DB$2:$RV$2,"&lt;"&amp;BT$2,$DB94:$RV94)-SUM($BN94:BS94)</f>
        <v>0</v>
      </c>
      <c r="BU94" s="5">
        <f t="shared" si="623"/>
        <v>0</v>
      </c>
      <c r="BV94" s="10"/>
      <c r="BW94" s="95"/>
      <c r="BX94" s="95">
        <v>0</v>
      </c>
      <c r="BY94" s="95">
        <v>0</v>
      </c>
      <c r="BZ94" s="95"/>
      <c r="CA94" s="95"/>
      <c r="CB94" s="95"/>
      <c r="CC94" s="79">
        <v>0</v>
      </c>
      <c r="CD94" s="79">
        <v>0</v>
      </c>
      <c r="CE94" s="79">
        <v>0</v>
      </c>
      <c r="CF94" s="79">
        <v>0</v>
      </c>
      <c r="CG94" s="79">
        <v>0</v>
      </c>
      <c r="CH94" s="79">
        <v>0</v>
      </c>
      <c r="CI94" s="79">
        <v>0</v>
      </c>
      <c r="CJ94" s="79">
        <v>0</v>
      </c>
      <c r="CK94" s="79">
        <v>0</v>
      </c>
      <c r="CL94" s="79">
        <v>0</v>
      </c>
      <c r="CM94" s="79">
        <v>0</v>
      </c>
      <c r="CN94" s="79">
        <v>0</v>
      </c>
      <c r="CO94" s="79">
        <v>0</v>
      </c>
      <c r="CP94" s="79">
        <v>0</v>
      </c>
      <c r="CQ94" s="79">
        <v>0</v>
      </c>
      <c r="CR94" s="79">
        <v>0</v>
      </c>
      <c r="CS94" s="79">
        <v>0</v>
      </c>
      <c r="CT94" s="79">
        <v>0</v>
      </c>
      <c r="CU94" s="79">
        <v>0</v>
      </c>
      <c r="CV94" s="79">
        <v>0</v>
      </c>
      <c r="CW94" s="79">
        <v>0</v>
      </c>
      <c r="CX94" s="95">
        <v>0</v>
      </c>
      <c r="CY94" s="79">
        <v>0</v>
      </c>
      <c r="CZ94" s="79">
        <v>0</v>
      </c>
      <c r="DA94" s="79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5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/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/>
      <c r="JV94" s="54"/>
      <c r="JW94" s="5">
        <f>IF(BW94=0,0,IF($BJ94&gt;SUM(BX94:$JV94),IF(BW94+SUM(BX94:$JV94)&gt;$BJ94,$BJ94-SUM(JX94:$RV94),BW94),0))</f>
        <v>0</v>
      </c>
      <c r="JX94" s="5">
        <f>IF(BX94=0,0,IF($BJ94&gt;SUM(BY94:$JV94),IF(BX94+SUM(BY94:$JV94)&gt;$BJ94,$BJ94-SUM(JY94:$RV94),BX94),0))</f>
        <v>0</v>
      </c>
      <c r="JY94" s="5">
        <f>IF(BY94=0,0,IF($BJ94&gt;SUM(BZ94:$JV94),IF(BY94+SUM(BZ94:$JV94)&gt;$BJ94,$BJ94-SUM(JZ94:$RV94),BY94),0))</f>
        <v>0</v>
      </c>
      <c r="JZ94" s="5">
        <f>IF(BZ94=0,0,IF($BJ94&gt;SUM(CA94:$JV94),IF(BZ94+SUM(CA94:$JV94)&gt;$BJ94,$BJ94-SUM(KA94:$RV94),BZ94),0))</f>
        <v>0</v>
      </c>
      <c r="KA94" s="5">
        <f>IF(CA94=0,0,IF($BJ94&gt;SUM(CB94:$JV94),IF(CA94+SUM(CB94:$JV94)&gt;$BJ94,$BJ94-SUM(KB94:$RV94),CA94),0))</f>
        <v>0</v>
      </c>
      <c r="KB94" s="5">
        <f>IF(CB94=0,0,IF($BJ94&gt;SUM(CC94:$JV94),IF(CB94+SUM(CC94:$JV94)&gt;$BJ94,$BJ94-SUM(KC94:$RV94),CB94),0))</f>
        <v>0</v>
      </c>
      <c r="KC94" s="5">
        <f>IF(CC94=0,0,IF($BJ94&gt;SUM(CD94:$JV94),IF(CC94+SUM(CD94:$JV94)&gt;$BJ94,$BJ94-SUM(KD94:$RV94),CC94),0))</f>
        <v>0</v>
      </c>
      <c r="KD94" s="5">
        <f>IF(CD94=0,0,IF($BJ94&gt;SUM(CE94:$JV94),IF(CD94+SUM(CE94:$JV94)&gt;$BJ94,$BJ94-SUM(KE94:$RV94),CD94),0))</f>
        <v>0</v>
      </c>
      <c r="KE94" s="5">
        <f>IF(CE94=0,0,IF($BJ94&gt;SUM(CF94:$JV94),IF(CE94+SUM(CF94:$JV94)&gt;$BJ94,$BJ94-SUM(KF94:$RV94),CE94),0))</f>
        <v>0</v>
      </c>
      <c r="KF94" s="5">
        <f>IF(CF94=0,0,IF($BJ94&gt;SUM(CG94:$JV94),IF(CF94+SUM(CG94:$JV94)&gt;$BJ94,$BJ94-SUM(KG94:$RV94),CF94),0))</f>
        <v>0</v>
      </c>
      <c r="KG94" s="5">
        <f>IF(CG94=0,0,IF($BJ94&gt;SUM(CH94:$JV94),IF(CG94+SUM(CH94:$JV94)&gt;$BJ94,$BJ94-SUM(KH94:$RV94),CG94),0))</f>
        <v>0</v>
      </c>
      <c r="KH94" s="5">
        <f>IF(CH94=0,0,IF($BJ94&gt;SUM(CI94:$JV94),IF(CH94+SUM(CI94:$JV94)&gt;$BJ94,$BJ94-SUM(KI94:$RV94),CH94),0))</f>
        <v>0</v>
      </c>
      <c r="KI94" s="5">
        <f>IF(CI94=0,0,IF($BJ94&gt;SUM(CJ94:$JV94),IF(CI94+SUM(CJ94:$JV94)&gt;$BJ94,$BJ94-SUM(KJ94:$RV94),CI94),0))</f>
        <v>0</v>
      </c>
      <c r="KJ94" s="5">
        <f>IF(CJ94=0,0,IF($BJ94&gt;SUM(CK94:$JV94),IF(CJ94+SUM(CK94:$JV94)&gt;$BJ94,$BJ94-SUM(KK94:$RV94),CJ94),0))</f>
        <v>0</v>
      </c>
      <c r="KK94" s="5">
        <f>IF(CK94=0,0,IF($BJ94&gt;SUM(CL94:$JV94),IF(CK94+SUM(CL94:$JV94)&gt;$BJ94,$BJ94-SUM(KL94:$RV94),CK94),0))</f>
        <v>0</v>
      </c>
      <c r="KL94" s="5">
        <f>IF(CL94=0,0,IF($BJ94&gt;SUM(CM94:$JV94),IF(CL94+SUM(CM94:$JV94)&gt;$BJ94,$BJ94-SUM(KM94:$RV94),CL94),0))</f>
        <v>0</v>
      </c>
      <c r="KM94" s="5">
        <f>IF(CM94=0,0,IF($BJ94&gt;SUM(CN94:$JV94),IF(CM94+SUM(CN94:$JV94)&gt;$BJ94,$BJ94-SUM(KN94:$RV94),CM94),0))</f>
        <v>0</v>
      </c>
      <c r="KN94" s="5">
        <f>IF(CN94=0,0,IF($BJ94&gt;SUM(CO94:$JV94),IF(CN94+SUM(CO94:$JV94)&gt;$BJ94,$BJ94-SUM(KO94:$RV94),CN94),0))</f>
        <v>0</v>
      </c>
      <c r="KO94" s="5">
        <f>IF(CO94=0,0,IF($BJ94&gt;SUM(CP94:$JV94),IF(CO94+SUM(CP94:$JV94)&gt;$BJ94,$BJ94-SUM(KP94:$RV94),CO94),0))</f>
        <v>0</v>
      </c>
      <c r="KP94" s="5">
        <f>IF(CP94=0,0,IF($BJ94&gt;SUM(CQ94:$JV94),IF(CP94+SUM(CQ94:$JV94)&gt;$BJ94,$BJ94-SUM(KQ94:$RV94),CP94),0))</f>
        <v>0</v>
      </c>
      <c r="KQ94" s="5">
        <f>IF(CQ94=0,0,IF($BJ94&gt;SUM(CR94:$JV94),IF(CQ94+SUM(CR94:$JV94)&gt;$BJ94,$BJ94-SUM(KR94:$RV94),CQ94),0))</f>
        <v>0</v>
      </c>
      <c r="KR94" s="5">
        <f>IF(CR94=0,0,IF($BJ94&gt;SUM(CS94:$JV94),IF(CR94+SUM(CS94:$JV94)&gt;$BJ94,$BJ94-SUM(KS94:$RV94),CR94),0))</f>
        <v>0</v>
      </c>
      <c r="KS94" s="5">
        <f>IF(CS94=0,0,IF($BJ94&gt;SUM(CT94:$JV94),IF(CS94+SUM(CT94:$JV94)&gt;$BJ94,$BJ94-SUM(KT94:$RV94),CS94),0))</f>
        <v>0</v>
      </c>
      <c r="KT94" s="5">
        <f>IF(CT94=0,0,IF($BJ94&gt;SUM(CU94:$JV94),IF(CT94+SUM(CU94:$JV94)&gt;$BJ94,$BJ94-SUM(KU94:$RV94),CT94),0))</f>
        <v>0</v>
      </c>
      <c r="KU94" s="5">
        <f>IF(CU94=0,0,IF($BJ94&gt;SUM(CV94:$JV94),IF(CU94+SUM(CV94:$JV94)&gt;$BJ94,$BJ94-SUM(KV94:$RV94),CU94),0))</f>
        <v>0</v>
      </c>
      <c r="KV94" s="5">
        <f>IF(CV94=0,0,IF($BJ94&gt;SUM(CW94:$JV94),IF(CV94+SUM(CW94:$JV94)&gt;$BJ94,$BJ94-SUM(KW94:$RV94),CV94),0))</f>
        <v>0</v>
      </c>
      <c r="KW94" s="5">
        <f>IF(CW94=0,0,IF($BJ94&gt;SUM(CX94:$JV94),IF(CW94+SUM(CX94:$JV94)&gt;$BJ94,$BJ94-SUM(KX94:$RV94),CW94),0))</f>
        <v>0</v>
      </c>
      <c r="KX94" s="5">
        <f>IF(CX94=0,0,IF($BJ94&gt;SUM(CY94:$JV94),IF(CX94+SUM(CY94:$JV94)&gt;$BJ94,$BJ94-SUM(KY94:$RV94),CX94),0))</f>
        <v>0</v>
      </c>
      <c r="KY94" s="5">
        <f>IF(CY94=0,0,IF($BJ94&gt;SUM(CZ94:$JV94),IF(CY94+SUM(CZ94:$JV94)&gt;$BJ94,$BJ94-SUM(KZ94:$RV94),CY94),0))</f>
        <v>0</v>
      </c>
      <c r="KZ94" s="5">
        <f>IF(CZ94=0,0,IF($BJ94&gt;SUM(DA94:$JV94),IF(CZ94+SUM(DA94:$JV94)&gt;$BJ94,$BJ94-SUM(LA94:$RV94),CZ94),0))</f>
        <v>0</v>
      </c>
      <c r="LA94" s="5">
        <f>IF(DA94=0,0,IF($BJ94&gt;SUM(DB94:$JV94),IF(DA94+SUM(DB94:$JV94)&gt;$BJ94,$BJ94-SUM(LB94:$RV94),DA94),0))</f>
        <v>0</v>
      </c>
      <c r="LB94" s="5">
        <f>IF(DB94=0,0,IF($BJ94&gt;SUM(DC94:$JV94),IF(DB94+SUM(DC94:$JV94)&gt;$BJ94,$BJ94-SUM(LC94:$RV94),DB94),0))</f>
        <v>0</v>
      </c>
      <c r="LC94" s="5">
        <f>IF(DC94=0,0,IF($BJ94&gt;SUM(DD94:$JV94),IF(DC94+SUM(DD94:$JV94)&gt;$BJ94,$BJ94-SUM(LD94:$RV94),DC94),0))</f>
        <v>0</v>
      </c>
      <c r="LD94" s="5">
        <f>IF(DD94=0,0,IF($BJ94&gt;SUM(DE94:$JV94),IF(DD94+SUM(DE94:$JV94)&gt;$BJ94,$BJ94-SUM(LE94:$RV94),DD94),0))</f>
        <v>0</v>
      </c>
      <c r="LE94" s="5">
        <f>IF(DE94=0,0,IF($BJ94&gt;SUM(DF94:$JV94),IF(DE94+SUM(DF94:$JV94)&gt;$BJ94,$BJ94-SUM(LF94:$RV94),DE94),0))</f>
        <v>0</v>
      </c>
      <c r="LF94" s="5">
        <f>IF(DF94=0,0,IF($BJ94&gt;SUM(DG94:$JV94),IF(DF94+SUM(DG94:$JV94)&gt;$BJ94,$BJ94-SUM(LG94:$RV94),DF94),0))</f>
        <v>0</v>
      </c>
      <c r="LG94" s="5">
        <f>IF(DG94=0,0,IF($BJ94&gt;SUM(DH94:$JV94),IF(DG94+SUM(DH94:$JV94)&gt;$BJ94,$BJ94-SUM(LH94:$RV94),DG94),0))</f>
        <v>0</v>
      </c>
      <c r="LH94" s="5">
        <f>IF(DH94=0,0,IF($BJ94&gt;SUM(DI94:$JV94),IF(DH94+SUM(DI94:$JV94)&gt;$BJ94,$BJ94-SUM(LI94:$RV94),DH94),0))</f>
        <v>0</v>
      </c>
      <c r="LI94" s="5">
        <f>IF(DI94=0,0,IF($BJ94&gt;SUM(DJ94:$JV94),IF(DI94+SUM(DJ94:$JV94)&gt;$BJ94,$BJ94-SUM(LJ94:$RV94),DI94),0))</f>
        <v>0</v>
      </c>
      <c r="LJ94" s="5">
        <f>IF(DJ94=0,0,IF($BJ94&gt;SUM(DK94:$JV94),IF(DJ94+SUM(DK94:$JV94)&gt;$BJ94,$BJ94-SUM(LK94:$RV94),DJ94),0))</f>
        <v>0</v>
      </c>
      <c r="LK94" s="5">
        <f>IF(DK94=0,0,IF($BJ94&gt;SUM(DL94:$JV94),IF(DK94+SUM(DL94:$JV94)&gt;$BJ94,$BJ94-SUM(LL94:$RV94),DK94),0))</f>
        <v>0</v>
      </c>
      <c r="LL94" s="5">
        <f>IF(DL94=0,0,IF($BJ94&gt;SUM(DM94:$JV94),IF(DL94+SUM(DM94:$JV94)&gt;$BJ94,$BJ94-SUM(LM94:$RV94),DL94),0))</f>
        <v>0</v>
      </c>
      <c r="LM94" s="5">
        <f>IF(DM94=0,0,IF($BJ94&gt;SUM(DN94:$JV94),IF(DM94+SUM(DN94:$JV94)&gt;$BJ94,$BJ94-SUM(LN94:$RV94),DM94),0))</f>
        <v>0</v>
      </c>
      <c r="LN94" s="5">
        <f>IF(DN94=0,0,IF($BJ94&gt;SUM(DO94:$JV94),IF(DN94+SUM(DO94:$JV94)&gt;$BJ94,$BJ94-SUM(LO94:$RV94),DN94),0))</f>
        <v>0</v>
      </c>
      <c r="LO94" s="5">
        <f>IF(DO94=0,0,IF($BJ94&gt;SUM(DP94:$JV94),IF(DO94+SUM(DP94:$JV94)&gt;$BJ94,$BJ94-SUM(LP94:$RV94),DO94),0))</f>
        <v>0</v>
      </c>
      <c r="LP94" s="5">
        <f>IF(DP94=0,0,IF($BJ94&gt;SUM(DQ94:$JV94),IF(DP94+SUM(DQ94:$JV94)&gt;$BJ94,$BJ94-SUM(LQ94:$RV94),DP94),0))</f>
        <v>0</v>
      </c>
      <c r="LQ94" s="5">
        <f>IF(DQ94=0,0,IF($BJ94&gt;SUM(DR94:$JV94),IF(DQ94+SUM(DR94:$JV94)&gt;$BJ94,$BJ94-SUM(LR94:$RV94),DQ94),0))</f>
        <v>0</v>
      </c>
      <c r="LR94" s="5">
        <f>IF(DR94=0,0,IF($BJ94&gt;SUM(DS94:$JV94),IF(DR94+SUM(DS94:$JV94)&gt;$BJ94,$BJ94-SUM(LS94:$RV94),DR94),0))</f>
        <v>0</v>
      </c>
      <c r="LS94" s="5">
        <f>IF(DS94=0,0,IF($BJ94&gt;SUM(DT94:$JV94),IF(DS94+SUM(DT94:$JV94)&gt;$BJ94,$BJ94-SUM(LT94:$RV94),DS94),0))</f>
        <v>0</v>
      </c>
      <c r="LT94" s="5">
        <f>IF(DT94=0,0,IF($BJ94&gt;SUM(DU94:$JV94),IF(DT94+SUM(DU94:$JV94)&gt;$BJ94,$BJ94-SUM(LU94:$RV94),DT94),0))</f>
        <v>0</v>
      </c>
      <c r="LU94" s="5">
        <f>IF(DU94=0,0,IF($BJ94&gt;SUM(DV94:$JV94),IF(DU94+SUM(DV94:$JV94)&gt;$BJ94,$BJ94-SUM(LV94:$RV94),DU94),0))</f>
        <v>0</v>
      </c>
      <c r="LV94" s="5">
        <f>IF(DV94=0,0,IF($BJ94&gt;SUM(DW94:$JV94),IF(DV94+SUM(DW94:$JV94)&gt;$BJ94,$BJ94-SUM(LW94:$RV94),DV94),0))</f>
        <v>0</v>
      </c>
      <c r="LW94" s="5">
        <f>IF(DW94=0,0,IF($BJ94&gt;SUM(DX94:$JV94),IF(DW94+SUM(DX94:$JV94)&gt;$BJ94,$BJ94-SUM(LX94:$RV94),DW94),0))</f>
        <v>0</v>
      </c>
      <c r="LX94" s="5">
        <f>IF(DX94=0,0,IF($BJ94&gt;SUM(DY94:$JV94),IF(DX94+SUM(DY94:$JV94)&gt;$BJ94,$BJ94-SUM(LY94:$RV94),DX94),0))</f>
        <v>0</v>
      </c>
      <c r="LY94" s="5">
        <f>IF(DY94=0,0,IF($BJ94&gt;SUM(DZ94:$JV94),IF(DY94+SUM(DZ94:$JV94)&gt;$BJ94,$BJ94-SUM(LZ94:$RV94),DY94),0))</f>
        <v>0</v>
      </c>
      <c r="LZ94" s="5">
        <f>IF(DZ94=0,0,IF($BJ94&gt;SUM(EA94:$JV94),IF(DZ94+SUM(EA94:$JV94)&gt;$BJ94,$BJ94-SUM(MA94:$RV94),DZ94),0))</f>
        <v>0</v>
      </c>
      <c r="MA94" s="5">
        <f>IF(EA94=0,0,IF($BJ94&gt;SUM(EB94:$JV94),IF(EA94+SUM(EB94:$JV94)&gt;$BJ94,$BJ94-SUM(MB94:$RV94),EA94),0))</f>
        <v>0</v>
      </c>
      <c r="MB94" s="5">
        <f>IF(EB94=0,0,IF($BJ94&gt;SUM(EC94:$JV94),IF(EB94+SUM(EC94:$JV94)&gt;$BJ94,$BJ94-SUM(MC94:$RV94),EB94),0))</f>
        <v>0</v>
      </c>
      <c r="MC94" s="5">
        <f>IF(EC94=0,0,IF($BJ94&gt;SUM(ED94:$JV94),IF(EC94+SUM(ED94:$JV94)&gt;$BJ94,$BJ94-SUM(MD94:$RV94),EC94),0))</f>
        <v>0</v>
      </c>
      <c r="MD94" s="5">
        <f>IF(ED94=0,0,IF($BJ94&gt;SUM(EE94:$JV94),IF(ED94+SUM(EE94:$JV94)&gt;$BJ94,$BJ94-SUM(ME94:$RV94),ED94),0))</f>
        <v>0</v>
      </c>
      <c r="ME94" s="5">
        <f>IF(EE94=0,0,IF($BJ94&gt;SUM(EF94:$JV94),IF(EE94+SUM(EF94:$JV94)&gt;$BJ94,$BJ94-SUM(MF94:$RV94),EE94),0))</f>
        <v>0</v>
      </c>
      <c r="MF94" s="5">
        <f>IF(EF94=0,0,IF($BJ94&gt;SUM(EG94:$JV94),IF(EF94+SUM(EG94:$JV94)&gt;$BJ94,$BJ94-SUM(MG94:$RV94),EF94),0))</f>
        <v>0</v>
      </c>
      <c r="MG94" s="5">
        <f>IF(EG94=0,0,IF($BJ94&gt;SUM(EH94:$JV94),IF(EG94+SUM(EH94:$JV94)&gt;$BJ94,$BJ94-SUM(MH94:$RV94),EG94),0))</f>
        <v>0</v>
      </c>
      <c r="MH94" s="5">
        <f>IF(EH94=0,0,IF($BJ94&gt;SUM(EI94:$JV94),IF(EH94+SUM(EI94:$JV94)&gt;$BJ94,$BJ94-SUM(MI94:$RV94),EH94),0))</f>
        <v>0</v>
      </c>
      <c r="MI94" s="5">
        <f>IF(EI94=0,0,IF($BJ94&gt;SUM(EJ94:$JV94),IF(EI94+SUM(EJ94:$JV94)&gt;$BJ94,$BJ94-SUM(MJ94:$RV94),EI94),0))</f>
        <v>0</v>
      </c>
      <c r="MJ94" s="5">
        <f>IF(EJ94=0,0,IF($BJ94&gt;SUM(EK94:$JV94),IF(EJ94+SUM(EK94:$JV94)&gt;$BJ94,$BJ94-SUM(MK94:$RV94),EJ94),0))</f>
        <v>0</v>
      </c>
      <c r="MK94" s="5">
        <f>IF(EK94=0,0,IF($BJ94&gt;SUM(EL94:$JV94),IF(EK94+SUM(EL94:$JV94)&gt;$BJ94,$BJ94-SUM(ML94:$RV94),EK94),0))</f>
        <v>0</v>
      </c>
      <c r="ML94" s="5">
        <f>IF(EL94=0,0,IF($BJ94&gt;SUM(EM94:$JV94),IF(EL94+SUM(EM94:$JV94)&gt;$BJ94,$BJ94-SUM(MM94:$RV94),EL94),0))</f>
        <v>0</v>
      </c>
      <c r="MM94" s="5">
        <f>IF(EM94=0,0,IF($BJ94&gt;SUM(EN94:$JV94),IF(EM94+SUM(EN94:$JV94)&gt;$BJ94,$BJ94-SUM(MN94:$RV94),EM94),0))</f>
        <v>0</v>
      </c>
      <c r="MN94" s="5">
        <f>IF(EN94=0,0,IF($BJ94&gt;SUM(EO94:$JV94),IF(EN94+SUM(EO94:$JV94)&gt;$BJ94,$BJ94-SUM(MO94:$RV94),EN94),0))</f>
        <v>0</v>
      </c>
      <c r="MO94" s="5">
        <f>IF(EO94=0,0,IF($BJ94&gt;SUM(EP94:$JV94),IF(EO94+SUM(EP94:$JV94)&gt;$BJ94,$BJ94-SUM(MP94:$RV94),EO94),0))</f>
        <v>0</v>
      </c>
      <c r="MP94" s="5">
        <f>IF(EP94=0,0,IF($BJ94&gt;SUM(EQ94:$JV94),IF(EP94+SUM(EQ94:$JV94)&gt;$BJ94,$BJ94-SUM(MQ94:$RV94),EP94),0))</f>
        <v>0</v>
      </c>
      <c r="MQ94" s="5">
        <f>IF(EQ94=0,0,IF($BJ94&gt;SUM(ER94:$JV94),IF(EQ94+SUM(ER94:$JV94)&gt;$BJ94,$BJ94-SUM(MR94:$RV94),EQ94),0))</f>
        <v>0</v>
      </c>
      <c r="MR94" s="5">
        <f>IF(ER94=0,0,IF($BJ94&gt;SUM(ES94:$JV94),IF(ER94+SUM(ES94:$JV94)&gt;$BJ94,$BJ94-SUM(MS94:$RV94),ER94),0))</f>
        <v>0</v>
      </c>
      <c r="MS94" s="5">
        <f>IF(ES94=0,0,IF($BJ94&gt;SUM(ET94:$JV94),IF(ES94+SUM(ET94:$JV94)&gt;$BJ94,$BJ94-SUM(MT94:$RV94),ES94),0))</f>
        <v>0</v>
      </c>
      <c r="MT94" s="5">
        <f>IF(ET94=0,0,IF($BJ94&gt;SUM(EU94:$JV94),IF(ET94+SUM(EU94:$JV94)&gt;$BJ94,$BJ94-SUM(MU94:$RV94),ET94),0))</f>
        <v>0</v>
      </c>
      <c r="MU94" s="5">
        <f>IF(EU94=0,0,IF($BJ94&gt;SUM(EV94:$JV94),IF(EU94+SUM(EV94:$JV94)&gt;$BJ94,$BJ94-SUM(MV94:$RV94),EU94),0))</f>
        <v>0</v>
      </c>
      <c r="MV94" s="5">
        <f>IF(EV94=0,0,IF($BJ94&gt;SUM(EW94:$JV94),IF(EV94+SUM(EW94:$JV94)&gt;$BJ94,$BJ94-SUM(MW94:$RV94),EV94),0))</f>
        <v>0</v>
      </c>
      <c r="MW94" s="5">
        <f>IF(EW94=0,0,IF($BJ94&gt;SUM(EX94:$JV94),IF(EW94+SUM(EX94:$JV94)&gt;$BJ94,$BJ94-SUM(MX94:$RV94),EW94),0))</f>
        <v>0</v>
      </c>
      <c r="MX94" s="5">
        <f>IF(EX94=0,0,IF($BJ94&gt;SUM(EY94:$JV94),IF(EX94+SUM(EY94:$JV94)&gt;$BJ94,$BJ94-SUM(MY94:$RV94),EX94),0))</f>
        <v>0</v>
      </c>
      <c r="MY94" s="5">
        <f>IF(EY94=0,0,IF($BJ94&gt;SUM(EZ94:$JV94),IF(EY94+SUM(EZ94:$JV94)&gt;$BJ94,$BJ94-SUM(MZ94:$RV94),EY94),0))</f>
        <v>0</v>
      </c>
      <c r="MZ94" s="5">
        <f>IF(EZ94=0,0,IF($BJ94&gt;SUM(FA94:$JV94),IF(EZ94+SUM(FA94:$JV94)&gt;$BJ94,$BJ94-SUM(NA94:$RV94),EZ94),0))</f>
        <v>0</v>
      </c>
      <c r="NA94" s="5">
        <f>IF(FA94=0,0,IF($BJ94&gt;SUM(FB94:$JV94),IF(FA94+SUM(FB94:$JV94)&gt;$BJ94,$BJ94-SUM(NB94:$RV94),FA94),0))</f>
        <v>0</v>
      </c>
      <c r="NB94" s="5">
        <f>IF(FB94=0,0,IF($BJ94&gt;SUM(FC94:$JV94),IF(FB94+SUM(FC94:$JV94)&gt;$BJ94,$BJ94-SUM(NC94:$RV94),FB94),0))</f>
        <v>0</v>
      </c>
      <c r="NC94" s="5">
        <f>IF(FC94=0,0,IF($BJ94&gt;SUM(FD94:$JV94),IF(FC94+SUM(FD94:$JV94)&gt;$BJ94,$BJ94-SUM(ND94:$RV94),FC94),0))</f>
        <v>0</v>
      </c>
      <c r="ND94" s="5">
        <f>IF(FD94=0,0,IF($BJ94&gt;SUM(FE94:$JV94),IF(FD94+SUM(FE94:$JV94)&gt;$BJ94,$BJ94-SUM(NE94:$RV94),FD94),0))</f>
        <v>0</v>
      </c>
      <c r="NE94" s="5">
        <f>IF(FE94=0,0,IF($BJ94&gt;SUM(FF94:$JV94),IF(FE94+SUM(FF94:$JV94)&gt;$BJ94,$BJ94-SUM(NF94:$RV94),FE94),0))</f>
        <v>0</v>
      </c>
      <c r="NF94" s="5">
        <f>IF(FF94=0,0,IF($BJ94&gt;SUM(FG94:$JV94),IF(FF94+SUM(FG94:$JV94)&gt;$BJ94,$BJ94-SUM(NG94:$RV94),FF94),0))</f>
        <v>0</v>
      </c>
      <c r="NG94" s="5">
        <f>IF(FG94=0,0,IF($BJ94&gt;SUM(FH94:$JV94),IF(FG94+SUM(FH94:$JV94)&gt;$BJ94,$BJ94-SUM(NH94:$RV94),FG94),0))</f>
        <v>0</v>
      </c>
      <c r="NH94" s="5">
        <f>IF(FH94=0,0,IF($BJ94&gt;SUM(FI94:$JV94),IF(FH94+SUM(FI94:$JV94)&gt;$BJ94,$BJ94-SUM(NI94:$RV94),FH94),0))</f>
        <v>0</v>
      </c>
      <c r="NI94" s="5">
        <f>IF(FI94=0,0,IF($BJ94&gt;SUM(FJ94:$JV94),IF(FI94+SUM(FJ94:$JV94)&gt;$BJ94,$BJ94-SUM(NJ94:$RV94),FI94),0))</f>
        <v>0</v>
      </c>
      <c r="NJ94" s="5">
        <f>IF(FJ94=0,0,IF($BJ94&gt;SUM(FK94:$JV94),IF(FJ94+SUM(FK94:$JV94)&gt;$BJ94,$BJ94-SUM(NK94:$RV94),FJ94),0))</f>
        <v>0</v>
      </c>
      <c r="NK94" s="5">
        <f>IF(FK94=0,0,IF($BJ94&gt;SUM(FL94:$JV94),IF(FK94+SUM(FL94:$JV94)&gt;$BJ94,$BJ94-SUM(NL94:$RV94),FK94),0))</f>
        <v>0</v>
      </c>
      <c r="NL94" s="5">
        <f>IF(FL94=0,0,IF($BJ94&gt;SUM(FM94:$JV94),IF(FL94+SUM(FM94:$JV94)&gt;$BJ94,$BJ94-SUM(NM94:$RV94),FL94),0))</f>
        <v>0</v>
      </c>
      <c r="NM94" s="5">
        <f>IF(FM94=0,0,IF($BJ94&gt;SUM(FN94:$JV94),IF(FM94+SUM(FN94:$JV94)&gt;$BJ94,$BJ94-SUM(NN94:$RV94),FM94),0))</f>
        <v>0</v>
      </c>
      <c r="NN94" s="5">
        <f>IF(FN94=0,0,IF($BJ94&gt;SUM(FO94:$JV94),IF(FN94+SUM(FO94:$JV94)&gt;$BJ94,$BJ94-SUM(NO94:$RV94),FN94),0))</f>
        <v>0</v>
      </c>
      <c r="NO94" s="5">
        <f>IF(FO94=0,0,IF($BJ94&gt;SUM(FP94:$JV94),IF(FO94+SUM(FP94:$JV94)&gt;$BJ94,$BJ94-SUM(NP94:$RV94),FO94),0))</f>
        <v>0</v>
      </c>
      <c r="NP94" s="5">
        <f>IF(FP94=0,0,IF($BJ94&gt;SUM(FQ94:$JV94),IF(FP94+SUM(FQ94:$JV94)&gt;$BJ94,$BJ94-SUM(NQ94:$RV94),FP94),0))</f>
        <v>0</v>
      </c>
      <c r="NQ94" s="5">
        <f>IF(FQ94=0,0,IF($BJ94&gt;SUM(FR94:$JV94),IF(FQ94+SUM(FR94:$JV94)&gt;$BJ94,$BJ94-SUM(NR94:$RV94),FQ94),0))</f>
        <v>0</v>
      </c>
      <c r="NR94" s="5">
        <f>IF(FR94=0,0,IF($BJ94&gt;SUM(FS94:$JV94),IF(FR94+SUM(FS94:$JV94)&gt;$BJ94,$BJ94-SUM(NS94:$RV94),FR94),0))</f>
        <v>0</v>
      </c>
      <c r="NS94" s="5">
        <f>IF(FS94=0,0,IF($BJ94&gt;SUM(FT94:$JV94),IF(FS94+SUM(FT94:$JV94)&gt;$BJ94,$BJ94-SUM(NT94:$RV94),FS94),0))</f>
        <v>0</v>
      </c>
      <c r="NT94" s="5">
        <f>IF(FT94=0,0,IF($BJ94&gt;SUM(FU94:$JV94),IF(FT94+SUM(FU94:$JV94)&gt;$BJ94,$BJ94-SUM(NU94:$RV94),FT94),0))</f>
        <v>0</v>
      </c>
      <c r="NU94" s="5">
        <f>IF(FU94=0,0,IF($BJ94&gt;SUM(FV94:$JV94),IF(FU94+SUM(FV94:$JV94)&gt;$BJ94,$BJ94-SUM(NV94:$RV94),FU94),0))</f>
        <v>0</v>
      </c>
      <c r="NV94" s="5">
        <f>IF(FV94=0,0,IF($BJ94&gt;SUM(FW94:$JV94),IF(FV94+SUM(FW94:$JV94)&gt;$BJ94,$BJ94-SUM(NW94:$RV94),FV94),0))</f>
        <v>0</v>
      </c>
      <c r="NW94" s="5">
        <f>IF(FW94=0,0,IF($BJ94&gt;SUM(FX94:$JV94),IF(FW94+SUM(FX94:$JV94)&gt;$BJ94,$BJ94-SUM(NX94:$RV94),FW94),0))</f>
        <v>0</v>
      </c>
      <c r="NX94" s="5">
        <f>IF(FX94=0,0,IF($BJ94&gt;SUM(FY94:$JV94),IF(FX94+SUM(FY94:$JV94)&gt;$BJ94,$BJ94-SUM(NY94:$RV94),FX94),0))</f>
        <v>0</v>
      </c>
      <c r="NY94" s="5">
        <f>IF(FY94=0,0,IF($BJ94&gt;SUM(FZ94:$JV94),IF(FY94+SUM(FZ94:$JV94)&gt;$BJ94,$BJ94-SUM(NZ94:$RV94),FY94),0))</f>
        <v>0</v>
      </c>
      <c r="NZ94" s="5">
        <f>IF(FZ94=0,0,IF($BJ94&gt;SUM(GA94:$JV94),IF(FZ94+SUM(GA94:$JV94)&gt;$BJ94,$BJ94-SUM(OA94:$RV94),FZ94),0))</f>
        <v>0</v>
      </c>
      <c r="OA94" s="5">
        <f>IF(GA94=0,0,IF($BJ94&gt;SUM(GB94:$JV94),IF(GA94+SUM(GB94:$JV94)&gt;$BJ94,$BJ94-SUM(OB94:$RV94),GA94),0))</f>
        <v>0</v>
      </c>
      <c r="OB94" s="5">
        <f>IF(GB94=0,0,IF($BJ94&gt;SUM(GC94:$JV94),IF(GB94+SUM(GC94:$JV94)&gt;$BJ94,$BJ94-SUM(OC94:$RV94),GB94),0))</f>
        <v>0</v>
      </c>
      <c r="OC94" s="5">
        <f>IF(GC94=0,0,IF($BJ94&gt;SUM(GD94:$JV94),IF(GC94+SUM(GD94:$JV94)&gt;$BJ94,$BJ94-SUM(OD94:$RV94),GC94),0))</f>
        <v>0</v>
      </c>
      <c r="OD94" s="5">
        <f>IF(GD94=0,0,IF($BJ94&gt;SUM(GE94:$JV94),IF(GD94+SUM(GE94:$JV94)&gt;$BJ94,$BJ94-SUM(OE94:$RV94),GD94),0))</f>
        <v>0</v>
      </c>
      <c r="OE94" s="5">
        <f>IF(GE94=0,0,IF($BJ94&gt;SUM(GF94:$JV94),IF(GE94+SUM(GF94:$JV94)&gt;$BJ94,$BJ94-SUM(OF94:$RV94),GE94),0))</f>
        <v>0</v>
      </c>
      <c r="OF94" s="5">
        <f>IF(GF94=0,0,IF($BJ94&gt;SUM(GG94:$JV94),IF(GF94+SUM(GG94:$JV94)&gt;$BJ94,$BJ94-SUM(OG94:$RV94),GF94),0))</f>
        <v>0</v>
      </c>
      <c r="OG94" s="5">
        <f>IF(GG94=0,0,IF($BJ94&gt;SUM(GH94:$JV94),IF(GG94+SUM(GH94:$JV94)&gt;$BJ94,$BJ94-SUM(OH94:$RV94),GG94),0))</f>
        <v>0</v>
      </c>
      <c r="OH94" s="5">
        <f>IF(GH94=0,0,IF($BJ94&gt;SUM(GI94:$JV94),IF(GH94+SUM(GI94:$JV94)&gt;$BJ94,$BJ94-SUM(OI94:$RV94),GH94),0))</f>
        <v>0</v>
      </c>
      <c r="OI94" s="5">
        <f>IF(GI94=0,0,IF($BJ94&gt;SUM(GJ94:$JV94),IF(GI94+SUM(GJ94:$JV94)&gt;$BJ94,$BJ94-SUM(OJ94:$RV94),GI94),0))</f>
        <v>0</v>
      </c>
      <c r="OJ94" s="5">
        <f>IF(GJ94=0,0,IF($BJ94&gt;SUM(GK94:$JV94),IF(GJ94+SUM(GK94:$JV94)&gt;$BJ94,$BJ94-SUM(OK94:$RV94),GJ94),0))</f>
        <v>0</v>
      </c>
      <c r="OK94" s="5">
        <f>IF(GK94=0,0,IF($BJ94&gt;SUM(GL94:$JV94),IF(GK94+SUM(GL94:$JV94)&gt;$BJ94,$BJ94-SUM(OL94:$RV94),GK94),0))</f>
        <v>0</v>
      </c>
      <c r="OL94" s="5">
        <f>IF(GL94=0,0,IF($BJ94&gt;SUM(GM94:$JV94),IF(GL94+SUM(GM94:$JV94)&gt;$BJ94,$BJ94-SUM(OM94:$RV94),GL94),0))</f>
        <v>0</v>
      </c>
      <c r="OM94" s="5">
        <f>IF(GM94=0,0,IF($BJ94&gt;SUM(GN94:$JV94),IF(GM94+SUM(GN94:$JV94)&gt;$BJ94,$BJ94-SUM(ON94:$RV94),GM94),0))</f>
        <v>0</v>
      </c>
      <c r="ON94" s="5">
        <f>IF(GN94=0,0,IF($BJ94&gt;SUM(GO94:$JV94),IF(GN94+SUM(GO94:$JV94)&gt;$BJ94,$BJ94-SUM(OO94:$RV94),GN94),0))</f>
        <v>0</v>
      </c>
      <c r="OO94" s="5">
        <f>IF(GO94=0,0,IF($BJ94&gt;SUM(GP94:$JV94),IF(GO94+SUM(GP94:$JV94)&gt;$BJ94,$BJ94-SUM(OP94:$RV94),GO94),0))</f>
        <v>0</v>
      </c>
      <c r="OP94" s="5">
        <f>IF(GP94=0,0,IF($BJ94&gt;SUM(GQ94:$JV94),IF(GP94+SUM(GQ94:$JV94)&gt;$BJ94,$BJ94-SUM(OQ94:$RV94),GP94),0))</f>
        <v>0</v>
      </c>
      <c r="OQ94" s="5">
        <f>IF(GQ94=0,0,IF($BJ94&gt;SUM(GR94:$JV94),IF(GQ94+SUM(GR94:$JV94)&gt;$BJ94,$BJ94-SUM(OR94:$RV94),GQ94),0))</f>
        <v>0</v>
      </c>
      <c r="OR94" s="5">
        <f>IF(GR94=0,0,IF($BJ94&gt;SUM(GS94:$JV94),IF(GR94+SUM(GS94:$JV94)&gt;$BJ94,$BJ94-SUM(OS94:$RV94),GR94),0))</f>
        <v>0</v>
      </c>
      <c r="OS94" s="5">
        <f>IF(GS94=0,0,IF($BJ94&gt;SUM(GT94:$JV94),IF(GS94+SUM(GT94:$JV94)&gt;$BJ94,$BJ94-SUM(OT94:$RV94),GS94),0))</f>
        <v>0</v>
      </c>
      <c r="OT94" s="5">
        <f>IF(GT94=0,0,IF($BJ94&gt;SUM(GU94:$JV94),IF(GT94+SUM(GU94:$JV94)&gt;$BJ94,$BJ94-SUM(OU94:$RV94),GT94),0))</f>
        <v>0</v>
      </c>
      <c r="OU94" s="5">
        <f>IF(GU94=0,0,IF($BJ94&gt;SUM(GV94:$JV94),IF(GU94+SUM(GV94:$JV94)&gt;$BJ94,$BJ94-SUM(OV94:$RV94),GU94),0))</f>
        <v>0</v>
      </c>
      <c r="OV94" s="5">
        <f>IF(GV94=0,0,IF($BJ94&gt;SUM(GW94:$JV94),IF(GV94+SUM(GW94:$JV94)&gt;$BJ94,$BJ94-SUM(OW94:$RV94),GV94),0))</f>
        <v>0</v>
      </c>
      <c r="OW94" s="5">
        <f>IF(GW94=0,0,IF($BJ94&gt;SUM(GX94:$JV94),IF(GW94+SUM(GX94:$JV94)&gt;$BJ94,$BJ94-SUM(OX94:$RV94),GW94),0))</f>
        <v>0</v>
      </c>
      <c r="OX94" s="5">
        <f>IF(GX94=0,0,IF($BJ94&gt;SUM(GY94:$JV94),IF(GX94+SUM(GY94:$JV94)&gt;$BJ94,$BJ94-SUM(OY94:$RV94),GX94),0))</f>
        <v>0</v>
      </c>
      <c r="OY94" s="5">
        <f>IF(GY94=0,0,IF($BJ94&gt;SUM(GZ94:$JV94),IF(GY94+SUM(GZ94:$JV94)&gt;$BJ94,$BJ94-SUM(OZ94:$RV94),GY94),0))</f>
        <v>0</v>
      </c>
      <c r="OZ94" s="5">
        <f>IF(GZ94=0,0,IF($BJ94&gt;SUM(HA94:$JV94),IF(GZ94+SUM(HA94:$JV94)&gt;$BJ94,$BJ94-SUM(PA94:$RV94),GZ94),0))</f>
        <v>0</v>
      </c>
      <c r="PA94" s="5">
        <f>IF(HA94=0,0,IF($BJ94&gt;SUM(HB94:$JV94),IF(HA94+SUM(HB94:$JV94)&gt;$BJ94,$BJ94-SUM(PB94:$RV94),HA94),0))</f>
        <v>0</v>
      </c>
      <c r="PB94" s="5">
        <f>IF(HB94=0,0,IF($BJ94&gt;SUM(HC94:$JV94),IF(HB94+SUM(HC94:$JV94)&gt;$BJ94,$BJ94-SUM(PC94:$RV94),HB94),0))</f>
        <v>0</v>
      </c>
      <c r="PC94" s="5">
        <f>IF(HC94=0,0,IF($BJ94&gt;SUM(HD94:$JV94),IF(HC94+SUM(HD94:$JV94)&gt;$BJ94,$BJ94-SUM(PD94:$RV94),HC94),0))</f>
        <v>0</v>
      </c>
      <c r="PD94" s="5">
        <f>IF(HD94=0,0,IF($BJ94&gt;SUM(HE94:$JV94),IF(HD94+SUM(HE94:$JV94)&gt;$BJ94,$BJ94-SUM(PE94:$RV94),HD94),0))</f>
        <v>0</v>
      </c>
      <c r="PE94" s="5">
        <f>IF(HE94=0,0,IF($BJ94&gt;SUM(HF94:$JV94),IF(HE94+SUM(HF94:$JV94)&gt;$BJ94,$BJ94-SUM(PF94:$RV94),HE94),0))</f>
        <v>0</v>
      </c>
      <c r="PF94" s="5">
        <f>IF(HF94=0,0,IF($BJ94&gt;SUM(HG94:$JV94),IF(HF94+SUM(HG94:$JV94)&gt;$BJ94,$BJ94-SUM(PG94:$RV94),HF94),0))</f>
        <v>0</v>
      </c>
      <c r="PG94" s="5">
        <f>IF(HG94=0,0,IF($BJ94&gt;SUM(HH94:$JV94),IF(HG94+SUM(HH94:$JV94)&gt;$BJ94,$BJ94-SUM(PH94:$RV94),HG94),0))</f>
        <v>0</v>
      </c>
      <c r="PH94" s="5">
        <f>IF(HH94=0,0,IF($BJ94&gt;SUM(HI94:$JV94),IF(HH94+SUM(HI94:$JV94)&gt;$BJ94,$BJ94-SUM(PI94:$RV94),HH94),0))</f>
        <v>0</v>
      </c>
      <c r="PI94" s="5">
        <f>IF(HI94=0,0,IF($BJ94&gt;SUM(HJ94:$JV94),IF(HI94+SUM(HJ94:$JV94)&gt;$BJ94,$BJ94-SUM(PJ94:$RV94),HI94),0))</f>
        <v>0</v>
      </c>
      <c r="PJ94" s="5">
        <f>IF(HJ94=0,0,IF($BJ94&gt;SUM(HK94:$JV94),IF(HJ94+SUM(HK94:$JV94)&gt;$BJ94,$BJ94-SUM(PK94:$RV94),HJ94),0))</f>
        <v>0</v>
      </c>
      <c r="PK94" s="5">
        <f>IF(HK94=0,0,IF($BJ94&gt;SUM(HL94:$JV94),IF(HK94+SUM(HL94:$JV94)&gt;$BJ94,$BJ94-SUM(PL94:$RV94),HK94),0))</f>
        <v>0</v>
      </c>
      <c r="PL94" s="5">
        <f>IF(HL94=0,0,IF($BJ94&gt;SUM(HM94:$JV94),IF(HL94+SUM(HM94:$JV94)&gt;$BJ94,$BJ94-SUM(PM94:$RV94),HL94),0))</f>
        <v>0</v>
      </c>
      <c r="PM94" s="5">
        <f>IF(HM94=0,0,IF($BJ94&gt;SUM(HN94:$JV94),IF(HM94+SUM(HN94:$JV94)&gt;$BJ94,$BJ94-SUM(PN94:$RV94),HM94),0))</f>
        <v>0</v>
      </c>
      <c r="PN94" s="5">
        <f>IF(HN94=0,0,IF($BJ94&gt;SUM(HO94:$JV94),IF(HN94+SUM(HO94:$JV94)&gt;$BJ94,$BJ94-SUM(PO94:$RV94),HN94),0))</f>
        <v>0</v>
      </c>
      <c r="PO94" s="5">
        <f>IF(HO94=0,0,IF($BJ94&gt;SUM(HP94:$JV94),IF(HO94+SUM(HP94:$JV94)&gt;$BJ94,$BJ94-SUM(PP94:$RV94),HO94),0))</f>
        <v>0</v>
      </c>
      <c r="PP94" s="5">
        <f>IF(HP94=0,0,IF($BJ94&gt;SUM(HQ94:$JV94),IF(HP94+SUM(HQ94:$JV94)&gt;$BJ94,$BJ94-SUM(PQ94:$RV94),HP94),0))</f>
        <v>0</v>
      </c>
      <c r="PQ94" s="5">
        <f>IF(HQ94=0,0,IF($BJ94&gt;SUM(HR94:$JV94),IF(HQ94+SUM(HR94:$JV94)&gt;$BJ94,$BJ94-SUM(PR94:$RV94),HQ94),0))</f>
        <v>0</v>
      </c>
      <c r="PR94" s="5">
        <f>IF(HR94=0,0,IF($BJ94&gt;SUM(HS94:$JV94),IF(HR94+SUM(HS94:$JV94)&gt;$BJ94,$BJ94-SUM(PS94:$RV94),HR94),0))</f>
        <v>0</v>
      </c>
      <c r="PS94" s="5">
        <f>IF(HS94=0,0,IF($BJ94&gt;SUM(HT94:$JV94),IF(HS94+SUM(HT94:$JV94)&gt;$BJ94,$BJ94-SUM(PT94:$RV94),HS94),0))</f>
        <v>0</v>
      </c>
      <c r="PT94" s="5">
        <f>IF(HT94=0,0,IF($BJ94&gt;SUM(HU94:$JV94),IF(HT94+SUM(HU94:$JV94)&gt;$BJ94,$BJ94-SUM(PU94:$RV94),HT94),0))</f>
        <v>0</v>
      </c>
      <c r="PU94" s="5">
        <f>IF(HU94=0,0,IF($BJ94&gt;SUM(HV94:$JV94),IF(HU94+SUM(HV94:$JV94)&gt;$BJ94,$BJ94-SUM(PV94:$RV94),HU94),0))</f>
        <v>0</v>
      </c>
      <c r="PV94" s="5">
        <f>IF(HV94=0,0,IF($BJ94&gt;SUM(HW94:$JV94),IF(HV94+SUM(HW94:$JV94)&gt;$BJ94,$BJ94-SUM(PW94:$RV94),HV94),0))</f>
        <v>0</v>
      </c>
      <c r="PW94" s="5">
        <f>IF(HW94=0,0,IF($BJ94&gt;SUM(HX94:$JV94),IF(HW94+SUM(HX94:$JV94)&gt;$BJ94,$BJ94-SUM(PX94:$RV94),HW94),0))</f>
        <v>0</v>
      </c>
      <c r="PX94" s="5">
        <f>IF(HX94=0,0,IF($BJ94&gt;SUM(HY94:$JV94),IF(HX94+SUM(HY94:$JV94)&gt;$BJ94,$BJ94-SUM(PY94:$RV94),HX94),0))</f>
        <v>0</v>
      </c>
      <c r="PY94" s="5">
        <f>IF(HY94=0,0,IF($BJ94&gt;SUM(HZ94:$JV94),IF(HY94+SUM(HZ94:$JV94)&gt;$BJ94,$BJ94-SUM(PZ94:$RV94),HY94),0))</f>
        <v>0</v>
      </c>
      <c r="PZ94" s="5">
        <f>IF(HZ94=0,0,IF($BJ94&gt;SUM(IA94:$JV94),IF(HZ94+SUM(IA94:$JV94)&gt;$BJ94,$BJ94-SUM(QA94:$RV94),HZ94),0))</f>
        <v>0</v>
      </c>
      <c r="QA94" s="5">
        <f>IF(IA94=0,0,IF($BJ94&gt;SUM(IB94:$JV94),IF(IA94+SUM(IB94:$JV94)&gt;$BJ94,$BJ94-SUM(QB94:$RV94),IA94),0))</f>
        <v>0</v>
      </c>
      <c r="QB94" s="5">
        <f>IF(IB94=0,0,IF($BJ94&gt;SUM(IC94:$JV94),IF(IB94+SUM(IC94:$JV94)&gt;$BJ94,$BJ94-SUM(QC94:$RV94),IB94),0))</f>
        <v>0</v>
      </c>
      <c r="QC94" s="5">
        <f>IF(IC94=0,0,IF($BJ94&gt;SUM(ID94:$JV94),IF(IC94+SUM(ID94:$JV94)&gt;$BJ94,$BJ94-SUM(QD94:$RV94),IC94),0))</f>
        <v>0</v>
      </c>
      <c r="QD94" s="5">
        <f>IF(ID94=0,0,IF($BJ94&gt;SUM(IE94:$JV94),IF(ID94+SUM(IE94:$JV94)&gt;$BJ94,$BJ94-SUM(QE94:$RV94),ID94),0))</f>
        <v>0</v>
      </c>
      <c r="QE94" s="5">
        <f>IF(IE94=0,0,IF($BJ94&gt;SUM(IF94:$JV94),IF(IE94+SUM(IF94:$JV94)&gt;$BJ94,$BJ94-SUM(QF94:$RV94),IE94),0))</f>
        <v>0</v>
      </c>
      <c r="QF94" s="5">
        <f>IF(IF94=0,0,IF($BJ94&gt;SUM(IG94:$JV94),IF(IF94+SUM(IG94:$JV94)&gt;$BJ94,$BJ94-SUM(QG94:$RV94),IF94),0))</f>
        <v>0</v>
      </c>
      <c r="QG94" s="5">
        <f>IF(IG94=0,0,IF($BJ94&gt;SUM(IH94:$JV94),IF(IG94+SUM(IH94:$JV94)&gt;$BJ94,$BJ94-SUM(QH94:$RV94),IG94),0))</f>
        <v>0</v>
      </c>
      <c r="QH94" s="5">
        <f>IF(IH94=0,0,IF($BJ94&gt;SUM(II94:$JV94),IF(IH94+SUM(II94:$JV94)&gt;$BJ94,$BJ94-SUM(QI94:$RV94),IH94),0))</f>
        <v>0</v>
      </c>
      <c r="QI94" s="5">
        <f>IF(II94=0,0,IF($BJ94&gt;SUM(IJ94:$JV94),IF(II94+SUM(IJ94:$JV94)&gt;$BJ94,$BJ94-SUM(QJ94:$RV94),II94),0))</f>
        <v>0</v>
      </c>
      <c r="QJ94" s="5">
        <f>IF(IJ94=0,0,IF($BJ94&gt;SUM(IK94:$JV94),IF(IJ94+SUM(IK94:$JV94)&gt;$BJ94,$BJ94-SUM(QK94:$RV94),IJ94),0))</f>
        <v>0</v>
      </c>
      <c r="QK94" s="5">
        <f>IF(IK94=0,0,IF($BJ94&gt;SUM(IL94:$JV94),IF(IK94+SUM(IL94:$JV94)&gt;$BJ94,$BJ94-SUM(QL94:$RV94),IK94),0))</f>
        <v>0</v>
      </c>
      <c r="QL94" s="5">
        <f>IF(IL94=0,0,IF($BJ94&gt;SUM(IM94:$JV94),IF(IL94+SUM(IM94:$JV94)&gt;$BJ94,$BJ94-SUM(QM94:$RV94),IL94),0))</f>
        <v>0</v>
      </c>
      <c r="QM94" s="5">
        <f>IF(IM94=0,0,IF($BJ94&gt;SUM(IN94:$JV94),IF(IM94+SUM(IN94:$JV94)&gt;$BJ94,$BJ94-SUM(QN94:$RV94),IM94),0))</f>
        <v>0</v>
      </c>
      <c r="QN94" s="5">
        <f>IF(IN94=0,0,IF($BJ94&gt;SUM(IO94:$JV94),IF(IN94+SUM(IO94:$JV94)&gt;$BJ94,$BJ94-SUM(QO94:$RV94),IN94),0))</f>
        <v>0</v>
      </c>
      <c r="QO94" s="5">
        <f>IF(IO94=0,0,IF($BJ94&gt;SUM(IP94:$JV94),IF(IO94+SUM(IP94:$JV94)&gt;$BJ94,$BJ94-SUM(QP94:$RV94),IO94),0))</f>
        <v>0</v>
      </c>
      <c r="QP94" s="5">
        <f>IF(IP94=0,0,IF($BJ94&gt;SUM(IQ94:$JV94),IF(IP94+SUM(IQ94:$JV94)&gt;$BJ94,$BJ94-SUM(QQ94:$RV94),IP94),0))</f>
        <v>0</v>
      </c>
      <c r="QQ94" s="5">
        <f>IF(IQ94=0,0,IF($BJ94&gt;SUM(IR94:$JV94),IF(IQ94+SUM(IR94:$JV94)&gt;$BJ94,$BJ94-SUM(QR94:$RV94),IQ94),0))</f>
        <v>0</v>
      </c>
      <c r="QR94" s="5">
        <f>IF(IR94=0,0,IF($BJ94&gt;SUM(IS94:$JV94),IF(IR94+SUM(IS94:$JV94)&gt;$BJ94,$BJ94-SUM(QS94:$RV94),IR94),0))</f>
        <v>0</v>
      </c>
      <c r="QS94" s="5">
        <f>IF(IS94=0,0,IF($BJ94&gt;SUM(IT94:$JV94),IF(IS94+SUM(IT94:$JV94)&gt;$BJ94,$BJ94-SUM(QT94:$RV94),IS94),0))</f>
        <v>0</v>
      </c>
      <c r="QT94" s="5">
        <f>IF(IT94=0,0,IF($BJ94&gt;SUM(IU94:$JV94),IF(IT94+SUM(IU94:$JV94)&gt;$BJ94,$BJ94-SUM(QU94:$RV94),IT94),0))</f>
        <v>0</v>
      </c>
      <c r="QU94" s="5">
        <f>IF(IU94=0,0,IF($BJ94&gt;SUM(IV94:$JV94),IF(IU94+SUM(IV94:$JV94)&gt;$BJ94,$BJ94-SUM(QV94:$RV94),IU94),0))</f>
        <v>0</v>
      </c>
      <c r="QV94" s="5">
        <f>IF(IV94=0,0,IF($BJ94&gt;SUM(IW94:$JV94),IF(IV94+SUM(IW94:$JV94)&gt;$BJ94,$BJ94-SUM(QW94:$RV94),IV94),0))</f>
        <v>0</v>
      </c>
      <c r="QW94" s="5">
        <f>IF(IW94=0,0,IF($BJ94&gt;SUM(IX94:$JV94),IF(IW94+SUM(IX94:$JV94)&gt;$BJ94,$BJ94-SUM(QX94:$RV94),IW94),0))</f>
        <v>0</v>
      </c>
      <c r="QX94" s="5">
        <f>IF(IX94=0,0,IF($BJ94&gt;SUM(IY94:$JV94),IF(IX94+SUM(IY94:$JV94)&gt;$BJ94,$BJ94-SUM(QY94:$RV94),IX94),0))</f>
        <v>0</v>
      </c>
      <c r="QY94" s="5">
        <f>IF(IY94=0,0,IF($BJ94&gt;SUM(IZ94:$JV94),IF(IY94+SUM(IZ94:$JV94)&gt;$BJ94,$BJ94-SUM(QZ94:$RV94),IY94),0))</f>
        <v>0</v>
      </c>
      <c r="QZ94" s="5">
        <f>IF(IZ94=0,0,IF($BJ94&gt;SUM(JA94:$JV94),IF(IZ94+SUM(JA94:$JV94)&gt;$BJ94,$BJ94-SUM(RA94:$RV94),IZ94),0))</f>
        <v>0</v>
      </c>
      <c r="RA94" s="5">
        <f>IF(JA94=0,0,IF($BJ94&gt;SUM(JB94:$JV94),IF(JA94+SUM(JB94:$JV94)&gt;$BJ94,$BJ94-SUM(RB94:$RV94),JA94),0))</f>
        <v>0</v>
      </c>
      <c r="RB94" s="5">
        <f>IF(JB94=0,0,IF($BJ94&gt;SUM(JC94:$JV94),IF(JB94+SUM(JC94:$JV94)&gt;$BJ94,$BJ94-SUM(RC94:$RV94),JB94),0))</f>
        <v>0</v>
      </c>
      <c r="RC94" s="5">
        <f>IF(JC94=0,0,IF($BJ94&gt;SUM(JD94:$JV94),IF(JC94+SUM(JD94:$JV94)&gt;$BJ94,$BJ94-SUM(RD94:$RV94),JC94),0))</f>
        <v>0</v>
      </c>
      <c r="RD94" s="5">
        <f>IF(JD94=0,0,IF($BJ94&gt;SUM(JE94:$JV94),IF(JD94+SUM(JE94:$JV94)&gt;$BJ94,$BJ94-SUM(RE94:$RV94),JD94),0))</f>
        <v>0</v>
      </c>
      <c r="RE94" s="5">
        <f>IF(JE94=0,0,IF($BJ94&gt;SUM(JF94:$JV94),IF(JE94+SUM(JF94:$JV94)&gt;$BJ94,$BJ94-SUM(RF94:$RV94),JE94),0))</f>
        <v>0</v>
      </c>
      <c r="RF94" s="5">
        <f>IF(JF94=0,0,IF($BJ94&gt;SUM(JG94:$JV94),IF(JF94+SUM(JG94:$JV94)&gt;$BJ94,$BJ94-SUM(RG94:$RV94),JF94),0))</f>
        <v>0</v>
      </c>
      <c r="RG94" s="5">
        <f>IF(JG94=0,0,IF($BJ94&gt;SUM(JH94:$JV94),IF(JG94+SUM(JH94:$JV94)&gt;$BJ94,$BJ94-SUM(RH94:$RV94),JG94),0))</f>
        <v>0</v>
      </c>
      <c r="RH94" s="5">
        <f>IF(JH94=0,0,IF($BJ94&gt;SUM(JI94:$JV94),IF(JH94+SUM(JI94:$JV94)&gt;$BJ94,$BJ94-SUM(RI94:$RV94),JH94),0))</f>
        <v>0</v>
      </c>
      <c r="RI94" s="5">
        <f>IF(JI94=0,0,IF($BJ94&gt;SUM(JJ94:$JV94),IF(JI94+SUM(JJ94:$JV94)&gt;$BJ94,$BJ94-SUM(RJ94:$RV94),JI94),0))</f>
        <v>0</v>
      </c>
      <c r="RJ94" s="5">
        <f>IF(JJ94=0,0,IF($BJ94&gt;SUM(JK94:$JV94),IF(JJ94+SUM(JK94:$JV94)&gt;$BJ94,$BJ94-SUM(RK94:$RV94),JJ94),0))</f>
        <v>0</v>
      </c>
      <c r="RK94" s="5">
        <f>IF(JK94=0,0,IF($BJ94&gt;SUM(JL94:$JV94),IF(JK94+SUM(JL94:$JV94)&gt;$BJ94,$BJ94-SUM(RL94:$RV94),JK94),0))</f>
        <v>0</v>
      </c>
      <c r="RL94" s="5">
        <f>IF(JL94=0,0,IF($BJ94&gt;SUM(JM94:$JV94),IF(JL94+SUM(JM94:$JV94)&gt;$BJ94,$BJ94-SUM(RM94:$RV94),JL94),0))</f>
        <v>0</v>
      </c>
      <c r="RM94" s="5">
        <f>IF(JM94=0,0,IF($BJ94&gt;SUM(JN94:$JV94),IF(JM94+SUM(JN94:$JV94)&gt;$BJ94,$BJ94-SUM(RN94:$RV94),JM94),0))</f>
        <v>0</v>
      </c>
      <c r="RN94" s="5">
        <f>IF(JN94=0,0,IF($BJ94&gt;SUM(JO94:$JV94),IF(JN94+SUM(JO94:$JV94)&gt;$BJ94,$BJ94-SUM(RO94:$RV94),JN94),0))</f>
        <v>0</v>
      </c>
      <c r="RO94" s="5">
        <f>IF(JO94=0,0,IF($BJ94&gt;SUM(JP94:$JV94),IF(JO94+SUM(JP94:$JV94)&gt;$BJ94,$BJ94-SUM(RP94:$RV94),JO94),0))</f>
        <v>0</v>
      </c>
      <c r="RP94" s="5">
        <f>IF(JP94=0,0,IF($BJ94&gt;SUM(JQ94:$JV94),IF(JP94+SUM(JQ94:$JV94)&gt;$BJ94,$BJ94-SUM(RQ94:$RV94),JP94),0))</f>
        <v>0</v>
      </c>
      <c r="RQ94" s="5">
        <f>IF(JQ94=0,0,IF($BJ94&gt;SUM(JR94:$JV94),IF(JQ94+SUM(JR94:$JV94)&gt;$BJ94,$BJ94-SUM(RR94:$RV94),JQ94),0))</f>
        <v>0</v>
      </c>
      <c r="RR94" s="5">
        <f>IF(JR94=0,0,IF($BJ94&gt;SUM(JS94:$JV94),IF(JR94+SUM(JS94:$JV94)&gt;$BJ94,$BJ94-SUM(RS94:$RV94),JR94),0))</f>
        <v>0</v>
      </c>
      <c r="RS94" s="5">
        <f>IF(JS94=0,0,IF($BJ94&gt;SUM(JT94:$JV94),IF(JS94+SUM(JT94:$JV94)&gt;$BJ94,$BJ94-SUM(RT94:$RV94),JS94),0))</f>
        <v>0</v>
      </c>
      <c r="RT94" s="5">
        <f>IF(JT94=0,0,IF($BJ94&gt;SUM(JU94:$JV94),IF(JT94+SUM(JU94:$JV94)&gt;$BJ94,$BJ94-SUM(RU94:$RV94),JT94),0))</f>
        <v>0</v>
      </c>
      <c r="RU94" s="5">
        <f>IF(JU94=0,0,IF($BJ94&gt;SUM(JV94:$JV94),IF(JU94+SUM(JV94:$JV94)&gt;$BJ94,$BJ94-SUM(RV94:$RV94),JU94),0))</f>
        <v>0</v>
      </c>
      <c r="RV94" s="54"/>
      <c r="RW94" s="12">
        <f ca="1">SUMIFS(Sales!D$1:D$151,Sales!B$1:B$151,B94,Sales!C$1:C$151,C94)</f>
        <v>91</v>
      </c>
      <c r="RX94" s="65" t="b">
        <f>IF(COUNTIF(Sales!C$1:C$153,C94)=1,TRUE,FALSE)</f>
        <v>1</v>
      </c>
      <c r="RY94" t="b">
        <f t="shared" si="625"/>
        <v>1</v>
      </c>
    </row>
    <row r="95" spans="1:493" x14ac:dyDescent="0.35">
      <c r="A95" s="7">
        <f t="shared" ca="1" si="546"/>
        <v>95</v>
      </c>
      <c r="B95" s="126" t="str">
        <f t="shared" si="595"/>
        <v>GC-Shoes</v>
      </c>
      <c r="C95" s="20" t="s">
        <v>79</v>
      </c>
      <c r="D95" s="20" t="s">
        <v>474</v>
      </c>
      <c r="E95" s="155">
        <f>IF(LEFT(C95,5)="Total",0,SUMIFS(Costing!E$1:E$79,Costing!C$1:C$79,B95,Costing!D$1:D$79,C95))</f>
        <v>32</v>
      </c>
      <c r="F95" s="60">
        <f>SUMIFS(Costing!G$1:G$79,Costing!C$1:C$79,B95,Costing!D$1:D$79,C95)</f>
        <v>75.258750000000006</v>
      </c>
      <c r="G95" s="92">
        <v>1</v>
      </c>
      <c r="H95" s="220">
        <v>120</v>
      </c>
      <c r="I95" s="67">
        <f t="shared" si="603"/>
        <v>44.741249999999994</v>
      </c>
      <c r="J95" s="92"/>
      <c r="K95" s="220"/>
      <c r="L95" s="67">
        <f t="shared" si="604"/>
        <v>0</v>
      </c>
      <c r="M95" s="92"/>
      <c r="N95" s="220"/>
      <c r="O95" s="67">
        <f t="shared" si="605"/>
        <v>0</v>
      </c>
      <c r="P95" s="92">
        <v>3</v>
      </c>
      <c r="Q95" s="220">
        <v>120</v>
      </c>
      <c r="R95" s="67">
        <f t="shared" si="606"/>
        <v>44.741249999999994</v>
      </c>
      <c r="S95" s="92"/>
      <c r="T95" s="220"/>
      <c r="U95" s="67">
        <f t="shared" si="607"/>
        <v>0</v>
      </c>
      <c r="V95" s="92"/>
      <c r="W95" s="220"/>
      <c r="X95" s="67">
        <f t="shared" si="608"/>
        <v>0</v>
      </c>
      <c r="Y95" s="92"/>
      <c r="Z95" s="220"/>
      <c r="AA95" s="67">
        <f t="shared" si="609"/>
        <v>0</v>
      </c>
      <c r="AB95" s="92">
        <v>1</v>
      </c>
      <c r="AC95" s="220">
        <v>120</v>
      </c>
      <c r="AD95" s="67">
        <f t="shared" si="610"/>
        <v>44.741249999999994</v>
      </c>
      <c r="AE95" s="92">
        <v>1</v>
      </c>
      <c r="AF95" s="220">
        <v>120</v>
      </c>
      <c r="AG95" s="67">
        <f t="shared" si="611"/>
        <v>44.741249999999994</v>
      </c>
      <c r="AH95" s="92"/>
      <c r="AI95" s="220"/>
      <c r="AJ95" s="67">
        <f t="shared" si="612"/>
        <v>0</v>
      </c>
      <c r="AK95" s="92"/>
      <c r="AL95" s="220"/>
      <c r="AM95" s="67">
        <f t="shared" si="613"/>
        <v>0</v>
      </c>
      <c r="AN95" s="92"/>
      <c r="AO95" s="220"/>
      <c r="AP95" s="67">
        <f t="shared" si="614"/>
        <v>0</v>
      </c>
      <c r="AQ95" s="92"/>
      <c r="AR95" s="220"/>
      <c r="AS95" s="67">
        <f t="shared" si="615"/>
        <v>0</v>
      </c>
      <c r="AT95" s="92"/>
      <c r="AU95" s="220"/>
      <c r="AV95" s="67">
        <f t="shared" si="616"/>
        <v>0</v>
      </c>
      <c r="AW95" s="92"/>
      <c r="AX95" s="220"/>
      <c r="AY95" s="67">
        <f t="shared" si="617"/>
        <v>0</v>
      </c>
      <c r="AZ95" s="92"/>
      <c r="BA95" s="220"/>
      <c r="BB95" s="67">
        <f t="shared" si="618"/>
        <v>0</v>
      </c>
      <c r="BC95" s="92"/>
      <c r="BD95" s="220"/>
      <c r="BE95" s="67">
        <f t="shared" si="619"/>
        <v>0</v>
      </c>
      <c r="BF95" s="92"/>
      <c r="BG95" s="220"/>
      <c r="BH95" s="67">
        <f t="shared" si="620"/>
        <v>0</v>
      </c>
      <c r="BI95" s="68"/>
      <c r="BJ95" s="154">
        <f t="shared" si="621"/>
        <v>26</v>
      </c>
      <c r="BK95" s="116">
        <f t="shared" si="622"/>
        <v>1956.7275000000002</v>
      </c>
      <c r="BL95" s="50"/>
      <c r="BM95" s="5">
        <f ca="1">SUMIFS(INDIRECT("Sales!"&amp;RW95&amp;":"&amp;RW95),Sales!$1:$1,"&gt;"&amp;$BN$2,Sales!$1:$1,"&lt;="&amp;$C$2)/$BM$2*30</f>
        <v>14.333333333333334</v>
      </c>
      <c r="BN95" s="72"/>
      <c r="BO95" s="5">
        <f>SUMIF($DB$2:$RV$2,"&lt;"&amp;BO$2,$DB95:$RV95)-SUM($BN95:BN95)</f>
        <v>0</v>
      </c>
      <c r="BP95" s="5">
        <f>SUMIF($DB$2:$RV$2,"&lt;"&amp;BP$2,$DB95:$RV95)-SUM($BN95:BO95)</f>
        <v>0</v>
      </c>
      <c r="BQ95" s="5">
        <f>SUMIF($DB$2:$RV$2,"&lt;"&amp;BQ$2,$DB95:$RV95)-SUM($BN95:BP95)</f>
        <v>0</v>
      </c>
      <c r="BR95" s="5">
        <f>SUMIF($DB$2:$RV$2,"&lt;"&amp;BR$2,$DB95:$RV95)-SUM($BN95:BQ95)</f>
        <v>0</v>
      </c>
      <c r="BS95" s="5">
        <f>SUMIF($DB$2:$RV$2,"&lt;"&amp;BS$2,$DB95:$RV95)-SUM($BN95:BR95)</f>
        <v>0</v>
      </c>
      <c r="BT95" s="5">
        <f>SUMIF($DB$2:$RV$2,"&lt;"&amp;BT$2,$DB95:$RV95)-SUM($BN95:BS95)</f>
        <v>26</v>
      </c>
      <c r="BU95" s="5">
        <f t="shared" si="623"/>
        <v>472.53846153846155</v>
      </c>
      <c r="BV95" s="10"/>
      <c r="BW95" s="79">
        <v>0</v>
      </c>
      <c r="BX95" s="79">
        <v>0</v>
      </c>
      <c r="BY95" s="79">
        <v>0</v>
      </c>
      <c r="BZ95" s="79"/>
      <c r="CA95" s="79"/>
      <c r="CB95" s="79"/>
      <c r="CC95" s="79">
        <v>0</v>
      </c>
      <c r="CD95" s="79">
        <v>0</v>
      </c>
      <c r="CE95" s="79">
        <v>0</v>
      </c>
      <c r="CF95" s="79">
        <v>0</v>
      </c>
      <c r="CG95" s="79">
        <v>0</v>
      </c>
      <c r="CH95" s="79">
        <v>0</v>
      </c>
      <c r="CI95" s="79">
        <v>0</v>
      </c>
      <c r="CJ95" s="79">
        <v>0</v>
      </c>
      <c r="CK95" s="79">
        <v>0</v>
      </c>
      <c r="CL95" s="79">
        <v>0</v>
      </c>
      <c r="CM95" s="79">
        <v>0</v>
      </c>
      <c r="CN95" s="79">
        <v>0</v>
      </c>
      <c r="CO95" s="79">
        <v>0</v>
      </c>
      <c r="CP95" s="79">
        <v>0</v>
      </c>
      <c r="CQ95" s="79">
        <v>0</v>
      </c>
      <c r="CR95" s="79">
        <v>0</v>
      </c>
      <c r="CS95" s="79">
        <v>0</v>
      </c>
      <c r="CT95" s="79">
        <v>0</v>
      </c>
      <c r="CU95" s="79">
        <v>0</v>
      </c>
      <c r="CV95" s="79">
        <v>0</v>
      </c>
      <c r="CW95" s="79">
        <v>0</v>
      </c>
      <c r="CX95" s="95">
        <v>0</v>
      </c>
      <c r="CY95" s="79">
        <v>0</v>
      </c>
      <c r="CZ95" s="79">
        <v>0</v>
      </c>
      <c r="DA95" s="79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20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20</v>
      </c>
      <c r="DU95" s="5">
        <v>3</v>
      </c>
      <c r="DV95" s="5">
        <v>12</v>
      </c>
      <c r="DW95" s="5">
        <v>9</v>
      </c>
      <c r="DX95" s="5">
        <v>20</v>
      </c>
      <c r="DY95" s="5">
        <v>15</v>
      </c>
      <c r="DZ95" s="5">
        <v>20</v>
      </c>
      <c r="EA95" s="5">
        <v>5</v>
      </c>
      <c r="EB95" s="5">
        <v>11</v>
      </c>
      <c r="EC95" s="5">
        <v>5</v>
      </c>
      <c r="ED95" s="5">
        <v>0</v>
      </c>
      <c r="EE95" s="5">
        <v>0</v>
      </c>
      <c r="EF95" s="5">
        <v>0</v>
      </c>
      <c r="EG95" s="5">
        <v>0</v>
      </c>
      <c r="EH95" s="5">
        <v>8</v>
      </c>
      <c r="EI95" s="5">
        <v>5</v>
      </c>
      <c r="EJ95" s="5">
        <v>0</v>
      </c>
      <c r="EK95" s="5">
        <v>5</v>
      </c>
      <c r="EL95" s="5">
        <v>5</v>
      </c>
      <c r="EM95" s="5">
        <v>0</v>
      </c>
      <c r="EN95" s="5">
        <v>5</v>
      </c>
      <c r="EO95" s="5">
        <v>2</v>
      </c>
      <c r="EP95" s="5">
        <v>0</v>
      </c>
      <c r="EQ95" s="5">
        <v>2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2</v>
      </c>
      <c r="EY95" s="5">
        <v>0</v>
      </c>
      <c r="EZ95" s="5">
        <v>4</v>
      </c>
      <c r="FA95" s="5">
        <v>0</v>
      </c>
      <c r="FB95" s="5">
        <v>2</v>
      </c>
      <c r="FC95" s="5">
        <v>3</v>
      </c>
      <c r="FD95" s="5">
        <v>5</v>
      </c>
      <c r="FE95" s="5">
        <v>0</v>
      </c>
      <c r="FF95" s="5">
        <v>3</v>
      </c>
      <c r="FG95" s="5">
        <v>0</v>
      </c>
      <c r="FH95" s="5">
        <v>0</v>
      </c>
      <c r="FI95" s="5">
        <v>0</v>
      </c>
      <c r="FJ95" s="5">
        <v>2</v>
      </c>
      <c r="FK95" s="5">
        <v>2</v>
      </c>
      <c r="FL95" s="5">
        <v>2</v>
      </c>
      <c r="FM95" s="5">
        <v>2</v>
      </c>
      <c r="FN95" s="5">
        <v>0</v>
      </c>
      <c r="FO95" s="5">
        <v>1</v>
      </c>
      <c r="FP95" s="5">
        <v>0</v>
      </c>
      <c r="FQ95" s="5">
        <v>2</v>
      </c>
      <c r="FR95" s="5">
        <v>2</v>
      </c>
      <c r="FS95" s="5">
        <v>0</v>
      </c>
      <c r="FT95" s="5">
        <v>2</v>
      </c>
      <c r="FU95" s="5">
        <v>1</v>
      </c>
      <c r="FV95" s="5">
        <v>0</v>
      </c>
      <c r="FW95" s="5">
        <v>3</v>
      </c>
      <c r="FX95" s="5">
        <v>4</v>
      </c>
      <c r="FY95" s="5">
        <v>2</v>
      </c>
      <c r="FZ95" s="5">
        <v>2</v>
      </c>
      <c r="GA95" s="5">
        <v>2</v>
      </c>
      <c r="GB95" s="5">
        <v>2</v>
      </c>
      <c r="GC95" s="5">
        <v>2</v>
      </c>
      <c r="GD95" s="5">
        <v>0</v>
      </c>
      <c r="GE95" s="5">
        <v>2</v>
      </c>
      <c r="GF95" s="5">
        <v>2</v>
      </c>
      <c r="GG95" s="5">
        <v>0</v>
      </c>
      <c r="GH95" s="5">
        <v>2</v>
      </c>
      <c r="GI95" s="5">
        <v>2</v>
      </c>
      <c r="GJ95" s="5">
        <v>2</v>
      </c>
      <c r="GK95" s="5">
        <v>5</v>
      </c>
      <c r="GL95" s="5">
        <v>2</v>
      </c>
      <c r="GM95" s="5">
        <v>2</v>
      </c>
      <c r="GN95" s="5">
        <v>1</v>
      </c>
      <c r="GO95" s="5">
        <v>1</v>
      </c>
      <c r="GP95" s="5">
        <v>0</v>
      </c>
      <c r="GQ95" s="5">
        <v>2</v>
      </c>
      <c r="GR95" s="5">
        <v>0</v>
      </c>
      <c r="GS95" s="5">
        <v>1</v>
      </c>
      <c r="GT95" s="5">
        <v>0</v>
      </c>
      <c r="GU95" s="5">
        <v>0</v>
      </c>
      <c r="GV95" s="5">
        <v>1</v>
      </c>
      <c r="GW95" s="5">
        <v>1</v>
      </c>
      <c r="GX95" s="5">
        <v>2</v>
      </c>
      <c r="GY95" s="5">
        <v>2</v>
      </c>
      <c r="GZ95" s="5">
        <v>2</v>
      </c>
      <c r="HA95" s="5">
        <v>0</v>
      </c>
      <c r="HB95" s="5">
        <v>2</v>
      </c>
      <c r="HC95" s="5">
        <v>2</v>
      </c>
      <c r="HD95" s="5">
        <v>0</v>
      </c>
      <c r="HE95" s="5">
        <v>2</v>
      </c>
      <c r="HF95" s="5">
        <v>1</v>
      </c>
      <c r="HG95" s="5">
        <v>2</v>
      </c>
      <c r="HH95" s="5">
        <v>2</v>
      </c>
      <c r="HI95" s="5">
        <v>2</v>
      </c>
      <c r="HJ95" s="5">
        <v>2</v>
      </c>
      <c r="HK95" s="5">
        <v>2</v>
      </c>
      <c r="HL95" s="5">
        <v>7</v>
      </c>
      <c r="HM95" s="5">
        <v>2</v>
      </c>
      <c r="HN95" s="5">
        <v>0</v>
      </c>
      <c r="HO95" s="5">
        <v>2</v>
      </c>
      <c r="HP95" s="5">
        <v>2</v>
      </c>
      <c r="HQ95" s="5">
        <v>5</v>
      </c>
      <c r="HR95" s="5">
        <v>1</v>
      </c>
      <c r="HS95" s="5">
        <v>1</v>
      </c>
      <c r="HT95" s="5">
        <v>1</v>
      </c>
      <c r="HU95" s="5">
        <v>1</v>
      </c>
      <c r="HV95" s="5">
        <v>2</v>
      </c>
      <c r="HW95" s="5">
        <v>2</v>
      </c>
      <c r="HX95" s="5">
        <v>2</v>
      </c>
      <c r="HY95" s="5">
        <v>2</v>
      </c>
      <c r="HZ95" s="5">
        <v>2</v>
      </c>
      <c r="IA95" s="5">
        <v>2</v>
      </c>
      <c r="IB95" s="5">
        <v>2</v>
      </c>
      <c r="IC95" s="5">
        <v>1</v>
      </c>
      <c r="ID95" s="5">
        <v>1</v>
      </c>
      <c r="IE95" s="5">
        <v>1</v>
      </c>
      <c r="IF95" s="5"/>
      <c r="IG95" s="5">
        <v>1</v>
      </c>
      <c r="IH95" s="5">
        <v>6</v>
      </c>
      <c r="II95" s="5">
        <v>1</v>
      </c>
      <c r="IJ95" s="5">
        <v>1</v>
      </c>
      <c r="IK95" s="5">
        <v>1</v>
      </c>
      <c r="IL95" s="5">
        <v>1</v>
      </c>
      <c r="IM95" s="5">
        <v>1</v>
      </c>
      <c r="IN95" s="5">
        <v>1</v>
      </c>
      <c r="IO95" s="5">
        <v>1</v>
      </c>
      <c r="IP95" s="5">
        <v>1</v>
      </c>
      <c r="IQ95" s="5">
        <v>1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5">
        <v>0</v>
      </c>
      <c r="JD95" s="5">
        <v>0</v>
      </c>
      <c r="JE95" s="5">
        <v>0</v>
      </c>
      <c r="JF95" s="5">
        <v>5</v>
      </c>
      <c r="JG95" s="5">
        <v>5</v>
      </c>
      <c r="JH95" s="5">
        <v>5</v>
      </c>
      <c r="JI95" s="5">
        <v>5</v>
      </c>
      <c r="JJ95">
        <v>5</v>
      </c>
      <c r="JK95" s="5">
        <v>5</v>
      </c>
      <c r="JL95" s="5">
        <v>5</v>
      </c>
      <c r="JM95" s="5">
        <v>5</v>
      </c>
      <c r="JN95" s="5">
        <v>5</v>
      </c>
      <c r="JO95" s="5">
        <v>6</v>
      </c>
      <c r="JP95" s="5">
        <v>5</v>
      </c>
      <c r="JQ95" s="5">
        <v>2</v>
      </c>
      <c r="JR95" s="5">
        <v>2</v>
      </c>
      <c r="JS95" s="5">
        <v>2</v>
      </c>
      <c r="JT95" s="5">
        <v>2</v>
      </c>
      <c r="JU95" s="5">
        <v>2</v>
      </c>
      <c r="JV95" s="54"/>
      <c r="JW95" s="5">
        <f>IF(BW95=0,0,IF($BJ95&gt;SUM(BX95:$JV95),IF(BW95+SUM(BX95:$JV95)&gt;$BJ95,$BJ95-SUM(JX95:$RV95),BW95),0))</f>
        <v>0</v>
      </c>
      <c r="JX95" s="5">
        <f>IF(BX95=0,0,IF($BJ95&gt;SUM(BY95:$JV95),IF(BX95+SUM(BY95:$JV95)&gt;$BJ95,$BJ95-SUM(JY95:$RV95),BX95),0))</f>
        <v>0</v>
      </c>
      <c r="JY95" s="5">
        <f>IF(BY95=0,0,IF($BJ95&gt;SUM(BZ95:$JV95),IF(BY95+SUM(BZ95:$JV95)&gt;$BJ95,$BJ95-SUM(JZ95:$RV95),BY95),0))</f>
        <v>0</v>
      </c>
      <c r="JZ95" s="5">
        <f>IF(BZ95=0,0,IF($BJ95&gt;SUM(CA95:$JV95),IF(BZ95+SUM(CA95:$JV95)&gt;$BJ95,$BJ95-SUM(KA95:$RV95),BZ95),0))</f>
        <v>0</v>
      </c>
      <c r="KA95" s="5">
        <f>IF(CA95=0,0,IF($BJ95&gt;SUM(CB95:$JV95),IF(CA95+SUM(CB95:$JV95)&gt;$BJ95,$BJ95-SUM(KB95:$RV95),CA95),0))</f>
        <v>0</v>
      </c>
      <c r="KB95" s="5">
        <f>IF(CB95=0,0,IF($BJ95&gt;SUM(CC95:$JV95),IF(CB95+SUM(CC95:$JV95)&gt;$BJ95,$BJ95-SUM(KC95:$RV95),CB95),0))</f>
        <v>0</v>
      </c>
      <c r="KC95" s="5">
        <f>IF(CC95=0,0,IF($BJ95&gt;SUM(CD95:$JV95),IF(CC95+SUM(CD95:$JV95)&gt;$BJ95,$BJ95-SUM(KD95:$RV95),CC95),0))</f>
        <v>0</v>
      </c>
      <c r="KD95" s="5">
        <f>IF(CD95=0,0,IF($BJ95&gt;SUM(CE95:$JV95),IF(CD95+SUM(CE95:$JV95)&gt;$BJ95,$BJ95-SUM(KE95:$RV95),CD95),0))</f>
        <v>0</v>
      </c>
      <c r="KE95" s="5">
        <f>IF(CE95=0,0,IF($BJ95&gt;SUM(CF95:$JV95),IF(CE95+SUM(CF95:$JV95)&gt;$BJ95,$BJ95-SUM(KF95:$RV95),CE95),0))</f>
        <v>0</v>
      </c>
      <c r="KF95" s="5">
        <f>IF(CF95=0,0,IF($BJ95&gt;SUM(CG95:$JV95),IF(CF95+SUM(CG95:$JV95)&gt;$BJ95,$BJ95-SUM(KG95:$RV95),CF95),0))</f>
        <v>0</v>
      </c>
      <c r="KG95" s="5">
        <f>IF(CG95=0,0,IF($BJ95&gt;SUM(CH95:$JV95),IF(CG95+SUM(CH95:$JV95)&gt;$BJ95,$BJ95-SUM(KH95:$RV95),CG95),0))</f>
        <v>0</v>
      </c>
      <c r="KH95" s="5">
        <f>IF(CH95=0,0,IF($BJ95&gt;SUM(CI95:$JV95),IF(CH95+SUM(CI95:$JV95)&gt;$BJ95,$BJ95-SUM(KI95:$RV95),CH95),0))</f>
        <v>0</v>
      </c>
      <c r="KI95" s="5">
        <f>IF(CI95=0,0,IF($BJ95&gt;SUM(CJ95:$JV95),IF(CI95+SUM(CJ95:$JV95)&gt;$BJ95,$BJ95-SUM(KJ95:$RV95),CI95),0))</f>
        <v>0</v>
      </c>
      <c r="KJ95" s="5">
        <f>IF(CJ95=0,0,IF($BJ95&gt;SUM(CK95:$JV95),IF(CJ95+SUM(CK95:$JV95)&gt;$BJ95,$BJ95-SUM(KK95:$RV95),CJ95),0))</f>
        <v>0</v>
      </c>
      <c r="KK95" s="5">
        <f>IF(CK95=0,0,IF($BJ95&gt;SUM(CL95:$JV95),IF(CK95+SUM(CL95:$JV95)&gt;$BJ95,$BJ95-SUM(KL95:$RV95),CK95),0))</f>
        <v>0</v>
      </c>
      <c r="KL95" s="5">
        <f>IF(CL95=0,0,IF($BJ95&gt;SUM(CM95:$JV95),IF(CL95+SUM(CM95:$JV95)&gt;$BJ95,$BJ95-SUM(KM95:$RV95),CL95),0))</f>
        <v>0</v>
      </c>
      <c r="KM95" s="5">
        <f>IF(CM95=0,0,IF($BJ95&gt;SUM(CN95:$JV95),IF(CM95+SUM(CN95:$JV95)&gt;$BJ95,$BJ95-SUM(KN95:$RV95),CM95),0))</f>
        <v>0</v>
      </c>
      <c r="KN95" s="5">
        <f>IF(CN95=0,0,IF($BJ95&gt;SUM(CO95:$JV95),IF(CN95+SUM(CO95:$JV95)&gt;$BJ95,$BJ95-SUM(KO95:$RV95),CN95),0))</f>
        <v>0</v>
      </c>
      <c r="KO95" s="5">
        <f>IF(CO95=0,0,IF($BJ95&gt;SUM(CP95:$JV95),IF(CO95+SUM(CP95:$JV95)&gt;$BJ95,$BJ95-SUM(KP95:$RV95),CO95),0))</f>
        <v>0</v>
      </c>
      <c r="KP95" s="5">
        <f>IF(CP95=0,0,IF($BJ95&gt;SUM(CQ95:$JV95),IF(CP95+SUM(CQ95:$JV95)&gt;$BJ95,$BJ95-SUM(KQ95:$RV95),CP95),0))</f>
        <v>0</v>
      </c>
      <c r="KQ95" s="5">
        <f>IF(CQ95=0,0,IF($BJ95&gt;SUM(CR95:$JV95),IF(CQ95+SUM(CR95:$JV95)&gt;$BJ95,$BJ95-SUM(KR95:$RV95),CQ95),0))</f>
        <v>0</v>
      </c>
      <c r="KR95" s="5">
        <f>IF(CR95=0,0,IF($BJ95&gt;SUM(CS95:$JV95),IF(CR95+SUM(CS95:$JV95)&gt;$BJ95,$BJ95-SUM(KS95:$RV95),CR95),0))</f>
        <v>0</v>
      </c>
      <c r="KS95" s="5">
        <f>IF(CS95=0,0,IF($BJ95&gt;SUM(CT95:$JV95),IF(CS95+SUM(CT95:$JV95)&gt;$BJ95,$BJ95-SUM(KT95:$RV95),CS95),0))</f>
        <v>0</v>
      </c>
      <c r="KT95" s="5">
        <f>IF(CT95=0,0,IF($BJ95&gt;SUM(CU95:$JV95),IF(CT95+SUM(CU95:$JV95)&gt;$BJ95,$BJ95-SUM(KU95:$RV95),CT95),0))</f>
        <v>0</v>
      </c>
      <c r="KU95" s="5">
        <f>IF(CU95=0,0,IF($BJ95&gt;SUM(CV95:$JV95),IF(CU95+SUM(CV95:$JV95)&gt;$BJ95,$BJ95-SUM(KV95:$RV95),CU95),0))</f>
        <v>0</v>
      </c>
      <c r="KV95" s="5">
        <f>IF(CV95=0,0,IF($BJ95&gt;SUM(CW95:$JV95),IF(CV95+SUM(CW95:$JV95)&gt;$BJ95,$BJ95-SUM(KW95:$RV95),CV95),0))</f>
        <v>0</v>
      </c>
      <c r="KW95" s="5">
        <f>IF(CW95=0,0,IF($BJ95&gt;SUM(CX95:$JV95),IF(CW95+SUM(CX95:$JV95)&gt;$BJ95,$BJ95-SUM(KX95:$RV95),CW95),0))</f>
        <v>0</v>
      </c>
      <c r="KX95" s="5">
        <f>IF(CX95=0,0,IF($BJ95&gt;SUM(CY95:$JV95),IF(CX95+SUM(CY95:$JV95)&gt;$BJ95,$BJ95-SUM(KY95:$RV95),CX95),0))</f>
        <v>0</v>
      </c>
      <c r="KY95" s="5">
        <f>IF(CY95=0,0,IF($BJ95&gt;SUM(CZ95:$JV95),IF(CY95+SUM(CZ95:$JV95)&gt;$BJ95,$BJ95-SUM(KZ95:$RV95),CY95),0))</f>
        <v>0</v>
      </c>
      <c r="KZ95" s="5">
        <f>IF(CZ95=0,0,IF($BJ95&gt;SUM(DA95:$JV95),IF(CZ95+SUM(DA95:$JV95)&gt;$BJ95,$BJ95-SUM(LA95:$RV95),CZ95),0))</f>
        <v>0</v>
      </c>
      <c r="LA95" s="5">
        <f>IF(DA95=0,0,IF($BJ95&gt;SUM(DB95:$JV95),IF(DA95+SUM(DB95:$JV95)&gt;$BJ95,$BJ95-SUM(LB95:$RV95),DA95),0))</f>
        <v>0</v>
      </c>
      <c r="LB95" s="5">
        <f>IF(DB95=0,0,IF($BJ95&gt;SUM(DC95:$JV95),IF(DB95+SUM(DC95:$JV95)&gt;$BJ95,$BJ95-SUM(LC95:$RV95),DB95),0))</f>
        <v>0</v>
      </c>
      <c r="LC95" s="5">
        <f>IF(DC95=0,0,IF($BJ95&gt;SUM(DD95:$JV95),IF(DC95+SUM(DD95:$JV95)&gt;$BJ95,$BJ95-SUM(LD95:$RV95),DC95),0))</f>
        <v>0</v>
      </c>
      <c r="LD95" s="5">
        <f>IF(DD95=0,0,IF($BJ95&gt;SUM(DE95:$JV95),IF(DD95+SUM(DE95:$JV95)&gt;$BJ95,$BJ95-SUM(LE95:$RV95),DD95),0))</f>
        <v>0</v>
      </c>
      <c r="LE95" s="5">
        <f>IF(DE95=0,0,IF($BJ95&gt;SUM(DF95:$JV95),IF(DE95+SUM(DF95:$JV95)&gt;$BJ95,$BJ95-SUM(LF95:$RV95),DE95),0))</f>
        <v>0</v>
      </c>
      <c r="LF95" s="5">
        <f>IF(DF95=0,0,IF($BJ95&gt;SUM(DG95:$JV95),IF(DF95+SUM(DG95:$JV95)&gt;$BJ95,$BJ95-SUM(LG95:$RV95),DF95),0))</f>
        <v>0</v>
      </c>
      <c r="LG95" s="5">
        <f>IF(DG95=0,0,IF($BJ95&gt;SUM(DH95:$JV95),IF(DG95+SUM(DH95:$JV95)&gt;$BJ95,$BJ95-SUM(LH95:$RV95),DG95),0))</f>
        <v>0</v>
      </c>
      <c r="LH95" s="5">
        <f>IF(DH95=0,0,IF($BJ95&gt;SUM(DI95:$JV95),IF(DH95+SUM(DI95:$JV95)&gt;$BJ95,$BJ95-SUM(LI95:$RV95),DH95),0))</f>
        <v>0</v>
      </c>
      <c r="LI95" s="5">
        <f>IF(DI95=0,0,IF($BJ95&gt;SUM(DJ95:$JV95),IF(DI95+SUM(DJ95:$JV95)&gt;$BJ95,$BJ95-SUM(LJ95:$RV95),DI95),0))</f>
        <v>0</v>
      </c>
      <c r="LJ95" s="5">
        <f>IF(DJ95=0,0,IF($BJ95&gt;SUM(DK95:$JV95),IF(DJ95+SUM(DK95:$JV95)&gt;$BJ95,$BJ95-SUM(LK95:$RV95),DJ95),0))</f>
        <v>0</v>
      </c>
      <c r="LK95" s="5">
        <f>IF(DK95=0,0,IF($BJ95&gt;SUM(DL95:$JV95),IF(DK95+SUM(DL95:$JV95)&gt;$BJ95,$BJ95-SUM(LL95:$RV95),DK95),0))</f>
        <v>0</v>
      </c>
      <c r="LL95" s="5">
        <f>IF(DL95=0,0,IF($BJ95&gt;SUM(DM95:$JV95),IF(DL95+SUM(DM95:$JV95)&gt;$BJ95,$BJ95-SUM(LM95:$RV95),DL95),0))</f>
        <v>0</v>
      </c>
      <c r="LM95" s="5">
        <f>IF(DM95=0,0,IF($BJ95&gt;SUM(DN95:$JV95),IF(DM95+SUM(DN95:$JV95)&gt;$BJ95,$BJ95-SUM(LN95:$RV95),DM95),0))</f>
        <v>0</v>
      </c>
      <c r="LN95" s="5">
        <f>IF(DN95=0,0,IF($BJ95&gt;SUM(DO95:$JV95),IF(DN95+SUM(DO95:$JV95)&gt;$BJ95,$BJ95-SUM(LO95:$RV95),DN95),0))</f>
        <v>0</v>
      </c>
      <c r="LO95" s="5">
        <f>IF(DO95=0,0,IF($BJ95&gt;SUM(DP95:$JV95),IF(DO95+SUM(DP95:$JV95)&gt;$BJ95,$BJ95-SUM(LP95:$RV95),DO95),0))</f>
        <v>0</v>
      </c>
      <c r="LP95" s="5">
        <f>IF(DP95=0,0,IF($BJ95&gt;SUM(DQ95:$JV95),IF(DP95+SUM(DQ95:$JV95)&gt;$BJ95,$BJ95-SUM(LQ95:$RV95),DP95),0))</f>
        <v>0</v>
      </c>
      <c r="LQ95" s="5">
        <f>IF(DQ95=0,0,IF($BJ95&gt;SUM(DR95:$JV95),IF(DQ95+SUM(DR95:$JV95)&gt;$BJ95,$BJ95-SUM(LR95:$RV95),DQ95),0))</f>
        <v>0</v>
      </c>
      <c r="LR95" s="5">
        <f>IF(DR95=0,0,IF($BJ95&gt;SUM(DS95:$JV95),IF(DR95+SUM(DS95:$JV95)&gt;$BJ95,$BJ95-SUM(LS95:$RV95),DR95),0))</f>
        <v>0</v>
      </c>
      <c r="LS95" s="5">
        <f>IF(DS95=0,0,IF($BJ95&gt;SUM(DT95:$JV95),IF(DS95+SUM(DT95:$JV95)&gt;$BJ95,$BJ95-SUM(LT95:$RV95),DS95),0))</f>
        <v>0</v>
      </c>
      <c r="LT95" s="5">
        <f>IF(DT95=0,0,IF($BJ95&gt;SUM(DU95:$JV95),IF(DT95+SUM(DU95:$JV95)&gt;$BJ95,$BJ95-SUM(LU95:$RV95),DT95),0))</f>
        <v>0</v>
      </c>
      <c r="LU95" s="5">
        <f>IF(DU95=0,0,IF($BJ95&gt;SUM(DV95:$JV95),IF(DU95+SUM(DV95:$JV95)&gt;$BJ95,$BJ95-SUM(LV95:$RV95),DU95),0))</f>
        <v>0</v>
      </c>
      <c r="LV95" s="5">
        <f>IF(DV95=0,0,IF($BJ95&gt;SUM(DW95:$JV95),IF(DV95+SUM(DW95:$JV95)&gt;$BJ95,$BJ95-SUM(LW95:$RV95),DV95),0))</f>
        <v>0</v>
      </c>
      <c r="LW95" s="5">
        <f>IF(DW95=0,0,IF($BJ95&gt;SUM(DX95:$JV95),IF(DW95+SUM(DX95:$JV95)&gt;$BJ95,$BJ95-SUM(LX95:$RV95),DW95),0))</f>
        <v>0</v>
      </c>
      <c r="LX95" s="5">
        <f>IF(DX95=0,0,IF($BJ95&gt;SUM(DY95:$JV95),IF(DX95+SUM(DY95:$JV95)&gt;$BJ95,$BJ95-SUM(LY95:$RV95),DX95),0))</f>
        <v>0</v>
      </c>
      <c r="LY95" s="5">
        <f>IF(DY95=0,0,IF($BJ95&gt;SUM(DZ95:$JV95),IF(DY95+SUM(DZ95:$JV95)&gt;$BJ95,$BJ95-SUM(LZ95:$RV95),DY95),0))</f>
        <v>0</v>
      </c>
      <c r="LZ95" s="5">
        <f>IF(DZ95=0,0,IF($BJ95&gt;SUM(EA95:$JV95),IF(DZ95+SUM(EA95:$JV95)&gt;$BJ95,$BJ95-SUM(MA95:$RV95),DZ95),0))</f>
        <v>0</v>
      </c>
      <c r="MA95" s="5">
        <f>IF(EA95=0,0,IF($BJ95&gt;SUM(EB95:$JV95),IF(EA95+SUM(EB95:$JV95)&gt;$BJ95,$BJ95-SUM(MB95:$RV95),EA95),0))</f>
        <v>0</v>
      </c>
      <c r="MB95" s="5">
        <f>IF(EB95=0,0,IF($BJ95&gt;SUM(EC95:$JV95),IF(EB95+SUM(EC95:$JV95)&gt;$BJ95,$BJ95-SUM(MC95:$RV95),EB95),0))</f>
        <v>0</v>
      </c>
      <c r="MC95" s="5">
        <f>IF(EC95=0,0,IF($BJ95&gt;SUM(ED95:$JV95),IF(EC95+SUM(ED95:$JV95)&gt;$BJ95,$BJ95-SUM(MD95:$RV95),EC95),0))</f>
        <v>0</v>
      </c>
      <c r="MD95" s="5">
        <f>IF(ED95=0,0,IF($BJ95&gt;SUM(EE95:$JV95),IF(ED95+SUM(EE95:$JV95)&gt;$BJ95,$BJ95-SUM(ME95:$RV95),ED95),0))</f>
        <v>0</v>
      </c>
      <c r="ME95" s="5">
        <f>IF(EE95=0,0,IF($BJ95&gt;SUM(EF95:$JV95),IF(EE95+SUM(EF95:$JV95)&gt;$BJ95,$BJ95-SUM(MF95:$RV95),EE95),0))</f>
        <v>0</v>
      </c>
      <c r="MF95" s="5">
        <f>IF(EF95=0,0,IF($BJ95&gt;SUM(EG95:$JV95),IF(EF95+SUM(EG95:$JV95)&gt;$BJ95,$BJ95-SUM(MG95:$RV95),EF95),0))</f>
        <v>0</v>
      </c>
      <c r="MG95" s="5">
        <f>IF(EG95=0,0,IF($BJ95&gt;SUM(EH95:$JV95),IF(EG95+SUM(EH95:$JV95)&gt;$BJ95,$BJ95-SUM(MH95:$RV95),EG95),0))</f>
        <v>0</v>
      </c>
      <c r="MH95" s="5">
        <f>IF(EH95=0,0,IF($BJ95&gt;SUM(EI95:$JV95),IF(EH95+SUM(EI95:$JV95)&gt;$BJ95,$BJ95-SUM(MI95:$RV95),EH95),0))</f>
        <v>0</v>
      </c>
      <c r="MI95" s="5">
        <f>IF(EI95=0,0,IF($BJ95&gt;SUM(EJ95:$JV95),IF(EI95+SUM(EJ95:$JV95)&gt;$BJ95,$BJ95-SUM(MJ95:$RV95),EI95),0))</f>
        <v>0</v>
      </c>
      <c r="MJ95" s="5">
        <f>IF(EJ95=0,0,IF($BJ95&gt;SUM(EK95:$JV95),IF(EJ95+SUM(EK95:$JV95)&gt;$BJ95,$BJ95-SUM(MK95:$RV95),EJ95),0))</f>
        <v>0</v>
      </c>
      <c r="MK95" s="5">
        <f>IF(EK95=0,0,IF($BJ95&gt;SUM(EL95:$JV95),IF(EK95+SUM(EL95:$JV95)&gt;$BJ95,$BJ95-SUM(ML95:$RV95),EK95),0))</f>
        <v>0</v>
      </c>
      <c r="ML95" s="5">
        <f>IF(EL95=0,0,IF($BJ95&gt;SUM(EM95:$JV95),IF(EL95+SUM(EM95:$JV95)&gt;$BJ95,$BJ95-SUM(MM95:$RV95),EL95),0))</f>
        <v>0</v>
      </c>
      <c r="MM95" s="5">
        <f>IF(EM95=0,0,IF($BJ95&gt;SUM(EN95:$JV95),IF(EM95+SUM(EN95:$JV95)&gt;$BJ95,$BJ95-SUM(MN95:$RV95),EM95),0))</f>
        <v>0</v>
      </c>
      <c r="MN95" s="5">
        <f>IF(EN95=0,0,IF($BJ95&gt;SUM(EO95:$JV95),IF(EN95+SUM(EO95:$JV95)&gt;$BJ95,$BJ95-SUM(MO95:$RV95),EN95),0))</f>
        <v>0</v>
      </c>
      <c r="MO95" s="5">
        <f>IF(EO95=0,0,IF($BJ95&gt;SUM(EP95:$JV95),IF(EO95+SUM(EP95:$JV95)&gt;$BJ95,$BJ95-SUM(MP95:$RV95),EO95),0))</f>
        <v>0</v>
      </c>
      <c r="MP95" s="5">
        <f>IF(EP95=0,0,IF($BJ95&gt;SUM(EQ95:$JV95),IF(EP95+SUM(EQ95:$JV95)&gt;$BJ95,$BJ95-SUM(MQ95:$RV95),EP95),0))</f>
        <v>0</v>
      </c>
      <c r="MQ95" s="5">
        <f>IF(EQ95=0,0,IF($BJ95&gt;SUM(ER95:$JV95),IF(EQ95+SUM(ER95:$JV95)&gt;$BJ95,$BJ95-SUM(MR95:$RV95),EQ95),0))</f>
        <v>0</v>
      </c>
      <c r="MR95" s="5">
        <f>IF(ER95=0,0,IF($BJ95&gt;SUM(ES95:$JV95),IF(ER95+SUM(ES95:$JV95)&gt;$BJ95,$BJ95-SUM(MS95:$RV95),ER95),0))</f>
        <v>0</v>
      </c>
      <c r="MS95" s="5">
        <f>IF(ES95=0,0,IF($BJ95&gt;SUM(ET95:$JV95),IF(ES95+SUM(ET95:$JV95)&gt;$BJ95,$BJ95-SUM(MT95:$RV95),ES95),0))</f>
        <v>0</v>
      </c>
      <c r="MT95" s="5">
        <f>IF(ET95=0,0,IF($BJ95&gt;SUM(EU95:$JV95),IF(ET95+SUM(EU95:$JV95)&gt;$BJ95,$BJ95-SUM(MU95:$RV95),ET95),0))</f>
        <v>0</v>
      </c>
      <c r="MU95" s="5">
        <f>IF(EU95=0,0,IF($BJ95&gt;SUM(EV95:$JV95),IF(EU95+SUM(EV95:$JV95)&gt;$BJ95,$BJ95-SUM(MV95:$RV95),EU95),0))</f>
        <v>0</v>
      </c>
      <c r="MV95" s="5">
        <f>IF(EV95=0,0,IF($BJ95&gt;SUM(EW95:$JV95),IF(EV95+SUM(EW95:$JV95)&gt;$BJ95,$BJ95-SUM(MW95:$RV95),EV95),0))</f>
        <v>0</v>
      </c>
      <c r="MW95" s="5">
        <f>IF(EW95=0,0,IF($BJ95&gt;SUM(EX95:$JV95),IF(EW95+SUM(EX95:$JV95)&gt;$BJ95,$BJ95-SUM(MX95:$RV95),EW95),0))</f>
        <v>0</v>
      </c>
      <c r="MX95" s="5">
        <f>IF(EX95=0,0,IF($BJ95&gt;SUM(EY95:$JV95),IF(EX95+SUM(EY95:$JV95)&gt;$BJ95,$BJ95-SUM(MY95:$RV95),EX95),0))</f>
        <v>0</v>
      </c>
      <c r="MY95" s="5">
        <f>IF(EY95=0,0,IF($BJ95&gt;SUM(EZ95:$JV95),IF(EY95+SUM(EZ95:$JV95)&gt;$BJ95,$BJ95-SUM(MZ95:$RV95),EY95),0))</f>
        <v>0</v>
      </c>
      <c r="MZ95" s="5">
        <f>IF(EZ95=0,0,IF($BJ95&gt;SUM(FA95:$JV95),IF(EZ95+SUM(FA95:$JV95)&gt;$BJ95,$BJ95-SUM(NA95:$RV95),EZ95),0))</f>
        <v>0</v>
      </c>
      <c r="NA95" s="5">
        <f>IF(FA95=0,0,IF($BJ95&gt;SUM(FB95:$JV95),IF(FA95+SUM(FB95:$JV95)&gt;$BJ95,$BJ95-SUM(NB95:$RV95),FA95),0))</f>
        <v>0</v>
      </c>
      <c r="NB95" s="5">
        <f>IF(FB95=0,0,IF($BJ95&gt;SUM(FC95:$JV95),IF(FB95+SUM(FC95:$JV95)&gt;$BJ95,$BJ95-SUM(NC95:$RV95),FB95),0))</f>
        <v>0</v>
      </c>
      <c r="NC95" s="5">
        <f>IF(FC95=0,0,IF($BJ95&gt;SUM(FD95:$JV95),IF(FC95+SUM(FD95:$JV95)&gt;$BJ95,$BJ95-SUM(ND95:$RV95),FC95),0))</f>
        <v>0</v>
      </c>
      <c r="ND95" s="5">
        <f>IF(FD95=0,0,IF($BJ95&gt;SUM(FE95:$JV95),IF(FD95+SUM(FE95:$JV95)&gt;$BJ95,$BJ95-SUM(NE95:$RV95),FD95),0))</f>
        <v>0</v>
      </c>
      <c r="NE95" s="5">
        <f>IF(FE95=0,0,IF($BJ95&gt;SUM(FF95:$JV95),IF(FE95+SUM(FF95:$JV95)&gt;$BJ95,$BJ95-SUM(NF95:$RV95),FE95),0))</f>
        <v>0</v>
      </c>
      <c r="NF95" s="5">
        <f>IF(FF95=0,0,IF($BJ95&gt;SUM(FG95:$JV95),IF(FF95+SUM(FG95:$JV95)&gt;$BJ95,$BJ95-SUM(NG95:$RV95),FF95),0))</f>
        <v>0</v>
      </c>
      <c r="NG95" s="5">
        <f>IF(FG95=0,0,IF($BJ95&gt;SUM(FH95:$JV95),IF(FG95+SUM(FH95:$JV95)&gt;$BJ95,$BJ95-SUM(NH95:$RV95),FG95),0))</f>
        <v>0</v>
      </c>
      <c r="NH95" s="5">
        <f>IF(FH95=0,0,IF($BJ95&gt;SUM(FI95:$JV95),IF(FH95+SUM(FI95:$JV95)&gt;$BJ95,$BJ95-SUM(NI95:$RV95),FH95),0))</f>
        <v>0</v>
      </c>
      <c r="NI95" s="5">
        <f>IF(FI95=0,0,IF($BJ95&gt;SUM(FJ95:$JV95),IF(FI95+SUM(FJ95:$JV95)&gt;$BJ95,$BJ95-SUM(NJ95:$RV95),FI95),0))</f>
        <v>0</v>
      </c>
      <c r="NJ95" s="5">
        <f>IF(FJ95=0,0,IF($BJ95&gt;SUM(FK95:$JV95),IF(FJ95+SUM(FK95:$JV95)&gt;$BJ95,$BJ95-SUM(NK95:$RV95),FJ95),0))</f>
        <v>0</v>
      </c>
      <c r="NK95" s="5">
        <f>IF(FK95=0,0,IF($BJ95&gt;SUM(FL95:$JV95),IF(FK95+SUM(FL95:$JV95)&gt;$BJ95,$BJ95-SUM(NL95:$RV95),FK95),0))</f>
        <v>0</v>
      </c>
      <c r="NL95" s="5">
        <f>IF(FL95=0,0,IF($BJ95&gt;SUM(FM95:$JV95),IF(FL95+SUM(FM95:$JV95)&gt;$BJ95,$BJ95-SUM(NM95:$RV95),FL95),0))</f>
        <v>0</v>
      </c>
      <c r="NM95" s="5">
        <f>IF(FM95=0,0,IF($BJ95&gt;SUM(FN95:$JV95),IF(FM95+SUM(FN95:$JV95)&gt;$BJ95,$BJ95-SUM(NN95:$RV95),FM95),0))</f>
        <v>0</v>
      </c>
      <c r="NN95" s="5">
        <f>IF(FN95=0,0,IF($BJ95&gt;SUM(FO95:$JV95),IF(FN95+SUM(FO95:$JV95)&gt;$BJ95,$BJ95-SUM(NO95:$RV95),FN95),0))</f>
        <v>0</v>
      </c>
      <c r="NO95" s="5">
        <f>IF(FO95=0,0,IF($BJ95&gt;SUM(FP95:$JV95),IF(FO95+SUM(FP95:$JV95)&gt;$BJ95,$BJ95-SUM(NP95:$RV95),FO95),0))</f>
        <v>0</v>
      </c>
      <c r="NP95" s="5">
        <f>IF(FP95=0,0,IF($BJ95&gt;SUM(FQ95:$JV95),IF(FP95+SUM(FQ95:$JV95)&gt;$BJ95,$BJ95-SUM(NQ95:$RV95),FP95),0))</f>
        <v>0</v>
      </c>
      <c r="NQ95" s="5">
        <f>IF(FQ95=0,0,IF($BJ95&gt;SUM(FR95:$JV95),IF(FQ95+SUM(FR95:$JV95)&gt;$BJ95,$BJ95-SUM(NR95:$RV95),FQ95),0))</f>
        <v>0</v>
      </c>
      <c r="NR95" s="5">
        <f>IF(FR95=0,0,IF($BJ95&gt;SUM(FS95:$JV95),IF(FR95+SUM(FS95:$JV95)&gt;$BJ95,$BJ95-SUM(NS95:$RV95),FR95),0))</f>
        <v>0</v>
      </c>
      <c r="NS95" s="5">
        <f>IF(FS95=0,0,IF($BJ95&gt;SUM(FT95:$JV95),IF(FS95+SUM(FT95:$JV95)&gt;$BJ95,$BJ95-SUM(NT95:$RV95),FS95),0))</f>
        <v>0</v>
      </c>
      <c r="NT95" s="5">
        <f>IF(FT95=0,0,IF($BJ95&gt;SUM(FU95:$JV95),IF(FT95+SUM(FU95:$JV95)&gt;$BJ95,$BJ95-SUM(NU95:$RV95),FT95),0))</f>
        <v>0</v>
      </c>
      <c r="NU95" s="5">
        <f>IF(FU95=0,0,IF($BJ95&gt;SUM(FV95:$JV95),IF(FU95+SUM(FV95:$JV95)&gt;$BJ95,$BJ95-SUM(NV95:$RV95),FU95),0))</f>
        <v>0</v>
      </c>
      <c r="NV95" s="5">
        <f>IF(FV95=0,0,IF($BJ95&gt;SUM(FW95:$JV95),IF(FV95+SUM(FW95:$JV95)&gt;$BJ95,$BJ95-SUM(NW95:$RV95),FV95),0))</f>
        <v>0</v>
      </c>
      <c r="NW95" s="5">
        <f>IF(FW95=0,0,IF($BJ95&gt;SUM(FX95:$JV95),IF(FW95+SUM(FX95:$JV95)&gt;$BJ95,$BJ95-SUM(NX95:$RV95),FW95),0))</f>
        <v>0</v>
      </c>
      <c r="NX95" s="5">
        <f>IF(FX95=0,0,IF($BJ95&gt;SUM(FY95:$JV95),IF(FX95+SUM(FY95:$JV95)&gt;$BJ95,$BJ95-SUM(NY95:$RV95),FX95),0))</f>
        <v>0</v>
      </c>
      <c r="NY95" s="5">
        <f>IF(FY95=0,0,IF($BJ95&gt;SUM(FZ95:$JV95),IF(FY95+SUM(FZ95:$JV95)&gt;$BJ95,$BJ95-SUM(NZ95:$RV95),FY95),0))</f>
        <v>0</v>
      </c>
      <c r="NZ95" s="5">
        <f>IF(FZ95=0,0,IF($BJ95&gt;SUM(GA95:$JV95),IF(FZ95+SUM(GA95:$JV95)&gt;$BJ95,$BJ95-SUM(OA95:$RV95),FZ95),0))</f>
        <v>0</v>
      </c>
      <c r="OA95" s="5">
        <f>IF(GA95=0,0,IF($BJ95&gt;SUM(GB95:$JV95),IF(GA95+SUM(GB95:$JV95)&gt;$BJ95,$BJ95-SUM(OB95:$RV95),GA95),0))</f>
        <v>0</v>
      </c>
      <c r="OB95" s="5">
        <f>IF(GB95=0,0,IF($BJ95&gt;SUM(GC95:$JV95),IF(GB95+SUM(GC95:$JV95)&gt;$BJ95,$BJ95-SUM(OC95:$RV95),GB95),0))</f>
        <v>0</v>
      </c>
      <c r="OC95" s="5">
        <f>IF(GC95=0,0,IF($BJ95&gt;SUM(GD95:$JV95),IF(GC95+SUM(GD95:$JV95)&gt;$BJ95,$BJ95-SUM(OD95:$RV95),GC95),0))</f>
        <v>0</v>
      </c>
      <c r="OD95" s="5">
        <f>IF(GD95=0,0,IF($BJ95&gt;SUM(GE95:$JV95),IF(GD95+SUM(GE95:$JV95)&gt;$BJ95,$BJ95-SUM(OE95:$RV95),GD95),0))</f>
        <v>0</v>
      </c>
      <c r="OE95" s="5">
        <f>IF(GE95=0,0,IF($BJ95&gt;SUM(GF95:$JV95),IF(GE95+SUM(GF95:$JV95)&gt;$BJ95,$BJ95-SUM(OF95:$RV95),GE95),0))</f>
        <v>0</v>
      </c>
      <c r="OF95" s="5">
        <f>IF(GF95=0,0,IF($BJ95&gt;SUM(GG95:$JV95),IF(GF95+SUM(GG95:$JV95)&gt;$BJ95,$BJ95-SUM(OG95:$RV95),GF95),0))</f>
        <v>0</v>
      </c>
      <c r="OG95" s="5">
        <f>IF(GG95=0,0,IF($BJ95&gt;SUM(GH95:$JV95),IF(GG95+SUM(GH95:$JV95)&gt;$BJ95,$BJ95-SUM(OH95:$RV95),GG95),0))</f>
        <v>0</v>
      </c>
      <c r="OH95" s="5">
        <f>IF(GH95=0,0,IF($BJ95&gt;SUM(GI95:$JV95),IF(GH95+SUM(GI95:$JV95)&gt;$BJ95,$BJ95-SUM(OI95:$RV95),GH95),0))</f>
        <v>0</v>
      </c>
      <c r="OI95" s="5">
        <f>IF(GI95=0,0,IF($BJ95&gt;SUM(GJ95:$JV95),IF(GI95+SUM(GJ95:$JV95)&gt;$BJ95,$BJ95-SUM(OJ95:$RV95),GI95),0))</f>
        <v>0</v>
      </c>
      <c r="OJ95" s="5">
        <f>IF(GJ95=0,0,IF($BJ95&gt;SUM(GK95:$JV95),IF(GJ95+SUM(GK95:$JV95)&gt;$BJ95,$BJ95-SUM(OK95:$RV95),GJ95),0))</f>
        <v>0</v>
      </c>
      <c r="OK95" s="5">
        <f>IF(GK95=0,0,IF($BJ95&gt;SUM(GL95:$JV95),IF(GK95+SUM(GL95:$JV95)&gt;$BJ95,$BJ95-SUM(OL95:$RV95),GK95),0))</f>
        <v>0</v>
      </c>
      <c r="OL95" s="5">
        <f>IF(GL95=0,0,IF($BJ95&gt;SUM(GM95:$JV95),IF(GL95+SUM(GM95:$JV95)&gt;$BJ95,$BJ95-SUM(OM95:$RV95),GL95),0))</f>
        <v>0</v>
      </c>
      <c r="OM95" s="5">
        <f>IF(GM95=0,0,IF($BJ95&gt;SUM(GN95:$JV95),IF(GM95+SUM(GN95:$JV95)&gt;$BJ95,$BJ95-SUM(ON95:$RV95),GM95),0))</f>
        <v>0</v>
      </c>
      <c r="ON95" s="5">
        <f>IF(GN95=0,0,IF($BJ95&gt;SUM(GO95:$JV95),IF(GN95+SUM(GO95:$JV95)&gt;$BJ95,$BJ95-SUM(OO95:$RV95),GN95),0))</f>
        <v>0</v>
      </c>
      <c r="OO95" s="5">
        <f>IF(GO95=0,0,IF($BJ95&gt;SUM(GP95:$JV95),IF(GO95+SUM(GP95:$JV95)&gt;$BJ95,$BJ95-SUM(OP95:$RV95),GO95),0))</f>
        <v>0</v>
      </c>
      <c r="OP95" s="5">
        <f>IF(GP95=0,0,IF($BJ95&gt;SUM(GQ95:$JV95),IF(GP95+SUM(GQ95:$JV95)&gt;$BJ95,$BJ95-SUM(OQ95:$RV95),GP95),0))</f>
        <v>0</v>
      </c>
      <c r="OQ95" s="5">
        <f>IF(GQ95=0,0,IF($BJ95&gt;SUM(GR95:$JV95),IF(GQ95+SUM(GR95:$JV95)&gt;$BJ95,$BJ95-SUM(OR95:$RV95),GQ95),0))</f>
        <v>0</v>
      </c>
      <c r="OR95" s="5">
        <f>IF(GR95=0,0,IF($BJ95&gt;SUM(GS95:$JV95),IF(GR95+SUM(GS95:$JV95)&gt;$BJ95,$BJ95-SUM(OS95:$RV95),GR95),0))</f>
        <v>0</v>
      </c>
      <c r="OS95" s="5">
        <f>IF(GS95=0,0,IF($BJ95&gt;SUM(GT95:$JV95),IF(GS95+SUM(GT95:$JV95)&gt;$BJ95,$BJ95-SUM(OT95:$RV95),GS95),0))</f>
        <v>0</v>
      </c>
      <c r="OT95" s="5">
        <f>IF(GT95=0,0,IF($BJ95&gt;SUM(GU95:$JV95),IF(GT95+SUM(GU95:$JV95)&gt;$BJ95,$BJ95-SUM(OU95:$RV95),GT95),0))</f>
        <v>0</v>
      </c>
      <c r="OU95" s="5">
        <f>IF(GU95=0,0,IF($BJ95&gt;SUM(GV95:$JV95),IF(GU95+SUM(GV95:$JV95)&gt;$BJ95,$BJ95-SUM(OV95:$RV95),GU95),0))</f>
        <v>0</v>
      </c>
      <c r="OV95" s="5">
        <f>IF(GV95=0,0,IF($BJ95&gt;SUM(GW95:$JV95),IF(GV95+SUM(GW95:$JV95)&gt;$BJ95,$BJ95-SUM(OW95:$RV95),GV95),0))</f>
        <v>0</v>
      </c>
      <c r="OW95" s="5">
        <f>IF(GW95=0,0,IF($BJ95&gt;SUM(GX95:$JV95),IF(GW95+SUM(GX95:$JV95)&gt;$BJ95,$BJ95-SUM(OX95:$RV95),GW95),0))</f>
        <v>0</v>
      </c>
      <c r="OX95" s="5">
        <f>IF(GX95=0,0,IF($BJ95&gt;SUM(GY95:$JV95),IF(GX95+SUM(GY95:$JV95)&gt;$BJ95,$BJ95-SUM(OY95:$RV95),GX95),0))</f>
        <v>0</v>
      </c>
      <c r="OY95" s="5">
        <f>IF(GY95=0,0,IF($BJ95&gt;SUM(GZ95:$JV95),IF(GY95+SUM(GZ95:$JV95)&gt;$BJ95,$BJ95-SUM(OZ95:$RV95),GY95),0))</f>
        <v>0</v>
      </c>
      <c r="OZ95" s="5">
        <f>IF(GZ95=0,0,IF($BJ95&gt;SUM(HA95:$JV95),IF(GZ95+SUM(HA95:$JV95)&gt;$BJ95,$BJ95-SUM(PA95:$RV95),GZ95),0))</f>
        <v>0</v>
      </c>
      <c r="PA95" s="5">
        <f>IF(HA95=0,0,IF($BJ95&gt;SUM(HB95:$JV95),IF(HA95+SUM(HB95:$JV95)&gt;$BJ95,$BJ95-SUM(PB95:$RV95),HA95),0))</f>
        <v>0</v>
      </c>
      <c r="PB95" s="5">
        <f>IF(HB95=0,0,IF($BJ95&gt;SUM(HC95:$JV95),IF(HB95+SUM(HC95:$JV95)&gt;$BJ95,$BJ95-SUM(PC95:$RV95),HB95),0))</f>
        <v>0</v>
      </c>
      <c r="PC95" s="5">
        <f>IF(HC95=0,0,IF($BJ95&gt;SUM(HD95:$JV95),IF(HC95+SUM(HD95:$JV95)&gt;$BJ95,$BJ95-SUM(PD95:$RV95),HC95),0))</f>
        <v>0</v>
      </c>
      <c r="PD95" s="5">
        <f>IF(HD95=0,0,IF($BJ95&gt;SUM(HE95:$JV95),IF(HD95+SUM(HE95:$JV95)&gt;$BJ95,$BJ95-SUM(PE95:$RV95),HD95),0))</f>
        <v>0</v>
      </c>
      <c r="PE95" s="5">
        <f>IF(HE95=0,0,IF($BJ95&gt;SUM(HF95:$JV95),IF(HE95+SUM(HF95:$JV95)&gt;$BJ95,$BJ95-SUM(PF95:$RV95),HE95),0))</f>
        <v>0</v>
      </c>
      <c r="PF95" s="5">
        <f>IF(HF95=0,0,IF($BJ95&gt;SUM(HG95:$JV95),IF(HF95+SUM(HG95:$JV95)&gt;$BJ95,$BJ95-SUM(PG95:$RV95),HF95),0))</f>
        <v>0</v>
      </c>
      <c r="PG95" s="5">
        <f>IF(HG95=0,0,IF($BJ95&gt;SUM(HH95:$JV95),IF(HG95+SUM(HH95:$JV95)&gt;$BJ95,$BJ95-SUM(PH95:$RV95),HG95),0))</f>
        <v>0</v>
      </c>
      <c r="PH95" s="5">
        <f>IF(HH95=0,0,IF($BJ95&gt;SUM(HI95:$JV95),IF(HH95+SUM(HI95:$JV95)&gt;$BJ95,$BJ95-SUM(PI95:$RV95),HH95),0))</f>
        <v>0</v>
      </c>
      <c r="PI95" s="5">
        <f>IF(HI95=0,0,IF($BJ95&gt;SUM(HJ95:$JV95),IF(HI95+SUM(HJ95:$JV95)&gt;$BJ95,$BJ95-SUM(PJ95:$RV95),HI95),0))</f>
        <v>0</v>
      </c>
      <c r="PJ95" s="5">
        <f>IF(HJ95=0,0,IF($BJ95&gt;SUM(HK95:$JV95),IF(HJ95+SUM(HK95:$JV95)&gt;$BJ95,$BJ95-SUM(PK95:$RV95),HJ95),0))</f>
        <v>0</v>
      </c>
      <c r="PK95" s="5">
        <f>IF(HK95=0,0,IF($BJ95&gt;SUM(HL95:$JV95),IF(HK95+SUM(HL95:$JV95)&gt;$BJ95,$BJ95-SUM(PL95:$RV95),HK95),0))</f>
        <v>0</v>
      </c>
      <c r="PL95" s="5">
        <f>IF(HL95=0,0,IF($BJ95&gt;SUM(HM95:$JV95),IF(HL95+SUM(HM95:$JV95)&gt;$BJ95,$BJ95-SUM(PM95:$RV95),HL95),0))</f>
        <v>0</v>
      </c>
      <c r="PM95" s="5">
        <f>IF(HM95=0,0,IF($BJ95&gt;SUM(HN95:$JV95),IF(HM95+SUM(HN95:$JV95)&gt;$BJ95,$BJ95-SUM(PN95:$RV95),HM95),0))</f>
        <v>0</v>
      </c>
      <c r="PN95" s="5">
        <f>IF(HN95=0,0,IF($BJ95&gt;SUM(HO95:$JV95),IF(HN95+SUM(HO95:$JV95)&gt;$BJ95,$BJ95-SUM(PO95:$RV95),HN95),0))</f>
        <v>0</v>
      </c>
      <c r="PO95" s="5">
        <f>IF(HO95=0,0,IF($BJ95&gt;SUM(HP95:$JV95),IF(HO95+SUM(HP95:$JV95)&gt;$BJ95,$BJ95-SUM(PP95:$RV95),HO95),0))</f>
        <v>0</v>
      </c>
      <c r="PP95" s="5">
        <f>IF(HP95=0,0,IF($BJ95&gt;SUM(HQ95:$JV95),IF(HP95+SUM(HQ95:$JV95)&gt;$BJ95,$BJ95-SUM(PQ95:$RV95),HP95),0))</f>
        <v>0</v>
      </c>
      <c r="PQ95" s="5">
        <f>IF(HQ95=0,0,IF($BJ95&gt;SUM(HR95:$JV95),IF(HQ95+SUM(HR95:$JV95)&gt;$BJ95,$BJ95-SUM(PR95:$RV95),HQ95),0))</f>
        <v>0</v>
      </c>
      <c r="PR95" s="5">
        <f>IF(HR95=0,0,IF($BJ95&gt;SUM(HS95:$JV95),IF(HR95+SUM(HS95:$JV95)&gt;$BJ95,$BJ95-SUM(PS95:$RV95),HR95),0))</f>
        <v>0</v>
      </c>
      <c r="PS95" s="5">
        <f>IF(HS95=0,0,IF($BJ95&gt;SUM(HT95:$JV95),IF(HS95+SUM(HT95:$JV95)&gt;$BJ95,$BJ95-SUM(PT95:$RV95),HS95),0))</f>
        <v>0</v>
      </c>
      <c r="PT95" s="5">
        <f>IF(HT95=0,0,IF($BJ95&gt;SUM(HU95:$JV95),IF(HT95+SUM(HU95:$JV95)&gt;$BJ95,$BJ95-SUM(PU95:$RV95),HT95),0))</f>
        <v>0</v>
      </c>
      <c r="PU95" s="5">
        <f>IF(HU95=0,0,IF($BJ95&gt;SUM(HV95:$JV95),IF(HU95+SUM(HV95:$JV95)&gt;$BJ95,$BJ95-SUM(PV95:$RV95),HU95),0))</f>
        <v>0</v>
      </c>
      <c r="PV95" s="5">
        <f>IF(HV95=0,0,IF($BJ95&gt;SUM(HW95:$JV95),IF(HV95+SUM(HW95:$JV95)&gt;$BJ95,$BJ95-SUM(PW95:$RV95),HV95),0))</f>
        <v>0</v>
      </c>
      <c r="PW95" s="5">
        <f>IF(HW95=0,0,IF($BJ95&gt;SUM(HX95:$JV95),IF(HW95+SUM(HX95:$JV95)&gt;$BJ95,$BJ95-SUM(PX95:$RV95),HW95),0))</f>
        <v>0</v>
      </c>
      <c r="PX95" s="5">
        <f>IF(HX95=0,0,IF($BJ95&gt;SUM(HY95:$JV95),IF(HX95+SUM(HY95:$JV95)&gt;$BJ95,$BJ95-SUM(PY95:$RV95),HX95),0))</f>
        <v>0</v>
      </c>
      <c r="PY95" s="5">
        <f>IF(HY95=0,0,IF($BJ95&gt;SUM(HZ95:$JV95),IF(HY95+SUM(HZ95:$JV95)&gt;$BJ95,$BJ95-SUM(PZ95:$RV95),HY95),0))</f>
        <v>0</v>
      </c>
      <c r="PZ95" s="5">
        <f>IF(HZ95=0,0,IF($BJ95&gt;SUM(IA95:$JV95),IF(HZ95+SUM(IA95:$JV95)&gt;$BJ95,$BJ95-SUM(QA95:$RV95),HZ95),0))</f>
        <v>0</v>
      </c>
      <c r="QA95" s="5">
        <f>IF(IA95=0,0,IF($BJ95&gt;SUM(IB95:$JV95),IF(IA95+SUM(IB95:$JV95)&gt;$BJ95,$BJ95-SUM(QB95:$RV95),IA95),0))</f>
        <v>0</v>
      </c>
      <c r="QB95" s="5">
        <f>IF(IB95=0,0,IF($BJ95&gt;SUM(IC95:$JV95),IF(IB95+SUM(IC95:$JV95)&gt;$BJ95,$BJ95-SUM(QC95:$RV95),IB95),0))</f>
        <v>0</v>
      </c>
      <c r="QC95" s="5">
        <f>IF(IC95=0,0,IF($BJ95&gt;SUM(ID95:$JV95),IF(IC95+SUM(ID95:$JV95)&gt;$BJ95,$BJ95-SUM(QD95:$RV95),IC95),0))</f>
        <v>0</v>
      </c>
      <c r="QD95" s="5">
        <f>IF(ID95=0,0,IF($BJ95&gt;SUM(IE95:$JV95),IF(ID95+SUM(IE95:$JV95)&gt;$BJ95,$BJ95-SUM(QE95:$RV95),ID95),0))</f>
        <v>0</v>
      </c>
      <c r="QE95" s="5">
        <f>IF(IE95=0,0,IF($BJ95&gt;SUM(IF95:$JV95),IF(IE95+SUM(IF95:$JV95)&gt;$BJ95,$BJ95-SUM(QF95:$RV95),IE95),0))</f>
        <v>0</v>
      </c>
      <c r="QF95" s="5">
        <f>IF(IF95=0,0,IF($BJ95&gt;SUM(IG95:$JV95),IF(IF95+SUM(IG95:$JV95)&gt;$BJ95,$BJ95-SUM(QG95:$RV95),IF95),0))</f>
        <v>0</v>
      </c>
      <c r="QG95" s="5">
        <f>IF(IG95=0,0,IF($BJ95&gt;SUM(IH95:$JV95),IF(IG95+SUM(IH95:$JV95)&gt;$BJ95,$BJ95-SUM(QH95:$RV95),IG95),0))</f>
        <v>0</v>
      </c>
      <c r="QH95" s="5">
        <f>IF(IH95=0,0,IF($BJ95&gt;SUM(II95:$JV95),IF(IH95+SUM(II95:$JV95)&gt;$BJ95,$BJ95-SUM(QI95:$RV95),IH95),0))</f>
        <v>0</v>
      </c>
      <c r="QI95" s="5">
        <f>IF(II95=0,0,IF($BJ95&gt;SUM(IJ95:$JV95),IF(II95+SUM(IJ95:$JV95)&gt;$BJ95,$BJ95-SUM(QJ95:$RV95),II95),0))</f>
        <v>0</v>
      </c>
      <c r="QJ95" s="5">
        <f>IF(IJ95=0,0,IF($BJ95&gt;SUM(IK95:$JV95),IF(IJ95+SUM(IK95:$JV95)&gt;$BJ95,$BJ95-SUM(QK95:$RV95),IJ95),0))</f>
        <v>0</v>
      </c>
      <c r="QK95" s="5">
        <f>IF(IK95=0,0,IF($BJ95&gt;SUM(IL95:$JV95),IF(IK95+SUM(IL95:$JV95)&gt;$BJ95,$BJ95-SUM(QL95:$RV95),IK95),0))</f>
        <v>0</v>
      </c>
      <c r="QL95" s="5">
        <f>IF(IL95=0,0,IF($BJ95&gt;SUM(IM95:$JV95),IF(IL95+SUM(IM95:$JV95)&gt;$BJ95,$BJ95-SUM(QM95:$RV95),IL95),0))</f>
        <v>0</v>
      </c>
      <c r="QM95" s="5">
        <f>IF(IM95=0,0,IF($BJ95&gt;SUM(IN95:$JV95),IF(IM95+SUM(IN95:$JV95)&gt;$BJ95,$BJ95-SUM(QN95:$RV95),IM95),0))</f>
        <v>0</v>
      </c>
      <c r="QN95" s="5">
        <f>IF(IN95=0,0,IF($BJ95&gt;SUM(IO95:$JV95),IF(IN95+SUM(IO95:$JV95)&gt;$BJ95,$BJ95-SUM(QO95:$RV95),IN95),0))</f>
        <v>0</v>
      </c>
      <c r="QO95" s="5">
        <f>IF(IO95=0,0,IF($BJ95&gt;SUM(IP95:$JV95),IF(IO95+SUM(IP95:$JV95)&gt;$BJ95,$BJ95-SUM(QP95:$RV95),IO95),0))</f>
        <v>0</v>
      </c>
      <c r="QP95" s="5">
        <f>IF(IP95=0,0,IF($BJ95&gt;SUM(IQ95:$JV95),IF(IP95+SUM(IQ95:$JV95)&gt;$BJ95,$BJ95-SUM(QQ95:$RV95),IP95),0))</f>
        <v>0</v>
      </c>
      <c r="QQ95" s="5">
        <f>IF(IQ95=0,0,IF($BJ95&gt;SUM(IR95:$JV95),IF(IQ95+SUM(IR95:$JV95)&gt;$BJ95,$BJ95-SUM(QR95:$RV95),IQ95),0))</f>
        <v>0</v>
      </c>
      <c r="QR95" s="5">
        <f>IF(IR95=0,0,IF($BJ95&gt;SUM(IS95:$JV95),IF(IR95+SUM(IS95:$JV95)&gt;$BJ95,$BJ95-SUM(QS95:$RV95),IR95),0))</f>
        <v>0</v>
      </c>
      <c r="QS95" s="5">
        <f>IF(IS95=0,0,IF($BJ95&gt;SUM(IT95:$JV95),IF(IS95+SUM(IT95:$JV95)&gt;$BJ95,$BJ95-SUM(QT95:$RV95),IS95),0))</f>
        <v>0</v>
      </c>
      <c r="QT95" s="5">
        <f>IF(IT95=0,0,IF($BJ95&gt;SUM(IU95:$JV95),IF(IT95+SUM(IU95:$JV95)&gt;$BJ95,$BJ95-SUM(QU95:$RV95),IT95),0))</f>
        <v>0</v>
      </c>
      <c r="QU95" s="5">
        <f>IF(IU95=0,0,IF($BJ95&gt;SUM(IV95:$JV95),IF(IU95+SUM(IV95:$JV95)&gt;$BJ95,$BJ95-SUM(QV95:$RV95),IU95),0))</f>
        <v>0</v>
      </c>
      <c r="QV95" s="5">
        <f>IF(IV95=0,0,IF($BJ95&gt;SUM(IW95:$JV95),IF(IV95+SUM(IW95:$JV95)&gt;$BJ95,$BJ95-SUM(QW95:$RV95),IV95),0))</f>
        <v>0</v>
      </c>
      <c r="QW95" s="5">
        <f>IF(IW95=0,0,IF($BJ95&gt;SUM(IX95:$JV95),IF(IW95+SUM(IX95:$JV95)&gt;$BJ95,$BJ95-SUM(QX95:$RV95),IW95),0))</f>
        <v>0</v>
      </c>
      <c r="QX95" s="5">
        <f>IF(IX95=0,0,IF($BJ95&gt;SUM(IY95:$JV95),IF(IX95+SUM(IY95:$JV95)&gt;$BJ95,$BJ95-SUM(QY95:$RV95),IX95),0))</f>
        <v>0</v>
      </c>
      <c r="QY95" s="5">
        <f>IF(IY95=0,0,IF($BJ95&gt;SUM(IZ95:$JV95),IF(IY95+SUM(IZ95:$JV95)&gt;$BJ95,$BJ95-SUM(QZ95:$RV95),IY95),0))</f>
        <v>0</v>
      </c>
      <c r="QZ95" s="5">
        <f>IF(IZ95=0,0,IF($BJ95&gt;SUM(JA95:$JV95),IF(IZ95+SUM(JA95:$JV95)&gt;$BJ95,$BJ95-SUM(RA95:$RV95),IZ95),0))</f>
        <v>0</v>
      </c>
      <c r="RA95" s="5">
        <f>IF(JA95=0,0,IF($BJ95&gt;SUM(JB95:$JV95),IF(JA95+SUM(JB95:$JV95)&gt;$BJ95,$BJ95-SUM(RB95:$RV95),JA95),0))</f>
        <v>0</v>
      </c>
      <c r="RB95" s="5">
        <f>IF(JB95=0,0,IF($BJ95&gt;SUM(JC95:$JV95),IF(JB95+SUM(JC95:$JV95)&gt;$BJ95,$BJ95-SUM(RC95:$RV95),JB95),0))</f>
        <v>0</v>
      </c>
      <c r="RC95" s="5">
        <f>IF(JC95=0,0,IF($BJ95&gt;SUM(JD95:$JV95),IF(JC95+SUM(JD95:$JV95)&gt;$BJ95,$BJ95-SUM(RD95:$RV95),JC95),0))</f>
        <v>0</v>
      </c>
      <c r="RD95" s="5">
        <f>IF(JD95=0,0,IF($BJ95&gt;SUM(JE95:$JV95),IF(JD95+SUM(JE95:$JV95)&gt;$BJ95,$BJ95-SUM(RE95:$RV95),JD95),0))</f>
        <v>0</v>
      </c>
      <c r="RE95" s="5">
        <f>IF(JE95=0,0,IF($BJ95&gt;SUM(JF95:$JV95),IF(JE95+SUM(JF95:$JV95)&gt;$BJ95,$BJ95-SUM(RF95:$RV95),JE95),0))</f>
        <v>0</v>
      </c>
      <c r="RF95" s="5">
        <f>IF(JF95=0,0,IF($BJ95&gt;SUM(JG95:$JV95),IF(JF95+SUM(JG95:$JV95)&gt;$BJ95,$BJ95-SUM(RG95:$RV95),JF95),0))</f>
        <v>0</v>
      </c>
      <c r="RG95" s="5">
        <f>IF(JG95=0,0,IF($BJ95&gt;SUM(JH95:$JV95),IF(JG95+SUM(JH95:$JV95)&gt;$BJ95,$BJ95-SUM(RH95:$RV95),JG95),0))</f>
        <v>0</v>
      </c>
      <c r="RH95" s="5">
        <f>IF(JH95=0,0,IF($BJ95&gt;SUM(JI95:$JV95),IF(JH95+SUM(JI95:$JV95)&gt;$BJ95,$BJ95-SUM(RI95:$RV95),JH95),0))</f>
        <v>0</v>
      </c>
      <c r="RI95" s="5">
        <f>IF(JI95=0,0,IF($BJ95&gt;SUM(JJ95:$JV95),IF(JI95+SUM(JJ95:$JV95)&gt;$BJ95,$BJ95-SUM(RJ95:$RV95),JI95),0))</f>
        <v>0</v>
      </c>
      <c r="RJ95" s="5">
        <f>IF(JJ95=0,0,IF($BJ95&gt;SUM(JK95:$JV95),IF(JJ95+SUM(JK95:$JV95)&gt;$BJ95,$BJ95-SUM(RK95:$RV95),JJ95),0))</f>
        <v>0</v>
      </c>
      <c r="RK95" s="5">
        <f>IF(JK95=0,0,IF($BJ95&gt;SUM(JL95:$JV95),IF(JK95+SUM(JL95:$JV95)&gt;$BJ95,$BJ95-SUM(RL95:$RV95),JK95),0))</f>
        <v>0</v>
      </c>
      <c r="RL95" s="5">
        <f>IF(JL95=0,0,IF($BJ95&gt;SUM(JM95:$JV95),IF(JL95+SUM(JM95:$JV95)&gt;$BJ95,$BJ95-SUM(RM95:$RV95),JL95),0))</f>
        <v>0</v>
      </c>
      <c r="RM95" s="5">
        <f>IF(JM95=0,0,IF($BJ95&gt;SUM(JN95:$JV95),IF(JM95+SUM(JN95:$JV95)&gt;$BJ95,$BJ95-SUM(RN95:$RV95),JM95),0))</f>
        <v>0</v>
      </c>
      <c r="RN95" s="5">
        <f>IF(JN95=0,0,IF($BJ95&gt;SUM(JO95:$JV95),IF(JN95+SUM(JO95:$JV95)&gt;$BJ95,$BJ95-SUM(RO95:$RV95),JN95),0))</f>
        <v>5</v>
      </c>
      <c r="RO95" s="5">
        <f>IF(JO95=0,0,IF($BJ95&gt;SUM(JP95:$JV95),IF(JO95+SUM(JP95:$JV95)&gt;$BJ95,$BJ95-SUM(RP95:$RV95),JO95),0))</f>
        <v>6</v>
      </c>
      <c r="RP95" s="5">
        <f>IF(JP95=0,0,IF($BJ95&gt;SUM(JQ95:$JV95),IF(JP95+SUM(JQ95:$JV95)&gt;$BJ95,$BJ95-SUM(RQ95:$RV95),JP95),0))</f>
        <v>5</v>
      </c>
      <c r="RQ95" s="5">
        <f>IF(JQ95=0,0,IF($BJ95&gt;SUM(JR95:$JV95),IF(JQ95+SUM(JR95:$JV95)&gt;$BJ95,$BJ95-SUM(RR95:$RV95),JQ95),0))</f>
        <v>2</v>
      </c>
      <c r="RR95" s="5">
        <f>IF(JR95=0,0,IF($BJ95&gt;SUM(JS95:$JV95),IF(JR95+SUM(JS95:$JV95)&gt;$BJ95,$BJ95-SUM(RS95:$RV95),JR95),0))</f>
        <v>2</v>
      </c>
      <c r="RS95" s="5">
        <f>IF(JS95=0,0,IF($BJ95&gt;SUM(JT95:$JV95),IF(JS95+SUM(JT95:$JV95)&gt;$BJ95,$BJ95-SUM(RT95:$RV95),JS95),0))</f>
        <v>2</v>
      </c>
      <c r="RT95" s="5">
        <f>IF(JT95=0,0,IF($BJ95&gt;SUM(JU95:$JV95),IF(JT95+SUM(JU95:$JV95)&gt;$BJ95,$BJ95-SUM(RU95:$RV95),JT95),0))</f>
        <v>2</v>
      </c>
      <c r="RU95" s="5">
        <f>IF(JU95=0,0,IF($BJ95&gt;SUM(JV95:$JV95),IF(JU95+SUM(JV95:$JV95)&gt;$BJ95,$BJ95-SUM(RV95:$RV95),JU95),0))</f>
        <v>2</v>
      </c>
      <c r="RV95" s="54"/>
      <c r="RW95" s="12">
        <f ca="1">SUMIFS(Sales!D$1:D$151,Sales!B$1:B$151,B95,Sales!C$1:C$151,C95)</f>
        <v>94</v>
      </c>
      <c r="RX95" s="65" t="b">
        <f>IF(COUNTIF(Sales!C$1:C$153,C95)=1,TRUE,FALSE)</f>
        <v>1</v>
      </c>
      <c r="RY95" t="b">
        <f t="shared" si="625"/>
        <v>1</v>
      </c>
    </row>
    <row r="96" spans="1:493" hidden="1" x14ac:dyDescent="0.35">
      <c r="A96" s="7">
        <f t="shared" ca="1" si="546"/>
        <v>96</v>
      </c>
      <c r="B96" s="126" t="str">
        <f t="shared" si="595"/>
        <v>GC-Shoes</v>
      </c>
      <c r="C96" s="20" t="s">
        <v>7</v>
      </c>
      <c r="D96" s="20"/>
      <c r="E96" s="155">
        <f>IF(LEFT(C96,5)="Total",0,SUMIFS(Costing!E$1:E$79,Costing!C$1:C$79,B96,Costing!D$1:D$79,C96))</f>
        <v>0</v>
      </c>
      <c r="F96" s="60">
        <f>SUMIFS(Costing!G$1:G$79,Costing!C$1:C$79,B96,Costing!D$1:D$79,C96)</f>
        <v>0</v>
      </c>
      <c r="G96" s="92"/>
      <c r="H96" s="220"/>
      <c r="I96" s="67">
        <f t="shared" si="603"/>
        <v>0</v>
      </c>
      <c r="J96" s="92"/>
      <c r="K96" s="220"/>
      <c r="L96" s="67">
        <f t="shared" si="604"/>
        <v>0</v>
      </c>
      <c r="M96" s="92"/>
      <c r="N96" s="220"/>
      <c r="O96" s="67">
        <f t="shared" si="605"/>
        <v>0</v>
      </c>
      <c r="P96" s="92"/>
      <c r="Q96" s="220"/>
      <c r="R96" s="67">
        <f t="shared" si="606"/>
        <v>0</v>
      </c>
      <c r="S96" s="92"/>
      <c r="T96" s="220"/>
      <c r="U96" s="67">
        <f t="shared" si="607"/>
        <v>0</v>
      </c>
      <c r="V96" s="92"/>
      <c r="W96" s="220"/>
      <c r="X96" s="67">
        <f t="shared" si="608"/>
        <v>0</v>
      </c>
      <c r="Y96" s="92"/>
      <c r="Z96" s="220"/>
      <c r="AA96" s="67">
        <f t="shared" si="609"/>
        <v>0</v>
      </c>
      <c r="AB96" s="92"/>
      <c r="AC96" s="220"/>
      <c r="AD96" s="67">
        <f t="shared" si="610"/>
        <v>0</v>
      </c>
      <c r="AE96" s="92"/>
      <c r="AF96" s="220"/>
      <c r="AG96" s="67">
        <f t="shared" si="611"/>
        <v>0</v>
      </c>
      <c r="AH96" s="92"/>
      <c r="AI96" s="220"/>
      <c r="AJ96" s="67">
        <f t="shared" si="612"/>
        <v>0</v>
      </c>
      <c r="AK96" s="92"/>
      <c r="AL96" s="220"/>
      <c r="AM96" s="67">
        <f t="shared" si="613"/>
        <v>0</v>
      </c>
      <c r="AN96" s="92"/>
      <c r="AO96" s="220"/>
      <c r="AP96" s="67">
        <f t="shared" si="614"/>
        <v>0</v>
      </c>
      <c r="AQ96" s="92"/>
      <c r="AR96" s="220"/>
      <c r="AS96" s="67">
        <f t="shared" si="615"/>
        <v>0</v>
      </c>
      <c r="AT96" s="92"/>
      <c r="AU96" s="220"/>
      <c r="AV96" s="67">
        <f t="shared" si="616"/>
        <v>0</v>
      </c>
      <c r="AW96" s="92"/>
      <c r="AX96" s="220"/>
      <c r="AY96" s="67">
        <f t="shared" si="617"/>
        <v>0</v>
      </c>
      <c r="AZ96" s="92"/>
      <c r="BA96" s="220"/>
      <c r="BB96" s="67">
        <f t="shared" si="618"/>
        <v>0</v>
      </c>
      <c r="BC96" s="92"/>
      <c r="BD96" s="220"/>
      <c r="BE96" s="67">
        <f t="shared" si="619"/>
        <v>0</v>
      </c>
      <c r="BF96" s="92"/>
      <c r="BG96" s="220"/>
      <c r="BH96" s="67">
        <f t="shared" si="620"/>
        <v>0</v>
      </c>
      <c r="BI96" s="68"/>
      <c r="BJ96" s="154">
        <f t="shared" si="621"/>
        <v>0</v>
      </c>
      <c r="BK96" s="116">
        <f t="shared" si="622"/>
        <v>0</v>
      </c>
      <c r="BL96" s="50"/>
      <c r="BM96" s="5">
        <f ca="1">SUMIFS(INDIRECT("Sales!"&amp;RW96&amp;":"&amp;RW96),Sales!$1:$1,"&gt;"&amp;$BN$2,Sales!$1:$1,"&lt;="&amp;$C$2)/$BM$2*30</f>
        <v>0</v>
      </c>
      <c r="BN96" s="72"/>
      <c r="BO96" s="5">
        <f>SUMIF($DB$2:$RV$2,"&lt;"&amp;BO$2,$DB96:$RV96)-SUM($BN96:BN96)</f>
        <v>0</v>
      </c>
      <c r="BP96" s="5">
        <f>SUMIF($DB$2:$RV$2,"&lt;"&amp;BP$2,$DB96:$RV96)-SUM($BN96:BO96)</f>
        <v>0</v>
      </c>
      <c r="BQ96" s="5">
        <f>SUMIF($DB$2:$RV$2,"&lt;"&amp;BQ$2,$DB96:$RV96)-SUM($BN96:BP96)</f>
        <v>0</v>
      </c>
      <c r="BR96" s="5">
        <f>SUMIF($DB$2:$RV$2,"&lt;"&amp;BR$2,$DB96:$RV96)-SUM($BN96:BQ96)</f>
        <v>0</v>
      </c>
      <c r="BS96" s="5">
        <f>SUMIF($DB$2:$RV$2,"&lt;"&amp;BS$2,$DB96:$RV96)-SUM($BN96:BR96)</f>
        <v>0</v>
      </c>
      <c r="BT96" s="5">
        <f>SUMIF($DB$2:$RV$2,"&lt;"&amp;BT$2,$DB96:$RV96)-SUM($BN96:BS96)</f>
        <v>0</v>
      </c>
      <c r="BU96" s="5">
        <f t="shared" si="623"/>
        <v>0</v>
      </c>
      <c r="BV96" s="10"/>
      <c r="BW96" s="95">
        <v>0</v>
      </c>
      <c r="BX96" s="95">
        <v>30</v>
      </c>
      <c r="BY96" s="95">
        <v>0</v>
      </c>
      <c r="BZ96" s="95"/>
      <c r="CA96" s="95"/>
      <c r="CB96" s="95"/>
      <c r="CC96" s="79">
        <v>0</v>
      </c>
      <c r="CD96" s="79">
        <v>0</v>
      </c>
      <c r="CE96" s="79">
        <v>0</v>
      </c>
      <c r="CF96" s="79">
        <v>0</v>
      </c>
      <c r="CG96" s="79">
        <v>0</v>
      </c>
      <c r="CH96" s="79">
        <v>0</v>
      </c>
      <c r="CI96" s="79">
        <v>0</v>
      </c>
      <c r="CJ96" s="79">
        <v>0</v>
      </c>
      <c r="CK96" s="79">
        <v>0</v>
      </c>
      <c r="CL96" s="79">
        <v>0</v>
      </c>
      <c r="CM96" s="79">
        <v>0</v>
      </c>
      <c r="CN96" s="79">
        <v>0</v>
      </c>
      <c r="CO96" s="79">
        <v>0</v>
      </c>
      <c r="CP96" s="79">
        <v>0</v>
      </c>
      <c r="CQ96" s="79">
        <v>0</v>
      </c>
      <c r="CR96" s="79">
        <v>0</v>
      </c>
      <c r="CS96" s="79">
        <v>0</v>
      </c>
      <c r="CT96" s="79">
        <v>0</v>
      </c>
      <c r="CU96" s="79">
        <v>0</v>
      </c>
      <c r="CV96" s="79">
        <v>0</v>
      </c>
      <c r="CW96" s="79">
        <v>0</v>
      </c>
      <c r="CX96" s="95">
        <v>0</v>
      </c>
      <c r="CY96" s="79">
        <v>0</v>
      </c>
      <c r="CZ96" s="79">
        <v>0</v>
      </c>
      <c r="DA96" s="79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0</v>
      </c>
      <c r="HI96" s="5">
        <v>0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/>
      <c r="IG96" s="5">
        <v>0</v>
      </c>
      <c r="IH96" s="5">
        <v>0</v>
      </c>
      <c r="II96" s="5">
        <v>0</v>
      </c>
      <c r="IJ96" s="5">
        <v>0</v>
      </c>
      <c r="IK96" s="5">
        <v>0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0</v>
      </c>
      <c r="JG96" s="5">
        <v>0</v>
      </c>
      <c r="JH96" s="5">
        <v>0</v>
      </c>
      <c r="JI96" s="5">
        <v>0</v>
      </c>
      <c r="JJ96" s="5">
        <v>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0</v>
      </c>
      <c r="JR96" s="5">
        <v>0</v>
      </c>
      <c r="JS96" s="5">
        <v>0</v>
      </c>
      <c r="JT96" s="5">
        <v>0</v>
      </c>
      <c r="JU96" s="5"/>
      <c r="JV96" s="54"/>
      <c r="JW96" s="5">
        <f>IF(BW96=0,0,IF($BJ96&gt;SUM(BX96:$JV96),IF(BW96+SUM(BX96:$JV96)&gt;$BJ96,$BJ96-SUM(JX96:$RV96),BW96),0))</f>
        <v>0</v>
      </c>
      <c r="JX96" s="5">
        <f>IF(BX96=0,0,IF($BJ96&gt;SUM(BY96:$JV96),IF(BX96+SUM(BY96:$JV96)&gt;$BJ96,$BJ96-SUM(JY96:$RV96),BX96),0))</f>
        <v>0</v>
      </c>
      <c r="JY96" s="5">
        <f>IF(BY96=0,0,IF($BJ96&gt;SUM(BZ96:$JV96),IF(BY96+SUM(BZ96:$JV96)&gt;$BJ96,$BJ96-SUM(JZ96:$RV96),BY96),0))</f>
        <v>0</v>
      </c>
      <c r="JZ96" s="5">
        <f>IF(BZ96=0,0,IF($BJ96&gt;SUM(CA96:$JV96),IF(BZ96+SUM(CA96:$JV96)&gt;$BJ96,$BJ96-SUM(KA96:$RV96),BZ96),0))</f>
        <v>0</v>
      </c>
      <c r="KA96" s="5">
        <f>IF(CA96=0,0,IF($BJ96&gt;SUM(CB96:$JV96),IF(CA96+SUM(CB96:$JV96)&gt;$BJ96,$BJ96-SUM(KB96:$RV96),CA96),0))</f>
        <v>0</v>
      </c>
      <c r="KB96" s="5">
        <f>IF(CB96=0,0,IF($BJ96&gt;SUM(CC96:$JV96),IF(CB96+SUM(CC96:$JV96)&gt;$BJ96,$BJ96-SUM(KC96:$RV96),CB96),0))</f>
        <v>0</v>
      </c>
      <c r="KC96" s="5">
        <f>IF(CC96=0,0,IF($BJ96&gt;SUM(CD96:$JV96),IF(CC96+SUM(CD96:$JV96)&gt;$BJ96,$BJ96-SUM(KD96:$RV96),CC96),0))</f>
        <v>0</v>
      </c>
      <c r="KD96" s="5">
        <f>IF(CD96=0,0,IF($BJ96&gt;SUM(CE96:$JV96),IF(CD96+SUM(CE96:$JV96)&gt;$BJ96,$BJ96-SUM(KE96:$RV96),CD96),0))</f>
        <v>0</v>
      </c>
      <c r="KE96" s="5">
        <f>IF(CE96=0,0,IF($BJ96&gt;SUM(CF96:$JV96),IF(CE96+SUM(CF96:$JV96)&gt;$BJ96,$BJ96-SUM(KF96:$RV96),CE96),0))</f>
        <v>0</v>
      </c>
      <c r="KF96" s="5">
        <f>IF(CF96=0,0,IF($BJ96&gt;SUM(CG96:$JV96),IF(CF96+SUM(CG96:$JV96)&gt;$BJ96,$BJ96-SUM(KG96:$RV96),CF96),0))</f>
        <v>0</v>
      </c>
      <c r="KG96" s="5">
        <f>IF(CG96=0,0,IF($BJ96&gt;SUM(CH96:$JV96),IF(CG96+SUM(CH96:$JV96)&gt;$BJ96,$BJ96-SUM(KH96:$RV96),CG96),0))</f>
        <v>0</v>
      </c>
      <c r="KH96" s="5">
        <f>IF(CH96=0,0,IF($BJ96&gt;SUM(CI96:$JV96),IF(CH96+SUM(CI96:$JV96)&gt;$BJ96,$BJ96-SUM(KI96:$RV96),CH96),0))</f>
        <v>0</v>
      </c>
      <c r="KI96" s="5">
        <f>IF(CI96=0,0,IF($BJ96&gt;SUM(CJ96:$JV96),IF(CI96+SUM(CJ96:$JV96)&gt;$BJ96,$BJ96-SUM(KJ96:$RV96),CI96),0))</f>
        <v>0</v>
      </c>
      <c r="KJ96" s="5">
        <f>IF(CJ96=0,0,IF($BJ96&gt;SUM(CK96:$JV96),IF(CJ96+SUM(CK96:$JV96)&gt;$BJ96,$BJ96-SUM(KK96:$RV96),CJ96),0))</f>
        <v>0</v>
      </c>
      <c r="KK96" s="5">
        <f>IF(CK96=0,0,IF($BJ96&gt;SUM(CL96:$JV96),IF(CK96+SUM(CL96:$JV96)&gt;$BJ96,$BJ96-SUM(KL96:$RV96),CK96),0))</f>
        <v>0</v>
      </c>
      <c r="KL96" s="5">
        <f>IF(CL96=0,0,IF($BJ96&gt;SUM(CM96:$JV96),IF(CL96+SUM(CM96:$JV96)&gt;$BJ96,$BJ96-SUM(KM96:$RV96),CL96),0))</f>
        <v>0</v>
      </c>
      <c r="KM96" s="5">
        <f>IF(CM96=0,0,IF($BJ96&gt;SUM(CN96:$JV96),IF(CM96+SUM(CN96:$JV96)&gt;$BJ96,$BJ96-SUM(KN96:$RV96),CM96),0))</f>
        <v>0</v>
      </c>
      <c r="KN96" s="5">
        <f>IF(CN96=0,0,IF($BJ96&gt;SUM(CO96:$JV96),IF(CN96+SUM(CO96:$JV96)&gt;$BJ96,$BJ96-SUM(KO96:$RV96),CN96),0))</f>
        <v>0</v>
      </c>
      <c r="KO96" s="5">
        <f>IF(CO96=0,0,IF($BJ96&gt;SUM(CP96:$JV96),IF(CO96+SUM(CP96:$JV96)&gt;$BJ96,$BJ96-SUM(KP96:$RV96),CO96),0))</f>
        <v>0</v>
      </c>
      <c r="KP96" s="5">
        <f>IF(CP96=0,0,IF($BJ96&gt;SUM(CQ96:$JV96),IF(CP96+SUM(CQ96:$JV96)&gt;$BJ96,$BJ96-SUM(KQ96:$RV96),CP96),0))</f>
        <v>0</v>
      </c>
      <c r="KQ96" s="5">
        <f>IF(CQ96=0,0,IF($BJ96&gt;SUM(CR96:$JV96),IF(CQ96+SUM(CR96:$JV96)&gt;$BJ96,$BJ96-SUM(KR96:$RV96),CQ96),0))</f>
        <v>0</v>
      </c>
      <c r="KR96" s="5">
        <f>IF(CR96=0,0,IF($BJ96&gt;SUM(CS96:$JV96),IF(CR96+SUM(CS96:$JV96)&gt;$BJ96,$BJ96-SUM(KS96:$RV96),CR96),0))</f>
        <v>0</v>
      </c>
      <c r="KS96" s="5">
        <f>IF(CS96=0,0,IF($BJ96&gt;SUM(CT96:$JV96),IF(CS96+SUM(CT96:$JV96)&gt;$BJ96,$BJ96-SUM(KT96:$RV96),CS96),0))</f>
        <v>0</v>
      </c>
      <c r="KT96" s="5">
        <f>IF(CT96=0,0,IF($BJ96&gt;SUM(CU96:$JV96),IF(CT96+SUM(CU96:$JV96)&gt;$BJ96,$BJ96-SUM(KU96:$RV96),CT96),0))</f>
        <v>0</v>
      </c>
      <c r="KU96" s="5">
        <f>IF(CU96=0,0,IF($BJ96&gt;SUM(CV96:$JV96),IF(CU96+SUM(CV96:$JV96)&gt;$BJ96,$BJ96-SUM(KV96:$RV96),CU96),0))</f>
        <v>0</v>
      </c>
      <c r="KV96" s="5">
        <f>IF(CV96=0,0,IF($BJ96&gt;SUM(CW96:$JV96),IF(CV96+SUM(CW96:$JV96)&gt;$BJ96,$BJ96-SUM(KW96:$RV96),CV96),0))</f>
        <v>0</v>
      </c>
      <c r="KW96" s="5">
        <f>IF(CW96=0,0,IF($BJ96&gt;SUM(CX96:$JV96),IF(CW96+SUM(CX96:$JV96)&gt;$BJ96,$BJ96-SUM(KX96:$RV96),CW96),0))</f>
        <v>0</v>
      </c>
      <c r="KX96" s="5">
        <f>IF(CX96=0,0,IF($BJ96&gt;SUM(CY96:$JV96),IF(CX96+SUM(CY96:$JV96)&gt;$BJ96,$BJ96-SUM(KY96:$RV96),CX96),0))</f>
        <v>0</v>
      </c>
      <c r="KY96" s="5">
        <f>IF(CY96=0,0,IF($BJ96&gt;SUM(CZ96:$JV96),IF(CY96+SUM(CZ96:$JV96)&gt;$BJ96,$BJ96-SUM(KZ96:$RV96),CY96),0))</f>
        <v>0</v>
      </c>
      <c r="KZ96" s="5">
        <f>IF(CZ96=0,0,IF($BJ96&gt;SUM(DA96:$JV96),IF(CZ96+SUM(DA96:$JV96)&gt;$BJ96,$BJ96-SUM(LA96:$RV96),CZ96),0))</f>
        <v>0</v>
      </c>
      <c r="LA96" s="5">
        <f>IF(DA96=0,0,IF($BJ96&gt;SUM(DB96:$JV96),IF(DA96+SUM(DB96:$JV96)&gt;$BJ96,$BJ96-SUM(LB96:$RV96),DA96),0))</f>
        <v>0</v>
      </c>
      <c r="LB96" s="5">
        <f>IF(DB96=0,0,IF($BJ96&gt;SUM(DC96:$JV96),IF(DB96+SUM(DC96:$JV96)&gt;$BJ96,$BJ96-SUM(LC96:$RV96),DB96),0))</f>
        <v>0</v>
      </c>
      <c r="LC96" s="5">
        <f>IF(DC96=0,0,IF($BJ96&gt;SUM(DD96:$JV96),IF(DC96+SUM(DD96:$JV96)&gt;$BJ96,$BJ96-SUM(LD96:$RV96),DC96),0))</f>
        <v>0</v>
      </c>
      <c r="LD96" s="5">
        <f>IF(DD96=0,0,IF($BJ96&gt;SUM(DE96:$JV96),IF(DD96+SUM(DE96:$JV96)&gt;$BJ96,$BJ96-SUM(LE96:$RV96),DD96),0))</f>
        <v>0</v>
      </c>
      <c r="LE96" s="5">
        <f>IF(DE96=0,0,IF($BJ96&gt;SUM(DF96:$JV96),IF(DE96+SUM(DF96:$JV96)&gt;$BJ96,$BJ96-SUM(LF96:$RV96),DE96),0))</f>
        <v>0</v>
      </c>
      <c r="LF96" s="5">
        <f>IF(DF96=0,0,IF($BJ96&gt;SUM(DG96:$JV96),IF(DF96+SUM(DG96:$JV96)&gt;$BJ96,$BJ96-SUM(LG96:$RV96),DF96),0))</f>
        <v>0</v>
      </c>
      <c r="LG96" s="5">
        <f>IF(DG96=0,0,IF($BJ96&gt;SUM(DH96:$JV96),IF(DG96+SUM(DH96:$JV96)&gt;$BJ96,$BJ96-SUM(LH96:$RV96),DG96),0))</f>
        <v>0</v>
      </c>
      <c r="LH96" s="5">
        <f>IF(DH96=0,0,IF($BJ96&gt;SUM(DI96:$JV96),IF(DH96+SUM(DI96:$JV96)&gt;$BJ96,$BJ96-SUM(LI96:$RV96),DH96),0))</f>
        <v>0</v>
      </c>
      <c r="LI96" s="5">
        <f>IF(DI96=0,0,IF($BJ96&gt;SUM(DJ96:$JV96),IF(DI96+SUM(DJ96:$JV96)&gt;$BJ96,$BJ96-SUM(LJ96:$RV96),DI96),0))</f>
        <v>0</v>
      </c>
      <c r="LJ96" s="5">
        <f>IF(DJ96=0,0,IF($BJ96&gt;SUM(DK96:$JV96),IF(DJ96+SUM(DK96:$JV96)&gt;$BJ96,$BJ96-SUM(LK96:$RV96),DJ96),0))</f>
        <v>0</v>
      </c>
      <c r="LK96" s="5">
        <f>IF(DK96=0,0,IF($BJ96&gt;SUM(DL96:$JV96),IF(DK96+SUM(DL96:$JV96)&gt;$BJ96,$BJ96-SUM(LL96:$RV96),DK96),0))</f>
        <v>0</v>
      </c>
      <c r="LL96" s="5">
        <f>IF(DL96=0,0,IF($BJ96&gt;SUM(DM96:$JV96),IF(DL96+SUM(DM96:$JV96)&gt;$BJ96,$BJ96-SUM(LM96:$RV96),DL96),0))</f>
        <v>0</v>
      </c>
      <c r="LM96" s="5">
        <f>IF(DM96=0,0,IF($BJ96&gt;SUM(DN96:$JV96),IF(DM96+SUM(DN96:$JV96)&gt;$BJ96,$BJ96-SUM(LN96:$RV96),DM96),0))</f>
        <v>0</v>
      </c>
      <c r="LN96" s="5">
        <f>IF(DN96=0,0,IF($BJ96&gt;SUM(DO96:$JV96),IF(DN96+SUM(DO96:$JV96)&gt;$BJ96,$BJ96-SUM(LO96:$RV96),DN96),0))</f>
        <v>0</v>
      </c>
      <c r="LO96" s="5">
        <f>IF(DO96=0,0,IF($BJ96&gt;SUM(DP96:$JV96),IF(DO96+SUM(DP96:$JV96)&gt;$BJ96,$BJ96-SUM(LP96:$RV96),DO96),0))</f>
        <v>0</v>
      </c>
      <c r="LP96" s="5">
        <f>IF(DP96=0,0,IF($BJ96&gt;SUM(DQ96:$JV96),IF(DP96+SUM(DQ96:$JV96)&gt;$BJ96,$BJ96-SUM(LQ96:$RV96),DP96),0))</f>
        <v>0</v>
      </c>
      <c r="LQ96" s="5">
        <f>IF(DQ96=0,0,IF($BJ96&gt;SUM(DR96:$JV96),IF(DQ96+SUM(DR96:$JV96)&gt;$BJ96,$BJ96-SUM(LR96:$RV96),DQ96),0))</f>
        <v>0</v>
      </c>
      <c r="LR96" s="5">
        <f>IF(DR96=0,0,IF($BJ96&gt;SUM(DS96:$JV96),IF(DR96+SUM(DS96:$JV96)&gt;$BJ96,$BJ96-SUM(LS96:$RV96),DR96),0))</f>
        <v>0</v>
      </c>
      <c r="LS96" s="5">
        <f>IF(DS96=0,0,IF($BJ96&gt;SUM(DT96:$JV96),IF(DS96+SUM(DT96:$JV96)&gt;$BJ96,$BJ96-SUM(LT96:$RV96),DS96),0))</f>
        <v>0</v>
      </c>
      <c r="LT96" s="5">
        <f>IF(DT96=0,0,IF($BJ96&gt;SUM(DU96:$JV96),IF(DT96+SUM(DU96:$JV96)&gt;$BJ96,$BJ96-SUM(LU96:$RV96),DT96),0))</f>
        <v>0</v>
      </c>
      <c r="LU96" s="5">
        <f>IF(DU96=0,0,IF($BJ96&gt;SUM(DV96:$JV96),IF(DU96+SUM(DV96:$JV96)&gt;$BJ96,$BJ96-SUM(LV96:$RV96),DU96),0))</f>
        <v>0</v>
      </c>
      <c r="LV96" s="5">
        <f>IF(DV96=0,0,IF($BJ96&gt;SUM(DW96:$JV96),IF(DV96+SUM(DW96:$JV96)&gt;$BJ96,$BJ96-SUM(LW96:$RV96),DV96),0))</f>
        <v>0</v>
      </c>
      <c r="LW96" s="5">
        <f>IF(DW96=0,0,IF($BJ96&gt;SUM(DX96:$JV96),IF(DW96+SUM(DX96:$JV96)&gt;$BJ96,$BJ96-SUM(LX96:$RV96),DW96),0))</f>
        <v>0</v>
      </c>
      <c r="LX96" s="5">
        <f>IF(DX96=0,0,IF($BJ96&gt;SUM(DY96:$JV96),IF(DX96+SUM(DY96:$JV96)&gt;$BJ96,$BJ96-SUM(LY96:$RV96),DX96),0))</f>
        <v>0</v>
      </c>
      <c r="LY96" s="5">
        <f>IF(DY96=0,0,IF($BJ96&gt;SUM(DZ96:$JV96),IF(DY96+SUM(DZ96:$JV96)&gt;$BJ96,$BJ96-SUM(LZ96:$RV96),DY96),0))</f>
        <v>0</v>
      </c>
      <c r="LZ96" s="5">
        <f>IF(DZ96=0,0,IF($BJ96&gt;SUM(EA96:$JV96),IF(DZ96+SUM(EA96:$JV96)&gt;$BJ96,$BJ96-SUM(MA96:$RV96),DZ96),0))</f>
        <v>0</v>
      </c>
      <c r="MA96" s="5">
        <f>IF(EA96=0,0,IF($BJ96&gt;SUM(EB96:$JV96),IF(EA96+SUM(EB96:$JV96)&gt;$BJ96,$BJ96-SUM(MB96:$RV96),EA96),0))</f>
        <v>0</v>
      </c>
      <c r="MB96" s="5">
        <f>IF(EB96=0,0,IF($BJ96&gt;SUM(EC96:$JV96),IF(EB96+SUM(EC96:$JV96)&gt;$BJ96,$BJ96-SUM(MC96:$RV96),EB96),0))</f>
        <v>0</v>
      </c>
      <c r="MC96" s="5">
        <f>IF(EC96=0,0,IF($BJ96&gt;SUM(ED96:$JV96),IF(EC96+SUM(ED96:$JV96)&gt;$BJ96,$BJ96-SUM(MD96:$RV96),EC96),0))</f>
        <v>0</v>
      </c>
      <c r="MD96" s="5">
        <f>IF(ED96=0,0,IF($BJ96&gt;SUM(EE96:$JV96),IF(ED96+SUM(EE96:$JV96)&gt;$BJ96,$BJ96-SUM(ME96:$RV96),ED96),0))</f>
        <v>0</v>
      </c>
      <c r="ME96" s="5">
        <f>IF(EE96=0,0,IF($BJ96&gt;SUM(EF96:$JV96),IF(EE96+SUM(EF96:$JV96)&gt;$BJ96,$BJ96-SUM(MF96:$RV96),EE96),0))</f>
        <v>0</v>
      </c>
      <c r="MF96" s="5">
        <f>IF(EF96=0,0,IF($BJ96&gt;SUM(EG96:$JV96),IF(EF96+SUM(EG96:$JV96)&gt;$BJ96,$BJ96-SUM(MG96:$RV96),EF96),0))</f>
        <v>0</v>
      </c>
      <c r="MG96" s="5">
        <f>IF(EG96=0,0,IF($BJ96&gt;SUM(EH96:$JV96),IF(EG96+SUM(EH96:$JV96)&gt;$BJ96,$BJ96-SUM(MH96:$RV96),EG96),0))</f>
        <v>0</v>
      </c>
      <c r="MH96" s="5">
        <f>IF(EH96=0,0,IF($BJ96&gt;SUM(EI96:$JV96),IF(EH96+SUM(EI96:$JV96)&gt;$BJ96,$BJ96-SUM(MI96:$RV96),EH96),0))</f>
        <v>0</v>
      </c>
      <c r="MI96" s="5">
        <f>IF(EI96=0,0,IF($BJ96&gt;SUM(EJ96:$JV96),IF(EI96+SUM(EJ96:$JV96)&gt;$BJ96,$BJ96-SUM(MJ96:$RV96),EI96),0))</f>
        <v>0</v>
      </c>
      <c r="MJ96" s="5">
        <f>IF(EJ96=0,0,IF($BJ96&gt;SUM(EK96:$JV96),IF(EJ96+SUM(EK96:$JV96)&gt;$BJ96,$BJ96-SUM(MK96:$RV96),EJ96),0))</f>
        <v>0</v>
      </c>
      <c r="MK96" s="5">
        <f>IF(EK96=0,0,IF($BJ96&gt;SUM(EL96:$JV96),IF(EK96+SUM(EL96:$JV96)&gt;$BJ96,$BJ96-SUM(ML96:$RV96),EK96),0))</f>
        <v>0</v>
      </c>
      <c r="ML96" s="5">
        <f>IF(EL96=0,0,IF($BJ96&gt;SUM(EM96:$JV96),IF(EL96+SUM(EM96:$JV96)&gt;$BJ96,$BJ96-SUM(MM96:$RV96),EL96),0))</f>
        <v>0</v>
      </c>
      <c r="MM96" s="5">
        <f>IF(EM96=0,0,IF($BJ96&gt;SUM(EN96:$JV96),IF(EM96+SUM(EN96:$JV96)&gt;$BJ96,$BJ96-SUM(MN96:$RV96),EM96),0))</f>
        <v>0</v>
      </c>
      <c r="MN96" s="5">
        <f>IF(EN96=0,0,IF($BJ96&gt;SUM(EO96:$JV96),IF(EN96+SUM(EO96:$JV96)&gt;$BJ96,$BJ96-SUM(MO96:$RV96),EN96),0))</f>
        <v>0</v>
      </c>
      <c r="MO96" s="5">
        <f>IF(EO96=0,0,IF($BJ96&gt;SUM(EP96:$JV96),IF(EO96+SUM(EP96:$JV96)&gt;$BJ96,$BJ96-SUM(MP96:$RV96),EO96),0))</f>
        <v>0</v>
      </c>
      <c r="MP96" s="5">
        <f>IF(EP96=0,0,IF($BJ96&gt;SUM(EQ96:$JV96),IF(EP96+SUM(EQ96:$JV96)&gt;$BJ96,$BJ96-SUM(MQ96:$RV96),EP96),0))</f>
        <v>0</v>
      </c>
      <c r="MQ96" s="5">
        <f>IF(EQ96=0,0,IF($BJ96&gt;SUM(ER96:$JV96),IF(EQ96+SUM(ER96:$JV96)&gt;$BJ96,$BJ96-SUM(MR96:$RV96),EQ96),0))</f>
        <v>0</v>
      </c>
      <c r="MR96" s="5">
        <f>IF(ER96=0,0,IF($BJ96&gt;SUM(ES96:$JV96),IF(ER96+SUM(ES96:$JV96)&gt;$BJ96,$BJ96-SUM(MS96:$RV96),ER96),0))</f>
        <v>0</v>
      </c>
      <c r="MS96" s="5">
        <f>IF(ES96=0,0,IF($BJ96&gt;SUM(ET96:$JV96),IF(ES96+SUM(ET96:$JV96)&gt;$BJ96,$BJ96-SUM(MT96:$RV96),ES96),0))</f>
        <v>0</v>
      </c>
      <c r="MT96" s="5">
        <f>IF(ET96=0,0,IF($BJ96&gt;SUM(EU96:$JV96),IF(ET96+SUM(EU96:$JV96)&gt;$BJ96,$BJ96-SUM(MU96:$RV96),ET96),0))</f>
        <v>0</v>
      </c>
      <c r="MU96" s="5">
        <f>IF(EU96=0,0,IF($BJ96&gt;SUM(EV96:$JV96),IF(EU96+SUM(EV96:$JV96)&gt;$BJ96,$BJ96-SUM(MV96:$RV96),EU96),0))</f>
        <v>0</v>
      </c>
      <c r="MV96" s="5">
        <f>IF(EV96=0,0,IF($BJ96&gt;SUM(EW96:$JV96),IF(EV96+SUM(EW96:$JV96)&gt;$BJ96,$BJ96-SUM(MW96:$RV96),EV96),0))</f>
        <v>0</v>
      </c>
      <c r="MW96" s="5">
        <f>IF(EW96=0,0,IF($BJ96&gt;SUM(EX96:$JV96),IF(EW96+SUM(EX96:$JV96)&gt;$BJ96,$BJ96-SUM(MX96:$RV96),EW96),0))</f>
        <v>0</v>
      </c>
      <c r="MX96" s="5">
        <f>IF(EX96=0,0,IF($BJ96&gt;SUM(EY96:$JV96),IF(EX96+SUM(EY96:$JV96)&gt;$BJ96,$BJ96-SUM(MY96:$RV96),EX96),0))</f>
        <v>0</v>
      </c>
      <c r="MY96" s="5">
        <f>IF(EY96=0,0,IF($BJ96&gt;SUM(EZ96:$JV96),IF(EY96+SUM(EZ96:$JV96)&gt;$BJ96,$BJ96-SUM(MZ96:$RV96),EY96),0))</f>
        <v>0</v>
      </c>
      <c r="MZ96" s="5">
        <f>IF(EZ96=0,0,IF($BJ96&gt;SUM(FA96:$JV96),IF(EZ96+SUM(FA96:$JV96)&gt;$BJ96,$BJ96-SUM(NA96:$RV96),EZ96),0))</f>
        <v>0</v>
      </c>
      <c r="NA96" s="5">
        <f>IF(FA96=0,0,IF($BJ96&gt;SUM(FB96:$JV96),IF(FA96+SUM(FB96:$JV96)&gt;$BJ96,$BJ96-SUM(NB96:$RV96),FA96),0))</f>
        <v>0</v>
      </c>
      <c r="NB96" s="5">
        <f>IF(FB96=0,0,IF($BJ96&gt;SUM(FC96:$JV96),IF(FB96+SUM(FC96:$JV96)&gt;$BJ96,$BJ96-SUM(NC96:$RV96),FB96),0))</f>
        <v>0</v>
      </c>
      <c r="NC96" s="5">
        <f>IF(FC96=0,0,IF($BJ96&gt;SUM(FD96:$JV96),IF(FC96+SUM(FD96:$JV96)&gt;$BJ96,$BJ96-SUM(ND96:$RV96),FC96),0))</f>
        <v>0</v>
      </c>
      <c r="ND96" s="5">
        <f>IF(FD96=0,0,IF($BJ96&gt;SUM(FE96:$JV96),IF(FD96+SUM(FE96:$JV96)&gt;$BJ96,$BJ96-SUM(NE96:$RV96),FD96),0))</f>
        <v>0</v>
      </c>
      <c r="NE96" s="5">
        <f>IF(FE96=0,0,IF($BJ96&gt;SUM(FF96:$JV96),IF(FE96+SUM(FF96:$JV96)&gt;$BJ96,$BJ96-SUM(NF96:$RV96),FE96),0))</f>
        <v>0</v>
      </c>
      <c r="NF96" s="5">
        <f>IF(FF96=0,0,IF($BJ96&gt;SUM(FG96:$JV96),IF(FF96+SUM(FG96:$JV96)&gt;$BJ96,$BJ96-SUM(NG96:$RV96),FF96),0))</f>
        <v>0</v>
      </c>
      <c r="NG96" s="5">
        <f>IF(FG96=0,0,IF($BJ96&gt;SUM(FH96:$JV96),IF(FG96+SUM(FH96:$JV96)&gt;$BJ96,$BJ96-SUM(NH96:$RV96),FG96),0))</f>
        <v>0</v>
      </c>
      <c r="NH96" s="5">
        <f>IF(FH96=0,0,IF($BJ96&gt;SUM(FI96:$JV96),IF(FH96+SUM(FI96:$JV96)&gt;$BJ96,$BJ96-SUM(NI96:$RV96),FH96),0))</f>
        <v>0</v>
      </c>
      <c r="NI96" s="5">
        <f>IF(FI96=0,0,IF($BJ96&gt;SUM(FJ96:$JV96),IF(FI96+SUM(FJ96:$JV96)&gt;$BJ96,$BJ96-SUM(NJ96:$RV96),FI96),0))</f>
        <v>0</v>
      </c>
      <c r="NJ96" s="5">
        <f>IF(FJ96=0,0,IF($BJ96&gt;SUM(FK96:$JV96),IF(FJ96+SUM(FK96:$JV96)&gt;$BJ96,$BJ96-SUM(NK96:$RV96),FJ96),0))</f>
        <v>0</v>
      </c>
      <c r="NK96" s="5">
        <f>IF(FK96=0,0,IF($BJ96&gt;SUM(FL96:$JV96),IF(FK96+SUM(FL96:$JV96)&gt;$BJ96,$BJ96-SUM(NL96:$RV96),FK96),0))</f>
        <v>0</v>
      </c>
      <c r="NL96" s="5">
        <f>IF(FL96=0,0,IF($BJ96&gt;SUM(FM96:$JV96),IF(FL96+SUM(FM96:$JV96)&gt;$BJ96,$BJ96-SUM(NM96:$RV96),FL96),0))</f>
        <v>0</v>
      </c>
      <c r="NM96" s="5">
        <f>IF(FM96=0,0,IF($BJ96&gt;SUM(FN96:$JV96),IF(FM96+SUM(FN96:$JV96)&gt;$BJ96,$BJ96-SUM(NN96:$RV96),FM96),0))</f>
        <v>0</v>
      </c>
      <c r="NN96" s="5">
        <f>IF(FN96=0,0,IF($BJ96&gt;SUM(FO96:$JV96),IF(FN96+SUM(FO96:$JV96)&gt;$BJ96,$BJ96-SUM(NO96:$RV96),FN96),0))</f>
        <v>0</v>
      </c>
      <c r="NO96" s="5">
        <f>IF(FO96=0,0,IF($BJ96&gt;SUM(FP96:$JV96),IF(FO96+SUM(FP96:$JV96)&gt;$BJ96,$BJ96-SUM(NP96:$RV96),FO96),0))</f>
        <v>0</v>
      </c>
      <c r="NP96" s="5">
        <f>IF(FP96=0,0,IF($BJ96&gt;SUM(FQ96:$JV96),IF(FP96+SUM(FQ96:$JV96)&gt;$BJ96,$BJ96-SUM(NQ96:$RV96),FP96),0))</f>
        <v>0</v>
      </c>
      <c r="NQ96" s="5">
        <f>IF(FQ96=0,0,IF($BJ96&gt;SUM(FR96:$JV96),IF(FQ96+SUM(FR96:$JV96)&gt;$BJ96,$BJ96-SUM(NR96:$RV96),FQ96),0))</f>
        <v>0</v>
      </c>
      <c r="NR96" s="5">
        <f>IF(FR96=0,0,IF($BJ96&gt;SUM(FS96:$JV96),IF(FR96+SUM(FS96:$JV96)&gt;$BJ96,$BJ96-SUM(NS96:$RV96),FR96),0))</f>
        <v>0</v>
      </c>
      <c r="NS96" s="5">
        <f>IF(FS96=0,0,IF($BJ96&gt;SUM(FT96:$JV96),IF(FS96+SUM(FT96:$JV96)&gt;$BJ96,$BJ96-SUM(NT96:$RV96),FS96),0))</f>
        <v>0</v>
      </c>
      <c r="NT96" s="5">
        <f>IF(FT96=0,0,IF($BJ96&gt;SUM(FU96:$JV96),IF(FT96+SUM(FU96:$JV96)&gt;$BJ96,$BJ96-SUM(NU96:$RV96),FT96),0))</f>
        <v>0</v>
      </c>
      <c r="NU96" s="5">
        <f>IF(FU96=0,0,IF($BJ96&gt;SUM(FV96:$JV96),IF(FU96+SUM(FV96:$JV96)&gt;$BJ96,$BJ96-SUM(NV96:$RV96),FU96),0))</f>
        <v>0</v>
      </c>
      <c r="NV96" s="5">
        <f>IF(FV96=0,0,IF($BJ96&gt;SUM(FW96:$JV96),IF(FV96+SUM(FW96:$JV96)&gt;$BJ96,$BJ96-SUM(NW96:$RV96),FV96),0))</f>
        <v>0</v>
      </c>
      <c r="NW96" s="5">
        <f>IF(FW96=0,0,IF($BJ96&gt;SUM(FX96:$JV96),IF(FW96+SUM(FX96:$JV96)&gt;$BJ96,$BJ96-SUM(NX96:$RV96),FW96),0))</f>
        <v>0</v>
      </c>
      <c r="NX96" s="5">
        <f>IF(FX96=0,0,IF($BJ96&gt;SUM(FY96:$JV96),IF(FX96+SUM(FY96:$JV96)&gt;$BJ96,$BJ96-SUM(NY96:$RV96),FX96),0))</f>
        <v>0</v>
      </c>
      <c r="NY96" s="5">
        <f>IF(FY96=0,0,IF($BJ96&gt;SUM(FZ96:$JV96),IF(FY96+SUM(FZ96:$JV96)&gt;$BJ96,$BJ96-SUM(NZ96:$RV96),FY96),0))</f>
        <v>0</v>
      </c>
      <c r="NZ96" s="5">
        <f>IF(FZ96=0,0,IF($BJ96&gt;SUM(GA96:$JV96),IF(FZ96+SUM(GA96:$JV96)&gt;$BJ96,$BJ96-SUM(OA96:$RV96),FZ96),0))</f>
        <v>0</v>
      </c>
      <c r="OA96" s="5">
        <f>IF(GA96=0,0,IF($BJ96&gt;SUM(GB96:$JV96),IF(GA96+SUM(GB96:$JV96)&gt;$BJ96,$BJ96-SUM(OB96:$RV96),GA96),0))</f>
        <v>0</v>
      </c>
      <c r="OB96" s="5">
        <f>IF(GB96=0,0,IF($BJ96&gt;SUM(GC96:$JV96),IF(GB96+SUM(GC96:$JV96)&gt;$BJ96,$BJ96-SUM(OC96:$RV96),GB96),0))</f>
        <v>0</v>
      </c>
      <c r="OC96" s="5">
        <f>IF(GC96=0,0,IF($BJ96&gt;SUM(GD96:$JV96),IF(GC96+SUM(GD96:$JV96)&gt;$BJ96,$BJ96-SUM(OD96:$RV96),GC96),0))</f>
        <v>0</v>
      </c>
      <c r="OD96" s="5">
        <f>IF(GD96=0,0,IF($BJ96&gt;SUM(GE96:$JV96),IF(GD96+SUM(GE96:$JV96)&gt;$BJ96,$BJ96-SUM(OE96:$RV96),GD96),0))</f>
        <v>0</v>
      </c>
      <c r="OE96" s="5">
        <f>IF(GE96=0,0,IF($BJ96&gt;SUM(GF96:$JV96),IF(GE96+SUM(GF96:$JV96)&gt;$BJ96,$BJ96-SUM(OF96:$RV96),GE96),0))</f>
        <v>0</v>
      </c>
      <c r="OF96" s="5">
        <f>IF(GF96=0,0,IF($BJ96&gt;SUM(GG96:$JV96),IF(GF96+SUM(GG96:$JV96)&gt;$BJ96,$BJ96-SUM(OG96:$RV96),GF96),0))</f>
        <v>0</v>
      </c>
      <c r="OG96" s="5">
        <f>IF(GG96=0,0,IF($BJ96&gt;SUM(GH96:$JV96),IF(GG96+SUM(GH96:$JV96)&gt;$BJ96,$BJ96-SUM(OH96:$RV96),GG96),0))</f>
        <v>0</v>
      </c>
      <c r="OH96" s="5">
        <f>IF(GH96=0,0,IF($BJ96&gt;SUM(GI96:$JV96),IF(GH96+SUM(GI96:$JV96)&gt;$BJ96,$BJ96-SUM(OI96:$RV96),GH96),0))</f>
        <v>0</v>
      </c>
      <c r="OI96" s="5">
        <f>IF(GI96=0,0,IF($BJ96&gt;SUM(GJ96:$JV96),IF(GI96+SUM(GJ96:$JV96)&gt;$BJ96,$BJ96-SUM(OJ96:$RV96),GI96),0))</f>
        <v>0</v>
      </c>
      <c r="OJ96" s="5">
        <f>IF(GJ96=0,0,IF($BJ96&gt;SUM(GK96:$JV96),IF(GJ96+SUM(GK96:$JV96)&gt;$BJ96,$BJ96-SUM(OK96:$RV96),GJ96),0))</f>
        <v>0</v>
      </c>
      <c r="OK96" s="5">
        <f>IF(GK96=0,0,IF($BJ96&gt;SUM(GL96:$JV96),IF(GK96+SUM(GL96:$JV96)&gt;$BJ96,$BJ96-SUM(OL96:$RV96),GK96),0))</f>
        <v>0</v>
      </c>
      <c r="OL96" s="5">
        <f>IF(GL96=0,0,IF($BJ96&gt;SUM(GM96:$JV96),IF(GL96+SUM(GM96:$JV96)&gt;$BJ96,$BJ96-SUM(OM96:$RV96),GL96),0))</f>
        <v>0</v>
      </c>
      <c r="OM96" s="5">
        <f>IF(GM96=0,0,IF($BJ96&gt;SUM(GN96:$JV96),IF(GM96+SUM(GN96:$JV96)&gt;$BJ96,$BJ96-SUM(ON96:$RV96),GM96),0))</f>
        <v>0</v>
      </c>
      <c r="ON96" s="5">
        <f>IF(GN96=0,0,IF($BJ96&gt;SUM(GO96:$JV96),IF(GN96+SUM(GO96:$JV96)&gt;$BJ96,$BJ96-SUM(OO96:$RV96),GN96),0))</f>
        <v>0</v>
      </c>
      <c r="OO96" s="5">
        <f>IF(GO96=0,0,IF($BJ96&gt;SUM(GP96:$JV96),IF(GO96+SUM(GP96:$JV96)&gt;$BJ96,$BJ96-SUM(OP96:$RV96),GO96),0))</f>
        <v>0</v>
      </c>
      <c r="OP96" s="5">
        <f>IF(GP96=0,0,IF($BJ96&gt;SUM(GQ96:$JV96),IF(GP96+SUM(GQ96:$JV96)&gt;$BJ96,$BJ96-SUM(OQ96:$RV96),GP96),0))</f>
        <v>0</v>
      </c>
      <c r="OQ96" s="5">
        <f>IF(GQ96=0,0,IF($BJ96&gt;SUM(GR96:$JV96),IF(GQ96+SUM(GR96:$JV96)&gt;$BJ96,$BJ96-SUM(OR96:$RV96),GQ96),0))</f>
        <v>0</v>
      </c>
      <c r="OR96" s="5">
        <f>IF(GR96=0,0,IF($BJ96&gt;SUM(GS96:$JV96),IF(GR96+SUM(GS96:$JV96)&gt;$BJ96,$BJ96-SUM(OS96:$RV96),GR96),0))</f>
        <v>0</v>
      </c>
      <c r="OS96" s="5">
        <f>IF(GS96=0,0,IF($BJ96&gt;SUM(GT96:$JV96),IF(GS96+SUM(GT96:$JV96)&gt;$BJ96,$BJ96-SUM(OT96:$RV96),GS96),0))</f>
        <v>0</v>
      </c>
      <c r="OT96" s="5">
        <f>IF(GT96=0,0,IF($BJ96&gt;SUM(GU96:$JV96),IF(GT96+SUM(GU96:$JV96)&gt;$BJ96,$BJ96-SUM(OU96:$RV96),GT96),0))</f>
        <v>0</v>
      </c>
      <c r="OU96" s="5">
        <f>IF(GU96=0,0,IF($BJ96&gt;SUM(GV96:$JV96),IF(GU96+SUM(GV96:$JV96)&gt;$BJ96,$BJ96-SUM(OV96:$RV96),GU96),0))</f>
        <v>0</v>
      </c>
      <c r="OV96" s="5">
        <f>IF(GV96=0,0,IF($BJ96&gt;SUM(GW96:$JV96),IF(GV96+SUM(GW96:$JV96)&gt;$BJ96,$BJ96-SUM(OW96:$RV96),GV96),0))</f>
        <v>0</v>
      </c>
      <c r="OW96" s="5">
        <f>IF(GW96=0,0,IF($BJ96&gt;SUM(GX96:$JV96),IF(GW96+SUM(GX96:$JV96)&gt;$BJ96,$BJ96-SUM(OX96:$RV96),GW96),0))</f>
        <v>0</v>
      </c>
      <c r="OX96" s="5">
        <f>IF(GX96=0,0,IF($BJ96&gt;SUM(GY96:$JV96),IF(GX96+SUM(GY96:$JV96)&gt;$BJ96,$BJ96-SUM(OY96:$RV96),GX96),0))</f>
        <v>0</v>
      </c>
      <c r="OY96" s="5">
        <f>IF(GY96=0,0,IF($BJ96&gt;SUM(GZ96:$JV96),IF(GY96+SUM(GZ96:$JV96)&gt;$BJ96,$BJ96-SUM(OZ96:$RV96),GY96),0))</f>
        <v>0</v>
      </c>
      <c r="OZ96" s="5">
        <f>IF(GZ96=0,0,IF($BJ96&gt;SUM(HA96:$JV96),IF(GZ96+SUM(HA96:$JV96)&gt;$BJ96,$BJ96-SUM(PA96:$RV96),GZ96),0))</f>
        <v>0</v>
      </c>
      <c r="PA96" s="5">
        <f>IF(HA96=0,0,IF($BJ96&gt;SUM(HB96:$JV96),IF(HA96+SUM(HB96:$JV96)&gt;$BJ96,$BJ96-SUM(PB96:$RV96),HA96),0))</f>
        <v>0</v>
      </c>
      <c r="PB96" s="5">
        <f>IF(HB96=0,0,IF($BJ96&gt;SUM(HC96:$JV96),IF(HB96+SUM(HC96:$JV96)&gt;$BJ96,$BJ96-SUM(PC96:$RV96),HB96),0))</f>
        <v>0</v>
      </c>
      <c r="PC96" s="5">
        <f>IF(HC96=0,0,IF($BJ96&gt;SUM(HD96:$JV96),IF(HC96+SUM(HD96:$JV96)&gt;$BJ96,$BJ96-SUM(PD96:$RV96),HC96),0))</f>
        <v>0</v>
      </c>
      <c r="PD96" s="5">
        <f>IF(HD96=0,0,IF($BJ96&gt;SUM(HE96:$JV96),IF(HD96+SUM(HE96:$JV96)&gt;$BJ96,$BJ96-SUM(PE96:$RV96),HD96),0))</f>
        <v>0</v>
      </c>
      <c r="PE96" s="5">
        <f>IF(HE96=0,0,IF($BJ96&gt;SUM(HF96:$JV96),IF(HE96+SUM(HF96:$JV96)&gt;$BJ96,$BJ96-SUM(PF96:$RV96),HE96),0))</f>
        <v>0</v>
      </c>
      <c r="PF96" s="5">
        <f>IF(HF96=0,0,IF($BJ96&gt;SUM(HG96:$JV96),IF(HF96+SUM(HG96:$JV96)&gt;$BJ96,$BJ96-SUM(PG96:$RV96),HF96),0))</f>
        <v>0</v>
      </c>
      <c r="PG96" s="5">
        <f>IF(HG96=0,0,IF($BJ96&gt;SUM(HH96:$JV96),IF(HG96+SUM(HH96:$JV96)&gt;$BJ96,$BJ96-SUM(PH96:$RV96),HG96),0))</f>
        <v>0</v>
      </c>
      <c r="PH96" s="5">
        <f>IF(HH96=0,0,IF($BJ96&gt;SUM(HI96:$JV96),IF(HH96+SUM(HI96:$JV96)&gt;$BJ96,$BJ96-SUM(PI96:$RV96),HH96),0))</f>
        <v>0</v>
      </c>
      <c r="PI96" s="5">
        <f>IF(HI96=0,0,IF($BJ96&gt;SUM(HJ96:$JV96),IF(HI96+SUM(HJ96:$JV96)&gt;$BJ96,$BJ96-SUM(PJ96:$RV96),HI96),0))</f>
        <v>0</v>
      </c>
      <c r="PJ96" s="5">
        <f>IF(HJ96=0,0,IF($BJ96&gt;SUM(HK96:$JV96),IF(HJ96+SUM(HK96:$JV96)&gt;$BJ96,$BJ96-SUM(PK96:$RV96),HJ96),0))</f>
        <v>0</v>
      </c>
      <c r="PK96" s="5">
        <f>IF(HK96=0,0,IF($BJ96&gt;SUM(HL96:$JV96),IF(HK96+SUM(HL96:$JV96)&gt;$BJ96,$BJ96-SUM(PL96:$RV96),HK96),0))</f>
        <v>0</v>
      </c>
      <c r="PL96" s="5">
        <f>IF(HL96=0,0,IF($BJ96&gt;SUM(HM96:$JV96),IF(HL96+SUM(HM96:$JV96)&gt;$BJ96,$BJ96-SUM(PM96:$RV96),HL96),0))</f>
        <v>0</v>
      </c>
      <c r="PM96" s="5">
        <f>IF(HM96=0,0,IF($BJ96&gt;SUM(HN96:$JV96),IF(HM96+SUM(HN96:$JV96)&gt;$BJ96,$BJ96-SUM(PN96:$RV96),HM96),0))</f>
        <v>0</v>
      </c>
      <c r="PN96" s="5">
        <f>IF(HN96=0,0,IF($BJ96&gt;SUM(HO96:$JV96),IF(HN96+SUM(HO96:$JV96)&gt;$BJ96,$BJ96-SUM(PO96:$RV96),HN96),0))</f>
        <v>0</v>
      </c>
      <c r="PO96" s="5">
        <f>IF(HO96=0,0,IF($BJ96&gt;SUM(HP96:$JV96),IF(HO96+SUM(HP96:$JV96)&gt;$BJ96,$BJ96-SUM(PP96:$RV96),HO96),0))</f>
        <v>0</v>
      </c>
      <c r="PP96" s="5">
        <f>IF(HP96=0,0,IF($BJ96&gt;SUM(HQ96:$JV96),IF(HP96+SUM(HQ96:$JV96)&gt;$BJ96,$BJ96-SUM(PQ96:$RV96),HP96),0))</f>
        <v>0</v>
      </c>
      <c r="PQ96" s="5">
        <f>IF(HQ96=0,0,IF($BJ96&gt;SUM(HR96:$JV96),IF(HQ96+SUM(HR96:$JV96)&gt;$BJ96,$BJ96-SUM(PR96:$RV96),HQ96),0))</f>
        <v>0</v>
      </c>
      <c r="PR96" s="5">
        <f>IF(HR96=0,0,IF($BJ96&gt;SUM(HS96:$JV96),IF(HR96+SUM(HS96:$JV96)&gt;$BJ96,$BJ96-SUM(PS96:$RV96),HR96),0))</f>
        <v>0</v>
      </c>
      <c r="PS96" s="5">
        <f>IF(HS96=0,0,IF($BJ96&gt;SUM(HT96:$JV96),IF(HS96+SUM(HT96:$JV96)&gt;$BJ96,$BJ96-SUM(PT96:$RV96),HS96),0))</f>
        <v>0</v>
      </c>
      <c r="PT96" s="5">
        <f>IF(HT96=0,0,IF($BJ96&gt;SUM(HU96:$JV96),IF(HT96+SUM(HU96:$JV96)&gt;$BJ96,$BJ96-SUM(PU96:$RV96),HT96),0))</f>
        <v>0</v>
      </c>
      <c r="PU96" s="5">
        <f>IF(HU96=0,0,IF($BJ96&gt;SUM(HV96:$JV96),IF(HU96+SUM(HV96:$JV96)&gt;$BJ96,$BJ96-SUM(PV96:$RV96),HU96),0))</f>
        <v>0</v>
      </c>
      <c r="PV96" s="5">
        <f>IF(HV96=0,0,IF($BJ96&gt;SUM(HW96:$JV96),IF(HV96+SUM(HW96:$JV96)&gt;$BJ96,$BJ96-SUM(PW96:$RV96),HV96),0))</f>
        <v>0</v>
      </c>
      <c r="PW96" s="5">
        <f>IF(HW96=0,0,IF($BJ96&gt;SUM(HX96:$JV96),IF(HW96+SUM(HX96:$JV96)&gt;$BJ96,$BJ96-SUM(PX96:$RV96),HW96),0))</f>
        <v>0</v>
      </c>
      <c r="PX96" s="5">
        <f>IF(HX96=0,0,IF($BJ96&gt;SUM(HY96:$JV96),IF(HX96+SUM(HY96:$JV96)&gt;$BJ96,$BJ96-SUM(PY96:$RV96),HX96),0))</f>
        <v>0</v>
      </c>
      <c r="PY96" s="5">
        <f>IF(HY96=0,0,IF($BJ96&gt;SUM(HZ96:$JV96),IF(HY96+SUM(HZ96:$JV96)&gt;$BJ96,$BJ96-SUM(PZ96:$RV96),HY96),0))</f>
        <v>0</v>
      </c>
      <c r="PZ96" s="5">
        <f>IF(HZ96=0,0,IF($BJ96&gt;SUM(IA96:$JV96),IF(HZ96+SUM(IA96:$JV96)&gt;$BJ96,$BJ96-SUM(QA96:$RV96),HZ96),0))</f>
        <v>0</v>
      </c>
      <c r="QA96" s="5">
        <f>IF(IA96=0,0,IF($BJ96&gt;SUM(IB96:$JV96),IF(IA96+SUM(IB96:$JV96)&gt;$BJ96,$BJ96-SUM(QB96:$RV96),IA96),0))</f>
        <v>0</v>
      </c>
      <c r="QB96" s="5">
        <f>IF(IB96=0,0,IF($BJ96&gt;SUM(IC96:$JV96),IF(IB96+SUM(IC96:$JV96)&gt;$BJ96,$BJ96-SUM(QC96:$RV96),IB96),0))</f>
        <v>0</v>
      </c>
      <c r="QC96" s="5">
        <f>IF(IC96=0,0,IF($BJ96&gt;SUM(ID96:$JV96),IF(IC96+SUM(ID96:$JV96)&gt;$BJ96,$BJ96-SUM(QD96:$RV96),IC96),0))</f>
        <v>0</v>
      </c>
      <c r="QD96" s="5">
        <f>IF(ID96=0,0,IF($BJ96&gt;SUM(IE96:$JV96),IF(ID96+SUM(IE96:$JV96)&gt;$BJ96,$BJ96-SUM(QE96:$RV96),ID96),0))</f>
        <v>0</v>
      </c>
      <c r="QE96" s="5">
        <f>IF(IE96=0,0,IF($BJ96&gt;SUM(IF96:$JV96),IF(IE96+SUM(IF96:$JV96)&gt;$BJ96,$BJ96-SUM(QF96:$RV96),IE96),0))</f>
        <v>0</v>
      </c>
      <c r="QF96" s="5">
        <f>IF(IF96=0,0,IF($BJ96&gt;SUM(IG96:$JV96),IF(IF96+SUM(IG96:$JV96)&gt;$BJ96,$BJ96-SUM(QG96:$RV96),IF96),0))</f>
        <v>0</v>
      </c>
      <c r="QG96" s="5">
        <f>IF(IG96=0,0,IF($BJ96&gt;SUM(IH96:$JV96),IF(IG96+SUM(IH96:$JV96)&gt;$BJ96,$BJ96-SUM(QH96:$RV96),IG96),0))</f>
        <v>0</v>
      </c>
      <c r="QH96" s="5">
        <f>IF(IH96=0,0,IF($BJ96&gt;SUM(II96:$JV96),IF(IH96+SUM(II96:$JV96)&gt;$BJ96,$BJ96-SUM(QI96:$RV96),IH96),0))</f>
        <v>0</v>
      </c>
      <c r="QI96" s="5">
        <f>IF(II96=0,0,IF($BJ96&gt;SUM(IJ96:$JV96),IF(II96+SUM(IJ96:$JV96)&gt;$BJ96,$BJ96-SUM(QJ96:$RV96),II96),0))</f>
        <v>0</v>
      </c>
      <c r="QJ96" s="5">
        <f>IF(IJ96=0,0,IF($BJ96&gt;SUM(IK96:$JV96),IF(IJ96+SUM(IK96:$JV96)&gt;$BJ96,$BJ96-SUM(QK96:$RV96),IJ96),0))</f>
        <v>0</v>
      </c>
      <c r="QK96" s="5">
        <f>IF(IK96=0,0,IF($BJ96&gt;SUM(IL96:$JV96),IF(IK96+SUM(IL96:$JV96)&gt;$BJ96,$BJ96-SUM(QL96:$RV96),IK96),0))</f>
        <v>0</v>
      </c>
      <c r="QL96" s="5">
        <f>IF(IL96=0,0,IF($BJ96&gt;SUM(IM96:$JV96),IF(IL96+SUM(IM96:$JV96)&gt;$BJ96,$BJ96-SUM(QM96:$RV96),IL96),0))</f>
        <v>0</v>
      </c>
      <c r="QM96" s="5">
        <f>IF(IM96=0,0,IF($BJ96&gt;SUM(IN96:$JV96),IF(IM96+SUM(IN96:$JV96)&gt;$BJ96,$BJ96-SUM(QN96:$RV96),IM96),0))</f>
        <v>0</v>
      </c>
      <c r="QN96" s="5">
        <f>IF(IN96=0,0,IF($BJ96&gt;SUM(IO96:$JV96),IF(IN96+SUM(IO96:$JV96)&gt;$BJ96,$BJ96-SUM(QO96:$RV96),IN96),0))</f>
        <v>0</v>
      </c>
      <c r="QO96" s="5">
        <f>IF(IO96=0,0,IF($BJ96&gt;SUM(IP96:$JV96),IF(IO96+SUM(IP96:$JV96)&gt;$BJ96,$BJ96-SUM(QP96:$RV96),IO96),0))</f>
        <v>0</v>
      </c>
      <c r="QP96" s="5">
        <f>IF(IP96=0,0,IF($BJ96&gt;SUM(IQ96:$JV96),IF(IP96+SUM(IQ96:$JV96)&gt;$BJ96,$BJ96-SUM(QQ96:$RV96),IP96),0))</f>
        <v>0</v>
      </c>
      <c r="QQ96" s="5">
        <f>IF(IQ96=0,0,IF($BJ96&gt;SUM(IR96:$JV96),IF(IQ96+SUM(IR96:$JV96)&gt;$BJ96,$BJ96-SUM(QR96:$RV96),IQ96),0))</f>
        <v>0</v>
      </c>
      <c r="QR96" s="5">
        <f>IF(IR96=0,0,IF($BJ96&gt;SUM(IS96:$JV96),IF(IR96+SUM(IS96:$JV96)&gt;$BJ96,$BJ96-SUM(QS96:$RV96),IR96),0))</f>
        <v>0</v>
      </c>
      <c r="QS96" s="5">
        <f>IF(IS96=0,0,IF($BJ96&gt;SUM(IT96:$JV96),IF(IS96+SUM(IT96:$JV96)&gt;$BJ96,$BJ96-SUM(QT96:$RV96),IS96),0))</f>
        <v>0</v>
      </c>
      <c r="QT96" s="5">
        <f>IF(IT96=0,0,IF($BJ96&gt;SUM(IU96:$JV96),IF(IT96+SUM(IU96:$JV96)&gt;$BJ96,$BJ96-SUM(QU96:$RV96),IT96),0))</f>
        <v>0</v>
      </c>
      <c r="QU96" s="5">
        <f>IF(IU96=0,0,IF($BJ96&gt;SUM(IV96:$JV96),IF(IU96+SUM(IV96:$JV96)&gt;$BJ96,$BJ96-SUM(QV96:$RV96),IU96),0))</f>
        <v>0</v>
      </c>
      <c r="QV96" s="5">
        <f>IF(IV96=0,0,IF($BJ96&gt;SUM(IW96:$JV96),IF(IV96+SUM(IW96:$JV96)&gt;$BJ96,$BJ96-SUM(QW96:$RV96),IV96),0))</f>
        <v>0</v>
      </c>
      <c r="QW96" s="5">
        <f>IF(IW96=0,0,IF($BJ96&gt;SUM(IX96:$JV96),IF(IW96+SUM(IX96:$JV96)&gt;$BJ96,$BJ96-SUM(QX96:$RV96),IW96),0))</f>
        <v>0</v>
      </c>
      <c r="QX96" s="5">
        <f>IF(IX96=0,0,IF($BJ96&gt;SUM(IY96:$JV96),IF(IX96+SUM(IY96:$JV96)&gt;$BJ96,$BJ96-SUM(QY96:$RV96),IX96),0))</f>
        <v>0</v>
      </c>
      <c r="QY96" s="5">
        <f>IF(IY96=0,0,IF($BJ96&gt;SUM(IZ96:$JV96),IF(IY96+SUM(IZ96:$JV96)&gt;$BJ96,$BJ96-SUM(QZ96:$RV96),IY96),0))</f>
        <v>0</v>
      </c>
      <c r="QZ96" s="5">
        <f>IF(IZ96=0,0,IF($BJ96&gt;SUM(JA96:$JV96),IF(IZ96+SUM(JA96:$JV96)&gt;$BJ96,$BJ96-SUM(RA96:$RV96),IZ96),0))</f>
        <v>0</v>
      </c>
      <c r="RA96" s="5">
        <f>IF(JA96=0,0,IF($BJ96&gt;SUM(JB96:$JV96),IF(JA96+SUM(JB96:$JV96)&gt;$BJ96,$BJ96-SUM(RB96:$RV96),JA96),0))</f>
        <v>0</v>
      </c>
      <c r="RB96" s="5">
        <f>IF(JB96=0,0,IF($BJ96&gt;SUM(JC96:$JV96),IF(JB96+SUM(JC96:$JV96)&gt;$BJ96,$BJ96-SUM(RC96:$RV96),JB96),0))</f>
        <v>0</v>
      </c>
      <c r="RC96" s="5">
        <f>IF(JC96=0,0,IF($BJ96&gt;SUM(JD96:$JV96),IF(JC96+SUM(JD96:$JV96)&gt;$BJ96,$BJ96-SUM(RD96:$RV96),JC96),0))</f>
        <v>0</v>
      </c>
      <c r="RD96" s="5">
        <f>IF(JD96=0,0,IF($BJ96&gt;SUM(JE96:$JV96),IF(JD96+SUM(JE96:$JV96)&gt;$BJ96,$BJ96-SUM(RE96:$RV96),JD96),0))</f>
        <v>0</v>
      </c>
      <c r="RE96" s="5">
        <f>IF(JE96=0,0,IF($BJ96&gt;SUM(JF96:$JV96),IF(JE96+SUM(JF96:$JV96)&gt;$BJ96,$BJ96-SUM(RF96:$RV96),JE96),0))</f>
        <v>0</v>
      </c>
      <c r="RF96" s="5">
        <f>IF(JF96=0,0,IF($BJ96&gt;SUM(JG96:$JV96),IF(JF96+SUM(JG96:$JV96)&gt;$BJ96,$BJ96-SUM(RG96:$RV96),JF96),0))</f>
        <v>0</v>
      </c>
      <c r="RG96" s="5">
        <f>IF(JG96=0,0,IF($BJ96&gt;SUM(JH96:$JV96),IF(JG96+SUM(JH96:$JV96)&gt;$BJ96,$BJ96-SUM(RH96:$RV96),JG96),0))</f>
        <v>0</v>
      </c>
      <c r="RH96" s="5">
        <f>IF(JH96=0,0,IF($BJ96&gt;SUM(JI96:$JV96),IF(JH96+SUM(JI96:$JV96)&gt;$BJ96,$BJ96-SUM(RI96:$RV96),JH96),0))</f>
        <v>0</v>
      </c>
      <c r="RI96" s="5">
        <f>IF(JI96=0,0,IF($BJ96&gt;SUM(JJ96:$JV96),IF(JI96+SUM(JJ96:$JV96)&gt;$BJ96,$BJ96-SUM(RJ96:$RV96),JI96),0))</f>
        <v>0</v>
      </c>
      <c r="RJ96" s="5">
        <f>IF(JJ96=0,0,IF($BJ96&gt;SUM(JK96:$JV96),IF(JJ96+SUM(JK96:$JV96)&gt;$BJ96,$BJ96-SUM(RK96:$RV96),JJ96),0))</f>
        <v>0</v>
      </c>
      <c r="RK96" s="5">
        <f>IF(JK96=0,0,IF($BJ96&gt;SUM(JL96:$JV96),IF(JK96+SUM(JL96:$JV96)&gt;$BJ96,$BJ96-SUM(RL96:$RV96),JK96),0))</f>
        <v>0</v>
      </c>
      <c r="RL96" s="5">
        <f>IF(JL96=0,0,IF($BJ96&gt;SUM(JM96:$JV96),IF(JL96+SUM(JM96:$JV96)&gt;$BJ96,$BJ96-SUM(RM96:$RV96),JL96),0))</f>
        <v>0</v>
      </c>
      <c r="RM96" s="5">
        <f>IF(JM96=0,0,IF($BJ96&gt;SUM(JN96:$JV96),IF(JM96+SUM(JN96:$JV96)&gt;$BJ96,$BJ96-SUM(RN96:$RV96),JM96),0))</f>
        <v>0</v>
      </c>
      <c r="RN96" s="5">
        <f>IF(JN96=0,0,IF($BJ96&gt;SUM(JO96:$JV96),IF(JN96+SUM(JO96:$JV96)&gt;$BJ96,$BJ96-SUM(RO96:$RV96),JN96),0))</f>
        <v>0</v>
      </c>
      <c r="RO96" s="5">
        <f>IF(JO96=0,0,IF($BJ96&gt;SUM(JP96:$JV96),IF(JO96+SUM(JP96:$JV96)&gt;$BJ96,$BJ96-SUM(RP96:$RV96),JO96),0))</f>
        <v>0</v>
      </c>
      <c r="RP96" s="5">
        <f>IF(JP96=0,0,IF($BJ96&gt;SUM(JQ96:$JV96),IF(JP96+SUM(JQ96:$JV96)&gt;$BJ96,$BJ96-SUM(RQ96:$RV96),JP96),0))</f>
        <v>0</v>
      </c>
      <c r="RQ96" s="5">
        <f>IF(JQ96=0,0,IF($BJ96&gt;SUM(JR96:$JV96),IF(JQ96+SUM(JR96:$JV96)&gt;$BJ96,$BJ96-SUM(RR96:$RV96),JQ96),0))</f>
        <v>0</v>
      </c>
      <c r="RR96" s="5">
        <f>IF(JR96=0,0,IF($BJ96&gt;SUM(JS96:$JV96),IF(JR96+SUM(JS96:$JV96)&gt;$BJ96,$BJ96-SUM(RS96:$RV96),JR96),0))</f>
        <v>0</v>
      </c>
      <c r="RS96" s="5">
        <f>IF(JS96=0,0,IF($BJ96&gt;SUM(JT96:$JV96),IF(JS96+SUM(JT96:$JV96)&gt;$BJ96,$BJ96-SUM(RT96:$RV96),JS96),0))</f>
        <v>0</v>
      </c>
      <c r="RT96" s="5">
        <f>IF(JT96=0,0,IF($BJ96&gt;SUM(JU96:$JV96),IF(JT96+SUM(JU96:$JV96)&gt;$BJ96,$BJ96-SUM(RU96:$RV96),JT96),0))</f>
        <v>0</v>
      </c>
      <c r="RU96" s="5">
        <f>IF(JU96=0,0,IF($BJ96&gt;SUM(JV96:$JV96),IF(JU96+SUM(JV96:$JV96)&gt;$BJ96,$BJ96-SUM(RV96:$RV96),JU96),0))</f>
        <v>0</v>
      </c>
      <c r="RV96" s="54"/>
      <c r="RW96" s="12">
        <f ca="1">SUMIFS(Sales!D$1:D$151,Sales!B$1:B$151,B96,Sales!C$1:C$151,C96)</f>
        <v>99</v>
      </c>
      <c r="RX96" s="65" t="b">
        <f>IF(COUNTIF(Sales!C$1:C$153,C96)=1,TRUE,FALSE)</f>
        <v>1</v>
      </c>
      <c r="RY96" t="b">
        <f t="shared" si="625"/>
        <v>1</v>
      </c>
    </row>
    <row r="97" spans="1:493" x14ac:dyDescent="0.35">
      <c r="A97" s="7">
        <f t="shared" ca="1" si="546"/>
        <v>97</v>
      </c>
      <c r="B97" s="126" t="str">
        <f t="shared" si="595"/>
        <v>GC-Shoes</v>
      </c>
      <c r="C97" s="20" t="s">
        <v>80</v>
      </c>
      <c r="D97" s="20" t="s">
        <v>475</v>
      </c>
      <c r="E97" s="155">
        <f>IF(LEFT(C97,5)="Total",0,SUMIFS(Costing!E$1:E$79,Costing!C$1:C$79,B97,Costing!D$1:D$79,C97))</f>
        <v>9</v>
      </c>
      <c r="F97" s="60">
        <f>SUMIFS(Costing!G$1:G$79,Costing!C$1:C$79,B97,Costing!D$1:D$79,C97)</f>
        <v>122.85888888888888</v>
      </c>
      <c r="G97" s="92"/>
      <c r="H97" s="220"/>
      <c r="I97" s="67">
        <f t="shared" si="603"/>
        <v>0</v>
      </c>
      <c r="J97" s="92"/>
      <c r="K97" s="220"/>
      <c r="L97" s="67">
        <f t="shared" si="604"/>
        <v>0</v>
      </c>
      <c r="M97" s="92"/>
      <c r="N97" s="220"/>
      <c r="O97" s="67">
        <f t="shared" si="605"/>
        <v>0</v>
      </c>
      <c r="P97" s="92">
        <v>1</v>
      </c>
      <c r="Q97" s="220">
        <v>160</v>
      </c>
      <c r="R97" s="67">
        <f t="shared" si="606"/>
        <v>37.141111111111115</v>
      </c>
      <c r="S97" s="92"/>
      <c r="T97" s="220"/>
      <c r="U97" s="67">
        <f t="shared" si="607"/>
        <v>0</v>
      </c>
      <c r="V97" s="92">
        <v>1</v>
      </c>
      <c r="W97" s="220">
        <v>160</v>
      </c>
      <c r="X97" s="67">
        <f t="shared" si="608"/>
        <v>37.141111111111115</v>
      </c>
      <c r="Y97" s="92"/>
      <c r="Z97" s="220"/>
      <c r="AA97" s="67">
        <f t="shared" si="609"/>
        <v>0</v>
      </c>
      <c r="AB97" s="92"/>
      <c r="AC97" s="220"/>
      <c r="AD97" s="67">
        <f t="shared" si="610"/>
        <v>0</v>
      </c>
      <c r="AE97" s="92"/>
      <c r="AF97" s="220"/>
      <c r="AG97" s="67">
        <f t="shared" si="611"/>
        <v>0</v>
      </c>
      <c r="AH97" s="92"/>
      <c r="AI97" s="220"/>
      <c r="AJ97" s="67">
        <f t="shared" si="612"/>
        <v>0</v>
      </c>
      <c r="AK97" s="92"/>
      <c r="AL97" s="220"/>
      <c r="AM97" s="67">
        <f t="shared" si="613"/>
        <v>0</v>
      </c>
      <c r="AN97" s="92"/>
      <c r="AO97" s="220"/>
      <c r="AP97" s="67">
        <f t="shared" si="614"/>
        <v>0</v>
      </c>
      <c r="AQ97" s="92"/>
      <c r="AR97" s="220"/>
      <c r="AS97" s="67">
        <f t="shared" si="615"/>
        <v>0</v>
      </c>
      <c r="AT97" s="92"/>
      <c r="AU97" s="220"/>
      <c r="AV97" s="67">
        <f t="shared" si="616"/>
        <v>0</v>
      </c>
      <c r="AW97" s="92"/>
      <c r="AX97" s="220"/>
      <c r="AY97" s="67">
        <f t="shared" si="617"/>
        <v>0</v>
      </c>
      <c r="AZ97" s="92"/>
      <c r="BA97" s="220"/>
      <c r="BB97" s="67">
        <f t="shared" si="618"/>
        <v>0</v>
      </c>
      <c r="BC97" s="92"/>
      <c r="BD97" s="220"/>
      <c r="BE97" s="67">
        <f t="shared" si="619"/>
        <v>0</v>
      </c>
      <c r="BF97" s="92"/>
      <c r="BG97" s="220"/>
      <c r="BH97" s="67">
        <f t="shared" si="620"/>
        <v>0</v>
      </c>
      <c r="BI97" s="68"/>
      <c r="BJ97" s="154">
        <f t="shared" si="621"/>
        <v>7</v>
      </c>
      <c r="BK97" s="116">
        <f t="shared" si="622"/>
        <v>860.01222222222214</v>
      </c>
      <c r="BL97" s="50"/>
      <c r="BM97" s="5">
        <f ca="1">SUMIFS(INDIRECT("Sales!"&amp;RW97&amp;":"&amp;RW97),Sales!$1:$1,"&gt;"&amp;$BN$2,Sales!$1:$1,"&lt;="&amp;$C$2)/$BM$2*30</f>
        <v>11</v>
      </c>
      <c r="BN97" s="72"/>
      <c r="BO97" s="5">
        <f>SUMIF($DB$2:$RV$2,"&lt;"&amp;BO$2,$DB97:$RV97)-SUM($BN97:BN97)</f>
        <v>0</v>
      </c>
      <c r="BP97" s="5">
        <f>SUMIF($DB$2:$RV$2,"&lt;"&amp;BP$2,$DB97:$RV97)-SUM($BN97:BO97)</f>
        <v>0</v>
      </c>
      <c r="BQ97" s="5">
        <f>SUMIF($DB$2:$RV$2,"&lt;"&amp;BQ$2,$DB97:$RV97)-SUM($BN97:BP97)</f>
        <v>0</v>
      </c>
      <c r="BR97" s="5">
        <f>SUMIF($DB$2:$RV$2,"&lt;"&amp;BR$2,$DB97:$RV97)-SUM($BN97:BQ97)</f>
        <v>0</v>
      </c>
      <c r="BS97" s="5">
        <f>SUMIF($DB$2:$RV$2,"&lt;"&amp;BS$2,$DB97:$RV97)-SUM($BN97:BR97)</f>
        <v>0</v>
      </c>
      <c r="BT97" s="5">
        <f>SUMIF($DB$2:$RV$2,"&lt;"&amp;BT$2,$DB97:$RV97)-SUM($BN97:BS97)</f>
        <v>7</v>
      </c>
      <c r="BU97" s="5">
        <f t="shared" si="623"/>
        <v>393</v>
      </c>
      <c r="BV97" s="10"/>
      <c r="BW97" s="79">
        <v>0</v>
      </c>
      <c r="BX97" s="79">
        <v>0</v>
      </c>
      <c r="BY97" s="79">
        <v>0</v>
      </c>
      <c r="BZ97" s="79"/>
      <c r="CA97" s="79"/>
      <c r="CB97" s="79"/>
      <c r="CC97" s="79">
        <v>0</v>
      </c>
      <c r="CD97" s="79">
        <v>0</v>
      </c>
      <c r="CE97" s="79">
        <v>0</v>
      </c>
      <c r="CF97" s="79">
        <v>0</v>
      </c>
      <c r="CG97" s="79">
        <v>0</v>
      </c>
      <c r="CH97" s="79">
        <v>0</v>
      </c>
      <c r="CI97" s="79">
        <v>0</v>
      </c>
      <c r="CJ97" s="79">
        <v>0</v>
      </c>
      <c r="CK97" s="79">
        <v>0</v>
      </c>
      <c r="CL97" s="79">
        <v>0</v>
      </c>
      <c r="CM97" s="79">
        <v>0</v>
      </c>
      <c r="CN97" s="79">
        <v>0</v>
      </c>
      <c r="CO97" s="79">
        <v>0</v>
      </c>
      <c r="CP97" s="79">
        <v>0</v>
      </c>
      <c r="CQ97" s="79">
        <v>0</v>
      </c>
      <c r="CR97" s="79">
        <v>0</v>
      </c>
      <c r="CS97" s="79">
        <v>0</v>
      </c>
      <c r="CT97" s="79">
        <v>0</v>
      </c>
      <c r="CU97" s="79">
        <v>0</v>
      </c>
      <c r="CV97" s="79">
        <v>0</v>
      </c>
      <c r="CW97" s="79">
        <v>0</v>
      </c>
      <c r="CX97" s="95">
        <v>0</v>
      </c>
      <c r="CY97" s="79">
        <v>0</v>
      </c>
      <c r="CZ97" s="79">
        <v>0</v>
      </c>
      <c r="DA97" s="79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</v>
      </c>
      <c r="EY97" s="5">
        <v>0</v>
      </c>
      <c r="EZ97" s="5">
        <v>10</v>
      </c>
      <c r="FA97" s="5">
        <v>0</v>
      </c>
      <c r="FB97" s="5">
        <v>5</v>
      </c>
      <c r="FC97" s="5">
        <v>5</v>
      </c>
      <c r="FD97" s="5">
        <v>0</v>
      </c>
      <c r="FE97" s="5">
        <v>0</v>
      </c>
      <c r="FF97" s="5">
        <v>0</v>
      </c>
      <c r="FG97" s="5">
        <v>5</v>
      </c>
      <c r="FH97" s="5">
        <v>0</v>
      </c>
      <c r="FI97" s="5">
        <v>0</v>
      </c>
      <c r="FJ97" s="5">
        <v>5</v>
      </c>
      <c r="FK97" s="5">
        <v>0</v>
      </c>
      <c r="FL97" s="5">
        <v>5</v>
      </c>
      <c r="FM97" s="5">
        <v>0</v>
      </c>
      <c r="FN97" s="5">
        <v>0</v>
      </c>
      <c r="FO97" s="5">
        <v>5</v>
      </c>
      <c r="FP97" s="5">
        <v>0</v>
      </c>
      <c r="FQ97" s="5">
        <v>15</v>
      </c>
      <c r="FR97" s="5">
        <v>8</v>
      </c>
      <c r="FS97" s="5">
        <v>0</v>
      </c>
      <c r="FT97" s="5">
        <v>10</v>
      </c>
      <c r="FU97" s="5">
        <v>7</v>
      </c>
      <c r="FV97" s="5">
        <v>0</v>
      </c>
      <c r="FW97" s="5">
        <v>8</v>
      </c>
      <c r="FX97" s="5">
        <v>8</v>
      </c>
      <c r="FY97" s="5">
        <v>3</v>
      </c>
      <c r="FZ97" s="5">
        <v>3</v>
      </c>
      <c r="GA97" s="5">
        <v>7</v>
      </c>
      <c r="GB97" s="5">
        <v>1</v>
      </c>
      <c r="GC97" s="5">
        <v>5</v>
      </c>
      <c r="GD97" s="5">
        <v>0</v>
      </c>
      <c r="GE97" s="5">
        <v>5</v>
      </c>
      <c r="GF97" s="5">
        <v>7</v>
      </c>
      <c r="GG97" s="5">
        <v>0</v>
      </c>
      <c r="GH97" s="5">
        <v>2</v>
      </c>
      <c r="GI97" s="5">
        <v>12</v>
      </c>
      <c r="GJ97" s="5">
        <v>2</v>
      </c>
      <c r="GK97" s="5">
        <v>2</v>
      </c>
      <c r="GL97" s="5">
        <v>5</v>
      </c>
      <c r="GM97" s="5">
        <v>7</v>
      </c>
      <c r="GN97" s="5">
        <v>4</v>
      </c>
      <c r="GO97" s="5">
        <v>4</v>
      </c>
      <c r="GP97" s="5">
        <v>3</v>
      </c>
      <c r="GQ97" s="5">
        <v>3</v>
      </c>
      <c r="GR97" s="5">
        <v>5</v>
      </c>
      <c r="GS97" s="5">
        <v>2</v>
      </c>
      <c r="GT97" s="5">
        <v>5</v>
      </c>
      <c r="GU97" s="5">
        <v>5</v>
      </c>
      <c r="GV97" s="5">
        <v>10</v>
      </c>
      <c r="GW97" s="5">
        <v>5</v>
      </c>
      <c r="GX97" s="5">
        <v>0</v>
      </c>
      <c r="GY97" s="5">
        <v>5</v>
      </c>
      <c r="GZ97" s="5">
        <v>5</v>
      </c>
      <c r="HA97" s="5">
        <v>5</v>
      </c>
      <c r="HB97" s="5">
        <v>8</v>
      </c>
      <c r="HC97" s="5">
        <v>13</v>
      </c>
      <c r="HD97" s="5">
        <v>5</v>
      </c>
      <c r="HE97" s="5">
        <v>8</v>
      </c>
      <c r="HF97" s="5">
        <v>8</v>
      </c>
      <c r="HG97" s="5">
        <v>5</v>
      </c>
      <c r="HH97" s="5">
        <v>5</v>
      </c>
      <c r="HI97" s="5">
        <v>10</v>
      </c>
      <c r="HJ97" s="5">
        <v>10</v>
      </c>
      <c r="HK97" s="5">
        <v>8</v>
      </c>
      <c r="HL97" s="5">
        <v>5</v>
      </c>
      <c r="HM97" s="5">
        <v>5</v>
      </c>
      <c r="HN97" s="5">
        <v>5</v>
      </c>
      <c r="HO97" s="5">
        <v>8</v>
      </c>
      <c r="HP97" s="5">
        <v>5</v>
      </c>
      <c r="HQ97" s="5">
        <v>5</v>
      </c>
      <c r="HR97" s="5">
        <v>10</v>
      </c>
      <c r="HS97" s="5">
        <v>5</v>
      </c>
      <c r="HT97" s="5">
        <v>10</v>
      </c>
      <c r="HU97" s="5">
        <v>10</v>
      </c>
      <c r="HV97" s="5">
        <v>10</v>
      </c>
      <c r="HW97" s="5">
        <v>10</v>
      </c>
      <c r="HX97" s="5">
        <v>5</v>
      </c>
      <c r="HY97" s="5">
        <v>5</v>
      </c>
      <c r="HZ97" s="5">
        <v>5</v>
      </c>
      <c r="IA97" s="5">
        <v>4</v>
      </c>
      <c r="IB97" s="5">
        <v>5</v>
      </c>
      <c r="IC97" s="5">
        <v>5</v>
      </c>
      <c r="ID97" s="5">
        <v>5</v>
      </c>
      <c r="IE97" s="5">
        <v>10</v>
      </c>
      <c r="IF97" s="5"/>
      <c r="IG97" s="5">
        <v>10</v>
      </c>
      <c r="IH97" s="5">
        <v>9</v>
      </c>
      <c r="II97" s="5">
        <v>5</v>
      </c>
      <c r="IJ97" s="5">
        <v>10</v>
      </c>
      <c r="IK97" s="5">
        <v>5</v>
      </c>
      <c r="IL97" s="5">
        <v>12</v>
      </c>
      <c r="IM97" s="5">
        <v>12</v>
      </c>
      <c r="IN97" s="5">
        <v>12</v>
      </c>
      <c r="IO97" s="5">
        <v>12</v>
      </c>
      <c r="IP97" s="5">
        <v>11</v>
      </c>
      <c r="IQ97" s="5">
        <v>12</v>
      </c>
      <c r="IR97" s="5">
        <v>10</v>
      </c>
      <c r="IS97" s="5">
        <v>9</v>
      </c>
      <c r="IT97" s="5">
        <v>8</v>
      </c>
      <c r="IU97" s="5">
        <v>10</v>
      </c>
      <c r="IV97" s="5">
        <v>10</v>
      </c>
      <c r="IW97" s="5">
        <v>3</v>
      </c>
      <c r="IX97" s="5">
        <v>3</v>
      </c>
      <c r="IY97" s="5">
        <v>3</v>
      </c>
      <c r="IZ97" s="5">
        <v>3</v>
      </c>
      <c r="JA97" s="5">
        <v>3</v>
      </c>
      <c r="JB97" s="5">
        <v>0</v>
      </c>
      <c r="JC97" s="5">
        <v>3</v>
      </c>
      <c r="JD97" s="5">
        <v>0</v>
      </c>
      <c r="JE97" s="5">
        <v>0</v>
      </c>
      <c r="JF97" s="5">
        <v>5</v>
      </c>
      <c r="JG97" s="5">
        <v>5</v>
      </c>
      <c r="JH97" s="5">
        <v>5</v>
      </c>
      <c r="JI97" s="5">
        <v>2</v>
      </c>
      <c r="JJ97">
        <v>10</v>
      </c>
      <c r="JK97" s="5">
        <v>10</v>
      </c>
      <c r="JL97" s="5">
        <v>8</v>
      </c>
      <c r="JM97" s="5">
        <v>10</v>
      </c>
      <c r="JN97" s="5">
        <v>10</v>
      </c>
      <c r="JO97" s="5">
        <v>10</v>
      </c>
      <c r="JP97" s="5">
        <v>10</v>
      </c>
      <c r="JQ97" s="5">
        <v>10</v>
      </c>
      <c r="JR97" s="5">
        <v>10</v>
      </c>
      <c r="JS97" s="5">
        <v>10</v>
      </c>
      <c r="JT97" s="5">
        <v>10</v>
      </c>
      <c r="JU97" s="5">
        <v>5</v>
      </c>
      <c r="JV97" s="54"/>
      <c r="JW97" s="5">
        <f>IF(BW97=0,0,IF($BJ97&gt;SUM(BX97:$JV97),IF(BW97+SUM(BX97:$JV97)&gt;$BJ97,$BJ97-SUM(JX97:$RV97),BW97),0))</f>
        <v>0</v>
      </c>
      <c r="JX97" s="5">
        <f>IF(BX97=0,0,IF($BJ97&gt;SUM(BY97:$JV97),IF(BX97+SUM(BY97:$JV97)&gt;$BJ97,$BJ97-SUM(JY97:$RV97),BX97),0))</f>
        <v>0</v>
      </c>
      <c r="JY97" s="5">
        <f>IF(BY97=0,0,IF($BJ97&gt;SUM(BZ97:$JV97),IF(BY97+SUM(BZ97:$JV97)&gt;$BJ97,$BJ97-SUM(JZ97:$RV97),BY97),0))</f>
        <v>0</v>
      </c>
      <c r="JZ97" s="5">
        <f>IF(BZ97=0,0,IF($BJ97&gt;SUM(CA97:$JV97),IF(BZ97+SUM(CA97:$JV97)&gt;$BJ97,$BJ97-SUM(KA97:$RV97),BZ97),0))</f>
        <v>0</v>
      </c>
      <c r="KA97" s="5">
        <f>IF(CA97=0,0,IF($BJ97&gt;SUM(CB97:$JV97),IF(CA97+SUM(CB97:$JV97)&gt;$BJ97,$BJ97-SUM(KB97:$RV97),CA97),0))</f>
        <v>0</v>
      </c>
      <c r="KB97" s="5">
        <f>IF(CB97=0,0,IF($BJ97&gt;SUM(CC97:$JV97),IF(CB97+SUM(CC97:$JV97)&gt;$BJ97,$BJ97-SUM(KC97:$RV97),CB97),0))</f>
        <v>0</v>
      </c>
      <c r="KC97" s="5">
        <f>IF(CC97=0,0,IF($BJ97&gt;SUM(CD97:$JV97),IF(CC97+SUM(CD97:$JV97)&gt;$BJ97,$BJ97-SUM(KD97:$RV97),CC97),0))</f>
        <v>0</v>
      </c>
      <c r="KD97" s="5">
        <f>IF(CD97=0,0,IF($BJ97&gt;SUM(CE97:$JV97),IF(CD97+SUM(CE97:$JV97)&gt;$BJ97,$BJ97-SUM(KE97:$RV97),CD97),0))</f>
        <v>0</v>
      </c>
      <c r="KE97" s="5">
        <f>IF(CE97=0,0,IF($BJ97&gt;SUM(CF97:$JV97),IF(CE97+SUM(CF97:$JV97)&gt;$BJ97,$BJ97-SUM(KF97:$RV97),CE97),0))</f>
        <v>0</v>
      </c>
      <c r="KF97" s="5">
        <f>IF(CF97=0,0,IF($BJ97&gt;SUM(CG97:$JV97),IF(CF97+SUM(CG97:$JV97)&gt;$BJ97,$BJ97-SUM(KG97:$RV97),CF97),0))</f>
        <v>0</v>
      </c>
      <c r="KG97" s="5">
        <f>IF(CG97=0,0,IF($BJ97&gt;SUM(CH97:$JV97),IF(CG97+SUM(CH97:$JV97)&gt;$BJ97,$BJ97-SUM(KH97:$RV97),CG97),0))</f>
        <v>0</v>
      </c>
      <c r="KH97" s="5">
        <f>IF(CH97=0,0,IF($BJ97&gt;SUM(CI97:$JV97),IF(CH97+SUM(CI97:$JV97)&gt;$BJ97,$BJ97-SUM(KI97:$RV97),CH97),0))</f>
        <v>0</v>
      </c>
      <c r="KI97" s="5">
        <f>IF(CI97=0,0,IF($BJ97&gt;SUM(CJ97:$JV97),IF(CI97+SUM(CJ97:$JV97)&gt;$BJ97,$BJ97-SUM(KJ97:$RV97),CI97),0))</f>
        <v>0</v>
      </c>
      <c r="KJ97" s="5">
        <f>IF(CJ97=0,0,IF($BJ97&gt;SUM(CK97:$JV97),IF(CJ97+SUM(CK97:$JV97)&gt;$BJ97,$BJ97-SUM(KK97:$RV97),CJ97),0))</f>
        <v>0</v>
      </c>
      <c r="KK97" s="5">
        <f>IF(CK97=0,0,IF($BJ97&gt;SUM(CL97:$JV97),IF(CK97+SUM(CL97:$JV97)&gt;$BJ97,$BJ97-SUM(KL97:$RV97),CK97),0))</f>
        <v>0</v>
      </c>
      <c r="KL97" s="5">
        <f>IF(CL97=0,0,IF($BJ97&gt;SUM(CM97:$JV97),IF(CL97+SUM(CM97:$JV97)&gt;$BJ97,$BJ97-SUM(KM97:$RV97),CL97),0))</f>
        <v>0</v>
      </c>
      <c r="KM97" s="5">
        <f>IF(CM97=0,0,IF($BJ97&gt;SUM(CN97:$JV97),IF(CM97+SUM(CN97:$JV97)&gt;$BJ97,$BJ97-SUM(KN97:$RV97),CM97),0))</f>
        <v>0</v>
      </c>
      <c r="KN97" s="5">
        <f>IF(CN97=0,0,IF($BJ97&gt;SUM(CO97:$JV97),IF(CN97+SUM(CO97:$JV97)&gt;$BJ97,$BJ97-SUM(KO97:$RV97),CN97),0))</f>
        <v>0</v>
      </c>
      <c r="KO97" s="5">
        <f>IF(CO97=0,0,IF($BJ97&gt;SUM(CP97:$JV97),IF(CO97+SUM(CP97:$JV97)&gt;$BJ97,$BJ97-SUM(KP97:$RV97),CO97),0))</f>
        <v>0</v>
      </c>
      <c r="KP97" s="5">
        <f>IF(CP97=0,0,IF($BJ97&gt;SUM(CQ97:$JV97),IF(CP97+SUM(CQ97:$JV97)&gt;$BJ97,$BJ97-SUM(KQ97:$RV97),CP97),0))</f>
        <v>0</v>
      </c>
      <c r="KQ97" s="5">
        <f>IF(CQ97=0,0,IF($BJ97&gt;SUM(CR97:$JV97),IF(CQ97+SUM(CR97:$JV97)&gt;$BJ97,$BJ97-SUM(KR97:$RV97),CQ97),0))</f>
        <v>0</v>
      </c>
      <c r="KR97" s="5">
        <f>IF(CR97=0,0,IF($BJ97&gt;SUM(CS97:$JV97),IF(CR97+SUM(CS97:$JV97)&gt;$BJ97,$BJ97-SUM(KS97:$RV97),CR97),0))</f>
        <v>0</v>
      </c>
      <c r="KS97" s="5">
        <f>IF(CS97=0,0,IF($BJ97&gt;SUM(CT97:$JV97),IF(CS97+SUM(CT97:$JV97)&gt;$BJ97,$BJ97-SUM(KT97:$RV97),CS97),0))</f>
        <v>0</v>
      </c>
      <c r="KT97" s="5">
        <f>IF(CT97=0,0,IF($BJ97&gt;SUM(CU97:$JV97),IF(CT97+SUM(CU97:$JV97)&gt;$BJ97,$BJ97-SUM(KU97:$RV97),CT97),0))</f>
        <v>0</v>
      </c>
      <c r="KU97" s="5">
        <f>IF(CU97=0,0,IF($BJ97&gt;SUM(CV97:$JV97),IF(CU97+SUM(CV97:$JV97)&gt;$BJ97,$BJ97-SUM(KV97:$RV97),CU97),0))</f>
        <v>0</v>
      </c>
      <c r="KV97" s="5">
        <f>IF(CV97=0,0,IF($BJ97&gt;SUM(CW97:$JV97),IF(CV97+SUM(CW97:$JV97)&gt;$BJ97,$BJ97-SUM(KW97:$RV97),CV97),0))</f>
        <v>0</v>
      </c>
      <c r="KW97" s="5">
        <f>IF(CW97=0,0,IF($BJ97&gt;SUM(CX97:$JV97),IF(CW97+SUM(CX97:$JV97)&gt;$BJ97,$BJ97-SUM(KX97:$RV97),CW97),0))</f>
        <v>0</v>
      </c>
      <c r="KX97" s="5">
        <f>IF(CX97=0,0,IF($BJ97&gt;SUM(CY97:$JV97),IF(CX97+SUM(CY97:$JV97)&gt;$BJ97,$BJ97-SUM(KY97:$RV97),CX97),0))</f>
        <v>0</v>
      </c>
      <c r="KY97" s="5">
        <f>IF(CY97=0,0,IF($BJ97&gt;SUM(CZ97:$JV97),IF(CY97+SUM(CZ97:$JV97)&gt;$BJ97,$BJ97-SUM(KZ97:$RV97),CY97),0))</f>
        <v>0</v>
      </c>
      <c r="KZ97" s="5">
        <f>IF(CZ97=0,0,IF($BJ97&gt;SUM(DA97:$JV97),IF(CZ97+SUM(DA97:$JV97)&gt;$BJ97,$BJ97-SUM(LA97:$RV97),CZ97),0))</f>
        <v>0</v>
      </c>
      <c r="LA97" s="5">
        <f>IF(DA97=0,0,IF($BJ97&gt;SUM(DB97:$JV97),IF(DA97+SUM(DB97:$JV97)&gt;$BJ97,$BJ97-SUM(LB97:$RV97),DA97),0))</f>
        <v>0</v>
      </c>
      <c r="LB97" s="5">
        <f>IF(DB97=0,0,IF($BJ97&gt;SUM(DC97:$JV97),IF(DB97+SUM(DC97:$JV97)&gt;$BJ97,$BJ97-SUM(LC97:$RV97),DB97),0))</f>
        <v>0</v>
      </c>
      <c r="LC97" s="5">
        <f>IF(DC97=0,0,IF($BJ97&gt;SUM(DD97:$JV97),IF(DC97+SUM(DD97:$JV97)&gt;$BJ97,$BJ97-SUM(LD97:$RV97),DC97),0))</f>
        <v>0</v>
      </c>
      <c r="LD97" s="5">
        <f>IF(DD97=0,0,IF($BJ97&gt;SUM(DE97:$JV97),IF(DD97+SUM(DE97:$JV97)&gt;$BJ97,$BJ97-SUM(LE97:$RV97),DD97),0))</f>
        <v>0</v>
      </c>
      <c r="LE97" s="5">
        <f>IF(DE97=0,0,IF($BJ97&gt;SUM(DF97:$JV97),IF(DE97+SUM(DF97:$JV97)&gt;$BJ97,$BJ97-SUM(LF97:$RV97),DE97),0))</f>
        <v>0</v>
      </c>
      <c r="LF97" s="5">
        <f>IF(DF97=0,0,IF($BJ97&gt;SUM(DG97:$JV97),IF(DF97+SUM(DG97:$JV97)&gt;$BJ97,$BJ97-SUM(LG97:$RV97),DF97),0))</f>
        <v>0</v>
      </c>
      <c r="LG97" s="5">
        <f>IF(DG97=0,0,IF($BJ97&gt;SUM(DH97:$JV97),IF(DG97+SUM(DH97:$JV97)&gt;$BJ97,$BJ97-SUM(LH97:$RV97),DG97),0))</f>
        <v>0</v>
      </c>
      <c r="LH97" s="5">
        <f>IF(DH97=0,0,IF($BJ97&gt;SUM(DI97:$JV97),IF(DH97+SUM(DI97:$JV97)&gt;$BJ97,$BJ97-SUM(LI97:$RV97),DH97),0))</f>
        <v>0</v>
      </c>
      <c r="LI97" s="5">
        <f>IF(DI97=0,0,IF($BJ97&gt;SUM(DJ97:$JV97),IF(DI97+SUM(DJ97:$JV97)&gt;$BJ97,$BJ97-SUM(LJ97:$RV97),DI97),0))</f>
        <v>0</v>
      </c>
      <c r="LJ97" s="5">
        <f>IF(DJ97=0,0,IF($BJ97&gt;SUM(DK97:$JV97),IF(DJ97+SUM(DK97:$JV97)&gt;$BJ97,$BJ97-SUM(LK97:$RV97),DJ97),0))</f>
        <v>0</v>
      </c>
      <c r="LK97" s="5">
        <f>IF(DK97=0,0,IF($BJ97&gt;SUM(DL97:$JV97),IF(DK97+SUM(DL97:$JV97)&gt;$BJ97,$BJ97-SUM(LL97:$RV97),DK97),0))</f>
        <v>0</v>
      </c>
      <c r="LL97" s="5">
        <f>IF(DL97=0,0,IF($BJ97&gt;SUM(DM97:$JV97),IF(DL97+SUM(DM97:$JV97)&gt;$BJ97,$BJ97-SUM(LM97:$RV97),DL97),0))</f>
        <v>0</v>
      </c>
      <c r="LM97" s="5">
        <f>IF(DM97=0,0,IF($BJ97&gt;SUM(DN97:$JV97),IF(DM97+SUM(DN97:$JV97)&gt;$BJ97,$BJ97-SUM(LN97:$RV97),DM97),0))</f>
        <v>0</v>
      </c>
      <c r="LN97" s="5">
        <f>IF(DN97=0,0,IF($BJ97&gt;SUM(DO97:$JV97),IF(DN97+SUM(DO97:$JV97)&gt;$BJ97,$BJ97-SUM(LO97:$RV97),DN97),0))</f>
        <v>0</v>
      </c>
      <c r="LO97" s="5">
        <f>IF(DO97=0,0,IF($BJ97&gt;SUM(DP97:$JV97),IF(DO97+SUM(DP97:$JV97)&gt;$BJ97,$BJ97-SUM(LP97:$RV97),DO97),0))</f>
        <v>0</v>
      </c>
      <c r="LP97" s="5">
        <f>IF(DP97=0,0,IF($BJ97&gt;SUM(DQ97:$JV97),IF(DP97+SUM(DQ97:$JV97)&gt;$BJ97,$BJ97-SUM(LQ97:$RV97),DP97),0))</f>
        <v>0</v>
      </c>
      <c r="LQ97" s="5">
        <f>IF(DQ97=0,0,IF($BJ97&gt;SUM(DR97:$JV97),IF(DQ97+SUM(DR97:$JV97)&gt;$BJ97,$BJ97-SUM(LR97:$RV97),DQ97),0))</f>
        <v>0</v>
      </c>
      <c r="LR97" s="5">
        <f>IF(DR97=0,0,IF($BJ97&gt;SUM(DS97:$JV97),IF(DR97+SUM(DS97:$JV97)&gt;$BJ97,$BJ97-SUM(LS97:$RV97),DR97),0))</f>
        <v>0</v>
      </c>
      <c r="LS97" s="5">
        <f>IF(DS97=0,0,IF($BJ97&gt;SUM(DT97:$JV97),IF(DS97+SUM(DT97:$JV97)&gt;$BJ97,$BJ97-SUM(LT97:$RV97),DS97),0))</f>
        <v>0</v>
      </c>
      <c r="LT97" s="5">
        <f>IF(DT97=0,0,IF($BJ97&gt;SUM(DU97:$JV97),IF(DT97+SUM(DU97:$JV97)&gt;$BJ97,$BJ97-SUM(LU97:$RV97),DT97),0))</f>
        <v>0</v>
      </c>
      <c r="LU97" s="5">
        <f>IF(DU97=0,0,IF($BJ97&gt;SUM(DV97:$JV97),IF(DU97+SUM(DV97:$JV97)&gt;$BJ97,$BJ97-SUM(LV97:$RV97),DU97),0))</f>
        <v>0</v>
      </c>
      <c r="LV97" s="5">
        <f>IF(DV97=0,0,IF($BJ97&gt;SUM(DW97:$JV97),IF(DV97+SUM(DW97:$JV97)&gt;$BJ97,$BJ97-SUM(LW97:$RV97),DV97),0))</f>
        <v>0</v>
      </c>
      <c r="LW97" s="5">
        <f>IF(DW97=0,0,IF($BJ97&gt;SUM(DX97:$JV97),IF(DW97+SUM(DX97:$JV97)&gt;$BJ97,$BJ97-SUM(LX97:$RV97),DW97),0))</f>
        <v>0</v>
      </c>
      <c r="LX97" s="5">
        <f>IF(DX97=0,0,IF($BJ97&gt;SUM(DY97:$JV97),IF(DX97+SUM(DY97:$JV97)&gt;$BJ97,$BJ97-SUM(LY97:$RV97),DX97),0))</f>
        <v>0</v>
      </c>
      <c r="LY97" s="5">
        <f>IF(DY97=0,0,IF($BJ97&gt;SUM(DZ97:$JV97),IF(DY97+SUM(DZ97:$JV97)&gt;$BJ97,$BJ97-SUM(LZ97:$RV97),DY97),0))</f>
        <v>0</v>
      </c>
      <c r="LZ97" s="5">
        <f>IF(DZ97=0,0,IF($BJ97&gt;SUM(EA97:$JV97),IF(DZ97+SUM(EA97:$JV97)&gt;$BJ97,$BJ97-SUM(MA97:$RV97),DZ97),0))</f>
        <v>0</v>
      </c>
      <c r="MA97" s="5">
        <f>IF(EA97=0,0,IF($BJ97&gt;SUM(EB97:$JV97),IF(EA97+SUM(EB97:$JV97)&gt;$BJ97,$BJ97-SUM(MB97:$RV97),EA97),0))</f>
        <v>0</v>
      </c>
      <c r="MB97" s="5">
        <f>IF(EB97=0,0,IF($BJ97&gt;SUM(EC97:$JV97),IF(EB97+SUM(EC97:$JV97)&gt;$BJ97,$BJ97-SUM(MC97:$RV97),EB97),0))</f>
        <v>0</v>
      </c>
      <c r="MC97" s="5">
        <f>IF(EC97=0,0,IF($BJ97&gt;SUM(ED97:$JV97),IF(EC97+SUM(ED97:$JV97)&gt;$BJ97,$BJ97-SUM(MD97:$RV97),EC97),0))</f>
        <v>0</v>
      </c>
      <c r="MD97" s="5">
        <f>IF(ED97=0,0,IF($BJ97&gt;SUM(EE97:$JV97),IF(ED97+SUM(EE97:$JV97)&gt;$BJ97,$BJ97-SUM(ME97:$RV97),ED97),0))</f>
        <v>0</v>
      </c>
      <c r="ME97" s="5">
        <f>IF(EE97=0,0,IF($BJ97&gt;SUM(EF97:$JV97),IF(EE97+SUM(EF97:$JV97)&gt;$BJ97,$BJ97-SUM(MF97:$RV97),EE97),0))</f>
        <v>0</v>
      </c>
      <c r="MF97" s="5">
        <f>IF(EF97=0,0,IF($BJ97&gt;SUM(EG97:$JV97),IF(EF97+SUM(EG97:$JV97)&gt;$BJ97,$BJ97-SUM(MG97:$RV97),EF97),0))</f>
        <v>0</v>
      </c>
      <c r="MG97" s="5">
        <f>IF(EG97=0,0,IF($BJ97&gt;SUM(EH97:$JV97),IF(EG97+SUM(EH97:$JV97)&gt;$BJ97,$BJ97-SUM(MH97:$RV97),EG97),0))</f>
        <v>0</v>
      </c>
      <c r="MH97" s="5">
        <f>IF(EH97=0,0,IF($BJ97&gt;SUM(EI97:$JV97),IF(EH97+SUM(EI97:$JV97)&gt;$BJ97,$BJ97-SUM(MI97:$RV97),EH97),0))</f>
        <v>0</v>
      </c>
      <c r="MI97" s="5">
        <f>IF(EI97=0,0,IF($BJ97&gt;SUM(EJ97:$JV97),IF(EI97+SUM(EJ97:$JV97)&gt;$BJ97,$BJ97-SUM(MJ97:$RV97),EI97),0))</f>
        <v>0</v>
      </c>
      <c r="MJ97" s="5">
        <f>IF(EJ97=0,0,IF($BJ97&gt;SUM(EK97:$JV97),IF(EJ97+SUM(EK97:$JV97)&gt;$BJ97,$BJ97-SUM(MK97:$RV97),EJ97),0))</f>
        <v>0</v>
      </c>
      <c r="MK97" s="5">
        <f>IF(EK97=0,0,IF($BJ97&gt;SUM(EL97:$JV97),IF(EK97+SUM(EL97:$JV97)&gt;$BJ97,$BJ97-SUM(ML97:$RV97),EK97),0))</f>
        <v>0</v>
      </c>
      <c r="ML97" s="5">
        <f>IF(EL97=0,0,IF($BJ97&gt;SUM(EM97:$JV97),IF(EL97+SUM(EM97:$JV97)&gt;$BJ97,$BJ97-SUM(MM97:$RV97),EL97),0))</f>
        <v>0</v>
      </c>
      <c r="MM97" s="5">
        <f>IF(EM97=0,0,IF($BJ97&gt;SUM(EN97:$JV97),IF(EM97+SUM(EN97:$JV97)&gt;$BJ97,$BJ97-SUM(MN97:$RV97),EM97),0))</f>
        <v>0</v>
      </c>
      <c r="MN97" s="5">
        <f>IF(EN97=0,0,IF($BJ97&gt;SUM(EO97:$JV97),IF(EN97+SUM(EO97:$JV97)&gt;$BJ97,$BJ97-SUM(MO97:$RV97),EN97),0))</f>
        <v>0</v>
      </c>
      <c r="MO97" s="5">
        <f>IF(EO97=0,0,IF($BJ97&gt;SUM(EP97:$JV97),IF(EO97+SUM(EP97:$JV97)&gt;$BJ97,$BJ97-SUM(MP97:$RV97),EO97),0))</f>
        <v>0</v>
      </c>
      <c r="MP97" s="5">
        <f>IF(EP97=0,0,IF($BJ97&gt;SUM(EQ97:$JV97),IF(EP97+SUM(EQ97:$JV97)&gt;$BJ97,$BJ97-SUM(MQ97:$RV97),EP97),0))</f>
        <v>0</v>
      </c>
      <c r="MQ97" s="5">
        <f>IF(EQ97=0,0,IF($BJ97&gt;SUM(ER97:$JV97),IF(EQ97+SUM(ER97:$JV97)&gt;$BJ97,$BJ97-SUM(MR97:$RV97),EQ97),0))</f>
        <v>0</v>
      </c>
      <c r="MR97" s="5">
        <f>IF(ER97=0,0,IF($BJ97&gt;SUM(ES97:$JV97),IF(ER97+SUM(ES97:$JV97)&gt;$BJ97,$BJ97-SUM(MS97:$RV97),ER97),0))</f>
        <v>0</v>
      </c>
      <c r="MS97" s="5">
        <f>IF(ES97=0,0,IF($BJ97&gt;SUM(ET97:$JV97),IF(ES97+SUM(ET97:$JV97)&gt;$BJ97,$BJ97-SUM(MT97:$RV97),ES97),0))</f>
        <v>0</v>
      </c>
      <c r="MT97" s="5">
        <f>IF(ET97=0,0,IF($BJ97&gt;SUM(EU97:$JV97),IF(ET97+SUM(EU97:$JV97)&gt;$BJ97,$BJ97-SUM(MU97:$RV97),ET97),0))</f>
        <v>0</v>
      </c>
      <c r="MU97" s="5">
        <f>IF(EU97=0,0,IF($BJ97&gt;SUM(EV97:$JV97),IF(EU97+SUM(EV97:$JV97)&gt;$BJ97,$BJ97-SUM(MV97:$RV97),EU97),0))</f>
        <v>0</v>
      </c>
      <c r="MV97" s="5">
        <f>IF(EV97=0,0,IF($BJ97&gt;SUM(EW97:$JV97),IF(EV97+SUM(EW97:$JV97)&gt;$BJ97,$BJ97-SUM(MW97:$RV97),EV97),0))</f>
        <v>0</v>
      </c>
      <c r="MW97" s="5">
        <f>IF(EW97=0,0,IF($BJ97&gt;SUM(EX97:$JV97),IF(EW97+SUM(EX97:$JV97)&gt;$BJ97,$BJ97-SUM(MX97:$RV97),EW97),0))</f>
        <v>0</v>
      </c>
      <c r="MX97" s="5">
        <f>IF(EX97=0,0,IF($BJ97&gt;SUM(EY97:$JV97),IF(EX97+SUM(EY97:$JV97)&gt;$BJ97,$BJ97-SUM(MY97:$RV97),EX97),0))</f>
        <v>0</v>
      </c>
      <c r="MY97" s="5">
        <f>IF(EY97=0,0,IF($BJ97&gt;SUM(EZ97:$JV97),IF(EY97+SUM(EZ97:$JV97)&gt;$BJ97,$BJ97-SUM(MZ97:$RV97),EY97),0))</f>
        <v>0</v>
      </c>
      <c r="MZ97" s="5">
        <f>IF(EZ97=0,0,IF($BJ97&gt;SUM(FA97:$JV97),IF(EZ97+SUM(FA97:$JV97)&gt;$BJ97,$BJ97-SUM(NA97:$RV97),EZ97),0))</f>
        <v>0</v>
      </c>
      <c r="NA97" s="5">
        <f>IF(FA97=0,0,IF($BJ97&gt;SUM(FB97:$JV97),IF(FA97+SUM(FB97:$JV97)&gt;$BJ97,$BJ97-SUM(NB97:$RV97),FA97),0))</f>
        <v>0</v>
      </c>
      <c r="NB97" s="5">
        <f>IF(FB97=0,0,IF($BJ97&gt;SUM(FC97:$JV97),IF(FB97+SUM(FC97:$JV97)&gt;$BJ97,$BJ97-SUM(NC97:$RV97),FB97),0))</f>
        <v>0</v>
      </c>
      <c r="NC97" s="5">
        <f>IF(FC97=0,0,IF($BJ97&gt;SUM(FD97:$JV97),IF(FC97+SUM(FD97:$JV97)&gt;$BJ97,$BJ97-SUM(ND97:$RV97),FC97),0))</f>
        <v>0</v>
      </c>
      <c r="ND97" s="5">
        <f>IF(FD97=0,0,IF($BJ97&gt;SUM(FE97:$JV97),IF(FD97+SUM(FE97:$JV97)&gt;$BJ97,$BJ97-SUM(NE97:$RV97),FD97),0))</f>
        <v>0</v>
      </c>
      <c r="NE97" s="5">
        <f>IF(FE97=0,0,IF($BJ97&gt;SUM(FF97:$JV97),IF(FE97+SUM(FF97:$JV97)&gt;$BJ97,$BJ97-SUM(NF97:$RV97),FE97),0))</f>
        <v>0</v>
      </c>
      <c r="NF97" s="5">
        <f>IF(FF97=0,0,IF($BJ97&gt;SUM(FG97:$JV97),IF(FF97+SUM(FG97:$JV97)&gt;$BJ97,$BJ97-SUM(NG97:$RV97),FF97),0))</f>
        <v>0</v>
      </c>
      <c r="NG97" s="5">
        <f>IF(FG97=0,0,IF($BJ97&gt;SUM(FH97:$JV97),IF(FG97+SUM(FH97:$JV97)&gt;$BJ97,$BJ97-SUM(NH97:$RV97),FG97),0))</f>
        <v>0</v>
      </c>
      <c r="NH97" s="5">
        <f>IF(FH97=0,0,IF($BJ97&gt;SUM(FI97:$JV97),IF(FH97+SUM(FI97:$JV97)&gt;$BJ97,$BJ97-SUM(NI97:$RV97),FH97),0))</f>
        <v>0</v>
      </c>
      <c r="NI97" s="5">
        <f>IF(FI97=0,0,IF($BJ97&gt;SUM(FJ97:$JV97),IF(FI97+SUM(FJ97:$JV97)&gt;$BJ97,$BJ97-SUM(NJ97:$RV97),FI97),0))</f>
        <v>0</v>
      </c>
      <c r="NJ97" s="5">
        <f>IF(FJ97=0,0,IF($BJ97&gt;SUM(FK97:$JV97),IF(FJ97+SUM(FK97:$JV97)&gt;$BJ97,$BJ97-SUM(NK97:$RV97),FJ97),0))</f>
        <v>0</v>
      </c>
      <c r="NK97" s="5">
        <f>IF(FK97=0,0,IF($BJ97&gt;SUM(FL97:$JV97),IF(FK97+SUM(FL97:$JV97)&gt;$BJ97,$BJ97-SUM(NL97:$RV97),FK97),0))</f>
        <v>0</v>
      </c>
      <c r="NL97" s="5">
        <f>IF(FL97=0,0,IF($BJ97&gt;SUM(FM97:$JV97),IF(FL97+SUM(FM97:$JV97)&gt;$BJ97,$BJ97-SUM(NM97:$RV97),FL97),0))</f>
        <v>0</v>
      </c>
      <c r="NM97" s="5">
        <f>IF(FM97=0,0,IF($BJ97&gt;SUM(FN97:$JV97),IF(FM97+SUM(FN97:$JV97)&gt;$BJ97,$BJ97-SUM(NN97:$RV97),FM97),0))</f>
        <v>0</v>
      </c>
      <c r="NN97" s="5">
        <f>IF(FN97=0,0,IF($BJ97&gt;SUM(FO97:$JV97),IF(FN97+SUM(FO97:$JV97)&gt;$BJ97,$BJ97-SUM(NO97:$RV97),FN97),0))</f>
        <v>0</v>
      </c>
      <c r="NO97" s="5">
        <f>IF(FO97=0,0,IF($BJ97&gt;SUM(FP97:$JV97),IF(FO97+SUM(FP97:$JV97)&gt;$BJ97,$BJ97-SUM(NP97:$RV97),FO97),0))</f>
        <v>0</v>
      </c>
      <c r="NP97" s="5">
        <f>IF(FP97=0,0,IF($BJ97&gt;SUM(FQ97:$JV97),IF(FP97+SUM(FQ97:$JV97)&gt;$BJ97,$BJ97-SUM(NQ97:$RV97),FP97),0))</f>
        <v>0</v>
      </c>
      <c r="NQ97" s="5">
        <f>IF(FQ97=0,0,IF($BJ97&gt;SUM(FR97:$JV97),IF(FQ97+SUM(FR97:$JV97)&gt;$BJ97,$BJ97-SUM(NR97:$RV97),FQ97),0))</f>
        <v>0</v>
      </c>
      <c r="NR97" s="5">
        <f>IF(FR97=0,0,IF($BJ97&gt;SUM(FS97:$JV97),IF(FR97+SUM(FS97:$JV97)&gt;$BJ97,$BJ97-SUM(NS97:$RV97),FR97),0))</f>
        <v>0</v>
      </c>
      <c r="NS97" s="5">
        <f>IF(FS97=0,0,IF($BJ97&gt;SUM(FT97:$JV97),IF(FS97+SUM(FT97:$JV97)&gt;$BJ97,$BJ97-SUM(NT97:$RV97),FS97),0))</f>
        <v>0</v>
      </c>
      <c r="NT97" s="5">
        <f>IF(FT97=0,0,IF($BJ97&gt;SUM(FU97:$JV97),IF(FT97+SUM(FU97:$JV97)&gt;$BJ97,$BJ97-SUM(NU97:$RV97),FT97),0))</f>
        <v>0</v>
      </c>
      <c r="NU97" s="5">
        <f>IF(FU97=0,0,IF($BJ97&gt;SUM(FV97:$JV97),IF(FU97+SUM(FV97:$JV97)&gt;$BJ97,$BJ97-SUM(NV97:$RV97),FU97),0))</f>
        <v>0</v>
      </c>
      <c r="NV97" s="5">
        <f>IF(FV97=0,0,IF($BJ97&gt;SUM(FW97:$JV97),IF(FV97+SUM(FW97:$JV97)&gt;$BJ97,$BJ97-SUM(NW97:$RV97),FV97),0))</f>
        <v>0</v>
      </c>
      <c r="NW97" s="5">
        <f>IF(FW97=0,0,IF($BJ97&gt;SUM(FX97:$JV97),IF(FW97+SUM(FX97:$JV97)&gt;$BJ97,$BJ97-SUM(NX97:$RV97),FW97),0))</f>
        <v>0</v>
      </c>
      <c r="NX97" s="5">
        <f>IF(FX97=0,0,IF($BJ97&gt;SUM(FY97:$JV97),IF(FX97+SUM(FY97:$JV97)&gt;$BJ97,$BJ97-SUM(NY97:$RV97),FX97),0))</f>
        <v>0</v>
      </c>
      <c r="NY97" s="5">
        <f>IF(FY97=0,0,IF($BJ97&gt;SUM(FZ97:$JV97),IF(FY97+SUM(FZ97:$JV97)&gt;$BJ97,$BJ97-SUM(NZ97:$RV97),FY97),0))</f>
        <v>0</v>
      </c>
      <c r="NZ97" s="5">
        <f>IF(FZ97=0,0,IF($BJ97&gt;SUM(GA97:$JV97),IF(FZ97+SUM(GA97:$JV97)&gt;$BJ97,$BJ97-SUM(OA97:$RV97),FZ97),0))</f>
        <v>0</v>
      </c>
      <c r="OA97" s="5">
        <f>IF(GA97=0,0,IF($BJ97&gt;SUM(GB97:$JV97),IF(GA97+SUM(GB97:$JV97)&gt;$BJ97,$BJ97-SUM(OB97:$RV97),GA97),0))</f>
        <v>0</v>
      </c>
      <c r="OB97" s="5">
        <f>IF(GB97=0,0,IF($BJ97&gt;SUM(GC97:$JV97),IF(GB97+SUM(GC97:$JV97)&gt;$BJ97,$BJ97-SUM(OC97:$RV97),GB97),0))</f>
        <v>0</v>
      </c>
      <c r="OC97" s="5">
        <f>IF(GC97=0,0,IF($BJ97&gt;SUM(GD97:$JV97),IF(GC97+SUM(GD97:$JV97)&gt;$BJ97,$BJ97-SUM(OD97:$RV97),GC97),0))</f>
        <v>0</v>
      </c>
      <c r="OD97" s="5">
        <f>IF(GD97=0,0,IF($BJ97&gt;SUM(GE97:$JV97),IF(GD97+SUM(GE97:$JV97)&gt;$BJ97,$BJ97-SUM(OE97:$RV97),GD97),0))</f>
        <v>0</v>
      </c>
      <c r="OE97" s="5">
        <f>IF(GE97=0,0,IF($BJ97&gt;SUM(GF97:$JV97),IF(GE97+SUM(GF97:$JV97)&gt;$BJ97,$BJ97-SUM(OF97:$RV97),GE97),0))</f>
        <v>0</v>
      </c>
      <c r="OF97" s="5">
        <f>IF(GF97=0,0,IF($BJ97&gt;SUM(GG97:$JV97),IF(GF97+SUM(GG97:$JV97)&gt;$BJ97,$BJ97-SUM(OG97:$RV97),GF97),0))</f>
        <v>0</v>
      </c>
      <c r="OG97" s="5">
        <f>IF(GG97=0,0,IF($BJ97&gt;SUM(GH97:$JV97),IF(GG97+SUM(GH97:$JV97)&gt;$BJ97,$BJ97-SUM(OH97:$RV97),GG97),0))</f>
        <v>0</v>
      </c>
      <c r="OH97" s="5">
        <f>IF(GH97=0,0,IF($BJ97&gt;SUM(GI97:$JV97),IF(GH97+SUM(GI97:$JV97)&gt;$BJ97,$BJ97-SUM(OI97:$RV97),GH97),0))</f>
        <v>0</v>
      </c>
      <c r="OI97" s="5">
        <f>IF(GI97=0,0,IF($BJ97&gt;SUM(GJ97:$JV97),IF(GI97+SUM(GJ97:$JV97)&gt;$BJ97,$BJ97-SUM(OJ97:$RV97),GI97),0))</f>
        <v>0</v>
      </c>
      <c r="OJ97" s="5">
        <f>IF(GJ97=0,0,IF($BJ97&gt;SUM(GK97:$JV97),IF(GJ97+SUM(GK97:$JV97)&gt;$BJ97,$BJ97-SUM(OK97:$RV97),GJ97),0))</f>
        <v>0</v>
      </c>
      <c r="OK97" s="5">
        <f>IF(GK97=0,0,IF($BJ97&gt;SUM(GL97:$JV97),IF(GK97+SUM(GL97:$JV97)&gt;$BJ97,$BJ97-SUM(OL97:$RV97),GK97),0))</f>
        <v>0</v>
      </c>
      <c r="OL97" s="5">
        <f>IF(GL97=0,0,IF($BJ97&gt;SUM(GM97:$JV97),IF(GL97+SUM(GM97:$JV97)&gt;$BJ97,$BJ97-SUM(OM97:$RV97),GL97),0))</f>
        <v>0</v>
      </c>
      <c r="OM97" s="5">
        <f>IF(GM97=0,0,IF($BJ97&gt;SUM(GN97:$JV97),IF(GM97+SUM(GN97:$JV97)&gt;$BJ97,$BJ97-SUM(ON97:$RV97),GM97),0))</f>
        <v>0</v>
      </c>
      <c r="ON97" s="5">
        <f>IF(GN97=0,0,IF($BJ97&gt;SUM(GO97:$JV97),IF(GN97+SUM(GO97:$JV97)&gt;$BJ97,$BJ97-SUM(OO97:$RV97),GN97),0))</f>
        <v>0</v>
      </c>
      <c r="OO97" s="5">
        <f>IF(GO97=0,0,IF($BJ97&gt;SUM(GP97:$JV97),IF(GO97+SUM(GP97:$JV97)&gt;$BJ97,$BJ97-SUM(OP97:$RV97),GO97),0))</f>
        <v>0</v>
      </c>
      <c r="OP97" s="5">
        <f>IF(GP97=0,0,IF($BJ97&gt;SUM(GQ97:$JV97),IF(GP97+SUM(GQ97:$JV97)&gt;$BJ97,$BJ97-SUM(OQ97:$RV97),GP97),0))</f>
        <v>0</v>
      </c>
      <c r="OQ97" s="5">
        <f>IF(GQ97=0,0,IF($BJ97&gt;SUM(GR97:$JV97),IF(GQ97+SUM(GR97:$JV97)&gt;$BJ97,$BJ97-SUM(OR97:$RV97),GQ97),0))</f>
        <v>0</v>
      </c>
      <c r="OR97" s="5">
        <f>IF(GR97=0,0,IF($BJ97&gt;SUM(GS97:$JV97),IF(GR97+SUM(GS97:$JV97)&gt;$BJ97,$BJ97-SUM(OS97:$RV97),GR97),0))</f>
        <v>0</v>
      </c>
      <c r="OS97" s="5">
        <f>IF(GS97=0,0,IF($BJ97&gt;SUM(GT97:$JV97),IF(GS97+SUM(GT97:$JV97)&gt;$BJ97,$BJ97-SUM(OT97:$RV97),GS97),0))</f>
        <v>0</v>
      </c>
      <c r="OT97" s="5">
        <f>IF(GT97=0,0,IF($BJ97&gt;SUM(GU97:$JV97),IF(GT97+SUM(GU97:$JV97)&gt;$BJ97,$BJ97-SUM(OU97:$RV97),GT97),0))</f>
        <v>0</v>
      </c>
      <c r="OU97" s="5">
        <f>IF(GU97=0,0,IF($BJ97&gt;SUM(GV97:$JV97),IF(GU97+SUM(GV97:$JV97)&gt;$BJ97,$BJ97-SUM(OV97:$RV97),GU97),0))</f>
        <v>0</v>
      </c>
      <c r="OV97" s="5">
        <f>IF(GV97=0,0,IF($BJ97&gt;SUM(GW97:$JV97),IF(GV97+SUM(GW97:$JV97)&gt;$BJ97,$BJ97-SUM(OW97:$RV97),GV97),0))</f>
        <v>0</v>
      </c>
      <c r="OW97" s="5">
        <f>IF(GW97=0,0,IF($BJ97&gt;SUM(GX97:$JV97),IF(GW97+SUM(GX97:$JV97)&gt;$BJ97,$BJ97-SUM(OX97:$RV97),GW97),0))</f>
        <v>0</v>
      </c>
      <c r="OX97" s="5">
        <f>IF(GX97=0,0,IF($BJ97&gt;SUM(GY97:$JV97),IF(GX97+SUM(GY97:$JV97)&gt;$BJ97,$BJ97-SUM(OY97:$RV97),GX97),0))</f>
        <v>0</v>
      </c>
      <c r="OY97" s="5">
        <f>IF(GY97=0,0,IF($BJ97&gt;SUM(GZ97:$JV97),IF(GY97+SUM(GZ97:$JV97)&gt;$BJ97,$BJ97-SUM(OZ97:$RV97),GY97),0))</f>
        <v>0</v>
      </c>
      <c r="OZ97" s="5">
        <f>IF(GZ97=0,0,IF($BJ97&gt;SUM(HA97:$JV97),IF(GZ97+SUM(HA97:$JV97)&gt;$BJ97,$BJ97-SUM(PA97:$RV97),GZ97),0))</f>
        <v>0</v>
      </c>
      <c r="PA97" s="5">
        <f>IF(HA97=0,0,IF($BJ97&gt;SUM(HB97:$JV97),IF(HA97+SUM(HB97:$JV97)&gt;$BJ97,$BJ97-SUM(PB97:$RV97),HA97),0))</f>
        <v>0</v>
      </c>
      <c r="PB97" s="5">
        <f>IF(HB97=0,0,IF($BJ97&gt;SUM(HC97:$JV97),IF(HB97+SUM(HC97:$JV97)&gt;$BJ97,$BJ97-SUM(PC97:$RV97),HB97),0))</f>
        <v>0</v>
      </c>
      <c r="PC97" s="5">
        <f>IF(HC97=0,0,IF($BJ97&gt;SUM(HD97:$JV97),IF(HC97+SUM(HD97:$JV97)&gt;$BJ97,$BJ97-SUM(PD97:$RV97),HC97),0))</f>
        <v>0</v>
      </c>
      <c r="PD97" s="5">
        <f>IF(HD97=0,0,IF($BJ97&gt;SUM(HE97:$JV97),IF(HD97+SUM(HE97:$JV97)&gt;$BJ97,$BJ97-SUM(PE97:$RV97),HD97),0))</f>
        <v>0</v>
      </c>
      <c r="PE97" s="5">
        <f>IF(HE97=0,0,IF($BJ97&gt;SUM(HF97:$JV97),IF(HE97+SUM(HF97:$JV97)&gt;$BJ97,$BJ97-SUM(PF97:$RV97),HE97),0))</f>
        <v>0</v>
      </c>
      <c r="PF97" s="5">
        <f>IF(HF97=0,0,IF($BJ97&gt;SUM(HG97:$JV97),IF(HF97+SUM(HG97:$JV97)&gt;$BJ97,$BJ97-SUM(PG97:$RV97),HF97),0))</f>
        <v>0</v>
      </c>
      <c r="PG97" s="5">
        <f>IF(HG97=0,0,IF($BJ97&gt;SUM(HH97:$JV97),IF(HG97+SUM(HH97:$JV97)&gt;$BJ97,$BJ97-SUM(PH97:$RV97),HG97),0))</f>
        <v>0</v>
      </c>
      <c r="PH97" s="5">
        <f>IF(HH97=0,0,IF($BJ97&gt;SUM(HI97:$JV97),IF(HH97+SUM(HI97:$JV97)&gt;$BJ97,$BJ97-SUM(PI97:$RV97),HH97),0))</f>
        <v>0</v>
      </c>
      <c r="PI97" s="5">
        <f>IF(HI97=0,0,IF($BJ97&gt;SUM(HJ97:$JV97),IF(HI97+SUM(HJ97:$JV97)&gt;$BJ97,$BJ97-SUM(PJ97:$RV97),HI97),0))</f>
        <v>0</v>
      </c>
      <c r="PJ97" s="5">
        <f>IF(HJ97=0,0,IF($BJ97&gt;SUM(HK97:$JV97),IF(HJ97+SUM(HK97:$JV97)&gt;$BJ97,$BJ97-SUM(PK97:$RV97),HJ97),0))</f>
        <v>0</v>
      </c>
      <c r="PK97" s="5">
        <f>IF(HK97=0,0,IF($BJ97&gt;SUM(HL97:$JV97),IF(HK97+SUM(HL97:$JV97)&gt;$BJ97,$BJ97-SUM(PL97:$RV97),HK97),0))</f>
        <v>0</v>
      </c>
      <c r="PL97" s="5">
        <f>IF(HL97=0,0,IF($BJ97&gt;SUM(HM97:$JV97),IF(HL97+SUM(HM97:$JV97)&gt;$BJ97,$BJ97-SUM(PM97:$RV97),HL97),0))</f>
        <v>0</v>
      </c>
      <c r="PM97" s="5">
        <f>IF(HM97=0,0,IF($BJ97&gt;SUM(HN97:$JV97),IF(HM97+SUM(HN97:$JV97)&gt;$BJ97,$BJ97-SUM(PN97:$RV97),HM97),0))</f>
        <v>0</v>
      </c>
      <c r="PN97" s="5">
        <f>IF(HN97=0,0,IF($BJ97&gt;SUM(HO97:$JV97),IF(HN97+SUM(HO97:$JV97)&gt;$BJ97,$BJ97-SUM(PO97:$RV97),HN97),0))</f>
        <v>0</v>
      </c>
      <c r="PO97" s="5">
        <f>IF(HO97=0,0,IF($BJ97&gt;SUM(HP97:$JV97),IF(HO97+SUM(HP97:$JV97)&gt;$BJ97,$BJ97-SUM(PP97:$RV97),HO97),0))</f>
        <v>0</v>
      </c>
      <c r="PP97" s="5">
        <f>IF(HP97=0,0,IF($BJ97&gt;SUM(HQ97:$JV97),IF(HP97+SUM(HQ97:$JV97)&gt;$BJ97,$BJ97-SUM(PQ97:$RV97),HP97),0))</f>
        <v>0</v>
      </c>
      <c r="PQ97" s="5">
        <f>IF(HQ97=0,0,IF($BJ97&gt;SUM(HR97:$JV97),IF(HQ97+SUM(HR97:$JV97)&gt;$BJ97,$BJ97-SUM(PR97:$RV97),HQ97),0))</f>
        <v>0</v>
      </c>
      <c r="PR97" s="5">
        <f>IF(HR97=0,0,IF($BJ97&gt;SUM(HS97:$JV97),IF(HR97+SUM(HS97:$JV97)&gt;$BJ97,$BJ97-SUM(PS97:$RV97),HR97),0))</f>
        <v>0</v>
      </c>
      <c r="PS97" s="5">
        <f>IF(HS97=0,0,IF($BJ97&gt;SUM(HT97:$JV97),IF(HS97+SUM(HT97:$JV97)&gt;$BJ97,$BJ97-SUM(PT97:$RV97),HS97),0))</f>
        <v>0</v>
      </c>
      <c r="PT97" s="5">
        <f>IF(HT97=0,0,IF($BJ97&gt;SUM(HU97:$JV97),IF(HT97+SUM(HU97:$JV97)&gt;$BJ97,$BJ97-SUM(PU97:$RV97),HT97),0))</f>
        <v>0</v>
      </c>
      <c r="PU97" s="5">
        <f>IF(HU97=0,0,IF($BJ97&gt;SUM(HV97:$JV97),IF(HU97+SUM(HV97:$JV97)&gt;$BJ97,$BJ97-SUM(PV97:$RV97),HU97),0))</f>
        <v>0</v>
      </c>
      <c r="PV97" s="5">
        <f>IF(HV97=0,0,IF($BJ97&gt;SUM(HW97:$JV97),IF(HV97+SUM(HW97:$JV97)&gt;$BJ97,$BJ97-SUM(PW97:$RV97),HV97),0))</f>
        <v>0</v>
      </c>
      <c r="PW97" s="5">
        <f>IF(HW97=0,0,IF($BJ97&gt;SUM(HX97:$JV97),IF(HW97+SUM(HX97:$JV97)&gt;$BJ97,$BJ97-SUM(PX97:$RV97),HW97),0))</f>
        <v>0</v>
      </c>
      <c r="PX97" s="5">
        <f>IF(HX97=0,0,IF($BJ97&gt;SUM(HY97:$JV97),IF(HX97+SUM(HY97:$JV97)&gt;$BJ97,$BJ97-SUM(PY97:$RV97),HX97),0))</f>
        <v>0</v>
      </c>
      <c r="PY97" s="5">
        <f>IF(HY97=0,0,IF($BJ97&gt;SUM(HZ97:$JV97),IF(HY97+SUM(HZ97:$JV97)&gt;$BJ97,$BJ97-SUM(PZ97:$RV97),HY97),0))</f>
        <v>0</v>
      </c>
      <c r="PZ97" s="5">
        <f>IF(HZ97=0,0,IF($BJ97&gt;SUM(IA97:$JV97),IF(HZ97+SUM(IA97:$JV97)&gt;$BJ97,$BJ97-SUM(QA97:$RV97),HZ97),0))</f>
        <v>0</v>
      </c>
      <c r="QA97" s="5">
        <f>IF(IA97=0,0,IF($BJ97&gt;SUM(IB97:$JV97),IF(IA97+SUM(IB97:$JV97)&gt;$BJ97,$BJ97-SUM(QB97:$RV97),IA97),0))</f>
        <v>0</v>
      </c>
      <c r="QB97" s="5">
        <f>IF(IB97=0,0,IF($BJ97&gt;SUM(IC97:$JV97),IF(IB97+SUM(IC97:$JV97)&gt;$BJ97,$BJ97-SUM(QC97:$RV97),IB97),0))</f>
        <v>0</v>
      </c>
      <c r="QC97" s="5">
        <f>IF(IC97=0,0,IF($BJ97&gt;SUM(ID97:$JV97),IF(IC97+SUM(ID97:$JV97)&gt;$BJ97,$BJ97-SUM(QD97:$RV97),IC97),0))</f>
        <v>0</v>
      </c>
      <c r="QD97" s="5">
        <f>IF(ID97=0,0,IF($BJ97&gt;SUM(IE97:$JV97),IF(ID97+SUM(IE97:$JV97)&gt;$BJ97,$BJ97-SUM(QE97:$RV97),ID97),0))</f>
        <v>0</v>
      </c>
      <c r="QE97" s="5">
        <f>IF(IE97=0,0,IF($BJ97&gt;SUM(IF97:$JV97),IF(IE97+SUM(IF97:$JV97)&gt;$BJ97,$BJ97-SUM(QF97:$RV97),IE97),0))</f>
        <v>0</v>
      </c>
      <c r="QF97" s="5">
        <f>IF(IF97=0,0,IF($BJ97&gt;SUM(IG97:$JV97),IF(IF97+SUM(IG97:$JV97)&gt;$BJ97,$BJ97-SUM(QG97:$RV97),IF97),0))</f>
        <v>0</v>
      </c>
      <c r="QG97" s="5">
        <f>IF(IG97=0,0,IF($BJ97&gt;SUM(IH97:$JV97),IF(IG97+SUM(IH97:$JV97)&gt;$BJ97,$BJ97-SUM(QH97:$RV97),IG97),0))</f>
        <v>0</v>
      </c>
      <c r="QH97" s="5">
        <f>IF(IH97=0,0,IF($BJ97&gt;SUM(II97:$JV97),IF(IH97+SUM(II97:$JV97)&gt;$BJ97,$BJ97-SUM(QI97:$RV97),IH97),0))</f>
        <v>0</v>
      </c>
      <c r="QI97" s="5">
        <f>IF(II97=0,0,IF($BJ97&gt;SUM(IJ97:$JV97),IF(II97+SUM(IJ97:$JV97)&gt;$BJ97,$BJ97-SUM(QJ97:$RV97),II97),0))</f>
        <v>0</v>
      </c>
      <c r="QJ97" s="5">
        <f>IF(IJ97=0,0,IF($BJ97&gt;SUM(IK97:$JV97),IF(IJ97+SUM(IK97:$JV97)&gt;$BJ97,$BJ97-SUM(QK97:$RV97),IJ97),0))</f>
        <v>0</v>
      </c>
      <c r="QK97" s="5">
        <f>IF(IK97=0,0,IF($BJ97&gt;SUM(IL97:$JV97),IF(IK97+SUM(IL97:$JV97)&gt;$BJ97,$BJ97-SUM(QL97:$RV97),IK97),0))</f>
        <v>0</v>
      </c>
      <c r="QL97" s="5">
        <f>IF(IL97=0,0,IF($BJ97&gt;SUM(IM97:$JV97),IF(IL97+SUM(IM97:$JV97)&gt;$BJ97,$BJ97-SUM(QM97:$RV97),IL97),0))</f>
        <v>0</v>
      </c>
      <c r="QM97" s="5">
        <f>IF(IM97=0,0,IF($BJ97&gt;SUM(IN97:$JV97),IF(IM97+SUM(IN97:$JV97)&gt;$BJ97,$BJ97-SUM(QN97:$RV97),IM97),0))</f>
        <v>0</v>
      </c>
      <c r="QN97" s="5">
        <f>IF(IN97=0,0,IF($BJ97&gt;SUM(IO97:$JV97),IF(IN97+SUM(IO97:$JV97)&gt;$BJ97,$BJ97-SUM(QO97:$RV97),IN97),0))</f>
        <v>0</v>
      </c>
      <c r="QO97" s="5">
        <f>IF(IO97=0,0,IF($BJ97&gt;SUM(IP97:$JV97),IF(IO97+SUM(IP97:$JV97)&gt;$BJ97,$BJ97-SUM(QP97:$RV97),IO97),0))</f>
        <v>0</v>
      </c>
      <c r="QP97" s="5">
        <f>IF(IP97=0,0,IF($BJ97&gt;SUM(IQ97:$JV97),IF(IP97+SUM(IQ97:$JV97)&gt;$BJ97,$BJ97-SUM(QQ97:$RV97),IP97),0))</f>
        <v>0</v>
      </c>
      <c r="QQ97" s="5">
        <f>IF(IQ97=0,0,IF($BJ97&gt;SUM(IR97:$JV97),IF(IQ97+SUM(IR97:$JV97)&gt;$BJ97,$BJ97-SUM(QR97:$RV97),IQ97),0))</f>
        <v>0</v>
      </c>
      <c r="QR97" s="5">
        <f>IF(IR97=0,0,IF($BJ97&gt;SUM(IS97:$JV97),IF(IR97+SUM(IS97:$JV97)&gt;$BJ97,$BJ97-SUM(QS97:$RV97),IR97),0))</f>
        <v>0</v>
      </c>
      <c r="QS97" s="5">
        <f>IF(IS97=0,0,IF($BJ97&gt;SUM(IT97:$JV97),IF(IS97+SUM(IT97:$JV97)&gt;$BJ97,$BJ97-SUM(QT97:$RV97),IS97),0))</f>
        <v>0</v>
      </c>
      <c r="QT97" s="5">
        <f>IF(IT97=0,0,IF($BJ97&gt;SUM(IU97:$JV97),IF(IT97+SUM(IU97:$JV97)&gt;$BJ97,$BJ97-SUM(QU97:$RV97),IT97),0))</f>
        <v>0</v>
      </c>
      <c r="QU97" s="5">
        <f>IF(IU97=0,0,IF($BJ97&gt;SUM(IV97:$JV97),IF(IU97+SUM(IV97:$JV97)&gt;$BJ97,$BJ97-SUM(QV97:$RV97),IU97),0))</f>
        <v>0</v>
      </c>
      <c r="QV97" s="5">
        <f>IF(IV97=0,0,IF($BJ97&gt;SUM(IW97:$JV97),IF(IV97+SUM(IW97:$JV97)&gt;$BJ97,$BJ97-SUM(QW97:$RV97),IV97),0))</f>
        <v>0</v>
      </c>
      <c r="QW97" s="5">
        <f>IF(IW97=0,0,IF($BJ97&gt;SUM(IX97:$JV97),IF(IW97+SUM(IX97:$JV97)&gt;$BJ97,$BJ97-SUM(QX97:$RV97),IW97),0))</f>
        <v>0</v>
      </c>
      <c r="QX97" s="5">
        <f>IF(IX97=0,0,IF($BJ97&gt;SUM(IY97:$JV97),IF(IX97+SUM(IY97:$JV97)&gt;$BJ97,$BJ97-SUM(QY97:$RV97),IX97),0))</f>
        <v>0</v>
      </c>
      <c r="QY97" s="5">
        <f>IF(IY97=0,0,IF($BJ97&gt;SUM(IZ97:$JV97),IF(IY97+SUM(IZ97:$JV97)&gt;$BJ97,$BJ97-SUM(QZ97:$RV97),IY97),0))</f>
        <v>0</v>
      </c>
      <c r="QZ97" s="5">
        <f>IF(IZ97=0,0,IF($BJ97&gt;SUM(JA97:$JV97),IF(IZ97+SUM(JA97:$JV97)&gt;$BJ97,$BJ97-SUM(RA97:$RV97),IZ97),0))</f>
        <v>0</v>
      </c>
      <c r="RA97" s="5">
        <f>IF(JA97=0,0,IF($BJ97&gt;SUM(JB97:$JV97),IF(JA97+SUM(JB97:$JV97)&gt;$BJ97,$BJ97-SUM(RB97:$RV97),JA97),0))</f>
        <v>0</v>
      </c>
      <c r="RB97" s="5">
        <f>IF(JB97=0,0,IF($BJ97&gt;SUM(JC97:$JV97),IF(JB97+SUM(JC97:$JV97)&gt;$BJ97,$BJ97-SUM(RC97:$RV97),JB97),0))</f>
        <v>0</v>
      </c>
      <c r="RC97" s="5">
        <f>IF(JC97=0,0,IF($BJ97&gt;SUM(JD97:$JV97),IF(JC97+SUM(JD97:$JV97)&gt;$BJ97,$BJ97-SUM(RD97:$RV97),JC97),0))</f>
        <v>0</v>
      </c>
      <c r="RD97" s="5">
        <f>IF(JD97=0,0,IF($BJ97&gt;SUM(JE97:$JV97),IF(JD97+SUM(JE97:$JV97)&gt;$BJ97,$BJ97-SUM(RE97:$RV97),JD97),0))</f>
        <v>0</v>
      </c>
      <c r="RE97" s="5">
        <f>IF(JE97=0,0,IF($BJ97&gt;SUM(JF97:$JV97),IF(JE97+SUM(JF97:$JV97)&gt;$BJ97,$BJ97-SUM(RF97:$RV97),JE97),0))</f>
        <v>0</v>
      </c>
      <c r="RF97" s="5">
        <f>IF(JF97=0,0,IF($BJ97&gt;SUM(JG97:$JV97),IF(JF97+SUM(JG97:$JV97)&gt;$BJ97,$BJ97-SUM(RG97:$RV97),JF97),0))</f>
        <v>0</v>
      </c>
      <c r="RG97" s="5">
        <f>IF(JG97=0,0,IF($BJ97&gt;SUM(JH97:$JV97),IF(JG97+SUM(JH97:$JV97)&gt;$BJ97,$BJ97-SUM(RH97:$RV97),JG97),0))</f>
        <v>0</v>
      </c>
      <c r="RH97" s="5">
        <f>IF(JH97=0,0,IF($BJ97&gt;SUM(JI97:$JV97),IF(JH97+SUM(JI97:$JV97)&gt;$BJ97,$BJ97-SUM(RI97:$RV97),JH97),0))</f>
        <v>0</v>
      </c>
      <c r="RI97" s="5">
        <f>IF(JI97=0,0,IF($BJ97&gt;SUM(JJ97:$JV97),IF(JI97+SUM(JJ97:$JV97)&gt;$BJ97,$BJ97-SUM(RJ97:$RV97),JI97),0))</f>
        <v>0</v>
      </c>
      <c r="RJ97" s="5">
        <f>IF(JJ97=0,0,IF($BJ97&gt;SUM(JK97:$JV97),IF(JJ97+SUM(JK97:$JV97)&gt;$BJ97,$BJ97-SUM(RK97:$RV97),JJ97),0))</f>
        <v>0</v>
      </c>
      <c r="RK97" s="5">
        <f>IF(JK97=0,0,IF($BJ97&gt;SUM(JL97:$JV97),IF(JK97+SUM(JL97:$JV97)&gt;$BJ97,$BJ97-SUM(RL97:$RV97),JK97),0))</f>
        <v>0</v>
      </c>
      <c r="RL97" s="5">
        <f>IF(JL97=0,0,IF($BJ97&gt;SUM(JM97:$JV97),IF(JL97+SUM(JM97:$JV97)&gt;$BJ97,$BJ97-SUM(RM97:$RV97),JL97),0))</f>
        <v>0</v>
      </c>
      <c r="RM97" s="5">
        <f>IF(JM97=0,0,IF($BJ97&gt;SUM(JN97:$JV97),IF(JM97+SUM(JN97:$JV97)&gt;$BJ97,$BJ97-SUM(RN97:$RV97),JM97),0))</f>
        <v>0</v>
      </c>
      <c r="RN97" s="5">
        <f>IF(JN97=0,0,IF($BJ97&gt;SUM(JO97:$JV97),IF(JN97+SUM(JO97:$JV97)&gt;$BJ97,$BJ97-SUM(RO97:$RV97),JN97),0))</f>
        <v>0</v>
      </c>
      <c r="RO97" s="5">
        <f>IF(JO97=0,0,IF($BJ97&gt;SUM(JP97:$JV97),IF(JO97+SUM(JP97:$JV97)&gt;$BJ97,$BJ97-SUM(RP97:$RV97),JO97),0))</f>
        <v>0</v>
      </c>
      <c r="RP97" s="5">
        <f>IF(JP97=0,0,IF($BJ97&gt;SUM(JQ97:$JV97),IF(JP97+SUM(JQ97:$JV97)&gt;$BJ97,$BJ97-SUM(RQ97:$RV97),JP97),0))</f>
        <v>0</v>
      </c>
      <c r="RQ97" s="5">
        <f>IF(JQ97=0,0,IF($BJ97&gt;SUM(JR97:$JV97),IF(JQ97+SUM(JR97:$JV97)&gt;$BJ97,$BJ97-SUM(RR97:$RV97),JQ97),0))</f>
        <v>0</v>
      </c>
      <c r="RR97" s="5">
        <f>IF(JR97=0,0,IF($BJ97&gt;SUM(JS97:$JV97),IF(JR97+SUM(JS97:$JV97)&gt;$BJ97,$BJ97-SUM(RS97:$RV97),JR97),0))</f>
        <v>0</v>
      </c>
      <c r="RS97" s="5">
        <f>IF(JS97=0,0,IF($BJ97&gt;SUM(JT97:$JV97),IF(JS97+SUM(JT97:$JV97)&gt;$BJ97,$BJ97-SUM(RT97:$RV97),JS97),0))</f>
        <v>0</v>
      </c>
      <c r="RT97" s="5">
        <f>IF(JT97=0,0,IF($BJ97&gt;SUM(JU97:$JV97),IF(JT97+SUM(JU97:$JV97)&gt;$BJ97,$BJ97-SUM(RU97:$RV97),JT97),0))</f>
        <v>2</v>
      </c>
      <c r="RU97" s="5">
        <f>IF(JU97=0,0,IF($BJ97&gt;SUM(JV97:$JV97),IF(JU97+SUM(JV97:$JV97)&gt;$BJ97,$BJ97-SUM(RV97:$RV97),JU97),0))</f>
        <v>5</v>
      </c>
      <c r="RV97" s="54"/>
      <c r="RW97" s="12">
        <f ca="1">SUMIFS(Sales!D$1:D$151,Sales!B$1:B$151,B97,Sales!C$1:C$151,C97)</f>
        <v>101</v>
      </c>
      <c r="RX97" s="65" t="b">
        <f>IF(COUNTIF(Sales!C$1:C$153,C97)=1,TRUE,FALSE)</f>
        <v>1</v>
      </c>
      <c r="RY97" t="b">
        <f t="shared" si="625"/>
        <v>1</v>
      </c>
    </row>
    <row r="98" spans="1:493" hidden="1" x14ac:dyDescent="0.35">
      <c r="A98" s="7">
        <f t="shared" ca="1" si="546"/>
        <v>98</v>
      </c>
      <c r="B98" s="126" t="str">
        <f t="shared" si="595"/>
        <v>GC-Shoes</v>
      </c>
      <c r="C98" s="20" t="s">
        <v>232</v>
      </c>
      <c r="D98" s="20"/>
      <c r="E98" s="155">
        <f>IF(LEFT(C98,5)="Total",0,SUMIFS(Costing!E$1:E$79,Costing!C$1:C$79,B98,Costing!D$1:D$79,C98))</f>
        <v>0</v>
      </c>
      <c r="F98" s="60">
        <f>SUMIFS(Costing!G$1:G$79,Costing!C$1:C$79,B98,Costing!D$1:D$79,C98)</f>
        <v>0</v>
      </c>
      <c r="G98" s="92"/>
      <c r="H98" s="220"/>
      <c r="I98" s="67">
        <f t="shared" si="603"/>
        <v>0</v>
      </c>
      <c r="J98" s="92"/>
      <c r="K98" s="220"/>
      <c r="L98" s="67">
        <f t="shared" si="604"/>
        <v>0</v>
      </c>
      <c r="M98" s="92"/>
      <c r="N98" s="220"/>
      <c r="O98" s="67">
        <f t="shared" si="605"/>
        <v>0</v>
      </c>
      <c r="P98" s="92"/>
      <c r="Q98" s="220"/>
      <c r="R98" s="67">
        <f t="shared" si="606"/>
        <v>0</v>
      </c>
      <c r="S98" s="92"/>
      <c r="T98" s="220"/>
      <c r="U98" s="67">
        <f t="shared" si="607"/>
        <v>0</v>
      </c>
      <c r="V98" s="92"/>
      <c r="W98" s="220"/>
      <c r="X98" s="67">
        <f t="shared" si="608"/>
        <v>0</v>
      </c>
      <c r="Y98" s="92"/>
      <c r="Z98" s="220"/>
      <c r="AA98" s="67">
        <f t="shared" si="609"/>
        <v>0</v>
      </c>
      <c r="AB98" s="92"/>
      <c r="AC98" s="220"/>
      <c r="AD98" s="67">
        <f t="shared" si="610"/>
        <v>0</v>
      </c>
      <c r="AE98" s="92"/>
      <c r="AF98" s="220"/>
      <c r="AG98" s="67">
        <f t="shared" si="611"/>
        <v>0</v>
      </c>
      <c r="AH98" s="92"/>
      <c r="AI98" s="220"/>
      <c r="AJ98" s="67">
        <f t="shared" si="612"/>
        <v>0</v>
      </c>
      <c r="AK98" s="92"/>
      <c r="AL98" s="220"/>
      <c r="AM98" s="67">
        <f t="shared" si="613"/>
        <v>0</v>
      </c>
      <c r="AN98" s="92"/>
      <c r="AO98" s="220"/>
      <c r="AP98" s="67">
        <f t="shared" si="614"/>
        <v>0</v>
      </c>
      <c r="AQ98" s="92"/>
      <c r="AR98" s="220"/>
      <c r="AS98" s="67">
        <f t="shared" si="615"/>
        <v>0</v>
      </c>
      <c r="AT98" s="92"/>
      <c r="AU98" s="220"/>
      <c r="AV98" s="67">
        <f t="shared" si="616"/>
        <v>0</v>
      </c>
      <c r="AW98" s="92"/>
      <c r="AX98" s="220"/>
      <c r="AY98" s="67">
        <f t="shared" si="617"/>
        <v>0</v>
      </c>
      <c r="AZ98" s="92"/>
      <c r="BA98" s="220"/>
      <c r="BB98" s="67">
        <f t="shared" si="618"/>
        <v>0</v>
      </c>
      <c r="BC98" s="92"/>
      <c r="BD98" s="220"/>
      <c r="BE98" s="67">
        <f t="shared" si="619"/>
        <v>0</v>
      </c>
      <c r="BF98" s="92"/>
      <c r="BG98" s="220"/>
      <c r="BH98" s="67">
        <f t="shared" si="620"/>
        <v>0</v>
      </c>
      <c r="BI98" s="68"/>
      <c r="BJ98" s="154">
        <f t="shared" si="621"/>
        <v>0</v>
      </c>
      <c r="BK98" s="116">
        <f t="shared" si="622"/>
        <v>0</v>
      </c>
      <c r="BL98" s="50"/>
      <c r="BM98" s="5">
        <f ca="1">SUMIFS(INDIRECT("Sales!"&amp;RW98&amp;":"&amp;RW98),Sales!$1:$1,"&gt;"&amp;$BN$2,Sales!$1:$1,"&lt;="&amp;$C$2)/$BM$2*30</f>
        <v>0</v>
      </c>
      <c r="BN98" s="72"/>
      <c r="BO98" s="5">
        <f>SUMIF($DB$2:$RV$2,"&lt;"&amp;BO$2,$DB98:$RV98)-SUM($BN98:BN98)</f>
        <v>0</v>
      </c>
      <c r="BP98" s="5">
        <f>SUMIF($DB$2:$RV$2,"&lt;"&amp;BP$2,$DB98:$RV98)-SUM($BN98:BO98)</f>
        <v>0</v>
      </c>
      <c r="BQ98" s="5">
        <f>SUMIF($DB$2:$RV$2,"&lt;"&amp;BQ$2,$DB98:$RV98)-SUM($BN98:BP98)</f>
        <v>0</v>
      </c>
      <c r="BR98" s="5">
        <f>SUMIF($DB$2:$RV$2,"&lt;"&amp;BR$2,$DB98:$RV98)-SUM($BN98:BQ98)</f>
        <v>0</v>
      </c>
      <c r="BS98" s="5">
        <f>SUMIF($DB$2:$RV$2,"&lt;"&amp;BS$2,$DB98:$RV98)-SUM($BN98:BR98)</f>
        <v>0</v>
      </c>
      <c r="BT98" s="5">
        <f>SUMIF($DB$2:$RV$2,"&lt;"&amp;BT$2,$DB98:$RV98)-SUM($BN98:BS98)</f>
        <v>0</v>
      </c>
      <c r="BU98" s="5">
        <f t="shared" si="623"/>
        <v>0</v>
      </c>
      <c r="BV98" s="10"/>
      <c r="BW98" s="79">
        <v>0</v>
      </c>
      <c r="BX98" s="79">
        <v>0</v>
      </c>
      <c r="BY98" s="79">
        <v>0</v>
      </c>
      <c r="BZ98" s="79"/>
      <c r="CA98" s="79"/>
      <c r="CB98" s="79"/>
      <c r="CC98" s="79">
        <v>0</v>
      </c>
      <c r="CD98" s="79">
        <v>0</v>
      </c>
      <c r="CE98" s="79">
        <v>0</v>
      </c>
      <c r="CF98" s="79">
        <v>0</v>
      </c>
      <c r="CG98" s="79">
        <v>0</v>
      </c>
      <c r="CH98" s="79">
        <v>0</v>
      </c>
      <c r="CI98" s="79">
        <v>0</v>
      </c>
      <c r="CJ98" s="79">
        <v>0</v>
      </c>
      <c r="CK98" s="79">
        <v>0</v>
      </c>
      <c r="CL98" s="79">
        <v>0</v>
      </c>
      <c r="CM98" s="79">
        <v>0</v>
      </c>
      <c r="CN98" s="79">
        <v>0</v>
      </c>
      <c r="CO98" s="79">
        <v>0</v>
      </c>
      <c r="CP98" s="79">
        <v>0</v>
      </c>
      <c r="CQ98" s="79">
        <v>0</v>
      </c>
      <c r="CR98" s="79">
        <v>0</v>
      </c>
      <c r="CS98" s="79">
        <v>0</v>
      </c>
      <c r="CT98" s="79">
        <v>0</v>
      </c>
      <c r="CU98" s="79">
        <v>0</v>
      </c>
      <c r="CV98" s="79">
        <v>0</v>
      </c>
      <c r="CW98" s="79">
        <v>0</v>
      </c>
      <c r="CX98" s="95">
        <v>0</v>
      </c>
      <c r="CY98" s="79">
        <v>0</v>
      </c>
      <c r="CZ98" s="79">
        <v>0</v>
      </c>
      <c r="DA98" s="79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5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/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0</v>
      </c>
      <c r="JR98" s="5">
        <v>0</v>
      </c>
      <c r="JS98" s="5">
        <v>0</v>
      </c>
      <c r="JT98" s="5">
        <v>0</v>
      </c>
      <c r="JU98" s="5"/>
      <c r="JV98" s="54"/>
      <c r="JW98" s="5">
        <f>IF(BW98=0,0,IF($BJ98&gt;SUM(BX98:$JV98),IF(BW98+SUM(BX98:$JV98)&gt;$BJ98,$BJ98-SUM(JX98:$RV98),BW98),0))</f>
        <v>0</v>
      </c>
      <c r="JX98" s="5">
        <f>IF(BX98=0,0,IF($BJ98&gt;SUM(BY98:$JV98),IF(BX98+SUM(BY98:$JV98)&gt;$BJ98,$BJ98-SUM(JY98:$RV98),BX98),0))</f>
        <v>0</v>
      </c>
      <c r="JY98" s="5">
        <f>IF(BY98=0,0,IF($BJ98&gt;SUM(BZ98:$JV98),IF(BY98+SUM(BZ98:$JV98)&gt;$BJ98,$BJ98-SUM(JZ98:$RV98),BY98),0))</f>
        <v>0</v>
      </c>
      <c r="JZ98" s="5">
        <f>IF(BZ98=0,0,IF($BJ98&gt;SUM(CA98:$JV98),IF(BZ98+SUM(CA98:$JV98)&gt;$BJ98,$BJ98-SUM(KA98:$RV98),BZ98),0))</f>
        <v>0</v>
      </c>
      <c r="KA98" s="5">
        <f>IF(CA98=0,0,IF($BJ98&gt;SUM(CB98:$JV98),IF(CA98+SUM(CB98:$JV98)&gt;$BJ98,$BJ98-SUM(KB98:$RV98),CA98),0))</f>
        <v>0</v>
      </c>
      <c r="KB98" s="5">
        <f>IF(CB98=0,0,IF($BJ98&gt;SUM(CC98:$JV98),IF(CB98+SUM(CC98:$JV98)&gt;$BJ98,$BJ98-SUM(KC98:$RV98),CB98),0))</f>
        <v>0</v>
      </c>
      <c r="KC98" s="5">
        <f>IF(CC98=0,0,IF($BJ98&gt;SUM(CD98:$JV98),IF(CC98+SUM(CD98:$JV98)&gt;$BJ98,$BJ98-SUM(KD98:$RV98),CC98),0))</f>
        <v>0</v>
      </c>
      <c r="KD98" s="5">
        <f>IF(CD98=0,0,IF($BJ98&gt;SUM(CE98:$JV98),IF(CD98+SUM(CE98:$JV98)&gt;$BJ98,$BJ98-SUM(KE98:$RV98),CD98),0))</f>
        <v>0</v>
      </c>
      <c r="KE98" s="5">
        <f>IF(CE98=0,0,IF($BJ98&gt;SUM(CF98:$JV98),IF(CE98+SUM(CF98:$JV98)&gt;$BJ98,$BJ98-SUM(KF98:$RV98),CE98),0))</f>
        <v>0</v>
      </c>
      <c r="KF98" s="5">
        <f>IF(CF98=0,0,IF($BJ98&gt;SUM(CG98:$JV98),IF(CF98+SUM(CG98:$JV98)&gt;$BJ98,$BJ98-SUM(KG98:$RV98),CF98),0))</f>
        <v>0</v>
      </c>
      <c r="KG98" s="5">
        <f>IF(CG98=0,0,IF($BJ98&gt;SUM(CH98:$JV98),IF(CG98+SUM(CH98:$JV98)&gt;$BJ98,$BJ98-SUM(KH98:$RV98),CG98),0))</f>
        <v>0</v>
      </c>
      <c r="KH98" s="5">
        <f>IF(CH98=0,0,IF($BJ98&gt;SUM(CI98:$JV98),IF(CH98+SUM(CI98:$JV98)&gt;$BJ98,$BJ98-SUM(KI98:$RV98),CH98),0))</f>
        <v>0</v>
      </c>
      <c r="KI98" s="5">
        <f>IF(CI98=0,0,IF($BJ98&gt;SUM(CJ98:$JV98),IF(CI98+SUM(CJ98:$JV98)&gt;$BJ98,$BJ98-SUM(KJ98:$RV98),CI98),0))</f>
        <v>0</v>
      </c>
      <c r="KJ98" s="5">
        <f>IF(CJ98=0,0,IF($BJ98&gt;SUM(CK98:$JV98),IF(CJ98+SUM(CK98:$JV98)&gt;$BJ98,$BJ98-SUM(KK98:$RV98),CJ98),0))</f>
        <v>0</v>
      </c>
      <c r="KK98" s="5">
        <f>IF(CK98=0,0,IF($BJ98&gt;SUM(CL98:$JV98),IF(CK98+SUM(CL98:$JV98)&gt;$BJ98,$BJ98-SUM(KL98:$RV98),CK98),0))</f>
        <v>0</v>
      </c>
      <c r="KL98" s="5">
        <f>IF(CL98=0,0,IF($BJ98&gt;SUM(CM98:$JV98),IF(CL98+SUM(CM98:$JV98)&gt;$BJ98,$BJ98-SUM(KM98:$RV98),CL98),0))</f>
        <v>0</v>
      </c>
      <c r="KM98" s="5">
        <f>IF(CM98=0,0,IF($BJ98&gt;SUM(CN98:$JV98),IF(CM98+SUM(CN98:$JV98)&gt;$BJ98,$BJ98-SUM(KN98:$RV98),CM98),0))</f>
        <v>0</v>
      </c>
      <c r="KN98" s="5">
        <f>IF(CN98=0,0,IF($BJ98&gt;SUM(CO98:$JV98),IF(CN98+SUM(CO98:$JV98)&gt;$BJ98,$BJ98-SUM(KO98:$RV98),CN98),0))</f>
        <v>0</v>
      </c>
      <c r="KO98" s="5">
        <f>IF(CO98=0,0,IF($BJ98&gt;SUM(CP98:$JV98),IF(CO98+SUM(CP98:$JV98)&gt;$BJ98,$BJ98-SUM(KP98:$RV98),CO98),0))</f>
        <v>0</v>
      </c>
      <c r="KP98" s="5">
        <f>IF(CP98=0,0,IF($BJ98&gt;SUM(CQ98:$JV98),IF(CP98+SUM(CQ98:$JV98)&gt;$BJ98,$BJ98-SUM(KQ98:$RV98),CP98),0))</f>
        <v>0</v>
      </c>
      <c r="KQ98" s="5">
        <f>IF(CQ98=0,0,IF($BJ98&gt;SUM(CR98:$JV98),IF(CQ98+SUM(CR98:$JV98)&gt;$BJ98,$BJ98-SUM(KR98:$RV98),CQ98),0))</f>
        <v>0</v>
      </c>
      <c r="KR98" s="5">
        <f>IF(CR98=0,0,IF($BJ98&gt;SUM(CS98:$JV98),IF(CR98+SUM(CS98:$JV98)&gt;$BJ98,$BJ98-SUM(KS98:$RV98),CR98),0))</f>
        <v>0</v>
      </c>
      <c r="KS98" s="5">
        <f>IF(CS98=0,0,IF($BJ98&gt;SUM(CT98:$JV98),IF(CS98+SUM(CT98:$JV98)&gt;$BJ98,$BJ98-SUM(KT98:$RV98),CS98),0))</f>
        <v>0</v>
      </c>
      <c r="KT98" s="5">
        <f>IF(CT98=0,0,IF($BJ98&gt;SUM(CU98:$JV98),IF(CT98+SUM(CU98:$JV98)&gt;$BJ98,$BJ98-SUM(KU98:$RV98),CT98),0))</f>
        <v>0</v>
      </c>
      <c r="KU98" s="5">
        <f>IF(CU98=0,0,IF($BJ98&gt;SUM(CV98:$JV98),IF(CU98+SUM(CV98:$JV98)&gt;$BJ98,$BJ98-SUM(KV98:$RV98),CU98),0))</f>
        <v>0</v>
      </c>
      <c r="KV98" s="5">
        <f>IF(CV98=0,0,IF($BJ98&gt;SUM(CW98:$JV98),IF(CV98+SUM(CW98:$JV98)&gt;$BJ98,$BJ98-SUM(KW98:$RV98),CV98),0))</f>
        <v>0</v>
      </c>
      <c r="KW98" s="5">
        <f>IF(CW98=0,0,IF($BJ98&gt;SUM(CX98:$JV98),IF(CW98+SUM(CX98:$JV98)&gt;$BJ98,$BJ98-SUM(KX98:$RV98),CW98),0))</f>
        <v>0</v>
      </c>
      <c r="KX98" s="5">
        <f>IF(CX98=0,0,IF($BJ98&gt;SUM(CY98:$JV98),IF(CX98+SUM(CY98:$JV98)&gt;$BJ98,$BJ98-SUM(KY98:$RV98),CX98),0))</f>
        <v>0</v>
      </c>
      <c r="KY98" s="5">
        <f>IF(CY98=0,0,IF($BJ98&gt;SUM(CZ98:$JV98),IF(CY98+SUM(CZ98:$JV98)&gt;$BJ98,$BJ98-SUM(KZ98:$RV98),CY98),0))</f>
        <v>0</v>
      </c>
      <c r="KZ98" s="5">
        <f>IF(CZ98=0,0,IF($BJ98&gt;SUM(DA98:$JV98),IF(CZ98+SUM(DA98:$JV98)&gt;$BJ98,$BJ98-SUM(LA98:$RV98),CZ98),0))</f>
        <v>0</v>
      </c>
      <c r="LA98" s="5">
        <f>IF(DA98=0,0,IF($BJ98&gt;SUM(DB98:$JV98),IF(DA98+SUM(DB98:$JV98)&gt;$BJ98,$BJ98-SUM(LB98:$RV98),DA98),0))</f>
        <v>0</v>
      </c>
      <c r="LB98" s="5">
        <f>IF(DB98=0,0,IF($BJ98&gt;SUM(DC98:$JV98),IF(DB98+SUM(DC98:$JV98)&gt;$BJ98,$BJ98-SUM(LC98:$RV98),DB98),0))</f>
        <v>0</v>
      </c>
      <c r="LC98" s="5">
        <f>IF(DC98=0,0,IF($BJ98&gt;SUM(DD98:$JV98),IF(DC98+SUM(DD98:$JV98)&gt;$BJ98,$BJ98-SUM(LD98:$RV98),DC98),0))</f>
        <v>0</v>
      </c>
      <c r="LD98" s="5">
        <f>IF(DD98=0,0,IF($BJ98&gt;SUM(DE98:$JV98),IF(DD98+SUM(DE98:$JV98)&gt;$BJ98,$BJ98-SUM(LE98:$RV98),DD98),0))</f>
        <v>0</v>
      </c>
      <c r="LE98" s="5">
        <f>IF(DE98=0,0,IF($BJ98&gt;SUM(DF98:$JV98),IF(DE98+SUM(DF98:$JV98)&gt;$BJ98,$BJ98-SUM(LF98:$RV98),DE98),0))</f>
        <v>0</v>
      </c>
      <c r="LF98" s="5">
        <f>IF(DF98=0,0,IF($BJ98&gt;SUM(DG98:$JV98),IF(DF98+SUM(DG98:$JV98)&gt;$BJ98,$BJ98-SUM(LG98:$RV98),DF98),0))</f>
        <v>0</v>
      </c>
      <c r="LG98" s="5">
        <f>IF(DG98=0,0,IF($BJ98&gt;SUM(DH98:$JV98),IF(DG98+SUM(DH98:$JV98)&gt;$BJ98,$BJ98-SUM(LH98:$RV98),DG98),0))</f>
        <v>0</v>
      </c>
      <c r="LH98" s="5">
        <f>IF(DH98=0,0,IF($BJ98&gt;SUM(DI98:$JV98),IF(DH98+SUM(DI98:$JV98)&gt;$BJ98,$BJ98-SUM(LI98:$RV98),DH98),0))</f>
        <v>0</v>
      </c>
      <c r="LI98" s="5">
        <f>IF(DI98=0,0,IF($BJ98&gt;SUM(DJ98:$JV98),IF(DI98+SUM(DJ98:$JV98)&gt;$BJ98,$BJ98-SUM(LJ98:$RV98),DI98),0))</f>
        <v>0</v>
      </c>
      <c r="LJ98" s="5">
        <f>IF(DJ98=0,0,IF($BJ98&gt;SUM(DK98:$JV98),IF(DJ98+SUM(DK98:$JV98)&gt;$BJ98,$BJ98-SUM(LK98:$RV98),DJ98),0))</f>
        <v>0</v>
      </c>
      <c r="LK98" s="5">
        <f>IF(DK98=0,0,IF($BJ98&gt;SUM(DL98:$JV98),IF(DK98+SUM(DL98:$JV98)&gt;$BJ98,$BJ98-SUM(LL98:$RV98),DK98),0))</f>
        <v>0</v>
      </c>
      <c r="LL98" s="5">
        <f>IF(DL98=0,0,IF($BJ98&gt;SUM(DM98:$JV98),IF(DL98+SUM(DM98:$JV98)&gt;$BJ98,$BJ98-SUM(LM98:$RV98),DL98),0))</f>
        <v>0</v>
      </c>
      <c r="LM98" s="5">
        <f>IF(DM98=0,0,IF($BJ98&gt;SUM(DN98:$JV98),IF(DM98+SUM(DN98:$JV98)&gt;$BJ98,$BJ98-SUM(LN98:$RV98),DM98),0))</f>
        <v>0</v>
      </c>
      <c r="LN98" s="5">
        <f>IF(DN98=0,0,IF($BJ98&gt;SUM(DO98:$JV98),IF(DN98+SUM(DO98:$JV98)&gt;$BJ98,$BJ98-SUM(LO98:$RV98),DN98),0))</f>
        <v>0</v>
      </c>
      <c r="LO98" s="5">
        <f>IF(DO98=0,0,IF($BJ98&gt;SUM(DP98:$JV98),IF(DO98+SUM(DP98:$JV98)&gt;$BJ98,$BJ98-SUM(LP98:$RV98),DO98),0))</f>
        <v>0</v>
      </c>
      <c r="LP98" s="5">
        <f>IF(DP98=0,0,IF($BJ98&gt;SUM(DQ98:$JV98),IF(DP98+SUM(DQ98:$JV98)&gt;$BJ98,$BJ98-SUM(LQ98:$RV98),DP98),0))</f>
        <v>0</v>
      </c>
      <c r="LQ98" s="5">
        <f>IF(DQ98=0,0,IF($BJ98&gt;SUM(DR98:$JV98),IF(DQ98+SUM(DR98:$JV98)&gt;$BJ98,$BJ98-SUM(LR98:$RV98),DQ98),0))</f>
        <v>0</v>
      </c>
      <c r="LR98" s="5">
        <f>IF(DR98=0,0,IF($BJ98&gt;SUM(DS98:$JV98),IF(DR98+SUM(DS98:$JV98)&gt;$BJ98,$BJ98-SUM(LS98:$RV98),DR98),0))</f>
        <v>0</v>
      </c>
      <c r="LS98" s="5">
        <f>IF(DS98=0,0,IF($BJ98&gt;SUM(DT98:$JV98),IF(DS98+SUM(DT98:$JV98)&gt;$BJ98,$BJ98-SUM(LT98:$RV98),DS98),0))</f>
        <v>0</v>
      </c>
      <c r="LT98" s="5">
        <f>IF(DT98=0,0,IF($BJ98&gt;SUM(DU98:$JV98),IF(DT98+SUM(DU98:$JV98)&gt;$BJ98,$BJ98-SUM(LU98:$RV98),DT98),0))</f>
        <v>0</v>
      </c>
      <c r="LU98" s="5">
        <f>IF(DU98=0,0,IF($BJ98&gt;SUM(DV98:$JV98),IF(DU98+SUM(DV98:$JV98)&gt;$BJ98,$BJ98-SUM(LV98:$RV98),DU98),0))</f>
        <v>0</v>
      </c>
      <c r="LV98" s="5">
        <f>IF(DV98=0,0,IF($BJ98&gt;SUM(DW98:$JV98),IF(DV98+SUM(DW98:$JV98)&gt;$BJ98,$BJ98-SUM(LW98:$RV98),DV98),0))</f>
        <v>0</v>
      </c>
      <c r="LW98" s="5">
        <f>IF(DW98=0,0,IF($BJ98&gt;SUM(DX98:$JV98),IF(DW98+SUM(DX98:$JV98)&gt;$BJ98,$BJ98-SUM(LX98:$RV98),DW98),0))</f>
        <v>0</v>
      </c>
      <c r="LX98" s="5">
        <f>IF(DX98=0,0,IF($BJ98&gt;SUM(DY98:$JV98),IF(DX98+SUM(DY98:$JV98)&gt;$BJ98,$BJ98-SUM(LY98:$RV98),DX98),0))</f>
        <v>0</v>
      </c>
      <c r="LY98" s="5">
        <f>IF(DY98=0,0,IF($BJ98&gt;SUM(DZ98:$JV98),IF(DY98+SUM(DZ98:$JV98)&gt;$BJ98,$BJ98-SUM(LZ98:$RV98),DY98),0))</f>
        <v>0</v>
      </c>
      <c r="LZ98" s="5">
        <f>IF(DZ98=0,0,IF($BJ98&gt;SUM(EA98:$JV98),IF(DZ98+SUM(EA98:$JV98)&gt;$BJ98,$BJ98-SUM(MA98:$RV98),DZ98),0))</f>
        <v>0</v>
      </c>
      <c r="MA98" s="5">
        <f>IF(EA98=0,0,IF($BJ98&gt;SUM(EB98:$JV98),IF(EA98+SUM(EB98:$JV98)&gt;$BJ98,$BJ98-SUM(MB98:$RV98),EA98),0))</f>
        <v>0</v>
      </c>
      <c r="MB98" s="5">
        <f>IF(EB98=0,0,IF($BJ98&gt;SUM(EC98:$JV98),IF(EB98+SUM(EC98:$JV98)&gt;$BJ98,$BJ98-SUM(MC98:$RV98),EB98),0))</f>
        <v>0</v>
      </c>
      <c r="MC98" s="5">
        <f>IF(EC98=0,0,IF($BJ98&gt;SUM(ED98:$JV98),IF(EC98+SUM(ED98:$JV98)&gt;$BJ98,$BJ98-SUM(MD98:$RV98),EC98),0))</f>
        <v>0</v>
      </c>
      <c r="MD98" s="5">
        <f>IF(ED98=0,0,IF($BJ98&gt;SUM(EE98:$JV98),IF(ED98+SUM(EE98:$JV98)&gt;$BJ98,$BJ98-SUM(ME98:$RV98),ED98),0))</f>
        <v>0</v>
      </c>
      <c r="ME98" s="5">
        <f>IF(EE98=0,0,IF($BJ98&gt;SUM(EF98:$JV98),IF(EE98+SUM(EF98:$JV98)&gt;$BJ98,$BJ98-SUM(MF98:$RV98),EE98),0))</f>
        <v>0</v>
      </c>
      <c r="MF98" s="5">
        <f>IF(EF98=0,0,IF($BJ98&gt;SUM(EG98:$JV98),IF(EF98+SUM(EG98:$JV98)&gt;$BJ98,$BJ98-SUM(MG98:$RV98),EF98),0))</f>
        <v>0</v>
      </c>
      <c r="MG98" s="5">
        <f>IF(EG98=0,0,IF($BJ98&gt;SUM(EH98:$JV98),IF(EG98+SUM(EH98:$JV98)&gt;$BJ98,$BJ98-SUM(MH98:$RV98),EG98),0))</f>
        <v>0</v>
      </c>
      <c r="MH98" s="5">
        <f>IF(EH98=0,0,IF($BJ98&gt;SUM(EI98:$JV98),IF(EH98+SUM(EI98:$JV98)&gt;$BJ98,$BJ98-SUM(MI98:$RV98),EH98),0))</f>
        <v>0</v>
      </c>
      <c r="MI98" s="5">
        <f>IF(EI98=0,0,IF($BJ98&gt;SUM(EJ98:$JV98),IF(EI98+SUM(EJ98:$JV98)&gt;$BJ98,$BJ98-SUM(MJ98:$RV98),EI98),0))</f>
        <v>0</v>
      </c>
      <c r="MJ98" s="5">
        <f>IF(EJ98=0,0,IF($BJ98&gt;SUM(EK98:$JV98),IF(EJ98+SUM(EK98:$JV98)&gt;$BJ98,$BJ98-SUM(MK98:$RV98),EJ98),0))</f>
        <v>0</v>
      </c>
      <c r="MK98" s="5">
        <f>IF(EK98=0,0,IF($BJ98&gt;SUM(EL98:$JV98),IF(EK98+SUM(EL98:$JV98)&gt;$BJ98,$BJ98-SUM(ML98:$RV98),EK98),0))</f>
        <v>0</v>
      </c>
      <c r="ML98" s="5">
        <f>IF(EL98=0,0,IF($BJ98&gt;SUM(EM98:$JV98),IF(EL98+SUM(EM98:$JV98)&gt;$BJ98,$BJ98-SUM(MM98:$RV98),EL98),0))</f>
        <v>0</v>
      </c>
      <c r="MM98" s="5">
        <f>IF(EM98=0,0,IF($BJ98&gt;SUM(EN98:$JV98),IF(EM98+SUM(EN98:$JV98)&gt;$BJ98,$BJ98-SUM(MN98:$RV98),EM98),0))</f>
        <v>0</v>
      </c>
      <c r="MN98" s="5">
        <f>IF(EN98=0,0,IF($BJ98&gt;SUM(EO98:$JV98),IF(EN98+SUM(EO98:$JV98)&gt;$BJ98,$BJ98-SUM(MO98:$RV98),EN98),0))</f>
        <v>0</v>
      </c>
      <c r="MO98" s="5">
        <f>IF(EO98=0,0,IF($BJ98&gt;SUM(EP98:$JV98),IF(EO98+SUM(EP98:$JV98)&gt;$BJ98,$BJ98-SUM(MP98:$RV98),EO98),0))</f>
        <v>0</v>
      </c>
      <c r="MP98" s="5">
        <f>IF(EP98=0,0,IF($BJ98&gt;SUM(EQ98:$JV98),IF(EP98+SUM(EQ98:$JV98)&gt;$BJ98,$BJ98-SUM(MQ98:$RV98),EP98),0))</f>
        <v>0</v>
      </c>
      <c r="MQ98" s="5">
        <f>IF(EQ98=0,0,IF($BJ98&gt;SUM(ER98:$JV98),IF(EQ98+SUM(ER98:$JV98)&gt;$BJ98,$BJ98-SUM(MR98:$RV98),EQ98),0))</f>
        <v>0</v>
      </c>
      <c r="MR98" s="5">
        <f>IF(ER98=0,0,IF($BJ98&gt;SUM(ES98:$JV98),IF(ER98+SUM(ES98:$JV98)&gt;$BJ98,$BJ98-SUM(MS98:$RV98),ER98),0))</f>
        <v>0</v>
      </c>
      <c r="MS98" s="5">
        <f>IF(ES98=0,0,IF($BJ98&gt;SUM(ET98:$JV98),IF(ES98+SUM(ET98:$JV98)&gt;$BJ98,$BJ98-SUM(MT98:$RV98),ES98),0))</f>
        <v>0</v>
      </c>
      <c r="MT98" s="5">
        <f>IF(ET98=0,0,IF($BJ98&gt;SUM(EU98:$JV98),IF(ET98+SUM(EU98:$JV98)&gt;$BJ98,$BJ98-SUM(MU98:$RV98),ET98),0))</f>
        <v>0</v>
      </c>
      <c r="MU98" s="5">
        <f>IF(EU98=0,0,IF($BJ98&gt;SUM(EV98:$JV98),IF(EU98+SUM(EV98:$JV98)&gt;$BJ98,$BJ98-SUM(MV98:$RV98),EU98),0))</f>
        <v>0</v>
      </c>
      <c r="MV98" s="5">
        <f>IF(EV98=0,0,IF($BJ98&gt;SUM(EW98:$JV98),IF(EV98+SUM(EW98:$JV98)&gt;$BJ98,$BJ98-SUM(MW98:$RV98),EV98),0))</f>
        <v>0</v>
      </c>
      <c r="MW98" s="5">
        <f>IF(EW98=0,0,IF($BJ98&gt;SUM(EX98:$JV98),IF(EW98+SUM(EX98:$JV98)&gt;$BJ98,$BJ98-SUM(MX98:$RV98),EW98),0))</f>
        <v>0</v>
      </c>
      <c r="MX98" s="5">
        <f>IF(EX98=0,0,IF($BJ98&gt;SUM(EY98:$JV98),IF(EX98+SUM(EY98:$JV98)&gt;$BJ98,$BJ98-SUM(MY98:$RV98),EX98),0))</f>
        <v>0</v>
      </c>
      <c r="MY98" s="5">
        <f>IF(EY98=0,0,IF($BJ98&gt;SUM(EZ98:$JV98),IF(EY98+SUM(EZ98:$JV98)&gt;$BJ98,$BJ98-SUM(MZ98:$RV98),EY98),0))</f>
        <v>0</v>
      </c>
      <c r="MZ98" s="5">
        <f>IF(EZ98=0,0,IF($BJ98&gt;SUM(FA98:$JV98),IF(EZ98+SUM(FA98:$JV98)&gt;$BJ98,$BJ98-SUM(NA98:$RV98),EZ98),0))</f>
        <v>0</v>
      </c>
      <c r="NA98" s="5">
        <f>IF(FA98=0,0,IF($BJ98&gt;SUM(FB98:$JV98),IF(FA98+SUM(FB98:$JV98)&gt;$BJ98,$BJ98-SUM(NB98:$RV98),FA98),0))</f>
        <v>0</v>
      </c>
      <c r="NB98" s="5">
        <f>IF(FB98=0,0,IF($BJ98&gt;SUM(FC98:$JV98),IF(FB98+SUM(FC98:$JV98)&gt;$BJ98,$BJ98-SUM(NC98:$RV98),FB98),0))</f>
        <v>0</v>
      </c>
      <c r="NC98" s="5">
        <f>IF(FC98=0,0,IF($BJ98&gt;SUM(FD98:$JV98),IF(FC98+SUM(FD98:$JV98)&gt;$BJ98,$BJ98-SUM(ND98:$RV98),FC98),0))</f>
        <v>0</v>
      </c>
      <c r="ND98" s="5">
        <f>IF(FD98=0,0,IF($BJ98&gt;SUM(FE98:$JV98),IF(FD98+SUM(FE98:$JV98)&gt;$BJ98,$BJ98-SUM(NE98:$RV98),FD98),0))</f>
        <v>0</v>
      </c>
      <c r="NE98" s="5">
        <f>IF(FE98=0,0,IF($BJ98&gt;SUM(FF98:$JV98),IF(FE98+SUM(FF98:$JV98)&gt;$BJ98,$BJ98-SUM(NF98:$RV98),FE98),0))</f>
        <v>0</v>
      </c>
      <c r="NF98" s="5">
        <f>IF(FF98=0,0,IF($BJ98&gt;SUM(FG98:$JV98),IF(FF98+SUM(FG98:$JV98)&gt;$BJ98,$BJ98-SUM(NG98:$RV98),FF98),0))</f>
        <v>0</v>
      </c>
      <c r="NG98" s="5">
        <f>IF(FG98=0,0,IF($BJ98&gt;SUM(FH98:$JV98),IF(FG98+SUM(FH98:$JV98)&gt;$BJ98,$BJ98-SUM(NH98:$RV98),FG98),0))</f>
        <v>0</v>
      </c>
      <c r="NH98" s="5">
        <f>IF(FH98=0,0,IF($BJ98&gt;SUM(FI98:$JV98),IF(FH98+SUM(FI98:$JV98)&gt;$BJ98,$BJ98-SUM(NI98:$RV98),FH98),0))</f>
        <v>0</v>
      </c>
      <c r="NI98" s="5">
        <f>IF(FI98=0,0,IF($BJ98&gt;SUM(FJ98:$JV98),IF(FI98+SUM(FJ98:$JV98)&gt;$BJ98,$BJ98-SUM(NJ98:$RV98),FI98),0))</f>
        <v>0</v>
      </c>
      <c r="NJ98" s="5">
        <f>IF(FJ98=0,0,IF($BJ98&gt;SUM(FK98:$JV98),IF(FJ98+SUM(FK98:$JV98)&gt;$BJ98,$BJ98-SUM(NK98:$RV98),FJ98),0))</f>
        <v>0</v>
      </c>
      <c r="NK98" s="5">
        <f>IF(FK98=0,0,IF($BJ98&gt;SUM(FL98:$JV98),IF(FK98+SUM(FL98:$JV98)&gt;$BJ98,$BJ98-SUM(NL98:$RV98),FK98),0))</f>
        <v>0</v>
      </c>
      <c r="NL98" s="5">
        <f>IF(FL98=0,0,IF($BJ98&gt;SUM(FM98:$JV98),IF(FL98+SUM(FM98:$JV98)&gt;$BJ98,$BJ98-SUM(NM98:$RV98),FL98),0))</f>
        <v>0</v>
      </c>
      <c r="NM98" s="5">
        <f>IF(FM98=0,0,IF($BJ98&gt;SUM(FN98:$JV98),IF(FM98+SUM(FN98:$JV98)&gt;$BJ98,$BJ98-SUM(NN98:$RV98),FM98),0))</f>
        <v>0</v>
      </c>
      <c r="NN98" s="5">
        <f>IF(FN98=0,0,IF($BJ98&gt;SUM(FO98:$JV98),IF(FN98+SUM(FO98:$JV98)&gt;$BJ98,$BJ98-SUM(NO98:$RV98),FN98),0))</f>
        <v>0</v>
      </c>
      <c r="NO98" s="5">
        <f>IF(FO98=0,0,IF($BJ98&gt;SUM(FP98:$JV98),IF(FO98+SUM(FP98:$JV98)&gt;$BJ98,$BJ98-SUM(NP98:$RV98),FO98),0))</f>
        <v>0</v>
      </c>
      <c r="NP98" s="5">
        <f>IF(FP98=0,0,IF($BJ98&gt;SUM(FQ98:$JV98),IF(FP98+SUM(FQ98:$JV98)&gt;$BJ98,$BJ98-SUM(NQ98:$RV98),FP98),0))</f>
        <v>0</v>
      </c>
      <c r="NQ98" s="5">
        <f>IF(FQ98=0,0,IF($BJ98&gt;SUM(FR98:$JV98),IF(FQ98+SUM(FR98:$JV98)&gt;$BJ98,$BJ98-SUM(NR98:$RV98),FQ98),0))</f>
        <v>0</v>
      </c>
      <c r="NR98" s="5">
        <f>IF(FR98=0,0,IF($BJ98&gt;SUM(FS98:$JV98),IF(FR98+SUM(FS98:$JV98)&gt;$BJ98,$BJ98-SUM(NS98:$RV98),FR98),0))</f>
        <v>0</v>
      </c>
      <c r="NS98" s="5">
        <f>IF(FS98=0,0,IF($BJ98&gt;SUM(FT98:$JV98),IF(FS98+SUM(FT98:$JV98)&gt;$BJ98,$BJ98-SUM(NT98:$RV98),FS98),0))</f>
        <v>0</v>
      </c>
      <c r="NT98" s="5">
        <f>IF(FT98=0,0,IF($BJ98&gt;SUM(FU98:$JV98),IF(FT98+SUM(FU98:$JV98)&gt;$BJ98,$BJ98-SUM(NU98:$RV98),FT98),0))</f>
        <v>0</v>
      </c>
      <c r="NU98" s="5">
        <f>IF(FU98=0,0,IF($BJ98&gt;SUM(FV98:$JV98),IF(FU98+SUM(FV98:$JV98)&gt;$BJ98,$BJ98-SUM(NV98:$RV98),FU98),0))</f>
        <v>0</v>
      </c>
      <c r="NV98" s="5">
        <f>IF(FV98=0,0,IF($BJ98&gt;SUM(FW98:$JV98),IF(FV98+SUM(FW98:$JV98)&gt;$BJ98,$BJ98-SUM(NW98:$RV98),FV98),0))</f>
        <v>0</v>
      </c>
      <c r="NW98" s="5">
        <f>IF(FW98=0,0,IF($BJ98&gt;SUM(FX98:$JV98),IF(FW98+SUM(FX98:$JV98)&gt;$BJ98,$BJ98-SUM(NX98:$RV98),FW98),0))</f>
        <v>0</v>
      </c>
      <c r="NX98" s="5">
        <f>IF(FX98=0,0,IF($BJ98&gt;SUM(FY98:$JV98),IF(FX98+SUM(FY98:$JV98)&gt;$BJ98,$BJ98-SUM(NY98:$RV98),FX98),0))</f>
        <v>0</v>
      </c>
      <c r="NY98" s="5">
        <f>IF(FY98=0,0,IF($BJ98&gt;SUM(FZ98:$JV98),IF(FY98+SUM(FZ98:$JV98)&gt;$BJ98,$BJ98-SUM(NZ98:$RV98),FY98),0))</f>
        <v>0</v>
      </c>
      <c r="NZ98" s="5">
        <f>IF(FZ98=0,0,IF($BJ98&gt;SUM(GA98:$JV98),IF(FZ98+SUM(GA98:$JV98)&gt;$BJ98,$BJ98-SUM(OA98:$RV98),FZ98),0))</f>
        <v>0</v>
      </c>
      <c r="OA98" s="5">
        <f>IF(GA98=0,0,IF($BJ98&gt;SUM(GB98:$JV98),IF(GA98+SUM(GB98:$JV98)&gt;$BJ98,$BJ98-SUM(OB98:$RV98),GA98),0))</f>
        <v>0</v>
      </c>
      <c r="OB98" s="5">
        <f>IF(GB98=0,0,IF($BJ98&gt;SUM(GC98:$JV98),IF(GB98+SUM(GC98:$JV98)&gt;$BJ98,$BJ98-SUM(OC98:$RV98),GB98),0))</f>
        <v>0</v>
      </c>
      <c r="OC98" s="5">
        <f>IF(GC98=0,0,IF($BJ98&gt;SUM(GD98:$JV98),IF(GC98+SUM(GD98:$JV98)&gt;$BJ98,$BJ98-SUM(OD98:$RV98),GC98),0))</f>
        <v>0</v>
      </c>
      <c r="OD98" s="5">
        <f>IF(GD98=0,0,IF($BJ98&gt;SUM(GE98:$JV98),IF(GD98+SUM(GE98:$JV98)&gt;$BJ98,$BJ98-SUM(OE98:$RV98),GD98),0))</f>
        <v>0</v>
      </c>
      <c r="OE98" s="5">
        <f>IF(GE98=0,0,IF($BJ98&gt;SUM(GF98:$JV98),IF(GE98+SUM(GF98:$JV98)&gt;$BJ98,$BJ98-SUM(OF98:$RV98),GE98),0))</f>
        <v>0</v>
      </c>
      <c r="OF98" s="5">
        <f>IF(GF98=0,0,IF($BJ98&gt;SUM(GG98:$JV98),IF(GF98+SUM(GG98:$JV98)&gt;$BJ98,$BJ98-SUM(OG98:$RV98),GF98),0))</f>
        <v>0</v>
      </c>
      <c r="OG98" s="5">
        <f>IF(GG98=0,0,IF($BJ98&gt;SUM(GH98:$JV98),IF(GG98+SUM(GH98:$JV98)&gt;$BJ98,$BJ98-SUM(OH98:$RV98),GG98),0))</f>
        <v>0</v>
      </c>
      <c r="OH98" s="5">
        <f>IF(GH98=0,0,IF($BJ98&gt;SUM(GI98:$JV98),IF(GH98+SUM(GI98:$JV98)&gt;$BJ98,$BJ98-SUM(OI98:$RV98),GH98),0))</f>
        <v>0</v>
      </c>
      <c r="OI98" s="5">
        <f>IF(GI98=0,0,IF($BJ98&gt;SUM(GJ98:$JV98),IF(GI98+SUM(GJ98:$JV98)&gt;$BJ98,$BJ98-SUM(OJ98:$RV98),GI98),0))</f>
        <v>0</v>
      </c>
      <c r="OJ98" s="5">
        <f>IF(GJ98=0,0,IF($BJ98&gt;SUM(GK98:$JV98),IF(GJ98+SUM(GK98:$JV98)&gt;$BJ98,$BJ98-SUM(OK98:$RV98),GJ98),0))</f>
        <v>0</v>
      </c>
      <c r="OK98" s="5">
        <f>IF(GK98=0,0,IF($BJ98&gt;SUM(GL98:$JV98),IF(GK98+SUM(GL98:$JV98)&gt;$BJ98,$BJ98-SUM(OL98:$RV98),GK98),0))</f>
        <v>0</v>
      </c>
      <c r="OL98" s="5">
        <f>IF(GL98=0,0,IF($BJ98&gt;SUM(GM98:$JV98),IF(GL98+SUM(GM98:$JV98)&gt;$BJ98,$BJ98-SUM(OM98:$RV98),GL98),0))</f>
        <v>0</v>
      </c>
      <c r="OM98" s="5">
        <f>IF(GM98=0,0,IF($BJ98&gt;SUM(GN98:$JV98),IF(GM98+SUM(GN98:$JV98)&gt;$BJ98,$BJ98-SUM(ON98:$RV98),GM98),0))</f>
        <v>0</v>
      </c>
      <c r="ON98" s="5">
        <f>IF(GN98=0,0,IF($BJ98&gt;SUM(GO98:$JV98),IF(GN98+SUM(GO98:$JV98)&gt;$BJ98,$BJ98-SUM(OO98:$RV98),GN98),0))</f>
        <v>0</v>
      </c>
      <c r="OO98" s="5">
        <f>IF(GO98=0,0,IF($BJ98&gt;SUM(GP98:$JV98),IF(GO98+SUM(GP98:$JV98)&gt;$BJ98,$BJ98-SUM(OP98:$RV98),GO98),0))</f>
        <v>0</v>
      </c>
      <c r="OP98" s="5">
        <f>IF(GP98=0,0,IF($BJ98&gt;SUM(GQ98:$JV98),IF(GP98+SUM(GQ98:$JV98)&gt;$BJ98,$BJ98-SUM(OQ98:$RV98),GP98),0))</f>
        <v>0</v>
      </c>
      <c r="OQ98" s="5">
        <f>IF(GQ98=0,0,IF($BJ98&gt;SUM(GR98:$JV98),IF(GQ98+SUM(GR98:$JV98)&gt;$BJ98,$BJ98-SUM(OR98:$RV98),GQ98),0))</f>
        <v>0</v>
      </c>
      <c r="OR98" s="5">
        <f>IF(GR98=0,0,IF($BJ98&gt;SUM(GS98:$JV98),IF(GR98+SUM(GS98:$JV98)&gt;$BJ98,$BJ98-SUM(OS98:$RV98),GR98),0))</f>
        <v>0</v>
      </c>
      <c r="OS98" s="5">
        <f>IF(GS98=0,0,IF($BJ98&gt;SUM(GT98:$JV98),IF(GS98+SUM(GT98:$JV98)&gt;$BJ98,$BJ98-SUM(OT98:$RV98),GS98),0))</f>
        <v>0</v>
      </c>
      <c r="OT98" s="5">
        <f>IF(GT98=0,0,IF($BJ98&gt;SUM(GU98:$JV98),IF(GT98+SUM(GU98:$JV98)&gt;$BJ98,$BJ98-SUM(OU98:$RV98),GT98),0))</f>
        <v>0</v>
      </c>
      <c r="OU98" s="5">
        <f>IF(GU98=0,0,IF($BJ98&gt;SUM(GV98:$JV98),IF(GU98+SUM(GV98:$JV98)&gt;$BJ98,$BJ98-SUM(OV98:$RV98),GU98),0))</f>
        <v>0</v>
      </c>
      <c r="OV98" s="5">
        <f>IF(GV98=0,0,IF($BJ98&gt;SUM(GW98:$JV98),IF(GV98+SUM(GW98:$JV98)&gt;$BJ98,$BJ98-SUM(OW98:$RV98),GV98),0))</f>
        <v>0</v>
      </c>
      <c r="OW98" s="5">
        <f>IF(GW98=0,0,IF($BJ98&gt;SUM(GX98:$JV98),IF(GW98+SUM(GX98:$JV98)&gt;$BJ98,$BJ98-SUM(OX98:$RV98),GW98),0))</f>
        <v>0</v>
      </c>
      <c r="OX98" s="5">
        <f>IF(GX98=0,0,IF($BJ98&gt;SUM(GY98:$JV98),IF(GX98+SUM(GY98:$JV98)&gt;$BJ98,$BJ98-SUM(OY98:$RV98),GX98),0))</f>
        <v>0</v>
      </c>
      <c r="OY98" s="5">
        <f>IF(GY98=0,0,IF($BJ98&gt;SUM(GZ98:$JV98),IF(GY98+SUM(GZ98:$JV98)&gt;$BJ98,$BJ98-SUM(OZ98:$RV98),GY98),0))</f>
        <v>0</v>
      </c>
      <c r="OZ98" s="5">
        <f>IF(GZ98=0,0,IF($BJ98&gt;SUM(HA98:$JV98),IF(GZ98+SUM(HA98:$JV98)&gt;$BJ98,$BJ98-SUM(PA98:$RV98),GZ98),0))</f>
        <v>0</v>
      </c>
      <c r="PA98" s="5">
        <f>IF(HA98=0,0,IF($BJ98&gt;SUM(HB98:$JV98),IF(HA98+SUM(HB98:$JV98)&gt;$BJ98,$BJ98-SUM(PB98:$RV98),HA98),0))</f>
        <v>0</v>
      </c>
      <c r="PB98" s="5">
        <f>IF(HB98=0,0,IF($BJ98&gt;SUM(HC98:$JV98),IF(HB98+SUM(HC98:$JV98)&gt;$BJ98,$BJ98-SUM(PC98:$RV98),HB98),0))</f>
        <v>0</v>
      </c>
      <c r="PC98" s="5">
        <f>IF(HC98=0,0,IF($BJ98&gt;SUM(HD98:$JV98),IF(HC98+SUM(HD98:$JV98)&gt;$BJ98,$BJ98-SUM(PD98:$RV98),HC98),0))</f>
        <v>0</v>
      </c>
      <c r="PD98" s="5">
        <f>IF(HD98=0,0,IF($BJ98&gt;SUM(HE98:$JV98),IF(HD98+SUM(HE98:$JV98)&gt;$BJ98,$BJ98-SUM(PE98:$RV98),HD98),0))</f>
        <v>0</v>
      </c>
      <c r="PE98" s="5">
        <f>IF(HE98=0,0,IF($BJ98&gt;SUM(HF98:$JV98),IF(HE98+SUM(HF98:$JV98)&gt;$BJ98,$BJ98-SUM(PF98:$RV98),HE98),0))</f>
        <v>0</v>
      </c>
      <c r="PF98" s="5">
        <f>IF(HF98=0,0,IF($BJ98&gt;SUM(HG98:$JV98),IF(HF98+SUM(HG98:$JV98)&gt;$BJ98,$BJ98-SUM(PG98:$RV98),HF98),0))</f>
        <v>0</v>
      </c>
      <c r="PG98" s="5">
        <f>IF(HG98=0,0,IF($BJ98&gt;SUM(HH98:$JV98),IF(HG98+SUM(HH98:$JV98)&gt;$BJ98,$BJ98-SUM(PH98:$RV98),HG98),0))</f>
        <v>0</v>
      </c>
      <c r="PH98" s="5">
        <f>IF(HH98=0,0,IF($BJ98&gt;SUM(HI98:$JV98),IF(HH98+SUM(HI98:$JV98)&gt;$BJ98,$BJ98-SUM(PI98:$RV98),HH98),0))</f>
        <v>0</v>
      </c>
      <c r="PI98" s="5">
        <f>IF(HI98=0,0,IF($BJ98&gt;SUM(HJ98:$JV98),IF(HI98+SUM(HJ98:$JV98)&gt;$BJ98,$BJ98-SUM(PJ98:$RV98),HI98),0))</f>
        <v>0</v>
      </c>
      <c r="PJ98" s="5">
        <f>IF(HJ98=0,0,IF($BJ98&gt;SUM(HK98:$JV98),IF(HJ98+SUM(HK98:$JV98)&gt;$BJ98,$BJ98-SUM(PK98:$RV98),HJ98),0))</f>
        <v>0</v>
      </c>
      <c r="PK98" s="5">
        <f>IF(HK98=0,0,IF($BJ98&gt;SUM(HL98:$JV98),IF(HK98+SUM(HL98:$JV98)&gt;$BJ98,$BJ98-SUM(PL98:$RV98),HK98),0))</f>
        <v>0</v>
      </c>
      <c r="PL98" s="5">
        <f>IF(HL98=0,0,IF($BJ98&gt;SUM(HM98:$JV98),IF(HL98+SUM(HM98:$JV98)&gt;$BJ98,$BJ98-SUM(PM98:$RV98),HL98),0))</f>
        <v>0</v>
      </c>
      <c r="PM98" s="5">
        <f>IF(HM98=0,0,IF($BJ98&gt;SUM(HN98:$JV98),IF(HM98+SUM(HN98:$JV98)&gt;$BJ98,$BJ98-SUM(PN98:$RV98),HM98),0))</f>
        <v>0</v>
      </c>
      <c r="PN98" s="5">
        <f>IF(HN98=0,0,IF($BJ98&gt;SUM(HO98:$JV98),IF(HN98+SUM(HO98:$JV98)&gt;$BJ98,$BJ98-SUM(PO98:$RV98),HN98),0))</f>
        <v>0</v>
      </c>
      <c r="PO98" s="5">
        <f>IF(HO98=0,0,IF($BJ98&gt;SUM(HP98:$JV98),IF(HO98+SUM(HP98:$JV98)&gt;$BJ98,$BJ98-SUM(PP98:$RV98),HO98),0))</f>
        <v>0</v>
      </c>
      <c r="PP98" s="5">
        <f>IF(HP98=0,0,IF($BJ98&gt;SUM(HQ98:$JV98),IF(HP98+SUM(HQ98:$JV98)&gt;$BJ98,$BJ98-SUM(PQ98:$RV98),HP98),0))</f>
        <v>0</v>
      </c>
      <c r="PQ98" s="5">
        <f>IF(HQ98=0,0,IF($BJ98&gt;SUM(HR98:$JV98),IF(HQ98+SUM(HR98:$JV98)&gt;$BJ98,$BJ98-SUM(PR98:$RV98),HQ98),0))</f>
        <v>0</v>
      </c>
      <c r="PR98" s="5">
        <f>IF(HR98=0,0,IF($BJ98&gt;SUM(HS98:$JV98),IF(HR98+SUM(HS98:$JV98)&gt;$BJ98,$BJ98-SUM(PS98:$RV98),HR98),0))</f>
        <v>0</v>
      </c>
      <c r="PS98" s="5">
        <f>IF(HS98=0,0,IF($BJ98&gt;SUM(HT98:$JV98),IF(HS98+SUM(HT98:$JV98)&gt;$BJ98,$BJ98-SUM(PT98:$RV98),HS98),0))</f>
        <v>0</v>
      </c>
      <c r="PT98" s="5">
        <f>IF(HT98=0,0,IF($BJ98&gt;SUM(HU98:$JV98),IF(HT98+SUM(HU98:$JV98)&gt;$BJ98,$BJ98-SUM(PU98:$RV98),HT98),0))</f>
        <v>0</v>
      </c>
      <c r="PU98" s="5">
        <f>IF(HU98=0,0,IF($BJ98&gt;SUM(HV98:$JV98),IF(HU98+SUM(HV98:$JV98)&gt;$BJ98,$BJ98-SUM(PV98:$RV98),HU98),0))</f>
        <v>0</v>
      </c>
      <c r="PV98" s="5">
        <f>IF(HV98=0,0,IF($BJ98&gt;SUM(HW98:$JV98),IF(HV98+SUM(HW98:$JV98)&gt;$BJ98,$BJ98-SUM(PW98:$RV98),HV98),0))</f>
        <v>0</v>
      </c>
      <c r="PW98" s="5">
        <f>IF(HW98=0,0,IF($BJ98&gt;SUM(HX98:$JV98),IF(HW98+SUM(HX98:$JV98)&gt;$BJ98,$BJ98-SUM(PX98:$RV98),HW98),0))</f>
        <v>0</v>
      </c>
      <c r="PX98" s="5">
        <f>IF(HX98=0,0,IF($BJ98&gt;SUM(HY98:$JV98),IF(HX98+SUM(HY98:$JV98)&gt;$BJ98,$BJ98-SUM(PY98:$RV98),HX98),0))</f>
        <v>0</v>
      </c>
      <c r="PY98" s="5">
        <f>IF(HY98=0,0,IF($BJ98&gt;SUM(HZ98:$JV98),IF(HY98+SUM(HZ98:$JV98)&gt;$BJ98,$BJ98-SUM(PZ98:$RV98),HY98),0))</f>
        <v>0</v>
      </c>
      <c r="PZ98" s="5">
        <f>IF(HZ98=0,0,IF($BJ98&gt;SUM(IA98:$JV98),IF(HZ98+SUM(IA98:$JV98)&gt;$BJ98,$BJ98-SUM(QA98:$RV98),HZ98),0))</f>
        <v>0</v>
      </c>
      <c r="QA98" s="5">
        <f>IF(IA98=0,0,IF($BJ98&gt;SUM(IB98:$JV98),IF(IA98+SUM(IB98:$JV98)&gt;$BJ98,$BJ98-SUM(QB98:$RV98),IA98),0))</f>
        <v>0</v>
      </c>
      <c r="QB98" s="5">
        <f>IF(IB98=0,0,IF($BJ98&gt;SUM(IC98:$JV98),IF(IB98+SUM(IC98:$JV98)&gt;$BJ98,$BJ98-SUM(QC98:$RV98),IB98),0))</f>
        <v>0</v>
      </c>
      <c r="QC98" s="5">
        <f>IF(IC98=0,0,IF($BJ98&gt;SUM(ID98:$JV98),IF(IC98+SUM(ID98:$JV98)&gt;$BJ98,$BJ98-SUM(QD98:$RV98),IC98),0))</f>
        <v>0</v>
      </c>
      <c r="QD98" s="5">
        <f>IF(ID98=0,0,IF($BJ98&gt;SUM(IE98:$JV98),IF(ID98+SUM(IE98:$JV98)&gt;$BJ98,$BJ98-SUM(QE98:$RV98),ID98),0))</f>
        <v>0</v>
      </c>
      <c r="QE98" s="5">
        <f>IF(IE98=0,0,IF($BJ98&gt;SUM(IF98:$JV98),IF(IE98+SUM(IF98:$JV98)&gt;$BJ98,$BJ98-SUM(QF98:$RV98),IE98),0))</f>
        <v>0</v>
      </c>
      <c r="QF98" s="5">
        <f>IF(IF98=0,0,IF($BJ98&gt;SUM(IG98:$JV98),IF(IF98+SUM(IG98:$JV98)&gt;$BJ98,$BJ98-SUM(QG98:$RV98),IF98),0))</f>
        <v>0</v>
      </c>
      <c r="QG98" s="5">
        <f>IF(IG98=0,0,IF($BJ98&gt;SUM(IH98:$JV98),IF(IG98+SUM(IH98:$JV98)&gt;$BJ98,$BJ98-SUM(QH98:$RV98),IG98),0))</f>
        <v>0</v>
      </c>
      <c r="QH98" s="5">
        <f>IF(IH98=0,0,IF($BJ98&gt;SUM(II98:$JV98),IF(IH98+SUM(II98:$JV98)&gt;$BJ98,$BJ98-SUM(QI98:$RV98),IH98),0))</f>
        <v>0</v>
      </c>
      <c r="QI98" s="5">
        <f>IF(II98=0,0,IF($BJ98&gt;SUM(IJ98:$JV98),IF(II98+SUM(IJ98:$JV98)&gt;$BJ98,$BJ98-SUM(QJ98:$RV98),II98),0))</f>
        <v>0</v>
      </c>
      <c r="QJ98" s="5">
        <f>IF(IJ98=0,0,IF($BJ98&gt;SUM(IK98:$JV98),IF(IJ98+SUM(IK98:$JV98)&gt;$BJ98,$BJ98-SUM(QK98:$RV98),IJ98),0))</f>
        <v>0</v>
      </c>
      <c r="QK98" s="5">
        <f>IF(IK98=0,0,IF($BJ98&gt;SUM(IL98:$JV98),IF(IK98+SUM(IL98:$JV98)&gt;$BJ98,$BJ98-SUM(QL98:$RV98),IK98),0))</f>
        <v>0</v>
      </c>
      <c r="QL98" s="5">
        <f>IF(IL98=0,0,IF($BJ98&gt;SUM(IM98:$JV98),IF(IL98+SUM(IM98:$JV98)&gt;$BJ98,$BJ98-SUM(QM98:$RV98),IL98),0))</f>
        <v>0</v>
      </c>
      <c r="QM98" s="5">
        <f>IF(IM98=0,0,IF($BJ98&gt;SUM(IN98:$JV98),IF(IM98+SUM(IN98:$JV98)&gt;$BJ98,$BJ98-SUM(QN98:$RV98),IM98),0))</f>
        <v>0</v>
      </c>
      <c r="QN98" s="5">
        <f>IF(IN98=0,0,IF($BJ98&gt;SUM(IO98:$JV98),IF(IN98+SUM(IO98:$JV98)&gt;$BJ98,$BJ98-SUM(QO98:$RV98),IN98),0))</f>
        <v>0</v>
      </c>
      <c r="QO98" s="5">
        <f>IF(IO98=0,0,IF($BJ98&gt;SUM(IP98:$JV98),IF(IO98+SUM(IP98:$JV98)&gt;$BJ98,$BJ98-SUM(QP98:$RV98),IO98),0))</f>
        <v>0</v>
      </c>
      <c r="QP98" s="5">
        <f>IF(IP98=0,0,IF($BJ98&gt;SUM(IQ98:$JV98),IF(IP98+SUM(IQ98:$JV98)&gt;$BJ98,$BJ98-SUM(QQ98:$RV98),IP98),0))</f>
        <v>0</v>
      </c>
      <c r="QQ98" s="5">
        <f>IF(IQ98=0,0,IF($BJ98&gt;SUM(IR98:$JV98),IF(IQ98+SUM(IR98:$JV98)&gt;$BJ98,$BJ98-SUM(QR98:$RV98),IQ98),0))</f>
        <v>0</v>
      </c>
      <c r="QR98" s="5">
        <f>IF(IR98=0,0,IF($BJ98&gt;SUM(IS98:$JV98),IF(IR98+SUM(IS98:$JV98)&gt;$BJ98,$BJ98-SUM(QS98:$RV98),IR98),0))</f>
        <v>0</v>
      </c>
      <c r="QS98" s="5">
        <f>IF(IS98=0,0,IF($BJ98&gt;SUM(IT98:$JV98),IF(IS98+SUM(IT98:$JV98)&gt;$BJ98,$BJ98-SUM(QT98:$RV98),IS98),0))</f>
        <v>0</v>
      </c>
      <c r="QT98" s="5">
        <f>IF(IT98=0,0,IF($BJ98&gt;SUM(IU98:$JV98),IF(IT98+SUM(IU98:$JV98)&gt;$BJ98,$BJ98-SUM(QU98:$RV98),IT98),0))</f>
        <v>0</v>
      </c>
      <c r="QU98" s="5">
        <f>IF(IU98=0,0,IF($BJ98&gt;SUM(IV98:$JV98),IF(IU98+SUM(IV98:$JV98)&gt;$BJ98,$BJ98-SUM(QV98:$RV98),IU98),0))</f>
        <v>0</v>
      </c>
      <c r="QV98" s="5">
        <f>IF(IV98=0,0,IF($BJ98&gt;SUM(IW98:$JV98),IF(IV98+SUM(IW98:$JV98)&gt;$BJ98,$BJ98-SUM(QW98:$RV98),IV98),0))</f>
        <v>0</v>
      </c>
      <c r="QW98" s="5">
        <f>IF(IW98=0,0,IF($BJ98&gt;SUM(IX98:$JV98),IF(IW98+SUM(IX98:$JV98)&gt;$BJ98,$BJ98-SUM(QX98:$RV98),IW98),0))</f>
        <v>0</v>
      </c>
      <c r="QX98" s="5">
        <f>IF(IX98=0,0,IF($BJ98&gt;SUM(IY98:$JV98),IF(IX98+SUM(IY98:$JV98)&gt;$BJ98,$BJ98-SUM(QY98:$RV98),IX98),0))</f>
        <v>0</v>
      </c>
      <c r="QY98" s="5">
        <f>IF(IY98=0,0,IF($BJ98&gt;SUM(IZ98:$JV98),IF(IY98+SUM(IZ98:$JV98)&gt;$BJ98,$BJ98-SUM(QZ98:$RV98),IY98),0))</f>
        <v>0</v>
      </c>
      <c r="QZ98" s="5">
        <f>IF(IZ98=0,0,IF($BJ98&gt;SUM(JA98:$JV98),IF(IZ98+SUM(JA98:$JV98)&gt;$BJ98,$BJ98-SUM(RA98:$RV98),IZ98),0))</f>
        <v>0</v>
      </c>
      <c r="RA98" s="5">
        <f>IF(JA98=0,0,IF($BJ98&gt;SUM(JB98:$JV98),IF(JA98+SUM(JB98:$JV98)&gt;$BJ98,$BJ98-SUM(RB98:$RV98),JA98),0))</f>
        <v>0</v>
      </c>
      <c r="RB98" s="5">
        <f>IF(JB98=0,0,IF($BJ98&gt;SUM(JC98:$JV98),IF(JB98+SUM(JC98:$JV98)&gt;$BJ98,$BJ98-SUM(RC98:$RV98),JB98),0))</f>
        <v>0</v>
      </c>
      <c r="RC98" s="5">
        <f>IF(JC98=0,0,IF($BJ98&gt;SUM(JD98:$JV98),IF(JC98+SUM(JD98:$JV98)&gt;$BJ98,$BJ98-SUM(RD98:$RV98),JC98),0))</f>
        <v>0</v>
      </c>
      <c r="RD98" s="5">
        <f>IF(JD98=0,0,IF($BJ98&gt;SUM(JE98:$JV98),IF(JD98+SUM(JE98:$JV98)&gt;$BJ98,$BJ98-SUM(RE98:$RV98),JD98),0))</f>
        <v>0</v>
      </c>
      <c r="RE98" s="5">
        <f>IF(JE98=0,0,IF($BJ98&gt;SUM(JF98:$JV98),IF(JE98+SUM(JF98:$JV98)&gt;$BJ98,$BJ98-SUM(RF98:$RV98),JE98),0))</f>
        <v>0</v>
      </c>
      <c r="RF98" s="5">
        <f>IF(JF98=0,0,IF($BJ98&gt;SUM(JG98:$JV98),IF(JF98+SUM(JG98:$JV98)&gt;$BJ98,$BJ98-SUM(RG98:$RV98),JF98),0))</f>
        <v>0</v>
      </c>
      <c r="RG98" s="5">
        <f>IF(JG98=0,0,IF($BJ98&gt;SUM(JH98:$JV98),IF(JG98+SUM(JH98:$JV98)&gt;$BJ98,$BJ98-SUM(RH98:$RV98),JG98),0))</f>
        <v>0</v>
      </c>
      <c r="RH98" s="5">
        <f>IF(JH98=0,0,IF($BJ98&gt;SUM(JI98:$JV98),IF(JH98+SUM(JI98:$JV98)&gt;$BJ98,$BJ98-SUM(RI98:$RV98),JH98),0))</f>
        <v>0</v>
      </c>
      <c r="RI98" s="5">
        <f>IF(JI98=0,0,IF($BJ98&gt;SUM(JJ98:$JV98),IF(JI98+SUM(JJ98:$JV98)&gt;$BJ98,$BJ98-SUM(RJ98:$RV98),JI98),0))</f>
        <v>0</v>
      </c>
      <c r="RJ98" s="5">
        <f>IF(JJ98=0,0,IF($BJ98&gt;SUM(JK98:$JV98),IF(JJ98+SUM(JK98:$JV98)&gt;$BJ98,$BJ98-SUM(RK98:$RV98),JJ98),0))</f>
        <v>0</v>
      </c>
      <c r="RK98" s="5">
        <f>IF(JK98=0,0,IF($BJ98&gt;SUM(JL98:$JV98),IF(JK98+SUM(JL98:$JV98)&gt;$BJ98,$BJ98-SUM(RL98:$RV98),JK98),0))</f>
        <v>0</v>
      </c>
      <c r="RL98" s="5">
        <f>IF(JL98=0,0,IF($BJ98&gt;SUM(JM98:$JV98),IF(JL98+SUM(JM98:$JV98)&gt;$BJ98,$BJ98-SUM(RM98:$RV98),JL98),0))</f>
        <v>0</v>
      </c>
      <c r="RM98" s="5">
        <f>IF(JM98=0,0,IF($BJ98&gt;SUM(JN98:$JV98),IF(JM98+SUM(JN98:$JV98)&gt;$BJ98,$BJ98-SUM(RN98:$RV98),JM98),0))</f>
        <v>0</v>
      </c>
      <c r="RN98" s="5">
        <f>IF(JN98=0,0,IF($BJ98&gt;SUM(JO98:$JV98),IF(JN98+SUM(JO98:$JV98)&gt;$BJ98,$BJ98-SUM(RO98:$RV98),JN98),0))</f>
        <v>0</v>
      </c>
      <c r="RO98" s="5">
        <f>IF(JO98=0,0,IF($BJ98&gt;SUM(JP98:$JV98),IF(JO98+SUM(JP98:$JV98)&gt;$BJ98,$BJ98-SUM(RP98:$RV98),JO98),0))</f>
        <v>0</v>
      </c>
      <c r="RP98" s="5">
        <f>IF(JP98=0,0,IF($BJ98&gt;SUM(JQ98:$JV98),IF(JP98+SUM(JQ98:$JV98)&gt;$BJ98,$BJ98-SUM(RQ98:$RV98),JP98),0))</f>
        <v>0</v>
      </c>
      <c r="RQ98" s="5">
        <f>IF(JQ98=0,0,IF($BJ98&gt;SUM(JR98:$JV98),IF(JQ98+SUM(JR98:$JV98)&gt;$BJ98,$BJ98-SUM(RR98:$RV98),JQ98),0))</f>
        <v>0</v>
      </c>
      <c r="RR98" s="5">
        <f>IF(JR98=0,0,IF($BJ98&gt;SUM(JS98:$JV98),IF(JR98+SUM(JS98:$JV98)&gt;$BJ98,$BJ98-SUM(RS98:$RV98),JR98),0))</f>
        <v>0</v>
      </c>
      <c r="RS98" s="5">
        <f>IF(JS98=0,0,IF($BJ98&gt;SUM(JT98:$JV98),IF(JS98+SUM(JT98:$JV98)&gt;$BJ98,$BJ98-SUM(RT98:$RV98),JS98),0))</f>
        <v>0</v>
      </c>
      <c r="RT98" s="5">
        <f>IF(JT98=0,0,IF($BJ98&gt;SUM(JU98:$JV98),IF(JT98+SUM(JU98:$JV98)&gt;$BJ98,$BJ98-SUM(RU98:$RV98),JT98),0))</f>
        <v>0</v>
      </c>
      <c r="RU98" s="5">
        <f>IF(JU98=0,0,IF($BJ98&gt;SUM(JV98:$JV98),IF(JU98+SUM(JV98:$JV98)&gt;$BJ98,$BJ98-SUM(RV98:$RV98),JU98),0))</f>
        <v>0</v>
      </c>
      <c r="RV98" s="54"/>
      <c r="RW98" s="12">
        <f ca="1">SUMIFS(Sales!D$1:D$151,Sales!B$1:B$151,B98,Sales!C$1:C$151,C98)</f>
        <v>102</v>
      </c>
      <c r="RX98" s="65" t="b">
        <f>IF(COUNTIF(Sales!C$1:C$153,C98)=1,TRUE,FALSE)</f>
        <v>1</v>
      </c>
      <c r="RY98" t="b">
        <f t="shared" si="625"/>
        <v>1</v>
      </c>
    </row>
    <row r="99" spans="1:493" hidden="1" x14ac:dyDescent="0.35">
      <c r="A99" s="7">
        <f t="shared" ca="1" si="546"/>
        <v>99</v>
      </c>
      <c r="B99" s="126" t="str">
        <f t="shared" si="595"/>
        <v>GC-Shoes</v>
      </c>
      <c r="C99" s="20" t="s">
        <v>162</v>
      </c>
      <c r="D99" s="20"/>
      <c r="E99" s="155">
        <f>IF(LEFT(C99,5)="Total",0,SUMIFS(Costing!E$1:E$79,Costing!C$1:C$79,B99,Costing!D$1:D$79,C99))</f>
        <v>0</v>
      </c>
      <c r="F99" s="60">
        <f>SUMIFS(Costing!G$1:G$79,Costing!C$1:C$79,B99,Costing!D$1:D$79,C99)</f>
        <v>0</v>
      </c>
      <c r="G99" s="92"/>
      <c r="H99" s="220"/>
      <c r="I99" s="67">
        <f t="shared" si="603"/>
        <v>0</v>
      </c>
      <c r="J99" s="92"/>
      <c r="K99" s="220"/>
      <c r="L99" s="67">
        <f t="shared" si="604"/>
        <v>0</v>
      </c>
      <c r="M99" s="92"/>
      <c r="N99" s="220"/>
      <c r="O99" s="67">
        <f t="shared" si="605"/>
        <v>0</v>
      </c>
      <c r="P99" s="92"/>
      <c r="Q99" s="220"/>
      <c r="R99" s="67">
        <f t="shared" si="606"/>
        <v>0</v>
      </c>
      <c r="S99" s="92"/>
      <c r="T99" s="220"/>
      <c r="U99" s="67">
        <f t="shared" si="607"/>
        <v>0</v>
      </c>
      <c r="V99" s="92"/>
      <c r="W99" s="220"/>
      <c r="X99" s="67">
        <f t="shared" si="608"/>
        <v>0</v>
      </c>
      <c r="Y99" s="92"/>
      <c r="Z99" s="220"/>
      <c r="AA99" s="67">
        <f t="shared" si="609"/>
        <v>0</v>
      </c>
      <c r="AB99" s="92"/>
      <c r="AC99" s="220"/>
      <c r="AD99" s="67">
        <f t="shared" si="610"/>
        <v>0</v>
      </c>
      <c r="AE99" s="92"/>
      <c r="AF99" s="220"/>
      <c r="AG99" s="67">
        <f t="shared" si="611"/>
        <v>0</v>
      </c>
      <c r="AH99" s="92"/>
      <c r="AI99" s="220"/>
      <c r="AJ99" s="67">
        <f t="shared" si="612"/>
        <v>0</v>
      </c>
      <c r="AK99" s="92"/>
      <c r="AL99" s="220"/>
      <c r="AM99" s="67">
        <f t="shared" si="613"/>
        <v>0</v>
      </c>
      <c r="AN99" s="92"/>
      <c r="AO99" s="220"/>
      <c r="AP99" s="67">
        <f t="shared" si="614"/>
        <v>0</v>
      </c>
      <c r="AQ99" s="92"/>
      <c r="AR99" s="220"/>
      <c r="AS99" s="67">
        <f t="shared" si="615"/>
        <v>0</v>
      </c>
      <c r="AT99" s="92"/>
      <c r="AU99" s="220"/>
      <c r="AV99" s="67">
        <f t="shared" si="616"/>
        <v>0</v>
      </c>
      <c r="AW99" s="92"/>
      <c r="AX99" s="220"/>
      <c r="AY99" s="67">
        <f t="shared" si="617"/>
        <v>0</v>
      </c>
      <c r="AZ99" s="92"/>
      <c r="BA99" s="220"/>
      <c r="BB99" s="67">
        <f t="shared" si="618"/>
        <v>0</v>
      </c>
      <c r="BC99" s="92"/>
      <c r="BD99" s="220"/>
      <c r="BE99" s="67">
        <f t="shared" si="619"/>
        <v>0</v>
      </c>
      <c r="BF99" s="92"/>
      <c r="BG99" s="220"/>
      <c r="BH99" s="67">
        <f t="shared" si="620"/>
        <v>0</v>
      </c>
      <c r="BI99" s="68"/>
      <c r="BJ99" s="154">
        <f t="shared" si="621"/>
        <v>0</v>
      </c>
      <c r="BK99" s="116">
        <f t="shared" si="622"/>
        <v>0</v>
      </c>
      <c r="BL99" s="50"/>
      <c r="BM99" s="5">
        <f ca="1">SUMIFS(INDIRECT("Sales!"&amp;RW99&amp;":"&amp;RW99),Sales!$1:$1,"&gt;"&amp;$BN$2,Sales!$1:$1,"&lt;="&amp;$C$2)/$BM$2*30</f>
        <v>0</v>
      </c>
      <c r="BN99" s="72"/>
      <c r="BO99" s="5">
        <f>SUMIF($DB$2:$RV$2,"&lt;"&amp;BO$2,$DB99:$RV99)-SUM($BN99:BN99)</f>
        <v>0</v>
      </c>
      <c r="BP99" s="5">
        <f>SUMIF($DB$2:$RV$2,"&lt;"&amp;BP$2,$DB99:$RV99)-SUM($BN99:BO99)</f>
        <v>0</v>
      </c>
      <c r="BQ99" s="5">
        <f>SUMIF($DB$2:$RV$2,"&lt;"&amp;BQ$2,$DB99:$RV99)-SUM($BN99:BP99)</f>
        <v>0</v>
      </c>
      <c r="BR99" s="5">
        <f>SUMIF($DB$2:$RV$2,"&lt;"&amp;BR$2,$DB99:$RV99)-SUM($BN99:BQ99)</f>
        <v>0</v>
      </c>
      <c r="BS99" s="5">
        <f>SUMIF($DB$2:$RV$2,"&lt;"&amp;BS$2,$DB99:$RV99)-SUM($BN99:BR99)</f>
        <v>0</v>
      </c>
      <c r="BT99" s="5">
        <f>SUMIF($DB$2:$RV$2,"&lt;"&amp;BT$2,$DB99:$RV99)-SUM($BN99:BS99)</f>
        <v>0</v>
      </c>
      <c r="BU99" s="5">
        <f t="shared" si="623"/>
        <v>0</v>
      </c>
      <c r="BV99" s="10"/>
      <c r="BW99" s="95"/>
      <c r="BX99" s="95">
        <v>0</v>
      </c>
      <c r="BY99" s="95">
        <v>0</v>
      </c>
      <c r="BZ99" s="95"/>
      <c r="CA99" s="95"/>
      <c r="CB99" s="95"/>
      <c r="CC99" s="79">
        <v>0</v>
      </c>
      <c r="CD99" s="79">
        <v>0</v>
      </c>
      <c r="CE99" s="79">
        <v>0</v>
      </c>
      <c r="CF99" s="79">
        <v>0</v>
      </c>
      <c r="CG99" s="79">
        <v>0</v>
      </c>
      <c r="CH99" s="79">
        <v>0</v>
      </c>
      <c r="CI99" s="79">
        <v>0</v>
      </c>
      <c r="CJ99" s="79">
        <v>0</v>
      </c>
      <c r="CK99" s="79">
        <v>0</v>
      </c>
      <c r="CL99" s="79">
        <v>0</v>
      </c>
      <c r="CM99" s="79">
        <v>0</v>
      </c>
      <c r="CN99" s="79">
        <v>0</v>
      </c>
      <c r="CO99" s="79">
        <v>0</v>
      </c>
      <c r="CP99" s="79">
        <v>42</v>
      </c>
      <c r="CQ99" s="79">
        <v>0</v>
      </c>
      <c r="CR99" s="79">
        <v>0</v>
      </c>
      <c r="CS99" s="79">
        <v>30</v>
      </c>
      <c r="CT99" s="79">
        <v>57</v>
      </c>
      <c r="CU99" s="79">
        <v>55</v>
      </c>
      <c r="CV99" s="79">
        <v>50</v>
      </c>
      <c r="CW99" s="79">
        <v>0</v>
      </c>
      <c r="CX99" s="95">
        <v>10</v>
      </c>
      <c r="CY99" s="79">
        <v>10</v>
      </c>
      <c r="CZ99" s="79">
        <v>25</v>
      </c>
      <c r="DA99" s="79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/>
      <c r="IG99" s="5">
        <v>0</v>
      </c>
      <c r="IH99" s="5">
        <v>0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0</v>
      </c>
      <c r="JR99" s="5">
        <v>0</v>
      </c>
      <c r="JS99" s="5">
        <v>0</v>
      </c>
      <c r="JT99" s="5">
        <v>0</v>
      </c>
      <c r="JU99" s="5"/>
      <c r="JV99" s="54"/>
      <c r="JW99" s="5">
        <f>IF(BW99=0,0,IF($BJ99&gt;SUM(BX99:$JV99),IF(BW99+SUM(BX99:$JV99)&gt;$BJ99,$BJ99-SUM(JX99:$RV99),BW99),0))</f>
        <v>0</v>
      </c>
      <c r="JX99" s="5">
        <f>IF(BX99=0,0,IF($BJ99&gt;SUM(BY99:$JV99),IF(BX99+SUM(BY99:$JV99)&gt;$BJ99,$BJ99-SUM(JY99:$RV99),BX99),0))</f>
        <v>0</v>
      </c>
      <c r="JY99" s="5">
        <f>IF(BY99=0,0,IF($BJ99&gt;SUM(BZ99:$JV99),IF(BY99+SUM(BZ99:$JV99)&gt;$BJ99,$BJ99-SUM(JZ99:$RV99),BY99),0))</f>
        <v>0</v>
      </c>
      <c r="JZ99" s="5">
        <f>IF(BZ99=0,0,IF($BJ99&gt;SUM(CA99:$JV99),IF(BZ99+SUM(CA99:$JV99)&gt;$BJ99,$BJ99-SUM(KA99:$RV99),BZ99),0))</f>
        <v>0</v>
      </c>
      <c r="KA99" s="5">
        <f>IF(CA99=0,0,IF($BJ99&gt;SUM(CB99:$JV99),IF(CA99+SUM(CB99:$JV99)&gt;$BJ99,$BJ99-SUM(KB99:$RV99),CA99),0))</f>
        <v>0</v>
      </c>
      <c r="KB99" s="5">
        <f>IF(CB99=0,0,IF($BJ99&gt;SUM(CC99:$JV99),IF(CB99+SUM(CC99:$JV99)&gt;$BJ99,$BJ99-SUM(KC99:$RV99),CB99),0))</f>
        <v>0</v>
      </c>
      <c r="KC99" s="5">
        <f>IF(CC99=0,0,IF($BJ99&gt;SUM(CD99:$JV99),IF(CC99+SUM(CD99:$JV99)&gt;$BJ99,$BJ99-SUM(KD99:$RV99),CC99),0))</f>
        <v>0</v>
      </c>
      <c r="KD99" s="5">
        <f>IF(CD99=0,0,IF($BJ99&gt;SUM(CE99:$JV99),IF(CD99+SUM(CE99:$JV99)&gt;$BJ99,$BJ99-SUM(KE99:$RV99),CD99),0))</f>
        <v>0</v>
      </c>
      <c r="KE99" s="5">
        <f>IF(CE99=0,0,IF($BJ99&gt;SUM(CF99:$JV99),IF(CE99+SUM(CF99:$JV99)&gt;$BJ99,$BJ99-SUM(KF99:$RV99),CE99),0))</f>
        <v>0</v>
      </c>
      <c r="KF99" s="5">
        <f>IF(CF99=0,0,IF($BJ99&gt;SUM(CG99:$JV99),IF(CF99+SUM(CG99:$JV99)&gt;$BJ99,$BJ99-SUM(KG99:$RV99),CF99),0))</f>
        <v>0</v>
      </c>
      <c r="KG99" s="5">
        <f>IF(CG99=0,0,IF($BJ99&gt;SUM(CH99:$JV99),IF(CG99+SUM(CH99:$JV99)&gt;$BJ99,$BJ99-SUM(KH99:$RV99),CG99),0))</f>
        <v>0</v>
      </c>
      <c r="KH99" s="5">
        <f>IF(CH99=0,0,IF($BJ99&gt;SUM(CI99:$JV99),IF(CH99+SUM(CI99:$JV99)&gt;$BJ99,$BJ99-SUM(KI99:$RV99),CH99),0))</f>
        <v>0</v>
      </c>
      <c r="KI99" s="5">
        <f>IF(CI99=0,0,IF($BJ99&gt;SUM(CJ99:$JV99),IF(CI99+SUM(CJ99:$JV99)&gt;$BJ99,$BJ99-SUM(KJ99:$RV99),CI99),0))</f>
        <v>0</v>
      </c>
      <c r="KJ99" s="5">
        <f>IF(CJ99=0,0,IF($BJ99&gt;SUM(CK99:$JV99),IF(CJ99+SUM(CK99:$JV99)&gt;$BJ99,$BJ99-SUM(KK99:$RV99),CJ99),0))</f>
        <v>0</v>
      </c>
      <c r="KK99" s="5">
        <f>IF(CK99=0,0,IF($BJ99&gt;SUM(CL99:$JV99),IF(CK99+SUM(CL99:$JV99)&gt;$BJ99,$BJ99-SUM(KL99:$RV99),CK99),0))</f>
        <v>0</v>
      </c>
      <c r="KL99" s="5">
        <f>IF(CL99=0,0,IF($BJ99&gt;SUM(CM99:$JV99),IF(CL99+SUM(CM99:$JV99)&gt;$BJ99,$BJ99-SUM(KM99:$RV99),CL99),0))</f>
        <v>0</v>
      </c>
      <c r="KM99" s="5">
        <f>IF(CM99=0,0,IF($BJ99&gt;SUM(CN99:$JV99),IF(CM99+SUM(CN99:$JV99)&gt;$BJ99,$BJ99-SUM(KN99:$RV99),CM99),0))</f>
        <v>0</v>
      </c>
      <c r="KN99" s="5">
        <f>IF(CN99=0,0,IF($BJ99&gt;SUM(CO99:$JV99),IF(CN99+SUM(CO99:$JV99)&gt;$BJ99,$BJ99-SUM(KO99:$RV99),CN99),0))</f>
        <v>0</v>
      </c>
      <c r="KO99" s="5">
        <f>IF(CO99=0,0,IF($BJ99&gt;SUM(CP99:$JV99),IF(CO99+SUM(CP99:$JV99)&gt;$BJ99,$BJ99-SUM(KP99:$RV99),CO99),0))</f>
        <v>0</v>
      </c>
      <c r="KP99" s="5">
        <f>IF(CP99=0,0,IF($BJ99&gt;SUM(CQ99:$JV99),IF(CP99+SUM(CQ99:$JV99)&gt;$BJ99,$BJ99-SUM(KQ99:$RV99),CP99),0))</f>
        <v>0</v>
      </c>
      <c r="KQ99" s="5">
        <f>IF(CQ99=0,0,IF($BJ99&gt;SUM(CR99:$JV99),IF(CQ99+SUM(CR99:$JV99)&gt;$BJ99,$BJ99-SUM(KR99:$RV99),CQ99),0))</f>
        <v>0</v>
      </c>
      <c r="KR99" s="5">
        <f>IF(CR99=0,0,IF($BJ99&gt;SUM(CS99:$JV99),IF(CR99+SUM(CS99:$JV99)&gt;$BJ99,$BJ99-SUM(KS99:$RV99),CR99),0))</f>
        <v>0</v>
      </c>
      <c r="KS99" s="5">
        <f>IF(CS99=0,0,IF($BJ99&gt;SUM(CT99:$JV99),IF(CS99+SUM(CT99:$JV99)&gt;$BJ99,$BJ99-SUM(KT99:$RV99),CS99),0))</f>
        <v>0</v>
      </c>
      <c r="KT99" s="5">
        <f>IF(CT99=0,0,IF($BJ99&gt;SUM(CU99:$JV99),IF(CT99+SUM(CU99:$JV99)&gt;$BJ99,$BJ99-SUM(KU99:$RV99),CT99),0))</f>
        <v>0</v>
      </c>
      <c r="KU99" s="5">
        <f>IF(CU99=0,0,IF($BJ99&gt;SUM(CV99:$JV99),IF(CU99+SUM(CV99:$JV99)&gt;$BJ99,$BJ99-SUM(KV99:$RV99),CU99),0))</f>
        <v>0</v>
      </c>
      <c r="KV99" s="5">
        <f>IF(CV99=0,0,IF($BJ99&gt;SUM(CW99:$JV99),IF(CV99+SUM(CW99:$JV99)&gt;$BJ99,$BJ99-SUM(KW99:$RV99),CV99),0))</f>
        <v>0</v>
      </c>
      <c r="KW99" s="5">
        <f>IF(CW99=0,0,IF($BJ99&gt;SUM(CX99:$JV99),IF(CW99+SUM(CX99:$JV99)&gt;$BJ99,$BJ99-SUM(KX99:$RV99),CW99),0))</f>
        <v>0</v>
      </c>
      <c r="KX99" s="5">
        <f>IF(CX99=0,0,IF($BJ99&gt;SUM(CY99:$JV99),IF(CX99+SUM(CY99:$JV99)&gt;$BJ99,$BJ99-SUM(KY99:$RV99),CX99),0))</f>
        <v>0</v>
      </c>
      <c r="KY99" s="5">
        <f>IF(CY99=0,0,IF($BJ99&gt;SUM(CZ99:$JV99),IF(CY99+SUM(CZ99:$JV99)&gt;$BJ99,$BJ99-SUM(KZ99:$RV99),CY99),0))</f>
        <v>0</v>
      </c>
      <c r="KZ99" s="5">
        <f>IF(CZ99=0,0,IF($BJ99&gt;SUM(DA99:$JV99),IF(CZ99+SUM(DA99:$JV99)&gt;$BJ99,$BJ99-SUM(LA99:$RV99),CZ99),0))</f>
        <v>0</v>
      </c>
      <c r="LA99" s="5">
        <f>IF(DA99=0,0,IF($BJ99&gt;SUM(DB99:$JV99),IF(DA99+SUM(DB99:$JV99)&gt;$BJ99,$BJ99-SUM(LB99:$RV99),DA99),0))</f>
        <v>0</v>
      </c>
      <c r="LB99" s="5">
        <f>IF(DB99=0,0,IF($BJ99&gt;SUM(DC99:$JV99),IF(DB99+SUM(DC99:$JV99)&gt;$BJ99,$BJ99-SUM(LC99:$RV99),DB99),0))</f>
        <v>0</v>
      </c>
      <c r="LC99" s="5">
        <f>IF(DC99=0,0,IF($BJ99&gt;SUM(DD99:$JV99),IF(DC99+SUM(DD99:$JV99)&gt;$BJ99,$BJ99-SUM(LD99:$RV99),DC99),0))</f>
        <v>0</v>
      </c>
      <c r="LD99" s="5">
        <f>IF(DD99=0,0,IF($BJ99&gt;SUM(DE99:$JV99),IF(DD99+SUM(DE99:$JV99)&gt;$BJ99,$BJ99-SUM(LE99:$RV99),DD99),0))</f>
        <v>0</v>
      </c>
      <c r="LE99" s="5">
        <f>IF(DE99=0,0,IF($BJ99&gt;SUM(DF99:$JV99),IF(DE99+SUM(DF99:$JV99)&gt;$BJ99,$BJ99-SUM(LF99:$RV99),DE99),0))</f>
        <v>0</v>
      </c>
      <c r="LF99" s="5">
        <f>IF(DF99=0,0,IF($BJ99&gt;SUM(DG99:$JV99),IF(DF99+SUM(DG99:$JV99)&gt;$BJ99,$BJ99-SUM(LG99:$RV99),DF99),0))</f>
        <v>0</v>
      </c>
      <c r="LG99" s="5">
        <f>IF(DG99=0,0,IF($BJ99&gt;SUM(DH99:$JV99),IF(DG99+SUM(DH99:$JV99)&gt;$BJ99,$BJ99-SUM(LH99:$RV99),DG99),0))</f>
        <v>0</v>
      </c>
      <c r="LH99" s="5">
        <f>IF(DH99=0,0,IF($BJ99&gt;SUM(DI99:$JV99),IF(DH99+SUM(DI99:$JV99)&gt;$BJ99,$BJ99-SUM(LI99:$RV99),DH99),0))</f>
        <v>0</v>
      </c>
      <c r="LI99" s="5">
        <f>IF(DI99=0,0,IF($BJ99&gt;SUM(DJ99:$JV99),IF(DI99+SUM(DJ99:$JV99)&gt;$BJ99,$BJ99-SUM(LJ99:$RV99),DI99),0))</f>
        <v>0</v>
      </c>
      <c r="LJ99" s="5">
        <f>IF(DJ99=0,0,IF($BJ99&gt;SUM(DK99:$JV99),IF(DJ99+SUM(DK99:$JV99)&gt;$BJ99,$BJ99-SUM(LK99:$RV99),DJ99),0))</f>
        <v>0</v>
      </c>
      <c r="LK99" s="5">
        <f>IF(DK99=0,0,IF($BJ99&gt;SUM(DL99:$JV99),IF(DK99+SUM(DL99:$JV99)&gt;$BJ99,$BJ99-SUM(LL99:$RV99),DK99),0))</f>
        <v>0</v>
      </c>
      <c r="LL99" s="5">
        <f>IF(DL99=0,0,IF($BJ99&gt;SUM(DM99:$JV99),IF(DL99+SUM(DM99:$JV99)&gt;$BJ99,$BJ99-SUM(LM99:$RV99),DL99),0))</f>
        <v>0</v>
      </c>
      <c r="LM99" s="5">
        <f>IF(DM99=0,0,IF($BJ99&gt;SUM(DN99:$JV99),IF(DM99+SUM(DN99:$JV99)&gt;$BJ99,$BJ99-SUM(LN99:$RV99),DM99),0))</f>
        <v>0</v>
      </c>
      <c r="LN99" s="5">
        <f>IF(DN99=0,0,IF($BJ99&gt;SUM(DO99:$JV99),IF(DN99+SUM(DO99:$JV99)&gt;$BJ99,$BJ99-SUM(LO99:$RV99),DN99),0))</f>
        <v>0</v>
      </c>
      <c r="LO99" s="5">
        <f>IF(DO99=0,0,IF($BJ99&gt;SUM(DP99:$JV99),IF(DO99+SUM(DP99:$JV99)&gt;$BJ99,$BJ99-SUM(LP99:$RV99),DO99),0))</f>
        <v>0</v>
      </c>
      <c r="LP99" s="5">
        <f>IF(DP99=0,0,IF($BJ99&gt;SUM(DQ99:$JV99),IF(DP99+SUM(DQ99:$JV99)&gt;$BJ99,$BJ99-SUM(LQ99:$RV99),DP99),0))</f>
        <v>0</v>
      </c>
      <c r="LQ99" s="5">
        <f>IF(DQ99=0,0,IF($BJ99&gt;SUM(DR99:$JV99),IF(DQ99+SUM(DR99:$JV99)&gt;$BJ99,$BJ99-SUM(LR99:$RV99),DQ99),0))</f>
        <v>0</v>
      </c>
      <c r="LR99" s="5">
        <f>IF(DR99=0,0,IF($BJ99&gt;SUM(DS99:$JV99),IF(DR99+SUM(DS99:$JV99)&gt;$BJ99,$BJ99-SUM(LS99:$RV99),DR99),0))</f>
        <v>0</v>
      </c>
      <c r="LS99" s="5">
        <f>IF(DS99=0,0,IF($BJ99&gt;SUM(DT99:$JV99),IF(DS99+SUM(DT99:$JV99)&gt;$BJ99,$BJ99-SUM(LT99:$RV99),DS99),0))</f>
        <v>0</v>
      </c>
      <c r="LT99" s="5">
        <f>IF(DT99=0,0,IF($BJ99&gt;SUM(DU99:$JV99),IF(DT99+SUM(DU99:$JV99)&gt;$BJ99,$BJ99-SUM(LU99:$RV99),DT99),0))</f>
        <v>0</v>
      </c>
      <c r="LU99" s="5">
        <f>IF(DU99=0,0,IF($BJ99&gt;SUM(DV99:$JV99),IF(DU99+SUM(DV99:$JV99)&gt;$BJ99,$BJ99-SUM(LV99:$RV99),DU99),0))</f>
        <v>0</v>
      </c>
      <c r="LV99" s="5">
        <f>IF(DV99=0,0,IF($BJ99&gt;SUM(DW99:$JV99),IF(DV99+SUM(DW99:$JV99)&gt;$BJ99,$BJ99-SUM(LW99:$RV99),DV99),0))</f>
        <v>0</v>
      </c>
      <c r="LW99" s="5">
        <f>IF(DW99=0,0,IF($BJ99&gt;SUM(DX99:$JV99),IF(DW99+SUM(DX99:$JV99)&gt;$BJ99,$BJ99-SUM(LX99:$RV99),DW99),0))</f>
        <v>0</v>
      </c>
      <c r="LX99" s="5">
        <f>IF(DX99=0,0,IF($BJ99&gt;SUM(DY99:$JV99),IF(DX99+SUM(DY99:$JV99)&gt;$BJ99,$BJ99-SUM(LY99:$RV99),DX99),0))</f>
        <v>0</v>
      </c>
      <c r="LY99" s="5">
        <f>IF(DY99=0,0,IF($BJ99&gt;SUM(DZ99:$JV99),IF(DY99+SUM(DZ99:$JV99)&gt;$BJ99,$BJ99-SUM(LZ99:$RV99),DY99),0))</f>
        <v>0</v>
      </c>
      <c r="LZ99" s="5">
        <f>IF(DZ99=0,0,IF($BJ99&gt;SUM(EA99:$JV99),IF(DZ99+SUM(EA99:$JV99)&gt;$BJ99,$BJ99-SUM(MA99:$RV99),DZ99),0))</f>
        <v>0</v>
      </c>
      <c r="MA99" s="5">
        <f>IF(EA99=0,0,IF($BJ99&gt;SUM(EB99:$JV99),IF(EA99+SUM(EB99:$JV99)&gt;$BJ99,$BJ99-SUM(MB99:$RV99),EA99),0))</f>
        <v>0</v>
      </c>
      <c r="MB99" s="5">
        <f>IF(EB99=0,0,IF($BJ99&gt;SUM(EC99:$JV99),IF(EB99+SUM(EC99:$JV99)&gt;$BJ99,$BJ99-SUM(MC99:$RV99),EB99),0))</f>
        <v>0</v>
      </c>
      <c r="MC99" s="5">
        <f>IF(EC99=0,0,IF($BJ99&gt;SUM(ED99:$JV99),IF(EC99+SUM(ED99:$JV99)&gt;$BJ99,$BJ99-SUM(MD99:$RV99),EC99),0))</f>
        <v>0</v>
      </c>
      <c r="MD99" s="5">
        <f>IF(ED99=0,0,IF($BJ99&gt;SUM(EE99:$JV99),IF(ED99+SUM(EE99:$JV99)&gt;$BJ99,$BJ99-SUM(ME99:$RV99),ED99),0))</f>
        <v>0</v>
      </c>
      <c r="ME99" s="5">
        <f>IF(EE99=0,0,IF($BJ99&gt;SUM(EF99:$JV99),IF(EE99+SUM(EF99:$JV99)&gt;$BJ99,$BJ99-SUM(MF99:$RV99),EE99),0))</f>
        <v>0</v>
      </c>
      <c r="MF99" s="5">
        <f>IF(EF99=0,0,IF($BJ99&gt;SUM(EG99:$JV99),IF(EF99+SUM(EG99:$JV99)&gt;$BJ99,$BJ99-SUM(MG99:$RV99),EF99),0))</f>
        <v>0</v>
      </c>
      <c r="MG99" s="5">
        <f>IF(EG99=0,0,IF($BJ99&gt;SUM(EH99:$JV99),IF(EG99+SUM(EH99:$JV99)&gt;$BJ99,$BJ99-SUM(MH99:$RV99),EG99),0))</f>
        <v>0</v>
      </c>
      <c r="MH99" s="5">
        <f>IF(EH99=0,0,IF($BJ99&gt;SUM(EI99:$JV99),IF(EH99+SUM(EI99:$JV99)&gt;$BJ99,$BJ99-SUM(MI99:$RV99),EH99),0))</f>
        <v>0</v>
      </c>
      <c r="MI99" s="5">
        <f>IF(EI99=0,0,IF($BJ99&gt;SUM(EJ99:$JV99),IF(EI99+SUM(EJ99:$JV99)&gt;$BJ99,$BJ99-SUM(MJ99:$RV99),EI99),0))</f>
        <v>0</v>
      </c>
      <c r="MJ99" s="5">
        <f>IF(EJ99=0,0,IF($BJ99&gt;SUM(EK99:$JV99),IF(EJ99+SUM(EK99:$JV99)&gt;$BJ99,$BJ99-SUM(MK99:$RV99),EJ99),0))</f>
        <v>0</v>
      </c>
      <c r="MK99" s="5">
        <f>IF(EK99=0,0,IF($BJ99&gt;SUM(EL99:$JV99),IF(EK99+SUM(EL99:$JV99)&gt;$BJ99,$BJ99-SUM(ML99:$RV99),EK99),0))</f>
        <v>0</v>
      </c>
      <c r="ML99" s="5">
        <f>IF(EL99=0,0,IF($BJ99&gt;SUM(EM99:$JV99),IF(EL99+SUM(EM99:$JV99)&gt;$BJ99,$BJ99-SUM(MM99:$RV99),EL99),0))</f>
        <v>0</v>
      </c>
      <c r="MM99" s="5">
        <f>IF(EM99=0,0,IF($BJ99&gt;SUM(EN99:$JV99),IF(EM99+SUM(EN99:$JV99)&gt;$BJ99,$BJ99-SUM(MN99:$RV99),EM99),0))</f>
        <v>0</v>
      </c>
      <c r="MN99" s="5">
        <f>IF(EN99=0,0,IF($BJ99&gt;SUM(EO99:$JV99),IF(EN99+SUM(EO99:$JV99)&gt;$BJ99,$BJ99-SUM(MO99:$RV99),EN99),0))</f>
        <v>0</v>
      </c>
      <c r="MO99" s="5">
        <f>IF(EO99=0,0,IF($BJ99&gt;SUM(EP99:$JV99),IF(EO99+SUM(EP99:$JV99)&gt;$BJ99,$BJ99-SUM(MP99:$RV99),EO99),0))</f>
        <v>0</v>
      </c>
      <c r="MP99" s="5">
        <f>IF(EP99=0,0,IF($BJ99&gt;SUM(EQ99:$JV99),IF(EP99+SUM(EQ99:$JV99)&gt;$BJ99,$BJ99-SUM(MQ99:$RV99),EP99),0))</f>
        <v>0</v>
      </c>
      <c r="MQ99" s="5">
        <f>IF(EQ99=0,0,IF($BJ99&gt;SUM(ER99:$JV99),IF(EQ99+SUM(ER99:$JV99)&gt;$BJ99,$BJ99-SUM(MR99:$RV99),EQ99),0))</f>
        <v>0</v>
      </c>
      <c r="MR99" s="5">
        <f>IF(ER99=0,0,IF($BJ99&gt;SUM(ES99:$JV99),IF(ER99+SUM(ES99:$JV99)&gt;$BJ99,$BJ99-SUM(MS99:$RV99),ER99),0))</f>
        <v>0</v>
      </c>
      <c r="MS99" s="5">
        <f>IF(ES99=0,0,IF($BJ99&gt;SUM(ET99:$JV99),IF(ES99+SUM(ET99:$JV99)&gt;$BJ99,$BJ99-SUM(MT99:$RV99),ES99),0))</f>
        <v>0</v>
      </c>
      <c r="MT99" s="5">
        <f>IF(ET99=0,0,IF($BJ99&gt;SUM(EU99:$JV99),IF(ET99+SUM(EU99:$JV99)&gt;$BJ99,$BJ99-SUM(MU99:$RV99),ET99),0))</f>
        <v>0</v>
      </c>
      <c r="MU99" s="5">
        <f>IF(EU99=0,0,IF($BJ99&gt;SUM(EV99:$JV99),IF(EU99+SUM(EV99:$JV99)&gt;$BJ99,$BJ99-SUM(MV99:$RV99),EU99),0))</f>
        <v>0</v>
      </c>
      <c r="MV99" s="5">
        <f>IF(EV99=0,0,IF($BJ99&gt;SUM(EW99:$JV99),IF(EV99+SUM(EW99:$JV99)&gt;$BJ99,$BJ99-SUM(MW99:$RV99),EV99),0))</f>
        <v>0</v>
      </c>
      <c r="MW99" s="5">
        <f>IF(EW99=0,0,IF($BJ99&gt;SUM(EX99:$JV99),IF(EW99+SUM(EX99:$JV99)&gt;$BJ99,$BJ99-SUM(MX99:$RV99),EW99),0))</f>
        <v>0</v>
      </c>
      <c r="MX99" s="5">
        <f>IF(EX99=0,0,IF($BJ99&gt;SUM(EY99:$JV99),IF(EX99+SUM(EY99:$JV99)&gt;$BJ99,$BJ99-SUM(MY99:$RV99),EX99),0))</f>
        <v>0</v>
      </c>
      <c r="MY99" s="5">
        <f>IF(EY99=0,0,IF($BJ99&gt;SUM(EZ99:$JV99),IF(EY99+SUM(EZ99:$JV99)&gt;$BJ99,$BJ99-SUM(MZ99:$RV99),EY99),0))</f>
        <v>0</v>
      </c>
      <c r="MZ99" s="5">
        <f>IF(EZ99=0,0,IF($BJ99&gt;SUM(FA99:$JV99),IF(EZ99+SUM(FA99:$JV99)&gt;$BJ99,$BJ99-SUM(NA99:$RV99),EZ99),0))</f>
        <v>0</v>
      </c>
      <c r="NA99" s="5">
        <f>IF(FA99=0,0,IF($BJ99&gt;SUM(FB99:$JV99),IF(FA99+SUM(FB99:$JV99)&gt;$BJ99,$BJ99-SUM(NB99:$RV99),FA99),0))</f>
        <v>0</v>
      </c>
      <c r="NB99" s="5">
        <f>IF(FB99=0,0,IF($BJ99&gt;SUM(FC99:$JV99),IF(FB99+SUM(FC99:$JV99)&gt;$BJ99,$BJ99-SUM(NC99:$RV99),FB99),0))</f>
        <v>0</v>
      </c>
      <c r="NC99" s="5">
        <f>IF(FC99=0,0,IF($BJ99&gt;SUM(FD99:$JV99),IF(FC99+SUM(FD99:$JV99)&gt;$BJ99,$BJ99-SUM(ND99:$RV99),FC99),0))</f>
        <v>0</v>
      </c>
      <c r="ND99" s="5">
        <f>IF(FD99=0,0,IF($BJ99&gt;SUM(FE99:$JV99),IF(FD99+SUM(FE99:$JV99)&gt;$BJ99,$BJ99-SUM(NE99:$RV99),FD99),0))</f>
        <v>0</v>
      </c>
      <c r="NE99" s="5">
        <f>IF(FE99=0,0,IF($BJ99&gt;SUM(FF99:$JV99),IF(FE99+SUM(FF99:$JV99)&gt;$BJ99,$BJ99-SUM(NF99:$RV99),FE99),0))</f>
        <v>0</v>
      </c>
      <c r="NF99" s="5">
        <f>IF(FF99=0,0,IF($BJ99&gt;SUM(FG99:$JV99),IF(FF99+SUM(FG99:$JV99)&gt;$BJ99,$BJ99-SUM(NG99:$RV99),FF99),0))</f>
        <v>0</v>
      </c>
      <c r="NG99" s="5">
        <f>IF(FG99=0,0,IF($BJ99&gt;SUM(FH99:$JV99),IF(FG99+SUM(FH99:$JV99)&gt;$BJ99,$BJ99-SUM(NH99:$RV99),FG99),0))</f>
        <v>0</v>
      </c>
      <c r="NH99" s="5">
        <f>IF(FH99=0,0,IF($BJ99&gt;SUM(FI99:$JV99),IF(FH99+SUM(FI99:$JV99)&gt;$BJ99,$BJ99-SUM(NI99:$RV99),FH99),0))</f>
        <v>0</v>
      </c>
      <c r="NI99" s="5">
        <f>IF(FI99=0,0,IF($BJ99&gt;SUM(FJ99:$JV99),IF(FI99+SUM(FJ99:$JV99)&gt;$BJ99,$BJ99-SUM(NJ99:$RV99),FI99),0))</f>
        <v>0</v>
      </c>
      <c r="NJ99" s="5">
        <f>IF(FJ99=0,0,IF($BJ99&gt;SUM(FK99:$JV99),IF(FJ99+SUM(FK99:$JV99)&gt;$BJ99,$BJ99-SUM(NK99:$RV99),FJ99),0))</f>
        <v>0</v>
      </c>
      <c r="NK99" s="5">
        <f>IF(FK99=0,0,IF($BJ99&gt;SUM(FL99:$JV99),IF(FK99+SUM(FL99:$JV99)&gt;$BJ99,$BJ99-SUM(NL99:$RV99),FK99),0))</f>
        <v>0</v>
      </c>
      <c r="NL99" s="5">
        <f>IF(FL99=0,0,IF($BJ99&gt;SUM(FM99:$JV99),IF(FL99+SUM(FM99:$JV99)&gt;$BJ99,$BJ99-SUM(NM99:$RV99),FL99),0))</f>
        <v>0</v>
      </c>
      <c r="NM99" s="5">
        <f>IF(FM99=0,0,IF($BJ99&gt;SUM(FN99:$JV99),IF(FM99+SUM(FN99:$JV99)&gt;$BJ99,$BJ99-SUM(NN99:$RV99),FM99),0))</f>
        <v>0</v>
      </c>
      <c r="NN99" s="5">
        <f>IF(FN99=0,0,IF($BJ99&gt;SUM(FO99:$JV99),IF(FN99+SUM(FO99:$JV99)&gt;$BJ99,$BJ99-SUM(NO99:$RV99),FN99),0))</f>
        <v>0</v>
      </c>
      <c r="NO99" s="5">
        <f>IF(FO99=0,0,IF($BJ99&gt;SUM(FP99:$JV99),IF(FO99+SUM(FP99:$JV99)&gt;$BJ99,$BJ99-SUM(NP99:$RV99),FO99),0))</f>
        <v>0</v>
      </c>
      <c r="NP99" s="5">
        <f>IF(FP99=0,0,IF($BJ99&gt;SUM(FQ99:$JV99),IF(FP99+SUM(FQ99:$JV99)&gt;$BJ99,$BJ99-SUM(NQ99:$RV99),FP99),0))</f>
        <v>0</v>
      </c>
      <c r="NQ99" s="5">
        <f>IF(FQ99=0,0,IF($BJ99&gt;SUM(FR99:$JV99),IF(FQ99+SUM(FR99:$JV99)&gt;$BJ99,$BJ99-SUM(NR99:$RV99),FQ99),0))</f>
        <v>0</v>
      </c>
      <c r="NR99" s="5">
        <f>IF(FR99=0,0,IF($BJ99&gt;SUM(FS99:$JV99),IF(FR99+SUM(FS99:$JV99)&gt;$BJ99,$BJ99-SUM(NS99:$RV99),FR99),0))</f>
        <v>0</v>
      </c>
      <c r="NS99" s="5">
        <f>IF(FS99=0,0,IF($BJ99&gt;SUM(FT99:$JV99),IF(FS99+SUM(FT99:$JV99)&gt;$BJ99,$BJ99-SUM(NT99:$RV99),FS99),0))</f>
        <v>0</v>
      </c>
      <c r="NT99" s="5">
        <f>IF(FT99=0,0,IF($BJ99&gt;SUM(FU99:$JV99),IF(FT99+SUM(FU99:$JV99)&gt;$BJ99,$BJ99-SUM(NU99:$RV99),FT99),0))</f>
        <v>0</v>
      </c>
      <c r="NU99" s="5">
        <f>IF(FU99=0,0,IF($BJ99&gt;SUM(FV99:$JV99),IF(FU99+SUM(FV99:$JV99)&gt;$BJ99,$BJ99-SUM(NV99:$RV99),FU99),0))</f>
        <v>0</v>
      </c>
      <c r="NV99" s="5">
        <f>IF(FV99=0,0,IF($BJ99&gt;SUM(FW99:$JV99),IF(FV99+SUM(FW99:$JV99)&gt;$BJ99,$BJ99-SUM(NW99:$RV99),FV99),0))</f>
        <v>0</v>
      </c>
      <c r="NW99" s="5">
        <f>IF(FW99=0,0,IF($BJ99&gt;SUM(FX99:$JV99),IF(FW99+SUM(FX99:$JV99)&gt;$BJ99,$BJ99-SUM(NX99:$RV99),FW99),0))</f>
        <v>0</v>
      </c>
      <c r="NX99" s="5">
        <f>IF(FX99=0,0,IF($BJ99&gt;SUM(FY99:$JV99),IF(FX99+SUM(FY99:$JV99)&gt;$BJ99,$BJ99-SUM(NY99:$RV99),FX99),0))</f>
        <v>0</v>
      </c>
      <c r="NY99" s="5">
        <f>IF(FY99=0,0,IF($BJ99&gt;SUM(FZ99:$JV99),IF(FY99+SUM(FZ99:$JV99)&gt;$BJ99,$BJ99-SUM(NZ99:$RV99),FY99),0))</f>
        <v>0</v>
      </c>
      <c r="NZ99" s="5">
        <f>IF(FZ99=0,0,IF($BJ99&gt;SUM(GA99:$JV99),IF(FZ99+SUM(GA99:$JV99)&gt;$BJ99,$BJ99-SUM(OA99:$RV99),FZ99),0))</f>
        <v>0</v>
      </c>
      <c r="OA99" s="5">
        <f>IF(GA99=0,0,IF($BJ99&gt;SUM(GB99:$JV99),IF(GA99+SUM(GB99:$JV99)&gt;$BJ99,$BJ99-SUM(OB99:$RV99),GA99),0))</f>
        <v>0</v>
      </c>
      <c r="OB99" s="5">
        <f>IF(GB99=0,0,IF($BJ99&gt;SUM(GC99:$JV99),IF(GB99+SUM(GC99:$JV99)&gt;$BJ99,$BJ99-SUM(OC99:$RV99),GB99),0))</f>
        <v>0</v>
      </c>
      <c r="OC99" s="5">
        <f>IF(GC99=0,0,IF($BJ99&gt;SUM(GD99:$JV99),IF(GC99+SUM(GD99:$JV99)&gt;$BJ99,$BJ99-SUM(OD99:$RV99),GC99),0))</f>
        <v>0</v>
      </c>
      <c r="OD99" s="5">
        <f>IF(GD99=0,0,IF($BJ99&gt;SUM(GE99:$JV99),IF(GD99+SUM(GE99:$JV99)&gt;$BJ99,$BJ99-SUM(OE99:$RV99),GD99),0))</f>
        <v>0</v>
      </c>
      <c r="OE99" s="5">
        <f>IF(GE99=0,0,IF($BJ99&gt;SUM(GF99:$JV99),IF(GE99+SUM(GF99:$JV99)&gt;$BJ99,$BJ99-SUM(OF99:$RV99),GE99),0))</f>
        <v>0</v>
      </c>
      <c r="OF99" s="5">
        <f>IF(GF99=0,0,IF($BJ99&gt;SUM(GG99:$JV99),IF(GF99+SUM(GG99:$JV99)&gt;$BJ99,$BJ99-SUM(OG99:$RV99),GF99),0))</f>
        <v>0</v>
      </c>
      <c r="OG99" s="5">
        <f>IF(GG99=0,0,IF($BJ99&gt;SUM(GH99:$JV99),IF(GG99+SUM(GH99:$JV99)&gt;$BJ99,$BJ99-SUM(OH99:$RV99),GG99),0))</f>
        <v>0</v>
      </c>
      <c r="OH99" s="5">
        <f>IF(GH99=0,0,IF($BJ99&gt;SUM(GI99:$JV99),IF(GH99+SUM(GI99:$JV99)&gt;$BJ99,$BJ99-SUM(OI99:$RV99),GH99),0))</f>
        <v>0</v>
      </c>
      <c r="OI99" s="5">
        <f>IF(GI99=0,0,IF($BJ99&gt;SUM(GJ99:$JV99),IF(GI99+SUM(GJ99:$JV99)&gt;$BJ99,$BJ99-SUM(OJ99:$RV99),GI99),0))</f>
        <v>0</v>
      </c>
      <c r="OJ99" s="5">
        <f>IF(GJ99=0,0,IF($BJ99&gt;SUM(GK99:$JV99),IF(GJ99+SUM(GK99:$JV99)&gt;$BJ99,$BJ99-SUM(OK99:$RV99),GJ99),0))</f>
        <v>0</v>
      </c>
      <c r="OK99" s="5">
        <f>IF(GK99=0,0,IF($BJ99&gt;SUM(GL99:$JV99),IF(GK99+SUM(GL99:$JV99)&gt;$BJ99,$BJ99-SUM(OL99:$RV99),GK99),0))</f>
        <v>0</v>
      </c>
      <c r="OL99" s="5">
        <f>IF(GL99=0,0,IF($BJ99&gt;SUM(GM99:$JV99),IF(GL99+SUM(GM99:$JV99)&gt;$BJ99,$BJ99-SUM(OM99:$RV99),GL99),0))</f>
        <v>0</v>
      </c>
      <c r="OM99" s="5">
        <f>IF(GM99=0,0,IF($BJ99&gt;SUM(GN99:$JV99),IF(GM99+SUM(GN99:$JV99)&gt;$BJ99,$BJ99-SUM(ON99:$RV99),GM99),0))</f>
        <v>0</v>
      </c>
      <c r="ON99" s="5">
        <f>IF(GN99=0,0,IF($BJ99&gt;SUM(GO99:$JV99),IF(GN99+SUM(GO99:$JV99)&gt;$BJ99,$BJ99-SUM(OO99:$RV99),GN99),0))</f>
        <v>0</v>
      </c>
      <c r="OO99" s="5">
        <f>IF(GO99=0,0,IF($BJ99&gt;SUM(GP99:$JV99),IF(GO99+SUM(GP99:$JV99)&gt;$BJ99,$BJ99-SUM(OP99:$RV99),GO99),0))</f>
        <v>0</v>
      </c>
      <c r="OP99" s="5">
        <f>IF(GP99=0,0,IF($BJ99&gt;SUM(GQ99:$JV99),IF(GP99+SUM(GQ99:$JV99)&gt;$BJ99,$BJ99-SUM(OQ99:$RV99),GP99),0))</f>
        <v>0</v>
      </c>
      <c r="OQ99" s="5">
        <f>IF(GQ99=0,0,IF($BJ99&gt;SUM(GR99:$JV99),IF(GQ99+SUM(GR99:$JV99)&gt;$BJ99,$BJ99-SUM(OR99:$RV99),GQ99),0))</f>
        <v>0</v>
      </c>
      <c r="OR99" s="5">
        <f>IF(GR99=0,0,IF($BJ99&gt;SUM(GS99:$JV99),IF(GR99+SUM(GS99:$JV99)&gt;$BJ99,$BJ99-SUM(OS99:$RV99),GR99),0))</f>
        <v>0</v>
      </c>
      <c r="OS99" s="5">
        <f>IF(GS99=0,0,IF($BJ99&gt;SUM(GT99:$JV99),IF(GS99+SUM(GT99:$JV99)&gt;$BJ99,$BJ99-SUM(OT99:$RV99),GS99),0))</f>
        <v>0</v>
      </c>
      <c r="OT99" s="5">
        <f>IF(GT99=0,0,IF($BJ99&gt;SUM(GU99:$JV99),IF(GT99+SUM(GU99:$JV99)&gt;$BJ99,$BJ99-SUM(OU99:$RV99),GT99),0))</f>
        <v>0</v>
      </c>
      <c r="OU99" s="5">
        <f>IF(GU99=0,0,IF($BJ99&gt;SUM(GV99:$JV99),IF(GU99+SUM(GV99:$JV99)&gt;$BJ99,$BJ99-SUM(OV99:$RV99),GU99),0))</f>
        <v>0</v>
      </c>
      <c r="OV99" s="5">
        <f>IF(GV99=0,0,IF($BJ99&gt;SUM(GW99:$JV99),IF(GV99+SUM(GW99:$JV99)&gt;$BJ99,$BJ99-SUM(OW99:$RV99),GV99),0))</f>
        <v>0</v>
      </c>
      <c r="OW99" s="5">
        <f>IF(GW99=0,0,IF($BJ99&gt;SUM(GX99:$JV99),IF(GW99+SUM(GX99:$JV99)&gt;$BJ99,$BJ99-SUM(OX99:$RV99),GW99),0))</f>
        <v>0</v>
      </c>
      <c r="OX99" s="5">
        <f>IF(GX99=0,0,IF($BJ99&gt;SUM(GY99:$JV99),IF(GX99+SUM(GY99:$JV99)&gt;$BJ99,$BJ99-SUM(OY99:$RV99),GX99),0))</f>
        <v>0</v>
      </c>
      <c r="OY99" s="5">
        <f>IF(GY99=0,0,IF($BJ99&gt;SUM(GZ99:$JV99),IF(GY99+SUM(GZ99:$JV99)&gt;$BJ99,$BJ99-SUM(OZ99:$RV99),GY99),0))</f>
        <v>0</v>
      </c>
      <c r="OZ99" s="5">
        <f>IF(GZ99=0,0,IF($BJ99&gt;SUM(HA99:$JV99),IF(GZ99+SUM(HA99:$JV99)&gt;$BJ99,$BJ99-SUM(PA99:$RV99),GZ99),0))</f>
        <v>0</v>
      </c>
      <c r="PA99" s="5">
        <f>IF(HA99=0,0,IF($BJ99&gt;SUM(HB99:$JV99),IF(HA99+SUM(HB99:$JV99)&gt;$BJ99,$BJ99-SUM(PB99:$RV99),HA99),0))</f>
        <v>0</v>
      </c>
      <c r="PB99" s="5">
        <f>IF(HB99=0,0,IF($BJ99&gt;SUM(HC99:$JV99),IF(HB99+SUM(HC99:$JV99)&gt;$BJ99,$BJ99-SUM(PC99:$RV99),HB99),0))</f>
        <v>0</v>
      </c>
      <c r="PC99" s="5">
        <f>IF(HC99=0,0,IF($BJ99&gt;SUM(HD99:$JV99),IF(HC99+SUM(HD99:$JV99)&gt;$BJ99,$BJ99-SUM(PD99:$RV99),HC99),0))</f>
        <v>0</v>
      </c>
      <c r="PD99" s="5">
        <f>IF(HD99=0,0,IF($BJ99&gt;SUM(HE99:$JV99),IF(HD99+SUM(HE99:$JV99)&gt;$BJ99,$BJ99-SUM(PE99:$RV99),HD99),0))</f>
        <v>0</v>
      </c>
      <c r="PE99" s="5">
        <f>IF(HE99=0,0,IF($BJ99&gt;SUM(HF99:$JV99),IF(HE99+SUM(HF99:$JV99)&gt;$BJ99,$BJ99-SUM(PF99:$RV99),HE99),0))</f>
        <v>0</v>
      </c>
      <c r="PF99" s="5">
        <f>IF(HF99=0,0,IF($BJ99&gt;SUM(HG99:$JV99),IF(HF99+SUM(HG99:$JV99)&gt;$BJ99,$BJ99-SUM(PG99:$RV99),HF99),0))</f>
        <v>0</v>
      </c>
      <c r="PG99" s="5">
        <f>IF(HG99=0,0,IF($BJ99&gt;SUM(HH99:$JV99),IF(HG99+SUM(HH99:$JV99)&gt;$BJ99,$BJ99-SUM(PH99:$RV99),HG99),0))</f>
        <v>0</v>
      </c>
      <c r="PH99" s="5">
        <f>IF(HH99=0,0,IF($BJ99&gt;SUM(HI99:$JV99),IF(HH99+SUM(HI99:$JV99)&gt;$BJ99,$BJ99-SUM(PI99:$RV99),HH99),0))</f>
        <v>0</v>
      </c>
      <c r="PI99" s="5">
        <f>IF(HI99=0,0,IF($BJ99&gt;SUM(HJ99:$JV99),IF(HI99+SUM(HJ99:$JV99)&gt;$BJ99,$BJ99-SUM(PJ99:$RV99),HI99),0))</f>
        <v>0</v>
      </c>
      <c r="PJ99" s="5">
        <f>IF(HJ99=0,0,IF($BJ99&gt;SUM(HK99:$JV99),IF(HJ99+SUM(HK99:$JV99)&gt;$BJ99,$BJ99-SUM(PK99:$RV99),HJ99),0))</f>
        <v>0</v>
      </c>
      <c r="PK99" s="5">
        <f>IF(HK99=0,0,IF($BJ99&gt;SUM(HL99:$JV99),IF(HK99+SUM(HL99:$JV99)&gt;$BJ99,$BJ99-SUM(PL99:$RV99),HK99),0))</f>
        <v>0</v>
      </c>
      <c r="PL99" s="5">
        <f>IF(HL99=0,0,IF($BJ99&gt;SUM(HM99:$JV99),IF(HL99+SUM(HM99:$JV99)&gt;$BJ99,$BJ99-SUM(PM99:$RV99),HL99),0))</f>
        <v>0</v>
      </c>
      <c r="PM99" s="5">
        <f>IF(HM99=0,0,IF($BJ99&gt;SUM(HN99:$JV99),IF(HM99+SUM(HN99:$JV99)&gt;$BJ99,$BJ99-SUM(PN99:$RV99),HM99),0))</f>
        <v>0</v>
      </c>
      <c r="PN99" s="5">
        <f>IF(HN99=0,0,IF($BJ99&gt;SUM(HO99:$JV99),IF(HN99+SUM(HO99:$JV99)&gt;$BJ99,$BJ99-SUM(PO99:$RV99),HN99),0))</f>
        <v>0</v>
      </c>
      <c r="PO99" s="5">
        <f>IF(HO99=0,0,IF($BJ99&gt;SUM(HP99:$JV99),IF(HO99+SUM(HP99:$JV99)&gt;$BJ99,$BJ99-SUM(PP99:$RV99),HO99),0))</f>
        <v>0</v>
      </c>
      <c r="PP99" s="5">
        <f>IF(HP99=0,0,IF($BJ99&gt;SUM(HQ99:$JV99),IF(HP99+SUM(HQ99:$JV99)&gt;$BJ99,$BJ99-SUM(PQ99:$RV99),HP99),0))</f>
        <v>0</v>
      </c>
      <c r="PQ99" s="5">
        <f>IF(HQ99=0,0,IF($BJ99&gt;SUM(HR99:$JV99),IF(HQ99+SUM(HR99:$JV99)&gt;$BJ99,$BJ99-SUM(PR99:$RV99),HQ99),0))</f>
        <v>0</v>
      </c>
      <c r="PR99" s="5">
        <f>IF(HR99=0,0,IF($BJ99&gt;SUM(HS99:$JV99),IF(HR99+SUM(HS99:$JV99)&gt;$BJ99,$BJ99-SUM(PS99:$RV99),HR99),0))</f>
        <v>0</v>
      </c>
      <c r="PS99" s="5">
        <f>IF(HS99=0,0,IF($BJ99&gt;SUM(HT99:$JV99),IF(HS99+SUM(HT99:$JV99)&gt;$BJ99,$BJ99-SUM(PT99:$RV99),HS99),0))</f>
        <v>0</v>
      </c>
      <c r="PT99" s="5">
        <f>IF(HT99=0,0,IF($BJ99&gt;SUM(HU99:$JV99),IF(HT99+SUM(HU99:$JV99)&gt;$BJ99,$BJ99-SUM(PU99:$RV99),HT99),0))</f>
        <v>0</v>
      </c>
      <c r="PU99" s="5">
        <f>IF(HU99=0,0,IF($BJ99&gt;SUM(HV99:$JV99),IF(HU99+SUM(HV99:$JV99)&gt;$BJ99,$BJ99-SUM(PV99:$RV99),HU99),0))</f>
        <v>0</v>
      </c>
      <c r="PV99" s="5">
        <f>IF(HV99=0,0,IF($BJ99&gt;SUM(HW99:$JV99),IF(HV99+SUM(HW99:$JV99)&gt;$BJ99,$BJ99-SUM(PW99:$RV99),HV99),0))</f>
        <v>0</v>
      </c>
      <c r="PW99" s="5">
        <f>IF(HW99=0,0,IF($BJ99&gt;SUM(HX99:$JV99),IF(HW99+SUM(HX99:$JV99)&gt;$BJ99,$BJ99-SUM(PX99:$RV99),HW99),0))</f>
        <v>0</v>
      </c>
      <c r="PX99" s="5">
        <f>IF(HX99=0,0,IF($BJ99&gt;SUM(HY99:$JV99),IF(HX99+SUM(HY99:$JV99)&gt;$BJ99,$BJ99-SUM(PY99:$RV99),HX99),0))</f>
        <v>0</v>
      </c>
      <c r="PY99" s="5">
        <f>IF(HY99=0,0,IF($BJ99&gt;SUM(HZ99:$JV99),IF(HY99+SUM(HZ99:$JV99)&gt;$BJ99,$BJ99-SUM(PZ99:$RV99),HY99),0))</f>
        <v>0</v>
      </c>
      <c r="PZ99" s="5">
        <f>IF(HZ99=0,0,IF($BJ99&gt;SUM(IA99:$JV99),IF(HZ99+SUM(IA99:$JV99)&gt;$BJ99,$BJ99-SUM(QA99:$RV99),HZ99),0))</f>
        <v>0</v>
      </c>
      <c r="QA99" s="5">
        <f>IF(IA99=0,0,IF($BJ99&gt;SUM(IB99:$JV99),IF(IA99+SUM(IB99:$JV99)&gt;$BJ99,$BJ99-SUM(QB99:$RV99),IA99),0))</f>
        <v>0</v>
      </c>
      <c r="QB99" s="5">
        <f>IF(IB99=0,0,IF($BJ99&gt;SUM(IC99:$JV99),IF(IB99+SUM(IC99:$JV99)&gt;$BJ99,$BJ99-SUM(QC99:$RV99),IB99),0))</f>
        <v>0</v>
      </c>
      <c r="QC99" s="5">
        <f>IF(IC99=0,0,IF($BJ99&gt;SUM(ID99:$JV99),IF(IC99+SUM(ID99:$JV99)&gt;$BJ99,$BJ99-SUM(QD99:$RV99),IC99),0))</f>
        <v>0</v>
      </c>
      <c r="QD99" s="5">
        <f>IF(ID99=0,0,IF($BJ99&gt;SUM(IE99:$JV99),IF(ID99+SUM(IE99:$JV99)&gt;$BJ99,$BJ99-SUM(QE99:$RV99),ID99),0))</f>
        <v>0</v>
      </c>
      <c r="QE99" s="5">
        <f>IF(IE99=0,0,IF($BJ99&gt;SUM(IF99:$JV99),IF(IE99+SUM(IF99:$JV99)&gt;$BJ99,$BJ99-SUM(QF99:$RV99),IE99),0))</f>
        <v>0</v>
      </c>
      <c r="QF99" s="5">
        <f>IF(IF99=0,0,IF($BJ99&gt;SUM(IG99:$JV99),IF(IF99+SUM(IG99:$JV99)&gt;$BJ99,$BJ99-SUM(QG99:$RV99),IF99),0))</f>
        <v>0</v>
      </c>
      <c r="QG99" s="5">
        <f>IF(IG99=0,0,IF($BJ99&gt;SUM(IH99:$JV99),IF(IG99+SUM(IH99:$JV99)&gt;$BJ99,$BJ99-SUM(QH99:$RV99),IG99),0))</f>
        <v>0</v>
      </c>
      <c r="QH99" s="5">
        <f>IF(IH99=0,0,IF($BJ99&gt;SUM(II99:$JV99),IF(IH99+SUM(II99:$JV99)&gt;$BJ99,$BJ99-SUM(QI99:$RV99),IH99),0))</f>
        <v>0</v>
      </c>
      <c r="QI99" s="5">
        <f>IF(II99=0,0,IF($BJ99&gt;SUM(IJ99:$JV99),IF(II99+SUM(IJ99:$JV99)&gt;$BJ99,$BJ99-SUM(QJ99:$RV99),II99),0))</f>
        <v>0</v>
      </c>
      <c r="QJ99" s="5">
        <f>IF(IJ99=0,0,IF($BJ99&gt;SUM(IK99:$JV99),IF(IJ99+SUM(IK99:$JV99)&gt;$BJ99,$BJ99-SUM(QK99:$RV99),IJ99),0))</f>
        <v>0</v>
      </c>
      <c r="QK99" s="5">
        <f>IF(IK99=0,0,IF($BJ99&gt;SUM(IL99:$JV99),IF(IK99+SUM(IL99:$JV99)&gt;$BJ99,$BJ99-SUM(QL99:$RV99),IK99),0))</f>
        <v>0</v>
      </c>
      <c r="QL99" s="5">
        <f>IF(IL99=0,0,IF($BJ99&gt;SUM(IM99:$JV99),IF(IL99+SUM(IM99:$JV99)&gt;$BJ99,$BJ99-SUM(QM99:$RV99),IL99),0))</f>
        <v>0</v>
      </c>
      <c r="QM99" s="5">
        <f>IF(IM99=0,0,IF($BJ99&gt;SUM(IN99:$JV99),IF(IM99+SUM(IN99:$JV99)&gt;$BJ99,$BJ99-SUM(QN99:$RV99),IM99),0))</f>
        <v>0</v>
      </c>
      <c r="QN99" s="5">
        <f>IF(IN99=0,0,IF($BJ99&gt;SUM(IO99:$JV99),IF(IN99+SUM(IO99:$JV99)&gt;$BJ99,$BJ99-SUM(QO99:$RV99),IN99),0))</f>
        <v>0</v>
      </c>
      <c r="QO99" s="5">
        <f>IF(IO99=0,0,IF($BJ99&gt;SUM(IP99:$JV99),IF(IO99+SUM(IP99:$JV99)&gt;$BJ99,$BJ99-SUM(QP99:$RV99),IO99),0))</f>
        <v>0</v>
      </c>
      <c r="QP99" s="5">
        <f>IF(IP99=0,0,IF($BJ99&gt;SUM(IQ99:$JV99),IF(IP99+SUM(IQ99:$JV99)&gt;$BJ99,$BJ99-SUM(QQ99:$RV99),IP99),0))</f>
        <v>0</v>
      </c>
      <c r="QQ99" s="5">
        <f>IF(IQ99=0,0,IF($BJ99&gt;SUM(IR99:$JV99),IF(IQ99+SUM(IR99:$JV99)&gt;$BJ99,$BJ99-SUM(QR99:$RV99),IQ99),0))</f>
        <v>0</v>
      </c>
      <c r="QR99" s="5">
        <f>IF(IR99=0,0,IF($BJ99&gt;SUM(IS99:$JV99),IF(IR99+SUM(IS99:$JV99)&gt;$BJ99,$BJ99-SUM(QS99:$RV99),IR99),0))</f>
        <v>0</v>
      </c>
      <c r="QS99" s="5">
        <f>IF(IS99=0,0,IF($BJ99&gt;SUM(IT99:$JV99),IF(IS99+SUM(IT99:$JV99)&gt;$BJ99,$BJ99-SUM(QT99:$RV99),IS99),0))</f>
        <v>0</v>
      </c>
      <c r="QT99" s="5">
        <f>IF(IT99=0,0,IF($BJ99&gt;SUM(IU99:$JV99),IF(IT99+SUM(IU99:$JV99)&gt;$BJ99,$BJ99-SUM(QU99:$RV99),IT99),0))</f>
        <v>0</v>
      </c>
      <c r="QU99" s="5">
        <f>IF(IU99=0,0,IF($BJ99&gt;SUM(IV99:$JV99),IF(IU99+SUM(IV99:$JV99)&gt;$BJ99,$BJ99-SUM(QV99:$RV99),IU99),0))</f>
        <v>0</v>
      </c>
      <c r="QV99" s="5">
        <f>IF(IV99=0,0,IF($BJ99&gt;SUM(IW99:$JV99),IF(IV99+SUM(IW99:$JV99)&gt;$BJ99,$BJ99-SUM(QW99:$RV99),IV99),0))</f>
        <v>0</v>
      </c>
      <c r="QW99" s="5">
        <f>IF(IW99=0,0,IF($BJ99&gt;SUM(IX99:$JV99),IF(IW99+SUM(IX99:$JV99)&gt;$BJ99,$BJ99-SUM(QX99:$RV99),IW99),0))</f>
        <v>0</v>
      </c>
      <c r="QX99" s="5">
        <f>IF(IX99=0,0,IF($BJ99&gt;SUM(IY99:$JV99),IF(IX99+SUM(IY99:$JV99)&gt;$BJ99,$BJ99-SUM(QY99:$RV99),IX99),0))</f>
        <v>0</v>
      </c>
      <c r="QY99" s="5">
        <f>IF(IY99=0,0,IF($BJ99&gt;SUM(IZ99:$JV99),IF(IY99+SUM(IZ99:$JV99)&gt;$BJ99,$BJ99-SUM(QZ99:$RV99),IY99),0))</f>
        <v>0</v>
      </c>
      <c r="QZ99" s="5">
        <f>IF(IZ99=0,0,IF($BJ99&gt;SUM(JA99:$JV99),IF(IZ99+SUM(JA99:$JV99)&gt;$BJ99,$BJ99-SUM(RA99:$RV99),IZ99),0))</f>
        <v>0</v>
      </c>
      <c r="RA99" s="5">
        <f>IF(JA99=0,0,IF($BJ99&gt;SUM(JB99:$JV99),IF(JA99+SUM(JB99:$JV99)&gt;$BJ99,$BJ99-SUM(RB99:$RV99),JA99),0))</f>
        <v>0</v>
      </c>
      <c r="RB99" s="5">
        <f>IF(JB99=0,0,IF($BJ99&gt;SUM(JC99:$JV99),IF(JB99+SUM(JC99:$JV99)&gt;$BJ99,$BJ99-SUM(RC99:$RV99),JB99),0))</f>
        <v>0</v>
      </c>
      <c r="RC99" s="5">
        <f>IF(JC99=0,0,IF($BJ99&gt;SUM(JD99:$JV99),IF(JC99+SUM(JD99:$JV99)&gt;$BJ99,$BJ99-SUM(RD99:$RV99),JC99),0))</f>
        <v>0</v>
      </c>
      <c r="RD99" s="5">
        <f>IF(JD99=0,0,IF($BJ99&gt;SUM(JE99:$JV99),IF(JD99+SUM(JE99:$JV99)&gt;$BJ99,$BJ99-SUM(RE99:$RV99),JD99),0))</f>
        <v>0</v>
      </c>
      <c r="RE99" s="5">
        <f>IF(JE99=0,0,IF($BJ99&gt;SUM(JF99:$JV99),IF(JE99+SUM(JF99:$JV99)&gt;$BJ99,$BJ99-SUM(RF99:$RV99),JE99),0))</f>
        <v>0</v>
      </c>
      <c r="RF99" s="5">
        <f>IF(JF99=0,0,IF($BJ99&gt;SUM(JG99:$JV99),IF(JF99+SUM(JG99:$JV99)&gt;$BJ99,$BJ99-SUM(RG99:$RV99),JF99),0))</f>
        <v>0</v>
      </c>
      <c r="RG99" s="5">
        <f>IF(JG99=0,0,IF($BJ99&gt;SUM(JH99:$JV99),IF(JG99+SUM(JH99:$JV99)&gt;$BJ99,$BJ99-SUM(RH99:$RV99),JG99),0))</f>
        <v>0</v>
      </c>
      <c r="RH99" s="5">
        <f>IF(JH99=0,0,IF($BJ99&gt;SUM(JI99:$JV99),IF(JH99+SUM(JI99:$JV99)&gt;$BJ99,$BJ99-SUM(RI99:$RV99),JH99),0))</f>
        <v>0</v>
      </c>
      <c r="RI99" s="5">
        <f>IF(JI99=0,0,IF($BJ99&gt;SUM(JJ99:$JV99),IF(JI99+SUM(JJ99:$JV99)&gt;$BJ99,$BJ99-SUM(RJ99:$RV99),JI99),0))</f>
        <v>0</v>
      </c>
      <c r="RJ99" s="5">
        <f>IF(JJ99=0,0,IF($BJ99&gt;SUM(JK99:$JV99),IF(JJ99+SUM(JK99:$JV99)&gt;$BJ99,$BJ99-SUM(RK99:$RV99),JJ99),0))</f>
        <v>0</v>
      </c>
      <c r="RK99" s="5">
        <f>IF(JK99=0,0,IF($BJ99&gt;SUM(JL99:$JV99),IF(JK99+SUM(JL99:$JV99)&gt;$BJ99,$BJ99-SUM(RL99:$RV99),JK99),0))</f>
        <v>0</v>
      </c>
      <c r="RL99" s="5">
        <f>IF(JL99=0,0,IF($BJ99&gt;SUM(JM99:$JV99),IF(JL99+SUM(JM99:$JV99)&gt;$BJ99,$BJ99-SUM(RM99:$RV99),JL99),0))</f>
        <v>0</v>
      </c>
      <c r="RM99" s="5">
        <f>IF(JM99=0,0,IF($BJ99&gt;SUM(JN99:$JV99),IF(JM99+SUM(JN99:$JV99)&gt;$BJ99,$BJ99-SUM(RN99:$RV99),JM99),0))</f>
        <v>0</v>
      </c>
      <c r="RN99" s="5">
        <f>IF(JN99=0,0,IF($BJ99&gt;SUM(JO99:$JV99),IF(JN99+SUM(JO99:$JV99)&gt;$BJ99,$BJ99-SUM(RO99:$RV99),JN99),0))</f>
        <v>0</v>
      </c>
      <c r="RO99" s="5">
        <f>IF(JO99=0,0,IF($BJ99&gt;SUM(JP99:$JV99),IF(JO99+SUM(JP99:$JV99)&gt;$BJ99,$BJ99-SUM(RP99:$RV99),JO99),0))</f>
        <v>0</v>
      </c>
      <c r="RP99" s="5">
        <f>IF(JP99=0,0,IF($BJ99&gt;SUM(JQ99:$JV99),IF(JP99+SUM(JQ99:$JV99)&gt;$BJ99,$BJ99-SUM(RQ99:$RV99),JP99),0))</f>
        <v>0</v>
      </c>
      <c r="RQ99" s="5">
        <f>IF(JQ99=0,0,IF($BJ99&gt;SUM(JR99:$JV99),IF(JQ99+SUM(JR99:$JV99)&gt;$BJ99,$BJ99-SUM(RR99:$RV99),JQ99),0))</f>
        <v>0</v>
      </c>
      <c r="RR99" s="5">
        <f>IF(JR99=0,0,IF($BJ99&gt;SUM(JS99:$JV99),IF(JR99+SUM(JS99:$JV99)&gt;$BJ99,$BJ99-SUM(RS99:$RV99),JR99),0))</f>
        <v>0</v>
      </c>
      <c r="RS99" s="5">
        <f>IF(JS99=0,0,IF($BJ99&gt;SUM(JT99:$JV99),IF(JS99+SUM(JT99:$JV99)&gt;$BJ99,$BJ99-SUM(RT99:$RV99),JS99),0))</f>
        <v>0</v>
      </c>
      <c r="RT99" s="5">
        <f>IF(JT99=0,0,IF($BJ99&gt;SUM(JU99:$JV99),IF(JT99+SUM(JU99:$JV99)&gt;$BJ99,$BJ99-SUM(RU99:$RV99),JT99),0))</f>
        <v>0</v>
      </c>
      <c r="RU99" s="5">
        <f>IF(JU99=0,0,IF($BJ99&gt;SUM(JV99:$JV99),IF(JU99+SUM(JV99:$JV99)&gt;$BJ99,$BJ99-SUM(RV99:$RV99),JU99),0))</f>
        <v>0</v>
      </c>
      <c r="RV99" s="54"/>
      <c r="RW99" s="12">
        <f ca="1">SUMIFS(Sales!D$1:D$151,Sales!B$1:B$151,B99,Sales!C$1:C$151,C99)</f>
        <v>44</v>
      </c>
      <c r="RX99" s="65" t="b">
        <f>IF(COUNTIF(Sales!C$1:C$153,C99)=1,TRUE,FALSE)</f>
        <v>1</v>
      </c>
      <c r="RY99" t="b">
        <f t="shared" si="625"/>
        <v>1</v>
      </c>
    </row>
    <row r="100" spans="1:493" hidden="1" x14ac:dyDescent="0.35">
      <c r="A100" s="7">
        <f t="shared" ca="1" si="546"/>
        <v>100</v>
      </c>
      <c r="B100" s="126" t="str">
        <f t="shared" si="595"/>
        <v>GC-Shoes</v>
      </c>
      <c r="C100" s="20" t="s">
        <v>227</v>
      </c>
      <c r="D100" s="20"/>
      <c r="E100" s="155">
        <f>IF(LEFT(C100,5)="Total",0,SUMIFS(Costing!E$1:E$79,Costing!C$1:C$79,B100,Costing!D$1:D$79,C100))</f>
        <v>0</v>
      </c>
      <c r="F100" s="60">
        <f>SUMIFS(Costing!G$1:G$79,Costing!C$1:C$79,B100,Costing!D$1:D$79,C100)</f>
        <v>0</v>
      </c>
      <c r="G100" s="92"/>
      <c r="H100" s="220"/>
      <c r="I100" s="67">
        <f t="shared" si="603"/>
        <v>0</v>
      </c>
      <c r="J100" s="92"/>
      <c r="K100" s="220"/>
      <c r="L100" s="67">
        <f t="shared" si="604"/>
        <v>0</v>
      </c>
      <c r="M100" s="92"/>
      <c r="N100" s="220"/>
      <c r="O100" s="67">
        <f t="shared" si="605"/>
        <v>0</v>
      </c>
      <c r="P100" s="92"/>
      <c r="Q100" s="220"/>
      <c r="R100" s="67">
        <f t="shared" si="606"/>
        <v>0</v>
      </c>
      <c r="S100" s="92"/>
      <c r="T100" s="220"/>
      <c r="U100" s="67">
        <f t="shared" si="607"/>
        <v>0</v>
      </c>
      <c r="V100" s="92"/>
      <c r="W100" s="220"/>
      <c r="X100" s="67">
        <f t="shared" si="608"/>
        <v>0</v>
      </c>
      <c r="Y100" s="92"/>
      <c r="Z100" s="220"/>
      <c r="AA100" s="67">
        <f t="shared" si="609"/>
        <v>0</v>
      </c>
      <c r="AB100" s="92"/>
      <c r="AC100" s="220"/>
      <c r="AD100" s="67">
        <f t="shared" si="610"/>
        <v>0</v>
      </c>
      <c r="AE100" s="92"/>
      <c r="AF100" s="220"/>
      <c r="AG100" s="67">
        <f t="shared" si="611"/>
        <v>0</v>
      </c>
      <c r="AH100" s="92"/>
      <c r="AI100" s="220"/>
      <c r="AJ100" s="67">
        <f t="shared" si="612"/>
        <v>0</v>
      </c>
      <c r="AK100" s="92"/>
      <c r="AL100" s="220"/>
      <c r="AM100" s="67">
        <f t="shared" si="613"/>
        <v>0</v>
      </c>
      <c r="AN100" s="92"/>
      <c r="AO100" s="220"/>
      <c r="AP100" s="67">
        <f t="shared" si="614"/>
        <v>0</v>
      </c>
      <c r="AQ100" s="92"/>
      <c r="AR100" s="220"/>
      <c r="AS100" s="67">
        <f t="shared" si="615"/>
        <v>0</v>
      </c>
      <c r="AT100" s="92"/>
      <c r="AU100" s="220"/>
      <c r="AV100" s="67">
        <f t="shared" si="616"/>
        <v>0</v>
      </c>
      <c r="AW100" s="92"/>
      <c r="AX100" s="220"/>
      <c r="AY100" s="67">
        <f t="shared" si="617"/>
        <v>0</v>
      </c>
      <c r="AZ100" s="92"/>
      <c r="BA100" s="220"/>
      <c r="BB100" s="67">
        <f t="shared" si="618"/>
        <v>0</v>
      </c>
      <c r="BC100" s="92"/>
      <c r="BD100" s="220"/>
      <c r="BE100" s="67">
        <f t="shared" si="619"/>
        <v>0</v>
      </c>
      <c r="BF100" s="92"/>
      <c r="BG100" s="220"/>
      <c r="BH100" s="67">
        <f t="shared" si="620"/>
        <v>0</v>
      </c>
      <c r="BI100" s="68"/>
      <c r="BJ100" s="154">
        <f t="shared" si="621"/>
        <v>0</v>
      </c>
      <c r="BK100" s="116">
        <f t="shared" si="622"/>
        <v>0</v>
      </c>
      <c r="BL100" s="50"/>
      <c r="BM100" s="5">
        <f ca="1">SUMIFS(INDIRECT("Sales!"&amp;RW100&amp;":"&amp;RW100),Sales!$1:$1,"&gt;"&amp;$BN$2,Sales!$1:$1,"&lt;="&amp;$C$2)/$BM$2*30</f>
        <v>0</v>
      </c>
      <c r="BN100" s="72"/>
      <c r="BO100" s="5">
        <f>SUMIF($DB$2:$RV$2,"&lt;"&amp;BO$2,$DB100:$RV100)-SUM($BN100:BN100)</f>
        <v>0</v>
      </c>
      <c r="BP100" s="5">
        <f>SUMIF($DB$2:$RV$2,"&lt;"&amp;BP$2,$DB100:$RV100)-SUM($BN100:BO100)</f>
        <v>0</v>
      </c>
      <c r="BQ100" s="5">
        <f>SUMIF($DB$2:$RV$2,"&lt;"&amp;BQ$2,$DB100:$RV100)-SUM($BN100:BP100)</f>
        <v>0</v>
      </c>
      <c r="BR100" s="5">
        <f>SUMIF($DB$2:$RV$2,"&lt;"&amp;BR$2,$DB100:$RV100)-SUM($BN100:BQ100)</f>
        <v>0</v>
      </c>
      <c r="BS100" s="5">
        <f>SUMIF($DB$2:$RV$2,"&lt;"&amp;BS$2,$DB100:$RV100)-SUM($BN100:BR100)</f>
        <v>0</v>
      </c>
      <c r="BT100" s="5">
        <f>SUMIF($DB$2:$RV$2,"&lt;"&amp;BT$2,$DB100:$RV100)-SUM($BN100:BS100)</f>
        <v>0</v>
      </c>
      <c r="BU100" s="5">
        <f t="shared" si="623"/>
        <v>0</v>
      </c>
      <c r="BV100" s="10"/>
      <c r="BW100" s="79">
        <v>0</v>
      </c>
      <c r="BX100" s="79">
        <v>0</v>
      </c>
      <c r="BY100" s="79">
        <v>0</v>
      </c>
      <c r="BZ100" s="79"/>
      <c r="CA100" s="79"/>
      <c r="CB100" s="79"/>
      <c r="CC100" s="79">
        <v>0</v>
      </c>
      <c r="CD100" s="79">
        <v>0</v>
      </c>
      <c r="CE100" s="79">
        <v>0</v>
      </c>
      <c r="CF100" s="79">
        <v>0</v>
      </c>
      <c r="CG100" s="79">
        <v>0</v>
      </c>
      <c r="CH100" s="79">
        <v>0</v>
      </c>
      <c r="CI100" s="79">
        <v>0</v>
      </c>
      <c r="CJ100" s="79">
        <v>0</v>
      </c>
      <c r="CK100" s="79">
        <v>0</v>
      </c>
      <c r="CL100" s="79">
        <v>0</v>
      </c>
      <c r="CM100" s="79">
        <v>0</v>
      </c>
      <c r="CN100" s="79">
        <v>0</v>
      </c>
      <c r="CO100" s="79">
        <v>0</v>
      </c>
      <c r="CP100" s="79">
        <v>0</v>
      </c>
      <c r="CQ100" s="79">
        <v>0</v>
      </c>
      <c r="CR100" s="79">
        <v>0</v>
      </c>
      <c r="CS100" s="79">
        <v>0</v>
      </c>
      <c r="CT100" s="79">
        <v>0</v>
      </c>
      <c r="CU100" s="79">
        <v>0</v>
      </c>
      <c r="CV100" s="79">
        <v>0</v>
      </c>
      <c r="CW100" s="79">
        <v>0</v>
      </c>
      <c r="CX100" s="95">
        <v>0</v>
      </c>
      <c r="CY100" s="79">
        <v>0</v>
      </c>
      <c r="CZ100" s="79">
        <v>0</v>
      </c>
      <c r="DA100" s="79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15</v>
      </c>
      <c r="DV100" s="5">
        <v>30</v>
      </c>
      <c r="DW100" s="5">
        <v>10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P100" s="5">
        <v>0</v>
      </c>
      <c r="HQ100" s="5">
        <v>0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/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/>
      <c r="JV100" s="54"/>
      <c r="JW100" s="5">
        <f>IF(BW100=0,0,IF($BJ100&gt;SUM(BX100:$JV100),IF(BW100+SUM(BX100:$JV100)&gt;$BJ100,$BJ100-SUM(JX100:$RV100),BW100),0))</f>
        <v>0</v>
      </c>
      <c r="JX100" s="5">
        <f>IF(BX100=0,0,IF($BJ100&gt;SUM(BY100:$JV100),IF(BX100+SUM(BY100:$JV100)&gt;$BJ100,$BJ100-SUM(JY100:$RV100),BX100),0))</f>
        <v>0</v>
      </c>
      <c r="JY100" s="5">
        <f>IF(BY100=0,0,IF($BJ100&gt;SUM(BZ100:$JV100),IF(BY100+SUM(BZ100:$JV100)&gt;$BJ100,$BJ100-SUM(JZ100:$RV100),BY100),0))</f>
        <v>0</v>
      </c>
      <c r="JZ100" s="5">
        <f>IF(BZ100=0,0,IF($BJ100&gt;SUM(CA100:$JV100),IF(BZ100+SUM(CA100:$JV100)&gt;$BJ100,$BJ100-SUM(KA100:$RV100),BZ100),0))</f>
        <v>0</v>
      </c>
      <c r="KA100" s="5">
        <f>IF(CA100=0,0,IF($BJ100&gt;SUM(CB100:$JV100),IF(CA100+SUM(CB100:$JV100)&gt;$BJ100,$BJ100-SUM(KB100:$RV100),CA100),0))</f>
        <v>0</v>
      </c>
      <c r="KB100" s="5">
        <f>IF(CB100=0,0,IF($BJ100&gt;SUM(CC100:$JV100),IF(CB100+SUM(CC100:$JV100)&gt;$BJ100,$BJ100-SUM(KC100:$RV100),CB100),0))</f>
        <v>0</v>
      </c>
      <c r="KC100" s="5">
        <f>IF(CC100=0,0,IF($BJ100&gt;SUM(CD100:$JV100),IF(CC100+SUM(CD100:$JV100)&gt;$BJ100,$BJ100-SUM(KD100:$RV100),CC100),0))</f>
        <v>0</v>
      </c>
      <c r="KD100" s="5">
        <f>IF(CD100=0,0,IF($BJ100&gt;SUM(CE100:$JV100),IF(CD100+SUM(CE100:$JV100)&gt;$BJ100,$BJ100-SUM(KE100:$RV100),CD100),0))</f>
        <v>0</v>
      </c>
      <c r="KE100" s="5">
        <f>IF(CE100=0,0,IF($BJ100&gt;SUM(CF100:$JV100),IF(CE100+SUM(CF100:$JV100)&gt;$BJ100,$BJ100-SUM(KF100:$RV100),CE100),0))</f>
        <v>0</v>
      </c>
      <c r="KF100" s="5">
        <f>IF(CF100=0,0,IF($BJ100&gt;SUM(CG100:$JV100),IF(CF100+SUM(CG100:$JV100)&gt;$BJ100,$BJ100-SUM(KG100:$RV100),CF100),0))</f>
        <v>0</v>
      </c>
      <c r="KG100" s="5">
        <f>IF(CG100=0,0,IF($BJ100&gt;SUM(CH100:$JV100),IF(CG100+SUM(CH100:$JV100)&gt;$BJ100,$BJ100-SUM(KH100:$RV100),CG100),0))</f>
        <v>0</v>
      </c>
      <c r="KH100" s="5">
        <f>IF(CH100=0,0,IF($BJ100&gt;SUM(CI100:$JV100),IF(CH100+SUM(CI100:$JV100)&gt;$BJ100,$BJ100-SUM(KI100:$RV100),CH100),0))</f>
        <v>0</v>
      </c>
      <c r="KI100" s="5">
        <f>IF(CI100=0,0,IF($BJ100&gt;SUM(CJ100:$JV100),IF(CI100+SUM(CJ100:$JV100)&gt;$BJ100,$BJ100-SUM(KJ100:$RV100),CI100),0))</f>
        <v>0</v>
      </c>
      <c r="KJ100" s="5">
        <f>IF(CJ100=0,0,IF($BJ100&gt;SUM(CK100:$JV100),IF(CJ100+SUM(CK100:$JV100)&gt;$BJ100,$BJ100-SUM(KK100:$RV100),CJ100),0))</f>
        <v>0</v>
      </c>
      <c r="KK100" s="5">
        <f>IF(CK100=0,0,IF($BJ100&gt;SUM(CL100:$JV100),IF(CK100+SUM(CL100:$JV100)&gt;$BJ100,$BJ100-SUM(KL100:$RV100),CK100),0))</f>
        <v>0</v>
      </c>
      <c r="KL100" s="5">
        <f>IF(CL100=0,0,IF($BJ100&gt;SUM(CM100:$JV100),IF(CL100+SUM(CM100:$JV100)&gt;$BJ100,$BJ100-SUM(KM100:$RV100),CL100),0))</f>
        <v>0</v>
      </c>
      <c r="KM100" s="5">
        <f>IF(CM100=0,0,IF($BJ100&gt;SUM(CN100:$JV100),IF(CM100+SUM(CN100:$JV100)&gt;$BJ100,$BJ100-SUM(KN100:$RV100),CM100),0))</f>
        <v>0</v>
      </c>
      <c r="KN100" s="5">
        <f>IF(CN100=0,0,IF($BJ100&gt;SUM(CO100:$JV100),IF(CN100+SUM(CO100:$JV100)&gt;$BJ100,$BJ100-SUM(KO100:$RV100),CN100),0))</f>
        <v>0</v>
      </c>
      <c r="KO100" s="5">
        <f>IF(CO100=0,0,IF($BJ100&gt;SUM(CP100:$JV100),IF(CO100+SUM(CP100:$JV100)&gt;$BJ100,$BJ100-SUM(KP100:$RV100),CO100),0))</f>
        <v>0</v>
      </c>
      <c r="KP100" s="5">
        <f>IF(CP100=0,0,IF($BJ100&gt;SUM(CQ100:$JV100),IF(CP100+SUM(CQ100:$JV100)&gt;$BJ100,$BJ100-SUM(KQ100:$RV100),CP100),0))</f>
        <v>0</v>
      </c>
      <c r="KQ100" s="5">
        <f>IF(CQ100=0,0,IF($BJ100&gt;SUM(CR100:$JV100),IF(CQ100+SUM(CR100:$JV100)&gt;$BJ100,$BJ100-SUM(KR100:$RV100),CQ100),0))</f>
        <v>0</v>
      </c>
      <c r="KR100" s="5">
        <f>IF(CR100=0,0,IF($BJ100&gt;SUM(CS100:$JV100),IF(CR100+SUM(CS100:$JV100)&gt;$BJ100,$BJ100-SUM(KS100:$RV100),CR100),0))</f>
        <v>0</v>
      </c>
      <c r="KS100" s="5">
        <f>IF(CS100=0,0,IF($BJ100&gt;SUM(CT100:$JV100),IF(CS100+SUM(CT100:$JV100)&gt;$BJ100,$BJ100-SUM(KT100:$RV100),CS100),0))</f>
        <v>0</v>
      </c>
      <c r="KT100" s="5">
        <f>IF(CT100=0,0,IF($BJ100&gt;SUM(CU100:$JV100),IF(CT100+SUM(CU100:$JV100)&gt;$BJ100,$BJ100-SUM(KU100:$RV100),CT100),0))</f>
        <v>0</v>
      </c>
      <c r="KU100" s="5">
        <f>IF(CU100=0,0,IF($BJ100&gt;SUM(CV100:$JV100),IF(CU100+SUM(CV100:$JV100)&gt;$BJ100,$BJ100-SUM(KV100:$RV100),CU100),0))</f>
        <v>0</v>
      </c>
      <c r="KV100" s="5">
        <f>IF(CV100=0,0,IF($BJ100&gt;SUM(CW100:$JV100),IF(CV100+SUM(CW100:$JV100)&gt;$BJ100,$BJ100-SUM(KW100:$RV100),CV100),0))</f>
        <v>0</v>
      </c>
      <c r="KW100" s="5">
        <f>IF(CW100=0,0,IF($BJ100&gt;SUM(CX100:$JV100),IF(CW100+SUM(CX100:$JV100)&gt;$BJ100,$BJ100-SUM(KX100:$RV100),CW100),0))</f>
        <v>0</v>
      </c>
      <c r="KX100" s="5">
        <f>IF(CX100=0,0,IF($BJ100&gt;SUM(CY100:$JV100),IF(CX100+SUM(CY100:$JV100)&gt;$BJ100,$BJ100-SUM(KY100:$RV100),CX100),0))</f>
        <v>0</v>
      </c>
      <c r="KY100" s="5">
        <f>IF(CY100=0,0,IF($BJ100&gt;SUM(CZ100:$JV100),IF(CY100+SUM(CZ100:$JV100)&gt;$BJ100,$BJ100-SUM(KZ100:$RV100),CY100),0))</f>
        <v>0</v>
      </c>
      <c r="KZ100" s="5">
        <f>IF(CZ100=0,0,IF($BJ100&gt;SUM(DA100:$JV100),IF(CZ100+SUM(DA100:$JV100)&gt;$BJ100,$BJ100-SUM(LA100:$RV100),CZ100),0))</f>
        <v>0</v>
      </c>
      <c r="LA100" s="5">
        <f>IF(DA100=0,0,IF($BJ100&gt;SUM(DB100:$JV100),IF(DA100+SUM(DB100:$JV100)&gt;$BJ100,$BJ100-SUM(LB100:$RV100),DA100),0))</f>
        <v>0</v>
      </c>
      <c r="LB100" s="5">
        <f>IF(DB100=0,0,IF($BJ100&gt;SUM(DC100:$JV100),IF(DB100+SUM(DC100:$JV100)&gt;$BJ100,$BJ100-SUM(LC100:$RV100),DB100),0))</f>
        <v>0</v>
      </c>
      <c r="LC100" s="5">
        <f>IF(DC100=0,0,IF($BJ100&gt;SUM(DD100:$JV100),IF(DC100+SUM(DD100:$JV100)&gt;$BJ100,$BJ100-SUM(LD100:$RV100),DC100),0))</f>
        <v>0</v>
      </c>
      <c r="LD100" s="5">
        <f>IF(DD100=0,0,IF($BJ100&gt;SUM(DE100:$JV100),IF(DD100+SUM(DE100:$JV100)&gt;$BJ100,$BJ100-SUM(LE100:$RV100),DD100),0))</f>
        <v>0</v>
      </c>
      <c r="LE100" s="5">
        <f>IF(DE100=0,0,IF($BJ100&gt;SUM(DF100:$JV100),IF(DE100+SUM(DF100:$JV100)&gt;$BJ100,$BJ100-SUM(LF100:$RV100),DE100),0))</f>
        <v>0</v>
      </c>
      <c r="LF100" s="5">
        <f>IF(DF100=0,0,IF($BJ100&gt;SUM(DG100:$JV100),IF(DF100+SUM(DG100:$JV100)&gt;$BJ100,$BJ100-SUM(LG100:$RV100),DF100),0))</f>
        <v>0</v>
      </c>
      <c r="LG100" s="5">
        <f>IF(DG100=0,0,IF($BJ100&gt;SUM(DH100:$JV100),IF(DG100+SUM(DH100:$JV100)&gt;$BJ100,$BJ100-SUM(LH100:$RV100),DG100),0))</f>
        <v>0</v>
      </c>
      <c r="LH100" s="5">
        <f>IF(DH100=0,0,IF($BJ100&gt;SUM(DI100:$JV100),IF(DH100+SUM(DI100:$JV100)&gt;$BJ100,$BJ100-SUM(LI100:$RV100),DH100),0))</f>
        <v>0</v>
      </c>
      <c r="LI100" s="5">
        <f>IF(DI100=0,0,IF($BJ100&gt;SUM(DJ100:$JV100),IF(DI100+SUM(DJ100:$JV100)&gt;$BJ100,$BJ100-SUM(LJ100:$RV100),DI100),0))</f>
        <v>0</v>
      </c>
      <c r="LJ100" s="5">
        <f>IF(DJ100=0,0,IF($BJ100&gt;SUM(DK100:$JV100),IF(DJ100+SUM(DK100:$JV100)&gt;$BJ100,$BJ100-SUM(LK100:$RV100),DJ100),0))</f>
        <v>0</v>
      </c>
      <c r="LK100" s="5">
        <f>IF(DK100=0,0,IF($BJ100&gt;SUM(DL100:$JV100),IF(DK100+SUM(DL100:$JV100)&gt;$BJ100,$BJ100-SUM(LL100:$RV100),DK100),0))</f>
        <v>0</v>
      </c>
      <c r="LL100" s="5">
        <f>IF(DL100=0,0,IF($BJ100&gt;SUM(DM100:$JV100),IF(DL100+SUM(DM100:$JV100)&gt;$BJ100,$BJ100-SUM(LM100:$RV100),DL100),0))</f>
        <v>0</v>
      </c>
      <c r="LM100" s="5">
        <f>IF(DM100=0,0,IF($BJ100&gt;SUM(DN100:$JV100),IF(DM100+SUM(DN100:$JV100)&gt;$BJ100,$BJ100-SUM(LN100:$RV100),DM100),0))</f>
        <v>0</v>
      </c>
      <c r="LN100" s="5">
        <f>IF(DN100=0,0,IF($BJ100&gt;SUM(DO100:$JV100),IF(DN100+SUM(DO100:$JV100)&gt;$BJ100,$BJ100-SUM(LO100:$RV100),DN100),0))</f>
        <v>0</v>
      </c>
      <c r="LO100" s="5">
        <f>IF(DO100=0,0,IF($BJ100&gt;SUM(DP100:$JV100),IF(DO100+SUM(DP100:$JV100)&gt;$BJ100,$BJ100-SUM(LP100:$RV100),DO100),0))</f>
        <v>0</v>
      </c>
      <c r="LP100" s="5">
        <f>IF(DP100=0,0,IF($BJ100&gt;SUM(DQ100:$JV100),IF(DP100+SUM(DQ100:$JV100)&gt;$BJ100,$BJ100-SUM(LQ100:$RV100),DP100),0))</f>
        <v>0</v>
      </c>
      <c r="LQ100" s="5">
        <f>IF(DQ100=0,0,IF($BJ100&gt;SUM(DR100:$JV100),IF(DQ100+SUM(DR100:$JV100)&gt;$BJ100,$BJ100-SUM(LR100:$RV100),DQ100),0))</f>
        <v>0</v>
      </c>
      <c r="LR100" s="5">
        <f>IF(DR100=0,0,IF($BJ100&gt;SUM(DS100:$JV100),IF(DR100+SUM(DS100:$JV100)&gt;$BJ100,$BJ100-SUM(LS100:$RV100),DR100),0))</f>
        <v>0</v>
      </c>
      <c r="LS100" s="5">
        <f>IF(DS100=0,0,IF($BJ100&gt;SUM(DT100:$JV100),IF(DS100+SUM(DT100:$JV100)&gt;$BJ100,$BJ100-SUM(LT100:$RV100),DS100),0))</f>
        <v>0</v>
      </c>
      <c r="LT100" s="5">
        <f>IF(DT100=0,0,IF($BJ100&gt;SUM(DU100:$JV100),IF(DT100+SUM(DU100:$JV100)&gt;$BJ100,$BJ100-SUM(LU100:$RV100),DT100),0))</f>
        <v>0</v>
      </c>
      <c r="LU100" s="5">
        <f>IF(DU100=0,0,IF($BJ100&gt;SUM(DV100:$JV100),IF(DU100+SUM(DV100:$JV100)&gt;$BJ100,$BJ100-SUM(LV100:$RV100),DU100),0))</f>
        <v>0</v>
      </c>
      <c r="LV100" s="5">
        <f>IF(DV100=0,0,IF($BJ100&gt;SUM(DW100:$JV100),IF(DV100+SUM(DW100:$JV100)&gt;$BJ100,$BJ100-SUM(LW100:$RV100),DV100),0))</f>
        <v>0</v>
      </c>
      <c r="LW100" s="5">
        <f>IF(DW100=0,0,IF($BJ100&gt;SUM(DX100:$JV100),IF(DW100+SUM(DX100:$JV100)&gt;$BJ100,$BJ100-SUM(LX100:$RV100),DW100),0))</f>
        <v>0</v>
      </c>
      <c r="LX100" s="5">
        <f>IF(DX100=0,0,IF($BJ100&gt;SUM(DY100:$JV100),IF(DX100+SUM(DY100:$JV100)&gt;$BJ100,$BJ100-SUM(LY100:$RV100),DX100),0))</f>
        <v>0</v>
      </c>
      <c r="LY100" s="5">
        <f>IF(DY100=0,0,IF($BJ100&gt;SUM(DZ100:$JV100),IF(DY100+SUM(DZ100:$JV100)&gt;$BJ100,$BJ100-SUM(LZ100:$RV100),DY100),0))</f>
        <v>0</v>
      </c>
      <c r="LZ100" s="5">
        <f>IF(DZ100=0,0,IF($BJ100&gt;SUM(EA100:$JV100),IF(DZ100+SUM(EA100:$JV100)&gt;$BJ100,$BJ100-SUM(MA100:$RV100),DZ100),0))</f>
        <v>0</v>
      </c>
      <c r="MA100" s="5">
        <f>IF(EA100=0,0,IF($BJ100&gt;SUM(EB100:$JV100),IF(EA100+SUM(EB100:$JV100)&gt;$BJ100,$BJ100-SUM(MB100:$RV100),EA100),0))</f>
        <v>0</v>
      </c>
      <c r="MB100" s="5">
        <f>IF(EB100=0,0,IF($BJ100&gt;SUM(EC100:$JV100),IF(EB100+SUM(EC100:$JV100)&gt;$BJ100,$BJ100-SUM(MC100:$RV100),EB100),0))</f>
        <v>0</v>
      </c>
      <c r="MC100" s="5">
        <f>IF(EC100=0,0,IF($BJ100&gt;SUM(ED100:$JV100),IF(EC100+SUM(ED100:$JV100)&gt;$BJ100,$BJ100-SUM(MD100:$RV100),EC100),0))</f>
        <v>0</v>
      </c>
      <c r="MD100" s="5">
        <f>IF(ED100=0,0,IF($BJ100&gt;SUM(EE100:$JV100),IF(ED100+SUM(EE100:$JV100)&gt;$BJ100,$BJ100-SUM(ME100:$RV100),ED100),0))</f>
        <v>0</v>
      </c>
      <c r="ME100" s="5">
        <f>IF(EE100=0,0,IF($BJ100&gt;SUM(EF100:$JV100),IF(EE100+SUM(EF100:$JV100)&gt;$BJ100,$BJ100-SUM(MF100:$RV100),EE100),0))</f>
        <v>0</v>
      </c>
      <c r="MF100" s="5">
        <f>IF(EF100=0,0,IF($BJ100&gt;SUM(EG100:$JV100),IF(EF100+SUM(EG100:$JV100)&gt;$BJ100,$BJ100-SUM(MG100:$RV100),EF100),0))</f>
        <v>0</v>
      </c>
      <c r="MG100" s="5">
        <f>IF(EG100=0,0,IF($BJ100&gt;SUM(EH100:$JV100),IF(EG100+SUM(EH100:$JV100)&gt;$BJ100,$BJ100-SUM(MH100:$RV100),EG100),0))</f>
        <v>0</v>
      </c>
      <c r="MH100" s="5">
        <f>IF(EH100=0,0,IF($BJ100&gt;SUM(EI100:$JV100),IF(EH100+SUM(EI100:$JV100)&gt;$BJ100,$BJ100-SUM(MI100:$RV100),EH100),0))</f>
        <v>0</v>
      </c>
      <c r="MI100" s="5">
        <f>IF(EI100=0,0,IF($BJ100&gt;SUM(EJ100:$JV100),IF(EI100+SUM(EJ100:$JV100)&gt;$BJ100,$BJ100-SUM(MJ100:$RV100),EI100),0))</f>
        <v>0</v>
      </c>
      <c r="MJ100" s="5">
        <f>IF(EJ100=0,0,IF($BJ100&gt;SUM(EK100:$JV100),IF(EJ100+SUM(EK100:$JV100)&gt;$BJ100,$BJ100-SUM(MK100:$RV100),EJ100),0))</f>
        <v>0</v>
      </c>
      <c r="MK100" s="5">
        <f>IF(EK100=0,0,IF($BJ100&gt;SUM(EL100:$JV100),IF(EK100+SUM(EL100:$JV100)&gt;$BJ100,$BJ100-SUM(ML100:$RV100),EK100),0))</f>
        <v>0</v>
      </c>
      <c r="ML100" s="5">
        <f>IF(EL100=0,0,IF($BJ100&gt;SUM(EM100:$JV100),IF(EL100+SUM(EM100:$JV100)&gt;$BJ100,$BJ100-SUM(MM100:$RV100),EL100),0))</f>
        <v>0</v>
      </c>
      <c r="MM100" s="5">
        <f>IF(EM100=0,0,IF($BJ100&gt;SUM(EN100:$JV100),IF(EM100+SUM(EN100:$JV100)&gt;$BJ100,$BJ100-SUM(MN100:$RV100),EM100),0))</f>
        <v>0</v>
      </c>
      <c r="MN100" s="5">
        <f>IF(EN100=0,0,IF($BJ100&gt;SUM(EO100:$JV100),IF(EN100+SUM(EO100:$JV100)&gt;$BJ100,$BJ100-SUM(MO100:$RV100),EN100),0))</f>
        <v>0</v>
      </c>
      <c r="MO100" s="5">
        <f>IF(EO100=0,0,IF($BJ100&gt;SUM(EP100:$JV100),IF(EO100+SUM(EP100:$JV100)&gt;$BJ100,$BJ100-SUM(MP100:$RV100),EO100),0))</f>
        <v>0</v>
      </c>
      <c r="MP100" s="5">
        <f>IF(EP100=0,0,IF($BJ100&gt;SUM(EQ100:$JV100),IF(EP100+SUM(EQ100:$JV100)&gt;$BJ100,$BJ100-SUM(MQ100:$RV100),EP100),0))</f>
        <v>0</v>
      </c>
      <c r="MQ100" s="5">
        <f>IF(EQ100=0,0,IF($BJ100&gt;SUM(ER100:$JV100),IF(EQ100+SUM(ER100:$JV100)&gt;$BJ100,$BJ100-SUM(MR100:$RV100),EQ100),0))</f>
        <v>0</v>
      </c>
      <c r="MR100" s="5">
        <f>IF(ER100=0,0,IF($BJ100&gt;SUM(ES100:$JV100),IF(ER100+SUM(ES100:$JV100)&gt;$BJ100,$BJ100-SUM(MS100:$RV100),ER100),0))</f>
        <v>0</v>
      </c>
      <c r="MS100" s="5">
        <f>IF(ES100=0,0,IF($BJ100&gt;SUM(ET100:$JV100),IF(ES100+SUM(ET100:$JV100)&gt;$BJ100,$BJ100-SUM(MT100:$RV100),ES100),0))</f>
        <v>0</v>
      </c>
      <c r="MT100" s="5">
        <f>IF(ET100=0,0,IF($BJ100&gt;SUM(EU100:$JV100),IF(ET100+SUM(EU100:$JV100)&gt;$BJ100,$BJ100-SUM(MU100:$RV100),ET100),0))</f>
        <v>0</v>
      </c>
      <c r="MU100" s="5">
        <f>IF(EU100=0,0,IF($BJ100&gt;SUM(EV100:$JV100),IF(EU100+SUM(EV100:$JV100)&gt;$BJ100,$BJ100-SUM(MV100:$RV100),EU100),0))</f>
        <v>0</v>
      </c>
      <c r="MV100" s="5">
        <f>IF(EV100=0,0,IF($BJ100&gt;SUM(EW100:$JV100),IF(EV100+SUM(EW100:$JV100)&gt;$BJ100,$BJ100-SUM(MW100:$RV100),EV100),0))</f>
        <v>0</v>
      </c>
      <c r="MW100" s="5">
        <f>IF(EW100=0,0,IF($BJ100&gt;SUM(EX100:$JV100),IF(EW100+SUM(EX100:$JV100)&gt;$BJ100,$BJ100-SUM(MX100:$RV100),EW100),0))</f>
        <v>0</v>
      </c>
      <c r="MX100" s="5">
        <f>IF(EX100=0,0,IF($BJ100&gt;SUM(EY100:$JV100),IF(EX100+SUM(EY100:$JV100)&gt;$BJ100,$BJ100-SUM(MY100:$RV100),EX100),0))</f>
        <v>0</v>
      </c>
      <c r="MY100" s="5">
        <f>IF(EY100=0,0,IF($BJ100&gt;SUM(EZ100:$JV100),IF(EY100+SUM(EZ100:$JV100)&gt;$BJ100,$BJ100-SUM(MZ100:$RV100),EY100),0))</f>
        <v>0</v>
      </c>
      <c r="MZ100" s="5">
        <f>IF(EZ100=0,0,IF($BJ100&gt;SUM(FA100:$JV100),IF(EZ100+SUM(FA100:$JV100)&gt;$BJ100,$BJ100-SUM(NA100:$RV100),EZ100),0))</f>
        <v>0</v>
      </c>
      <c r="NA100" s="5">
        <f>IF(FA100=0,0,IF($BJ100&gt;SUM(FB100:$JV100),IF(FA100+SUM(FB100:$JV100)&gt;$BJ100,$BJ100-SUM(NB100:$RV100),FA100),0))</f>
        <v>0</v>
      </c>
      <c r="NB100" s="5">
        <f>IF(FB100=0,0,IF($BJ100&gt;SUM(FC100:$JV100),IF(FB100+SUM(FC100:$JV100)&gt;$BJ100,$BJ100-SUM(NC100:$RV100),FB100),0))</f>
        <v>0</v>
      </c>
      <c r="NC100" s="5">
        <f>IF(FC100=0,0,IF($BJ100&gt;SUM(FD100:$JV100),IF(FC100+SUM(FD100:$JV100)&gt;$BJ100,$BJ100-SUM(ND100:$RV100),FC100),0))</f>
        <v>0</v>
      </c>
      <c r="ND100" s="5">
        <f>IF(FD100=0,0,IF($BJ100&gt;SUM(FE100:$JV100),IF(FD100+SUM(FE100:$JV100)&gt;$BJ100,$BJ100-SUM(NE100:$RV100),FD100),0))</f>
        <v>0</v>
      </c>
      <c r="NE100" s="5">
        <f>IF(FE100=0,0,IF($BJ100&gt;SUM(FF100:$JV100),IF(FE100+SUM(FF100:$JV100)&gt;$BJ100,$BJ100-SUM(NF100:$RV100),FE100),0))</f>
        <v>0</v>
      </c>
      <c r="NF100" s="5">
        <f>IF(FF100=0,0,IF($BJ100&gt;SUM(FG100:$JV100),IF(FF100+SUM(FG100:$JV100)&gt;$BJ100,$BJ100-SUM(NG100:$RV100),FF100),0))</f>
        <v>0</v>
      </c>
      <c r="NG100" s="5">
        <f>IF(FG100=0,0,IF($BJ100&gt;SUM(FH100:$JV100),IF(FG100+SUM(FH100:$JV100)&gt;$BJ100,$BJ100-SUM(NH100:$RV100),FG100),0))</f>
        <v>0</v>
      </c>
      <c r="NH100" s="5">
        <f>IF(FH100=0,0,IF($BJ100&gt;SUM(FI100:$JV100),IF(FH100+SUM(FI100:$JV100)&gt;$BJ100,$BJ100-SUM(NI100:$RV100),FH100),0))</f>
        <v>0</v>
      </c>
      <c r="NI100" s="5">
        <f>IF(FI100=0,0,IF($BJ100&gt;SUM(FJ100:$JV100),IF(FI100+SUM(FJ100:$JV100)&gt;$BJ100,$BJ100-SUM(NJ100:$RV100),FI100),0))</f>
        <v>0</v>
      </c>
      <c r="NJ100" s="5">
        <f>IF(FJ100=0,0,IF($BJ100&gt;SUM(FK100:$JV100),IF(FJ100+SUM(FK100:$JV100)&gt;$BJ100,$BJ100-SUM(NK100:$RV100),FJ100),0))</f>
        <v>0</v>
      </c>
      <c r="NK100" s="5">
        <f>IF(FK100=0,0,IF($BJ100&gt;SUM(FL100:$JV100),IF(FK100+SUM(FL100:$JV100)&gt;$BJ100,$BJ100-SUM(NL100:$RV100),FK100),0))</f>
        <v>0</v>
      </c>
      <c r="NL100" s="5">
        <f>IF(FL100=0,0,IF($BJ100&gt;SUM(FM100:$JV100),IF(FL100+SUM(FM100:$JV100)&gt;$BJ100,$BJ100-SUM(NM100:$RV100),FL100),0))</f>
        <v>0</v>
      </c>
      <c r="NM100" s="5">
        <f>IF(FM100=0,0,IF($BJ100&gt;SUM(FN100:$JV100),IF(FM100+SUM(FN100:$JV100)&gt;$BJ100,$BJ100-SUM(NN100:$RV100),FM100),0))</f>
        <v>0</v>
      </c>
      <c r="NN100" s="5">
        <f>IF(FN100=0,0,IF($BJ100&gt;SUM(FO100:$JV100),IF(FN100+SUM(FO100:$JV100)&gt;$BJ100,$BJ100-SUM(NO100:$RV100),FN100),0))</f>
        <v>0</v>
      </c>
      <c r="NO100" s="5">
        <f>IF(FO100=0,0,IF($BJ100&gt;SUM(FP100:$JV100),IF(FO100+SUM(FP100:$JV100)&gt;$BJ100,$BJ100-SUM(NP100:$RV100),FO100),0))</f>
        <v>0</v>
      </c>
      <c r="NP100" s="5">
        <f>IF(FP100=0,0,IF($BJ100&gt;SUM(FQ100:$JV100),IF(FP100+SUM(FQ100:$JV100)&gt;$BJ100,$BJ100-SUM(NQ100:$RV100),FP100),0))</f>
        <v>0</v>
      </c>
      <c r="NQ100" s="5">
        <f>IF(FQ100=0,0,IF($BJ100&gt;SUM(FR100:$JV100),IF(FQ100+SUM(FR100:$JV100)&gt;$BJ100,$BJ100-SUM(NR100:$RV100),FQ100),0))</f>
        <v>0</v>
      </c>
      <c r="NR100" s="5">
        <f>IF(FR100=0,0,IF($BJ100&gt;SUM(FS100:$JV100),IF(FR100+SUM(FS100:$JV100)&gt;$BJ100,$BJ100-SUM(NS100:$RV100),FR100),0))</f>
        <v>0</v>
      </c>
      <c r="NS100" s="5">
        <f>IF(FS100=0,0,IF($BJ100&gt;SUM(FT100:$JV100),IF(FS100+SUM(FT100:$JV100)&gt;$BJ100,$BJ100-SUM(NT100:$RV100),FS100),0))</f>
        <v>0</v>
      </c>
      <c r="NT100" s="5">
        <f>IF(FT100=0,0,IF($BJ100&gt;SUM(FU100:$JV100),IF(FT100+SUM(FU100:$JV100)&gt;$BJ100,$BJ100-SUM(NU100:$RV100),FT100),0))</f>
        <v>0</v>
      </c>
      <c r="NU100" s="5">
        <f>IF(FU100=0,0,IF($BJ100&gt;SUM(FV100:$JV100),IF(FU100+SUM(FV100:$JV100)&gt;$BJ100,$BJ100-SUM(NV100:$RV100),FU100),0))</f>
        <v>0</v>
      </c>
      <c r="NV100" s="5">
        <f>IF(FV100=0,0,IF($BJ100&gt;SUM(FW100:$JV100),IF(FV100+SUM(FW100:$JV100)&gt;$BJ100,$BJ100-SUM(NW100:$RV100),FV100),0))</f>
        <v>0</v>
      </c>
      <c r="NW100" s="5">
        <f>IF(FW100=0,0,IF($BJ100&gt;SUM(FX100:$JV100),IF(FW100+SUM(FX100:$JV100)&gt;$BJ100,$BJ100-SUM(NX100:$RV100),FW100),0))</f>
        <v>0</v>
      </c>
      <c r="NX100" s="5">
        <f>IF(FX100=0,0,IF($BJ100&gt;SUM(FY100:$JV100),IF(FX100+SUM(FY100:$JV100)&gt;$BJ100,$BJ100-SUM(NY100:$RV100),FX100),0))</f>
        <v>0</v>
      </c>
      <c r="NY100" s="5">
        <f>IF(FY100=0,0,IF($BJ100&gt;SUM(FZ100:$JV100),IF(FY100+SUM(FZ100:$JV100)&gt;$BJ100,$BJ100-SUM(NZ100:$RV100),FY100),0))</f>
        <v>0</v>
      </c>
      <c r="NZ100" s="5">
        <f>IF(FZ100=0,0,IF($BJ100&gt;SUM(GA100:$JV100),IF(FZ100+SUM(GA100:$JV100)&gt;$BJ100,$BJ100-SUM(OA100:$RV100),FZ100),0))</f>
        <v>0</v>
      </c>
      <c r="OA100" s="5">
        <f>IF(GA100=0,0,IF($BJ100&gt;SUM(GB100:$JV100),IF(GA100+SUM(GB100:$JV100)&gt;$BJ100,$BJ100-SUM(OB100:$RV100),GA100),0))</f>
        <v>0</v>
      </c>
      <c r="OB100" s="5">
        <f>IF(GB100=0,0,IF($BJ100&gt;SUM(GC100:$JV100),IF(GB100+SUM(GC100:$JV100)&gt;$BJ100,$BJ100-SUM(OC100:$RV100),GB100),0))</f>
        <v>0</v>
      </c>
      <c r="OC100" s="5">
        <f>IF(GC100=0,0,IF($BJ100&gt;SUM(GD100:$JV100),IF(GC100+SUM(GD100:$JV100)&gt;$BJ100,$BJ100-SUM(OD100:$RV100),GC100),0))</f>
        <v>0</v>
      </c>
      <c r="OD100" s="5">
        <f>IF(GD100=0,0,IF($BJ100&gt;SUM(GE100:$JV100),IF(GD100+SUM(GE100:$JV100)&gt;$BJ100,$BJ100-SUM(OE100:$RV100),GD100),0))</f>
        <v>0</v>
      </c>
      <c r="OE100" s="5">
        <f>IF(GE100=0,0,IF($BJ100&gt;SUM(GF100:$JV100),IF(GE100+SUM(GF100:$JV100)&gt;$BJ100,$BJ100-SUM(OF100:$RV100),GE100),0))</f>
        <v>0</v>
      </c>
      <c r="OF100" s="5">
        <f>IF(GF100=0,0,IF($BJ100&gt;SUM(GG100:$JV100),IF(GF100+SUM(GG100:$JV100)&gt;$BJ100,$BJ100-SUM(OG100:$RV100),GF100),0))</f>
        <v>0</v>
      </c>
      <c r="OG100" s="5">
        <f>IF(GG100=0,0,IF($BJ100&gt;SUM(GH100:$JV100),IF(GG100+SUM(GH100:$JV100)&gt;$BJ100,$BJ100-SUM(OH100:$RV100),GG100),0))</f>
        <v>0</v>
      </c>
      <c r="OH100" s="5">
        <f>IF(GH100=0,0,IF($BJ100&gt;SUM(GI100:$JV100),IF(GH100+SUM(GI100:$JV100)&gt;$BJ100,$BJ100-SUM(OI100:$RV100),GH100),0))</f>
        <v>0</v>
      </c>
      <c r="OI100" s="5">
        <f>IF(GI100=0,0,IF($BJ100&gt;SUM(GJ100:$JV100),IF(GI100+SUM(GJ100:$JV100)&gt;$BJ100,$BJ100-SUM(OJ100:$RV100),GI100),0))</f>
        <v>0</v>
      </c>
      <c r="OJ100" s="5">
        <f>IF(GJ100=0,0,IF($BJ100&gt;SUM(GK100:$JV100),IF(GJ100+SUM(GK100:$JV100)&gt;$BJ100,$BJ100-SUM(OK100:$RV100),GJ100),0))</f>
        <v>0</v>
      </c>
      <c r="OK100" s="5">
        <f>IF(GK100=0,0,IF($BJ100&gt;SUM(GL100:$JV100),IF(GK100+SUM(GL100:$JV100)&gt;$BJ100,$BJ100-SUM(OL100:$RV100),GK100),0))</f>
        <v>0</v>
      </c>
      <c r="OL100" s="5">
        <f>IF(GL100=0,0,IF($BJ100&gt;SUM(GM100:$JV100),IF(GL100+SUM(GM100:$JV100)&gt;$BJ100,$BJ100-SUM(OM100:$RV100),GL100),0))</f>
        <v>0</v>
      </c>
      <c r="OM100" s="5">
        <f>IF(GM100=0,0,IF($BJ100&gt;SUM(GN100:$JV100),IF(GM100+SUM(GN100:$JV100)&gt;$BJ100,$BJ100-SUM(ON100:$RV100),GM100),0))</f>
        <v>0</v>
      </c>
      <c r="ON100" s="5">
        <f>IF(GN100=0,0,IF($BJ100&gt;SUM(GO100:$JV100),IF(GN100+SUM(GO100:$JV100)&gt;$BJ100,$BJ100-SUM(OO100:$RV100),GN100),0))</f>
        <v>0</v>
      </c>
      <c r="OO100" s="5">
        <f>IF(GO100=0,0,IF($BJ100&gt;SUM(GP100:$JV100),IF(GO100+SUM(GP100:$JV100)&gt;$BJ100,$BJ100-SUM(OP100:$RV100),GO100),0))</f>
        <v>0</v>
      </c>
      <c r="OP100" s="5">
        <f>IF(GP100=0,0,IF($BJ100&gt;SUM(GQ100:$JV100),IF(GP100+SUM(GQ100:$JV100)&gt;$BJ100,$BJ100-SUM(OQ100:$RV100),GP100),0))</f>
        <v>0</v>
      </c>
      <c r="OQ100" s="5">
        <f>IF(GQ100=0,0,IF($BJ100&gt;SUM(GR100:$JV100),IF(GQ100+SUM(GR100:$JV100)&gt;$BJ100,$BJ100-SUM(OR100:$RV100),GQ100),0))</f>
        <v>0</v>
      </c>
      <c r="OR100" s="5">
        <f>IF(GR100=0,0,IF($BJ100&gt;SUM(GS100:$JV100),IF(GR100+SUM(GS100:$JV100)&gt;$BJ100,$BJ100-SUM(OS100:$RV100),GR100),0))</f>
        <v>0</v>
      </c>
      <c r="OS100" s="5">
        <f>IF(GS100=0,0,IF($BJ100&gt;SUM(GT100:$JV100),IF(GS100+SUM(GT100:$JV100)&gt;$BJ100,$BJ100-SUM(OT100:$RV100),GS100),0))</f>
        <v>0</v>
      </c>
      <c r="OT100" s="5">
        <f>IF(GT100=0,0,IF($BJ100&gt;SUM(GU100:$JV100),IF(GT100+SUM(GU100:$JV100)&gt;$BJ100,$BJ100-SUM(OU100:$RV100),GT100),0))</f>
        <v>0</v>
      </c>
      <c r="OU100" s="5">
        <f>IF(GU100=0,0,IF($BJ100&gt;SUM(GV100:$JV100),IF(GU100+SUM(GV100:$JV100)&gt;$BJ100,$BJ100-SUM(OV100:$RV100),GU100),0))</f>
        <v>0</v>
      </c>
      <c r="OV100" s="5">
        <f>IF(GV100=0,0,IF($BJ100&gt;SUM(GW100:$JV100),IF(GV100+SUM(GW100:$JV100)&gt;$BJ100,$BJ100-SUM(OW100:$RV100),GV100),0))</f>
        <v>0</v>
      </c>
      <c r="OW100" s="5">
        <f>IF(GW100=0,0,IF($BJ100&gt;SUM(GX100:$JV100),IF(GW100+SUM(GX100:$JV100)&gt;$BJ100,$BJ100-SUM(OX100:$RV100),GW100),0))</f>
        <v>0</v>
      </c>
      <c r="OX100" s="5">
        <f>IF(GX100=0,0,IF($BJ100&gt;SUM(GY100:$JV100),IF(GX100+SUM(GY100:$JV100)&gt;$BJ100,$BJ100-SUM(OY100:$RV100),GX100),0))</f>
        <v>0</v>
      </c>
      <c r="OY100" s="5">
        <f>IF(GY100=0,0,IF($BJ100&gt;SUM(GZ100:$JV100),IF(GY100+SUM(GZ100:$JV100)&gt;$BJ100,$BJ100-SUM(OZ100:$RV100),GY100),0))</f>
        <v>0</v>
      </c>
      <c r="OZ100" s="5">
        <f>IF(GZ100=0,0,IF($BJ100&gt;SUM(HA100:$JV100),IF(GZ100+SUM(HA100:$JV100)&gt;$BJ100,$BJ100-SUM(PA100:$RV100),GZ100),0))</f>
        <v>0</v>
      </c>
      <c r="PA100" s="5">
        <f>IF(HA100=0,0,IF($BJ100&gt;SUM(HB100:$JV100),IF(HA100+SUM(HB100:$JV100)&gt;$BJ100,$BJ100-SUM(PB100:$RV100),HA100),0))</f>
        <v>0</v>
      </c>
      <c r="PB100" s="5">
        <f>IF(HB100=0,0,IF($BJ100&gt;SUM(HC100:$JV100),IF(HB100+SUM(HC100:$JV100)&gt;$BJ100,$BJ100-SUM(PC100:$RV100),HB100),0))</f>
        <v>0</v>
      </c>
      <c r="PC100" s="5">
        <f>IF(HC100=0,0,IF($BJ100&gt;SUM(HD100:$JV100),IF(HC100+SUM(HD100:$JV100)&gt;$BJ100,$BJ100-SUM(PD100:$RV100),HC100),0))</f>
        <v>0</v>
      </c>
      <c r="PD100" s="5">
        <f>IF(HD100=0,0,IF($BJ100&gt;SUM(HE100:$JV100),IF(HD100+SUM(HE100:$JV100)&gt;$BJ100,$BJ100-SUM(PE100:$RV100),HD100),0))</f>
        <v>0</v>
      </c>
      <c r="PE100" s="5">
        <f>IF(HE100=0,0,IF($BJ100&gt;SUM(HF100:$JV100),IF(HE100+SUM(HF100:$JV100)&gt;$BJ100,$BJ100-SUM(PF100:$RV100),HE100),0))</f>
        <v>0</v>
      </c>
      <c r="PF100" s="5">
        <f>IF(HF100=0,0,IF($BJ100&gt;SUM(HG100:$JV100),IF(HF100+SUM(HG100:$JV100)&gt;$BJ100,$BJ100-SUM(PG100:$RV100),HF100),0))</f>
        <v>0</v>
      </c>
      <c r="PG100" s="5">
        <f>IF(HG100=0,0,IF($BJ100&gt;SUM(HH100:$JV100),IF(HG100+SUM(HH100:$JV100)&gt;$BJ100,$BJ100-SUM(PH100:$RV100),HG100),0))</f>
        <v>0</v>
      </c>
      <c r="PH100" s="5">
        <f>IF(HH100=0,0,IF($BJ100&gt;SUM(HI100:$JV100),IF(HH100+SUM(HI100:$JV100)&gt;$BJ100,$BJ100-SUM(PI100:$RV100),HH100),0))</f>
        <v>0</v>
      </c>
      <c r="PI100" s="5">
        <f>IF(HI100=0,0,IF($BJ100&gt;SUM(HJ100:$JV100),IF(HI100+SUM(HJ100:$JV100)&gt;$BJ100,$BJ100-SUM(PJ100:$RV100),HI100),0))</f>
        <v>0</v>
      </c>
      <c r="PJ100" s="5">
        <f>IF(HJ100=0,0,IF($BJ100&gt;SUM(HK100:$JV100),IF(HJ100+SUM(HK100:$JV100)&gt;$BJ100,$BJ100-SUM(PK100:$RV100),HJ100),0))</f>
        <v>0</v>
      </c>
      <c r="PK100" s="5">
        <f>IF(HK100=0,0,IF($BJ100&gt;SUM(HL100:$JV100),IF(HK100+SUM(HL100:$JV100)&gt;$BJ100,$BJ100-SUM(PL100:$RV100),HK100),0))</f>
        <v>0</v>
      </c>
      <c r="PL100" s="5">
        <f>IF(HL100=0,0,IF($BJ100&gt;SUM(HM100:$JV100),IF(HL100+SUM(HM100:$JV100)&gt;$BJ100,$BJ100-SUM(PM100:$RV100),HL100),0))</f>
        <v>0</v>
      </c>
      <c r="PM100" s="5">
        <f>IF(HM100=0,0,IF($BJ100&gt;SUM(HN100:$JV100),IF(HM100+SUM(HN100:$JV100)&gt;$BJ100,$BJ100-SUM(PN100:$RV100),HM100),0))</f>
        <v>0</v>
      </c>
      <c r="PN100" s="5">
        <f>IF(HN100=0,0,IF($BJ100&gt;SUM(HO100:$JV100),IF(HN100+SUM(HO100:$JV100)&gt;$BJ100,$BJ100-SUM(PO100:$RV100),HN100),0))</f>
        <v>0</v>
      </c>
      <c r="PO100" s="5">
        <f>IF(HO100=0,0,IF($BJ100&gt;SUM(HP100:$JV100),IF(HO100+SUM(HP100:$JV100)&gt;$BJ100,$BJ100-SUM(PP100:$RV100),HO100),0))</f>
        <v>0</v>
      </c>
      <c r="PP100" s="5">
        <f>IF(HP100=0,0,IF($BJ100&gt;SUM(HQ100:$JV100),IF(HP100+SUM(HQ100:$JV100)&gt;$BJ100,$BJ100-SUM(PQ100:$RV100),HP100),0))</f>
        <v>0</v>
      </c>
      <c r="PQ100" s="5">
        <f>IF(HQ100=0,0,IF($BJ100&gt;SUM(HR100:$JV100),IF(HQ100+SUM(HR100:$JV100)&gt;$BJ100,$BJ100-SUM(PR100:$RV100),HQ100),0))</f>
        <v>0</v>
      </c>
      <c r="PR100" s="5">
        <f>IF(HR100=0,0,IF($BJ100&gt;SUM(HS100:$JV100),IF(HR100+SUM(HS100:$JV100)&gt;$BJ100,$BJ100-SUM(PS100:$RV100),HR100),0))</f>
        <v>0</v>
      </c>
      <c r="PS100" s="5">
        <f>IF(HS100=0,0,IF($BJ100&gt;SUM(HT100:$JV100),IF(HS100+SUM(HT100:$JV100)&gt;$BJ100,$BJ100-SUM(PT100:$RV100),HS100),0))</f>
        <v>0</v>
      </c>
      <c r="PT100" s="5">
        <f>IF(HT100=0,0,IF($BJ100&gt;SUM(HU100:$JV100),IF(HT100+SUM(HU100:$JV100)&gt;$BJ100,$BJ100-SUM(PU100:$RV100),HT100),0))</f>
        <v>0</v>
      </c>
      <c r="PU100" s="5">
        <f>IF(HU100=0,0,IF($BJ100&gt;SUM(HV100:$JV100),IF(HU100+SUM(HV100:$JV100)&gt;$BJ100,$BJ100-SUM(PV100:$RV100),HU100),0))</f>
        <v>0</v>
      </c>
      <c r="PV100" s="5">
        <f>IF(HV100=0,0,IF($BJ100&gt;SUM(HW100:$JV100),IF(HV100+SUM(HW100:$JV100)&gt;$BJ100,$BJ100-SUM(PW100:$RV100),HV100),0))</f>
        <v>0</v>
      </c>
      <c r="PW100" s="5">
        <f>IF(HW100=0,0,IF($BJ100&gt;SUM(HX100:$JV100),IF(HW100+SUM(HX100:$JV100)&gt;$BJ100,$BJ100-SUM(PX100:$RV100),HW100),0))</f>
        <v>0</v>
      </c>
      <c r="PX100" s="5">
        <f>IF(HX100=0,0,IF($BJ100&gt;SUM(HY100:$JV100),IF(HX100+SUM(HY100:$JV100)&gt;$BJ100,$BJ100-SUM(PY100:$RV100),HX100),0))</f>
        <v>0</v>
      </c>
      <c r="PY100" s="5">
        <f>IF(HY100=0,0,IF($BJ100&gt;SUM(HZ100:$JV100),IF(HY100+SUM(HZ100:$JV100)&gt;$BJ100,$BJ100-SUM(PZ100:$RV100),HY100),0))</f>
        <v>0</v>
      </c>
      <c r="PZ100" s="5">
        <f>IF(HZ100=0,0,IF($BJ100&gt;SUM(IA100:$JV100),IF(HZ100+SUM(IA100:$JV100)&gt;$BJ100,$BJ100-SUM(QA100:$RV100),HZ100),0))</f>
        <v>0</v>
      </c>
      <c r="QA100" s="5">
        <f>IF(IA100=0,0,IF($BJ100&gt;SUM(IB100:$JV100),IF(IA100+SUM(IB100:$JV100)&gt;$BJ100,$BJ100-SUM(QB100:$RV100),IA100),0))</f>
        <v>0</v>
      </c>
      <c r="QB100" s="5">
        <f>IF(IB100=0,0,IF($BJ100&gt;SUM(IC100:$JV100),IF(IB100+SUM(IC100:$JV100)&gt;$BJ100,$BJ100-SUM(QC100:$RV100),IB100),0))</f>
        <v>0</v>
      </c>
      <c r="QC100" s="5">
        <f>IF(IC100=0,0,IF($BJ100&gt;SUM(ID100:$JV100),IF(IC100+SUM(ID100:$JV100)&gt;$BJ100,$BJ100-SUM(QD100:$RV100),IC100),0))</f>
        <v>0</v>
      </c>
      <c r="QD100" s="5">
        <f>IF(ID100=0,0,IF($BJ100&gt;SUM(IE100:$JV100),IF(ID100+SUM(IE100:$JV100)&gt;$BJ100,$BJ100-SUM(QE100:$RV100),ID100),0))</f>
        <v>0</v>
      </c>
      <c r="QE100" s="5">
        <f>IF(IE100=0,0,IF($BJ100&gt;SUM(IF100:$JV100),IF(IE100+SUM(IF100:$JV100)&gt;$BJ100,$BJ100-SUM(QF100:$RV100),IE100),0))</f>
        <v>0</v>
      </c>
      <c r="QF100" s="5">
        <f>IF(IF100=0,0,IF($BJ100&gt;SUM(IG100:$JV100),IF(IF100+SUM(IG100:$JV100)&gt;$BJ100,$BJ100-SUM(QG100:$RV100),IF100),0))</f>
        <v>0</v>
      </c>
      <c r="QG100" s="5">
        <f>IF(IG100=0,0,IF($BJ100&gt;SUM(IH100:$JV100),IF(IG100+SUM(IH100:$JV100)&gt;$BJ100,$BJ100-SUM(QH100:$RV100),IG100),0))</f>
        <v>0</v>
      </c>
      <c r="QH100" s="5">
        <f>IF(IH100=0,0,IF($BJ100&gt;SUM(II100:$JV100),IF(IH100+SUM(II100:$JV100)&gt;$BJ100,$BJ100-SUM(QI100:$RV100),IH100),0))</f>
        <v>0</v>
      </c>
      <c r="QI100" s="5">
        <f>IF(II100=0,0,IF($BJ100&gt;SUM(IJ100:$JV100),IF(II100+SUM(IJ100:$JV100)&gt;$BJ100,$BJ100-SUM(QJ100:$RV100),II100),0))</f>
        <v>0</v>
      </c>
      <c r="QJ100" s="5">
        <f>IF(IJ100=0,0,IF($BJ100&gt;SUM(IK100:$JV100),IF(IJ100+SUM(IK100:$JV100)&gt;$BJ100,$BJ100-SUM(QK100:$RV100),IJ100),0))</f>
        <v>0</v>
      </c>
      <c r="QK100" s="5">
        <f>IF(IK100=0,0,IF($BJ100&gt;SUM(IL100:$JV100),IF(IK100+SUM(IL100:$JV100)&gt;$BJ100,$BJ100-SUM(QL100:$RV100),IK100),0))</f>
        <v>0</v>
      </c>
      <c r="QL100" s="5">
        <f>IF(IL100=0,0,IF($BJ100&gt;SUM(IM100:$JV100),IF(IL100+SUM(IM100:$JV100)&gt;$BJ100,$BJ100-SUM(QM100:$RV100),IL100),0))</f>
        <v>0</v>
      </c>
      <c r="QM100" s="5">
        <f>IF(IM100=0,0,IF($BJ100&gt;SUM(IN100:$JV100),IF(IM100+SUM(IN100:$JV100)&gt;$BJ100,$BJ100-SUM(QN100:$RV100),IM100),0))</f>
        <v>0</v>
      </c>
      <c r="QN100" s="5">
        <f>IF(IN100=0,0,IF($BJ100&gt;SUM(IO100:$JV100),IF(IN100+SUM(IO100:$JV100)&gt;$BJ100,$BJ100-SUM(QO100:$RV100),IN100),0))</f>
        <v>0</v>
      </c>
      <c r="QO100" s="5">
        <f>IF(IO100=0,0,IF($BJ100&gt;SUM(IP100:$JV100),IF(IO100+SUM(IP100:$JV100)&gt;$BJ100,$BJ100-SUM(QP100:$RV100),IO100),0))</f>
        <v>0</v>
      </c>
      <c r="QP100" s="5">
        <f>IF(IP100=0,0,IF($BJ100&gt;SUM(IQ100:$JV100),IF(IP100+SUM(IQ100:$JV100)&gt;$BJ100,$BJ100-SUM(QQ100:$RV100),IP100),0))</f>
        <v>0</v>
      </c>
      <c r="QQ100" s="5">
        <f>IF(IQ100=0,0,IF($BJ100&gt;SUM(IR100:$JV100),IF(IQ100+SUM(IR100:$JV100)&gt;$BJ100,$BJ100-SUM(QR100:$RV100),IQ100),0))</f>
        <v>0</v>
      </c>
      <c r="QR100" s="5">
        <f>IF(IR100=0,0,IF($BJ100&gt;SUM(IS100:$JV100),IF(IR100+SUM(IS100:$JV100)&gt;$BJ100,$BJ100-SUM(QS100:$RV100),IR100),0))</f>
        <v>0</v>
      </c>
      <c r="QS100" s="5">
        <f>IF(IS100=0,0,IF($BJ100&gt;SUM(IT100:$JV100),IF(IS100+SUM(IT100:$JV100)&gt;$BJ100,$BJ100-SUM(QT100:$RV100),IS100),0))</f>
        <v>0</v>
      </c>
      <c r="QT100" s="5">
        <f>IF(IT100=0,0,IF($BJ100&gt;SUM(IU100:$JV100),IF(IT100+SUM(IU100:$JV100)&gt;$BJ100,$BJ100-SUM(QU100:$RV100),IT100),0))</f>
        <v>0</v>
      </c>
      <c r="QU100" s="5">
        <f>IF(IU100=0,0,IF($BJ100&gt;SUM(IV100:$JV100),IF(IU100+SUM(IV100:$JV100)&gt;$BJ100,$BJ100-SUM(QV100:$RV100),IU100),0))</f>
        <v>0</v>
      </c>
      <c r="QV100" s="5">
        <f>IF(IV100=0,0,IF($BJ100&gt;SUM(IW100:$JV100),IF(IV100+SUM(IW100:$JV100)&gt;$BJ100,$BJ100-SUM(QW100:$RV100),IV100),0))</f>
        <v>0</v>
      </c>
      <c r="QW100" s="5">
        <f>IF(IW100=0,0,IF($BJ100&gt;SUM(IX100:$JV100),IF(IW100+SUM(IX100:$JV100)&gt;$BJ100,$BJ100-SUM(QX100:$RV100),IW100),0))</f>
        <v>0</v>
      </c>
      <c r="QX100" s="5">
        <f>IF(IX100=0,0,IF($BJ100&gt;SUM(IY100:$JV100),IF(IX100+SUM(IY100:$JV100)&gt;$BJ100,$BJ100-SUM(QY100:$RV100),IX100),0))</f>
        <v>0</v>
      </c>
      <c r="QY100" s="5">
        <f>IF(IY100=0,0,IF($BJ100&gt;SUM(IZ100:$JV100),IF(IY100+SUM(IZ100:$JV100)&gt;$BJ100,$BJ100-SUM(QZ100:$RV100),IY100),0))</f>
        <v>0</v>
      </c>
      <c r="QZ100" s="5">
        <f>IF(IZ100=0,0,IF($BJ100&gt;SUM(JA100:$JV100),IF(IZ100+SUM(JA100:$JV100)&gt;$BJ100,$BJ100-SUM(RA100:$RV100),IZ100),0))</f>
        <v>0</v>
      </c>
      <c r="RA100" s="5">
        <f>IF(JA100=0,0,IF($BJ100&gt;SUM(JB100:$JV100),IF(JA100+SUM(JB100:$JV100)&gt;$BJ100,$BJ100-SUM(RB100:$RV100),JA100),0))</f>
        <v>0</v>
      </c>
      <c r="RB100" s="5">
        <f>IF(JB100=0,0,IF($BJ100&gt;SUM(JC100:$JV100),IF(JB100+SUM(JC100:$JV100)&gt;$BJ100,$BJ100-SUM(RC100:$RV100),JB100),0))</f>
        <v>0</v>
      </c>
      <c r="RC100" s="5">
        <f>IF(JC100=0,0,IF($BJ100&gt;SUM(JD100:$JV100),IF(JC100+SUM(JD100:$JV100)&gt;$BJ100,$BJ100-SUM(RD100:$RV100),JC100),0))</f>
        <v>0</v>
      </c>
      <c r="RD100" s="5">
        <f>IF(JD100=0,0,IF($BJ100&gt;SUM(JE100:$JV100),IF(JD100+SUM(JE100:$JV100)&gt;$BJ100,$BJ100-SUM(RE100:$RV100),JD100),0))</f>
        <v>0</v>
      </c>
      <c r="RE100" s="5">
        <f>IF(JE100=0,0,IF($BJ100&gt;SUM(JF100:$JV100),IF(JE100+SUM(JF100:$JV100)&gt;$BJ100,$BJ100-SUM(RF100:$RV100),JE100),0))</f>
        <v>0</v>
      </c>
      <c r="RF100" s="5">
        <f>IF(JF100=0,0,IF($BJ100&gt;SUM(JG100:$JV100),IF(JF100+SUM(JG100:$JV100)&gt;$BJ100,$BJ100-SUM(RG100:$RV100),JF100),0))</f>
        <v>0</v>
      </c>
      <c r="RG100" s="5">
        <f>IF(JG100=0,0,IF($BJ100&gt;SUM(JH100:$JV100),IF(JG100+SUM(JH100:$JV100)&gt;$BJ100,$BJ100-SUM(RH100:$RV100),JG100),0))</f>
        <v>0</v>
      </c>
      <c r="RH100" s="5">
        <f>IF(JH100=0,0,IF($BJ100&gt;SUM(JI100:$JV100),IF(JH100+SUM(JI100:$JV100)&gt;$BJ100,$BJ100-SUM(RI100:$RV100),JH100),0))</f>
        <v>0</v>
      </c>
      <c r="RI100" s="5">
        <f>IF(JI100=0,0,IF($BJ100&gt;SUM(JJ100:$JV100),IF(JI100+SUM(JJ100:$JV100)&gt;$BJ100,$BJ100-SUM(RJ100:$RV100),JI100),0))</f>
        <v>0</v>
      </c>
      <c r="RJ100" s="5">
        <f>IF(JJ100=0,0,IF($BJ100&gt;SUM(JK100:$JV100),IF(JJ100+SUM(JK100:$JV100)&gt;$BJ100,$BJ100-SUM(RK100:$RV100),JJ100),0))</f>
        <v>0</v>
      </c>
      <c r="RK100" s="5">
        <f>IF(JK100=0,0,IF($BJ100&gt;SUM(JL100:$JV100),IF(JK100+SUM(JL100:$JV100)&gt;$BJ100,$BJ100-SUM(RL100:$RV100),JK100),0))</f>
        <v>0</v>
      </c>
      <c r="RL100" s="5">
        <f>IF(JL100=0,0,IF($BJ100&gt;SUM(JM100:$JV100),IF(JL100+SUM(JM100:$JV100)&gt;$BJ100,$BJ100-SUM(RM100:$RV100),JL100),0))</f>
        <v>0</v>
      </c>
      <c r="RM100" s="5">
        <f>IF(JM100=0,0,IF($BJ100&gt;SUM(JN100:$JV100),IF(JM100+SUM(JN100:$JV100)&gt;$BJ100,$BJ100-SUM(RN100:$RV100),JM100),0))</f>
        <v>0</v>
      </c>
      <c r="RN100" s="5">
        <f>IF(JN100=0,0,IF($BJ100&gt;SUM(JO100:$JV100),IF(JN100+SUM(JO100:$JV100)&gt;$BJ100,$BJ100-SUM(RO100:$RV100),JN100),0))</f>
        <v>0</v>
      </c>
      <c r="RO100" s="5">
        <f>IF(JO100=0,0,IF($BJ100&gt;SUM(JP100:$JV100),IF(JO100+SUM(JP100:$JV100)&gt;$BJ100,$BJ100-SUM(RP100:$RV100),JO100),0))</f>
        <v>0</v>
      </c>
      <c r="RP100" s="5">
        <f>IF(JP100=0,0,IF($BJ100&gt;SUM(JQ100:$JV100),IF(JP100+SUM(JQ100:$JV100)&gt;$BJ100,$BJ100-SUM(RQ100:$RV100),JP100),0))</f>
        <v>0</v>
      </c>
      <c r="RQ100" s="5">
        <f>IF(JQ100=0,0,IF($BJ100&gt;SUM(JR100:$JV100),IF(JQ100+SUM(JR100:$JV100)&gt;$BJ100,$BJ100-SUM(RR100:$RV100),JQ100),0))</f>
        <v>0</v>
      </c>
      <c r="RR100" s="5">
        <f>IF(JR100=0,0,IF($BJ100&gt;SUM(JS100:$JV100),IF(JR100+SUM(JS100:$JV100)&gt;$BJ100,$BJ100-SUM(RS100:$RV100),JR100),0))</f>
        <v>0</v>
      </c>
      <c r="RS100" s="5">
        <f>IF(JS100=0,0,IF($BJ100&gt;SUM(JT100:$JV100),IF(JS100+SUM(JT100:$JV100)&gt;$BJ100,$BJ100-SUM(RT100:$RV100),JS100),0))</f>
        <v>0</v>
      </c>
      <c r="RT100" s="5">
        <f>IF(JT100=0,0,IF($BJ100&gt;SUM(JU100:$JV100),IF(JT100+SUM(JU100:$JV100)&gt;$BJ100,$BJ100-SUM(RU100:$RV100),JT100),0))</f>
        <v>0</v>
      </c>
      <c r="RU100" s="5">
        <f>IF(JU100=0,0,IF($BJ100&gt;SUM(JV100:$JV100),IF(JU100+SUM(JV100:$JV100)&gt;$BJ100,$BJ100-SUM(RV100:$RV100),JU100),0))</f>
        <v>0</v>
      </c>
      <c r="RV100" s="54"/>
      <c r="RW100" s="12">
        <f ca="1">SUMIFS(Sales!D$1:D$151,Sales!B$1:B$151,B100,Sales!C$1:C$151,C100)</f>
        <v>103</v>
      </c>
      <c r="RX100" s="65" t="b">
        <f>IF(COUNTIF(Sales!C$1:C$153,C100)=1,TRUE,FALSE)</f>
        <v>1</v>
      </c>
      <c r="RY100" t="b">
        <f t="shared" si="625"/>
        <v>1</v>
      </c>
    </row>
    <row r="101" spans="1:493" hidden="1" x14ac:dyDescent="0.35">
      <c r="A101" s="7">
        <f t="shared" ca="1" si="546"/>
        <v>101</v>
      </c>
      <c r="B101" s="126" t="str">
        <f t="shared" si="595"/>
        <v>GC-Shoes</v>
      </c>
      <c r="C101" t="s">
        <v>234</v>
      </c>
      <c r="D101" s="20"/>
      <c r="E101" s="155">
        <f>IF(LEFT(C101,5)="Total",0,SUMIFS(Costing!E$1:E$79,Costing!C$1:C$79,B101,Costing!D$1:D$79,C101))</f>
        <v>0</v>
      </c>
      <c r="F101" s="60">
        <f>SUMIFS(Costing!G$1:G$79,Costing!C$1:C$79,B101,Costing!D$1:D$79,C101)</f>
        <v>0</v>
      </c>
      <c r="G101" s="92"/>
      <c r="H101" s="220"/>
      <c r="I101" s="67">
        <f t="shared" ref="I101:I128" si="626">IF(G101=0,0,H101-$F101)</f>
        <v>0</v>
      </c>
      <c r="J101" s="92"/>
      <c r="K101" s="220"/>
      <c r="L101" s="67">
        <f t="shared" ref="L101:L128" si="627">IF(J101=0,0,K101-$F101)</f>
        <v>0</v>
      </c>
      <c r="M101" s="92"/>
      <c r="N101" s="220"/>
      <c r="O101" s="67">
        <f t="shared" ref="O101:O128" si="628">IF(M101=0,0,N101-$F101)</f>
        <v>0</v>
      </c>
      <c r="P101" s="92"/>
      <c r="Q101" s="220"/>
      <c r="R101" s="67">
        <f t="shared" ref="R101:R128" si="629">IF(P101=0,0,Q101-$F101)</f>
        <v>0</v>
      </c>
      <c r="S101" s="92"/>
      <c r="T101" s="220"/>
      <c r="U101" s="67">
        <f t="shared" ref="U101:U128" si="630">IF(S101=0,0,T101-$F101)</f>
        <v>0</v>
      </c>
      <c r="V101" s="92"/>
      <c r="W101" s="220"/>
      <c r="X101" s="67">
        <f t="shared" ref="X101:X128" si="631">IF(V101=0,0,W101-$F101)</f>
        <v>0</v>
      </c>
      <c r="Y101" s="92"/>
      <c r="Z101" s="220"/>
      <c r="AA101" s="67">
        <f t="shared" ref="AA101:AA128" si="632">IF(Y101=0,0,Z101-$F101)</f>
        <v>0</v>
      </c>
      <c r="AB101" s="92"/>
      <c r="AC101" s="220"/>
      <c r="AD101" s="67">
        <f t="shared" ref="AD101:AD128" si="633">IF(AB101=0,0,AC101-$F101)</f>
        <v>0</v>
      </c>
      <c r="AE101" s="92"/>
      <c r="AF101" s="220"/>
      <c r="AG101" s="67">
        <f t="shared" ref="AG101:AG128" si="634">IF(AE101=0,0,AF101-$F101)</f>
        <v>0</v>
      </c>
      <c r="AH101" s="92"/>
      <c r="AI101" s="220"/>
      <c r="AJ101" s="67">
        <f t="shared" ref="AJ101:AJ128" si="635">IF(AH101=0,0,AI101-$F101)</f>
        <v>0</v>
      </c>
      <c r="AK101" s="92"/>
      <c r="AL101" s="220"/>
      <c r="AM101" s="67">
        <f t="shared" ref="AM101:AM128" si="636">IF(AK101=0,0,AL101-$F101)</f>
        <v>0</v>
      </c>
      <c r="AN101" s="92"/>
      <c r="AO101" s="220"/>
      <c r="AP101" s="67">
        <f t="shared" ref="AP101:AP128" si="637">IF(AN101=0,0,AO101-$F101)</f>
        <v>0</v>
      </c>
      <c r="AQ101" s="92"/>
      <c r="AR101" s="220"/>
      <c r="AS101" s="67">
        <f t="shared" ref="AS101:AS128" si="638">IF(AQ101=0,0,AR101-$F101)</f>
        <v>0</v>
      </c>
      <c r="AT101" s="92"/>
      <c r="AU101" s="220"/>
      <c r="AV101" s="67">
        <f t="shared" ref="AV101:AV128" si="639">IF(AT101=0,0,AU101-$F101)</f>
        <v>0</v>
      </c>
      <c r="AW101" s="92"/>
      <c r="AX101" s="220"/>
      <c r="AY101" s="67">
        <f t="shared" ref="AY101:AY128" si="640">IF(AW101=0,0,AX101-$F101)</f>
        <v>0</v>
      </c>
      <c r="AZ101" s="92"/>
      <c r="BA101" s="220"/>
      <c r="BB101" s="67">
        <f t="shared" ref="BB101:BB128" si="641">IF(AZ101=0,0,BA101-$F101)</f>
        <v>0</v>
      </c>
      <c r="BC101" s="92"/>
      <c r="BD101" s="220"/>
      <c r="BE101" s="67">
        <f t="shared" ref="BE101:BE128" si="642">IF(BC101=0,0,BD101-$F101)</f>
        <v>0</v>
      </c>
      <c r="BF101" s="92"/>
      <c r="BG101" s="220"/>
      <c r="BH101" s="67">
        <f t="shared" ref="BH101:BH128" si="643">IF(BF101=0,0,BG101-$F101)</f>
        <v>0</v>
      </c>
      <c r="BI101" s="68"/>
      <c r="BJ101" s="154">
        <f t="shared" ref="BJ101:BJ127" si="644">E101-SUMIF(E$4:BI$4,BJ$4,E101:BI101)</f>
        <v>0</v>
      </c>
      <c r="BK101" s="116">
        <f t="shared" ref="BK101:BK127" si="645">BJ101*F101</f>
        <v>0</v>
      </c>
      <c r="BL101" s="50"/>
      <c r="BM101" s="5">
        <f ca="1">SUMIFS(INDIRECT("Sales!"&amp;RW101&amp;":"&amp;RW101),Sales!$1:$1,"&gt;"&amp;$BN$2,Sales!$1:$1,"&lt;="&amp;$C$2)/$BM$2*30</f>
        <v>0</v>
      </c>
      <c r="BN101" s="72"/>
      <c r="BO101" s="5">
        <f>SUMIF($DB$2:$RV$2,"&lt;"&amp;BO$2,$DB101:$RV101)-SUM($BN101:BN101)</f>
        <v>0</v>
      </c>
      <c r="BP101" s="5">
        <f>SUMIF($DB$2:$RV$2,"&lt;"&amp;BP$2,$DB101:$RV101)-SUM($BN101:BO101)</f>
        <v>0</v>
      </c>
      <c r="BQ101" s="5">
        <f>SUMIF($DB$2:$RV$2,"&lt;"&amp;BQ$2,$DB101:$RV101)-SUM($BN101:BP101)</f>
        <v>0</v>
      </c>
      <c r="BR101" s="5">
        <f>SUMIF($DB$2:$RV$2,"&lt;"&amp;BR$2,$DB101:$RV101)-SUM($BN101:BQ101)</f>
        <v>0</v>
      </c>
      <c r="BS101" s="5">
        <f>SUMIF($DB$2:$RV$2,"&lt;"&amp;BS$2,$DB101:$RV101)-SUM($BN101:BR101)</f>
        <v>0</v>
      </c>
      <c r="BT101" s="5">
        <f>SUMIF($DB$2:$RV$2,"&lt;"&amp;BT$2,$DB101:$RV101)-SUM($BN101:BS101)</f>
        <v>0</v>
      </c>
      <c r="BU101" s="5">
        <f t="shared" si="623"/>
        <v>0</v>
      </c>
      <c r="BV101" s="10"/>
      <c r="BW101" s="79">
        <v>0</v>
      </c>
      <c r="BX101" s="79">
        <v>0</v>
      </c>
      <c r="BY101" s="79">
        <v>0</v>
      </c>
      <c r="BZ101" s="79"/>
      <c r="CA101" s="79"/>
      <c r="CB101" s="79"/>
      <c r="CC101" s="79">
        <v>0</v>
      </c>
      <c r="CD101" s="79">
        <v>0</v>
      </c>
      <c r="CE101" s="79">
        <v>0</v>
      </c>
      <c r="CF101" s="79">
        <v>0</v>
      </c>
      <c r="CG101" s="79">
        <v>0</v>
      </c>
      <c r="CH101" s="79">
        <v>0</v>
      </c>
      <c r="CI101" s="79">
        <v>0</v>
      </c>
      <c r="CJ101" s="79">
        <v>0</v>
      </c>
      <c r="CK101" s="79">
        <v>0</v>
      </c>
      <c r="CL101" s="79">
        <v>0</v>
      </c>
      <c r="CM101" s="79">
        <v>0</v>
      </c>
      <c r="CN101" s="79">
        <v>0</v>
      </c>
      <c r="CO101" s="79">
        <v>0</v>
      </c>
      <c r="CP101" s="79">
        <v>0</v>
      </c>
      <c r="CQ101" s="79">
        <v>0</v>
      </c>
      <c r="CR101" s="79">
        <v>0</v>
      </c>
      <c r="CS101" s="79">
        <v>0</v>
      </c>
      <c r="CT101" s="79">
        <v>0</v>
      </c>
      <c r="CU101" s="79">
        <v>0</v>
      </c>
      <c r="CV101" s="79">
        <v>0</v>
      </c>
      <c r="CW101" s="79">
        <v>0</v>
      </c>
      <c r="CX101" s="95">
        <v>0</v>
      </c>
      <c r="CY101" s="79">
        <v>0</v>
      </c>
      <c r="CZ101" s="79">
        <v>0</v>
      </c>
      <c r="DA101" s="79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5</v>
      </c>
      <c r="DY101" s="5">
        <v>5</v>
      </c>
      <c r="DZ101" s="5">
        <v>0</v>
      </c>
      <c r="EA101" s="5">
        <v>10</v>
      </c>
      <c r="EB101" s="5">
        <v>0</v>
      </c>
      <c r="EC101" s="5">
        <v>8</v>
      </c>
      <c r="ED101" s="5">
        <v>0</v>
      </c>
      <c r="EE101" s="5">
        <v>30</v>
      </c>
      <c r="EF101" s="5">
        <v>0</v>
      </c>
      <c r="EG101" s="5">
        <v>15</v>
      </c>
      <c r="EH101" s="5">
        <v>16</v>
      </c>
      <c r="EI101" s="5">
        <v>0</v>
      </c>
      <c r="EJ101" s="5">
        <v>5</v>
      </c>
      <c r="EK101" s="5">
        <v>5</v>
      </c>
      <c r="EL101" s="5">
        <v>20</v>
      </c>
      <c r="EM101" s="5">
        <v>0</v>
      </c>
      <c r="EN101" s="5">
        <v>7</v>
      </c>
      <c r="EO101" s="5">
        <v>5</v>
      </c>
      <c r="EP101" s="5">
        <v>0</v>
      </c>
      <c r="EQ101" s="5">
        <v>0</v>
      </c>
      <c r="ER101" s="5">
        <v>6</v>
      </c>
      <c r="ES101" s="5">
        <v>10</v>
      </c>
      <c r="ET101" s="5">
        <v>10</v>
      </c>
      <c r="EU101" s="5">
        <v>5</v>
      </c>
      <c r="EV101" s="5">
        <v>0</v>
      </c>
      <c r="EW101" s="5">
        <v>5</v>
      </c>
      <c r="EX101" s="5">
        <v>5</v>
      </c>
      <c r="EY101" s="5">
        <v>0</v>
      </c>
      <c r="EZ101" s="5">
        <v>5</v>
      </c>
      <c r="FA101" s="5">
        <v>0</v>
      </c>
      <c r="FB101" s="5">
        <v>5</v>
      </c>
      <c r="FC101" s="5">
        <v>5</v>
      </c>
      <c r="FD101" s="5">
        <v>0</v>
      </c>
      <c r="FE101" s="5">
        <v>0</v>
      </c>
      <c r="FF101" s="5">
        <v>0</v>
      </c>
      <c r="FG101" s="5">
        <v>5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5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5</v>
      </c>
      <c r="FZ101" s="5">
        <v>5</v>
      </c>
      <c r="GA101" s="5">
        <v>0</v>
      </c>
      <c r="GB101" s="5">
        <v>5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5</v>
      </c>
      <c r="GI101" s="5">
        <v>0</v>
      </c>
      <c r="GJ101" s="5">
        <v>5</v>
      </c>
      <c r="GK101" s="5">
        <v>5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0</v>
      </c>
      <c r="IF101" s="5"/>
      <c r="IG101" s="5">
        <v>0</v>
      </c>
      <c r="IH101" s="5">
        <v>0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0</v>
      </c>
      <c r="IT101" s="5">
        <v>0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0</v>
      </c>
      <c r="JA101" s="5">
        <v>0</v>
      </c>
      <c r="JB101" s="5">
        <v>0</v>
      </c>
      <c r="JC101" s="5">
        <v>0</v>
      </c>
      <c r="JD101" s="5">
        <v>0</v>
      </c>
      <c r="JE101" s="5">
        <v>0</v>
      </c>
      <c r="JF101" s="5">
        <v>0</v>
      </c>
      <c r="JG101" s="5">
        <v>0</v>
      </c>
      <c r="JH101" s="5">
        <v>0</v>
      </c>
      <c r="JI101" s="5">
        <v>0</v>
      </c>
      <c r="JJ101" s="5">
        <v>0</v>
      </c>
      <c r="JK101" s="5">
        <v>0</v>
      </c>
      <c r="JL101" s="5">
        <v>0</v>
      </c>
      <c r="JM101" s="5">
        <v>0</v>
      </c>
      <c r="JN101" s="5">
        <v>0</v>
      </c>
      <c r="JO101" s="5">
        <v>0</v>
      </c>
      <c r="JP101" s="5">
        <v>0</v>
      </c>
      <c r="JQ101" s="5">
        <v>0</v>
      </c>
      <c r="JR101" s="5">
        <v>0</v>
      </c>
      <c r="JS101" s="5">
        <v>0</v>
      </c>
      <c r="JT101" s="5">
        <v>0</v>
      </c>
      <c r="JU101" s="5"/>
      <c r="JV101" s="54"/>
      <c r="JW101" s="5">
        <f>IF(BW101=0,0,IF($BJ101&gt;SUM(BX101:$JV101),IF(BW101+SUM(BX101:$JV101)&gt;$BJ101,$BJ101-SUM(JX101:$RV101),BW101),0))</f>
        <v>0</v>
      </c>
      <c r="JX101" s="5">
        <f>IF(BX101=0,0,IF($BJ101&gt;SUM(BY101:$JV101),IF(BX101+SUM(BY101:$JV101)&gt;$BJ101,$BJ101-SUM(JY101:$RV101),BX101),0))</f>
        <v>0</v>
      </c>
      <c r="JY101" s="5">
        <f>IF(BY101=0,0,IF($BJ101&gt;SUM(BZ101:$JV101),IF(BY101+SUM(BZ101:$JV101)&gt;$BJ101,$BJ101-SUM(JZ101:$RV101),BY101),0))</f>
        <v>0</v>
      </c>
      <c r="JZ101" s="5">
        <f>IF(BZ101=0,0,IF($BJ101&gt;SUM(CA101:$JV101),IF(BZ101+SUM(CA101:$JV101)&gt;$BJ101,$BJ101-SUM(KA101:$RV101),BZ101),0))</f>
        <v>0</v>
      </c>
      <c r="KA101" s="5">
        <f>IF(CA101=0,0,IF($BJ101&gt;SUM(CB101:$JV101),IF(CA101+SUM(CB101:$JV101)&gt;$BJ101,$BJ101-SUM(KB101:$RV101),CA101),0))</f>
        <v>0</v>
      </c>
      <c r="KB101" s="5">
        <f>IF(CB101=0,0,IF($BJ101&gt;SUM(CC101:$JV101),IF(CB101+SUM(CC101:$JV101)&gt;$BJ101,$BJ101-SUM(KC101:$RV101),CB101),0))</f>
        <v>0</v>
      </c>
      <c r="KC101" s="5">
        <f>IF(CC101=0,0,IF($BJ101&gt;SUM(CD101:$JV101),IF(CC101+SUM(CD101:$JV101)&gt;$BJ101,$BJ101-SUM(KD101:$RV101),CC101),0))</f>
        <v>0</v>
      </c>
      <c r="KD101" s="5">
        <f>IF(CD101=0,0,IF($BJ101&gt;SUM(CE101:$JV101),IF(CD101+SUM(CE101:$JV101)&gt;$BJ101,$BJ101-SUM(KE101:$RV101),CD101),0))</f>
        <v>0</v>
      </c>
      <c r="KE101" s="5">
        <f>IF(CE101=0,0,IF($BJ101&gt;SUM(CF101:$JV101),IF(CE101+SUM(CF101:$JV101)&gt;$BJ101,$BJ101-SUM(KF101:$RV101),CE101),0))</f>
        <v>0</v>
      </c>
      <c r="KF101" s="5">
        <f>IF(CF101=0,0,IF($BJ101&gt;SUM(CG101:$JV101),IF(CF101+SUM(CG101:$JV101)&gt;$BJ101,$BJ101-SUM(KG101:$RV101),CF101),0))</f>
        <v>0</v>
      </c>
      <c r="KG101" s="5">
        <f>IF(CG101=0,0,IF($BJ101&gt;SUM(CH101:$JV101),IF(CG101+SUM(CH101:$JV101)&gt;$BJ101,$BJ101-SUM(KH101:$RV101),CG101),0))</f>
        <v>0</v>
      </c>
      <c r="KH101" s="5">
        <f>IF(CH101=0,0,IF($BJ101&gt;SUM(CI101:$JV101),IF(CH101+SUM(CI101:$JV101)&gt;$BJ101,$BJ101-SUM(KI101:$RV101),CH101),0))</f>
        <v>0</v>
      </c>
      <c r="KI101" s="5">
        <f>IF(CI101=0,0,IF($BJ101&gt;SUM(CJ101:$JV101),IF(CI101+SUM(CJ101:$JV101)&gt;$BJ101,$BJ101-SUM(KJ101:$RV101),CI101),0))</f>
        <v>0</v>
      </c>
      <c r="KJ101" s="5">
        <f>IF(CJ101=0,0,IF($BJ101&gt;SUM(CK101:$JV101),IF(CJ101+SUM(CK101:$JV101)&gt;$BJ101,$BJ101-SUM(KK101:$RV101),CJ101),0))</f>
        <v>0</v>
      </c>
      <c r="KK101" s="5">
        <f>IF(CK101=0,0,IF($BJ101&gt;SUM(CL101:$JV101),IF(CK101+SUM(CL101:$JV101)&gt;$BJ101,$BJ101-SUM(KL101:$RV101),CK101),0))</f>
        <v>0</v>
      </c>
      <c r="KL101" s="5">
        <f>IF(CL101=0,0,IF($BJ101&gt;SUM(CM101:$JV101),IF(CL101+SUM(CM101:$JV101)&gt;$BJ101,$BJ101-SUM(KM101:$RV101),CL101),0))</f>
        <v>0</v>
      </c>
      <c r="KM101" s="5">
        <f>IF(CM101=0,0,IF($BJ101&gt;SUM(CN101:$JV101),IF(CM101+SUM(CN101:$JV101)&gt;$BJ101,$BJ101-SUM(KN101:$RV101),CM101),0))</f>
        <v>0</v>
      </c>
      <c r="KN101" s="5">
        <f>IF(CN101=0,0,IF($BJ101&gt;SUM(CO101:$JV101),IF(CN101+SUM(CO101:$JV101)&gt;$BJ101,$BJ101-SUM(KO101:$RV101),CN101),0))</f>
        <v>0</v>
      </c>
      <c r="KO101" s="5">
        <f>IF(CO101=0,0,IF($BJ101&gt;SUM(CP101:$JV101),IF(CO101+SUM(CP101:$JV101)&gt;$BJ101,$BJ101-SUM(KP101:$RV101),CO101),0))</f>
        <v>0</v>
      </c>
      <c r="KP101" s="5">
        <f>IF(CP101=0,0,IF($BJ101&gt;SUM(CQ101:$JV101),IF(CP101+SUM(CQ101:$JV101)&gt;$BJ101,$BJ101-SUM(KQ101:$RV101),CP101),0))</f>
        <v>0</v>
      </c>
      <c r="KQ101" s="5">
        <f>IF(CQ101=0,0,IF($BJ101&gt;SUM(CR101:$JV101),IF(CQ101+SUM(CR101:$JV101)&gt;$BJ101,$BJ101-SUM(KR101:$RV101),CQ101),0))</f>
        <v>0</v>
      </c>
      <c r="KR101" s="5">
        <f>IF(CR101=0,0,IF($BJ101&gt;SUM(CS101:$JV101),IF(CR101+SUM(CS101:$JV101)&gt;$BJ101,$BJ101-SUM(KS101:$RV101),CR101),0))</f>
        <v>0</v>
      </c>
      <c r="KS101" s="5">
        <f>IF(CS101=0,0,IF($BJ101&gt;SUM(CT101:$JV101),IF(CS101+SUM(CT101:$JV101)&gt;$BJ101,$BJ101-SUM(KT101:$RV101),CS101),0))</f>
        <v>0</v>
      </c>
      <c r="KT101" s="5">
        <f>IF(CT101=0,0,IF($BJ101&gt;SUM(CU101:$JV101),IF(CT101+SUM(CU101:$JV101)&gt;$BJ101,$BJ101-SUM(KU101:$RV101),CT101),0))</f>
        <v>0</v>
      </c>
      <c r="KU101" s="5">
        <f>IF(CU101=0,0,IF($BJ101&gt;SUM(CV101:$JV101),IF(CU101+SUM(CV101:$JV101)&gt;$BJ101,$BJ101-SUM(KV101:$RV101),CU101),0))</f>
        <v>0</v>
      </c>
      <c r="KV101" s="5">
        <f>IF(CV101=0,0,IF($BJ101&gt;SUM(CW101:$JV101),IF(CV101+SUM(CW101:$JV101)&gt;$BJ101,$BJ101-SUM(KW101:$RV101),CV101),0))</f>
        <v>0</v>
      </c>
      <c r="KW101" s="5">
        <f>IF(CW101=0,0,IF($BJ101&gt;SUM(CX101:$JV101),IF(CW101+SUM(CX101:$JV101)&gt;$BJ101,$BJ101-SUM(KX101:$RV101),CW101),0))</f>
        <v>0</v>
      </c>
      <c r="KX101" s="5">
        <f>IF(CX101=0,0,IF($BJ101&gt;SUM(CY101:$JV101),IF(CX101+SUM(CY101:$JV101)&gt;$BJ101,$BJ101-SUM(KY101:$RV101),CX101),0))</f>
        <v>0</v>
      </c>
      <c r="KY101" s="5">
        <f>IF(CY101=0,0,IF($BJ101&gt;SUM(CZ101:$JV101),IF(CY101+SUM(CZ101:$JV101)&gt;$BJ101,$BJ101-SUM(KZ101:$RV101),CY101),0))</f>
        <v>0</v>
      </c>
      <c r="KZ101" s="5">
        <f>IF(CZ101=0,0,IF($BJ101&gt;SUM(DA101:$JV101),IF(CZ101+SUM(DA101:$JV101)&gt;$BJ101,$BJ101-SUM(LA101:$RV101),CZ101),0))</f>
        <v>0</v>
      </c>
      <c r="LA101" s="5">
        <f>IF(DA101=0,0,IF($BJ101&gt;SUM(DB101:$JV101),IF(DA101+SUM(DB101:$JV101)&gt;$BJ101,$BJ101-SUM(LB101:$RV101),DA101),0))</f>
        <v>0</v>
      </c>
      <c r="LB101" s="5">
        <f>IF(DB101=0,0,IF($BJ101&gt;SUM(DC101:$JV101),IF(DB101+SUM(DC101:$JV101)&gt;$BJ101,$BJ101-SUM(LC101:$RV101),DB101),0))</f>
        <v>0</v>
      </c>
      <c r="LC101" s="5">
        <f>IF(DC101=0,0,IF($BJ101&gt;SUM(DD101:$JV101),IF(DC101+SUM(DD101:$JV101)&gt;$BJ101,$BJ101-SUM(LD101:$RV101),DC101),0))</f>
        <v>0</v>
      </c>
      <c r="LD101" s="5">
        <f>IF(DD101=0,0,IF($BJ101&gt;SUM(DE101:$JV101),IF(DD101+SUM(DE101:$JV101)&gt;$BJ101,$BJ101-SUM(LE101:$RV101),DD101),0))</f>
        <v>0</v>
      </c>
      <c r="LE101" s="5">
        <f>IF(DE101=0,0,IF($BJ101&gt;SUM(DF101:$JV101),IF(DE101+SUM(DF101:$JV101)&gt;$BJ101,$BJ101-SUM(LF101:$RV101),DE101),0))</f>
        <v>0</v>
      </c>
      <c r="LF101" s="5">
        <f>IF(DF101=0,0,IF($BJ101&gt;SUM(DG101:$JV101),IF(DF101+SUM(DG101:$JV101)&gt;$BJ101,$BJ101-SUM(LG101:$RV101),DF101),0))</f>
        <v>0</v>
      </c>
      <c r="LG101" s="5">
        <f>IF(DG101=0,0,IF($BJ101&gt;SUM(DH101:$JV101),IF(DG101+SUM(DH101:$JV101)&gt;$BJ101,$BJ101-SUM(LH101:$RV101),DG101),0))</f>
        <v>0</v>
      </c>
      <c r="LH101" s="5">
        <f>IF(DH101=0,0,IF($BJ101&gt;SUM(DI101:$JV101),IF(DH101+SUM(DI101:$JV101)&gt;$BJ101,$BJ101-SUM(LI101:$RV101),DH101),0))</f>
        <v>0</v>
      </c>
      <c r="LI101" s="5">
        <f>IF(DI101=0,0,IF($BJ101&gt;SUM(DJ101:$JV101),IF(DI101+SUM(DJ101:$JV101)&gt;$BJ101,$BJ101-SUM(LJ101:$RV101),DI101),0))</f>
        <v>0</v>
      </c>
      <c r="LJ101" s="5">
        <f>IF(DJ101=0,0,IF($BJ101&gt;SUM(DK101:$JV101),IF(DJ101+SUM(DK101:$JV101)&gt;$BJ101,$BJ101-SUM(LK101:$RV101),DJ101),0))</f>
        <v>0</v>
      </c>
      <c r="LK101" s="5">
        <f>IF(DK101=0,0,IF($BJ101&gt;SUM(DL101:$JV101),IF(DK101+SUM(DL101:$JV101)&gt;$BJ101,$BJ101-SUM(LL101:$RV101),DK101),0))</f>
        <v>0</v>
      </c>
      <c r="LL101" s="5">
        <f>IF(DL101=0,0,IF($BJ101&gt;SUM(DM101:$JV101),IF(DL101+SUM(DM101:$JV101)&gt;$BJ101,$BJ101-SUM(LM101:$RV101),DL101),0))</f>
        <v>0</v>
      </c>
      <c r="LM101" s="5">
        <f>IF(DM101=0,0,IF($BJ101&gt;SUM(DN101:$JV101),IF(DM101+SUM(DN101:$JV101)&gt;$BJ101,$BJ101-SUM(LN101:$RV101),DM101),0))</f>
        <v>0</v>
      </c>
      <c r="LN101" s="5">
        <f>IF(DN101=0,0,IF($BJ101&gt;SUM(DO101:$JV101),IF(DN101+SUM(DO101:$JV101)&gt;$BJ101,$BJ101-SUM(LO101:$RV101),DN101),0))</f>
        <v>0</v>
      </c>
      <c r="LO101" s="5">
        <f>IF(DO101=0,0,IF($BJ101&gt;SUM(DP101:$JV101),IF(DO101+SUM(DP101:$JV101)&gt;$BJ101,$BJ101-SUM(LP101:$RV101),DO101),0))</f>
        <v>0</v>
      </c>
      <c r="LP101" s="5">
        <f>IF(DP101=0,0,IF($BJ101&gt;SUM(DQ101:$JV101),IF(DP101+SUM(DQ101:$JV101)&gt;$BJ101,$BJ101-SUM(LQ101:$RV101),DP101),0))</f>
        <v>0</v>
      </c>
      <c r="LQ101" s="5">
        <f>IF(DQ101=0,0,IF($BJ101&gt;SUM(DR101:$JV101),IF(DQ101+SUM(DR101:$JV101)&gt;$BJ101,$BJ101-SUM(LR101:$RV101),DQ101),0))</f>
        <v>0</v>
      </c>
      <c r="LR101" s="5">
        <f>IF(DR101=0,0,IF($BJ101&gt;SUM(DS101:$JV101),IF(DR101+SUM(DS101:$JV101)&gt;$BJ101,$BJ101-SUM(LS101:$RV101),DR101),0))</f>
        <v>0</v>
      </c>
      <c r="LS101" s="5">
        <f>IF(DS101=0,0,IF($BJ101&gt;SUM(DT101:$JV101),IF(DS101+SUM(DT101:$JV101)&gt;$BJ101,$BJ101-SUM(LT101:$RV101),DS101),0))</f>
        <v>0</v>
      </c>
      <c r="LT101" s="5">
        <f>IF(DT101=0,0,IF($BJ101&gt;SUM(DU101:$JV101),IF(DT101+SUM(DU101:$JV101)&gt;$BJ101,$BJ101-SUM(LU101:$RV101),DT101),0))</f>
        <v>0</v>
      </c>
      <c r="LU101" s="5">
        <f>IF(DU101=0,0,IF($BJ101&gt;SUM(DV101:$JV101),IF(DU101+SUM(DV101:$JV101)&gt;$BJ101,$BJ101-SUM(LV101:$RV101),DU101),0))</f>
        <v>0</v>
      </c>
      <c r="LV101" s="5">
        <f>IF(DV101=0,0,IF($BJ101&gt;SUM(DW101:$JV101),IF(DV101+SUM(DW101:$JV101)&gt;$BJ101,$BJ101-SUM(LW101:$RV101),DV101),0))</f>
        <v>0</v>
      </c>
      <c r="LW101" s="5">
        <f>IF(DW101=0,0,IF($BJ101&gt;SUM(DX101:$JV101),IF(DW101+SUM(DX101:$JV101)&gt;$BJ101,$BJ101-SUM(LX101:$RV101),DW101),0))</f>
        <v>0</v>
      </c>
      <c r="LX101" s="5">
        <f>IF(DX101=0,0,IF($BJ101&gt;SUM(DY101:$JV101),IF(DX101+SUM(DY101:$JV101)&gt;$BJ101,$BJ101-SUM(LY101:$RV101),DX101),0))</f>
        <v>0</v>
      </c>
      <c r="LY101" s="5">
        <f>IF(DY101=0,0,IF($BJ101&gt;SUM(DZ101:$JV101),IF(DY101+SUM(DZ101:$JV101)&gt;$BJ101,$BJ101-SUM(LZ101:$RV101),DY101),0))</f>
        <v>0</v>
      </c>
      <c r="LZ101" s="5">
        <f>IF(DZ101=0,0,IF($BJ101&gt;SUM(EA101:$JV101),IF(DZ101+SUM(EA101:$JV101)&gt;$BJ101,$BJ101-SUM(MA101:$RV101),DZ101),0))</f>
        <v>0</v>
      </c>
      <c r="MA101" s="5">
        <f>IF(EA101=0,0,IF($BJ101&gt;SUM(EB101:$JV101),IF(EA101+SUM(EB101:$JV101)&gt;$BJ101,$BJ101-SUM(MB101:$RV101),EA101),0))</f>
        <v>0</v>
      </c>
      <c r="MB101" s="5">
        <f>IF(EB101=0,0,IF($BJ101&gt;SUM(EC101:$JV101),IF(EB101+SUM(EC101:$JV101)&gt;$BJ101,$BJ101-SUM(MC101:$RV101),EB101),0))</f>
        <v>0</v>
      </c>
      <c r="MC101" s="5">
        <f>IF(EC101=0,0,IF($BJ101&gt;SUM(ED101:$JV101),IF(EC101+SUM(ED101:$JV101)&gt;$BJ101,$BJ101-SUM(MD101:$RV101),EC101),0))</f>
        <v>0</v>
      </c>
      <c r="MD101" s="5">
        <f>IF(ED101=0,0,IF($BJ101&gt;SUM(EE101:$JV101),IF(ED101+SUM(EE101:$JV101)&gt;$BJ101,$BJ101-SUM(ME101:$RV101),ED101),0))</f>
        <v>0</v>
      </c>
      <c r="ME101" s="5">
        <f>IF(EE101=0,0,IF($BJ101&gt;SUM(EF101:$JV101),IF(EE101+SUM(EF101:$JV101)&gt;$BJ101,$BJ101-SUM(MF101:$RV101),EE101),0))</f>
        <v>0</v>
      </c>
      <c r="MF101" s="5">
        <f>IF(EF101=0,0,IF($BJ101&gt;SUM(EG101:$JV101),IF(EF101+SUM(EG101:$JV101)&gt;$BJ101,$BJ101-SUM(MG101:$RV101),EF101),0))</f>
        <v>0</v>
      </c>
      <c r="MG101" s="5">
        <f>IF(EG101=0,0,IF($BJ101&gt;SUM(EH101:$JV101),IF(EG101+SUM(EH101:$JV101)&gt;$BJ101,$BJ101-SUM(MH101:$RV101),EG101),0))</f>
        <v>0</v>
      </c>
      <c r="MH101" s="5">
        <f>IF(EH101=0,0,IF($BJ101&gt;SUM(EI101:$JV101),IF(EH101+SUM(EI101:$JV101)&gt;$BJ101,$BJ101-SUM(MI101:$RV101),EH101),0))</f>
        <v>0</v>
      </c>
      <c r="MI101" s="5">
        <f>IF(EI101=0,0,IF($BJ101&gt;SUM(EJ101:$JV101),IF(EI101+SUM(EJ101:$JV101)&gt;$BJ101,$BJ101-SUM(MJ101:$RV101),EI101),0))</f>
        <v>0</v>
      </c>
      <c r="MJ101" s="5">
        <f>IF(EJ101=0,0,IF($BJ101&gt;SUM(EK101:$JV101),IF(EJ101+SUM(EK101:$JV101)&gt;$BJ101,$BJ101-SUM(MK101:$RV101),EJ101),0))</f>
        <v>0</v>
      </c>
      <c r="MK101" s="5">
        <f>IF(EK101=0,0,IF($BJ101&gt;SUM(EL101:$JV101),IF(EK101+SUM(EL101:$JV101)&gt;$BJ101,$BJ101-SUM(ML101:$RV101),EK101),0))</f>
        <v>0</v>
      </c>
      <c r="ML101" s="5">
        <f>IF(EL101=0,0,IF($BJ101&gt;SUM(EM101:$JV101),IF(EL101+SUM(EM101:$JV101)&gt;$BJ101,$BJ101-SUM(MM101:$RV101),EL101),0))</f>
        <v>0</v>
      </c>
      <c r="MM101" s="5">
        <f>IF(EM101=0,0,IF($BJ101&gt;SUM(EN101:$JV101),IF(EM101+SUM(EN101:$JV101)&gt;$BJ101,$BJ101-SUM(MN101:$RV101),EM101),0))</f>
        <v>0</v>
      </c>
      <c r="MN101" s="5">
        <f>IF(EN101=0,0,IF($BJ101&gt;SUM(EO101:$JV101),IF(EN101+SUM(EO101:$JV101)&gt;$BJ101,$BJ101-SUM(MO101:$RV101),EN101),0))</f>
        <v>0</v>
      </c>
      <c r="MO101" s="5">
        <f>IF(EO101=0,0,IF($BJ101&gt;SUM(EP101:$JV101),IF(EO101+SUM(EP101:$JV101)&gt;$BJ101,$BJ101-SUM(MP101:$RV101),EO101),0))</f>
        <v>0</v>
      </c>
      <c r="MP101" s="5">
        <f>IF(EP101=0,0,IF($BJ101&gt;SUM(EQ101:$JV101),IF(EP101+SUM(EQ101:$JV101)&gt;$BJ101,$BJ101-SUM(MQ101:$RV101),EP101),0))</f>
        <v>0</v>
      </c>
      <c r="MQ101" s="5">
        <f>IF(EQ101=0,0,IF($BJ101&gt;SUM(ER101:$JV101),IF(EQ101+SUM(ER101:$JV101)&gt;$BJ101,$BJ101-SUM(MR101:$RV101),EQ101),0))</f>
        <v>0</v>
      </c>
      <c r="MR101" s="5">
        <f>IF(ER101=0,0,IF($BJ101&gt;SUM(ES101:$JV101),IF(ER101+SUM(ES101:$JV101)&gt;$BJ101,$BJ101-SUM(MS101:$RV101),ER101),0))</f>
        <v>0</v>
      </c>
      <c r="MS101" s="5">
        <f>IF(ES101=0,0,IF($BJ101&gt;SUM(ET101:$JV101),IF(ES101+SUM(ET101:$JV101)&gt;$BJ101,$BJ101-SUM(MT101:$RV101),ES101),0))</f>
        <v>0</v>
      </c>
      <c r="MT101" s="5">
        <f>IF(ET101=0,0,IF($BJ101&gt;SUM(EU101:$JV101),IF(ET101+SUM(EU101:$JV101)&gt;$BJ101,$BJ101-SUM(MU101:$RV101),ET101),0))</f>
        <v>0</v>
      </c>
      <c r="MU101" s="5">
        <f>IF(EU101=0,0,IF($BJ101&gt;SUM(EV101:$JV101),IF(EU101+SUM(EV101:$JV101)&gt;$BJ101,$BJ101-SUM(MV101:$RV101),EU101),0))</f>
        <v>0</v>
      </c>
      <c r="MV101" s="5">
        <f>IF(EV101=0,0,IF($BJ101&gt;SUM(EW101:$JV101),IF(EV101+SUM(EW101:$JV101)&gt;$BJ101,$BJ101-SUM(MW101:$RV101),EV101),0))</f>
        <v>0</v>
      </c>
      <c r="MW101" s="5">
        <f>IF(EW101=0,0,IF($BJ101&gt;SUM(EX101:$JV101),IF(EW101+SUM(EX101:$JV101)&gt;$BJ101,$BJ101-SUM(MX101:$RV101),EW101),0))</f>
        <v>0</v>
      </c>
      <c r="MX101" s="5">
        <f>IF(EX101=0,0,IF($BJ101&gt;SUM(EY101:$JV101),IF(EX101+SUM(EY101:$JV101)&gt;$BJ101,$BJ101-SUM(MY101:$RV101),EX101),0))</f>
        <v>0</v>
      </c>
      <c r="MY101" s="5">
        <f>IF(EY101=0,0,IF($BJ101&gt;SUM(EZ101:$JV101),IF(EY101+SUM(EZ101:$JV101)&gt;$BJ101,$BJ101-SUM(MZ101:$RV101),EY101),0))</f>
        <v>0</v>
      </c>
      <c r="MZ101" s="5">
        <f>IF(EZ101=0,0,IF($BJ101&gt;SUM(FA101:$JV101),IF(EZ101+SUM(FA101:$JV101)&gt;$BJ101,$BJ101-SUM(NA101:$RV101),EZ101),0))</f>
        <v>0</v>
      </c>
      <c r="NA101" s="5">
        <f>IF(FA101=0,0,IF($BJ101&gt;SUM(FB101:$JV101),IF(FA101+SUM(FB101:$JV101)&gt;$BJ101,$BJ101-SUM(NB101:$RV101),FA101),0))</f>
        <v>0</v>
      </c>
      <c r="NB101" s="5">
        <f>IF(FB101=0,0,IF($BJ101&gt;SUM(FC101:$JV101),IF(FB101+SUM(FC101:$JV101)&gt;$BJ101,$BJ101-SUM(NC101:$RV101),FB101),0))</f>
        <v>0</v>
      </c>
      <c r="NC101" s="5">
        <f>IF(FC101=0,0,IF($BJ101&gt;SUM(FD101:$JV101),IF(FC101+SUM(FD101:$JV101)&gt;$BJ101,$BJ101-SUM(ND101:$RV101),FC101),0))</f>
        <v>0</v>
      </c>
      <c r="ND101" s="5">
        <f>IF(FD101=0,0,IF($BJ101&gt;SUM(FE101:$JV101),IF(FD101+SUM(FE101:$JV101)&gt;$BJ101,$BJ101-SUM(NE101:$RV101),FD101),0))</f>
        <v>0</v>
      </c>
      <c r="NE101" s="5">
        <f>IF(FE101=0,0,IF($BJ101&gt;SUM(FF101:$JV101),IF(FE101+SUM(FF101:$JV101)&gt;$BJ101,$BJ101-SUM(NF101:$RV101),FE101),0))</f>
        <v>0</v>
      </c>
      <c r="NF101" s="5">
        <f>IF(FF101=0,0,IF($BJ101&gt;SUM(FG101:$JV101),IF(FF101+SUM(FG101:$JV101)&gt;$BJ101,$BJ101-SUM(NG101:$RV101),FF101),0))</f>
        <v>0</v>
      </c>
      <c r="NG101" s="5">
        <f>IF(FG101=0,0,IF($BJ101&gt;SUM(FH101:$JV101),IF(FG101+SUM(FH101:$JV101)&gt;$BJ101,$BJ101-SUM(NH101:$RV101),FG101),0))</f>
        <v>0</v>
      </c>
      <c r="NH101" s="5">
        <f>IF(FH101=0,0,IF($BJ101&gt;SUM(FI101:$JV101),IF(FH101+SUM(FI101:$JV101)&gt;$BJ101,$BJ101-SUM(NI101:$RV101),FH101),0))</f>
        <v>0</v>
      </c>
      <c r="NI101" s="5">
        <f>IF(FI101=0,0,IF($BJ101&gt;SUM(FJ101:$JV101),IF(FI101+SUM(FJ101:$JV101)&gt;$BJ101,$BJ101-SUM(NJ101:$RV101),FI101),0))</f>
        <v>0</v>
      </c>
      <c r="NJ101" s="5">
        <f>IF(FJ101=0,0,IF($BJ101&gt;SUM(FK101:$JV101),IF(FJ101+SUM(FK101:$JV101)&gt;$BJ101,$BJ101-SUM(NK101:$RV101),FJ101),0))</f>
        <v>0</v>
      </c>
      <c r="NK101" s="5">
        <f>IF(FK101=0,0,IF($BJ101&gt;SUM(FL101:$JV101),IF(FK101+SUM(FL101:$JV101)&gt;$BJ101,$BJ101-SUM(NL101:$RV101),FK101),0))</f>
        <v>0</v>
      </c>
      <c r="NL101" s="5">
        <f>IF(FL101=0,0,IF($BJ101&gt;SUM(FM101:$JV101),IF(FL101+SUM(FM101:$JV101)&gt;$BJ101,$BJ101-SUM(NM101:$RV101),FL101),0))</f>
        <v>0</v>
      </c>
      <c r="NM101" s="5">
        <f>IF(FM101=0,0,IF($BJ101&gt;SUM(FN101:$JV101),IF(FM101+SUM(FN101:$JV101)&gt;$BJ101,$BJ101-SUM(NN101:$RV101),FM101),0))</f>
        <v>0</v>
      </c>
      <c r="NN101" s="5">
        <f>IF(FN101=0,0,IF($BJ101&gt;SUM(FO101:$JV101),IF(FN101+SUM(FO101:$JV101)&gt;$BJ101,$BJ101-SUM(NO101:$RV101),FN101),0))</f>
        <v>0</v>
      </c>
      <c r="NO101" s="5">
        <f>IF(FO101=0,0,IF($BJ101&gt;SUM(FP101:$JV101),IF(FO101+SUM(FP101:$JV101)&gt;$BJ101,$BJ101-SUM(NP101:$RV101),FO101),0))</f>
        <v>0</v>
      </c>
      <c r="NP101" s="5">
        <f>IF(FP101=0,0,IF($BJ101&gt;SUM(FQ101:$JV101),IF(FP101+SUM(FQ101:$JV101)&gt;$BJ101,$BJ101-SUM(NQ101:$RV101),FP101),0))</f>
        <v>0</v>
      </c>
      <c r="NQ101" s="5">
        <f>IF(FQ101=0,0,IF($BJ101&gt;SUM(FR101:$JV101),IF(FQ101+SUM(FR101:$JV101)&gt;$BJ101,$BJ101-SUM(NR101:$RV101),FQ101),0))</f>
        <v>0</v>
      </c>
      <c r="NR101" s="5">
        <f>IF(FR101=0,0,IF($BJ101&gt;SUM(FS101:$JV101),IF(FR101+SUM(FS101:$JV101)&gt;$BJ101,$BJ101-SUM(NS101:$RV101),FR101),0))</f>
        <v>0</v>
      </c>
      <c r="NS101" s="5">
        <f>IF(FS101=0,0,IF($BJ101&gt;SUM(FT101:$JV101),IF(FS101+SUM(FT101:$JV101)&gt;$BJ101,$BJ101-SUM(NT101:$RV101),FS101),0))</f>
        <v>0</v>
      </c>
      <c r="NT101" s="5">
        <f>IF(FT101=0,0,IF($BJ101&gt;SUM(FU101:$JV101),IF(FT101+SUM(FU101:$JV101)&gt;$BJ101,$BJ101-SUM(NU101:$RV101),FT101),0))</f>
        <v>0</v>
      </c>
      <c r="NU101" s="5">
        <f>IF(FU101=0,0,IF($BJ101&gt;SUM(FV101:$JV101),IF(FU101+SUM(FV101:$JV101)&gt;$BJ101,$BJ101-SUM(NV101:$RV101),FU101),0))</f>
        <v>0</v>
      </c>
      <c r="NV101" s="5">
        <f>IF(FV101=0,0,IF($BJ101&gt;SUM(FW101:$JV101),IF(FV101+SUM(FW101:$JV101)&gt;$BJ101,$BJ101-SUM(NW101:$RV101),FV101),0))</f>
        <v>0</v>
      </c>
      <c r="NW101" s="5">
        <f>IF(FW101=0,0,IF($BJ101&gt;SUM(FX101:$JV101),IF(FW101+SUM(FX101:$JV101)&gt;$BJ101,$BJ101-SUM(NX101:$RV101),FW101),0))</f>
        <v>0</v>
      </c>
      <c r="NX101" s="5">
        <f>IF(FX101=0,0,IF($BJ101&gt;SUM(FY101:$JV101),IF(FX101+SUM(FY101:$JV101)&gt;$BJ101,$BJ101-SUM(NY101:$RV101),FX101),0))</f>
        <v>0</v>
      </c>
      <c r="NY101" s="5">
        <f>IF(FY101=0,0,IF($BJ101&gt;SUM(FZ101:$JV101),IF(FY101+SUM(FZ101:$JV101)&gt;$BJ101,$BJ101-SUM(NZ101:$RV101),FY101),0))</f>
        <v>0</v>
      </c>
      <c r="NZ101" s="5">
        <f>IF(FZ101=0,0,IF($BJ101&gt;SUM(GA101:$JV101),IF(FZ101+SUM(GA101:$JV101)&gt;$BJ101,$BJ101-SUM(OA101:$RV101),FZ101),0))</f>
        <v>0</v>
      </c>
      <c r="OA101" s="5">
        <f>IF(GA101=0,0,IF($BJ101&gt;SUM(GB101:$JV101),IF(GA101+SUM(GB101:$JV101)&gt;$BJ101,$BJ101-SUM(OB101:$RV101),GA101),0))</f>
        <v>0</v>
      </c>
      <c r="OB101" s="5">
        <f>IF(GB101=0,0,IF($BJ101&gt;SUM(GC101:$JV101),IF(GB101+SUM(GC101:$JV101)&gt;$BJ101,$BJ101-SUM(OC101:$RV101),GB101),0))</f>
        <v>0</v>
      </c>
      <c r="OC101" s="5">
        <f>IF(GC101=0,0,IF($BJ101&gt;SUM(GD101:$JV101),IF(GC101+SUM(GD101:$JV101)&gt;$BJ101,$BJ101-SUM(OD101:$RV101),GC101),0))</f>
        <v>0</v>
      </c>
      <c r="OD101" s="5">
        <f>IF(GD101=0,0,IF($BJ101&gt;SUM(GE101:$JV101),IF(GD101+SUM(GE101:$JV101)&gt;$BJ101,$BJ101-SUM(OE101:$RV101),GD101),0))</f>
        <v>0</v>
      </c>
      <c r="OE101" s="5">
        <f>IF(GE101=0,0,IF($BJ101&gt;SUM(GF101:$JV101),IF(GE101+SUM(GF101:$JV101)&gt;$BJ101,$BJ101-SUM(OF101:$RV101),GE101),0))</f>
        <v>0</v>
      </c>
      <c r="OF101" s="5">
        <f>IF(GF101=0,0,IF($BJ101&gt;SUM(GG101:$JV101),IF(GF101+SUM(GG101:$JV101)&gt;$BJ101,$BJ101-SUM(OG101:$RV101),GF101),0))</f>
        <v>0</v>
      </c>
      <c r="OG101" s="5">
        <f>IF(GG101=0,0,IF($BJ101&gt;SUM(GH101:$JV101),IF(GG101+SUM(GH101:$JV101)&gt;$BJ101,$BJ101-SUM(OH101:$RV101),GG101),0))</f>
        <v>0</v>
      </c>
      <c r="OH101" s="5">
        <f>IF(GH101=0,0,IF($BJ101&gt;SUM(GI101:$JV101),IF(GH101+SUM(GI101:$JV101)&gt;$BJ101,$BJ101-SUM(OI101:$RV101),GH101),0))</f>
        <v>0</v>
      </c>
      <c r="OI101" s="5">
        <f>IF(GI101=0,0,IF($BJ101&gt;SUM(GJ101:$JV101),IF(GI101+SUM(GJ101:$JV101)&gt;$BJ101,$BJ101-SUM(OJ101:$RV101),GI101),0))</f>
        <v>0</v>
      </c>
      <c r="OJ101" s="5">
        <f>IF(GJ101=0,0,IF($BJ101&gt;SUM(GK101:$JV101),IF(GJ101+SUM(GK101:$JV101)&gt;$BJ101,$BJ101-SUM(OK101:$RV101),GJ101),0))</f>
        <v>0</v>
      </c>
      <c r="OK101" s="5">
        <f>IF(GK101=0,0,IF($BJ101&gt;SUM(GL101:$JV101),IF(GK101+SUM(GL101:$JV101)&gt;$BJ101,$BJ101-SUM(OL101:$RV101),GK101),0))</f>
        <v>0</v>
      </c>
      <c r="OL101" s="5">
        <f>IF(GL101=0,0,IF($BJ101&gt;SUM(GM101:$JV101),IF(GL101+SUM(GM101:$JV101)&gt;$BJ101,$BJ101-SUM(OM101:$RV101),GL101),0))</f>
        <v>0</v>
      </c>
      <c r="OM101" s="5">
        <f>IF(GM101=0,0,IF($BJ101&gt;SUM(GN101:$JV101),IF(GM101+SUM(GN101:$JV101)&gt;$BJ101,$BJ101-SUM(ON101:$RV101),GM101),0))</f>
        <v>0</v>
      </c>
      <c r="ON101" s="5">
        <f>IF(GN101=0,0,IF($BJ101&gt;SUM(GO101:$JV101),IF(GN101+SUM(GO101:$JV101)&gt;$BJ101,$BJ101-SUM(OO101:$RV101),GN101),0))</f>
        <v>0</v>
      </c>
      <c r="OO101" s="5">
        <f>IF(GO101=0,0,IF($BJ101&gt;SUM(GP101:$JV101),IF(GO101+SUM(GP101:$JV101)&gt;$BJ101,$BJ101-SUM(OP101:$RV101),GO101),0))</f>
        <v>0</v>
      </c>
      <c r="OP101" s="5">
        <f>IF(GP101=0,0,IF($BJ101&gt;SUM(GQ101:$JV101),IF(GP101+SUM(GQ101:$JV101)&gt;$BJ101,$BJ101-SUM(OQ101:$RV101),GP101),0))</f>
        <v>0</v>
      </c>
      <c r="OQ101" s="5">
        <f>IF(GQ101=0,0,IF($BJ101&gt;SUM(GR101:$JV101),IF(GQ101+SUM(GR101:$JV101)&gt;$BJ101,$BJ101-SUM(OR101:$RV101),GQ101),0))</f>
        <v>0</v>
      </c>
      <c r="OR101" s="5">
        <f>IF(GR101=0,0,IF($BJ101&gt;SUM(GS101:$JV101),IF(GR101+SUM(GS101:$JV101)&gt;$BJ101,$BJ101-SUM(OS101:$RV101),GR101),0))</f>
        <v>0</v>
      </c>
      <c r="OS101" s="5">
        <f>IF(GS101=0,0,IF($BJ101&gt;SUM(GT101:$JV101),IF(GS101+SUM(GT101:$JV101)&gt;$BJ101,$BJ101-SUM(OT101:$RV101),GS101),0))</f>
        <v>0</v>
      </c>
      <c r="OT101" s="5">
        <f>IF(GT101=0,0,IF($BJ101&gt;SUM(GU101:$JV101),IF(GT101+SUM(GU101:$JV101)&gt;$BJ101,$BJ101-SUM(OU101:$RV101),GT101),0))</f>
        <v>0</v>
      </c>
      <c r="OU101" s="5">
        <f>IF(GU101=0,0,IF($BJ101&gt;SUM(GV101:$JV101),IF(GU101+SUM(GV101:$JV101)&gt;$BJ101,$BJ101-SUM(OV101:$RV101),GU101),0))</f>
        <v>0</v>
      </c>
      <c r="OV101" s="5">
        <f>IF(GV101=0,0,IF($BJ101&gt;SUM(GW101:$JV101),IF(GV101+SUM(GW101:$JV101)&gt;$BJ101,$BJ101-SUM(OW101:$RV101),GV101),0))</f>
        <v>0</v>
      </c>
      <c r="OW101" s="5">
        <f>IF(GW101=0,0,IF($BJ101&gt;SUM(GX101:$JV101),IF(GW101+SUM(GX101:$JV101)&gt;$BJ101,$BJ101-SUM(OX101:$RV101),GW101),0))</f>
        <v>0</v>
      </c>
      <c r="OX101" s="5">
        <f>IF(GX101=0,0,IF($BJ101&gt;SUM(GY101:$JV101),IF(GX101+SUM(GY101:$JV101)&gt;$BJ101,$BJ101-SUM(OY101:$RV101),GX101),0))</f>
        <v>0</v>
      </c>
      <c r="OY101" s="5">
        <f>IF(GY101=0,0,IF($BJ101&gt;SUM(GZ101:$JV101),IF(GY101+SUM(GZ101:$JV101)&gt;$BJ101,$BJ101-SUM(OZ101:$RV101),GY101),0))</f>
        <v>0</v>
      </c>
      <c r="OZ101" s="5">
        <f>IF(GZ101=0,0,IF($BJ101&gt;SUM(HA101:$JV101),IF(GZ101+SUM(HA101:$JV101)&gt;$BJ101,$BJ101-SUM(PA101:$RV101),GZ101),0))</f>
        <v>0</v>
      </c>
      <c r="PA101" s="5">
        <f>IF(HA101=0,0,IF($BJ101&gt;SUM(HB101:$JV101),IF(HA101+SUM(HB101:$JV101)&gt;$BJ101,$BJ101-SUM(PB101:$RV101),HA101),0))</f>
        <v>0</v>
      </c>
      <c r="PB101" s="5">
        <f>IF(HB101=0,0,IF($BJ101&gt;SUM(HC101:$JV101),IF(HB101+SUM(HC101:$JV101)&gt;$BJ101,$BJ101-SUM(PC101:$RV101),HB101),0))</f>
        <v>0</v>
      </c>
      <c r="PC101" s="5">
        <f>IF(HC101=0,0,IF($BJ101&gt;SUM(HD101:$JV101),IF(HC101+SUM(HD101:$JV101)&gt;$BJ101,$BJ101-SUM(PD101:$RV101),HC101),0))</f>
        <v>0</v>
      </c>
      <c r="PD101" s="5">
        <f>IF(HD101=0,0,IF($BJ101&gt;SUM(HE101:$JV101),IF(HD101+SUM(HE101:$JV101)&gt;$BJ101,$BJ101-SUM(PE101:$RV101),HD101),0))</f>
        <v>0</v>
      </c>
      <c r="PE101" s="5">
        <f>IF(HE101=0,0,IF($BJ101&gt;SUM(HF101:$JV101),IF(HE101+SUM(HF101:$JV101)&gt;$BJ101,$BJ101-SUM(PF101:$RV101),HE101),0))</f>
        <v>0</v>
      </c>
      <c r="PF101" s="5">
        <f>IF(HF101=0,0,IF($BJ101&gt;SUM(HG101:$JV101),IF(HF101+SUM(HG101:$JV101)&gt;$BJ101,$BJ101-SUM(PG101:$RV101),HF101),0))</f>
        <v>0</v>
      </c>
      <c r="PG101" s="5">
        <f>IF(HG101=0,0,IF($BJ101&gt;SUM(HH101:$JV101),IF(HG101+SUM(HH101:$JV101)&gt;$BJ101,$BJ101-SUM(PH101:$RV101),HG101),0))</f>
        <v>0</v>
      </c>
      <c r="PH101" s="5">
        <f>IF(HH101=0,0,IF($BJ101&gt;SUM(HI101:$JV101),IF(HH101+SUM(HI101:$JV101)&gt;$BJ101,$BJ101-SUM(PI101:$RV101),HH101),0))</f>
        <v>0</v>
      </c>
      <c r="PI101" s="5">
        <f>IF(HI101=0,0,IF($BJ101&gt;SUM(HJ101:$JV101),IF(HI101+SUM(HJ101:$JV101)&gt;$BJ101,$BJ101-SUM(PJ101:$RV101),HI101),0))</f>
        <v>0</v>
      </c>
      <c r="PJ101" s="5">
        <f>IF(HJ101=0,0,IF($BJ101&gt;SUM(HK101:$JV101),IF(HJ101+SUM(HK101:$JV101)&gt;$BJ101,$BJ101-SUM(PK101:$RV101),HJ101),0))</f>
        <v>0</v>
      </c>
      <c r="PK101" s="5">
        <f>IF(HK101=0,0,IF($BJ101&gt;SUM(HL101:$JV101),IF(HK101+SUM(HL101:$JV101)&gt;$BJ101,$BJ101-SUM(PL101:$RV101),HK101),0))</f>
        <v>0</v>
      </c>
      <c r="PL101" s="5">
        <f>IF(HL101=0,0,IF($BJ101&gt;SUM(HM101:$JV101),IF(HL101+SUM(HM101:$JV101)&gt;$BJ101,$BJ101-SUM(PM101:$RV101),HL101),0))</f>
        <v>0</v>
      </c>
      <c r="PM101" s="5">
        <f>IF(HM101=0,0,IF($BJ101&gt;SUM(HN101:$JV101),IF(HM101+SUM(HN101:$JV101)&gt;$BJ101,$BJ101-SUM(PN101:$RV101),HM101),0))</f>
        <v>0</v>
      </c>
      <c r="PN101" s="5">
        <f>IF(HN101=0,0,IF($BJ101&gt;SUM(HO101:$JV101),IF(HN101+SUM(HO101:$JV101)&gt;$BJ101,$BJ101-SUM(PO101:$RV101),HN101),0))</f>
        <v>0</v>
      </c>
      <c r="PO101" s="5">
        <f>IF(HO101=0,0,IF($BJ101&gt;SUM(HP101:$JV101),IF(HO101+SUM(HP101:$JV101)&gt;$BJ101,$BJ101-SUM(PP101:$RV101),HO101),0))</f>
        <v>0</v>
      </c>
      <c r="PP101" s="5">
        <f>IF(HP101=0,0,IF($BJ101&gt;SUM(HQ101:$JV101),IF(HP101+SUM(HQ101:$JV101)&gt;$BJ101,$BJ101-SUM(PQ101:$RV101),HP101),0))</f>
        <v>0</v>
      </c>
      <c r="PQ101" s="5">
        <f>IF(HQ101=0,0,IF($BJ101&gt;SUM(HR101:$JV101),IF(HQ101+SUM(HR101:$JV101)&gt;$BJ101,$BJ101-SUM(PR101:$RV101),HQ101),0))</f>
        <v>0</v>
      </c>
      <c r="PR101" s="5">
        <f>IF(HR101=0,0,IF($BJ101&gt;SUM(HS101:$JV101),IF(HR101+SUM(HS101:$JV101)&gt;$BJ101,$BJ101-SUM(PS101:$RV101),HR101),0))</f>
        <v>0</v>
      </c>
      <c r="PS101" s="5">
        <f>IF(HS101=0,0,IF($BJ101&gt;SUM(HT101:$JV101),IF(HS101+SUM(HT101:$JV101)&gt;$BJ101,$BJ101-SUM(PT101:$RV101),HS101),0))</f>
        <v>0</v>
      </c>
      <c r="PT101" s="5">
        <f>IF(HT101=0,0,IF($BJ101&gt;SUM(HU101:$JV101),IF(HT101+SUM(HU101:$JV101)&gt;$BJ101,$BJ101-SUM(PU101:$RV101),HT101),0))</f>
        <v>0</v>
      </c>
      <c r="PU101" s="5">
        <f>IF(HU101=0,0,IF($BJ101&gt;SUM(HV101:$JV101),IF(HU101+SUM(HV101:$JV101)&gt;$BJ101,$BJ101-SUM(PV101:$RV101),HU101),0))</f>
        <v>0</v>
      </c>
      <c r="PV101" s="5">
        <f>IF(HV101=0,0,IF($BJ101&gt;SUM(HW101:$JV101),IF(HV101+SUM(HW101:$JV101)&gt;$BJ101,$BJ101-SUM(PW101:$RV101),HV101),0))</f>
        <v>0</v>
      </c>
      <c r="PW101" s="5">
        <f>IF(HW101=0,0,IF($BJ101&gt;SUM(HX101:$JV101),IF(HW101+SUM(HX101:$JV101)&gt;$BJ101,$BJ101-SUM(PX101:$RV101),HW101),0))</f>
        <v>0</v>
      </c>
      <c r="PX101" s="5">
        <f>IF(HX101=0,0,IF($BJ101&gt;SUM(HY101:$JV101),IF(HX101+SUM(HY101:$JV101)&gt;$BJ101,$BJ101-SUM(PY101:$RV101),HX101),0))</f>
        <v>0</v>
      </c>
      <c r="PY101" s="5">
        <f>IF(HY101=0,0,IF($BJ101&gt;SUM(HZ101:$JV101),IF(HY101+SUM(HZ101:$JV101)&gt;$BJ101,$BJ101-SUM(PZ101:$RV101),HY101),0))</f>
        <v>0</v>
      </c>
      <c r="PZ101" s="5">
        <f>IF(HZ101=0,0,IF($BJ101&gt;SUM(IA101:$JV101),IF(HZ101+SUM(IA101:$JV101)&gt;$BJ101,$BJ101-SUM(QA101:$RV101),HZ101),0))</f>
        <v>0</v>
      </c>
      <c r="QA101" s="5">
        <f>IF(IA101=0,0,IF($BJ101&gt;SUM(IB101:$JV101),IF(IA101+SUM(IB101:$JV101)&gt;$BJ101,$BJ101-SUM(QB101:$RV101),IA101),0))</f>
        <v>0</v>
      </c>
      <c r="QB101" s="5">
        <f>IF(IB101=0,0,IF($BJ101&gt;SUM(IC101:$JV101),IF(IB101+SUM(IC101:$JV101)&gt;$BJ101,$BJ101-SUM(QC101:$RV101),IB101),0))</f>
        <v>0</v>
      </c>
      <c r="QC101" s="5">
        <f>IF(IC101=0,0,IF($BJ101&gt;SUM(ID101:$JV101),IF(IC101+SUM(ID101:$JV101)&gt;$BJ101,$BJ101-SUM(QD101:$RV101),IC101),0))</f>
        <v>0</v>
      </c>
      <c r="QD101" s="5">
        <f>IF(ID101=0,0,IF($BJ101&gt;SUM(IE101:$JV101),IF(ID101+SUM(IE101:$JV101)&gt;$BJ101,$BJ101-SUM(QE101:$RV101),ID101),0))</f>
        <v>0</v>
      </c>
      <c r="QE101" s="5">
        <f>IF(IE101=0,0,IF($BJ101&gt;SUM(IF101:$JV101),IF(IE101+SUM(IF101:$JV101)&gt;$BJ101,$BJ101-SUM(QF101:$RV101),IE101),0))</f>
        <v>0</v>
      </c>
      <c r="QF101" s="5">
        <f>IF(IF101=0,0,IF($BJ101&gt;SUM(IG101:$JV101),IF(IF101+SUM(IG101:$JV101)&gt;$BJ101,$BJ101-SUM(QG101:$RV101),IF101),0))</f>
        <v>0</v>
      </c>
      <c r="QG101" s="5">
        <f>IF(IG101=0,0,IF($BJ101&gt;SUM(IH101:$JV101),IF(IG101+SUM(IH101:$JV101)&gt;$BJ101,$BJ101-SUM(QH101:$RV101),IG101),0))</f>
        <v>0</v>
      </c>
      <c r="QH101" s="5">
        <f>IF(IH101=0,0,IF($BJ101&gt;SUM(II101:$JV101),IF(IH101+SUM(II101:$JV101)&gt;$BJ101,$BJ101-SUM(QI101:$RV101),IH101),0))</f>
        <v>0</v>
      </c>
      <c r="QI101" s="5">
        <f>IF(II101=0,0,IF($BJ101&gt;SUM(IJ101:$JV101),IF(II101+SUM(IJ101:$JV101)&gt;$BJ101,$BJ101-SUM(QJ101:$RV101),II101),0))</f>
        <v>0</v>
      </c>
      <c r="QJ101" s="5">
        <f>IF(IJ101=0,0,IF($BJ101&gt;SUM(IK101:$JV101),IF(IJ101+SUM(IK101:$JV101)&gt;$BJ101,$BJ101-SUM(QK101:$RV101),IJ101),0))</f>
        <v>0</v>
      </c>
      <c r="QK101" s="5">
        <f>IF(IK101=0,0,IF($BJ101&gt;SUM(IL101:$JV101),IF(IK101+SUM(IL101:$JV101)&gt;$BJ101,$BJ101-SUM(QL101:$RV101),IK101),0))</f>
        <v>0</v>
      </c>
      <c r="QL101" s="5">
        <f>IF(IL101=0,0,IF($BJ101&gt;SUM(IM101:$JV101),IF(IL101+SUM(IM101:$JV101)&gt;$BJ101,$BJ101-SUM(QM101:$RV101),IL101),0))</f>
        <v>0</v>
      </c>
      <c r="QM101" s="5">
        <f>IF(IM101=0,0,IF($BJ101&gt;SUM(IN101:$JV101),IF(IM101+SUM(IN101:$JV101)&gt;$BJ101,$BJ101-SUM(QN101:$RV101),IM101),0))</f>
        <v>0</v>
      </c>
      <c r="QN101" s="5">
        <f>IF(IN101=0,0,IF($BJ101&gt;SUM(IO101:$JV101),IF(IN101+SUM(IO101:$JV101)&gt;$BJ101,$BJ101-SUM(QO101:$RV101),IN101),0))</f>
        <v>0</v>
      </c>
      <c r="QO101" s="5">
        <f>IF(IO101=0,0,IF($BJ101&gt;SUM(IP101:$JV101),IF(IO101+SUM(IP101:$JV101)&gt;$BJ101,$BJ101-SUM(QP101:$RV101),IO101),0))</f>
        <v>0</v>
      </c>
      <c r="QP101" s="5">
        <f>IF(IP101=0,0,IF($BJ101&gt;SUM(IQ101:$JV101),IF(IP101+SUM(IQ101:$JV101)&gt;$BJ101,$BJ101-SUM(QQ101:$RV101),IP101),0))</f>
        <v>0</v>
      </c>
      <c r="QQ101" s="5">
        <f>IF(IQ101=0,0,IF($BJ101&gt;SUM(IR101:$JV101),IF(IQ101+SUM(IR101:$JV101)&gt;$BJ101,$BJ101-SUM(QR101:$RV101),IQ101),0))</f>
        <v>0</v>
      </c>
      <c r="QR101" s="5">
        <f>IF(IR101=0,0,IF($BJ101&gt;SUM(IS101:$JV101),IF(IR101+SUM(IS101:$JV101)&gt;$BJ101,$BJ101-SUM(QS101:$RV101),IR101),0))</f>
        <v>0</v>
      </c>
      <c r="QS101" s="5">
        <f>IF(IS101=0,0,IF($BJ101&gt;SUM(IT101:$JV101),IF(IS101+SUM(IT101:$JV101)&gt;$BJ101,$BJ101-SUM(QT101:$RV101),IS101),0))</f>
        <v>0</v>
      </c>
      <c r="QT101" s="5">
        <f>IF(IT101=0,0,IF($BJ101&gt;SUM(IU101:$JV101),IF(IT101+SUM(IU101:$JV101)&gt;$BJ101,$BJ101-SUM(QU101:$RV101),IT101),0))</f>
        <v>0</v>
      </c>
      <c r="QU101" s="5">
        <f>IF(IU101=0,0,IF($BJ101&gt;SUM(IV101:$JV101),IF(IU101+SUM(IV101:$JV101)&gt;$BJ101,$BJ101-SUM(QV101:$RV101),IU101),0))</f>
        <v>0</v>
      </c>
      <c r="QV101" s="5">
        <f>IF(IV101=0,0,IF($BJ101&gt;SUM(IW101:$JV101),IF(IV101+SUM(IW101:$JV101)&gt;$BJ101,$BJ101-SUM(QW101:$RV101),IV101),0))</f>
        <v>0</v>
      </c>
      <c r="QW101" s="5">
        <f>IF(IW101=0,0,IF($BJ101&gt;SUM(IX101:$JV101),IF(IW101+SUM(IX101:$JV101)&gt;$BJ101,$BJ101-SUM(QX101:$RV101),IW101),0))</f>
        <v>0</v>
      </c>
      <c r="QX101" s="5">
        <f>IF(IX101=0,0,IF($BJ101&gt;SUM(IY101:$JV101),IF(IX101+SUM(IY101:$JV101)&gt;$BJ101,$BJ101-SUM(QY101:$RV101),IX101),0))</f>
        <v>0</v>
      </c>
      <c r="QY101" s="5">
        <f>IF(IY101=0,0,IF($BJ101&gt;SUM(IZ101:$JV101),IF(IY101+SUM(IZ101:$JV101)&gt;$BJ101,$BJ101-SUM(QZ101:$RV101),IY101),0))</f>
        <v>0</v>
      </c>
      <c r="QZ101" s="5">
        <f>IF(IZ101=0,0,IF($BJ101&gt;SUM(JA101:$JV101),IF(IZ101+SUM(JA101:$JV101)&gt;$BJ101,$BJ101-SUM(RA101:$RV101),IZ101),0))</f>
        <v>0</v>
      </c>
      <c r="RA101" s="5">
        <f>IF(JA101=0,0,IF($BJ101&gt;SUM(JB101:$JV101),IF(JA101+SUM(JB101:$JV101)&gt;$BJ101,$BJ101-SUM(RB101:$RV101),JA101),0))</f>
        <v>0</v>
      </c>
      <c r="RB101" s="5">
        <f>IF(JB101=0,0,IF($BJ101&gt;SUM(JC101:$JV101),IF(JB101+SUM(JC101:$JV101)&gt;$BJ101,$BJ101-SUM(RC101:$RV101),JB101),0))</f>
        <v>0</v>
      </c>
      <c r="RC101" s="5">
        <f>IF(JC101=0,0,IF($BJ101&gt;SUM(JD101:$JV101),IF(JC101+SUM(JD101:$JV101)&gt;$BJ101,$BJ101-SUM(RD101:$RV101),JC101),0))</f>
        <v>0</v>
      </c>
      <c r="RD101" s="5">
        <f>IF(JD101=0,0,IF($BJ101&gt;SUM(JE101:$JV101),IF(JD101+SUM(JE101:$JV101)&gt;$BJ101,$BJ101-SUM(RE101:$RV101),JD101),0))</f>
        <v>0</v>
      </c>
      <c r="RE101" s="5">
        <f>IF(JE101=0,0,IF($BJ101&gt;SUM(JF101:$JV101),IF(JE101+SUM(JF101:$JV101)&gt;$BJ101,$BJ101-SUM(RF101:$RV101),JE101),0))</f>
        <v>0</v>
      </c>
      <c r="RF101" s="5">
        <f>IF(JF101=0,0,IF($BJ101&gt;SUM(JG101:$JV101),IF(JF101+SUM(JG101:$JV101)&gt;$BJ101,$BJ101-SUM(RG101:$RV101),JF101),0))</f>
        <v>0</v>
      </c>
      <c r="RG101" s="5">
        <f>IF(JG101=0,0,IF($BJ101&gt;SUM(JH101:$JV101),IF(JG101+SUM(JH101:$JV101)&gt;$BJ101,$BJ101-SUM(RH101:$RV101),JG101),0))</f>
        <v>0</v>
      </c>
      <c r="RH101" s="5">
        <f>IF(JH101=0,0,IF($BJ101&gt;SUM(JI101:$JV101),IF(JH101+SUM(JI101:$JV101)&gt;$BJ101,$BJ101-SUM(RI101:$RV101),JH101),0))</f>
        <v>0</v>
      </c>
      <c r="RI101" s="5">
        <f>IF(JI101=0,0,IF($BJ101&gt;SUM(JJ101:$JV101),IF(JI101+SUM(JJ101:$JV101)&gt;$BJ101,$BJ101-SUM(RJ101:$RV101),JI101),0))</f>
        <v>0</v>
      </c>
      <c r="RJ101" s="5">
        <f>IF(JJ101=0,0,IF($BJ101&gt;SUM(JK101:$JV101),IF(JJ101+SUM(JK101:$JV101)&gt;$BJ101,$BJ101-SUM(RK101:$RV101),JJ101),0))</f>
        <v>0</v>
      </c>
      <c r="RK101" s="5">
        <f>IF(JK101=0,0,IF($BJ101&gt;SUM(JL101:$JV101),IF(JK101+SUM(JL101:$JV101)&gt;$BJ101,$BJ101-SUM(RL101:$RV101),JK101),0))</f>
        <v>0</v>
      </c>
      <c r="RL101" s="5">
        <f>IF(JL101=0,0,IF($BJ101&gt;SUM(JM101:$JV101),IF(JL101+SUM(JM101:$JV101)&gt;$BJ101,$BJ101-SUM(RM101:$RV101),JL101),0))</f>
        <v>0</v>
      </c>
      <c r="RM101" s="5">
        <f>IF(JM101=0,0,IF($BJ101&gt;SUM(JN101:$JV101),IF(JM101+SUM(JN101:$JV101)&gt;$BJ101,$BJ101-SUM(RN101:$RV101),JM101),0))</f>
        <v>0</v>
      </c>
      <c r="RN101" s="5">
        <f>IF(JN101=0,0,IF($BJ101&gt;SUM(JO101:$JV101),IF(JN101+SUM(JO101:$JV101)&gt;$BJ101,$BJ101-SUM(RO101:$RV101),JN101),0))</f>
        <v>0</v>
      </c>
      <c r="RO101" s="5">
        <f>IF(JO101=0,0,IF($BJ101&gt;SUM(JP101:$JV101),IF(JO101+SUM(JP101:$JV101)&gt;$BJ101,$BJ101-SUM(RP101:$RV101),JO101),0))</f>
        <v>0</v>
      </c>
      <c r="RP101" s="5">
        <f>IF(JP101=0,0,IF($BJ101&gt;SUM(JQ101:$JV101),IF(JP101+SUM(JQ101:$JV101)&gt;$BJ101,$BJ101-SUM(RQ101:$RV101),JP101),0))</f>
        <v>0</v>
      </c>
      <c r="RQ101" s="5">
        <f>IF(JQ101=0,0,IF($BJ101&gt;SUM(JR101:$JV101),IF(JQ101+SUM(JR101:$JV101)&gt;$BJ101,$BJ101-SUM(RR101:$RV101),JQ101),0))</f>
        <v>0</v>
      </c>
      <c r="RR101" s="5">
        <f>IF(JR101=0,0,IF($BJ101&gt;SUM(JS101:$JV101),IF(JR101+SUM(JS101:$JV101)&gt;$BJ101,$BJ101-SUM(RS101:$RV101),JR101),0))</f>
        <v>0</v>
      </c>
      <c r="RS101" s="5">
        <f>IF(JS101=0,0,IF($BJ101&gt;SUM(JT101:$JV101),IF(JS101+SUM(JT101:$JV101)&gt;$BJ101,$BJ101-SUM(RT101:$RV101),JS101),0))</f>
        <v>0</v>
      </c>
      <c r="RT101" s="5">
        <f>IF(JT101=0,0,IF($BJ101&gt;SUM(JU101:$JV101),IF(JT101+SUM(JU101:$JV101)&gt;$BJ101,$BJ101-SUM(RU101:$RV101),JT101),0))</f>
        <v>0</v>
      </c>
      <c r="RU101" s="5">
        <f>IF(JU101=0,0,IF($BJ101&gt;SUM(JV101:$JV101),IF(JU101+SUM(JV101:$JV101)&gt;$BJ101,$BJ101-SUM(RV101:$RV101),JU101),0))</f>
        <v>0</v>
      </c>
      <c r="RV101" s="54"/>
      <c r="RW101" s="12">
        <f ca="1">SUMIFS(Sales!D$1:D$151,Sales!B$1:B$151,B101,Sales!C$1:C$151,C101)</f>
        <v>104</v>
      </c>
      <c r="RX101" s="65" t="b">
        <f>IF(COUNTIF(Sales!C$1:C$153,C101)=1,TRUE,FALSE)</f>
        <v>1</v>
      </c>
      <c r="RY101" t="b">
        <f t="shared" si="625"/>
        <v>1</v>
      </c>
    </row>
    <row r="102" spans="1:493" x14ac:dyDescent="0.35">
      <c r="A102" s="7">
        <f t="shared" ca="1" si="546"/>
        <v>102</v>
      </c>
      <c r="B102" s="126" t="str">
        <f t="shared" si="595"/>
        <v>GC-Shoes</v>
      </c>
      <c r="C102" s="20" t="s">
        <v>243</v>
      </c>
      <c r="D102" s="20" t="s">
        <v>476</v>
      </c>
      <c r="E102" s="155">
        <f>IF(LEFT(C102,5)="Total",0,SUMIFS(Costing!E$1:E$79,Costing!C$1:C$79,B102,Costing!D$1:D$79,C102))</f>
        <v>386</v>
      </c>
      <c r="F102" s="60">
        <f>SUMIFS(Costing!G$1:G$79,Costing!C$1:C$79,B102,Costing!D$1:D$79,C102)</f>
        <v>52.359559585492228</v>
      </c>
      <c r="G102" s="92">
        <v>3</v>
      </c>
      <c r="H102" s="220">
        <v>55</v>
      </c>
      <c r="I102" s="67">
        <f t="shared" si="626"/>
        <v>2.640440414507772</v>
      </c>
      <c r="J102" s="92">
        <v>2</v>
      </c>
      <c r="K102" s="220">
        <v>60</v>
      </c>
      <c r="L102" s="67">
        <f t="shared" si="627"/>
        <v>7.640440414507772</v>
      </c>
      <c r="M102" s="92"/>
      <c r="N102" s="220"/>
      <c r="O102" s="67">
        <f t="shared" si="628"/>
        <v>0</v>
      </c>
      <c r="P102" s="92">
        <v>11</v>
      </c>
      <c r="Q102" s="220">
        <f>((65*2)+495)/P102</f>
        <v>56.81818181818182</v>
      </c>
      <c r="R102" s="67">
        <f t="shared" si="629"/>
        <v>4.4586222326895921</v>
      </c>
      <c r="S102" s="92"/>
      <c r="T102" s="220"/>
      <c r="U102" s="67">
        <f t="shared" si="630"/>
        <v>0</v>
      </c>
      <c r="V102" s="92">
        <v>18</v>
      </c>
      <c r="W102" s="220">
        <v>55</v>
      </c>
      <c r="X102" s="67">
        <f t="shared" si="631"/>
        <v>2.640440414507772</v>
      </c>
      <c r="Y102" s="92">
        <f>5+7</f>
        <v>12</v>
      </c>
      <c r="Z102" s="220">
        <f>(130+180+385)/Y102</f>
        <v>57.916666666666664</v>
      </c>
      <c r="AA102" s="67">
        <f t="shared" si="632"/>
        <v>5.5571070811744363</v>
      </c>
      <c r="AB102" s="92">
        <v>9</v>
      </c>
      <c r="AC102" s="220">
        <v>55</v>
      </c>
      <c r="AD102" s="67">
        <f t="shared" si="633"/>
        <v>2.640440414507772</v>
      </c>
      <c r="AE102" s="92">
        <v>10</v>
      </c>
      <c r="AF102" s="220">
        <f>(((855)+65))/AE102</f>
        <v>92</v>
      </c>
      <c r="AG102" s="67">
        <f t="shared" si="634"/>
        <v>39.640440414507772</v>
      </c>
      <c r="AH102" s="92"/>
      <c r="AI102" s="220"/>
      <c r="AJ102" s="67">
        <f t="shared" si="635"/>
        <v>0</v>
      </c>
      <c r="AK102" s="92"/>
      <c r="AL102" s="220"/>
      <c r="AM102" s="67">
        <f t="shared" si="636"/>
        <v>0</v>
      </c>
      <c r="AN102" s="92"/>
      <c r="AO102" s="220"/>
      <c r="AP102" s="67">
        <f t="shared" si="637"/>
        <v>0</v>
      </c>
      <c r="AQ102" s="92"/>
      <c r="AR102" s="220"/>
      <c r="AS102" s="67">
        <f t="shared" si="638"/>
        <v>0</v>
      </c>
      <c r="AT102" s="92"/>
      <c r="AU102" s="220"/>
      <c r="AV102" s="67">
        <f t="shared" si="639"/>
        <v>0</v>
      </c>
      <c r="AW102" s="92"/>
      <c r="AX102" s="220"/>
      <c r="AY102" s="67">
        <f t="shared" si="640"/>
        <v>0</v>
      </c>
      <c r="AZ102" s="92"/>
      <c r="BA102" s="220"/>
      <c r="BB102" s="67">
        <f t="shared" si="641"/>
        <v>0</v>
      </c>
      <c r="BC102" s="92"/>
      <c r="BD102" s="220"/>
      <c r="BE102" s="67">
        <f t="shared" si="642"/>
        <v>0</v>
      </c>
      <c r="BF102" s="92"/>
      <c r="BG102" s="220"/>
      <c r="BH102" s="67">
        <f t="shared" si="643"/>
        <v>0</v>
      </c>
      <c r="BI102" s="68"/>
      <c r="BJ102" s="154">
        <f t="shared" si="644"/>
        <v>321</v>
      </c>
      <c r="BK102" s="116">
        <f t="shared" si="645"/>
        <v>16807.418626943007</v>
      </c>
      <c r="BL102" s="50"/>
      <c r="BM102" s="5">
        <f ca="1">SUMIFS(INDIRECT("Sales!"&amp;RW102&amp;":"&amp;RW102),Sales!$1:$1,"&gt;"&amp;$BN$2,Sales!$1:$1,"&lt;="&amp;$C$2)/$BM$2*30</f>
        <v>59.333333333333336</v>
      </c>
      <c r="BN102" s="72"/>
      <c r="BO102" s="5">
        <f>SUMIF($DB$2:$RV$2,"&lt;"&amp;BO$2,$DB102:$RV102)-SUM($BN102:BN102)</f>
        <v>0</v>
      </c>
      <c r="BP102" s="5">
        <f>SUMIF($DB$2:$RV$2,"&lt;"&amp;BP$2,$DB102:$RV102)-SUM($BN102:BO102)</f>
        <v>0</v>
      </c>
      <c r="BQ102" s="5">
        <f>SUMIF($DB$2:$RV$2,"&lt;"&amp;BQ$2,$DB102:$RV102)-SUM($BN102:BP102)</f>
        <v>0</v>
      </c>
      <c r="BR102" s="5">
        <f>SUMIF($DB$2:$RV$2,"&lt;"&amp;BR$2,$DB102:$RV102)-SUM($BN102:BQ102)</f>
        <v>0</v>
      </c>
      <c r="BS102" s="5">
        <f>SUMIF($DB$2:$RV$2,"&lt;"&amp;BS$2,$DB102:$RV102)-SUM($BN102:BR102)</f>
        <v>0</v>
      </c>
      <c r="BT102" s="5">
        <f>SUMIF($DB$2:$RV$2,"&lt;"&amp;BT$2,$DB102:$RV102)-SUM($BN102:BS102)</f>
        <v>321</v>
      </c>
      <c r="BU102" s="5">
        <f t="shared" si="623"/>
        <v>473.50467289719626</v>
      </c>
      <c r="BV102" s="10"/>
      <c r="BW102" s="79">
        <v>0</v>
      </c>
      <c r="BX102" s="79">
        <v>0</v>
      </c>
      <c r="BY102" s="79">
        <v>0</v>
      </c>
      <c r="BZ102" s="79"/>
      <c r="CA102" s="79"/>
      <c r="CB102" s="79"/>
      <c r="CC102" s="79">
        <v>0</v>
      </c>
      <c r="CD102" s="79">
        <v>0</v>
      </c>
      <c r="CE102" s="79">
        <v>0</v>
      </c>
      <c r="CF102" s="79">
        <v>0</v>
      </c>
      <c r="CG102" s="79">
        <v>0</v>
      </c>
      <c r="CH102" s="79">
        <v>0</v>
      </c>
      <c r="CI102" s="79">
        <v>0</v>
      </c>
      <c r="CJ102" s="79">
        <v>0</v>
      </c>
      <c r="CK102" s="79">
        <v>0</v>
      </c>
      <c r="CL102" s="79">
        <v>0</v>
      </c>
      <c r="CM102" s="79">
        <v>0</v>
      </c>
      <c r="CN102" s="79">
        <v>0</v>
      </c>
      <c r="CO102" s="79">
        <v>0</v>
      </c>
      <c r="CP102" s="79">
        <v>0</v>
      </c>
      <c r="CQ102" s="79">
        <v>0</v>
      </c>
      <c r="CR102" s="79">
        <v>0</v>
      </c>
      <c r="CS102" s="79">
        <v>0</v>
      </c>
      <c r="CT102" s="79">
        <v>0</v>
      </c>
      <c r="CU102" s="79">
        <v>0</v>
      </c>
      <c r="CV102" s="79">
        <v>0</v>
      </c>
      <c r="CW102" s="79">
        <v>0</v>
      </c>
      <c r="CX102" s="95">
        <v>0</v>
      </c>
      <c r="CY102" s="79">
        <v>0</v>
      </c>
      <c r="CZ102" s="79">
        <v>0</v>
      </c>
      <c r="DA102" s="79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35</v>
      </c>
      <c r="EF102" s="5">
        <v>0</v>
      </c>
      <c r="EG102" s="5">
        <v>15</v>
      </c>
      <c r="EH102" s="5">
        <v>15</v>
      </c>
      <c r="EI102" s="5">
        <v>20</v>
      </c>
      <c r="EJ102" s="5">
        <v>30</v>
      </c>
      <c r="EK102" s="5">
        <v>20</v>
      </c>
      <c r="EL102" s="5">
        <v>25</v>
      </c>
      <c r="EM102" s="5">
        <v>0</v>
      </c>
      <c r="EN102" s="5">
        <v>20</v>
      </c>
      <c r="EO102" s="5">
        <v>15</v>
      </c>
      <c r="EP102" s="5">
        <v>10</v>
      </c>
      <c r="EQ102" s="5">
        <v>0</v>
      </c>
      <c r="ER102" s="5">
        <v>0</v>
      </c>
      <c r="ES102" s="5">
        <v>0</v>
      </c>
      <c r="ET102" s="5">
        <v>15</v>
      </c>
      <c r="EU102" s="5">
        <v>10</v>
      </c>
      <c r="EV102" s="5">
        <v>5</v>
      </c>
      <c r="EW102" s="5">
        <v>10</v>
      </c>
      <c r="EX102" s="5">
        <v>10</v>
      </c>
      <c r="EY102" s="5">
        <v>14</v>
      </c>
      <c r="EZ102" s="5">
        <v>10</v>
      </c>
      <c r="FA102" s="5">
        <v>0</v>
      </c>
      <c r="FB102" s="5">
        <v>5</v>
      </c>
      <c r="FC102" s="5">
        <v>10</v>
      </c>
      <c r="FD102" s="5">
        <v>10</v>
      </c>
      <c r="FE102" s="5">
        <v>0</v>
      </c>
      <c r="FF102" s="5">
        <v>8</v>
      </c>
      <c r="FG102" s="5">
        <v>20</v>
      </c>
      <c r="FH102" s="5">
        <v>0</v>
      </c>
      <c r="FI102" s="5">
        <v>0</v>
      </c>
      <c r="FJ102" s="5">
        <v>10</v>
      </c>
      <c r="FK102" s="5">
        <v>5</v>
      </c>
      <c r="FL102" s="5">
        <v>10</v>
      </c>
      <c r="FM102" s="5">
        <v>15</v>
      </c>
      <c r="FN102" s="5">
        <v>0</v>
      </c>
      <c r="FO102" s="5">
        <v>15</v>
      </c>
      <c r="FP102" s="5">
        <v>0</v>
      </c>
      <c r="FQ102" s="5">
        <v>15</v>
      </c>
      <c r="FR102" s="5">
        <v>20</v>
      </c>
      <c r="FS102" s="5">
        <v>0</v>
      </c>
      <c r="FT102" s="5">
        <v>20</v>
      </c>
      <c r="FU102" s="5">
        <v>16</v>
      </c>
      <c r="FV102" s="5">
        <v>0</v>
      </c>
      <c r="FW102" s="5">
        <v>20</v>
      </c>
      <c r="FX102" s="5">
        <v>13</v>
      </c>
      <c r="FY102" s="5">
        <v>25</v>
      </c>
      <c r="FZ102" s="5">
        <v>13</v>
      </c>
      <c r="GA102" s="5">
        <v>15</v>
      </c>
      <c r="GB102" s="5">
        <v>25</v>
      </c>
      <c r="GC102" s="5">
        <v>20</v>
      </c>
      <c r="GD102" s="5">
        <v>0</v>
      </c>
      <c r="GE102" s="5">
        <v>19</v>
      </c>
      <c r="GF102" s="5">
        <v>15</v>
      </c>
      <c r="GG102" s="5">
        <v>0</v>
      </c>
      <c r="GH102" s="5">
        <v>15</v>
      </c>
      <c r="GI102" s="5">
        <v>20</v>
      </c>
      <c r="GJ102" s="5">
        <v>26</v>
      </c>
      <c r="GK102" s="5">
        <v>20</v>
      </c>
      <c r="GL102" s="5">
        <v>15</v>
      </c>
      <c r="GM102" s="5">
        <v>19</v>
      </c>
      <c r="GN102" s="5">
        <v>8</v>
      </c>
      <c r="GO102" s="5">
        <v>8</v>
      </c>
      <c r="GP102" s="5">
        <v>0</v>
      </c>
      <c r="GQ102" s="5">
        <v>5</v>
      </c>
      <c r="GR102" s="5">
        <v>20</v>
      </c>
      <c r="GS102" s="5">
        <v>10</v>
      </c>
      <c r="GT102" s="5">
        <v>20</v>
      </c>
      <c r="GU102" s="5">
        <v>25</v>
      </c>
      <c r="GV102" s="5">
        <v>20</v>
      </c>
      <c r="GW102" s="5">
        <v>12</v>
      </c>
      <c r="GX102" s="5">
        <v>0</v>
      </c>
      <c r="GY102" s="5">
        <v>30</v>
      </c>
      <c r="GZ102" s="5">
        <v>40</v>
      </c>
      <c r="HA102" s="5">
        <v>34</v>
      </c>
      <c r="HB102" s="5">
        <v>27</v>
      </c>
      <c r="HC102" s="5">
        <v>30</v>
      </c>
      <c r="HD102" s="5">
        <v>35</v>
      </c>
      <c r="HE102" s="5">
        <v>25</v>
      </c>
      <c r="HF102" s="5">
        <v>30</v>
      </c>
      <c r="HG102" s="5">
        <v>40</v>
      </c>
      <c r="HH102" s="5">
        <v>35</v>
      </c>
      <c r="HI102" s="5">
        <v>40</v>
      </c>
      <c r="HJ102" s="5">
        <v>50</v>
      </c>
      <c r="HK102" s="5">
        <v>45</v>
      </c>
      <c r="HL102" s="5">
        <v>45</v>
      </c>
      <c r="HM102" s="5">
        <v>55</v>
      </c>
      <c r="HN102" s="5">
        <v>30</v>
      </c>
      <c r="HO102" s="5">
        <v>45</v>
      </c>
      <c r="HP102" s="5">
        <v>30</v>
      </c>
      <c r="HQ102" s="5">
        <v>30</v>
      </c>
      <c r="HR102" s="5">
        <v>40</v>
      </c>
      <c r="HS102" s="5">
        <v>20</v>
      </c>
      <c r="HT102" s="5">
        <v>30</v>
      </c>
      <c r="HU102" s="5">
        <v>20</v>
      </c>
      <c r="HV102" s="5">
        <v>5</v>
      </c>
      <c r="HW102" s="5">
        <v>5</v>
      </c>
      <c r="HX102" s="5">
        <v>5</v>
      </c>
      <c r="HY102" s="5">
        <v>5</v>
      </c>
      <c r="HZ102" s="5">
        <v>8</v>
      </c>
      <c r="IA102" s="5">
        <v>15</v>
      </c>
      <c r="IB102" s="5">
        <v>15</v>
      </c>
      <c r="IC102" s="5">
        <v>41</v>
      </c>
      <c r="ID102" s="5">
        <v>30</v>
      </c>
      <c r="IE102" s="5">
        <v>30</v>
      </c>
      <c r="IF102" s="5"/>
      <c r="IG102" s="5">
        <v>30</v>
      </c>
      <c r="IH102" s="5">
        <v>30</v>
      </c>
      <c r="II102" s="5">
        <v>25</v>
      </c>
      <c r="IJ102" s="5">
        <v>30</v>
      </c>
      <c r="IK102" s="5">
        <v>24</v>
      </c>
      <c r="IL102" s="5">
        <v>15</v>
      </c>
      <c r="IM102" s="5">
        <v>20</v>
      </c>
      <c r="IN102" s="5">
        <v>15</v>
      </c>
      <c r="IO102" s="5">
        <v>17</v>
      </c>
      <c r="IP102" s="5">
        <v>17</v>
      </c>
      <c r="IQ102" s="5">
        <v>23</v>
      </c>
      <c r="IR102" s="5">
        <v>5</v>
      </c>
      <c r="IS102" s="5">
        <v>15</v>
      </c>
      <c r="IT102" s="5">
        <v>25</v>
      </c>
      <c r="IU102" s="5">
        <v>24</v>
      </c>
      <c r="IV102" s="5">
        <v>25</v>
      </c>
      <c r="IW102" s="5">
        <v>10</v>
      </c>
      <c r="IX102" s="5">
        <v>10</v>
      </c>
      <c r="IY102" s="5">
        <v>10</v>
      </c>
      <c r="IZ102" s="5">
        <v>10</v>
      </c>
      <c r="JA102" s="5">
        <v>14</v>
      </c>
      <c r="JB102" s="5">
        <v>0</v>
      </c>
      <c r="JC102" s="5">
        <v>15</v>
      </c>
      <c r="JD102" s="5">
        <v>0</v>
      </c>
      <c r="JE102" s="5">
        <v>0</v>
      </c>
      <c r="JF102" s="5">
        <v>12</v>
      </c>
      <c r="JG102" s="5">
        <v>12</v>
      </c>
      <c r="JH102" s="5">
        <v>12</v>
      </c>
      <c r="JI102" s="5">
        <v>22</v>
      </c>
      <c r="JJ102">
        <v>35</v>
      </c>
      <c r="JK102" s="5">
        <v>45</v>
      </c>
      <c r="JL102" s="5">
        <v>40</v>
      </c>
      <c r="JM102" s="5">
        <v>65</v>
      </c>
      <c r="JN102" s="5">
        <v>60</v>
      </c>
      <c r="JO102" s="5">
        <v>35</v>
      </c>
      <c r="JP102" s="5">
        <v>50</v>
      </c>
      <c r="JQ102" s="5">
        <v>36</v>
      </c>
      <c r="JR102" s="5">
        <v>35</v>
      </c>
      <c r="JS102" s="5">
        <v>35</v>
      </c>
      <c r="JT102" s="5">
        <v>35</v>
      </c>
      <c r="JU102" s="5">
        <v>10</v>
      </c>
      <c r="JV102" s="54"/>
      <c r="JW102" s="5">
        <f>IF(BW102=0,0,IF($BJ102&gt;SUM(BX102:$JV102),IF(BW102+SUM(BX102:$JV102)&gt;$BJ102,$BJ102-SUM(JX102:$RV102),BW102),0))</f>
        <v>0</v>
      </c>
      <c r="JX102" s="5">
        <f>IF(BX102=0,0,IF($BJ102&gt;SUM(BY102:$JV102),IF(BX102+SUM(BY102:$JV102)&gt;$BJ102,$BJ102-SUM(JY102:$RV102),BX102),0))</f>
        <v>0</v>
      </c>
      <c r="JY102" s="5">
        <f>IF(BY102=0,0,IF($BJ102&gt;SUM(BZ102:$JV102),IF(BY102+SUM(BZ102:$JV102)&gt;$BJ102,$BJ102-SUM(JZ102:$RV102),BY102),0))</f>
        <v>0</v>
      </c>
      <c r="JZ102" s="5">
        <f>IF(BZ102=0,0,IF($BJ102&gt;SUM(CA102:$JV102),IF(BZ102+SUM(CA102:$JV102)&gt;$BJ102,$BJ102-SUM(KA102:$RV102),BZ102),0))</f>
        <v>0</v>
      </c>
      <c r="KA102" s="5">
        <f>IF(CA102=0,0,IF($BJ102&gt;SUM(CB102:$JV102),IF(CA102+SUM(CB102:$JV102)&gt;$BJ102,$BJ102-SUM(KB102:$RV102),CA102),0))</f>
        <v>0</v>
      </c>
      <c r="KB102" s="5">
        <f>IF(CB102=0,0,IF($BJ102&gt;SUM(CC102:$JV102),IF(CB102+SUM(CC102:$JV102)&gt;$BJ102,$BJ102-SUM(KC102:$RV102),CB102),0))</f>
        <v>0</v>
      </c>
      <c r="KC102" s="5">
        <f>IF(CC102=0,0,IF($BJ102&gt;SUM(CD102:$JV102),IF(CC102+SUM(CD102:$JV102)&gt;$BJ102,$BJ102-SUM(KD102:$RV102),CC102),0))</f>
        <v>0</v>
      </c>
      <c r="KD102" s="5">
        <f>IF(CD102=0,0,IF($BJ102&gt;SUM(CE102:$JV102),IF(CD102+SUM(CE102:$JV102)&gt;$BJ102,$BJ102-SUM(KE102:$RV102),CD102),0))</f>
        <v>0</v>
      </c>
      <c r="KE102" s="5">
        <f>IF(CE102=0,0,IF($BJ102&gt;SUM(CF102:$JV102),IF(CE102+SUM(CF102:$JV102)&gt;$BJ102,$BJ102-SUM(KF102:$RV102),CE102),0))</f>
        <v>0</v>
      </c>
      <c r="KF102" s="5">
        <f>IF(CF102=0,0,IF($BJ102&gt;SUM(CG102:$JV102),IF(CF102+SUM(CG102:$JV102)&gt;$BJ102,$BJ102-SUM(KG102:$RV102),CF102),0))</f>
        <v>0</v>
      </c>
      <c r="KG102" s="5">
        <f>IF(CG102=0,0,IF($BJ102&gt;SUM(CH102:$JV102),IF(CG102+SUM(CH102:$JV102)&gt;$BJ102,$BJ102-SUM(KH102:$RV102),CG102),0))</f>
        <v>0</v>
      </c>
      <c r="KH102" s="5">
        <f>IF(CH102=0,0,IF($BJ102&gt;SUM(CI102:$JV102),IF(CH102+SUM(CI102:$JV102)&gt;$BJ102,$BJ102-SUM(KI102:$RV102),CH102),0))</f>
        <v>0</v>
      </c>
      <c r="KI102" s="5">
        <f>IF(CI102=0,0,IF($BJ102&gt;SUM(CJ102:$JV102),IF(CI102+SUM(CJ102:$JV102)&gt;$BJ102,$BJ102-SUM(KJ102:$RV102),CI102),0))</f>
        <v>0</v>
      </c>
      <c r="KJ102" s="5">
        <f>IF(CJ102=0,0,IF($BJ102&gt;SUM(CK102:$JV102),IF(CJ102+SUM(CK102:$JV102)&gt;$BJ102,$BJ102-SUM(KK102:$RV102),CJ102),0))</f>
        <v>0</v>
      </c>
      <c r="KK102" s="5">
        <f>IF(CK102=0,0,IF($BJ102&gt;SUM(CL102:$JV102),IF(CK102+SUM(CL102:$JV102)&gt;$BJ102,$BJ102-SUM(KL102:$RV102),CK102),0))</f>
        <v>0</v>
      </c>
      <c r="KL102" s="5">
        <f>IF(CL102=0,0,IF($BJ102&gt;SUM(CM102:$JV102),IF(CL102+SUM(CM102:$JV102)&gt;$BJ102,$BJ102-SUM(KM102:$RV102),CL102),0))</f>
        <v>0</v>
      </c>
      <c r="KM102" s="5">
        <f>IF(CM102=0,0,IF($BJ102&gt;SUM(CN102:$JV102),IF(CM102+SUM(CN102:$JV102)&gt;$BJ102,$BJ102-SUM(KN102:$RV102),CM102),0))</f>
        <v>0</v>
      </c>
      <c r="KN102" s="5">
        <f>IF(CN102=0,0,IF($BJ102&gt;SUM(CO102:$JV102),IF(CN102+SUM(CO102:$JV102)&gt;$BJ102,$BJ102-SUM(KO102:$RV102),CN102),0))</f>
        <v>0</v>
      </c>
      <c r="KO102" s="5">
        <f>IF(CO102=0,0,IF($BJ102&gt;SUM(CP102:$JV102),IF(CO102+SUM(CP102:$JV102)&gt;$BJ102,$BJ102-SUM(KP102:$RV102),CO102),0))</f>
        <v>0</v>
      </c>
      <c r="KP102" s="5">
        <f>IF(CP102=0,0,IF($BJ102&gt;SUM(CQ102:$JV102),IF(CP102+SUM(CQ102:$JV102)&gt;$BJ102,$BJ102-SUM(KQ102:$RV102),CP102),0))</f>
        <v>0</v>
      </c>
      <c r="KQ102" s="5">
        <f>IF(CQ102=0,0,IF($BJ102&gt;SUM(CR102:$JV102),IF(CQ102+SUM(CR102:$JV102)&gt;$BJ102,$BJ102-SUM(KR102:$RV102),CQ102),0))</f>
        <v>0</v>
      </c>
      <c r="KR102" s="5">
        <f>IF(CR102=0,0,IF($BJ102&gt;SUM(CS102:$JV102),IF(CR102+SUM(CS102:$JV102)&gt;$BJ102,$BJ102-SUM(KS102:$RV102),CR102),0))</f>
        <v>0</v>
      </c>
      <c r="KS102" s="5">
        <f>IF(CS102=0,0,IF($BJ102&gt;SUM(CT102:$JV102),IF(CS102+SUM(CT102:$JV102)&gt;$BJ102,$BJ102-SUM(KT102:$RV102),CS102),0))</f>
        <v>0</v>
      </c>
      <c r="KT102" s="5">
        <f>IF(CT102=0,0,IF($BJ102&gt;SUM(CU102:$JV102),IF(CT102+SUM(CU102:$JV102)&gt;$BJ102,$BJ102-SUM(KU102:$RV102),CT102),0))</f>
        <v>0</v>
      </c>
      <c r="KU102" s="5">
        <f>IF(CU102=0,0,IF($BJ102&gt;SUM(CV102:$JV102),IF(CU102+SUM(CV102:$JV102)&gt;$BJ102,$BJ102-SUM(KV102:$RV102),CU102),0))</f>
        <v>0</v>
      </c>
      <c r="KV102" s="5">
        <f>IF(CV102=0,0,IF($BJ102&gt;SUM(CW102:$JV102),IF(CV102+SUM(CW102:$JV102)&gt;$BJ102,$BJ102-SUM(KW102:$RV102),CV102),0))</f>
        <v>0</v>
      </c>
      <c r="KW102" s="5">
        <f>IF(CW102=0,0,IF($BJ102&gt;SUM(CX102:$JV102),IF(CW102+SUM(CX102:$JV102)&gt;$BJ102,$BJ102-SUM(KX102:$RV102),CW102),0))</f>
        <v>0</v>
      </c>
      <c r="KX102" s="5">
        <f>IF(CX102=0,0,IF($BJ102&gt;SUM(CY102:$JV102),IF(CX102+SUM(CY102:$JV102)&gt;$BJ102,$BJ102-SUM(KY102:$RV102),CX102),0))</f>
        <v>0</v>
      </c>
      <c r="KY102" s="5">
        <f>IF(CY102=0,0,IF($BJ102&gt;SUM(CZ102:$JV102),IF(CY102+SUM(CZ102:$JV102)&gt;$BJ102,$BJ102-SUM(KZ102:$RV102),CY102),0))</f>
        <v>0</v>
      </c>
      <c r="KZ102" s="5">
        <f>IF(CZ102=0,0,IF($BJ102&gt;SUM(DA102:$JV102),IF(CZ102+SUM(DA102:$JV102)&gt;$BJ102,$BJ102-SUM(LA102:$RV102),CZ102),0))</f>
        <v>0</v>
      </c>
      <c r="LA102" s="5">
        <f>IF(DA102=0,0,IF($BJ102&gt;SUM(DB102:$JV102),IF(DA102+SUM(DB102:$JV102)&gt;$BJ102,$BJ102-SUM(LB102:$RV102),DA102),0))</f>
        <v>0</v>
      </c>
      <c r="LB102" s="5">
        <f>IF(DB102=0,0,IF($BJ102&gt;SUM(DC102:$JV102),IF(DB102+SUM(DC102:$JV102)&gt;$BJ102,$BJ102-SUM(LC102:$RV102),DB102),0))</f>
        <v>0</v>
      </c>
      <c r="LC102" s="5">
        <f>IF(DC102=0,0,IF($BJ102&gt;SUM(DD102:$JV102),IF(DC102+SUM(DD102:$JV102)&gt;$BJ102,$BJ102-SUM(LD102:$RV102),DC102),0))</f>
        <v>0</v>
      </c>
      <c r="LD102" s="5">
        <f>IF(DD102=0,0,IF($BJ102&gt;SUM(DE102:$JV102),IF(DD102+SUM(DE102:$JV102)&gt;$BJ102,$BJ102-SUM(LE102:$RV102),DD102),0))</f>
        <v>0</v>
      </c>
      <c r="LE102" s="5">
        <f>IF(DE102=0,0,IF($BJ102&gt;SUM(DF102:$JV102),IF(DE102+SUM(DF102:$JV102)&gt;$BJ102,$BJ102-SUM(LF102:$RV102),DE102),0))</f>
        <v>0</v>
      </c>
      <c r="LF102" s="5">
        <f>IF(DF102=0,0,IF($BJ102&gt;SUM(DG102:$JV102),IF(DF102+SUM(DG102:$JV102)&gt;$BJ102,$BJ102-SUM(LG102:$RV102),DF102),0))</f>
        <v>0</v>
      </c>
      <c r="LG102" s="5">
        <f>IF(DG102=0,0,IF($BJ102&gt;SUM(DH102:$JV102),IF(DG102+SUM(DH102:$JV102)&gt;$BJ102,$BJ102-SUM(LH102:$RV102),DG102),0))</f>
        <v>0</v>
      </c>
      <c r="LH102" s="5">
        <f>IF(DH102=0,0,IF($BJ102&gt;SUM(DI102:$JV102),IF(DH102+SUM(DI102:$JV102)&gt;$BJ102,$BJ102-SUM(LI102:$RV102),DH102),0))</f>
        <v>0</v>
      </c>
      <c r="LI102" s="5">
        <f>IF(DI102=0,0,IF($BJ102&gt;SUM(DJ102:$JV102),IF(DI102+SUM(DJ102:$JV102)&gt;$BJ102,$BJ102-SUM(LJ102:$RV102),DI102),0))</f>
        <v>0</v>
      </c>
      <c r="LJ102" s="5">
        <f>IF(DJ102=0,0,IF($BJ102&gt;SUM(DK102:$JV102),IF(DJ102+SUM(DK102:$JV102)&gt;$BJ102,$BJ102-SUM(LK102:$RV102),DJ102),0))</f>
        <v>0</v>
      </c>
      <c r="LK102" s="5">
        <f>IF(DK102=0,0,IF($BJ102&gt;SUM(DL102:$JV102),IF(DK102+SUM(DL102:$JV102)&gt;$BJ102,$BJ102-SUM(LL102:$RV102),DK102),0))</f>
        <v>0</v>
      </c>
      <c r="LL102" s="5">
        <f>IF(DL102=0,0,IF($BJ102&gt;SUM(DM102:$JV102),IF(DL102+SUM(DM102:$JV102)&gt;$BJ102,$BJ102-SUM(LM102:$RV102),DL102),0))</f>
        <v>0</v>
      </c>
      <c r="LM102" s="5">
        <f>IF(DM102=0,0,IF($BJ102&gt;SUM(DN102:$JV102),IF(DM102+SUM(DN102:$JV102)&gt;$BJ102,$BJ102-SUM(LN102:$RV102),DM102),0))</f>
        <v>0</v>
      </c>
      <c r="LN102" s="5">
        <f>IF(DN102=0,0,IF($BJ102&gt;SUM(DO102:$JV102),IF(DN102+SUM(DO102:$JV102)&gt;$BJ102,$BJ102-SUM(LO102:$RV102),DN102),0))</f>
        <v>0</v>
      </c>
      <c r="LO102" s="5">
        <f>IF(DO102=0,0,IF($BJ102&gt;SUM(DP102:$JV102),IF(DO102+SUM(DP102:$JV102)&gt;$BJ102,$BJ102-SUM(LP102:$RV102),DO102),0))</f>
        <v>0</v>
      </c>
      <c r="LP102" s="5">
        <f>IF(DP102=0,0,IF($BJ102&gt;SUM(DQ102:$JV102),IF(DP102+SUM(DQ102:$JV102)&gt;$BJ102,$BJ102-SUM(LQ102:$RV102),DP102),0))</f>
        <v>0</v>
      </c>
      <c r="LQ102" s="5">
        <f>IF(DQ102=0,0,IF($BJ102&gt;SUM(DR102:$JV102),IF(DQ102+SUM(DR102:$JV102)&gt;$BJ102,$BJ102-SUM(LR102:$RV102),DQ102),0))</f>
        <v>0</v>
      </c>
      <c r="LR102" s="5">
        <f>IF(DR102=0,0,IF($BJ102&gt;SUM(DS102:$JV102),IF(DR102+SUM(DS102:$JV102)&gt;$BJ102,$BJ102-SUM(LS102:$RV102),DR102),0))</f>
        <v>0</v>
      </c>
      <c r="LS102" s="5">
        <f>IF(DS102=0,0,IF($BJ102&gt;SUM(DT102:$JV102),IF(DS102+SUM(DT102:$JV102)&gt;$BJ102,$BJ102-SUM(LT102:$RV102),DS102),0))</f>
        <v>0</v>
      </c>
      <c r="LT102" s="5">
        <f>IF(DT102=0,0,IF($BJ102&gt;SUM(DU102:$JV102),IF(DT102+SUM(DU102:$JV102)&gt;$BJ102,$BJ102-SUM(LU102:$RV102),DT102),0))</f>
        <v>0</v>
      </c>
      <c r="LU102" s="5">
        <f>IF(DU102=0,0,IF($BJ102&gt;SUM(DV102:$JV102),IF(DU102+SUM(DV102:$JV102)&gt;$BJ102,$BJ102-SUM(LV102:$RV102),DU102),0))</f>
        <v>0</v>
      </c>
      <c r="LV102" s="5">
        <f>IF(DV102=0,0,IF($BJ102&gt;SUM(DW102:$JV102),IF(DV102+SUM(DW102:$JV102)&gt;$BJ102,$BJ102-SUM(LW102:$RV102),DV102),0))</f>
        <v>0</v>
      </c>
      <c r="LW102" s="5">
        <f>IF(DW102=0,0,IF($BJ102&gt;SUM(DX102:$JV102),IF(DW102+SUM(DX102:$JV102)&gt;$BJ102,$BJ102-SUM(LX102:$RV102),DW102),0))</f>
        <v>0</v>
      </c>
      <c r="LX102" s="5">
        <f>IF(DX102=0,0,IF($BJ102&gt;SUM(DY102:$JV102),IF(DX102+SUM(DY102:$JV102)&gt;$BJ102,$BJ102-SUM(LY102:$RV102),DX102),0))</f>
        <v>0</v>
      </c>
      <c r="LY102" s="5">
        <f>IF(DY102=0,0,IF($BJ102&gt;SUM(DZ102:$JV102),IF(DY102+SUM(DZ102:$JV102)&gt;$BJ102,$BJ102-SUM(LZ102:$RV102),DY102),0))</f>
        <v>0</v>
      </c>
      <c r="LZ102" s="5">
        <f>IF(DZ102=0,0,IF($BJ102&gt;SUM(EA102:$JV102),IF(DZ102+SUM(EA102:$JV102)&gt;$BJ102,$BJ102-SUM(MA102:$RV102),DZ102),0))</f>
        <v>0</v>
      </c>
      <c r="MA102" s="5">
        <f>IF(EA102=0,0,IF($BJ102&gt;SUM(EB102:$JV102),IF(EA102+SUM(EB102:$JV102)&gt;$BJ102,$BJ102-SUM(MB102:$RV102),EA102),0))</f>
        <v>0</v>
      </c>
      <c r="MB102" s="5">
        <f>IF(EB102=0,0,IF($BJ102&gt;SUM(EC102:$JV102),IF(EB102+SUM(EC102:$JV102)&gt;$BJ102,$BJ102-SUM(MC102:$RV102),EB102),0))</f>
        <v>0</v>
      </c>
      <c r="MC102" s="5">
        <f>IF(EC102=0,0,IF($BJ102&gt;SUM(ED102:$JV102),IF(EC102+SUM(ED102:$JV102)&gt;$BJ102,$BJ102-SUM(MD102:$RV102),EC102),0))</f>
        <v>0</v>
      </c>
      <c r="MD102" s="5">
        <f>IF(ED102=0,0,IF($BJ102&gt;SUM(EE102:$JV102),IF(ED102+SUM(EE102:$JV102)&gt;$BJ102,$BJ102-SUM(ME102:$RV102),ED102),0))</f>
        <v>0</v>
      </c>
      <c r="ME102" s="5">
        <f>IF(EE102=0,0,IF($BJ102&gt;SUM(EF102:$JV102),IF(EE102+SUM(EF102:$JV102)&gt;$BJ102,$BJ102-SUM(MF102:$RV102),EE102),0))</f>
        <v>0</v>
      </c>
      <c r="MF102" s="5">
        <f>IF(EF102=0,0,IF($BJ102&gt;SUM(EG102:$JV102),IF(EF102+SUM(EG102:$JV102)&gt;$BJ102,$BJ102-SUM(MG102:$RV102),EF102),0))</f>
        <v>0</v>
      </c>
      <c r="MG102" s="5">
        <f>IF(EG102=0,0,IF($BJ102&gt;SUM(EH102:$JV102),IF(EG102+SUM(EH102:$JV102)&gt;$BJ102,$BJ102-SUM(MH102:$RV102),EG102),0))</f>
        <v>0</v>
      </c>
      <c r="MH102" s="5">
        <f>IF(EH102=0,0,IF($BJ102&gt;SUM(EI102:$JV102),IF(EH102+SUM(EI102:$JV102)&gt;$BJ102,$BJ102-SUM(MI102:$RV102),EH102),0))</f>
        <v>0</v>
      </c>
      <c r="MI102" s="5">
        <f>IF(EI102=0,0,IF($BJ102&gt;SUM(EJ102:$JV102),IF(EI102+SUM(EJ102:$JV102)&gt;$BJ102,$BJ102-SUM(MJ102:$RV102),EI102),0))</f>
        <v>0</v>
      </c>
      <c r="MJ102" s="5">
        <f>IF(EJ102=0,0,IF($BJ102&gt;SUM(EK102:$JV102),IF(EJ102+SUM(EK102:$JV102)&gt;$BJ102,$BJ102-SUM(MK102:$RV102),EJ102),0))</f>
        <v>0</v>
      </c>
      <c r="MK102" s="5">
        <f>IF(EK102=0,0,IF($BJ102&gt;SUM(EL102:$JV102),IF(EK102+SUM(EL102:$JV102)&gt;$BJ102,$BJ102-SUM(ML102:$RV102),EK102),0))</f>
        <v>0</v>
      </c>
      <c r="ML102" s="5">
        <f>IF(EL102=0,0,IF($BJ102&gt;SUM(EM102:$JV102),IF(EL102+SUM(EM102:$JV102)&gt;$BJ102,$BJ102-SUM(MM102:$RV102),EL102),0))</f>
        <v>0</v>
      </c>
      <c r="MM102" s="5">
        <f>IF(EM102=0,0,IF($BJ102&gt;SUM(EN102:$JV102),IF(EM102+SUM(EN102:$JV102)&gt;$BJ102,$BJ102-SUM(MN102:$RV102),EM102),0))</f>
        <v>0</v>
      </c>
      <c r="MN102" s="5">
        <f>IF(EN102=0,0,IF($BJ102&gt;SUM(EO102:$JV102),IF(EN102+SUM(EO102:$JV102)&gt;$BJ102,$BJ102-SUM(MO102:$RV102),EN102),0))</f>
        <v>0</v>
      </c>
      <c r="MO102" s="5">
        <f>IF(EO102=0,0,IF($BJ102&gt;SUM(EP102:$JV102),IF(EO102+SUM(EP102:$JV102)&gt;$BJ102,$BJ102-SUM(MP102:$RV102),EO102),0))</f>
        <v>0</v>
      </c>
      <c r="MP102" s="5">
        <f>IF(EP102=0,0,IF($BJ102&gt;SUM(EQ102:$JV102),IF(EP102+SUM(EQ102:$JV102)&gt;$BJ102,$BJ102-SUM(MQ102:$RV102),EP102),0))</f>
        <v>0</v>
      </c>
      <c r="MQ102" s="5">
        <f>IF(EQ102=0,0,IF($BJ102&gt;SUM(ER102:$JV102),IF(EQ102+SUM(ER102:$JV102)&gt;$BJ102,$BJ102-SUM(MR102:$RV102),EQ102),0))</f>
        <v>0</v>
      </c>
      <c r="MR102" s="5">
        <f>IF(ER102=0,0,IF($BJ102&gt;SUM(ES102:$JV102),IF(ER102+SUM(ES102:$JV102)&gt;$BJ102,$BJ102-SUM(MS102:$RV102),ER102),0))</f>
        <v>0</v>
      </c>
      <c r="MS102" s="5">
        <f>IF(ES102=0,0,IF($BJ102&gt;SUM(ET102:$JV102),IF(ES102+SUM(ET102:$JV102)&gt;$BJ102,$BJ102-SUM(MT102:$RV102),ES102),0))</f>
        <v>0</v>
      </c>
      <c r="MT102" s="5">
        <f>IF(ET102=0,0,IF($BJ102&gt;SUM(EU102:$JV102),IF(ET102+SUM(EU102:$JV102)&gt;$BJ102,$BJ102-SUM(MU102:$RV102),ET102),0))</f>
        <v>0</v>
      </c>
      <c r="MU102" s="5">
        <f>IF(EU102=0,0,IF($BJ102&gt;SUM(EV102:$JV102),IF(EU102+SUM(EV102:$JV102)&gt;$BJ102,$BJ102-SUM(MV102:$RV102),EU102),0))</f>
        <v>0</v>
      </c>
      <c r="MV102" s="5">
        <f>IF(EV102=0,0,IF($BJ102&gt;SUM(EW102:$JV102),IF(EV102+SUM(EW102:$JV102)&gt;$BJ102,$BJ102-SUM(MW102:$RV102),EV102),0))</f>
        <v>0</v>
      </c>
      <c r="MW102" s="5">
        <f>IF(EW102=0,0,IF($BJ102&gt;SUM(EX102:$JV102),IF(EW102+SUM(EX102:$JV102)&gt;$BJ102,$BJ102-SUM(MX102:$RV102),EW102),0))</f>
        <v>0</v>
      </c>
      <c r="MX102" s="5">
        <f>IF(EX102=0,0,IF($BJ102&gt;SUM(EY102:$JV102),IF(EX102+SUM(EY102:$JV102)&gt;$BJ102,$BJ102-SUM(MY102:$RV102),EX102),0))</f>
        <v>0</v>
      </c>
      <c r="MY102" s="5">
        <f>IF(EY102=0,0,IF($BJ102&gt;SUM(EZ102:$JV102),IF(EY102+SUM(EZ102:$JV102)&gt;$BJ102,$BJ102-SUM(MZ102:$RV102),EY102),0))</f>
        <v>0</v>
      </c>
      <c r="MZ102" s="5">
        <f>IF(EZ102=0,0,IF($BJ102&gt;SUM(FA102:$JV102),IF(EZ102+SUM(FA102:$JV102)&gt;$BJ102,$BJ102-SUM(NA102:$RV102),EZ102),0))</f>
        <v>0</v>
      </c>
      <c r="NA102" s="5">
        <f>IF(FA102=0,0,IF($BJ102&gt;SUM(FB102:$JV102),IF(FA102+SUM(FB102:$JV102)&gt;$BJ102,$BJ102-SUM(NB102:$RV102),FA102),0))</f>
        <v>0</v>
      </c>
      <c r="NB102" s="5">
        <f>IF(FB102=0,0,IF($BJ102&gt;SUM(FC102:$JV102),IF(FB102+SUM(FC102:$JV102)&gt;$BJ102,$BJ102-SUM(NC102:$RV102),FB102),0))</f>
        <v>0</v>
      </c>
      <c r="NC102" s="5">
        <f>IF(FC102=0,0,IF($BJ102&gt;SUM(FD102:$JV102),IF(FC102+SUM(FD102:$JV102)&gt;$BJ102,$BJ102-SUM(ND102:$RV102),FC102),0))</f>
        <v>0</v>
      </c>
      <c r="ND102" s="5">
        <f>IF(FD102=0,0,IF($BJ102&gt;SUM(FE102:$JV102),IF(FD102+SUM(FE102:$JV102)&gt;$BJ102,$BJ102-SUM(NE102:$RV102),FD102),0))</f>
        <v>0</v>
      </c>
      <c r="NE102" s="5">
        <f>IF(FE102=0,0,IF($BJ102&gt;SUM(FF102:$JV102),IF(FE102+SUM(FF102:$JV102)&gt;$BJ102,$BJ102-SUM(NF102:$RV102),FE102),0))</f>
        <v>0</v>
      </c>
      <c r="NF102" s="5">
        <f>IF(FF102=0,0,IF($BJ102&gt;SUM(FG102:$JV102),IF(FF102+SUM(FG102:$JV102)&gt;$BJ102,$BJ102-SUM(NG102:$RV102),FF102),0))</f>
        <v>0</v>
      </c>
      <c r="NG102" s="5">
        <f>IF(FG102=0,0,IF($BJ102&gt;SUM(FH102:$JV102),IF(FG102+SUM(FH102:$JV102)&gt;$BJ102,$BJ102-SUM(NH102:$RV102),FG102),0))</f>
        <v>0</v>
      </c>
      <c r="NH102" s="5">
        <f>IF(FH102=0,0,IF($BJ102&gt;SUM(FI102:$JV102),IF(FH102+SUM(FI102:$JV102)&gt;$BJ102,$BJ102-SUM(NI102:$RV102),FH102),0))</f>
        <v>0</v>
      </c>
      <c r="NI102" s="5">
        <f>IF(FI102=0,0,IF($BJ102&gt;SUM(FJ102:$JV102),IF(FI102+SUM(FJ102:$JV102)&gt;$BJ102,$BJ102-SUM(NJ102:$RV102),FI102),0))</f>
        <v>0</v>
      </c>
      <c r="NJ102" s="5">
        <f>IF(FJ102=0,0,IF($BJ102&gt;SUM(FK102:$JV102),IF(FJ102+SUM(FK102:$JV102)&gt;$BJ102,$BJ102-SUM(NK102:$RV102),FJ102),0))</f>
        <v>0</v>
      </c>
      <c r="NK102" s="5">
        <f>IF(FK102=0,0,IF($BJ102&gt;SUM(FL102:$JV102),IF(FK102+SUM(FL102:$JV102)&gt;$BJ102,$BJ102-SUM(NL102:$RV102),FK102),0))</f>
        <v>0</v>
      </c>
      <c r="NL102" s="5">
        <f>IF(FL102=0,0,IF($BJ102&gt;SUM(FM102:$JV102),IF(FL102+SUM(FM102:$JV102)&gt;$BJ102,$BJ102-SUM(NM102:$RV102),FL102),0))</f>
        <v>0</v>
      </c>
      <c r="NM102" s="5">
        <f>IF(FM102=0,0,IF($BJ102&gt;SUM(FN102:$JV102),IF(FM102+SUM(FN102:$JV102)&gt;$BJ102,$BJ102-SUM(NN102:$RV102),FM102),0))</f>
        <v>0</v>
      </c>
      <c r="NN102" s="5">
        <f>IF(FN102=0,0,IF($BJ102&gt;SUM(FO102:$JV102),IF(FN102+SUM(FO102:$JV102)&gt;$BJ102,$BJ102-SUM(NO102:$RV102),FN102),0))</f>
        <v>0</v>
      </c>
      <c r="NO102" s="5">
        <f>IF(FO102=0,0,IF($BJ102&gt;SUM(FP102:$JV102),IF(FO102+SUM(FP102:$JV102)&gt;$BJ102,$BJ102-SUM(NP102:$RV102),FO102),0))</f>
        <v>0</v>
      </c>
      <c r="NP102" s="5">
        <f>IF(FP102=0,0,IF($BJ102&gt;SUM(FQ102:$JV102),IF(FP102+SUM(FQ102:$JV102)&gt;$BJ102,$BJ102-SUM(NQ102:$RV102),FP102),0))</f>
        <v>0</v>
      </c>
      <c r="NQ102" s="5">
        <f>IF(FQ102=0,0,IF($BJ102&gt;SUM(FR102:$JV102),IF(FQ102+SUM(FR102:$JV102)&gt;$BJ102,$BJ102-SUM(NR102:$RV102),FQ102),0))</f>
        <v>0</v>
      </c>
      <c r="NR102" s="5">
        <f>IF(FR102=0,0,IF($BJ102&gt;SUM(FS102:$JV102),IF(FR102+SUM(FS102:$JV102)&gt;$BJ102,$BJ102-SUM(NS102:$RV102),FR102),0))</f>
        <v>0</v>
      </c>
      <c r="NS102" s="5">
        <f>IF(FS102=0,0,IF($BJ102&gt;SUM(FT102:$JV102),IF(FS102+SUM(FT102:$JV102)&gt;$BJ102,$BJ102-SUM(NT102:$RV102),FS102),0))</f>
        <v>0</v>
      </c>
      <c r="NT102" s="5">
        <f>IF(FT102=0,0,IF($BJ102&gt;SUM(FU102:$JV102),IF(FT102+SUM(FU102:$JV102)&gt;$BJ102,$BJ102-SUM(NU102:$RV102),FT102),0))</f>
        <v>0</v>
      </c>
      <c r="NU102" s="5">
        <f>IF(FU102=0,0,IF($BJ102&gt;SUM(FV102:$JV102),IF(FU102+SUM(FV102:$JV102)&gt;$BJ102,$BJ102-SUM(NV102:$RV102),FU102),0))</f>
        <v>0</v>
      </c>
      <c r="NV102" s="5">
        <f>IF(FV102=0,0,IF($BJ102&gt;SUM(FW102:$JV102),IF(FV102+SUM(FW102:$JV102)&gt;$BJ102,$BJ102-SUM(NW102:$RV102),FV102),0))</f>
        <v>0</v>
      </c>
      <c r="NW102" s="5">
        <f>IF(FW102=0,0,IF($BJ102&gt;SUM(FX102:$JV102),IF(FW102+SUM(FX102:$JV102)&gt;$BJ102,$BJ102-SUM(NX102:$RV102),FW102),0))</f>
        <v>0</v>
      </c>
      <c r="NX102" s="5">
        <f>IF(FX102=0,0,IF($BJ102&gt;SUM(FY102:$JV102),IF(FX102+SUM(FY102:$JV102)&gt;$BJ102,$BJ102-SUM(NY102:$RV102),FX102),0))</f>
        <v>0</v>
      </c>
      <c r="NY102" s="5">
        <f>IF(FY102=0,0,IF($BJ102&gt;SUM(FZ102:$JV102),IF(FY102+SUM(FZ102:$JV102)&gt;$BJ102,$BJ102-SUM(NZ102:$RV102),FY102),0))</f>
        <v>0</v>
      </c>
      <c r="NZ102" s="5">
        <f>IF(FZ102=0,0,IF($BJ102&gt;SUM(GA102:$JV102),IF(FZ102+SUM(GA102:$JV102)&gt;$BJ102,$BJ102-SUM(OA102:$RV102),FZ102),0))</f>
        <v>0</v>
      </c>
      <c r="OA102" s="5">
        <f>IF(GA102=0,0,IF($BJ102&gt;SUM(GB102:$JV102),IF(GA102+SUM(GB102:$JV102)&gt;$BJ102,$BJ102-SUM(OB102:$RV102),GA102),0))</f>
        <v>0</v>
      </c>
      <c r="OB102" s="5">
        <f>IF(GB102=0,0,IF($BJ102&gt;SUM(GC102:$JV102),IF(GB102+SUM(GC102:$JV102)&gt;$BJ102,$BJ102-SUM(OC102:$RV102),GB102),0))</f>
        <v>0</v>
      </c>
      <c r="OC102" s="5">
        <f>IF(GC102=0,0,IF($BJ102&gt;SUM(GD102:$JV102),IF(GC102+SUM(GD102:$JV102)&gt;$BJ102,$BJ102-SUM(OD102:$RV102),GC102),0))</f>
        <v>0</v>
      </c>
      <c r="OD102" s="5">
        <f>IF(GD102=0,0,IF($BJ102&gt;SUM(GE102:$JV102),IF(GD102+SUM(GE102:$JV102)&gt;$BJ102,$BJ102-SUM(OE102:$RV102),GD102),0))</f>
        <v>0</v>
      </c>
      <c r="OE102" s="5">
        <f>IF(GE102=0,0,IF($BJ102&gt;SUM(GF102:$JV102),IF(GE102+SUM(GF102:$JV102)&gt;$BJ102,$BJ102-SUM(OF102:$RV102),GE102),0))</f>
        <v>0</v>
      </c>
      <c r="OF102" s="5">
        <f>IF(GF102=0,0,IF($BJ102&gt;SUM(GG102:$JV102),IF(GF102+SUM(GG102:$JV102)&gt;$BJ102,$BJ102-SUM(OG102:$RV102),GF102),0))</f>
        <v>0</v>
      </c>
      <c r="OG102" s="5">
        <f>IF(GG102=0,0,IF($BJ102&gt;SUM(GH102:$JV102),IF(GG102+SUM(GH102:$JV102)&gt;$BJ102,$BJ102-SUM(OH102:$RV102),GG102),0))</f>
        <v>0</v>
      </c>
      <c r="OH102" s="5">
        <f>IF(GH102=0,0,IF($BJ102&gt;SUM(GI102:$JV102),IF(GH102+SUM(GI102:$JV102)&gt;$BJ102,$BJ102-SUM(OI102:$RV102),GH102),0))</f>
        <v>0</v>
      </c>
      <c r="OI102" s="5">
        <f>IF(GI102=0,0,IF($BJ102&gt;SUM(GJ102:$JV102),IF(GI102+SUM(GJ102:$JV102)&gt;$BJ102,$BJ102-SUM(OJ102:$RV102),GI102),0))</f>
        <v>0</v>
      </c>
      <c r="OJ102" s="5">
        <f>IF(GJ102=0,0,IF($BJ102&gt;SUM(GK102:$JV102),IF(GJ102+SUM(GK102:$JV102)&gt;$BJ102,$BJ102-SUM(OK102:$RV102),GJ102),0))</f>
        <v>0</v>
      </c>
      <c r="OK102" s="5">
        <f>IF(GK102=0,0,IF($BJ102&gt;SUM(GL102:$JV102),IF(GK102+SUM(GL102:$JV102)&gt;$BJ102,$BJ102-SUM(OL102:$RV102),GK102),0))</f>
        <v>0</v>
      </c>
      <c r="OL102" s="5">
        <f>IF(GL102=0,0,IF($BJ102&gt;SUM(GM102:$JV102),IF(GL102+SUM(GM102:$JV102)&gt;$BJ102,$BJ102-SUM(OM102:$RV102),GL102),0))</f>
        <v>0</v>
      </c>
      <c r="OM102" s="5">
        <f>IF(GM102=0,0,IF($BJ102&gt;SUM(GN102:$JV102),IF(GM102+SUM(GN102:$JV102)&gt;$BJ102,$BJ102-SUM(ON102:$RV102),GM102),0))</f>
        <v>0</v>
      </c>
      <c r="ON102" s="5">
        <f>IF(GN102=0,0,IF($BJ102&gt;SUM(GO102:$JV102),IF(GN102+SUM(GO102:$JV102)&gt;$BJ102,$BJ102-SUM(OO102:$RV102),GN102),0))</f>
        <v>0</v>
      </c>
      <c r="OO102" s="5">
        <f>IF(GO102=0,0,IF($BJ102&gt;SUM(GP102:$JV102),IF(GO102+SUM(GP102:$JV102)&gt;$BJ102,$BJ102-SUM(OP102:$RV102),GO102),0))</f>
        <v>0</v>
      </c>
      <c r="OP102" s="5">
        <f>IF(GP102=0,0,IF($BJ102&gt;SUM(GQ102:$JV102),IF(GP102+SUM(GQ102:$JV102)&gt;$BJ102,$BJ102-SUM(OQ102:$RV102),GP102),0))</f>
        <v>0</v>
      </c>
      <c r="OQ102" s="5">
        <f>IF(GQ102=0,0,IF($BJ102&gt;SUM(GR102:$JV102),IF(GQ102+SUM(GR102:$JV102)&gt;$BJ102,$BJ102-SUM(OR102:$RV102),GQ102),0))</f>
        <v>0</v>
      </c>
      <c r="OR102" s="5">
        <f>IF(GR102=0,0,IF($BJ102&gt;SUM(GS102:$JV102),IF(GR102+SUM(GS102:$JV102)&gt;$BJ102,$BJ102-SUM(OS102:$RV102),GR102),0))</f>
        <v>0</v>
      </c>
      <c r="OS102" s="5">
        <f>IF(GS102=0,0,IF($BJ102&gt;SUM(GT102:$JV102),IF(GS102+SUM(GT102:$JV102)&gt;$BJ102,$BJ102-SUM(OT102:$RV102),GS102),0))</f>
        <v>0</v>
      </c>
      <c r="OT102" s="5">
        <f>IF(GT102=0,0,IF($BJ102&gt;SUM(GU102:$JV102),IF(GT102+SUM(GU102:$JV102)&gt;$BJ102,$BJ102-SUM(OU102:$RV102),GT102),0))</f>
        <v>0</v>
      </c>
      <c r="OU102" s="5">
        <f>IF(GU102=0,0,IF($BJ102&gt;SUM(GV102:$JV102),IF(GU102+SUM(GV102:$JV102)&gt;$BJ102,$BJ102-SUM(OV102:$RV102),GU102),0))</f>
        <v>0</v>
      </c>
      <c r="OV102" s="5">
        <f>IF(GV102=0,0,IF($BJ102&gt;SUM(GW102:$JV102),IF(GV102+SUM(GW102:$JV102)&gt;$BJ102,$BJ102-SUM(OW102:$RV102),GV102),0))</f>
        <v>0</v>
      </c>
      <c r="OW102" s="5">
        <f>IF(GW102=0,0,IF($BJ102&gt;SUM(GX102:$JV102),IF(GW102+SUM(GX102:$JV102)&gt;$BJ102,$BJ102-SUM(OX102:$RV102),GW102),0))</f>
        <v>0</v>
      </c>
      <c r="OX102" s="5">
        <f>IF(GX102=0,0,IF($BJ102&gt;SUM(GY102:$JV102),IF(GX102+SUM(GY102:$JV102)&gt;$BJ102,$BJ102-SUM(OY102:$RV102),GX102),0))</f>
        <v>0</v>
      </c>
      <c r="OY102" s="5">
        <f>IF(GY102=0,0,IF($BJ102&gt;SUM(GZ102:$JV102),IF(GY102+SUM(GZ102:$JV102)&gt;$BJ102,$BJ102-SUM(OZ102:$RV102),GY102),0))</f>
        <v>0</v>
      </c>
      <c r="OZ102" s="5">
        <f>IF(GZ102=0,0,IF($BJ102&gt;SUM(HA102:$JV102),IF(GZ102+SUM(HA102:$JV102)&gt;$BJ102,$BJ102-SUM(PA102:$RV102),GZ102),0))</f>
        <v>0</v>
      </c>
      <c r="PA102" s="5">
        <f>IF(HA102=0,0,IF($BJ102&gt;SUM(HB102:$JV102),IF(HA102+SUM(HB102:$JV102)&gt;$BJ102,$BJ102-SUM(PB102:$RV102),HA102),0))</f>
        <v>0</v>
      </c>
      <c r="PB102" s="5">
        <f>IF(HB102=0,0,IF($BJ102&gt;SUM(HC102:$JV102),IF(HB102+SUM(HC102:$JV102)&gt;$BJ102,$BJ102-SUM(PC102:$RV102),HB102),0))</f>
        <v>0</v>
      </c>
      <c r="PC102" s="5">
        <f>IF(HC102=0,0,IF($BJ102&gt;SUM(HD102:$JV102),IF(HC102+SUM(HD102:$JV102)&gt;$BJ102,$BJ102-SUM(PD102:$RV102),HC102),0))</f>
        <v>0</v>
      </c>
      <c r="PD102" s="5">
        <f>IF(HD102=0,0,IF($BJ102&gt;SUM(HE102:$JV102),IF(HD102+SUM(HE102:$JV102)&gt;$BJ102,$BJ102-SUM(PE102:$RV102),HD102),0))</f>
        <v>0</v>
      </c>
      <c r="PE102" s="5">
        <f>IF(HE102=0,0,IF($BJ102&gt;SUM(HF102:$JV102),IF(HE102+SUM(HF102:$JV102)&gt;$BJ102,$BJ102-SUM(PF102:$RV102),HE102),0))</f>
        <v>0</v>
      </c>
      <c r="PF102" s="5">
        <f>IF(HF102=0,0,IF($BJ102&gt;SUM(HG102:$JV102),IF(HF102+SUM(HG102:$JV102)&gt;$BJ102,$BJ102-SUM(PG102:$RV102),HF102),0))</f>
        <v>0</v>
      </c>
      <c r="PG102" s="5">
        <f>IF(HG102=0,0,IF($BJ102&gt;SUM(HH102:$JV102),IF(HG102+SUM(HH102:$JV102)&gt;$BJ102,$BJ102-SUM(PH102:$RV102),HG102),0))</f>
        <v>0</v>
      </c>
      <c r="PH102" s="5">
        <f>IF(HH102=0,0,IF($BJ102&gt;SUM(HI102:$JV102),IF(HH102+SUM(HI102:$JV102)&gt;$BJ102,$BJ102-SUM(PI102:$RV102),HH102),0))</f>
        <v>0</v>
      </c>
      <c r="PI102" s="5">
        <f>IF(HI102=0,0,IF($BJ102&gt;SUM(HJ102:$JV102),IF(HI102+SUM(HJ102:$JV102)&gt;$BJ102,$BJ102-SUM(PJ102:$RV102),HI102),0))</f>
        <v>0</v>
      </c>
      <c r="PJ102" s="5">
        <f>IF(HJ102=0,0,IF($BJ102&gt;SUM(HK102:$JV102),IF(HJ102+SUM(HK102:$JV102)&gt;$BJ102,$BJ102-SUM(PK102:$RV102),HJ102),0))</f>
        <v>0</v>
      </c>
      <c r="PK102" s="5">
        <f>IF(HK102=0,0,IF($BJ102&gt;SUM(HL102:$JV102),IF(HK102+SUM(HL102:$JV102)&gt;$BJ102,$BJ102-SUM(PL102:$RV102),HK102),0))</f>
        <v>0</v>
      </c>
      <c r="PL102" s="5">
        <f>IF(HL102=0,0,IF($BJ102&gt;SUM(HM102:$JV102),IF(HL102+SUM(HM102:$JV102)&gt;$BJ102,$BJ102-SUM(PM102:$RV102),HL102),0))</f>
        <v>0</v>
      </c>
      <c r="PM102" s="5">
        <f>IF(HM102=0,0,IF($BJ102&gt;SUM(HN102:$JV102),IF(HM102+SUM(HN102:$JV102)&gt;$BJ102,$BJ102-SUM(PN102:$RV102),HM102),0))</f>
        <v>0</v>
      </c>
      <c r="PN102" s="5">
        <f>IF(HN102=0,0,IF($BJ102&gt;SUM(HO102:$JV102),IF(HN102+SUM(HO102:$JV102)&gt;$BJ102,$BJ102-SUM(PO102:$RV102),HN102),0))</f>
        <v>0</v>
      </c>
      <c r="PO102" s="5">
        <f>IF(HO102=0,0,IF($BJ102&gt;SUM(HP102:$JV102),IF(HO102+SUM(HP102:$JV102)&gt;$BJ102,$BJ102-SUM(PP102:$RV102),HO102),0))</f>
        <v>0</v>
      </c>
      <c r="PP102" s="5">
        <f>IF(HP102=0,0,IF($BJ102&gt;SUM(HQ102:$JV102),IF(HP102+SUM(HQ102:$JV102)&gt;$BJ102,$BJ102-SUM(PQ102:$RV102),HP102),0))</f>
        <v>0</v>
      </c>
      <c r="PQ102" s="5">
        <f>IF(HQ102=0,0,IF($BJ102&gt;SUM(HR102:$JV102),IF(HQ102+SUM(HR102:$JV102)&gt;$BJ102,$BJ102-SUM(PR102:$RV102),HQ102),0))</f>
        <v>0</v>
      </c>
      <c r="PR102" s="5">
        <f>IF(HR102=0,0,IF($BJ102&gt;SUM(HS102:$JV102),IF(HR102+SUM(HS102:$JV102)&gt;$BJ102,$BJ102-SUM(PS102:$RV102),HR102),0))</f>
        <v>0</v>
      </c>
      <c r="PS102" s="5">
        <f>IF(HS102=0,0,IF($BJ102&gt;SUM(HT102:$JV102),IF(HS102+SUM(HT102:$JV102)&gt;$BJ102,$BJ102-SUM(PT102:$RV102),HS102),0))</f>
        <v>0</v>
      </c>
      <c r="PT102" s="5">
        <f>IF(HT102=0,0,IF($BJ102&gt;SUM(HU102:$JV102),IF(HT102+SUM(HU102:$JV102)&gt;$BJ102,$BJ102-SUM(PU102:$RV102),HT102),0))</f>
        <v>0</v>
      </c>
      <c r="PU102" s="5">
        <f>IF(HU102=0,0,IF($BJ102&gt;SUM(HV102:$JV102),IF(HU102+SUM(HV102:$JV102)&gt;$BJ102,$BJ102-SUM(PV102:$RV102),HU102),0))</f>
        <v>0</v>
      </c>
      <c r="PV102" s="5">
        <f>IF(HV102=0,0,IF($BJ102&gt;SUM(HW102:$JV102),IF(HV102+SUM(HW102:$JV102)&gt;$BJ102,$BJ102-SUM(PW102:$RV102),HV102),0))</f>
        <v>0</v>
      </c>
      <c r="PW102" s="5">
        <f>IF(HW102=0,0,IF($BJ102&gt;SUM(HX102:$JV102),IF(HW102+SUM(HX102:$JV102)&gt;$BJ102,$BJ102-SUM(PX102:$RV102),HW102),0))</f>
        <v>0</v>
      </c>
      <c r="PX102" s="5">
        <f>IF(HX102=0,0,IF($BJ102&gt;SUM(HY102:$JV102),IF(HX102+SUM(HY102:$JV102)&gt;$BJ102,$BJ102-SUM(PY102:$RV102),HX102),0))</f>
        <v>0</v>
      </c>
      <c r="PY102" s="5">
        <f>IF(HY102=0,0,IF($BJ102&gt;SUM(HZ102:$JV102),IF(HY102+SUM(HZ102:$JV102)&gt;$BJ102,$BJ102-SUM(PZ102:$RV102),HY102),0))</f>
        <v>0</v>
      </c>
      <c r="PZ102" s="5">
        <f>IF(HZ102=0,0,IF($BJ102&gt;SUM(IA102:$JV102),IF(HZ102+SUM(IA102:$JV102)&gt;$BJ102,$BJ102-SUM(QA102:$RV102),HZ102),0))</f>
        <v>0</v>
      </c>
      <c r="QA102" s="5">
        <f>IF(IA102=0,0,IF($BJ102&gt;SUM(IB102:$JV102),IF(IA102+SUM(IB102:$JV102)&gt;$BJ102,$BJ102-SUM(QB102:$RV102),IA102),0))</f>
        <v>0</v>
      </c>
      <c r="QB102" s="5">
        <f>IF(IB102=0,0,IF($BJ102&gt;SUM(IC102:$JV102),IF(IB102+SUM(IC102:$JV102)&gt;$BJ102,$BJ102-SUM(QC102:$RV102),IB102),0))</f>
        <v>0</v>
      </c>
      <c r="QC102" s="5">
        <f>IF(IC102=0,0,IF($BJ102&gt;SUM(ID102:$JV102),IF(IC102+SUM(ID102:$JV102)&gt;$BJ102,$BJ102-SUM(QD102:$RV102),IC102),0))</f>
        <v>0</v>
      </c>
      <c r="QD102" s="5">
        <f>IF(ID102=0,0,IF($BJ102&gt;SUM(IE102:$JV102),IF(ID102+SUM(IE102:$JV102)&gt;$BJ102,$BJ102-SUM(QE102:$RV102),ID102),0))</f>
        <v>0</v>
      </c>
      <c r="QE102" s="5">
        <f>IF(IE102=0,0,IF($BJ102&gt;SUM(IF102:$JV102),IF(IE102+SUM(IF102:$JV102)&gt;$BJ102,$BJ102-SUM(QF102:$RV102),IE102),0))</f>
        <v>0</v>
      </c>
      <c r="QF102" s="5">
        <f>IF(IF102=0,0,IF($BJ102&gt;SUM(IG102:$JV102),IF(IF102+SUM(IG102:$JV102)&gt;$BJ102,$BJ102-SUM(QG102:$RV102),IF102),0))</f>
        <v>0</v>
      </c>
      <c r="QG102" s="5">
        <f>IF(IG102=0,0,IF($BJ102&gt;SUM(IH102:$JV102),IF(IG102+SUM(IH102:$JV102)&gt;$BJ102,$BJ102-SUM(QH102:$RV102),IG102),0))</f>
        <v>0</v>
      </c>
      <c r="QH102" s="5">
        <f>IF(IH102=0,0,IF($BJ102&gt;SUM(II102:$JV102),IF(IH102+SUM(II102:$JV102)&gt;$BJ102,$BJ102-SUM(QI102:$RV102),IH102),0))</f>
        <v>0</v>
      </c>
      <c r="QI102" s="5">
        <f>IF(II102=0,0,IF($BJ102&gt;SUM(IJ102:$JV102),IF(II102+SUM(IJ102:$JV102)&gt;$BJ102,$BJ102-SUM(QJ102:$RV102),II102),0))</f>
        <v>0</v>
      </c>
      <c r="QJ102" s="5">
        <f>IF(IJ102=0,0,IF($BJ102&gt;SUM(IK102:$JV102),IF(IJ102+SUM(IK102:$JV102)&gt;$BJ102,$BJ102-SUM(QK102:$RV102),IJ102),0))</f>
        <v>0</v>
      </c>
      <c r="QK102" s="5">
        <f>IF(IK102=0,0,IF($BJ102&gt;SUM(IL102:$JV102),IF(IK102+SUM(IL102:$JV102)&gt;$BJ102,$BJ102-SUM(QL102:$RV102),IK102),0))</f>
        <v>0</v>
      </c>
      <c r="QL102" s="5">
        <f>IF(IL102=0,0,IF($BJ102&gt;SUM(IM102:$JV102),IF(IL102+SUM(IM102:$JV102)&gt;$BJ102,$BJ102-SUM(QM102:$RV102),IL102),0))</f>
        <v>0</v>
      </c>
      <c r="QM102" s="5">
        <f>IF(IM102=0,0,IF($BJ102&gt;SUM(IN102:$JV102),IF(IM102+SUM(IN102:$JV102)&gt;$BJ102,$BJ102-SUM(QN102:$RV102),IM102),0))</f>
        <v>0</v>
      </c>
      <c r="QN102" s="5">
        <f>IF(IN102=0,0,IF($BJ102&gt;SUM(IO102:$JV102),IF(IN102+SUM(IO102:$JV102)&gt;$BJ102,$BJ102-SUM(QO102:$RV102),IN102),0))</f>
        <v>0</v>
      </c>
      <c r="QO102" s="5">
        <f>IF(IO102=0,0,IF($BJ102&gt;SUM(IP102:$JV102),IF(IO102+SUM(IP102:$JV102)&gt;$BJ102,$BJ102-SUM(QP102:$RV102),IO102),0))</f>
        <v>0</v>
      </c>
      <c r="QP102" s="5">
        <f>IF(IP102=0,0,IF($BJ102&gt;SUM(IQ102:$JV102),IF(IP102+SUM(IQ102:$JV102)&gt;$BJ102,$BJ102-SUM(QQ102:$RV102),IP102),0))</f>
        <v>0</v>
      </c>
      <c r="QQ102" s="5">
        <f>IF(IQ102=0,0,IF($BJ102&gt;SUM(IR102:$JV102),IF(IQ102+SUM(IR102:$JV102)&gt;$BJ102,$BJ102-SUM(QR102:$RV102),IQ102),0))</f>
        <v>0</v>
      </c>
      <c r="QR102" s="5">
        <f>IF(IR102=0,0,IF($BJ102&gt;SUM(IS102:$JV102),IF(IR102+SUM(IS102:$JV102)&gt;$BJ102,$BJ102-SUM(QS102:$RV102),IR102),0))</f>
        <v>0</v>
      </c>
      <c r="QS102" s="5">
        <f>IF(IS102=0,0,IF($BJ102&gt;SUM(IT102:$JV102),IF(IS102+SUM(IT102:$JV102)&gt;$BJ102,$BJ102-SUM(QT102:$RV102),IS102),0))</f>
        <v>0</v>
      </c>
      <c r="QT102" s="5">
        <f>IF(IT102=0,0,IF($BJ102&gt;SUM(IU102:$JV102),IF(IT102+SUM(IU102:$JV102)&gt;$BJ102,$BJ102-SUM(QU102:$RV102),IT102),0))</f>
        <v>0</v>
      </c>
      <c r="QU102" s="5">
        <f>IF(IU102=0,0,IF($BJ102&gt;SUM(IV102:$JV102),IF(IU102+SUM(IV102:$JV102)&gt;$BJ102,$BJ102-SUM(QV102:$RV102),IU102),0))</f>
        <v>0</v>
      </c>
      <c r="QV102" s="5">
        <f>IF(IV102=0,0,IF($BJ102&gt;SUM(IW102:$JV102),IF(IV102+SUM(IW102:$JV102)&gt;$BJ102,$BJ102-SUM(QW102:$RV102),IV102),0))</f>
        <v>0</v>
      </c>
      <c r="QW102" s="5">
        <f>IF(IW102=0,0,IF($BJ102&gt;SUM(IX102:$JV102),IF(IW102+SUM(IX102:$JV102)&gt;$BJ102,$BJ102-SUM(QX102:$RV102),IW102),0))</f>
        <v>0</v>
      </c>
      <c r="QX102" s="5">
        <f>IF(IX102=0,0,IF($BJ102&gt;SUM(IY102:$JV102),IF(IX102+SUM(IY102:$JV102)&gt;$BJ102,$BJ102-SUM(QY102:$RV102),IX102),0))</f>
        <v>0</v>
      </c>
      <c r="QY102" s="5">
        <f>IF(IY102=0,0,IF($BJ102&gt;SUM(IZ102:$JV102),IF(IY102+SUM(IZ102:$JV102)&gt;$BJ102,$BJ102-SUM(QZ102:$RV102),IY102),0))</f>
        <v>0</v>
      </c>
      <c r="QZ102" s="5">
        <f>IF(IZ102=0,0,IF($BJ102&gt;SUM(JA102:$JV102),IF(IZ102+SUM(JA102:$JV102)&gt;$BJ102,$BJ102-SUM(RA102:$RV102),IZ102),0))</f>
        <v>0</v>
      </c>
      <c r="RA102" s="5">
        <f>IF(JA102=0,0,IF($BJ102&gt;SUM(JB102:$JV102),IF(JA102+SUM(JB102:$JV102)&gt;$BJ102,$BJ102-SUM(RB102:$RV102),JA102),0))</f>
        <v>0</v>
      </c>
      <c r="RB102" s="5">
        <f>IF(JB102=0,0,IF($BJ102&gt;SUM(JC102:$JV102),IF(JB102+SUM(JC102:$JV102)&gt;$BJ102,$BJ102-SUM(RC102:$RV102),JB102),0))</f>
        <v>0</v>
      </c>
      <c r="RC102" s="5">
        <f>IF(JC102=0,0,IF($BJ102&gt;SUM(JD102:$JV102),IF(JC102+SUM(JD102:$JV102)&gt;$BJ102,$BJ102-SUM(RD102:$RV102),JC102),0))</f>
        <v>0</v>
      </c>
      <c r="RD102" s="5">
        <f>IF(JD102=0,0,IF($BJ102&gt;SUM(JE102:$JV102),IF(JD102+SUM(JE102:$JV102)&gt;$BJ102,$BJ102-SUM(RE102:$RV102),JD102),0))</f>
        <v>0</v>
      </c>
      <c r="RE102" s="5">
        <f>IF(JE102=0,0,IF($BJ102&gt;SUM(JF102:$JV102),IF(JE102+SUM(JF102:$JV102)&gt;$BJ102,$BJ102-SUM(RF102:$RV102),JE102),0))</f>
        <v>0</v>
      </c>
      <c r="RF102" s="5">
        <f>IF(JF102=0,0,IF($BJ102&gt;SUM(JG102:$JV102),IF(JF102+SUM(JG102:$JV102)&gt;$BJ102,$BJ102-SUM(RG102:$RV102),JF102),0))</f>
        <v>0</v>
      </c>
      <c r="RG102" s="5">
        <f>IF(JG102=0,0,IF($BJ102&gt;SUM(JH102:$JV102),IF(JG102+SUM(JH102:$JV102)&gt;$BJ102,$BJ102-SUM(RH102:$RV102),JG102),0))</f>
        <v>0</v>
      </c>
      <c r="RH102" s="5">
        <f>IF(JH102=0,0,IF($BJ102&gt;SUM(JI102:$JV102),IF(JH102+SUM(JI102:$JV102)&gt;$BJ102,$BJ102-SUM(RI102:$RV102),JH102),0))</f>
        <v>0</v>
      </c>
      <c r="RI102" s="5">
        <f>IF(JI102=0,0,IF($BJ102&gt;SUM(JJ102:$JV102),IF(JI102+SUM(JJ102:$JV102)&gt;$BJ102,$BJ102-SUM(RJ102:$RV102),JI102),0))</f>
        <v>0</v>
      </c>
      <c r="RJ102" s="5">
        <f>IF(JJ102=0,0,IF($BJ102&gt;SUM(JK102:$JV102),IF(JJ102+SUM(JK102:$JV102)&gt;$BJ102,$BJ102-SUM(RK102:$RV102),JJ102),0))</f>
        <v>0</v>
      </c>
      <c r="RK102" s="5">
        <f>IF(JK102=0,0,IF($BJ102&gt;SUM(JL102:$JV102),IF(JK102+SUM(JL102:$JV102)&gt;$BJ102,$BJ102-SUM(RL102:$RV102),JK102),0))</f>
        <v>0</v>
      </c>
      <c r="RL102" s="5">
        <f>IF(JL102=0,0,IF($BJ102&gt;SUM(JM102:$JV102),IF(JL102+SUM(JM102:$JV102)&gt;$BJ102,$BJ102-SUM(RM102:$RV102),JL102),0))</f>
        <v>0</v>
      </c>
      <c r="RM102" s="5">
        <f>IF(JM102=0,0,IF($BJ102&gt;SUM(JN102:$JV102),IF(JM102+SUM(JN102:$JV102)&gt;$BJ102,$BJ102-SUM(RN102:$RV102),JM102),0))</f>
        <v>25</v>
      </c>
      <c r="RN102" s="5">
        <f>IF(JN102=0,0,IF($BJ102&gt;SUM(JO102:$JV102),IF(JN102+SUM(JO102:$JV102)&gt;$BJ102,$BJ102-SUM(RO102:$RV102),JN102),0))</f>
        <v>60</v>
      </c>
      <c r="RO102" s="5">
        <f>IF(JO102=0,0,IF($BJ102&gt;SUM(JP102:$JV102),IF(JO102+SUM(JP102:$JV102)&gt;$BJ102,$BJ102-SUM(RP102:$RV102),JO102),0))</f>
        <v>35</v>
      </c>
      <c r="RP102" s="5">
        <f>IF(JP102=0,0,IF($BJ102&gt;SUM(JQ102:$JV102),IF(JP102+SUM(JQ102:$JV102)&gt;$BJ102,$BJ102-SUM(RQ102:$RV102),JP102),0))</f>
        <v>50</v>
      </c>
      <c r="RQ102" s="5">
        <f>IF(JQ102=0,0,IF($BJ102&gt;SUM(JR102:$JV102),IF(JQ102+SUM(JR102:$JV102)&gt;$BJ102,$BJ102-SUM(RR102:$RV102),JQ102),0))</f>
        <v>36</v>
      </c>
      <c r="RR102" s="5">
        <f>IF(JR102=0,0,IF($BJ102&gt;SUM(JS102:$JV102),IF(JR102+SUM(JS102:$JV102)&gt;$BJ102,$BJ102-SUM(RS102:$RV102),JR102),0))</f>
        <v>35</v>
      </c>
      <c r="RS102" s="5">
        <f>IF(JS102=0,0,IF($BJ102&gt;SUM(JT102:$JV102),IF(JS102+SUM(JT102:$JV102)&gt;$BJ102,$BJ102-SUM(RT102:$RV102),JS102),0))</f>
        <v>35</v>
      </c>
      <c r="RT102" s="5">
        <f>IF(JT102=0,0,IF($BJ102&gt;SUM(JU102:$JV102),IF(JT102+SUM(JU102:$JV102)&gt;$BJ102,$BJ102-SUM(RU102:$RV102),JT102),0))</f>
        <v>35</v>
      </c>
      <c r="RU102" s="5">
        <f>IF(JU102=0,0,IF($BJ102&gt;SUM(JV102:$JV102),IF(JU102+SUM(JV102:$JV102)&gt;$BJ102,$BJ102-SUM(RV102:$RV102),JU102),0))</f>
        <v>10</v>
      </c>
      <c r="RV102" s="54"/>
      <c r="RW102" s="12">
        <f ca="1">SUMIFS(Sales!D$1:D$151,Sales!B$1:B$151,B102,Sales!C$1:C$151,C102)</f>
        <v>100</v>
      </c>
      <c r="RX102" s="65" t="b">
        <f>IF(COUNTIF(Sales!C$1:C$153,C102)=1,TRUE,FALSE)</f>
        <v>1</v>
      </c>
      <c r="RY102" t="b">
        <f t="shared" si="625"/>
        <v>1</v>
      </c>
    </row>
    <row r="103" spans="1:493" hidden="1" x14ac:dyDescent="0.35">
      <c r="A103" s="7">
        <f t="shared" ca="1" si="546"/>
        <v>103</v>
      </c>
      <c r="B103" s="126" t="str">
        <f t="shared" si="595"/>
        <v>GC-Shoes</v>
      </c>
      <c r="C103" s="20" t="s">
        <v>262</v>
      </c>
      <c r="D103" s="20" t="s">
        <v>477</v>
      </c>
      <c r="E103" s="155">
        <f>IF(LEFT(C103,5)="Total",0,SUMIFS(Costing!E$1:E$79,Costing!C$1:C$79,B103,Costing!D$1:D$79,C103))</f>
        <v>0</v>
      </c>
      <c r="F103" s="60">
        <f>SUMIFS(Costing!G$1:G$79,Costing!C$1:C$79,B103,Costing!D$1:D$79,C103)</f>
        <v>0</v>
      </c>
      <c r="G103" s="92"/>
      <c r="H103" s="220"/>
      <c r="I103" s="67">
        <f t="shared" si="626"/>
        <v>0</v>
      </c>
      <c r="J103" s="92"/>
      <c r="K103" s="220"/>
      <c r="L103" s="67">
        <f t="shared" si="627"/>
        <v>0</v>
      </c>
      <c r="M103" s="92"/>
      <c r="N103" s="220"/>
      <c r="O103" s="67">
        <f t="shared" si="628"/>
        <v>0</v>
      </c>
      <c r="P103" s="92"/>
      <c r="Q103" s="220"/>
      <c r="R103" s="67">
        <f t="shared" si="629"/>
        <v>0</v>
      </c>
      <c r="S103" s="92"/>
      <c r="T103" s="220"/>
      <c r="U103" s="67">
        <f t="shared" si="630"/>
        <v>0</v>
      </c>
      <c r="V103" s="92"/>
      <c r="W103" s="220"/>
      <c r="X103" s="67">
        <f t="shared" si="631"/>
        <v>0</v>
      </c>
      <c r="Y103" s="92"/>
      <c r="Z103" s="220"/>
      <c r="AA103" s="67">
        <f t="shared" si="632"/>
        <v>0</v>
      </c>
      <c r="AB103" s="92"/>
      <c r="AC103" s="220"/>
      <c r="AD103" s="67">
        <f t="shared" si="633"/>
        <v>0</v>
      </c>
      <c r="AE103" s="92"/>
      <c r="AF103" s="220"/>
      <c r="AG103" s="67">
        <f t="shared" si="634"/>
        <v>0</v>
      </c>
      <c r="AH103" s="92"/>
      <c r="AI103" s="220"/>
      <c r="AJ103" s="67">
        <f t="shared" si="635"/>
        <v>0</v>
      </c>
      <c r="AK103" s="92"/>
      <c r="AL103" s="220"/>
      <c r="AM103" s="67">
        <f t="shared" si="636"/>
        <v>0</v>
      </c>
      <c r="AN103" s="92"/>
      <c r="AO103" s="220"/>
      <c r="AP103" s="67">
        <f t="shared" si="637"/>
        <v>0</v>
      </c>
      <c r="AQ103" s="92"/>
      <c r="AR103" s="220"/>
      <c r="AS103" s="67">
        <f t="shared" si="638"/>
        <v>0</v>
      </c>
      <c r="AT103" s="92"/>
      <c r="AU103" s="220"/>
      <c r="AV103" s="67">
        <f t="shared" si="639"/>
        <v>0</v>
      </c>
      <c r="AW103" s="92"/>
      <c r="AX103" s="220"/>
      <c r="AY103" s="67">
        <f t="shared" si="640"/>
        <v>0</v>
      </c>
      <c r="AZ103" s="92"/>
      <c r="BA103" s="220"/>
      <c r="BB103" s="67">
        <f t="shared" si="641"/>
        <v>0</v>
      </c>
      <c r="BC103" s="92"/>
      <c r="BD103" s="220"/>
      <c r="BE103" s="67">
        <f t="shared" si="642"/>
        <v>0</v>
      </c>
      <c r="BF103" s="92"/>
      <c r="BG103" s="220"/>
      <c r="BH103" s="67">
        <f t="shared" si="643"/>
        <v>0</v>
      </c>
      <c r="BI103" s="68"/>
      <c r="BJ103" s="154">
        <f t="shared" si="644"/>
        <v>0</v>
      </c>
      <c r="BK103" s="116">
        <f t="shared" si="645"/>
        <v>0</v>
      </c>
      <c r="BL103" s="50"/>
      <c r="BM103" s="5">
        <f ca="1">SUMIFS(INDIRECT("Sales!"&amp;RW103&amp;":"&amp;RW103),Sales!$1:$1,"&gt;"&amp;$BN$2,Sales!$1:$1,"&lt;="&amp;$C$2)/$BM$2*30</f>
        <v>3</v>
      </c>
      <c r="BN103" s="72"/>
      <c r="BO103" s="5">
        <f>SUMIF($DB$2:$RV$2,"&lt;"&amp;BO$2,$DB103:$RV103)-SUM($BN103:BN103)</f>
        <v>0</v>
      </c>
      <c r="BP103" s="5">
        <f>SUMIF($DB$2:$RV$2,"&lt;"&amp;BP$2,$DB103:$RV103)-SUM($BN103:BO103)</f>
        <v>0</v>
      </c>
      <c r="BQ103" s="5">
        <f>SUMIF($DB$2:$RV$2,"&lt;"&amp;BQ$2,$DB103:$RV103)-SUM($BN103:BP103)</f>
        <v>0</v>
      </c>
      <c r="BR103" s="5">
        <f>SUMIF($DB$2:$RV$2,"&lt;"&amp;BR$2,$DB103:$RV103)-SUM($BN103:BQ103)</f>
        <v>0</v>
      </c>
      <c r="BS103" s="5">
        <f>SUMIF($DB$2:$RV$2,"&lt;"&amp;BS$2,$DB103:$RV103)-SUM($BN103:BR103)</f>
        <v>0</v>
      </c>
      <c r="BT103" s="5">
        <f>SUMIF($DB$2:$RV$2,"&lt;"&amp;BT$2,$DB103:$RV103)-SUM($BN103:BS103)</f>
        <v>0</v>
      </c>
      <c r="BU103" s="5">
        <f t="shared" si="623"/>
        <v>0</v>
      </c>
      <c r="BV103" s="10"/>
      <c r="BW103" s="79">
        <v>0</v>
      </c>
      <c r="BX103" s="79">
        <v>0</v>
      </c>
      <c r="BY103" s="79">
        <v>0</v>
      </c>
      <c r="BZ103" s="79"/>
      <c r="CA103" s="79"/>
      <c r="CB103" s="79"/>
      <c r="CC103" s="79">
        <v>0</v>
      </c>
      <c r="CD103" s="79">
        <v>0</v>
      </c>
      <c r="CE103" s="79">
        <v>0</v>
      </c>
      <c r="CF103" s="79">
        <v>0</v>
      </c>
      <c r="CG103" s="79">
        <v>0</v>
      </c>
      <c r="CH103" s="79">
        <v>0</v>
      </c>
      <c r="CI103" s="79">
        <v>0</v>
      </c>
      <c r="CJ103" s="79">
        <v>0</v>
      </c>
      <c r="CK103" s="79">
        <v>0</v>
      </c>
      <c r="CL103" s="79">
        <v>0</v>
      </c>
      <c r="CM103" s="79">
        <v>0</v>
      </c>
      <c r="CN103" s="79">
        <v>0</v>
      </c>
      <c r="CO103" s="79">
        <v>0</v>
      </c>
      <c r="CP103" s="79">
        <v>0</v>
      </c>
      <c r="CQ103" s="79">
        <v>0</v>
      </c>
      <c r="CR103" s="79">
        <v>0</v>
      </c>
      <c r="CS103" s="79">
        <v>0</v>
      </c>
      <c r="CT103" s="79">
        <v>0</v>
      </c>
      <c r="CU103" s="79">
        <v>0</v>
      </c>
      <c r="CV103" s="79">
        <v>0</v>
      </c>
      <c r="CW103" s="79">
        <v>0</v>
      </c>
      <c r="CX103" s="95">
        <v>0</v>
      </c>
      <c r="CY103" s="79">
        <v>0</v>
      </c>
      <c r="CZ103" s="79">
        <v>0</v>
      </c>
      <c r="DA103" s="79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4</v>
      </c>
      <c r="EU103" s="5">
        <v>2</v>
      </c>
      <c r="EV103" s="5">
        <v>8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3</v>
      </c>
      <c r="FH103" s="5">
        <v>0</v>
      </c>
      <c r="FI103" s="5">
        <v>0</v>
      </c>
      <c r="FJ103" s="5">
        <v>0</v>
      </c>
      <c r="FK103" s="5">
        <v>2</v>
      </c>
      <c r="FL103" s="5">
        <v>3</v>
      </c>
      <c r="FM103" s="5">
        <v>5</v>
      </c>
      <c r="FN103" s="5">
        <v>0</v>
      </c>
      <c r="FO103" s="5">
        <v>5</v>
      </c>
      <c r="FP103" s="5">
        <v>0</v>
      </c>
      <c r="FQ103" s="5">
        <v>9</v>
      </c>
      <c r="FR103" s="5">
        <v>10</v>
      </c>
      <c r="FS103" s="5">
        <v>0</v>
      </c>
      <c r="FT103" s="5">
        <v>2</v>
      </c>
      <c r="FU103" s="5">
        <v>7</v>
      </c>
      <c r="FV103" s="5">
        <v>0</v>
      </c>
      <c r="FW103" s="5">
        <v>9</v>
      </c>
      <c r="FX103" s="5">
        <v>10</v>
      </c>
      <c r="FY103" s="5">
        <v>3</v>
      </c>
      <c r="FZ103" s="5">
        <v>5</v>
      </c>
      <c r="GA103" s="5">
        <v>15</v>
      </c>
      <c r="GB103" s="5">
        <v>5</v>
      </c>
      <c r="GC103" s="5">
        <v>2</v>
      </c>
      <c r="GD103" s="5">
        <v>0</v>
      </c>
      <c r="GE103" s="5">
        <v>10</v>
      </c>
      <c r="GF103" s="5">
        <v>15</v>
      </c>
      <c r="GG103" s="5">
        <v>0</v>
      </c>
      <c r="GH103" s="5">
        <v>8</v>
      </c>
      <c r="GI103" s="5">
        <v>15</v>
      </c>
      <c r="GJ103" s="5">
        <v>3</v>
      </c>
      <c r="GK103" s="5">
        <v>1</v>
      </c>
      <c r="GL103" s="5">
        <v>5</v>
      </c>
      <c r="GM103" s="5">
        <v>10</v>
      </c>
      <c r="GN103" s="5">
        <v>5</v>
      </c>
      <c r="GO103" s="5">
        <v>5</v>
      </c>
      <c r="GP103" s="5">
        <v>2</v>
      </c>
      <c r="GQ103" s="5">
        <v>5</v>
      </c>
      <c r="GR103" s="5">
        <v>10</v>
      </c>
      <c r="GS103" s="5">
        <v>6</v>
      </c>
      <c r="GT103" s="5">
        <v>10</v>
      </c>
      <c r="GU103" s="5">
        <v>10</v>
      </c>
      <c r="GV103" s="5">
        <v>13</v>
      </c>
      <c r="GW103" s="5">
        <v>20</v>
      </c>
      <c r="GX103" s="5">
        <v>0</v>
      </c>
      <c r="GY103" s="5">
        <v>8</v>
      </c>
      <c r="GZ103" s="5">
        <v>10</v>
      </c>
      <c r="HA103" s="5">
        <v>10</v>
      </c>
      <c r="HB103" s="5">
        <v>9</v>
      </c>
      <c r="HC103" s="5">
        <v>8</v>
      </c>
      <c r="HD103" s="5">
        <v>4</v>
      </c>
      <c r="HE103" s="5">
        <v>10</v>
      </c>
      <c r="HF103" s="5">
        <v>8</v>
      </c>
      <c r="HG103" s="5">
        <v>8</v>
      </c>
      <c r="HH103" s="5">
        <v>10</v>
      </c>
      <c r="HI103" s="5">
        <v>8</v>
      </c>
      <c r="HJ103" s="5">
        <v>10</v>
      </c>
      <c r="HK103" s="5">
        <v>10</v>
      </c>
      <c r="HL103" s="5">
        <v>2</v>
      </c>
      <c r="HM103" s="5">
        <v>8</v>
      </c>
      <c r="HN103" s="5">
        <v>8</v>
      </c>
      <c r="HO103" s="5">
        <v>8</v>
      </c>
      <c r="HP103" s="5">
        <v>10</v>
      </c>
      <c r="HQ103" s="5">
        <v>10</v>
      </c>
      <c r="HR103" s="5">
        <v>8</v>
      </c>
      <c r="HS103" s="5">
        <v>8</v>
      </c>
      <c r="HT103" s="5">
        <v>8</v>
      </c>
      <c r="HU103" s="5">
        <v>8</v>
      </c>
      <c r="HV103" s="5">
        <v>7</v>
      </c>
      <c r="HW103" s="5">
        <v>7</v>
      </c>
      <c r="HX103" s="5">
        <v>10</v>
      </c>
      <c r="HY103" s="5">
        <v>10</v>
      </c>
      <c r="HZ103" s="5">
        <v>10</v>
      </c>
      <c r="IA103" s="5">
        <v>5</v>
      </c>
      <c r="IB103" s="5">
        <v>5</v>
      </c>
      <c r="IC103" s="5">
        <v>27</v>
      </c>
      <c r="ID103" s="5">
        <v>10</v>
      </c>
      <c r="IE103" s="5">
        <v>10</v>
      </c>
      <c r="IF103" s="5"/>
      <c r="IG103" s="5">
        <v>10</v>
      </c>
      <c r="IH103" s="5">
        <v>11</v>
      </c>
      <c r="II103" s="5">
        <v>1</v>
      </c>
      <c r="IJ103" s="5">
        <v>2</v>
      </c>
      <c r="IK103" s="5">
        <v>1</v>
      </c>
      <c r="IL103" s="5">
        <v>1</v>
      </c>
      <c r="IM103" s="5">
        <v>5</v>
      </c>
      <c r="IN103" s="5">
        <v>3</v>
      </c>
      <c r="IO103" s="5">
        <v>4</v>
      </c>
      <c r="IP103" s="5">
        <v>5</v>
      </c>
      <c r="IQ103" s="5">
        <v>1</v>
      </c>
      <c r="IR103" s="5">
        <v>3</v>
      </c>
      <c r="IS103" s="5">
        <v>3</v>
      </c>
      <c r="IT103" s="5">
        <v>3</v>
      </c>
      <c r="IU103" s="5">
        <v>0</v>
      </c>
      <c r="IV103" s="5">
        <v>0</v>
      </c>
      <c r="IW103" s="5">
        <v>2</v>
      </c>
      <c r="IX103" s="5">
        <v>5</v>
      </c>
      <c r="IY103" s="5">
        <v>5</v>
      </c>
      <c r="IZ103" s="5">
        <v>2</v>
      </c>
      <c r="JA103" s="5">
        <v>5</v>
      </c>
      <c r="JB103" s="5">
        <v>8</v>
      </c>
      <c r="JC103" s="5">
        <v>4</v>
      </c>
      <c r="JD103" s="5">
        <v>6</v>
      </c>
      <c r="JE103" s="5">
        <v>0</v>
      </c>
      <c r="JF103" s="5">
        <v>5</v>
      </c>
      <c r="JG103" s="5">
        <v>5</v>
      </c>
      <c r="JH103" s="5">
        <v>5</v>
      </c>
      <c r="JI103" s="5">
        <v>4</v>
      </c>
      <c r="JJ103">
        <v>2</v>
      </c>
      <c r="JK103" s="5">
        <v>5</v>
      </c>
      <c r="JL103" s="5">
        <v>5</v>
      </c>
      <c r="JM103" s="5">
        <v>4</v>
      </c>
      <c r="JN103" s="5">
        <v>5</v>
      </c>
      <c r="JO103" s="5">
        <v>5</v>
      </c>
      <c r="JP103" s="5">
        <v>5</v>
      </c>
      <c r="JQ103" s="5">
        <v>6</v>
      </c>
      <c r="JR103" s="5">
        <v>6</v>
      </c>
      <c r="JS103" s="5">
        <v>5</v>
      </c>
      <c r="JT103" s="5">
        <v>2</v>
      </c>
      <c r="JU103" s="5"/>
      <c r="JV103" s="54"/>
      <c r="JW103" s="5">
        <f>IF(BW103=0,0,IF($BJ103&gt;SUM(BX103:$JV103),IF(BW103+SUM(BX103:$JV103)&gt;$BJ103,$BJ103-SUM(JX103:$RV103),BW103),0))</f>
        <v>0</v>
      </c>
      <c r="JX103" s="5">
        <f>IF(BX103=0,0,IF($BJ103&gt;SUM(BY103:$JV103),IF(BX103+SUM(BY103:$JV103)&gt;$BJ103,$BJ103-SUM(JY103:$RV103),BX103),0))</f>
        <v>0</v>
      </c>
      <c r="JY103" s="5">
        <f>IF(BY103=0,0,IF($BJ103&gt;SUM(BZ103:$JV103),IF(BY103+SUM(BZ103:$JV103)&gt;$BJ103,$BJ103-SUM(JZ103:$RV103),BY103),0))</f>
        <v>0</v>
      </c>
      <c r="JZ103" s="5">
        <f>IF(BZ103=0,0,IF($BJ103&gt;SUM(CA103:$JV103),IF(BZ103+SUM(CA103:$JV103)&gt;$BJ103,$BJ103-SUM(KA103:$RV103),BZ103),0))</f>
        <v>0</v>
      </c>
      <c r="KA103" s="5">
        <f>IF(CA103=0,0,IF($BJ103&gt;SUM(CB103:$JV103),IF(CA103+SUM(CB103:$JV103)&gt;$BJ103,$BJ103-SUM(KB103:$RV103),CA103),0))</f>
        <v>0</v>
      </c>
      <c r="KB103" s="5">
        <f>IF(CB103=0,0,IF($BJ103&gt;SUM(CC103:$JV103),IF(CB103+SUM(CC103:$JV103)&gt;$BJ103,$BJ103-SUM(KC103:$RV103),CB103),0))</f>
        <v>0</v>
      </c>
      <c r="KC103" s="5">
        <f>IF(CC103=0,0,IF($BJ103&gt;SUM(CD103:$JV103),IF(CC103+SUM(CD103:$JV103)&gt;$BJ103,$BJ103-SUM(KD103:$RV103),CC103),0))</f>
        <v>0</v>
      </c>
      <c r="KD103" s="5">
        <f>IF(CD103=0,0,IF($BJ103&gt;SUM(CE103:$JV103),IF(CD103+SUM(CE103:$JV103)&gt;$BJ103,$BJ103-SUM(KE103:$RV103),CD103),0))</f>
        <v>0</v>
      </c>
      <c r="KE103" s="5">
        <f>IF(CE103=0,0,IF($BJ103&gt;SUM(CF103:$JV103),IF(CE103+SUM(CF103:$JV103)&gt;$BJ103,$BJ103-SUM(KF103:$RV103),CE103),0))</f>
        <v>0</v>
      </c>
      <c r="KF103" s="5">
        <f>IF(CF103=0,0,IF($BJ103&gt;SUM(CG103:$JV103),IF(CF103+SUM(CG103:$JV103)&gt;$BJ103,$BJ103-SUM(KG103:$RV103),CF103),0))</f>
        <v>0</v>
      </c>
      <c r="KG103" s="5">
        <f>IF(CG103=0,0,IF($BJ103&gt;SUM(CH103:$JV103),IF(CG103+SUM(CH103:$JV103)&gt;$BJ103,$BJ103-SUM(KH103:$RV103),CG103),0))</f>
        <v>0</v>
      </c>
      <c r="KH103" s="5">
        <f>IF(CH103=0,0,IF($BJ103&gt;SUM(CI103:$JV103),IF(CH103+SUM(CI103:$JV103)&gt;$BJ103,$BJ103-SUM(KI103:$RV103),CH103),0))</f>
        <v>0</v>
      </c>
      <c r="KI103" s="5">
        <f>IF(CI103=0,0,IF($BJ103&gt;SUM(CJ103:$JV103),IF(CI103+SUM(CJ103:$JV103)&gt;$BJ103,$BJ103-SUM(KJ103:$RV103),CI103),0))</f>
        <v>0</v>
      </c>
      <c r="KJ103" s="5">
        <f>IF(CJ103=0,0,IF($BJ103&gt;SUM(CK103:$JV103),IF(CJ103+SUM(CK103:$JV103)&gt;$BJ103,$BJ103-SUM(KK103:$RV103),CJ103),0))</f>
        <v>0</v>
      </c>
      <c r="KK103" s="5">
        <f>IF(CK103=0,0,IF($BJ103&gt;SUM(CL103:$JV103),IF(CK103+SUM(CL103:$JV103)&gt;$BJ103,$BJ103-SUM(KL103:$RV103),CK103),0))</f>
        <v>0</v>
      </c>
      <c r="KL103" s="5">
        <f>IF(CL103=0,0,IF($BJ103&gt;SUM(CM103:$JV103),IF(CL103+SUM(CM103:$JV103)&gt;$BJ103,$BJ103-SUM(KM103:$RV103),CL103),0))</f>
        <v>0</v>
      </c>
      <c r="KM103" s="5">
        <f>IF(CM103=0,0,IF($BJ103&gt;SUM(CN103:$JV103),IF(CM103+SUM(CN103:$JV103)&gt;$BJ103,$BJ103-SUM(KN103:$RV103),CM103),0))</f>
        <v>0</v>
      </c>
      <c r="KN103" s="5">
        <f>IF(CN103=0,0,IF($BJ103&gt;SUM(CO103:$JV103),IF(CN103+SUM(CO103:$JV103)&gt;$BJ103,$BJ103-SUM(KO103:$RV103),CN103),0))</f>
        <v>0</v>
      </c>
      <c r="KO103" s="5">
        <f>IF(CO103=0,0,IF($BJ103&gt;SUM(CP103:$JV103),IF(CO103+SUM(CP103:$JV103)&gt;$BJ103,$BJ103-SUM(KP103:$RV103),CO103),0))</f>
        <v>0</v>
      </c>
      <c r="KP103" s="5">
        <f>IF(CP103=0,0,IF($BJ103&gt;SUM(CQ103:$JV103),IF(CP103+SUM(CQ103:$JV103)&gt;$BJ103,$BJ103-SUM(KQ103:$RV103),CP103),0))</f>
        <v>0</v>
      </c>
      <c r="KQ103" s="5">
        <f>IF(CQ103=0,0,IF($BJ103&gt;SUM(CR103:$JV103),IF(CQ103+SUM(CR103:$JV103)&gt;$BJ103,$BJ103-SUM(KR103:$RV103),CQ103),0))</f>
        <v>0</v>
      </c>
      <c r="KR103" s="5">
        <f>IF(CR103=0,0,IF($BJ103&gt;SUM(CS103:$JV103),IF(CR103+SUM(CS103:$JV103)&gt;$BJ103,$BJ103-SUM(KS103:$RV103),CR103),0))</f>
        <v>0</v>
      </c>
      <c r="KS103" s="5">
        <f>IF(CS103=0,0,IF($BJ103&gt;SUM(CT103:$JV103),IF(CS103+SUM(CT103:$JV103)&gt;$BJ103,$BJ103-SUM(KT103:$RV103),CS103),0))</f>
        <v>0</v>
      </c>
      <c r="KT103" s="5">
        <f>IF(CT103=0,0,IF($BJ103&gt;SUM(CU103:$JV103),IF(CT103+SUM(CU103:$JV103)&gt;$BJ103,$BJ103-SUM(KU103:$RV103),CT103),0))</f>
        <v>0</v>
      </c>
      <c r="KU103" s="5">
        <f>IF(CU103=0,0,IF($BJ103&gt;SUM(CV103:$JV103),IF(CU103+SUM(CV103:$JV103)&gt;$BJ103,$BJ103-SUM(KV103:$RV103),CU103),0))</f>
        <v>0</v>
      </c>
      <c r="KV103" s="5">
        <f>IF(CV103=0,0,IF($BJ103&gt;SUM(CW103:$JV103),IF(CV103+SUM(CW103:$JV103)&gt;$BJ103,$BJ103-SUM(KW103:$RV103),CV103),0))</f>
        <v>0</v>
      </c>
      <c r="KW103" s="5">
        <f>IF(CW103=0,0,IF($BJ103&gt;SUM(CX103:$JV103),IF(CW103+SUM(CX103:$JV103)&gt;$BJ103,$BJ103-SUM(KX103:$RV103),CW103),0))</f>
        <v>0</v>
      </c>
      <c r="KX103" s="5">
        <f>IF(CX103=0,0,IF($BJ103&gt;SUM(CY103:$JV103),IF(CX103+SUM(CY103:$JV103)&gt;$BJ103,$BJ103-SUM(KY103:$RV103),CX103),0))</f>
        <v>0</v>
      </c>
      <c r="KY103" s="5">
        <f>IF(CY103=0,0,IF($BJ103&gt;SUM(CZ103:$JV103),IF(CY103+SUM(CZ103:$JV103)&gt;$BJ103,$BJ103-SUM(KZ103:$RV103),CY103),0))</f>
        <v>0</v>
      </c>
      <c r="KZ103" s="5">
        <f>IF(CZ103=0,0,IF($BJ103&gt;SUM(DA103:$JV103),IF(CZ103+SUM(DA103:$JV103)&gt;$BJ103,$BJ103-SUM(LA103:$RV103),CZ103),0))</f>
        <v>0</v>
      </c>
      <c r="LA103" s="5">
        <f>IF(DA103=0,0,IF($BJ103&gt;SUM(DB103:$JV103),IF(DA103+SUM(DB103:$JV103)&gt;$BJ103,$BJ103-SUM(LB103:$RV103),DA103),0))</f>
        <v>0</v>
      </c>
      <c r="LB103" s="5">
        <f>IF(DB103=0,0,IF($BJ103&gt;SUM(DC103:$JV103),IF(DB103+SUM(DC103:$JV103)&gt;$BJ103,$BJ103-SUM(LC103:$RV103),DB103),0))</f>
        <v>0</v>
      </c>
      <c r="LC103" s="5">
        <f>IF(DC103=0,0,IF($BJ103&gt;SUM(DD103:$JV103),IF(DC103+SUM(DD103:$JV103)&gt;$BJ103,$BJ103-SUM(LD103:$RV103),DC103),0))</f>
        <v>0</v>
      </c>
      <c r="LD103" s="5">
        <f>IF(DD103=0,0,IF($BJ103&gt;SUM(DE103:$JV103),IF(DD103+SUM(DE103:$JV103)&gt;$BJ103,$BJ103-SUM(LE103:$RV103),DD103),0))</f>
        <v>0</v>
      </c>
      <c r="LE103" s="5">
        <f>IF(DE103=0,0,IF($BJ103&gt;SUM(DF103:$JV103),IF(DE103+SUM(DF103:$JV103)&gt;$BJ103,$BJ103-SUM(LF103:$RV103),DE103),0))</f>
        <v>0</v>
      </c>
      <c r="LF103" s="5">
        <f>IF(DF103=0,0,IF($BJ103&gt;SUM(DG103:$JV103),IF(DF103+SUM(DG103:$JV103)&gt;$BJ103,$BJ103-SUM(LG103:$RV103),DF103),0))</f>
        <v>0</v>
      </c>
      <c r="LG103" s="5">
        <f>IF(DG103=0,0,IF($BJ103&gt;SUM(DH103:$JV103),IF(DG103+SUM(DH103:$JV103)&gt;$BJ103,$BJ103-SUM(LH103:$RV103),DG103),0))</f>
        <v>0</v>
      </c>
      <c r="LH103" s="5">
        <f>IF(DH103=0,0,IF($BJ103&gt;SUM(DI103:$JV103),IF(DH103+SUM(DI103:$JV103)&gt;$BJ103,$BJ103-SUM(LI103:$RV103),DH103),0))</f>
        <v>0</v>
      </c>
      <c r="LI103" s="5">
        <f>IF(DI103=0,0,IF($BJ103&gt;SUM(DJ103:$JV103),IF(DI103+SUM(DJ103:$JV103)&gt;$BJ103,$BJ103-SUM(LJ103:$RV103),DI103),0))</f>
        <v>0</v>
      </c>
      <c r="LJ103" s="5">
        <f>IF(DJ103=0,0,IF($BJ103&gt;SUM(DK103:$JV103),IF(DJ103+SUM(DK103:$JV103)&gt;$BJ103,$BJ103-SUM(LK103:$RV103),DJ103),0))</f>
        <v>0</v>
      </c>
      <c r="LK103" s="5">
        <f>IF(DK103=0,0,IF($BJ103&gt;SUM(DL103:$JV103),IF(DK103+SUM(DL103:$JV103)&gt;$BJ103,$BJ103-SUM(LL103:$RV103),DK103),0))</f>
        <v>0</v>
      </c>
      <c r="LL103" s="5">
        <f>IF(DL103=0,0,IF($BJ103&gt;SUM(DM103:$JV103),IF(DL103+SUM(DM103:$JV103)&gt;$BJ103,$BJ103-SUM(LM103:$RV103),DL103),0))</f>
        <v>0</v>
      </c>
      <c r="LM103" s="5">
        <f>IF(DM103=0,0,IF($BJ103&gt;SUM(DN103:$JV103),IF(DM103+SUM(DN103:$JV103)&gt;$BJ103,$BJ103-SUM(LN103:$RV103),DM103),0))</f>
        <v>0</v>
      </c>
      <c r="LN103" s="5">
        <f>IF(DN103=0,0,IF($BJ103&gt;SUM(DO103:$JV103),IF(DN103+SUM(DO103:$JV103)&gt;$BJ103,$BJ103-SUM(LO103:$RV103),DN103),0))</f>
        <v>0</v>
      </c>
      <c r="LO103" s="5">
        <f>IF(DO103=0,0,IF($BJ103&gt;SUM(DP103:$JV103),IF(DO103+SUM(DP103:$JV103)&gt;$BJ103,$BJ103-SUM(LP103:$RV103),DO103),0))</f>
        <v>0</v>
      </c>
      <c r="LP103" s="5">
        <f>IF(DP103=0,0,IF($BJ103&gt;SUM(DQ103:$JV103),IF(DP103+SUM(DQ103:$JV103)&gt;$BJ103,$BJ103-SUM(LQ103:$RV103),DP103),0))</f>
        <v>0</v>
      </c>
      <c r="LQ103" s="5">
        <f>IF(DQ103=0,0,IF($BJ103&gt;SUM(DR103:$JV103),IF(DQ103+SUM(DR103:$JV103)&gt;$BJ103,$BJ103-SUM(LR103:$RV103),DQ103),0))</f>
        <v>0</v>
      </c>
      <c r="LR103" s="5">
        <f>IF(DR103=0,0,IF($BJ103&gt;SUM(DS103:$JV103),IF(DR103+SUM(DS103:$JV103)&gt;$BJ103,$BJ103-SUM(LS103:$RV103),DR103),0))</f>
        <v>0</v>
      </c>
      <c r="LS103" s="5">
        <f>IF(DS103=0,0,IF($BJ103&gt;SUM(DT103:$JV103),IF(DS103+SUM(DT103:$JV103)&gt;$BJ103,$BJ103-SUM(LT103:$RV103),DS103),0))</f>
        <v>0</v>
      </c>
      <c r="LT103" s="5">
        <f>IF(DT103=0,0,IF($BJ103&gt;SUM(DU103:$JV103),IF(DT103+SUM(DU103:$JV103)&gt;$BJ103,$BJ103-SUM(LU103:$RV103),DT103),0))</f>
        <v>0</v>
      </c>
      <c r="LU103" s="5">
        <f>IF(DU103=0,0,IF($BJ103&gt;SUM(DV103:$JV103),IF(DU103+SUM(DV103:$JV103)&gt;$BJ103,$BJ103-SUM(LV103:$RV103),DU103),0))</f>
        <v>0</v>
      </c>
      <c r="LV103" s="5">
        <f>IF(DV103=0,0,IF($BJ103&gt;SUM(DW103:$JV103),IF(DV103+SUM(DW103:$JV103)&gt;$BJ103,$BJ103-SUM(LW103:$RV103),DV103),0))</f>
        <v>0</v>
      </c>
      <c r="LW103" s="5">
        <f>IF(DW103=0,0,IF($BJ103&gt;SUM(DX103:$JV103),IF(DW103+SUM(DX103:$JV103)&gt;$BJ103,$BJ103-SUM(LX103:$RV103),DW103),0))</f>
        <v>0</v>
      </c>
      <c r="LX103" s="5">
        <f>IF(DX103=0,0,IF($BJ103&gt;SUM(DY103:$JV103),IF(DX103+SUM(DY103:$JV103)&gt;$BJ103,$BJ103-SUM(LY103:$RV103),DX103),0))</f>
        <v>0</v>
      </c>
      <c r="LY103" s="5">
        <f>IF(DY103=0,0,IF($BJ103&gt;SUM(DZ103:$JV103),IF(DY103+SUM(DZ103:$JV103)&gt;$BJ103,$BJ103-SUM(LZ103:$RV103),DY103),0))</f>
        <v>0</v>
      </c>
      <c r="LZ103" s="5">
        <f>IF(DZ103=0,0,IF($BJ103&gt;SUM(EA103:$JV103),IF(DZ103+SUM(EA103:$JV103)&gt;$BJ103,$BJ103-SUM(MA103:$RV103),DZ103),0))</f>
        <v>0</v>
      </c>
      <c r="MA103" s="5">
        <f>IF(EA103=0,0,IF($BJ103&gt;SUM(EB103:$JV103),IF(EA103+SUM(EB103:$JV103)&gt;$BJ103,$BJ103-SUM(MB103:$RV103),EA103),0))</f>
        <v>0</v>
      </c>
      <c r="MB103" s="5">
        <f>IF(EB103=0,0,IF($BJ103&gt;SUM(EC103:$JV103),IF(EB103+SUM(EC103:$JV103)&gt;$BJ103,$BJ103-SUM(MC103:$RV103),EB103),0))</f>
        <v>0</v>
      </c>
      <c r="MC103" s="5">
        <f>IF(EC103=0,0,IF($BJ103&gt;SUM(ED103:$JV103),IF(EC103+SUM(ED103:$JV103)&gt;$BJ103,$BJ103-SUM(MD103:$RV103),EC103),0))</f>
        <v>0</v>
      </c>
      <c r="MD103" s="5">
        <f>IF(ED103=0,0,IF($BJ103&gt;SUM(EE103:$JV103),IF(ED103+SUM(EE103:$JV103)&gt;$BJ103,$BJ103-SUM(ME103:$RV103),ED103),0))</f>
        <v>0</v>
      </c>
      <c r="ME103" s="5">
        <f>IF(EE103=0,0,IF($BJ103&gt;SUM(EF103:$JV103),IF(EE103+SUM(EF103:$JV103)&gt;$BJ103,$BJ103-SUM(MF103:$RV103),EE103),0))</f>
        <v>0</v>
      </c>
      <c r="MF103" s="5">
        <f>IF(EF103=0,0,IF($BJ103&gt;SUM(EG103:$JV103),IF(EF103+SUM(EG103:$JV103)&gt;$BJ103,$BJ103-SUM(MG103:$RV103),EF103),0))</f>
        <v>0</v>
      </c>
      <c r="MG103" s="5">
        <f>IF(EG103=0,0,IF($BJ103&gt;SUM(EH103:$JV103),IF(EG103+SUM(EH103:$JV103)&gt;$BJ103,$BJ103-SUM(MH103:$RV103),EG103),0))</f>
        <v>0</v>
      </c>
      <c r="MH103" s="5">
        <f>IF(EH103=0,0,IF($BJ103&gt;SUM(EI103:$JV103),IF(EH103+SUM(EI103:$JV103)&gt;$BJ103,$BJ103-SUM(MI103:$RV103),EH103),0))</f>
        <v>0</v>
      </c>
      <c r="MI103" s="5">
        <f>IF(EI103=0,0,IF($BJ103&gt;SUM(EJ103:$JV103),IF(EI103+SUM(EJ103:$JV103)&gt;$BJ103,$BJ103-SUM(MJ103:$RV103),EI103),0))</f>
        <v>0</v>
      </c>
      <c r="MJ103" s="5">
        <f>IF(EJ103=0,0,IF($BJ103&gt;SUM(EK103:$JV103),IF(EJ103+SUM(EK103:$JV103)&gt;$BJ103,$BJ103-SUM(MK103:$RV103),EJ103),0))</f>
        <v>0</v>
      </c>
      <c r="MK103" s="5">
        <f>IF(EK103=0,0,IF($BJ103&gt;SUM(EL103:$JV103),IF(EK103+SUM(EL103:$JV103)&gt;$BJ103,$BJ103-SUM(ML103:$RV103),EK103),0))</f>
        <v>0</v>
      </c>
      <c r="ML103" s="5">
        <f>IF(EL103=0,0,IF($BJ103&gt;SUM(EM103:$JV103),IF(EL103+SUM(EM103:$JV103)&gt;$BJ103,$BJ103-SUM(MM103:$RV103),EL103),0))</f>
        <v>0</v>
      </c>
      <c r="MM103" s="5">
        <f>IF(EM103=0,0,IF($BJ103&gt;SUM(EN103:$JV103),IF(EM103+SUM(EN103:$JV103)&gt;$BJ103,$BJ103-SUM(MN103:$RV103),EM103),0))</f>
        <v>0</v>
      </c>
      <c r="MN103" s="5">
        <f>IF(EN103=0,0,IF($BJ103&gt;SUM(EO103:$JV103),IF(EN103+SUM(EO103:$JV103)&gt;$BJ103,$BJ103-SUM(MO103:$RV103),EN103),0))</f>
        <v>0</v>
      </c>
      <c r="MO103" s="5">
        <f>IF(EO103=0,0,IF($BJ103&gt;SUM(EP103:$JV103),IF(EO103+SUM(EP103:$JV103)&gt;$BJ103,$BJ103-SUM(MP103:$RV103),EO103),0))</f>
        <v>0</v>
      </c>
      <c r="MP103" s="5">
        <f>IF(EP103=0,0,IF($BJ103&gt;SUM(EQ103:$JV103),IF(EP103+SUM(EQ103:$JV103)&gt;$BJ103,$BJ103-SUM(MQ103:$RV103),EP103),0))</f>
        <v>0</v>
      </c>
      <c r="MQ103" s="5">
        <f>IF(EQ103=0,0,IF($BJ103&gt;SUM(ER103:$JV103),IF(EQ103+SUM(ER103:$JV103)&gt;$BJ103,$BJ103-SUM(MR103:$RV103),EQ103),0))</f>
        <v>0</v>
      </c>
      <c r="MR103" s="5">
        <f>IF(ER103=0,0,IF($BJ103&gt;SUM(ES103:$JV103),IF(ER103+SUM(ES103:$JV103)&gt;$BJ103,$BJ103-SUM(MS103:$RV103),ER103),0))</f>
        <v>0</v>
      </c>
      <c r="MS103" s="5">
        <f>IF(ES103=0,0,IF($BJ103&gt;SUM(ET103:$JV103),IF(ES103+SUM(ET103:$JV103)&gt;$BJ103,$BJ103-SUM(MT103:$RV103),ES103),0))</f>
        <v>0</v>
      </c>
      <c r="MT103" s="5">
        <f>IF(ET103=0,0,IF($BJ103&gt;SUM(EU103:$JV103),IF(ET103+SUM(EU103:$JV103)&gt;$BJ103,$BJ103-SUM(MU103:$RV103),ET103),0))</f>
        <v>0</v>
      </c>
      <c r="MU103" s="5">
        <f>IF(EU103=0,0,IF($BJ103&gt;SUM(EV103:$JV103),IF(EU103+SUM(EV103:$JV103)&gt;$BJ103,$BJ103-SUM(MV103:$RV103),EU103),0))</f>
        <v>0</v>
      </c>
      <c r="MV103" s="5">
        <f>IF(EV103=0,0,IF($BJ103&gt;SUM(EW103:$JV103),IF(EV103+SUM(EW103:$JV103)&gt;$BJ103,$BJ103-SUM(MW103:$RV103),EV103),0))</f>
        <v>0</v>
      </c>
      <c r="MW103" s="5">
        <f>IF(EW103=0,0,IF($BJ103&gt;SUM(EX103:$JV103),IF(EW103+SUM(EX103:$JV103)&gt;$BJ103,$BJ103-SUM(MX103:$RV103),EW103),0))</f>
        <v>0</v>
      </c>
      <c r="MX103" s="5">
        <f>IF(EX103=0,0,IF($BJ103&gt;SUM(EY103:$JV103),IF(EX103+SUM(EY103:$JV103)&gt;$BJ103,$BJ103-SUM(MY103:$RV103),EX103),0))</f>
        <v>0</v>
      </c>
      <c r="MY103" s="5">
        <f>IF(EY103=0,0,IF($BJ103&gt;SUM(EZ103:$JV103),IF(EY103+SUM(EZ103:$JV103)&gt;$BJ103,$BJ103-SUM(MZ103:$RV103),EY103),0))</f>
        <v>0</v>
      </c>
      <c r="MZ103" s="5">
        <f>IF(EZ103=0,0,IF($BJ103&gt;SUM(FA103:$JV103),IF(EZ103+SUM(FA103:$JV103)&gt;$BJ103,$BJ103-SUM(NA103:$RV103),EZ103),0))</f>
        <v>0</v>
      </c>
      <c r="NA103" s="5">
        <f>IF(FA103=0,0,IF($BJ103&gt;SUM(FB103:$JV103),IF(FA103+SUM(FB103:$JV103)&gt;$BJ103,$BJ103-SUM(NB103:$RV103),FA103),0))</f>
        <v>0</v>
      </c>
      <c r="NB103" s="5">
        <f>IF(FB103=0,0,IF($BJ103&gt;SUM(FC103:$JV103),IF(FB103+SUM(FC103:$JV103)&gt;$BJ103,$BJ103-SUM(NC103:$RV103),FB103),0))</f>
        <v>0</v>
      </c>
      <c r="NC103" s="5">
        <f>IF(FC103=0,0,IF($BJ103&gt;SUM(FD103:$JV103),IF(FC103+SUM(FD103:$JV103)&gt;$BJ103,$BJ103-SUM(ND103:$RV103),FC103),0))</f>
        <v>0</v>
      </c>
      <c r="ND103" s="5">
        <f>IF(FD103=0,0,IF($BJ103&gt;SUM(FE103:$JV103),IF(FD103+SUM(FE103:$JV103)&gt;$BJ103,$BJ103-SUM(NE103:$RV103),FD103),0))</f>
        <v>0</v>
      </c>
      <c r="NE103" s="5">
        <f>IF(FE103=0,0,IF($BJ103&gt;SUM(FF103:$JV103),IF(FE103+SUM(FF103:$JV103)&gt;$BJ103,$BJ103-SUM(NF103:$RV103),FE103),0))</f>
        <v>0</v>
      </c>
      <c r="NF103" s="5">
        <f>IF(FF103=0,0,IF($BJ103&gt;SUM(FG103:$JV103),IF(FF103+SUM(FG103:$JV103)&gt;$BJ103,$BJ103-SUM(NG103:$RV103),FF103),0))</f>
        <v>0</v>
      </c>
      <c r="NG103" s="5">
        <f>IF(FG103=0,0,IF($BJ103&gt;SUM(FH103:$JV103),IF(FG103+SUM(FH103:$JV103)&gt;$BJ103,$BJ103-SUM(NH103:$RV103),FG103),0))</f>
        <v>0</v>
      </c>
      <c r="NH103" s="5">
        <f>IF(FH103=0,0,IF($BJ103&gt;SUM(FI103:$JV103),IF(FH103+SUM(FI103:$JV103)&gt;$BJ103,$BJ103-SUM(NI103:$RV103),FH103),0))</f>
        <v>0</v>
      </c>
      <c r="NI103" s="5">
        <f>IF(FI103=0,0,IF($BJ103&gt;SUM(FJ103:$JV103),IF(FI103+SUM(FJ103:$JV103)&gt;$BJ103,$BJ103-SUM(NJ103:$RV103),FI103),0))</f>
        <v>0</v>
      </c>
      <c r="NJ103" s="5">
        <f>IF(FJ103=0,0,IF($BJ103&gt;SUM(FK103:$JV103),IF(FJ103+SUM(FK103:$JV103)&gt;$BJ103,$BJ103-SUM(NK103:$RV103),FJ103),0))</f>
        <v>0</v>
      </c>
      <c r="NK103" s="5">
        <f>IF(FK103=0,0,IF($BJ103&gt;SUM(FL103:$JV103),IF(FK103+SUM(FL103:$JV103)&gt;$BJ103,$BJ103-SUM(NL103:$RV103),FK103),0))</f>
        <v>0</v>
      </c>
      <c r="NL103" s="5">
        <f>IF(FL103=0,0,IF($BJ103&gt;SUM(FM103:$JV103),IF(FL103+SUM(FM103:$JV103)&gt;$BJ103,$BJ103-SUM(NM103:$RV103),FL103),0))</f>
        <v>0</v>
      </c>
      <c r="NM103" s="5">
        <f>IF(FM103=0,0,IF($BJ103&gt;SUM(FN103:$JV103),IF(FM103+SUM(FN103:$JV103)&gt;$BJ103,$BJ103-SUM(NN103:$RV103),FM103),0))</f>
        <v>0</v>
      </c>
      <c r="NN103" s="5">
        <f>IF(FN103=0,0,IF($BJ103&gt;SUM(FO103:$JV103),IF(FN103+SUM(FO103:$JV103)&gt;$BJ103,$BJ103-SUM(NO103:$RV103),FN103),0))</f>
        <v>0</v>
      </c>
      <c r="NO103" s="5">
        <f>IF(FO103=0,0,IF($BJ103&gt;SUM(FP103:$JV103),IF(FO103+SUM(FP103:$JV103)&gt;$BJ103,$BJ103-SUM(NP103:$RV103),FO103),0))</f>
        <v>0</v>
      </c>
      <c r="NP103" s="5">
        <f>IF(FP103=0,0,IF($BJ103&gt;SUM(FQ103:$JV103),IF(FP103+SUM(FQ103:$JV103)&gt;$BJ103,$BJ103-SUM(NQ103:$RV103),FP103),0))</f>
        <v>0</v>
      </c>
      <c r="NQ103" s="5">
        <f>IF(FQ103=0,0,IF($BJ103&gt;SUM(FR103:$JV103),IF(FQ103+SUM(FR103:$JV103)&gt;$BJ103,$BJ103-SUM(NR103:$RV103),FQ103),0))</f>
        <v>0</v>
      </c>
      <c r="NR103" s="5">
        <f>IF(FR103=0,0,IF($BJ103&gt;SUM(FS103:$JV103),IF(FR103+SUM(FS103:$JV103)&gt;$BJ103,$BJ103-SUM(NS103:$RV103),FR103),0))</f>
        <v>0</v>
      </c>
      <c r="NS103" s="5">
        <f>IF(FS103=0,0,IF($BJ103&gt;SUM(FT103:$JV103),IF(FS103+SUM(FT103:$JV103)&gt;$BJ103,$BJ103-SUM(NT103:$RV103),FS103),0))</f>
        <v>0</v>
      </c>
      <c r="NT103" s="5">
        <f>IF(FT103=0,0,IF($BJ103&gt;SUM(FU103:$JV103),IF(FT103+SUM(FU103:$JV103)&gt;$BJ103,$BJ103-SUM(NU103:$RV103),FT103),0))</f>
        <v>0</v>
      </c>
      <c r="NU103" s="5">
        <f>IF(FU103=0,0,IF($BJ103&gt;SUM(FV103:$JV103),IF(FU103+SUM(FV103:$JV103)&gt;$BJ103,$BJ103-SUM(NV103:$RV103),FU103),0))</f>
        <v>0</v>
      </c>
      <c r="NV103" s="5">
        <f>IF(FV103=0,0,IF($BJ103&gt;SUM(FW103:$JV103),IF(FV103+SUM(FW103:$JV103)&gt;$BJ103,$BJ103-SUM(NW103:$RV103),FV103),0))</f>
        <v>0</v>
      </c>
      <c r="NW103" s="5">
        <f>IF(FW103=0,0,IF($BJ103&gt;SUM(FX103:$JV103),IF(FW103+SUM(FX103:$JV103)&gt;$BJ103,$BJ103-SUM(NX103:$RV103),FW103),0))</f>
        <v>0</v>
      </c>
      <c r="NX103" s="5">
        <f>IF(FX103=0,0,IF($BJ103&gt;SUM(FY103:$JV103),IF(FX103+SUM(FY103:$JV103)&gt;$BJ103,$BJ103-SUM(NY103:$RV103),FX103),0))</f>
        <v>0</v>
      </c>
      <c r="NY103" s="5">
        <f>IF(FY103=0,0,IF($BJ103&gt;SUM(FZ103:$JV103),IF(FY103+SUM(FZ103:$JV103)&gt;$BJ103,$BJ103-SUM(NZ103:$RV103),FY103),0))</f>
        <v>0</v>
      </c>
      <c r="NZ103" s="5">
        <f>IF(FZ103=0,0,IF($BJ103&gt;SUM(GA103:$JV103),IF(FZ103+SUM(GA103:$JV103)&gt;$BJ103,$BJ103-SUM(OA103:$RV103),FZ103),0))</f>
        <v>0</v>
      </c>
      <c r="OA103" s="5">
        <f>IF(GA103=0,0,IF($BJ103&gt;SUM(GB103:$JV103),IF(GA103+SUM(GB103:$JV103)&gt;$BJ103,$BJ103-SUM(OB103:$RV103),GA103),0))</f>
        <v>0</v>
      </c>
      <c r="OB103" s="5">
        <f>IF(GB103=0,0,IF($BJ103&gt;SUM(GC103:$JV103),IF(GB103+SUM(GC103:$JV103)&gt;$BJ103,$BJ103-SUM(OC103:$RV103),GB103),0))</f>
        <v>0</v>
      </c>
      <c r="OC103" s="5">
        <f>IF(GC103=0,0,IF($BJ103&gt;SUM(GD103:$JV103),IF(GC103+SUM(GD103:$JV103)&gt;$BJ103,$BJ103-SUM(OD103:$RV103),GC103),0))</f>
        <v>0</v>
      </c>
      <c r="OD103" s="5">
        <f>IF(GD103=0,0,IF($BJ103&gt;SUM(GE103:$JV103),IF(GD103+SUM(GE103:$JV103)&gt;$BJ103,$BJ103-SUM(OE103:$RV103),GD103),0))</f>
        <v>0</v>
      </c>
      <c r="OE103" s="5">
        <f>IF(GE103=0,0,IF($BJ103&gt;SUM(GF103:$JV103),IF(GE103+SUM(GF103:$JV103)&gt;$BJ103,$BJ103-SUM(OF103:$RV103),GE103),0))</f>
        <v>0</v>
      </c>
      <c r="OF103" s="5">
        <f>IF(GF103=0,0,IF($BJ103&gt;SUM(GG103:$JV103),IF(GF103+SUM(GG103:$JV103)&gt;$BJ103,$BJ103-SUM(OG103:$RV103),GF103),0))</f>
        <v>0</v>
      </c>
      <c r="OG103" s="5">
        <f>IF(GG103=0,0,IF($BJ103&gt;SUM(GH103:$JV103),IF(GG103+SUM(GH103:$JV103)&gt;$BJ103,$BJ103-SUM(OH103:$RV103),GG103),0))</f>
        <v>0</v>
      </c>
      <c r="OH103" s="5">
        <f>IF(GH103=0,0,IF($BJ103&gt;SUM(GI103:$JV103),IF(GH103+SUM(GI103:$JV103)&gt;$BJ103,$BJ103-SUM(OI103:$RV103),GH103),0))</f>
        <v>0</v>
      </c>
      <c r="OI103" s="5">
        <f>IF(GI103=0,0,IF($BJ103&gt;SUM(GJ103:$JV103),IF(GI103+SUM(GJ103:$JV103)&gt;$BJ103,$BJ103-SUM(OJ103:$RV103),GI103),0))</f>
        <v>0</v>
      </c>
      <c r="OJ103" s="5">
        <f>IF(GJ103=0,0,IF($BJ103&gt;SUM(GK103:$JV103),IF(GJ103+SUM(GK103:$JV103)&gt;$BJ103,$BJ103-SUM(OK103:$RV103),GJ103),0))</f>
        <v>0</v>
      </c>
      <c r="OK103" s="5">
        <f>IF(GK103=0,0,IF($BJ103&gt;SUM(GL103:$JV103),IF(GK103+SUM(GL103:$JV103)&gt;$BJ103,$BJ103-SUM(OL103:$RV103),GK103),0))</f>
        <v>0</v>
      </c>
      <c r="OL103" s="5">
        <f>IF(GL103=0,0,IF($BJ103&gt;SUM(GM103:$JV103),IF(GL103+SUM(GM103:$JV103)&gt;$BJ103,$BJ103-SUM(OM103:$RV103),GL103),0))</f>
        <v>0</v>
      </c>
      <c r="OM103" s="5">
        <f>IF(GM103=0,0,IF($BJ103&gt;SUM(GN103:$JV103),IF(GM103+SUM(GN103:$JV103)&gt;$BJ103,$BJ103-SUM(ON103:$RV103),GM103),0))</f>
        <v>0</v>
      </c>
      <c r="ON103" s="5">
        <f>IF(GN103=0,0,IF($BJ103&gt;SUM(GO103:$JV103),IF(GN103+SUM(GO103:$JV103)&gt;$BJ103,$BJ103-SUM(OO103:$RV103),GN103),0))</f>
        <v>0</v>
      </c>
      <c r="OO103" s="5">
        <f>IF(GO103=0,0,IF($BJ103&gt;SUM(GP103:$JV103),IF(GO103+SUM(GP103:$JV103)&gt;$BJ103,$BJ103-SUM(OP103:$RV103),GO103),0))</f>
        <v>0</v>
      </c>
      <c r="OP103" s="5">
        <f>IF(GP103=0,0,IF($BJ103&gt;SUM(GQ103:$JV103),IF(GP103+SUM(GQ103:$JV103)&gt;$BJ103,$BJ103-SUM(OQ103:$RV103),GP103),0))</f>
        <v>0</v>
      </c>
      <c r="OQ103" s="5">
        <f>IF(GQ103=0,0,IF($BJ103&gt;SUM(GR103:$JV103),IF(GQ103+SUM(GR103:$JV103)&gt;$BJ103,$BJ103-SUM(OR103:$RV103),GQ103),0))</f>
        <v>0</v>
      </c>
      <c r="OR103" s="5">
        <f>IF(GR103=0,0,IF($BJ103&gt;SUM(GS103:$JV103),IF(GR103+SUM(GS103:$JV103)&gt;$BJ103,$BJ103-SUM(OS103:$RV103),GR103),0))</f>
        <v>0</v>
      </c>
      <c r="OS103" s="5">
        <f>IF(GS103=0,0,IF($BJ103&gt;SUM(GT103:$JV103),IF(GS103+SUM(GT103:$JV103)&gt;$BJ103,$BJ103-SUM(OT103:$RV103),GS103),0))</f>
        <v>0</v>
      </c>
      <c r="OT103" s="5">
        <f>IF(GT103=0,0,IF($BJ103&gt;SUM(GU103:$JV103),IF(GT103+SUM(GU103:$JV103)&gt;$BJ103,$BJ103-SUM(OU103:$RV103),GT103),0))</f>
        <v>0</v>
      </c>
      <c r="OU103" s="5">
        <f>IF(GU103=0,0,IF($BJ103&gt;SUM(GV103:$JV103),IF(GU103+SUM(GV103:$JV103)&gt;$BJ103,$BJ103-SUM(OV103:$RV103),GU103),0))</f>
        <v>0</v>
      </c>
      <c r="OV103" s="5">
        <f>IF(GV103=0,0,IF($BJ103&gt;SUM(GW103:$JV103),IF(GV103+SUM(GW103:$JV103)&gt;$BJ103,$BJ103-SUM(OW103:$RV103),GV103),0))</f>
        <v>0</v>
      </c>
      <c r="OW103" s="5">
        <f>IF(GW103=0,0,IF($BJ103&gt;SUM(GX103:$JV103),IF(GW103+SUM(GX103:$JV103)&gt;$BJ103,$BJ103-SUM(OX103:$RV103),GW103),0))</f>
        <v>0</v>
      </c>
      <c r="OX103" s="5">
        <f>IF(GX103=0,0,IF($BJ103&gt;SUM(GY103:$JV103),IF(GX103+SUM(GY103:$JV103)&gt;$BJ103,$BJ103-SUM(OY103:$RV103),GX103),0))</f>
        <v>0</v>
      </c>
      <c r="OY103" s="5">
        <f>IF(GY103=0,0,IF($BJ103&gt;SUM(GZ103:$JV103),IF(GY103+SUM(GZ103:$JV103)&gt;$BJ103,$BJ103-SUM(OZ103:$RV103),GY103),0))</f>
        <v>0</v>
      </c>
      <c r="OZ103" s="5">
        <f>IF(GZ103=0,0,IF($BJ103&gt;SUM(HA103:$JV103),IF(GZ103+SUM(HA103:$JV103)&gt;$BJ103,$BJ103-SUM(PA103:$RV103),GZ103),0))</f>
        <v>0</v>
      </c>
      <c r="PA103" s="5">
        <f>IF(HA103=0,0,IF($BJ103&gt;SUM(HB103:$JV103),IF(HA103+SUM(HB103:$JV103)&gt;$BJ103,$BJ103-SUM(PB103:$RV103),HA103),0))</f>
        <v>0</v>
      </c>
      <c r="PB103" s="5">
        <f>IF(HB103=0,0,IF($BJ103&gt;SUM(HC103:$JV103),IF(HB103+SUM(HC103:$JV103)&gt;$BJ103,$BJ103-SUM(PC103:$RV103),HB103),0))</f>
        <v>0</v>
      </c>
      <c r="PC103" s="5">
        <f>IF(HC103=0,0,IF($BJ103&gt;SUM(HD103:$JV103),IF(HC103+SUM(HD103:$JV103)&gt;$BJ103,$BJ103-SUM(PD103:$RV103),HC103),0))</f>
        <v>0</v>
      </c>
      <c r="PD103" s="5">
        <f>IF(HD103=0,0,IF($BJ103&gt;SUM(HE103:$JV103),IF(HD103+SUM(HE103:$JV103)&gt;$BJ103,$BJ103-SUM(PE103:$RV103),HD103),0))</f>
        <v>0</v>
      </c>
      <c r="PE103" s="5">
        <f>IF(HE103=0,0,IF($BJ103&gt;SUM(HF103:$JV103),IF(HE103+SUM(HF103:$JV103)&gt;$BJ103,$BJ103-SUM(PF103:$RV103),HE103),0))</f>
        <v>0</v>
      </c>
      <c r="PF103" s="5">
        <f>IF(HF103=0,0,IF($BJ103&gt;SUM(HG103:$JV103),IF(HF103+SUM(HG103:$JV103)&gt;$BJ103,$BJ103-SUM(PG103:$RV103),HF103),0))</f>
        <v>0</v>
      </c>
      <c r="PG103" s="5">
        <f>IF(HG103=0,0,IF($BJ103&gt;SUM(HH103:$JV103),IF(HG103+SUM(HH103:$JV103)&gt;$BJ103,$BJ103-SUM(PH103:$RV103),HG103),0))</f>
        <v>0</v>
      </c>
      <c r="PH103" s="5">
        <f>IF(HH103=0,0,IF($BJ103&gt;SUM(HI103:$JV103),IF(HH103+SUM(HI103:$JV103)&gt;$BJ103,$BJ103-SUM(PI103:$RV103),HH103),0))</f>
        <v>0</v>
      </c>
      <c r="PI103" s="5">
        <f>IF(HI103=0,0,IF($BJ103&gt;SUM(HJ103:$JV103),IF(HI103+SUM(HJ103:$JV103)&gt;$BJ103,$BJ103-SUM(PJ103:$RV103),HI103),0))</f>
        <v>0</v>
      </c>
      <c r="PJ103" s="5">
        <f>IF(HJ103=0,0,IF($BJ103&gt;SUM(HK103:$JV103),IF(HJ103+SUM(HK103:$JV103)&gt;$BJ103,$BJ103-SUM(PK103:$RV103),HJ103),0))</f>
        <v>0</v>
      </c>
      <c r="PK103" s="5">
        <f>IF(HK103=0,0,IF($BJ103&gt;SUM(HL103:$JV103),IF(HK103+SUM(HL103:$JV103)&gt;$BJ103,$BJ103-SUM(PL103:$RV103),HK103),0))</f>
        <v>0</v>
      </c>
      <c r="PL103" s="5">
        <f>IF(HL103=0,0,IF($BJ103&gt;SUM(HM103:$JV103),IF(HL103+SUM(HM103:$JV103)&gt;$BJ103,$BJ103-SUM(PM103:$RV103),HL103),0))</f>
        <v>0</v>
      </c>
      <c r="PM103" s="5">
        <f>IF(HM103=0,0,IF($BJ103&gt;SUM(HN103:$JV103),IF(HM103+SUM(HN103:$JV103)&gt;$BJ103,$BJ103-SUM(PN103:$RV103),HM103),0))</f>
        <v>0</v>
      </c>
      <c r="PN103" s="5">
        <f>IF(HN103=0,0,IF($BJ103&gt;SUM(HO103:$JV103),IF(HN103+SUM(HO103:$JV103)&gt;$BJ103,$BJ103-SUM(PO103:$RV103),HN103),0))</f>
        <v>0</v>
      </c>
      <c r="PO103" s="5">
        <f>IF(HO103=0,0,IF($BJ103&gt;SUM(HP103:$JV103),IF(HO103+SUM(HP103:$JV103)&gt;$BJ103,$BJ103-SUM(PP103:$RV103),HO103),0))</f>
        <v>0</v>
      </c>
      <c r="PP103" s="5">
        <f>IF(HP103=0,0,IF($BJ103&gt;SUM(HQ103:$JV103),IF(HP103+SUM(HQ103:$JV103)&gt;$BJ103,$BJ103-SUM(PQ103:$RV103),HP103),0))</f>
        <v>0</v>
      </c>
      <c r="PQ103" s="5">
        <f>IF(HQ103=0,0,IF($BJ103&gt;SUM(HR103:$JV103),IF(HQ103+SUM(HR103:$JV103)&gt;$BJ103,$BJ103-SUM(PR103:$RV103),HQ103),0))</f>
        <v>0</v>
      </c>
      <c r="PR103" s="5">
        <f>IF(HR103=0,0,IF($BJ103&gt;SUM(HS103:$JV103),IF(HR103+SUM(HS103:$JV103)&gt;$BJ103,$BJ103-SUM(PS103:$RV103),HR103),0))</f>
        <v>0</v>
      </c>
      <c r="PS103" s="5">
        <f>IF(HS103=0,0,IF($BJ103&gt;SUM(HT103:$JV103),IF(HS103+SUM(HT103:$JV103)&gt;$BJ103,$BJ103-SUM(PT103:$RV103),HS103),0))</f>
        <v>0</v>
      </c>
      <c r="PT103" s="5">
        <f>IF(HT103=0,0,IF($BJ103&gt;SUM(HU103:$JV103),IF(HT103+SUM(HU103:$JV103)&gt;$BJ103,$BJ103-SUM(PU103:$RV103),HT103),0))</f>
        <v>0</v>
      </c>
      <c r="PU103" s="5">
        <f>IF(HU103=0,0,IF($BJ103&gt;SUM(HV103:$JV103),IF(HU103+SUM(HV103:$JV103)&gt;$BJ103,$BJ103-SUM(PV103:$RV103),HU103),0))</f>
        <v>0</v>
      </c>
      <c r="PV103" s="5">
        <f>IF(HV103=0,0,IF($BJ103&gt;SUM(HW103:$JV103),IF(HV103+SUM(HW103:$JV103)&gt;$BJ103,$BJ103-SUM(PW103:$RV103),HV103),0))</f>
        <v>0</v>
      </c>
      <c r="PW103" s="5">
        <f>IF(HW103=0,0,IF($BJ103&gt;SUM(HX103:$JV103),IF(HW103+SUM(HX103:$JV103)&gt;$BJ103,$BJ103-SUM(PX103:$RV103),HW103),0))</f>
        <v>0</v>
      </c>
      <c r="PX103" s="5">
        <f>IF(HX103=0,0,IF($BJ103&gt;SUM(HY103:$JV103),IF(HX103+SUM(HY103:$JV103)&gt;$BJ103,$BJ103-SUM(PY103:$RV103),HX103),0))</f>
        <v>0</v>
      </c>
      <c r="PY103" s="5">
        <f>IF(HY103=0,0,IF($BJ103&gt;SUM(HZ103:$JV103),IF(HY103+SUM(HZ103:$JV103)&gt;$BJ103,$BJ103-SUM(PZ103:$RV103),HY103),0))</f>
        <v>0</v>
      </c>
      <c r="PZ103" s="5">
        <f>IF(HZ103=0,0,IF($BJ103&gt;SUM(IA103:$JV103),IF(HZ103+SUM(IA103:$JV103)&gt;$BJ103,$BJ103-SUM(QA103:$RV103),HZ103),0))</f>
        <v>0</v>
      </c>
      <c r="QA103" s="5">
        <f>IF(IA103=0,0,IF($BJ103&gt;SUM(IB103:$JV103),IF(IA103+SUM(IB103:$JV103)&gt;$BJ103,$BJ103-SUM(QB103:$RV103),IA103),0))</f>
        <v>0</v>
      </c>
      <c r="QB103" s="5">
        <f>IF(IB103=0,0,IF($BJ103&gt;SUM(IC103:$JV103),IF(IB103+SUM(IC103:$JV103)&gt;$BJ103,$BJ103-SUM(QC103:$RV103),IB103),0))</f>
        <v>0</v>
      </c>
      <c r="QC103" s="5">
        <f>IF(IC103=0,0,IF($BJ103&gt;SUM(ID103:$JV103),IF(IC103+SUM(ID103:$JV103)&gt;$BJ103,$BJ103-SUM(QD103:$RV103),IC103),0))</f>
        <v>0</v>
      </c>
      <c r="QD103" s="5">
        <f>IF(ID103=0,0,IF($BJ103&gt;SUM(IE103:$JV103),IF(ID103+SUM(IE103:$JV103)&gt;$BJ103,$BJ103-SUM(QE103:$RV103),ID103),0))</f>
        <v>0</v>
      </c>
      <c r="QE103" s="5">
        <f>IF(IE103=0,0,IF($BJ103&gt;SUM(IF103:$JV103),IF(IE103+SUM(IF103:$JV103)&gt;$BJ103,$BJ103-SUM(QF103:$RV103),IE103),0))</f>
        <v>0</v>
      </c>
      <c r="QF103" s="5">
        <f>IF(IF103=0,0,IF($BJ103&gt;SUM(IG103:$JV103),IF(IF103+SUM(IG103:$JV103)&gt;$BJ103,$BJ103-SUM(QG103:$RV103),IF103),0))</f>
        <v>0</v>
      </c>
      <c r="QG103" s="5">
        <f>IF(IG103=0,0,IF($BJ103&gt;SUM(IH103:$JV103),IF(IG103+SUM(IH103:$JV103)&gt;$BJ103,$BJ103-SUM(QH103:$RV103),IG103),0))</f>
        <v>0</v>
      </c>
      <c r="QH103" s="5">
        <f>IF(IH103=0,0,IF($BJ103&gt;SUM(II103:$JV103),IF(IH103+SUM(II103:$JV103)&gt;$BJ103,$BJ103-SUM(QI103:$RV103),IH103),0))</f>
        <v>0</v>
      </c>
      <c r="QI103" s="5">
        <f>IF(II103=0,0,IF($BJ103&gt;SUM(IJ103:$JV103),IF(II103+SUM(IJ103:$JV103)&gt;$BJ103,$BJ103-SUM(QJ103:$RV103),II103),0))</f>
        <v>0</v>
      </c>
      <c r="QJ103" s="5">
        <f>IF(IJ103=0,0,IF($BJ103&gt;SUM(IK103:$JV103),IF(IJ103+SUM(IK103:$JV103)&gt;$BJ103,$BJ103-SUM(QK103:$RV103),IJ103),0))</f>
        <v>0</v>
      </c>
      <c r="QK103" s="5">
        <f>IF(IK103=0,0,IF($BJ103&gt;SUM(IL103:$JV103),IF(IK103+SUM(IL103:$JV103)&gt;$BJ103,$BJ103-SUM(QL103:$RV103),IK103),0))</f>
        <v>0</v>
      </c>
      <c r="QL103" s="5">
        <f>IF(IL103=0,0,IF($BJ103&gt;SUM(IM103:$JV103),IF(IL103+SUM(IM103:$JV103)&gt;$BJ103,$BJ103-SUM(QM103:$RV103),IL103),0))</f>
        <v>0</v>
      </c>
      <c r="QM103" s="5">
        <f>IF(IM103=0,0,IF($BJ103&gt;SUM(IN103:$JV103),IF(IM103+SUM(IN103:$JV103)&gt;$BJ103,$BJ103-SUM(QN103:$RV103),IM103),0))</f>
        <v>0</v>
      </c>
      <c r="QN103" s="5">
        <f>IF(IN103=0,0,IF($BJ103&gt;SUM(IO103:$JV103),IF(IN103+SUM(IO103:$JV103)&gt;$BJ103,$BJ103-SUM(QO103:$RV103),IN103),0))</f>
        <v>0</v>
      </c>
      <c r="QO103" s="5">
        <f>IF(IO103=0,0,IF($BJ103&gt;SUM(IP103:$JV103),IF(IO103+SUM(IP103:$JV103)&gt;$BJ103,$BJ103-SUM(QP103:$RV103),IO103),0))</f>
        <v>0</v>
      </c>
      <c r="QP103" s="5">
        <f>IF(IP103=0,0,IF($BJ103&gt;SUM(IQ103:$JV103),IF(IP103+SUM(IQ103:$JV103)&gt;$BJ103,$BJ103-SUM(QQ103:$RV103),IP103),0))</f>
        <v>0</v>
      </c>
      <c r="QQ103" s="5">
        <f>IF(IQ103=0,0,IF($BJ103&gt;SUM(IR103:$JV103),IF(IQ103+SUM(IR103:$JV103)&gt;$BJ103,$BJ103-SUM(QR103:$RV103),IQ103),0))</f>
        <v>0</v>
      </c>
      <c r="QR103" s="5">
        <f>IF(IR103=0,0,IF($BJ103&gt;SUM(IS103:$JV103),IF(IR103+SUM(IS103:$JV103)&gt;$BJ103,$BJ103-SUM(QS103:$RV103),IR103),0))</f>
        <v>0</v>
      </c>
      <c r="QS103" s="5">
        <f>IF(IS103=0,0,IF($BJ103&gt;SUM(IT103:$JV103),IF(IS103+SUM(IT103:$JV103)&gt;$BJ103,$BJ103-SUM(QT103:$RV103),IS103),0))</f>
        <v>0</v>
      </c>
      <c r="QT103" s="5">
        <f>IF(IT103=0,0,IF($BJ103&gt;SUM(IU103:$JV103),IF(IT103+SUM(IU103:$JV103)&gt;$BJ103,$BJ103-SUM(QU103:$RV103),IT103),0))</f>
        <v>0</v>
      </c>
      <c r="QU103" s="5">
        <f>IF(IU103=0,0,IF($BJ103&gt;SUM(IV103:$JV103),IF(IU103+SUM(IV103:$JV103)&gt;$BJ103,$BJ103-SUM(QV103:$RV103),IU103),0))</f>
        <v>0</v>
      </c>
      <c r="QV103" s="5">
        <f>IF(IV103=0,0,IF($BJ103&gt;SUM(IW103:$JV103),IF(IV103+SUM(IW103:$JV103)&gt;$BJ103,$BJ103-SUM(QW103:$RV103),IV103),0))</f>
        <v>0</v>
      </c>
      <c r="QW103" s="5">
        <f>IF(IW103=0,0,IF($BJ103&gt;SUM(IX103:$JV103),IF(IW103+SUM(IX103:$JV103)&gt;$BJ103,$BJ103-SUM(QX103:$RV103),IW103),0))</f>
        <v>0</v>
      </c>
      <c r="QX103" s="5">
        <f>IF(IX103=0,0,IF($BJ103&gt;SUM(IY103:$JV103),IF(IX103+SUM(IY103:$JV103)&gt;$BJ103,$BJ103-SUM(QY103:$RV103),IX103),0))</f>
        <v>0</v>
      </c>
      <c r="QY103" s="5">
        <f>IF(IY103=0,0,IF($BJ103&gt;SUM(IZ103:$JV103),IF(IY103+SUM(IZ103:$JV103)&gt;$BJ103,$BJ103-SUM(QZ103:$RV103),IY103),0))</f>
        <v>0</v>
      </c>
      <c r="QZ103" s="5">
        <f>IF(IZ103=0,0,IF($BJ103&gt;SUM(JA103:$JV103),IF(IZ103+SUM(JA103:$JV103)&gt;$BJ103,$BJ103-SUM(RA103:$RV103),IZ103),0))</f>
        <v>0</v>
      </c>
      <c r="RA103" s="5">
        <f>IF(JA103=0,0,IF($BJ103&gt;SUM(JB103:$JV103),IF(JA103+SUM(JB103:$JV103)&gt;$BJ103,$BJ103-SUM(RB103:$RV103),JA103),0))</f>
        <v>0</v>
      </c>
      <c r="RB103" s="5">
        <f>IF(JB103=0,0,IF($BJ103&gt;SUM(JC103:$JV103),IF(JB103+SUM(JC103:$JV103)&gt;$BJ103,$BJ103-SUM(RC103:$RV103),JB103),0))</f>
        <v>0</v>
      </c>
      <c r="RC103" s="5">
        <f>IF(JC103=0,0,IF($BJ103&gt;SUM(JD103:$JV103),IF(JC103+SUM(JD103:$JV103)&gt;$BJ103,$BJ103-SUM(RD103:$RV103),JC103),0))</f>
        <v>0</v>
      </c>
      <c r="RD103" s="5">
        <f>IF(JD103=0,0,IF($BJ103&gt;SUM(JE103:$JV103),IF(JD103+SUM(JE103:$JV103)&gt;$BJ103,$BJ103-SUM(RE103:$RV103),JD103),0))</f>
        <v>0</v>
      </c>
      <c r="RE103" s="5">
        <f>IF(JE103=0,0,IF($BJ103&gt;SUM(JF103:$JV103),IF(JE103+SUM(JF103:$JV103)&gt;$BJ103,$BJ103-SUM(RF103:$RV103),JE103),0))</f>
        <v>0</v>
      </c>
      <c r="RF103" s="5">
        <f>IF(JF103=0,0,IF($BJ103&gt;SUM(JG103:$JV103),IF(JF103+SUM(JG103:$JV103)&gt;$BJ103,$BJ103-SUM(RG103:$RV103),JF103),0))</f>
        <v>0</v>
      </c>
      <c r="RG103" s="5">
        <f>IF(JG103=0,0,IF($BJ103&gt;SUM(JH103:$JV103),IF(JG103+SUM(JH103:$JV103)&gt;$BJ103,$BJ103-SUM(RH103:$RV103),JG103),0))</f>
        <v>0</v>
      </c>
      <c r="RH103" s="5">
        <f>IF(JH103=0,0,IF($BJ103&gt;SUM(JI103:$JV103),IF(JH103+SUM(JI103:$JV103)&gt;$BJ103,$BJ103-SUM(RI103:$RV103),JH103),0))</f>
        <v>0</v>
      </c>
      <c r="RI103" s="5">
        <f>IF(JI103=0,0,IF($BJ103&gt;SUM(JJ103:$JV103),IF(JI103+SUM(JJ103:$JV103)&gt;$BJ103,$BJ103-SUM(RJ103:$RV103),JI103),0))</f>
        <v>0</v>
      </c>
      <c r="RJ103" s="5">
        <f>IF(JJ103=0,0,IF($BJ103&gt;SUM(JK103:$JV103),IF(JJ103+SUM(JK103:$JV103)&gt;$BJ103,$BJ103-SUM(RK103:$RV103),JJ103),0))</f>
        <v>0</v>
      </c>
      <c r="RK103" s="5">
        <f>IF(JK103=0,0,IF($BJ103&gt;SUM(JL103:$JV103),IF(JK103+SUM(JL103:$JV103)&gt;$BJ103,$BJ103-SUM(RL103:$RV103),JK103),0))</f>
        <v>0</v>
      </c>
      <c r="RL103" s="5">
        <f>IF(JL103=0,0,IF($BJ103&gt;SUM(JM103:$JV103),IF(JL103+SUM(JM103:$JV103)&gt;$BJ103,$BJ103-SUM(RM103:$RV103),JL103),0))</f>
        <v>0</v>
      </c>
      <c r="RM103" s="5">
        <f>IF(JM103=0,0,IF($BJ103&gt;SUM(JN103:$JV103),IF(JM103+SUM(JN103:$JV103)&gt;$BJ103,$BJ103-SUM(RN103:$RV103),JM103),0))</f>
        <v>0</v>
      </c>
      <c r="RN103" s="5">
        <f>IF(JN103=0,0,IF($BJ103&gt;SUM(JO103:$JV103),IF(JN103+SUM(JO103:$JV103)&gt;$BJ103,$BJ103-SUM(RO103:$RV103),JN103),0))</f>
        <v>0</v>
      </c>
      <c r="RO103" s="5">
        <f>IF(JO103=0,0,IF($BJ103&gt;SUM(JP103:$JV103),IF(JO103+SUM(JP103:$JV103)&gt;$BJ103,$BJ103-SUM(RP103:$RV103),JO103),0))</f>
        <v>0</v>
      </c>
      <c r="RP103" s="5">
        <f>IF(JP103=0,0,IF($BJ103&gt;SUM(JQ103:$JV103),IF(JP103+SUM(JQ103:$JV103)&gt;$BJ103,$BJ103-SUM(RQ103:$RV103),JP103),0))</f>
        <v>0</v>
      </c>
      <c r="RQ103" s="5">
        <f>IF(JQ103=0,0,IF($BJ103&gt;SUM(JR103:$JV103),IF(JQ103+SUM(JR103:$JV103)&gt;$BJ103,$BJ103-SUM(RR103:$RV103),JQ103),0))</f>
        <v>0</v>
      </c>
      <c r="RR103" s="5">
        <f>IF(JR103=0,0,IF($BJ103&gt;SUM(JS103:$JV103),IF(JR103+SUM(JS103:$JV103)&gt;$BJ103,$BJ103-SUM(RS103:$RV103),JR103),0))</f>
        <v>0</v>
      </c>
      <c r="RS103" s="5">
        <f>IF(JS103=0,0,IF($BJ103&gt;SUM(JT103:$JV103),IF(JS103+SUM(JT103:$JV103)&gt;$BJ103,$BJ103-SUM(RT103:$RV103),JS103),0))</f>
        <v>0</v>
      </c>
      <c r="RT103" s="5">
        <f>IF(JT103=0,0,IF($BJ103&gt;SUM(JU103:$JV103),IF(JT103+SUM(JU103:$JV103)&gt;$BJ103,$BJ103-SUM(RU103:$RV103),JT103),0))</f>
        <v>0</v>
      </c>
      <c r="RU103" s="5">
        <f>IF(JU103=0,0,IF($BJ103&gt;SUM(JV103:$JV103),IF(JU103+SUM(JV103:$JV103)&gt;$BJ103,$BJ103-SUM(RV103:$RV103),JU103),0))</f>
        <v>0</v>
      </c>
      <c r="RV103" s="54"/>
      <c r="RW103" s="12">
        <f ca="1">SUMIFS(Sales!D$1:D$151,Sales!B$1:B$151,B103,Sales!C$1:C$151,C103)</f>
        <v>106</v>
      </c>
      <c r="RX103" s="65" t="b">
        <f>IF(COUNTIF(Sales!C$1:C$153,C103)=1,TRUE,FALSE)</f>
        <v>1</v>
      </c>
      <c r="RY103" t="b">
        <f t="shared" si="625"/>
        <v>1</v>
      </c>
    </row>
    <row r="104" spans="1:493" ht="14.15" hidden="1" customHeight="1" x14ac:dyDescent="0.35">
      <c r="A104" s="7">
        <f t="shared" ca="1" si="546"/>
        <v>104</v>
      </c>
      <c r="B104" s="126" t="str">
        <f t="shared" si="595"/>
        <v>GC-Shoes</v>
      </c>
      <c r="C104" s="20" t="s">
        <v>249</v>
      </c>
      <c r="D104" s="20" t="s">
        <v>478</v>
      </c>
      <c r="E104" s="155">
        <f>IF(LEFT(C104,5)="Total",0,SUMIFS(Costing!E$1:E$79,Costing!C$1:C$79,B104,Costing!D$1:D$79,C104))</f>
        <v>0</v>
      </c>
      <c r="F104" s="60">
        <f>SUMIFS(Costing!G$1:G$79,Costing!C$1:C$79,B104,Costing!D$1:D$79,C104)</f>
        <v>0</v>
      </c>
      <c r="G104" s="92"/>
      <c r="H104" s="220"/>
      <c r="I104" s="67">
        <f t="shared" si="626"/>
        <v>0</v>
      </c>
      <c r="J104" s="92"/>
      <c r="K104" s="220"/>
      <c r="L104" s="67">
        <f t="shared" si="627"/>
        <v>0</v>
      </c>
      <c r="M104" s="92"/>
      <c r="N104" s="220"/>
      <c r="O104" s="67">
        <f t="shared" si="628"/>
        <v>0</v>
      </c>
      <c r="P104" s="92"/>
      <c r="Q104" s="220"/>
      <c r="R104" s="67">
        <f t="shared" si="629"/>
        <v>0</v>
      </c>
      <c r="S104" s="92"/>
      <c r="T104" s="220"/>
      <c r="U104" s="67">
        <f t="shared" si="630"/>
        <v>0</v>
      </c>
      <c r="V104" s="92"/>
      <c r="W104" s="220"/>
      <c r="X104" s="67">
        <f t="shared" si="631"/>
        <v>0</v>
      </c>
      <c r="Y104" s="92"/>
      <c r="Z104" s="220"/>
      <c r="AA104" s="67">
        <f t="shared" si="632"/>
        <v>0</v>
      </c>
      <c r="AB104" s="92"/>
      <c r="AC104" s="220"/>
      <c r="AD104" s="67">
        <f t="shared" si="633"/>
        <v>0</v>
      </c>
      <c r="AE104" s="92"/>
      <c r="AF104" s="220"/>
      <c r="AG104" s="67">
        <f t="shared" si="634"/>
        <v>0</v>
      </c>
      <c r="AH104" s="92"/>
      <c r="AI104" s="220"/>
      <c r="AJ104" s="67">
        <f t="shared" si="635"/>
        <v>0</v>
      </c>
      <c r="AK104" s="92"/>
      <c r="AL104" s="220"/>
      <c r="AM104" s="67">
        <f t="shared" si="636"/>
        <v>0</v>
      </c>
      <c r="AN104" s="92"/>
      <c r="AO104" s="220"/>
      <c r="AP104" s="67">
        <f t="shared" si="637"/>
        <v>0</v>
      </c>
      <c r="AQ104" s="92"/>
      <c r="AR104" s="220"/>
      <c r="AS104" s="67">
        <f t="shared" si="638"/>
        <v>0</v>
      </c>
      <c r="AT104" s="92"/>
      <c r="AU104" s="220"/>
      <c r="AV104" s="67">
        <f t="shared" si="639"/>
        <v>0</v>
      </c>
      <c r="AW104" s="92"/>
      <c r="AX104" s="220"/>
      <c r="AY104" s="67">
        <f t="shared" si="640"/>
        <v>0</v>
      </c>
      <c r="AZ104" s="92"/>
      <c r="BA104" s="220"/>
      <c r="BB104" s="67">
        <f t="shared" si="641"/>
        <v>0</v>
      </c>
      <c r="BC104" s="92"/>
      <c r="BD104" s="220"/>
      <c r="BE104" s="67">
        <f t="shared" si="642"/>
        <v>0</v>
      </c>
      <c r="BF104" s="92"/>
      <c r="BG104" s="220"/>
      <c r="BH104" s="67">
        <f t="shared" si="643"/>
        <v>0</v>
      </c>
      <c r="BI104" s="68"/>
      <c r="BJ104" s="154">
        <f t="shared" si="644"/>
        <v>0</v>
      </c>
      <c r="BK104" s="116">
        <f t="shared" si="645"/>
        <v>0</v>
      </c>
      <c r="BL104" s="50"/>
      <c r="BM104" s="5">
        <f ca="1">SUMIFS(INDIRECT("Sales!"&amp;RW104&amp;":"&amp;RW104),Sales!$1:$1,"&gt;"&amp;$BN$2,Sales!$1:$1,"&lt;="&amp;$C$2)/$BM$2*30</f>
        <v>6.333333333333333</v>
      </c>
      <c r="BN104" s="72"/>
      <c r="BO104" s="5">
        <f>SUMIF($DB$2:$RV$2,"&lt;"&amp;BO$2,$DB104:$RV104)-SUM($BN104:BN104)</f>
        <v>0</v>
      </c>
      <c r="BP104" s="5">
        <f>SUMIF($DB$2:$RV$2,"&lt;"&amp;BP$2,$DB104:$RV104)-SUM($BN104:BO104)</f>
        <v>0</v>
      </c>
      <c r="BQ104" s="5">
        <f>SUMIF($DB$2:$RV$2,"&lt;"&amp;BQ$2,$DB104:$RV104)-SUM($BN104:BP104)</f>
        <v>0</v>
      </c>
      <c r="BR104" s="5">
        <f>SUMIF($DB$2:$RV$2,"&lt;"&amp;BR$2,$DB104:$RV104)-SUM($BN104:BQ104)</f>
        <v>0</v>
      </c>
      <c r="BS104" s="5">
        <f>SUMIF($DB$2:$RV$2,"&lt;"&amp;BS$2,$DB104:$RV104)-SUM($BN104:BR104)</f>
        <v>0</v>
      </c>
      <c r="BT104" s="5">
        <f>SUMIF($DB$2:$RV$2,"&lt;"&amp;BT$2,$DB104:$RV104)-SUM($BN104:BS104)</f>
        <v>0</v>
      </c>
      <c r="BU104" s="5">
        <f t="shared" si="623"/>
        <v>0</v>
      </c>
      <c r="BV104" s="10"/>
      <c r="BW104" s="79">
        <v>0</v>
      </c>
      <c r="BX104" s="79">
        <v>0</v>
      </c>
      <c r="BY104" s="79">
        <v>0</v>
      </c>
      <c r="BZ104" s="79"/>
      <c r="CA104" s="79"/>
      <c r="CB104" s="79"/>
      <c r="CC104" s="79">
        <v>0</v>
      </c>
      <c r="CD104" s="79">
        <v>0</v>
      </c>
      <c r="CE104" s="79">
        <v>0</v>
      </c>
      <c r="CF104" s="79">
        <v>0</v>
      </c>
      <c r="CG104" s="79">
        <v>0</v>
      </c>
      <c r="CH104" s="79">
        <v>0</v>
      </c>
      <c r="CI104" s="79">
        <v>0</v>
      </c>
      <c r="CJ104" s="79">
        <v>0</v>
      </c>
      <c r="CK104" s="79">
        <v>0</v>
      </c>
      <c r="CL104" s="79">
        <v>0</v>
      </c>
      <c r="CM104" s="79">
        <v>0</v>
      </c>
      <c r="CN104" s="79">
        <v>0</v>
      </c>
      <c r="CO104" s="79">
        <v>0</v>
      </c>
      <c r="CP104" s="79">
        <v>0</v>
      </c>
      <c r="CQ104" s="79">
        <v>0</v>
      </c>
      <c r="CR104" s="79">
        <v>0</v>
      </c>
      <c r="CS104" s="79">
        <v>0</v>
      </c>
      <c r="CT104" s="79">
        <v>0</v>
      </c>
      <c r="CU104" s="79">
        <v>0</v>
      </c>
      <c r="CV104" s="79">
        <v>0</v>
      </c>
      <c r="CW104" s="79">
        <v>0</v>
      </c>
      <c r="CX104" s="95">
        <v>0</v>
      </c>
      <c r="CY104" s="79">
        <v>0</v>
      </c>
      <c r="CZ104" s="79">
        <v>0</v>
      </c>
      <c r="DA104" s="79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5</v>
      </c>
      <c r="EI104" s="5">
        <v>10</v>
      </c>
      <c r="EJ104" s="5">
        <v>5</v>
      </c>
      <c r="EK104" s="5">
        <v>4</v>
      </c>
      <c r="EL104" s="5">
        <v>1</v>
      </c>
      <c r="EM104" s="5">
        <v>0</v>
      </c>
      <c r="EN104" s="5">
        <v>13</v>
      </c>
      <c r="EO104" s="5">
        <v>10</v>
      </c>
      <c r="EP104" s="5">
        <v>6</v>
      </c>
      <c r="EQ104" s="5">
        <v>3</v>
      </c>
      <c r="ER104" s="5">
        <v>5</v>
      </c>
      <c r="ES104" s="5">
        <v>3</v>
      </c>
      <c r="ET104" s="5">
        <v>5</v>
      </c>
      <c r="EU104" s="5">
        <v>6</v>
      </c>
      <c r="EV104" s="5">
        <v>6</v>
      </c>
      <c r="EW104" s="5">
        <v>5</v>
      </c>
      <c r="EX104" s="5">
        <v>5</v>
      </c>
      <c r="EY104" s="5">
        <v>5</v>
      </c>
      <c r="EZ104" s="5">
        <v>5</v>
      </c>
      <c r="FA104" s="5">
        <v>0</v>
      </c>
      <c r="FB104" s="5">
        <v>5</v>
      </c>
      <c r="FC104" s="5">
        <v>3</v>
      </c>
      <c r="FD104" s="5">
        <v>2</v>
      </c>
      <c r="FE104" s="5">
        <v>0</v>
      </c>
      <c r="FF104" s="5">
        <v>5</v>
      </c>
      <c r="FG104" s="5">
        <v>9</v>
      </c>
      <c r="FH104" s="5">
        <v>0</v>
      </c>
      <c r="FI104" s="5">
        <v>0</v>
      </c>
      <c r="FJ104" s="5">
        <v>5</v>
      </c>
      <c r="FK104" s="5">
        <v>5</v>
      </c>
      <c r="FL104" s="5">
        <v>4</v>
      </c>
      <c r="FM104" s="5">
        <v>3</v>
      </c>
      <c r="FN104" s="5">
        <v>0</v>
      </c>
      <c r="FO104" s="5">
        <v>5</v>
      </c>
      <c r="FP104" s="5">
        <v>0</v>
      </c>
      <c r="FQ104" s="5">
        <v>6</v>
      </c>
      <c r="FR104" s="5">
        <v>9</v>
      </c>
      <c r="FS104" s="5">
        <v>0</v>
      </c>
      <c r="FT104" s="5">
        <v>4</v>
      </c>
      <c r="FU104" s="5">
        <v>8</v>
      </c>
      <c r="FV104" s="5">
        <v>0</v>
      </c>
      <c r="FW104" s="5">
        <v>12</v>
      </c>
      <c r="FX104" s="5">
        <v>5</v>
      </c>
      <c r="FY104" s="5">
        <v>2</v>
      </c>
      <c r="FZ104" s="5">
        <v>7</v>
      </c>
      <c r="GA104" s="5">
        <v>4</v>
      </c>
      <c r="GB104" s="5">
        <v>8</v>
      </c>
      <c r="GC104" s="5">
        <v>6</v>
      </c>
      <c r="GD104" s="5">
        <v>0</v>
      </c>
      <c r="GE104" s="5">
        <v>7</v>
      </c>
      <c r="GF104" s="5">
        <v>8</v>
      </c>
      <c r="GG104" s="5">
        <v>0</v>
      </c>
      <c r="GH104" s="5">
        <v>10</v>
      </c>
      <c r="GI104" s="5">
        <v>9</v>
      </c>
      <c r="GJ104" s="5">
        <v>10</v>
      </c>
      <c r="GK104" s="5">
        <v>7</v>
      </c>
      <c r="GL104" s="5">
        <v>2</v>
      </c>
      <c r="GM104" s="5">
        <v>6</v>
      </c>
      <c r="GN104" s="5">
        <v>5</v>
      </c>
      <c r="GO104" s="5">
        <v>3</v>
      </c>
      <c r="GP104" s="5">
        <v>5</v>
      </c>
      <c r="GQ104" s="5">
        <v>5</v>
      </c>
      <c r="GR104" s="5">
        <v>3</v>
      </c>
      <c r="GS104" s="5">
        <v>2</v>
      </c>
      <c r="GT104" s="5">
        <v>3</v>
      </c>
      <c r="GU104" s="5">
        <v>1</v>
      </c>
      <c r="GV104" s="5">
        <v>8</v>
      </c>
      <c r="GW104" s="5">
        <v>8</v>
      </c>
      <c r="GX104" s="5">
        <v>0</v>
      </c>
      <c r="GY104" s="5">
        <v>8</v>
      </c>
      <c r="GZ104" s="5">
        <v>3</v>
      </c>
      <c r="HA104" s="5">
        <v>7</v>
      </c>
      <c r="HB104" s="5">
        <v>3</v>
      </c>
      <c r="HC104" s="5">
        <v>0</v>
      </c>
      <c r="HD104" s="5">
        <v>4</v>
      </c>
      <c r="HE104" s="5">
        <v>2</v>
      </c>
      <c r="HF104" s="5">
        <v>8</v>
      </c>
      <c r="HG104" s="5">
        <v>8</v>
      </c>
      <c r="HH104" s="5">
        <v>7</v>
      </c>
      <c r="HI104" s="5">
        <v>8</v>
      </c>
      <c r="HJ104" s="5">
        <v>6</v>
      </c>
      <c r="HK104" s="5">
        <v>9</v>
      </c>
      <c r="HL104" s="5">
        <v>5</v>
      </c>
      <c r="HM104" s="5">
        <v>10</v>
      </c>
      <c r="HN104" s="5">
        <v>10</v>
      </c>
      <c r="HO104" s="5">
        <v>2</v>
      </c>
      <c r="HP104" s="5">
        <v>8</v>
      </c>
      <c r="HQ104" s="5">
        <v>8</v>
      </c>
      <c r="HR104" s="5">
        <v>0</v>
      </c>
      <c r="HS104" s="5">
        <v>8</v>
      </c>
      <c r="HT104" s="5">
        <v>1</v>
      </c>
      <c r="HU104" s="5">
        <v>9</v>
      </c>
      <c r="HV104" s="5">
        <v>5</v>
      </c>
      <c r="HW104" s="5">
        <v>12</v>
      </c>
      <c r="HX104" s="5">
        <v>6</v>
      </c>
      <c r="HY104" s="5">
        <v>7</v>
      </c>
      <c r="HZ104" s="5">
        <v>10</v>
      </c>
      <c r="IA104" s="5">
        <v>8</v>
      </c>
      <c r="IB104" s="5">
        <v>8</v>
      </c>
      <c r="IC104" s="5">
        <v>10</v>
      </c>
      <c r="ID104" s="5">
        <v>10</v>
      </c>
      <c r="IE104" s="5">
        <v>10</v>
      </c>
      <c r="IF104" s="5"/>
      <c r="IG104" s="5">
        <v>10</v>
      </c>
      <c r="IH104" s="5">
        <v>8</v>
      </c>
      <c r="II104" s="5">
        <v>8</v>
      </c>
      <c r="IJ104" s="5">
        <v>4</v>
      </c>
      <c r="IK104" s="5">
        <v>5</v>
      </c>
      <c r="IL104" s="5">
        <v>6</v>
      </c>
      <c r="IM104" s="5">
        <v>4</v>
      </c>
      <c r="IN104" s="5">
        <v>6</v>
      </c>
      <c r="IO104" s="5">
        <v>5</v>
      </c>
      <c r="IP104" s="5">
        <v>6</v>
      </c>
      <c r="IQ104" s="5">
        <v>4</v>
      </c>
      <c r="IR104" s="5">
        <v>3</v>
      </c>
      <c r="IS104" s="5">
        <v>5</v>
      </c>
      <c r="IT104" s="5">
        <v>5</v>
      </c>
      <c r="IU104" s="5">
        <v>0</v>
      </c>
      <c r="IV104" s="5">
        <v>0</v>
      </c>
      <c r="IW104" s="5">
        <v>5</v>
      </c>
      <c r="IX104" s="5">
        <v>5</v>
      </c>
      <c r="IY104" s="5">
        <v>5</v>
      </c>
      <c r="IZ104" s="5">
        <v>5</v>
      </c>
      <c r="JA104" s="5">
        <v>5</v>
      </c>
      <c r="JB104" s="5">
        <v>12</v>
      </c>
      <c r="JC104" s="5">
        <v>5</v>
      </c>
      <c r="JD104" s="5">
        <v>17</v>
      </c>
      <c r="JE104" s="5">
        <v>0</v>
      </c>
      <c r="JF104" s="5">
        <v>6</v>
      </c>
      <c r="JG104" s="5">
        <v>6</v>
      </c>
      <c r="JH104" s="5">
        <v>6</v>
      </c>
      <c r="JI104" s="5">
        <v>0</v>
      </c>
      <c r="JJ104">
        <v>3</v>
      </c>
      <c r="JK104" s="5">
        <v>3</v>
      </c>
      <c r="JL104" s="5">
        <v>4</v>
      </c>
      <c r="JM104" s="5">
        <v>5</v>
      </c>
      <c r="JN104" s="5">
        <v>2</v>
      </c>
      <c r="JO104" s="5">
        <v>1</v>
      </c>
      <c r="JP104" s="5">
        <v>6</v>
      </c>
      <c r="JQ104" s="5">
        <v>2</v>
      </c>
      <c r="JR104" s="5">
        <v>2</v>
      </c>
      <c r="JS104" s="5">
        <v>4</v>
      </c>
      <c r="JT104" s="5">
        <v>4</v>
      </c>
      <c r="JU104" s="5">
        <v>2</v>
      </c>
      <c r="JV104" s="54"/>
      <c r="JW104" s="5">
        <f>IF(BW104=0,0,IF($BJ104&gt;SUM(BX104:$JV104),IF(BW104+SUM(BX104:$JV104)&gt;$BJ104,$BJ104-SUM(JX104:$RV104),BW104),0))</f>
        <v>0</v>
      </c>
      <c r="JX104" s="5">
        <f>IF(BX104=0,0,IF($BJ104&gt;SUM(BY104:$JV104),IF(BX104+SUM(BY104:$JV104)&gt;$BJ104,$BJ104-SUM(JY104:$RV104),BX104),0))</f>
        <v>0</v>
      </c>
      <c r="JY104" s="5">
        <f>IF(BY104=0,0,IF($BJ104&gt;SUM(BZ104:$JV104),IF(BY104+SUM(BZ104:$JV104)&gt;$BJ104,$BJ104-SUM(JZ104:$RV104),BY104),0))</f>
        <v>0</v>
      </c>
      <c r="JZ104" s="5">
        <f>IF(BZ104=0,0,IF($BJ104&gt;SUM(CA104:$JV104),IF(BZ104+SUM(CA104:$JV104)&gt;$BJ104,$BJ104-SUM(KA104:$RV104),BZ104),0))</f>
        <v>0</v>
      </c>
      <c r="KA104" s="5">
        <f>IF(CA104=0,0,IF($BJ104&gt;SUM(CB104:$JV104),IF(CA104+SUM(CB104:$JV104)&gt;$BJ104,$BJ104-SUM(KB104:$RV104),CA104),0))</f>
        <v>0</v>
      </c>
      <c r="KB104" s="5">
        <f>IF(CB104=0,0,IF($BJ104&gt;SUM(CC104:$JV104),IF(CB104+SUM(CC104:$JV104)&gt;$BJ104,$BJ104-SUM(KC104:$RV104),CB104),0))</f>
        <v>0</v>
      </c>
      <c r="KC104" s="5">
        <f>IF(CC104=0,0,IF($BJ104&gt;SUM(CD104:$JV104),IF(CC104+SUM(CD104:$JV104)&gt;$BJ104,$BJ104-SUM(KD104:$RV104),CC104),0))</f>
        <v>0</v>
      </c>
      <c r="KD104" s="5">
        <f>IF(CD104=0,0,IF($BJ104&gt;SUM(CE104:$JV104),IF(CD104+SUM(CE104:$JV104)&gt;$BJ104,$BJ104-SUM(KE104:$RV104),CD104),0))</f>
        <v>0</v>
      </c>
      <c r="KE104" s="5">
        <f>IF(CE104=0,0,IF($BJ104&gt;SUM(CF104:$JV104),IF(CE104+SUM(CF104:$JV104)&gt;$BJ104,$BJ104-SUM(KF104:$RV104),CE104),0))</f>
        <v>0</v>
      </c>
      <c r="KF104" s="5">
        <f>IF(CF104=0,0,IF($BJ104&gt;SUM(CG104:$JV104),IF(CF104+SUM(CG104:$JV104)&gt;$BJ104,$BJ104-SUM(KG104:$RV104),CF104),0))</f>
        <v>0</v>
      </c>
      <c r="KG104" s="5">
        <f>IF(CG104=0,0,IF($BJ104&gt;SUM(CH104:$JV104),IF(CG104+SUM(CH104:$JV104)&gt;$BJ104,$BJ104-SUM(KH104:$RV104),CG104),0))</f>
        <v>0</v>
      </c>
      <c r="KH104" s="5">
        <f>IF(CH104=0,0,IF($BJ104&gt;SUM(CI104:$JV104),IF(CH104+SUM(CI104:$JV104)&gt;$BJ104,$BJ104-SUM(KI104:$RV104),CH104),0))</f>
        <v>0</v>
      </c>
      <c r="KI104" s="5">
        <f>IF(CI104=0,0,IF($BJ104&gt;SUM(CJ104:$JV104),IF(CI104+SUM(CJ104:$JV104)&gt;$BJ104,$BJ104-SUM(KJ104:$RV104),CI104),0))</f>
        <v>0</v>
      </c>
      <c r="KJ104" s="5">
        <f>IF(CJ104=0,0,IF($BJ104&gt;SUM(CK104:$JV104),IF(CJ104+SUM(CK104:$JV104)&gt;$BJ104,$BJ104-SUM(KK104:$RV104),CJ104),0))</f>
        <v>0</v>
      </c>
      <c r="KK104" s="5">
        <f>IF(CK104=0,0,IF($BJ104&gt;SUM(CL104:$JV104),IF(CK104+SUM(CL104:$JV104)&gt;$BJ104,$BJ104-SUM(KL104:$RV104),CK104),0))</f>
        <v>0</v>
      </c>
      <c r="KL104" s="5">
        <f>IF(CL104=0,0,IF($BJ104&gt;SUM(CM104:$JV104),IF(CL104+SUM(CM104:$JV104)&gt;$BJ104,$BJ104-SUM(KM104:$RV104),CL104),0))</f>
        <v>0</v>
      </c>
      <c r="KM104" s="5">
        <f>IF(CM104=0,0,IF($BJ104&gt;SUM(CN104:$JV104),IF(CM104+SUM(CN104:$JV104)&gt;$BJ104,$BJ104-SUM(KN104:$RV104),CM104),0))</f>
        <v>0</v>
      </c>
      <c r="KN104" s="5">
        <f>IF(CN104=0,0,IF($BJ104&gt;SUM(CO104:$JV104),IF(CN104+SUM(CO104:$JV104)&gt;$BJ104,$BJ104-SUM(KO104:$RV104),CN104),0))</f>
        <v>0</v>
      </c>
      <c r="KO104" s="5">
        <f>IF(CO104=0,0,IF($BJ104&gt;SUM(CP104:$JV104),IF(CO104+SUM(CP104:$JV104)&gt;$BJ104,$BJ104-SUM(KP104:$RV104),CO104),0))</f>
        <v>0</v>
      </c>
      <c r="KP104" s="5">
        <f>IF(CP104=0,0,IF($BJ104&gt;SUM(CQ104:$JV104),IF(CP104+SUM(CQ104:$JV104)&gt;$BJ104,$BJ104-SUM(KQ104:$RV104),CP104),0))</f>
        <v>0</v>
      </c>
      <c r="KQ104" s="5">
        <f>IF(CQ104=0,0,IF($BJ104&gt;SUM(CR104:$JV104),IF(CQ104+SUM(CR104:$JV104)&gt;$BJ104,$BJ104-SUM(KR104:$RV104),CQ104),0))</f>
        <v>0</v>
      </c>
      <c r="KR104" s="5">
        <f>IF(CR104=0,0,IF($BJ104&gt;SUM(CS104:$JV104),IF(CR104+SUM(CS104:$JV104)&gt;$BJ104,$BJ104-SUM(KS104:$RV104),CR104),0))</f>
        <v>0</v>
      </c>
      <c r="KS104" s="5">
        <f>IF(CS104=0,0,IF($BJ104&gt;SUM(CT104:$JV104),IF(CS104+SUM(CT104:$JV104)&gt;$BJ104,$BJ104-SUM(KT104:$RV104),CS104),0))</f>
        <v>0</v>
      </c>
      <c r="KT104" s="5">
        <f>IF(CT104=0,0,IF($BJ104&gt;SUM(CU104:$JV104),IF(CT104+SUM(CU104:$JV104)&gt;$BJ104,$BJ104-SUM(KU104:$RV104),CT104),0))</f>
        <v>0</v>
      </c>
      <c r="KU104" s="5">
        <f>IF(CU104=0,0,IF($BJ104&gt;SUM(CV104:$JV104),IF(CU104+SUM(CV104:$JV104)&gt;$BJ104,$BJ104-SUM(KV104:$RV104),CU104),0))</f>
        <v>0</v>
      </c>
      <c r="KV104" s="5">
        <f>IF(CV104=0,0,IF($BJ104&gt;SUM(CW104:$JV104),IF(CV104+SUM(CW104:$JV104)&gt;$BJ104,$BJ104-SUM(KW104:$RV104),CV104),0))</f>
        <v>0</v>
      </c>
      <c r="KW104" s="5">
        <f>IF(CW104=0,0,IF($BJ104&gt;SUM(CX104:$JV104),IF(CW104+SUM(CX104:$JV104)&gt;$BJ104,$BJ104-SUM(KX104:$RV104),CW104),0))</f>
        <v>0</v>
      </c>
      <c r="KX104" s="5">
        <f>IF(CX104=0,0,IF($BJ104&gt;SUM(CY104:$JV104),IF(CX104+SUM(CY104:$JV104)&gt;$BJ104,$BJ104-SUM(KY104:$RV104),CX104),0))</f>
        <v>0</v>
      </c>
      <c r="KY104" s="5">
        <f>IF(CY104=0,0,IF($BJ104&gt;SUM(CZ104:$JV104),IF(CY104+SUM(CZ104:$JV104)&gt;$BJ104,$BJ104-SUM(KZ104:$RV104),CY104),0))</f>
        <v>0</v>
      </c>
      <c r="KZ104" s="5">
        <f>IF(CZ104=0,0,IF($BJ104&gt;SUM(DA104:$JV104),IF(CZ104+SUM(DA104:$JV104)&gt;$BJ104,$BJ104-SUM(LA104:$RV104),CZ104),0))</f>
        <v>0</v>
      </c>
      <c r="LA104" s="5">
        <f>IF(DA104=0,0,IF($BJ104&gt;SUM(DB104:$JV104),IF(DA104+SUM(DB104:$JV104)&gt;$BJ104,$BJ104-SUM(LB104:$RV104),DA104),0))</f>
        <v>0</v>
      </c>
      <c r="LB104" s="5">
        <f>IF(DB104=0,0,IF($BJ104&gt;SUM(DC104:$JV104),IF(DB104+SUM(DC104:$JV104)&gt;$BJ104,$BJ104-SUM(LC104:$RV104),DB104),0))</f>
        <v>0</v>
      </c>
      <c r="LC104" s="5">
        <f>IF(DC104=0,0,IF($BJ104&gt;SUM(DD104:$JV104),IF(DC104+SUM(DD104:$JV104)&gt;$BJ104,$BJ104-SUM(LD104:$RV104),DC104),0))</f>
        <v>0</v>
      </c>
      <c r="LD104" s="5">
        <f>IF(DD104=0,0,IF($BJ104&gt;SUM(DE104:$JV104),IF(DD104+SUM(DE104:$JV104)&gt;$BJ104,$BJ104-SUM(LE104:$RV104),DD104),0))</f>
        <v>0</v>
      </c>
      <c r="LE104" s="5">
        <f>IF(DE104=0,0,IF($BJ104&gt;SUM(DF104:$JV104),IF(DE104+SUM(DF104:$JV104)&gt;$BJ104,$BJ104-SUM(LF104:$RV104),DE104),0))</f>
        <v>0</v>
      </c>
      <c r="LF104" s="5">
        <f>IF(DF104=0,0,IF($BJ104&gt;SUM(DG104:$JV104),IF(DF104+SUM(DG104:$JV104)&gt;$BJ104,$BJ104-SUM(LG104:$RV104),DF104),0))</f>
        <v>0</v>
      </c>
      <c r="LG104" s="5">
        <f>IF(DG104=0,0,IF($BJ104&gt;SUM(DH104:$JV104),IF(DG104+SUM(DH104:$JV104)&gt;$BJ104,$BJ104-SUM(LH104:$RV104),DG104),0))</f>
        <v>0</v>
      </c>
      <c r="LH104" s="5">
        <f>IF(DH104=0,0,IF($BJ104&gt;SUM(DI104:$JV104),IF(DH104+SUM(DI104:$JV104)&gt;$BJ104,$BJ104-SUM(LI104:$RV104),DH104),0))</f>
        <v>0</v>
      </c>
      <c r="LI104" s="5">
        <f>IF(DI104=0,0,IF($BJ104&gt;SUM(DJ104:$JV104),IF(DI104+SUM(DJ104:$JV104)&gt;$BJ104,$BJ104-SUM(LJ104:$RV104),DI104),0))</f>
        <v>0</v>
      </c>
      <c r="LJ104" s="5">
        <f>IF(DJ104=0,0,IF($BJ104&gt;SUM(DK104:$JV104),IF(DJ104+SUM(DK104:$JV104)&gt;$BJ104,$BJ104-SUM(LK104:$RV104),DJ104),0))</f>
        <v>0</v>
      </c>
      <c r="LK104" s="5">
        <f>IF(DK104=0,0,IF($BJ104&gt;SUM(DL104:$JV104),IF(DK104+SUM(DL104:$JV104)&gt;$BJ104,$BJ104-SUM(LL104:$RV104),DK104),0))</f>
        <v>0</v>
      </c>
      <c r="LL104" s="5">
        <f>IF(DL104=0,0,IF($BJ104&gt;SUM(DM104:$JV104),IF(DL104+SUM(DM104:$JV104)&gt;$BJ104,$BJ104-SUM(LM104:$RV104),DL104),0))</f>
        <v>0</v>
      </c>
      <c r="LM104" s="5">
        <f>IF(DM104=0,0,IF($BJ104&gt;SUM(DN104:$JV104),IF(DM104+SUM(DN104:$JV104)&gt;$BJ104,$BJ104-SUM(LN104:$RV104),DM104),0))</f>
        <v>0</v>
      </c>
      <c r="LN104" s="5">
        <f>IF(DN104=0,0,IF($BJ104&gt;SUM(DO104:$JV104),IF(DN104+SUM(DO104:$JV104)&gt;$BJ104,$BJ104-SUM(LO104:$RV104),DN104),0))</f>
        <v>0</v>
      </c>
      <c r="LO104" s="5">
        <f>IF(DO104=0,0,IF($BJ104&gt;SUM(DP104:$JV104),IF(DO104+SUM(DP104:$JV104)&gt;$BJ104,$BJ104-SUM(LP104:$RV104),DO104),0))</f>
        <v>0</v>
      </c>
      <c r="LP104" s="5">
        <f>IF(DP104=0,0,IF($BJ104&gt;SUM(DQ104:$JV104),IF(DP104+SUM(DQ104:$JV104)&gt;$BJ104,$BJ104-SUM(LQ104:$RV104),DP104),0))</f>
        <v>0</v>
      </c>
      <c r="LQ104" s="5">
        <f>IF(DQ104=0,0,IF($BJ104&gt;SUM(DR104:$JV104),IF(DQ104+SUM(DR104:$JV104)&gt;$BJ104,$BJ104-SUM(LR104:$RV104),DQ104),0))</f>
        <v>0</v>
      </c>
      <c r="LR104" s="5">
        <f>IF(DR104=0,0,IF($BJ104&gt;SUM(DS104:$JV104),IF(DR104+SUM(DS104:$JV104)&gt;$BJ104,$BJ104-SUM(LS104:$RV104),DR104),0))</f>
        <v>0</v>
      </c>
      <c r="LS104" s="5">
        <f>IF(DS104=0,0,IF($BJ104&gt;SUM(DT104:$JV104),IF(DS104+SUM(DT104:$JV104)&gt;$BJ104,$BJ104-SUM(LT104:$RV104),DS104),0))</f>
        <v>0</v>
      </c>
      <c r="LT104" s="5">
        <f>IF(DT104=0,0,IF($BJ104&gt;SUM(DU104:$JV104),IF(DT104+SUM(DU104:$JV104)&gt;$BJ104,$BJ104-SUM(LU104:$RV104),DT104),0))</f>
        <v>0</v>
      </c>
      <c r="LU104" s="5">
        <f>IF(DU104=0,0,IF($BJ104&gt;SUM(DV104:$JV104),IF(DU104+SUM(DV104:$JV104)&gt;$BJ104,$BJ104-SUM(LV104:$RV104),DU104),0))</f>
        <v>0</v>
      </c>
      <c r="LV104" s="5">
        <f>IF(DV104=0,0,IF($BJ104&gt;SUM(DW104:$JV104),IF(DV104+SUM(DW104:$JV104)&gt;$BJ104,$BJ104-SUM(LW104:$RV104),DV104),0))</f>
        <v>0</v>
      </c>
      <c r="LW104" s="5">
        <f>IF(DW104=0,0,IF($BJ104&gt;SUM(DX104:$JV104),IF(DW104+SUM(DX104:$JV104)&gt;$BJ104,$BJ104-SUM(LX104:$RV104),DW104),0))</f>
        <v>0</v>
      </c>
      <c r="LX104" s="5">
        <f>IF(DX104=0,0,IF($BJ104&gt;SUM(DY104:$JV104),IF(DX104+SUM(DY104:$JV104)&gt;$BJ104,$BJ104-SUM(LY104:$RV104),DX104),0))</f>
        <v>0</v>
      </c>
      <c r="LY104" s="5">
        <f>IF(DY104=0,0,IF($BJ104&gt;SUM(DZ104:$JV104),IF(DY104+SUM(DZ104:$JV104)&gt;$BJ104,$BJ104-SUM(LZ104:$RV104),DY104),0))</f>
        <v>0</v>
      </c>
      <c r="LZ104" s="5">
        <f>IF(DZ104=0,0,IF($BJ104&gt;SUM(EA104:$JV104),IF(DZ104+SUM(EA104:$JV104)&gt;$BJ104,$BJ104-SUM(MA104:$RV104),DZ104),0))</f>
        <v>0</v>
      </c>
      <c r="MA104" s="5">
        <f>IF(EA104=0,0,IF($BJ104&gt;SUM(EB104:$JV104),IF(EA104+SUM(EB104:$JV104)&gt;$BJ104,$BJ104-SUM(MB104:$RV104),EA104),0))</f>
        <v>0</v>
      </c>
      <c r="MB104" s="5">
        <f>IF(EB104=0,0,IF($BJ104&gt;SUM(EC104:$JV104),IF(EB104+SUM(EC104:$JV104)&gt;$BJ104,$BJ104-SUM(MC104:$RV104),EB104),0))</f>
        <v>0</v>
      </c>
      <c r="MC104" s="5">
        <f>IF(EC104=0,0,IF($BJ104&gt;SUM(ED104:$JV104),IF(EC104+SUM(ED104:$JV104)&gt;$BJ104,$BJ104-SUM(MD104:$RV104),EC104),0))</f>
        <v>0</v>
      </c>
      <c r="MD104" s="5">
        <f>IF(ED104=0,0,IF($BJ104&gt;SUM(EE104:$JV104),IF(ED104+SUM(EE104:$JV104)&gt;$BJ104,$BJ104-SUM(ME104:$RV104),ED104),0))</f>
        <v>0</v>
      </c>
      <c r="ME104" s="5">
        <f>IF(EE104=0,0,IF($BJ104&gt;SUM(EF104:$JV104),IF(EE104+SUM(EF104:$JV104)&gt;$BJ104,$BJ104-SUM(MF104:$RV104),EE104),0))</f>
        <v>0</v>
      </c>
      <c r="MF104" s="5">
        <f>IF(EF104=0,0,IF($BJ104&gt;SUM(EG104:$JV104),IF(EF104+SUM(EG104:$JV104)&gt;$BJ104,$BJ104-SUM(MG104:$RV104),EF104),0))</f>
        <v>0</v>
      </c>
      <c r="MG104" s="5">
        <f>IF(EG104=0,0,IF($BJ104&gt;SUM(EH104:$JV104),IF(EG104+SUM(EH104:$JV104)&gt;$BJ104,$BJ104-SUM(MH104:$RV104),EG104),0))</f>
        <v>0</v>
      </c>
      <c r="MH104" s="5">
        <f>IF(EH104=0,0,IF($BJ104&gt;SUM(EI104:$JV104),IF(EH104+SUM(EI104:$JV104)&gt;$BJ104,$BJ104-SUM(MI104:$RV104),EH104),0))</f>
        <v>0</v>
      </c>
      <c r="MI104" s="5">
        <f>IF(EI104=0,0,IF($BJ104&gt;SUM(EJ104:$JV104),IF(EI104+SUM(EJ104:$JV104)&gt;$BJ104,$BJ104-SUM(MJ104:$RV104),EI104),0))</f>
        <v>0</v>
      </c>
      <c r="MJ104" s="5">
        <f>IF(EJ104=0,0,IF($BJ104&gt;SUM(EK104:$JV104),IF(EJ104+SUM(EK104:$JV104)&gt;$BJ104,$BJ104-SUM(MK104:$RV104),EJ104),0))</f>
        <v>0</v>
      </c>
      <c r="MK104" s="5">
        <f>IF(EK104=0,0,IF($BJ104&gt;SUM(EL104:$JV104),IF(EK104+SUM(EL104:$JV104)&gt;$BJ104,$BJ104-SUM(ML104:$RV104),EK104),0))</f>
        <v>0</v>
      </c>
      <c r="ML104" s="5">
        <f>IF(EL104=0,0,IF($BJ104&gt;SUM(EM104:$JV104),IF(EL104+SUM(EM104:$JV104)&gt;$BJ104,$BJ104-SUM(MM104:$RV104),EL104),0))</f>
        <v>0</v>
      </c>
      <c r="MM104" s="5">
        <f>IF(EM104=0,0,IF($BJ104&gt;SUM(EN104:$JV104),IF(EM104+SUM(EN104:$JV104)&gt;$BJ104,$BJ104-SUM(MN104:$RV104),EM104),0))</f>
        <v>0</v>
      </c>
      <c r="MN104" s="5">
        <f>IF(EN104=0,0,IF($BJ104&gt;SUM(EO104:$JV104),IF(EN104+SUM(EO104:$JV104)&gt;$BJ104,$BJ104-SUM(MO104:$RV104),EN104),0))</f>
        <v>0</v>
      </c>
      <c r="MO104" s="5">
        <f>IF(EO104=0,0,IF($BJ104&gt;SUM(EP104:$JV104),IF(EO104+SUM(EP104:$JV104)&gt;$BJ104,$BJ104-SUM(MP104:$RV104),EO104),0))</f>
        <v>0</v>
      </c>
      <c r="MP104" s="5">
        <f>IF(EP104=0,0,IF($BJ104&gt;SUM(EQ104:$JV104),IF(EP104+SUM(EQ104:$JV104)&gt;$BJ104,$BJ104-SUM(MQ104:$RV104),EP104),0))</f>
        <v>0</v>
      </c>
      <c r="MQ104" s="5">
        <f>IF(EQ104=0,0,IF($BJ104&gt;SUM(ER104:$JV104),IF(EQ104+SUM(ER104:$JV104)&gt;$BJ104,$BJ104-SUM(MR104:$RV104),EQ104),0))</f>
        <v>0</v>
      </c>
      <c r="MR104" s="5">
        <f>IF(ER104=0,0,IF($BJ104&gt;SUM(ES104:$JV104),IF(ER104+SUM(ES104:$JV104)&gt;$BJ104,$BJ104-SUM(MS104:$RV104),ER104),0))</f>
        <v>0</v>
      </c>
      <c r="MS104" s="5">
        <f>IF(ES104=0,0,IF($BJ104&gt;SUM(ET104:$JV104),IF(ES104+SUM(ET104:$JV104)&gt;$BJ104,$BJ104-SUM(MT104:$RV104),ES104),0))</f>
        <v>0</v>
      </c>
      <c r="MT104" s="5">
        <f>IF(ET104=0,0,IF($BJ104&gt;SUM(EU104:$JV104),IF(ET104+SUM(EU104:$JV104)&gt;$BJ104,$BJ104-SUM(MU104:$RV104),ET104),0))</f>
        <v>0</v>
      </c>
      <c r="MU104" s="5">
        <f>IF(EU104=0,0,IF($BJ104&gt;SUM(EV104:$JV104),IF(EU104+SUM(EV104:$JV104)&gt;$BJ104,$BJ104-SUM(MV104:$RV104),EU104),0))</f>
        <v>0</v>
      </c>
      <c r="MV104" s="5">
        <f>IF(EV104=0,0,IF($BJ104&gt;SUM(EW104:$JV104),IF(EV104+SUM(EW104:$JV104)&gt;$BJ104,$BJ104-SUM(MW104:$RV104),EV104),0))</f>
        <v>0</v>
      </c>
      <c r="MW104" s="5">
        <f>IF(EW104=0,0,IF($BJ104&gt;SUM(EX104:$JV104),IF(EW104+SUM(EX104:$JV104)&gt;$BJ104,$BJ104-SUM(MX104:$RV104),EW104),0))</f>
        <v>0</v>
      </c>
      <c r="MX104" s="5">
        <f>IF(EX104=0,0,IF($BJ104&gt;SUM(EY104:$JV104),IF(EX104+SUM(EY104:$JV104)&gt;$BJ104,$BJ104-SUM(MY104:$RV104),EX104),0))</f>
        <v>0</v>
      </c>
      <c r="MY104" s="5">
        <f>IF(EY104=0,0,IF($BJ104&gt;SUM(EZ104:$JV104),IF(EY104+SUM(EZ104:$JV104)&gt;$BJ104,$BJ104-SUM(MZ104:$RV104),EY104),0))</f>
        <v>0</v>
      </c>
      <c r="MZ104" s="5">
        <f>IF(EZ104=0,0,IF($BJ104&gt;SUM(FA104:$JV104),IF(EZ104+SUM(FA104:$JV104)&gt;$BJ104,$BJ104-SUM(NA104:$RV104),EZ104),0))</f>
        <v>0</v>
      </c>
      <c r="NA104" s="5">
        <f>IF(FA104=0,0,IF($BJ104&gt;SUM(FB104:$JV104),IF(FA104+SUM(FB104:$JV104)&gt;$BJ104,$BJ104-SUM(NB104:$RV104),FA104),0))</f>
        <v>0</v>
      </c>
      <c r="NB104" s="5">
        <f>IF(FB104=0,0,IF($BJ104&gt;SUM(FC104:$JV104),IF(FB104+SUM(FC104:$JV104)&gt;$BJ104,$BJ104-SUM(NC104:$RV104),FB104),0))</f>
        <v>0</v>
      </c>
      <c r="NC104" s="5">
        <f>IF(FC104=0,0,IF($BJ104&gt;SUM(FD104:$JV104),IF(FC104+SUM(FD104:$JV104)&gt;$BJ104,$BJ104-SUM(ND104:$RV104),FC104),0))</f>
        <v>0</v>
      </c>
      <c r="ND104" s="5">
        <f>IF(FD104=0,0,IF($BJ104&gt;SUM(FE104:$JV104),IF(FD104+SUM(FE104:$JV104)&gt;$BJ104,$BJ104-SUM(NE104:$RV104),FD104),0))</f>
        <v>0</v>
      </c>
      <c r="NE104" s="5">
        <f>IF(FE104=0,0,IF($BJ104&gt;SUM(FF104:$JV104),IF(FE104+SUM(FF104:$JV104)&gt;$BJ104,$BJ104-SUM(NF104:$RV104),FE104),0))</f>
        <v>0</v>
      </c>
      <c r="NF104" s="5">
        <f>IF(FF104=0,0,IF($BJ104&gt;SUM(FG104:$JV104),IF(FF104+SUM(FG104:$JV104)&gt;$BJ104,$BJ104-SUM(NG104:$RV104),FF104),0))</f>
        <v>0</v>
      </c>
      <c r="NG104" s="5">
        <f>IF(FG104=0,0,IF($BJ104&gt;SUM(FH104:$JV104),IF(FG104+SUM(FH104:$JV104)&gt;$BJ104,$BJ104-SUM(NH104:$RV104),FG104),0))</f>
        <v>0</v>
      </c>
      <c r="NH104" s="5">
        <f>IF(FH104=0,0,IF($BJ104&gt;SUM(FI104:$JV104),IF(FH104+SUM(FI104:$JV104)&gt;$BJ104,$BJ104-SUM(NI104:$RV104),FH104),0))</f>
        <v>0</v>
      </c>
      <c r="NI104" s="5">
        <f>IF(FI104=0,0,IF($BJ104&gt;SUM(FJ104:$JV104),IF(FI104+SUM(FJ104:$JV104)&gt;$BJ104,$BJ104-SUM(NJ104:$RV104),FI104),0))</f>
        <v>0</v>
      </c>
      <c r="NJ104" s="5">
        <f>IF(FJ104=0,0,IF($BJ104&gt;SUM(FK104:$JV104),IF(FJ104+SUM(FK104:$JV104)&gt;$BJ104,$BJ104-SUM(NK104:$RV104),FJ104),0))</f>
        <v>0</v>
      </c>
      <c r="NK104" s="5">
        <f>IF(FK104=0,0,IF($BJ104&gt;SUM(FL104:$JV104),IF(FK104+SUM(FL104:$JV104)&gt;$BJ104,$BJ104-SUM(NL104:$RV104),FK104),0))</f>
        <v>0</v>
      </c>
      <c r="NL104" s="5">
        <f>IF(FL104=0,0,IF($BJ104&gt;SUM(FM104:$JV104),IF(FL104+SUM(FM104:$JV104)&gt;$BJ104,$BJ104-SUM(NM104:$RV104),FL104),0))</f>
        <v>0</v>
      </c>
      <c r="NM104" s="5">
        <f>IF(FM104=0,0,IF($BJ104&gt;SUM(FN104:$JV104),IF(FM104+SUM(FN104:$JV104)&gt;$BJ104,$BJ104-SUM(NN104:$RV104),FM104),0))</f>
        <v>0</v>
      </c>
      <c r="NN104" s="5">
        <f>IF(FN104=0,0,IF($BJ104&gt;SUM(FO104:$JV104),IF(FN104+SUM(FO104:$JV104)&gt;$BJ104,$BJ104-SUM(NO104:$RV104),FN104),0))</f>
        <v>0</v>
      </c>
      <c r="NO104" s="5">
        <f>IF(FO104=0,0,IF($BJ104&gt;SUM(FP104:$JV104),IF(FO104+SUM(FP104:$JV104)&gt;$BJ104,$BJ104-SUM(NP104:$RV104),FO104),0))</f>
        <v>0</v>
      </c>
      <c r="NP104" s="5">
        <f>IF(FP104=0,0,IF($BJ104&gt;SUM(FQ104:$JV104),IF(FP104+SUM(FQ104:$JV104)&gt;$BJ104,$BJ104-SUM(NQ104:$RV104),FP104),0))</f>
        <v>0</v>
      </c>
      <c r="NQ104" s="5">
        <f>IF(FQ104=0,0,IF($BJ104&gt;SUM(FR104:$JV104),IF(FQ104+SUM(FR104:$JV104)&gt;$BJ104,$BJ104-SUM(NR104:$RV104),FQ104),0))</f>
        <v>0</v>
      </c>
      <c r="NR104" s="5">
        <f>IF(FR104=0,0,IF($BJ104&gt;SUM(FS104:$JV104),IF(FR104+SUM(FS104:$JV104)&gt;$BJ104,$BJ104-SUM(NS104:$RV104),FR104),0))</f>
        <v>0</v>
      </c>
      <c r="NS104" s="5">
        <f>IF(FS104=0,0,IF($BJ104&gt;SUM(FT104:$JV104),IF(FS104+SUM(FT104:$JV104)&gt;$BJ104,$BJ104-SUM(NT104:$RV104),FS104),0))</f>
        <v>0</v>
      </c>
      <c r="NT104" s="5">
        <f>IF(FT104=0,0,IF($BJ104&gt;SUM(FU104:$JV104),IF(FT104+SUM(FU104:$JV104)&gt;$BJ104,$BJ104-SUM(NU104:$RV104),FT104),0))</f>
        <v>0</v>
      </c>
      <c r="NU104" s="5">
        <f>IF(FU104=0,0,IF($BJ104&gt;SUM(FV104:$JV104),IF(FU104+SUM(FV104:$JV104)&gt;$BJ104,$BJ104-SUM(NV104:$RV104),FU104),0))</f>
        <v>0</v>
      </c>
      <c r="NV104" s="5">
        <f>IF(FV104=0,0,IF($BJ104&gt;SUM(FW104:$JV104),IF(FV104+SUM(FW104:$JV104)&gt;$BJ104,$BJ104-SUM(NW104:$RV104),FV104),0))</f>
        <v>0</v>
      </c>
      <c r="NW104" s="5">
        <f>IF(FW104=0,0,IF($BJ104&gt;SUM(FX104:$JV104),IF(FW104+SUM(FX104:$JV104)&gt;$BJ104,$BJ104-SUM(NX104:$RV104),FW104),0))</f>
        <v>0</v>
      </c>
      <c r="NX104" s="5">
        <f>IF(FX104=0,0,IF($BJ104&gt;SUM(FY104:$JV104),IF(FX104+SUM(FY104:$JV104)&gt;$BJ104,$BJ104-SUM(NY104:$RV104),FX104),0))</f>
        <v>0</v>
      </c>
      <c r="NY104" s="5">
        <f>IF(FY104=0,0,IF($BJ104&gt;SUM(FZ104:$JV104),IF(FY104+SUM(FZ104:$JV104)&gt;$BJ104,$BJ104-SUM(NZ104:$RV104),FY104),0))</f>
        <v>0</v>
      </c>
      <c r="NZ104" s="5">
        <f>IF(FZ104=0,0,IF($BJ104&gt;SUM(GA104:$JV104),IF(FZ104+SUM(GA104:$JV104)&gt;$BJ104,$BJ104-SUM(OA104:$RV104),FZ104),0))</f>
        <v>0</v>
      </c>
      <c r="OA104" s="5">
        <f>IF(GA104=0,0,IF($BJ104&gt;SUM(GB104:$JV104),IF(GA104+SUM(GB104:$JV104)&gt;$BJ104,$BJ104-SUM(OB104:$RV104),GA104),0))</f>
        <v>0</v>
      </c>
      <c r="OB104" s="5">
        <f>IF(GB104=0,0,IF($BJ104&gt;SUM(GC104:$JV104),IF(GB104+SUM(GC104:$JV104)&gt;$BJ104,$BJ104-SUM(OC104:$RV104),GB104),0))</f>
        <v>0</v>
      </c>
      <c r="OC104" s="5">
        <f>IF(GC104=0,0,IF($BJ104&gt;SUM(GD104:$JV104),IF(GC104+SUM(GD104:$JV104)&gt;$BJ104,$BJ104-SUM(OD104:$RV104),GC104),0))</f>
        <v>0</v>
      </c>
      <c r="OD104" s="5">
        <f>IF(GD104=0,0,IF($BJ104&gt;SUM(GE104:$JV104),IF(GD104+SUM(GE104:$JV104)&gt;$BJ104,$BJ104-SUM(OE104:$RV104),GD104),0))</f>
        <v>0</v>
      </c>
      <c r="OE104" s="5">
        <f>IF(GE104=0,0,IF($BJ104&gt;SUM(GF104:$JV104),IF(GE104+SUM(GF104:$JV104)&gt;$BJ104,$BJ104-SUM(OF104:$RV104),GE104),0))</f>
        <v>0</v>
      </c>
      <c r="OF104" s="5">
        <f>IF(GF104=0,0,IF($BJ104&gt;SUM(GG104:$JV104),IF(GF104+SUM(GG104:$JV104)&gt;$BJ104,$BJ104-SUM(OG104:$RV104),GF104),0))</f>
        <v>0</v>
      </c>
      <c r="OG104" s="5">
        <f>IF(GG104=0,0,IF($BJ104&gt;SUM(GH104:$JV104),IF(GG104+SUM(GH104:$JV104)&gt;$BJ104,$BJ104-SUM(OH104:$RV104),GG104),0))</f>
        <v>0</v>
      </c>
      <c r="OH104" s="5">
        <f>IF(GH104=0,0,IF($BJ104&gt;SUM(GI104:$JV104),IF(GH104+SUM(GI104:$JV104)&gt;$BJ104,$BJ104-SUM(OI104:$RV104),GH104),0))</f>
        <v>0</v>
      </c>
      <c r="OI104" s="5">
        <f>IF(GI104=0,0,IF($BJ104&gt;SUM(GJ104:$JV104),IF(GI104+SUM(GJ104:$JV104)&gt;$BJ104,$BJ104-SUM(OJ104:$RV104),GI104),0))</f>
        <v>0</v>
      </c>
      <c r="OJ104" s="5">
        <f>IF(GJ104=0,0,IF($BJ104&gt;SUM(GK104:$JV104),IF(GJ104+SUM(GK104:$JV104)&gt;$BJ104,$BJ104-SUM(OK104:$RV104),GJ104),0))</f>
        <v>0</v>
      </c>
      <c r="OK104" s="5">
        <f>IF(GK104=0,0,IF($BJ104&gt;SUM(GL104:$JV104),IF(GK104+SUM(GL104:$JV104)&gt;$BJ104,$BJ104-SUM(OL104:$RV104),GK104),0))</f>
        <v>0</v>
      </c>
      <c r="OL104" s="5">
        <f>IF(GL104=0,0,IF($BJ104&gt;SUM(GM104:$JV104),IF(GL104+SUM(GM104:$JV104)&gt;$BJ104,$BJ104-SUM(OM104:$RV104),GL104),0))</f>
        <v>0</v>
      </c>
      <c r="OM104" s="5">
        <f>IF(GM104=0,0,IF($BJ104&gt;SUM(GN104:$JV104),IF(GM104+SUM(GN104:$JV104)&gt;$BJ104,$BJ104-SUM(ON104:$RV104),GM104),0))</f>
        <v>0</v>
      </c>
      <c r="ON104" s="5">
        <f>IF(GN104=0,0,IF($BJ104&gt;SUM(GO104:$JV104),IF(GN104+SUM(GO104:$JV104)&gt;$BJ104,$BJ104-SUM(OO104:$RV104),GN104),0))</f>
        <v>0</v>
      </c>
      <c r="OO104" s="5">
        <f>IF(GO104=0,0,IF($BJ104&gt;SUM(GP104:$JV104),IF(GO104+SUM(GP104:$JV104)&gt;$BJ104,$BJ104-SUM(OP104:$RV104),GO104),0))</f>
        <v>0</v>
      </c>
      <c r="OP104" s="5">
        <f>IF(GP104=0,0,IF($BJ104&gt;SUM(GQ104:$JV104),IF(GP104+SUM(GQ104:$JV104)&gt;$BJ104,$BJ104-SUM(OQ104:$RV104),GP104),0))</f>
        <v>0</v>
      </c>
      <c r="OQ104" s="5">
        <f>IF(GQ104=0,0,IF($BJ104&gt;SUM(GR104:$JV104),IF(GQ104+SUM(GR104:$JV104)&gt;$BJ104,$BJ104-SUM(OR104:$RV104),GQ104),0))</f>
        <v>0</v>
      </c>
      <c r="OR104" s="5">
        <f>IF(GR104=0,0,IF($BJ104&gt;SUM(GS104:$JV104),IF(GR104+SUM(GS104:$JV104)&gt;$BJ104,$BJ104-SUM(OS104:$RV104),GR104),0))</f>
        <v>0</v>
      </c>
      <c r="OS104" s="5">
        <f>IF(GS104=0,0,IF($BJ104&gt;SUM(GT104:$JV104),IF(GS104+SUM(GT104:$JV104)&gt;$BJ104,$BJ104-SUM(OT104:$RV104),GS104),0))</f>
        <v>0</v>
      </c>
      <c r="OT104" s="5">
        <f>IF(GT104=0,0,IF($BJ104&gt;SUM(GU104:$JV104),IF(GT104+SUM(GU104:$JV104)&gt;$BJ104,$BJ104-SUM(OU104:$RV104),GT104),0))</f>
        <v>0</v>
      </c>
      <c r="OU104" s="5">
        <f>IF(GU104=0,0,IF($BJ104&gt;SUM(GV104:$JV104),IF(GU104+SUM(GV104:$JV104)&gt;$BJ104,$BJ104-SUM(OV104:$RV104),GU104),0))</f>
        <v>0</v>
      </c>
      <c r="OV104" s="5">
        <f>IF(GV104=0,0,IF($BJ104&gt;SUM(GW104:$JV104),IF(GV104+SUM(GW104:$JV104)&gt;$BJ104,$BJ104-SUM(OW104:$RV104),GV104),0))</f>
        <v>0</v>
      </c>
      <c r="OW104" s="5">
        <f>IF(GW104=0,0,IF($BJ104&gt;SUM(GX104:$JV104),IF(GW104+SUM(GX104:$JV104)&gt;$BJ104,$BJ104-SUM(OX104:$RV104),GW104),0))</f>
        <v>0</v>
      </c>
      <c r="OX104" s="5">
        <f>IF(GX104=0,0,IF($BJ104&gt;SUM(GY104:$JV104),IF(GX104+SUM(GY104:$JV104)&gt;$BJ104,$BJ104-SUM(OY104:$RV104),GX104),0))</f>
        <v>0</v>
      </c>
      <c r="OY104" s="5">
        <f>IF(GY104=0,0,IF($BJ104&gt;SUM(GZ104:$JV104),IF(GY104+SUM(GZ104:$JV104)&gt;$BJ104,$BJ104-SUM(OZ104:$RV104),GY104),0))</f>
        <v>0</v>
      </c>
      <c r="OZ104" s="5">
        <f>IF(GZ104=0,0,IF($BJ104&gt;SUM(HA104:$JV104),IF(GZ104+SUM(HA104:$JV104)&gt;$BJ104,$BJ104-SUM(PA104:$RV104),GZ104),0))</f>
        <v>0</v>
      </c>
      <c r="PA104" s="5">
        <f>IF(HA104=0,0,IF($BJ104&gt;SUM(HB104:$JV104),IF(HA104+SUM(HB104:$JV104)&gt;$BJ104,$BJ104-SUM(PB104:$RV104),HA104),0))</f>
        <v>0</v>
      </c>
      <c r="PB104" s="5">
        <f>IF(HB104=0,0,IF($BJ104&gt;SUM(HC104:$JV104),IF(HB104+SUM(HC104:$JV104)&gt;$BJ104,$BJ104-SUM(PC104:$RV104),HB104),0))</f>
        <v>0</v>
      </c>
      <c r="PC104" s="5">
        <f>IF(HC104=0,0,IF($BJ104&gt;SUM(HD104:$JV104),IF(HC104+SUM(HD104:$JV104)&gt;$BJ104,$BJ104-SUM(PD104:$RV104),HC104),0))</f>
        <v>0</v>
      </c>
      <c r="PD104" s="5">
        <f>IF(HD104=0,0,IF($BJ104&gt;SUM(HE104:$JV104),IF(HD104+SUM(HE104:$JV104)&gt;$BJ104,$BJ104-SUM(PE104:$RV104),HD104),0))</f>
        <v>0</v>
      </c>
      <c r="PE104" s="5">
        <f>IF(HE104=0,0,IF($BJ104&gt;SUM(HF104:$JV104),IF(HE104+SUM(HF104:$JV104)&gt;$BJ104,$BJ104-SUM(PF104:$RV104),HE104),0))</f>
        <v>0</v>
      </c>
      <c r="PF104" s="5">
        <f>IF(HF104=0,0,IF($BJ104&gt;SUM(HG104:$JV104),IF(HF104+SUM(HG104:$JV104)&gt;$BJ104,$BJ104-SUM(PG104:$RV104),HF104),0))</f>
        <v>0</v>
      </c>
      <c r="PG104" s="5">
        <f>IF(HG104=0,0,IF($BJ104&gt;SUM(HH104:$JV104),IF(HG104+SUM(HH104:$JV104)&gt;$BJ104,$BJ104-SUM(PH104:$RV104),HG104),0))</f>
        <v>0</v>
      </c>
      <c r="PH104" s="5">
        <f>IF(HH104=0,0,IF($BJ104&gt;SUM(HI104:$JV104),IF(HH104+SUM(HI104:$JV104)&gt;$BJ104,$BJ104-SUM(PI104:$RV104),HH104),0))</f>
        <v>0</v>
      </c>
      <c r="PI104" s="5">
        <f>IF(HI104=0,0,IF($BJ104&gt;SUM(HJ104:$JV104),IF(HI104+SUM(HJ104:$JV104)&gt;$BJ104,$BJ104-SUM(PJ104:$RV104),HI104),0))</f>
        <v>0</v>
      </c>
      <c r="PJ104" s="5">
        <f>IF(HJ104=0,0,IF($BJ104&gt;SUM(HK104:$JV104),IF(HJ104+SUM(HK104:$JV104)&gt;$BJ104,$BJ104-SUM(PK104:$RV104),HJ104),0))</f>
        <v>0</v>
      </c>
      <c r="PK104" s="5">
        <f>IF(HK104=0,0,IF($BJ104&gt;SUM(HL104:$JV104),IF(HK104+SUM(HL104:$JV104)&gt;$BJ104,$BJ104-SUM(PL104:$RV104),HK104),0))</f>
        <v>0</v>
      </c>
      <c r="PL104" s="5">
        <f>IF(HL104=0,0,IF($BJ104&gt;SUM(HM104:$JV104),IF(HL104+SUM(HM104:$JV104)&gt;$BJ104,$BJ104-SUM(PM104:$RV104),HL104),0))</f>
        <v>0</v>
      </c>
      <c r="PM104" s="5">
        <f>IF(HM104=0,0,IF($BJ104&gt;SUM(HN104:$JV104),IF(HM104+SUM(HN104:$JV104)&gt;$BJ104,$BJ104-SUM(PN104:$RV104),HM104),0))</f>
        <v>0</v>
      </c>
      <c r="PN104" s="5">
        <f>IF(HN104=0,0,IF($BJ104&gt;SUM(HO104:$JV104),IF(HN104+SUM(HO104:$JV104)&gt;$BJ104,$BJ104-SUM(PO104:$RV104),HN104),0))</f>
        <v>0</v>
      </c>
      <c r="PO104" s="5">
        <f>IF(HO104=0,0,IF($BJ104&gt;SUM(HP104:$JV104),IF(HO104+SUM(HP104:$JV104)&gt;$BJ104,$BJ104-SUM(PP104:$RV104),HO104),0))</f>
        <v>0</v>
      </c>
      <c r="PP104" s="5">
        <f>IF(HP104=0,0,IF($BJ104&gt;SUM(HQ104:$JV104),IF(HP104+SUM(HQ104:$JV104)&gt;$BJ104,$BJ104-SUM(PQ104:$RV104),HP104),0))</f>
        <v>0</v>
      </c>
      <c r="PQ104" s="5">
        <f>IF(HQ104=0,0,IF($BJ104&gt;SUM(HR104:$JV104),IF(HQ104+SUM(HR104:$JV104)&gt;$BJ104,$BJ104-SUM(PR104:$RV104),HQ104),0))</f>
        <v>0</v>
      </c>
      <c r="PR104" s="5">
        <f>IF(HR104=0,0,IF($BJ104&gt;SUM(HS104:$JV104),IF(HR104+SUM(HS104:$JV104)&gt;$BJ104,$BJ104-SUM(PS104:$RV104),HR104),0))</f>
        <v>0</v>
      </c>
      <c r="PS104" s="5">
        <f>IF(HS104=0,0,IF($BJ104&gt;SUM(HT104:$JV104),IF(HS104+SUM(HT104:$JV104)&gt;$BJ104,$BJ104-SUM(PT104:$RV104),HS104),0))</f>
        <v>0</v>
      </c>
      <c r="PT104" s="5">
        <f>IF(HT104=0,0,IF($BJ104&gt;SUM(HU104:$JV104),IF(HT104+SUM(HU104:$JV104)&gt;$BJ104,$BJ104-SUM(PU104:$RV104),HT104),0))</f>
        <v>0</v>
      </c>
      <c r="PU104" s="5">
        <f>IF(HU104=0,0,IF($BJ104&gt;SUM(HV104:$JV104),IF(HU104+SUM(HV104:$JV104)&gt;$BJ104,$BJ104-SUM(PV104:$RV104),HU104),0))</f>
        <v>0</v>
      </c>
      <c r="PV104" s="5">
        <f>IF(HV104=0,0,IF($BJ104&gt;SUM(HW104:$JV104),IF(HV104+SUM(HW104:$JV104)&gt;$BJ104,$BJ104-SUM(PW104:$RV104),HV104),0))</f>
        <v>0</v>
      </c>
      <c r="PW104" s="5">
        <f>IF(HW104=0,0,IF($BJ104&gt;SUM(HX104:$JV104),IF(HW104+SUM(HX104:$JV104)&gt;$BJ104,$BJ104-SUM(PX104:$RV104),HW104),0))</f>
        <v>0</v>
      </c>
      <c r="PX104" s="5">
        <f>IF(HX104=0,0,IF($BJ104&gt;SUM(HY104:$JV104),IF(HX104+SUM(HY104:$JV104)&gt;$BJ104,$BJ104-SUM(PY104:$RV104),HX104),0))</f>
        <v>0</v>
      </c>
      <c r="PY104" s="5">
        <f>IF(HY104=0,0,IF($BJ104&gt;SUM(HZ104:$JV104),IF(HY104+SUM(HZ104:$JV104)&gt;$BJ104,$BJ104-SUM(PZ104:$RV104),HY104),0))</f>
        <v>0</v>
      </c>
      <c r="PZ104" s="5">
        <f>IF(HZ104=0,0,IF($BJ104&gt;SUM(IA104:$JV104),IF(HZ104+SUM(IA104:$JV104)&gt;$BJ104,$BJ104-SUM(QA104:$RV104),HZ104),0))</f>
        <v>0</v>
      </c>
      <c r="QA104" s="5">
        <f>IF(IA104=0,0,IF($BJ104&gt;SUM(IB104:$JV104),IF(IA104+SUM(IB104:$JV104)&gt;$BJ104,$BJ104-SUM(QB104:$RV104),IA104),0))</f>
        <v>0</v>
      </c>
      <c r="QB104" s="5">
        <f>IF(IB104=0,0,IF($BJ104&gt;SUM(IC104:$JV104),IF(IB104+SUM(IC104:$JV104)&gt;$BJ104,$BJ104-SUM(QC104:$RV104),IB104),0))</f>
        <v>0</v>
      </c>
      <c r="QC104" s="5">
        <f>IF(IC104=0,0,IF($BJ104&gt;SUM(ID104:$JV104),IF(IC104+SUM(ID104:$JV104)&gt;$BJ104,$BJ104-SUM(QD104:$RV104),IC104),0))</f>
        <v>0</v>
      </c>
      <c r="QD104" s="5">
        <f>IF(ID104=0,0,IF($BJ104&gt;SUM(IE104:$JV104),IF(ID104+SUM(IE104:$JV104)&gt;$BJ104,$BJ104-SUM(QE104:$RV104),ID104),0))</f>
        <v>0</v>
      </c>
      <c r="QE104" s="5">
        <f>IF(IE104=0,0,IF($BJ104&gt;SUM(IF104:$JV104),IF(IE104+SUM(IF104:$JV104)&gt;$BJ104,$BJ104-SUM(QF104:$RV104),IE104),0))</f>
        <v>0</v>
      </c>
      <c r="QF104" s="5">
        <f>IF(IF104=0,0,IF($BJ104&gt;SUM(IG104:$JV104),IF(IF104+SUM(IG104:$JV104)&gt;$BJ104,$BJ104-SUM(QG104:$RV104),IF104),0))</f>
        <v>0</v>
      </c>
      <c r="QG104" s="5">
        <f>IF(IG104=0,0,IF($BJ104&gt;SUM(IH104:$JV104),IF(IG104+SUM(IH104:$JV104)&gt;$BJ104,$BJ104-SUM(QH104:$RV104),IG104),0))</f>
        <v>0</v>
      </c>
      <c r="QH104" s="5">
        <f>IF(IH104=0,0,IF($BJ104&gt;SUM(II104:$JV104),IF(IH104+SUM(II104:$JV104)&gt;$BJ104,$BJ104-SUM(QI104:$RV104),IH104),0))</f>
        <v>0</v>
      </c>
      <c r="QI104" s="5">
        <f>IF(II104=0,0,IF($BJ104&gt;SUM(IJ104:$JV104),IF(II104+SUM(IJ104:$JV104)&gt;$BJ104,$BJ104-SUM(QJ104:$RV104),II104),0))</f>
        <v>0</v>
      </c>
      <c r="QJ104" s="5">
        <f>IF(IJ104=0,0,IF($BJ104&gt;SUM(IK104:$JV104),IF(IJ104+SUM(IK104:$JV104)&gt;$BJ104,$BJ104-SUM(QK104:$RV104),IJ104),0))</f>
        <v>0</v>
      </c>
      <c r="QK104" s="5">
        <f>IF(IK104=0,0,IF($BJ104&gt;SUM(IL104:$JV104),IF(IK104+SUM(IL104:$JV104)&gt;$BJ104,$BJ104-SUM(QL104:$RV104),IK104),0))</f>
        <v>0</v>
      </c>
      <c r="QL104" s="5">
        <f>IF(IL104=0,0,IF($BJ104&gt;SUM(IM104:$JV104),IF(IL104+SUM(IM104:$JV104)&gt;$BJ104,$BJ104-SUM(QM104:$RV104),IL104),0))</f>
        <v>0</v>
      </c>
      <c r="QM104" s="5">
        <f>IF(IM104=0,0,IF($BJ104&gt;SUM(IN104:$JV104),IF(IM104+SUM(IN104:$JV104)&gt;$BJ104,$BJ104-SUM(QN104:$RV104),IM104),0))</f>
        <v>0</v>
      </c>
      <c r="QN104" s="5">
        <f>IF(IN104=0,0,IF($BJ104&gt;SUM(IO104:$JV104),IF(IN104+SUM(IO104:$JV104)&gt;$BJ104,$BJ104-SUM(QO104:$RV104),IN104),0))</f>
        <v>0</v>
      </c>
      <c r="QO104" s="5">
        <f>IF(IO104=0,0,IF($BJ104&gt;SUM(IP104:$JV104),IF(IO104+SUM(IP104:$JV104)&gt;$BJ104,$BJ104-SUM(QP104:$RV104),IO104),0))</f>
        <v>0</v>
      </c>
      <c r="QP104" s="5">
        <f>IF(IP104=0,0,IF($BJ104&gt;SUM(IQ104:$JV104),IF(IP104+SUM(IQ104:$JV104)&gt;$BJ104,$BJ104-SUM(QQ104:$RV104),IP104),0))</f>
        <v>0</v>
      </c>
      <c r="QQ104" s="5">
        <f>IF(IQ104=0,0,IF($BJ104&gt;SUM(IR104:$JV104),IF(IQ104+SUM(IR104:$JV104)&gt;$BJ104,$BJ104-SUM(QR104:$RV104),IQ104),0))</f>
        <v>0</v>
      </c>
      <c r="QR104" s="5">
        <f>IF(IR104=0,0,IF($BJ104&gt;SUM(IS104:$JV104),IF(IR104+SUM(IS104:$JV104)&gt;$BJ104,$BJ104-SUM(QS104:$RV104),IR104),0))</f>
        <v>0</v>
      </c>
      <c r="QS104" s="5">
        <f>IF(IS104=0,0,IF($BJ104&gt;SUM(IT104:$JV104),IF(IS104+SUM(IT104:$JV104)&gt;$BJ104,$BJ104-SUM(QT104:$RV104),IS104),0))</f>
        <v>0</v>
      </c>
      <c r="QT104" s="5">
        <f>IF(IT104=0,0,IF($BJ104&gt;SUM(IU104:$JV104),IF(IT104+SUM(IU104:$JV104)&gt;$BJ104,$BJ104-SUM(QU104:$RV104),IT104),0))</f>
        <v>0</v>
      </c>
      <c r="QU104" s="5">
        <f>IF(IU104=0,0,IF($BJ104&gt;SUM(IV104:$JV104),IF(IU104+SUM(IV104:$JV104)&gt;$BJ104,$BJ104-SUM(QV104:$RV104),IU104),0))</f>
        <v>0</v>
      </c>
      <c r="QV104" s="5">
        <f>IF(IV104=0,0,IF($BJ104&gt;SUM(IW104:$JV104),IF(IV104+SUM(IW104:$JV104)&gt;$BJ104,$BJ104-SUM(QW104:$RV104),IV104),0))</f>
        <v>0</v>
      </c>
      <c r="QW104" s="5">
        <f>IF(IW104=0,0,IF($BJ104&gt;SUM(IX104:$JV104),IF(IW104+SUM(IX104:$JV104)&gt;$BJ104,$BJ104-SUM(QX104:$RV104),IW104),0))</f>
        <v>0</v>
      </c>
      <c r="QX104" s="5">
        <f>IF(IX104=0,0,IF($BJ104&gt;SUM(IY104:$JV104),IF(IX104+SUM(IY104:$JV104)&gt;$BJ104,$BJ104-SUM(QY104:$RV104),IX104),0))</f>
        <v>0</v>
      </c>
      <c r="QY104" s="5">
        <f>IF(IY104=0,0,IF($BJ104&gt;SUM(IZ104:$JV104),IF(IY104+SUM(IZ104:$JV104)&gt;$BJ104,$BJ104-SUM(QZ104:$RV104),IY104),0))</f>
        <v>0</v>
      </c>
      <c r="QZ104" s="5">
        <f>IF(IZ104=0,0,IF($BJ104&gt;SUM(JA104:$JV104),IF(IZ104+SUM(JA104:$JV104)&gt;$BJ104,$BJ104-SUM(RA104:$RV104),IZ104),0))</f>
        <v>0</v>
      </c>
      <c r="RA104" s="5">
        <f>IF(JA104=0,0,IF($BJ104&gt;SUM(JB104:$JV104),IF(JA104+SUM(JB104:$JV104)&gt;$BJ104,$BJ104-SUM(RB104:$RV104),JA104),0))</f>
        <v>0</v>
      </c>
      <c r="RB104" s="5">
        <f>IF(JB104=0,0,IF($BJ104&gt;SUM(JC104:$JV104),IF(JB104+SUM(JC104:$JV104)&gt;$BJ104,$BJ104-SUM(RC104:$RV104),JB104),0))</f>
        <v>0</v>
      </c>
      <c r="RC104" s="5">
        <f>IF(JC104=0,0,IF($BJ104&gt;SUM(JD104:$JV104),IF(JC104+SUM(JD104:$JV104)&gt;$BJ104,$BJ104-SUM(RD104:$RV104),JC104),0))</f>
        <v>0</v>
      </c>
      <c r="RD104" s="5">
        <f>IF(JD104=0,0,IF($BJ104&gt;SUM(JE104:$JV104),IF(JD104+SUM(JE104:$JV104)&gt;$BJ104,$BJ104-SUM(RE104:$RV104),JD104),0))</f>
        <v>0</v>
      </c>
      <c r="RE104" s="5">
        <f>IF(JE104=0,0,IF($BJ104&gt;SUM(JF104:$JV104),IF(JE104+SUM(JF104:$JV104)&gt;$BJ104,$BJ104-SUM(RF104:$RV104),JE104),0))</f>
        <v>0</v>
      </c>
      <c r="RF104" s="5">
        <f>IF(JF104=0,0,IF($BJ104&gt;SUM(JG104:$JV104),IF(JF104+SUM(JG104:$JV104)&gt;$BJ104,$BJ104-SUM(RG104:$RV104),JF104),0))</f>
        <v>0</v>
      </c>
      <c r="RG104" s="5">
        <f>IF(JG104=0,0,IF($BJ104&gt;SUM(JH104:$JV104),IF(JG104+SUM(JH104:$JV104)&gt;$BJ104,$BJ104-SUM(RH104:$RV104),JG104),0))</f>
        <v>0</v>
      </c>
      <c r="RH104" s="5">
        <f>IF(JH104=0,0,IF($BJ104&gt;SUM(JI104:$JV104),IF(JH104+SUM(JI104:$JV104)&gt;$BJ104,$BJ104-SUM(RI104:$RV104),JH104),0))</f>
        <v>0</v>
      </c>
      <c r="RI104" s="5">
        <f>IF(JI104=0,0,IF($BJ104&gt;SUM(JJ104:$JV104),IF(JI104+SUM(JJ104:$JV104)&gt;$BJ104,$BJ104-SUM(RJ104:$RV104),JI104),0))</f>
        <v>0</v>
      </c>
      <c r="RJ104" s="5">
        <f>IF(JJ104=0,0,IF($BJ104&gt;SUM(JK104:$JV104),IF(JJ104+SUM(JK104:$JV104)&gt;$BJ104,$BJ104-SUM(RK104:$RV104),JJ104),0))</f>
        <v>0</v>
      </c>
      <c r="RK104" s="5">
        <f>IF(JK104=0,0,IF($BJ104&gt;SUM(JL104:$JV104),IF(JK104+SUM(JL104:$JV104)&gt;$BJ104,$BJ104-SUM(RL104:$RV104),JK104),0))</f>
        <v>0</v>
      </c>
      <c r="RL104" s="5">
        <f>IF(JL104=0,0,IF($BJ104&gt;SUM(JM104:$JV104),IF(JL104+SUM(JM104:$JV104)&gt;$BJ104,$BJ104-SUM(RM104:$RV104),JL104),0))</f>
        <v>0</v>
      </c>
      <c r="RM104" s="5">
        <f>IF(JM104=0,0,IF($BJ104&gt;SUM(JN104:$JV104),IF(JM104+SUM(JN104:$JV104)&gt;$BJ104,$BJ104-SUM(RN104:$RV104),JM104),0))</f>
        <v>0</v>
      </c>
      <c r="RN104" s="5">
        <f>IF(JN104=0,0,IF($BJ104&gt;SUM(JO104:$JV104),IF(JN104+SUM(JO104:$JV104)&gt;$BJ104,$BJ104-SUM(RO104:$RV104),JN104),0))</f>
        <v>0</v>
      </c>
      <c r="RO104" s="5">
        <f>IF(JO104=0,0,IF($BJ104&gt;SUM(JP104:$JV104),IF(JO104+SUM(JP104:$JV104)&gt;$BJ104,$BJ104-SUM(RP104:$RV104),JO104),0))</f>
        <v>0</v>
      </c>
      <c r="RP104" s="5">
        <f>IF(JP104=0,0,IF($BJ104&gt;SUM(JQ104:$JV104),IF(JP104+SUM(JQ104:$JV104)&gt;$BJ104,$BJ104-SUM(RQ104:$RV104),JP104),0))</f>
        <v>0</v>
      </c>
      <c r="RQ104" s="5">
        <f>IF(JQ104=0,0,IF($BJ104&gt;SUM(JR104:$JV104),IF(JQ104+SUM(JR104:$JV104)&gt;$BJ104,$BJ104-SUM(RR104:$RV104),JQ104),0))</f>
        <v>0</v>
      </c>
      <c r="RR104" s="5">
        <f>IF(JR104=0,0,IF($BJ104&gt;SUM(JS104:$JV104),IF(JR104+SUM(JS104:$JV104)&gt;$BJ104,$BJ104-SUM(RS104:$RV104),JR104),0))</f>
        <v>0</v>
      </c>
      <c r="RS104" s="5">
        <f>IF(JS104=0,0,IF($BJ104&gt;SUM(JT104:$JV104),IF(JS104+SUM(JT104:$JV104)&gt;$BJ104,$BJ104-SUM(RT104:$RV104),JS104),0))</f>
        <v>0</v>
      </c>
      <c r="RT104" s="5">
        <f>IF(JT104=0,0,IF($BJ104&gt;SUM(JU104:$JV104),IF(JT104+SUM(JU104:$JV104)&gt;$BJ104,$BJ104-SUM(RU104:$RV104),JT104),0))</f>
        <v>0</v>
      </c>
      <c r="RU104" s="5">
        <f>IF(JU104=0,0,IF($BJ104&gt;SUM(JV104:$JV104),IF(JU104+SUM(JV104:$JV104)&gt;$BJ104,$BJ104-SUM(RV104:$RV104),JU104),0))</f>
        <v>0</v>
      </c>
      <c r="RV104" s="54"/>
      <c r="RW104" s="12">
        <f ca="1">SUMIFS(Sales!D$1:D$151,Sales!B$1:B$151,B104,Sales!C$1:C$151,C104)</f>
        <v>107</v>
      </c>
      <c r="RX104" s="65" t="b">
        <f>IF(COUNTIF(Sales!C$1:C$153,C104)=1,TRUE,FALSE)</f>
        <v>1</v>
      </c>
      <c r="RY104" t="b">
        <f t="shared" si="625"/>
        <v>1</v>
      </c>
    </row>
    <row r="105" spans="1:493" x14ac:dyDescent="0.35">
      <c r="A105" s="7">
        <f t="shared" ca="1" si="546"/>
        <v>105</v>
      </c>
      <c r="B105" s="126" t="str">
        <f t="shared" si="595"/>
        <v>GC-Shoes</v>
      </c>
      <c r="C105" s="20" t="s">
        <v>246</v>
      </c>
      <c r="D105" s="20" t="s">
        <v>479</v>
      </c>
      <c r="E105" s="155">
        <f>IF(LEFT(C105,5)="Total",0,SUMIFS(Costing!E$1:E$79,Costing!C$1:C$79,B105,Costing!D$1:D$79,C105))</f>
        <v>1</v>
      </c>
      <c r="F105" s="60">
        <f>SUMIFS(Costing!G$1:G$79,Costing!C$1:C$79,B105,Costing!D$1:D$79,C105)</f>
        <v>62.9</v>
      </c>
      <c r="G105" s="92"/>
      <c r="H105" s="220"/>
      <c r="I105" s="67">
        <f t="shared" si="626"/>
        <v>0</v>
      </c>
      <c r="J105" s="92"/>
      <c r="K105" s="220"/>
      <c r="L105" s="67">
        <f t="shared" si="627"/>
        <v>0</v>
      </c>
      <c r="M105" s="92"/>
      <c r="N105" s="220"/>
      <c r="O105" s="67">
        <f t="shared" si="628"/>
        <v>0</v>
      </c>
      <c r="P105" s="92"/>
      <c r="Q105" s="220"/>
      <c r="R105" s="67">
        <f t="shared" si="629"/>
        <v>0</v>
      </c>
      <c r="S105" s="92"/>
      <c r="T105" s="220"/>
      <c r="U105" s="67">
        <f t="shared" si="630"/>
        <v>0</v>
      </c>
      <c r="V105" s="92"/>
      <c r="W105" s="220"/>
      <c r="X105" s="67">
        <f t="shared" si="631"/>
        <v>0</v>
      </c>
      <c r="Y105" s="92"/>
      <c r="Z105" s="220"/>
      <c r="AA105" s="67">
        <f t="shared" si="632"/>
        <v>0</v>
      </c>
      <c r="AB105" s="92"/>
      <c r="AC105" s="220"/>
      <c r="AD105" s="67">
        <f t="shared" si="633"/>
        <v>0</v>
      </c>
      <c r="AE105" s="92"/>
      <c r="AF105" s="220"/>
      <c r="AG105" s="67">
        <f t="shared" si="634"/>
        <v>0</v>
      </c>
      <c r="AH105" s="92"/>
      <c r="AI105" s="220"/>
      <c r="AJ105" s="67">
        <f t="shared" si="635"/>
        <v>0</v>
      </c>
      <c r="AK105" s="92"/>
      <c r="AL105" s="220"/>
      <c r="AM105" s="67">
        <f t="shared" si="636"/>
        <v>0</v>
      </c>
      <c r="AN105" s="92"/>
      <c r="AO105" s="220"/>
      <c r="AP105" s="67">
        <f t="shared" si="637"/>
        <v>0</v>
      </c>
      <c r="AQ105" s="92"/>
      <c r="AR105" s="220"/>
      <c r="AS105" s="67">
        <f t="shared" si="638"/>
        <v>0</v>
      </c>
      <c r="AT105" s="92"/>
      <c r="AU105" s="220"/>
      <c r="AV105" s="67">
        <f t="shared" si="639"/>
        <v>0</v>
      </c>
      <c r="AW105" s="92"/>
      <c r="AX105" s="220"/>
      <c r="AY105" s="67">
        <f t="shared" si="640"/>
        <v>0</v>
      </c>
      <c r="AZ105" s="92"/>
      <c r="BA105" s="220"/>
      <c r="BB105" s="67">
        <f t="shared" si="641"/>
        <v>0</v>
      </c>
      <c r="BC105" s="92"/>
      <c r="BD105" s="220"/>
      <c r="BE105" s="67">
        <f t="shared" si="642"/>
        <v>0</v>
      </c>
      <c r="BF105" s="92"/>
      <c r="BG105" s="220"/>
      <c r="BH105" s="67">
        <f t="shared" si="643"/>
        <v>0</v>
      </c>
      <c r="BI105" s="68"/>
      <c r="BJ105" s="154">
        <f t="shared" si="644"/>
        <v>1</v>
      </c>
      <c r="BK105" s="116">
        <f t="shared" si="645"/>
        <v>62.9</v>
      </c>
      <c r="BL105" s="50"/>
      <c r="BM105" s="5">
        <f ca="1">SUMIFS(INDIRECT("Sales!"&amp;RW105&amp;":"&amp;RW105),Sales!$1:$1,"&gt;"&amp;$BN$2,Sales!$1:$1,"&lt;="&amp;$C$2)/$BM$2*30</f>
        <v>5.6666666666666661</v>
      </c>
      <c r="BN105" s="72"/>
      <c r="BO105" s="5">
        <f>SUMIF($DB$2:$RV$2,"&lt;"&amp;BO$2,$DB105:$RV105)-SUM($BN105:BN105)</f>
        <v>0</v>
      </c>
      <c r="BP105" s="5">
        <f>SUMIF($DB$2:$RV$2,"&lt;"&amp;BP$2,$DB105:$RV105)-SUM($BN105:BO105)</f>
        <v>0</v>
      </c>
      <c r="BQ105" s="5">
        <f>SUMIF($DB$2:$RV$2,"&lt;"&amp;BQ$2,$DB105:$RV105)-SUM($BN105:BP105)</f>
        <v>0</v>
      </c>
      <c r="BR105" s="5">
        <f>SUMIF($DB$2:$RV$2,"&lt;"&amp;BR$2,$DB105:$RV105)-SUM($BN105:BQ105)</f>
        <v>0</v>
      </c>
      <c r="BS105" s="5">
        <f>SUMIF($DB$2:$RV$2,"&lt;"&amp;BS$2,$DB105:$RV105)-SUM($BN105:BR105)</f>
        <v>0</v>
      </c>
      <c r="BT105" s="5">
        <f>SUMIF($DB$2:$RV$2,"&lt;"&amp;BT$2,$DB105:$RV105)-SUM($BN105:BS105)</f>
        <v>1</v>
      </c>
      <c r="BU105" s="5">
        <f t="shared" si="623"/>
        <v>381</v>
      </c>
      <c r="BV105" s="10"/>
      <c r="BW105" s="79">
        <v>0</v>
      </c>
      <c r="BX105" s="79">
        <v>0</v>
      </c>
      <c r="BY105" s="79">
        <v>0</v>
      </c>
      <c r="BZ105" s="79"/>
      <c r="CA105" s="79"/>
      <c r="CB105" s="79"/>
      <c r="CC105" s="79">
        <v>0</v>
      </c>
      <c r="CD105" s="79">
        <v>0</v>
      </c>
      <c r="CE105" s="79">
        <v>0</v>
      </c>
      <c r="CF105" s="79">
        <v>0</v>
      </c>
      <c r="CG105" s="79">
        <v>0</v>
      </c>
      <c r="CH105" s="79">
        <v>0</v>
      </c>
      <c r="CI105" s="79">
        <v>0</v>
      </c>
      <c r="CJ105" s="79">
        <v>0</v>
      </c>
      <c r="CK105" s="79">
        <v>0</v>
      </c>
      <c r="CL105" s="79">
        <v>0</v>
      </c>
      <c r="CM105" s="79">
        <v>0</v>
      </c>
      <c r="CN105" s="79">
        <v>0</v>
      </c>
      <c r="CO105" s="79">
        <v>0</v>
      </c>
      <c r="CP105" s="79">
        <v>0</v>
      </c>
      <c r="CQ105" s="79">
        <v>0</v>
      </c>
      <c r="CR105" s="79">
        <v>0</v>
      </c>
      <c r="CS105" s="79">
        <v>0</v>
      </c>
      <c r="CT105" s="79">
        <v>0</v>
      </c>
      <c r="CU105" s="79">
        <v>0</v>
      </c>
      <c r="CV105" s="79">
        <v>0</v>
      </c>
      <c r="CW105" s="79">
        <v>0</v>
      </c>
      <c r="CX105" s="95">
        <v>0</v>
      </c>
      <c r="CY105" s="79">
        <v>0</v>
      </c>
      <c r="CZ105" s="79">
        <v>0</v>
      </c>
      <c r="DA105" s="79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24</v>
      </c>
      <c r="EH105" s="5">
        <v>30</v>
      </c>
      <c r="EI105" s="5">
        <v>15</v>
      </c>
      <c r="EJ105" s="5">
        <v>20</v>
      </c>
      <c r="EK105" s="5">
        <v>4</v>
      </c>
      <c r="EL105" s="5">
        <v>4</v>
      </c>
      <c r="EM105" s="5">
        <v>0</v>
      </c>
      <c r="EN105" s="5">
        <v>11</v>
      </c>
      <c r="EO105" s="5">
        <v>2</v>
      </c>
      <c r="EP105" s="5">
        <v>0</v>
      </c>
      <c r="EQ105" s="5">
        <v>0</v>
      </c>
      <c r="ER105" s="5">
        <v>3</v>
      </c>
      <c r="ES105" s="5">
        <v>5</v>
      </c>
      <c r="ET105" s="5">
        <v>6</v>
      </c>
      <c r="EU105" s="5">
        <v>5</v>
      </c>
      <c r="EV105" s="5">
        <v>4</v>
      </c>
      <c r="EW105" s="5">
        <v>10</v>
      </c>
      <c r="EX105" s="5">
        <v>5</v>
      </c>
      <c r="EY105" s="5">
        <v>15</v>
      </c>
      <c r="EZ105" s="5">
        <v>10</v>
      </c>
      <c r="FA105" s="5">
        <v>0</v>
      </c>
      <c r="FB105" s="5">
        <v>5</v>
      </c>
      <c r="FC105" s="5">
        <v>13</v>
      </c>
      <c r="FD105" s="5">
        <v>5</v>
      </c>
      <c r="FE105" s="5">
        <v>0</v>
      </c>
      <c r="FF105" s="5">
        <v>7</v>
      </c>
      <c r="FG105" s="5">
        <v>8</v>
      </c>
      <c r="FH105" s="5">
        <v>0</v>
      </c>
      <c r="FI105" s="5">
        <v>0</v>
      </c>
      <c r="FJ105" s="5">
        <v>10</v>
      </c>
      <c r="FK105" s="5">
        <v>8</v>
      </c>
      <c r="FL105" s="5">
        <v>3</v>
      </c>
      <c r="FM105" s="5">
        <v>6</v>
      </c>
      <c r="FN105" s="5">
        <v>0</v>
      </c>
      <c r="FO105" s="5">
        <v>7</v>
      </c>
      <c r="FP105" s="5">
        <v>0</v>
      </c>
      <c r="FQ105" s="5">
        <v>4</v>
      </c>
      <c r="FR105" s="5">
        <v>13</v>
      </c>
      <c r="FS105" s="5">
        <v>0</v>
      </c>
      <c r="FT105" s="5">
        <v>4</v>
      </c>
      <c r="FU105" s="5">
        <v>5</v>
      </c>
      <c r="FV105" s="5">
        <v>0</v>
      </c>
      <c r="FW105" s="5">
        <v>14</v>
      </c>
      <c r="FX105" s="5">
        <v>5</v>
      </c>
      <c r="FY105" s="5">
        <v>3</v>
      </c>
      <c r="FZ105" s="5">
        <v>12</v>
      </c>
      <c r="GA105" s="5">
        <v>9</v>
      </c>
      <c r="GB105" s="5">
        <v>8</v>
      </c>
      <c r="GC105" s="5">
        <v>18</v>
      </c>
      <c r="GD105" s="5">
        <v>0</v>
      </c>
      <c r="GE105" s="5">
        <v>11</v>
      </c>
      <c r="GF105" s="5">
        <v>12</v>
      </c>
      <c r="GG105" s="5">
        <v>0</v>
      </c>
      <c r="GH105" s="5">
        <v>10</v>
      </c>
      <c r="GI105" s="5">
        <v>7</v>
      </c>
      <c r="GJ105" s="5">
        <v>15</v>
      </c>
      <c r="GK105" s="5">
        <v>8</v>
      </c>
      <c r="GL105" s="5">
        <v>11</v>
      </c>
      <c r="GM105" s="5">
        <v>8</v>
      </c>
      <c r="GN105" s="5">
        <v>7</v>
      </c>
      <c r="GO105" s="5">
        <v>12</v>
      </c>
      <c r="GP105" s="5">
        <v>5</v>
      </c>
      <c r="GQ105" s="5">
        <v>10</v>
      </c>
      <c r="GR105" s="5">
        <v>7</v>
      </c>
      <c r="GS105" s="5">
        <v>5</v>
      </c>
      <c r="GT105" s="5">
        <v>7</v>
      </c>
      <c r="GU105" s="5">
        <v>3</v>
      </c>
      <c r="GV105" s="5">
        <v>9</v>
      </c>
      <c r="GW105" s="5">
        <v>10</v>
      </c>
      <c r="GX105" s="5">
        <v>0</v>
      </c>
      <c r="GY105" s="5">
        <v>12</v>
      </c>
      <c r="GZ105" s="5">
        <v>16</v>
      </c>
      <c r="HA105" s="5">
        <v>13</v>
      </c>
      <c r="HB105" s="5">
        <v>12</v>
      </c>
      <c r="HC105" s="5">
        <v>2</v>
      </c>
      <c r="HD105" s="5">
        <v>6</v>
      </c>
      <c r="HE105" s="5">
        <v>9</v>
      </c>
      <c r="HF105" s="5">
        <v>11</v>
      </c>
      <c r="HG105" s="5">
        <v>8</v>
      </c>
      <c r="HH105" s="5">
        <v>12</v>
      </c>
      <c r="HI105" s="5">
        <v>8</v>
      </c>
      <c r="HJ105" s="5">
        <v>11</v>
      </c>
      <c r="HK105" s="5">
        <v>12</v>
      </c>
      <c r="HL105" s="5">
        <v>4</v>
      </c>
      <c r="HM105" s="5">
        <v>9</v>
      </c>
      <c r="HN105" s="5">
        <v>12</v>
      </c>
      <c r="HO105" s="5">
        <v>12</v>
      </c>
      <c r="HP105" s="5">
        <v>12</v>
      </c>
      <c r="HQ105" s="5">
        <v>8</v>
      </c>
      <c r="HR105" s="5">
        <v>12</v>
      </c>
      <c r="HS105" s="5">
        <v>8</v>
      </c>
      <c r="HT105" s="5">
        <v>11</v>
      </c>
      <c r="HU105" s="5">
        <v>12</v>
      </c>
      <c r="HV105" s="5">
        <v>12</v>
      </c>
      <c r="HW105" s="5">
        <v>10</v>
      </c>
      <c r="HX105" s="5">
        <v>12</v>
      </c>
      <c r="HY105" s="5">
        <v>11</v>
      </c>
      <c r="HZ105" s="5">
        <v>11</v>
      </c>
      <c r="IA105" s="5">
        <v>10</v>
      </c>
      <c r="IB105" s="5">
        <v>10</v>
      </c>
      <c r="IC105" s="5">
        <v>20</v>
      </c>
      <c r="ID105" s="5">
        <v>10</v>
      </c>
      <c r="IE105" s="5">
        <v>15</v>
      </c>
      <c r="IF105" s="5"/>
      <c r="IG105" s="5">
        <v>10</v>
      </c>
      <c r="IH105" s="5">
        <v>17</v>
      </c>
      <c r="II105" s="5">
        <v>10</v>
      </c>
      <c r="IJ105" s="5">
        <v>10</v>
      </c>
      <c r="IK105" s="5">
        <v>6</v>
      </c>
      <c r="IL105" s="5">
        <v>4</v>
      </c>
      <c r="IM105" s="5">
        <v>7</v>
      </c>
      <c r="IN105" s="5">
        <v>10</v>
      </c>
      <c r="IO105" s="5">
        <v>12</v>
      </c>
      <c r="IP105" s="5">
        <v>12</v>
      </c>
      <c r="IQ105" s="5">
        <v>3</v>
      </c>
      <c r="IR105" s="5">
        <v>10</v>
      </c>
      <c r="IS105" s="5">
        <v>8</v>
      </c>
      <c r="IT105" s="5">
        <v>10</v>
      </c>
      <c r="IU105" s="5">
        <v>0</v>
      </c>
      <c r="IV105" s="5">
        <v>0</v>
      </c>
      <c r="IW105" s="5">
        <v>5</v>
      </c>
      <c r="IX105" s="5">
        <v>5</v>
      </c>
      <c r="IY105" s="5">
        <v>5</v>
      </c>
      <c r="IZ105" s="5">
        <v>5</v>
      </c>
      <c r="JA105" s="5">
        <v>5</v>
      </c>
      <c r="JB105" s="5">
        <v>13</v>
      </c>
      <c r="JC105" s="5">
        <v>10</v>
      </c>
      <c r="JD105" s="5">
        <v>6</v>
      </c>
      <c r="JE105" s="5">
        <v>0</v>
      </c>
      <c r="JF105" s="5">
        <v>10</v>
      </c>
      <c r="JG105" s="5">
        <v>10</v>
      </c>
      <c r="JH105" s="5">
        <v>10</v>
      </c>
      <c r="JI105" s="5">
        <v>5</v>
      </c>
      <c r="JJ105" s="5">
        <v>10</v>
      </c>
      <c r="JK105" s="5">
        <v>8</v>
      </c>
      <c r="JL105" s="5">
        <v>6</v>
      </c>
      <c r="JM105" s="5">
        <v>6</v>
      </c>
      <c r="JN105" s="5">
        <v>10</v>
      </c>
      <c r="JO105" s="5">
        <v>10</v>
      </c>
      <c r="JP105" s="5">
        <v>15</v>
      </c>
      <c r="JQ105" s="5">
        <v>5</v>
      </c>
      <c r="JR105" s="5">
        <v>3</v>
      </c>
      <c r="JS105" s="5">
        <v>5</v>
      </c>
      <c r="JT105" s="5">
        <v>6</v>
      </c>
      <c r="JU105" s="5">
        <v>5</v>
      </c>
      <c r="JV105" s="54"/>
      <c r="JW105" s="5">
        <f>IF(BW105=0,0,IF($BJ105&gt;SUM(BX105:$JV105),IF(BW105+SUM(BX105:$JV105)&gt;$BJ105,$BJ105-SUM(JX105:$RV105),BW105),0))</f>
        <v>0</v>
      </c>
      <c r="JX105" s="5">
        <f>IF(BX105=0,0,IF($BJ105&gt;SUM(BY105:$JV105),IF(BX105+SUM(BY105:$JV105)&gt;$BJ105,$BJ105-SUM(JY105:$RV105),BX105),0))</f>
        <v>0</v>
      </c>
      <c r="JY105" s="5">
        <f>IF(BY105=0,0,IF($BJ105&gt;SUM(BZ105:$JV105),IF(BY105+SUM(BZ105:$JV105)&gt;$BJ105,$BJ105-SUM(JZ105:$RV105),BY105),0))</f>
        <v>0</v>
      </c>
      <c r="JZ105" s="5">
        <f>IF(BZ105=0,0,IF($BJ105&gt;SUM(CA105:$JV105),IF(BZ105+SUM(CA105:$JV105)&gt;$BJ105,$BJ105-SUM(KA105:$RV105),BZ105),0))</f>
        <v>0</v>
      </c>
      <c r="KA105" s="5">
        <f>IF(CA105=0,0,IF($BJ105&gt;SUM(CB105:$JV105),IF(CA105+SUM(CB105:$JV105)&gt;$BJ105,$BJ105-SUM(KB105:$RV105),CA105),0))</f>
        <v>0</v>
      </c>
      <c r="KB105" s="5">
        <f>IF(CB105=0,0,IF($BJ105&gt;SUM(CC105:$JV105),IF(CB105+SUM(CC105:$JV105)&gt;$BJ105,$BJ105-SUM(KC105:$RV105),CB105),0))</f>
        <v>0</v>
      </c>
      <c r="KC105" s="5">
        <f>IF(CC105=0,0,IF($BJ105&gt;SUM(CD105:$JV105),IF(CC105+SUM(CD105:$JV105)&gt;$BJ105,$BJ105-SUM(KD105:$RV105),CC105),0))</f>
        <v>0</v>
      </c>
      <c r="KD105" s="5">
        <f>IF(CD105=0,0,IF($BJ105&gt;SUM(CE105:$JV105),IF(CD105+SUM(CE105:$JV105)&gt;$BJ105,$BJ105-SUM(KE105:$RV105),CD105),0))</f>
        <v>0</v>
      </c>
      <c r="KE105" s="5">
        <f>IF(CE105=0,0,IF($BJ105&gt;SUM(CF105:$JV105),IF(CE105+SUM(CF105:$JV105)&gt;$BJ105,$BJ105-SUM(KF105:$RV105),CE105),0))</f>
        <v>0</v>
      </c>
      <c r="KF105" s="5">
        <f>IF(CF105=0,0,IF($BJ105&gt;SUM(CG105:$JV105),IF(CF105+SUM(CG105:$JV105)&gt;$BJ105,$BJ105-SUM(KG105:$RV105),CF105),0))</f>
        <v>0</v>
      </c>
      <c r="KG105" s="5">
        <f>IF(CG105=0,0,IF($BJ105&gt;SUM(CH105:$JV105),IF(CG105+SUM(CH105:$JV105)&gt;$BJ105,$BJ105-SUM(KH105:$RV105),CG105),0))</f>
        <v>0</v>
      </c>
      <c r="KH105" s="5">
        <f>IF(CH105=0,0,IF($BJ105&gt;SUM(CI105:$JV105),IF(CH105+SUM(CI105:$JV105)&gt;$BJ105,$BJ105-SUM(KI105:$RV105),CH105),0))</f>
        <v>0</v>
      </c>
      <c r="KI105" s="5">
        <f>IF(CI105=0,0,IF($BJ105&gt;SUM(CJ105:$JV105),IF(CI105+SUM(CJ105:$JV105)&gt;$BJ105,$BJ105-SUM(KJ105:$RV105),CI105),0))</f>
        <v>0</v>
      </c>
      <c r="KJ105" s="5">
        <f>IF(CJ105=0,0,IF($BJ105&gt;SUM(CK105:$JV105),IF(CJ105+SUM(CK105:$JV105)&gt;$BJ105,$BJ105-SUM(KK105:$RV105),CJ105),0))</f>
        <v>0</v>
      </c>
      <c r="KK105" s="5">
        <f>IF(CK105=0,0,IF($BJ105&gt;SUM(CL105:$JV105),IF(CK105+SUM(CL105:$JV105)&gt;$BJ105,$BJ105-SUM(KL105:$RV105),CK105),0))</f>
        <v>0</v>
      </c>
      <c r="KL105" s="5">
        <f>IF(CL105=0,0,IF($BJ105&gt;SUM(CM105:$JV105),IF(CL105+SUM(CM105:$JV105)&gt;$BJ105,$BJ105-SUM(KM105:$RV105),CL105),0))</f>
        <v>0</v>
      </c>
      <c r="KM105" s="5">
        <f>IF(CM105=0,0,IF($BJ105&gt;SUM(CN105:$JV105),IF(CM105+SUM(CN105:$JV105)&gt;$BJ105,$BJ105-SUM(KN105:$RV105),CM105),0))</f>
        <v>0</v>
      </c>
      <c r="KN105" s="5">
        <f>IF(CN105=0,0,IF($BJ105&gt;SUM(CO105:$JV105),IF(CN105+SUM(CO105:$JV105)&gt;$BJ105,$BJ105-SUM(KO105:$RV105),CN105),0))</f>
        <v>0</v>
      </c>
      <c r="KO105" s="5">
        <f>IF(CO105=0,0,IF($BJ105&gt;SUM(CP105:$JV105),IF(CO105+SUM(CP105:$JV105)&gt;$BJ105,$BJ105-SUM(KP105:$RV105),CO105),0))</f>
        <v>0</v>
      </c>
      <c r="KP105" s="5">
        <f>IF(CP105=0,0,IF($BJ105&gt;SUM(CQ105:$JV105),IF(CP105+SUM(CQ105:$JV105)&gt;$BJ105,$BJ105-SUM(KQ105:$RV105),CP105),0))</f>
        <v>0</v>
      </c>
      <c r="KQ105" s="5">
        <f>IF(CQ105=0,0,IF($BJ105&gt;SUM(CR105:$JV105),IF(CQ105+SUM(CR105:$JV105)&gt;$BJ105,$BJ105-SUM(KR105:$RV105),CQ105),0))</f>
        <v>0</v>
      </c>
      <c r="KR105" s="5">
        <f>IF(CR105=0,0,IF($BJ105&gt;SUM(CS105:$JV105),IF(CR105+SUM(CS105:$JV105)&gt;$BJ105,$BJ105-SUM(KS105:$RV105),CR105),0))</f>
        <v>0</v>
      </c>
      <c r="KS105" s="5">
        <f>IF(CS105=0,0,IF($BJ105&gt;SUM(CT105:$JV105),IF(CS105+SUM(CT105:$JV105)&gt;$BJ105,$BJ105-SUM(KT105:$RV105),CS105),0))</f>
        <v>0</v>
      </c>
      <c r="KT105" s="5">
        <f>IF(CT105=0,0,IF($BJ105&gt;SUM(CU105:$JV105),IF(CT105+SUM(CU105:$JV105)&gt;$BJ105,$BJ105-SUM(KU105:$RV105),CT105),0))</f>
        <v>0</v>
      </c>
      <c r="KU105" s="5">
        <f>IF(CU105=0,0,IF($BJ105&gt;SUM(CV105:$JV105),IF(CU105+SUM(CV105:$JV105)&gt;$BJ105,$BJ105-SUM(KV105:$RV105),CU105),0))</f>
        <v>0</v>
      </c>
      <c r="KV105" s="5">
        <f>IF(CV105=0,0,IF($BJ105&gt;SUM(CW105:$JV105),IF(CV105+SUM(CW105:$JV105)&gt;$BJ105,$BJ105-SUM(KW105:$RV105),CV105),0))</f>
        <v>0</v>
      </c>
      <c r="KW105" s="5">
        <f>IF(CW105=0,0,IF($BJ105&gt;SUM(CX105:$JV105),IF(CW105+SUM(CX105:$JV105)&gt;$BJ105,$BJ105-SUM(KX105:$RV105),CW105),0))</f>
        <v>0</v>
      </c>
      <c r="KX105" s="5">
        <f>IF(CX105=0,0,IF($BJ105&gt;SUM(CY105:$JV105),IF(CX105+SUM(CY105:$JV105)&gt;$BJ105,$BJ105-SUM(KY105:$RV105),CX105),0))</f>
        <v>0</v>
      </c>
      <c r="KY105" s="5">
        <f>IF(CY105=0,0,IF($BJ105&gt;SUM(CZ105:$JV105),IF(CY105+SUM(CZ105:$JV105)&gt;$BJ105,$BJ105-SUM(KZ105:$RV105),CY105),0))</f>
        <v>0</v>
      </c>
      <c r="KZ105" s="5">
        <f>IF(CZ105=0,0,IF($BJ105&gt;SUM(DA105:$JV105),IF(CZ105+SUM(DA105:$JV105)&gt;$BJ105,$BJ105-SUM(LA105:$RV105),CZ105),0))</f>
        <v>0</v>
      </c>
      <c r="LA105" s="5">
        <f>IF(DA105=0,0,IF($BJ105&gt;SUM(DB105:$JV105),IF(DA105+SUM(DB105:$JV105)&gt;$BJ105,$BJ105-SUM(LB105:$RV105),DA105),0))</f>
        <v>0</v>
      </c>
      <c r="LB105" s="5">
        <f>IF(DB105=0,0,IF($BJ105&gt;SUM(DC105:$JV105),IF(DB105+SUM(DC105:$JV105)&gt;$BJ105,$BJ105-SUM(LC105:$RV105),DB105),0))</f>
        <v>0</v>
      </c>
      <c r="LC105" s="5">
        <f>IF(DC105=0,0,IF($BJ105&gt;SUM(DD105:$JV105),IF(DC105+SUM(DD105:$JV105)&gt;$BJ105,$BJ105-SUM(LD105:$RV105),DC105),0))</f>
        <v>0</v>
      </c>
      <c r="LD105" s="5">
        <f>IF(DD105=0,0,IF($BJ105&gt;SUM(DE105:$JV105),IF(DD105+SUM(DE105:$JV105)&gt;$BJ105,$BJ105-SUM(LE105:$RV105),DD105),0))</f>
        <v>0</v>
      </c>
      <c r="LE105" s="5">
        <f>IF(DE105=0,0,IF($BJ105&gt;SUM(DF105:$JV105),IF(DE105+SUM(DF105:$JV105)&gt;$BJ105,$BJ105-SUM(LF105:$RV105),DE105),0))</f>
        <v>0</v>
      </c>
      <c r="LF105" s="5">
        <f>IF(DF105=0,0,IF($BJ105&gt;SUM(DG105:$JV105),IF(DF105+SUM(DG105:$JV105)&gt;$BJ105,$BJ105-SUM(LG105:$RV105),DF105),0))</f>
        <v>0</v>
      </c>
      <c r="LG105" s="5">
        <f>IF(DG105=0,0,IF($BJ105&gt;SUM(DH105:$JV105),IF(DG105+SUM(DH105:$JV105)&gt;$BJ105,$BJ105-SUM(LH105:$RV105),DG105),0))</f>
        <v>0</v>
      </c>
      <c r="LH105" s="5">
        <f>IF(DH105=0,0,IF($BJ105&gt;SUM(DI105:$JV105),IF(DH105+SUM(DI105:$JV105)&gt;$BJ105,$BJ105-SUM(LI105:$RV105),DH105),0))</f>
        <v>0</v>
      </c>
      <c r="LI105" s="5">
        <f>IF(DI105=0,0,IF($BJ105&gt;SUM(DJ105:$JV105),IF(DI105+SUM(DJ105:$JV105)&gt;$BJ105,$BJ105-SUM(LJ105:$RV105),DI105),0))</f>
        <v>0</v>
      </c>
      <c r="LJ105" s="5">
        <f>IF(DJ105=0,0,IF($BJ105&gt;SUM(DK105:$JV105),IF(DJ105+SUM(DK105:$JV105)&gt;$BJ105,$BJ105-SUM(LK105:$RV105),DJ105),0))</f>
        <v>0</v>
      </c>
      <c r="LK105" s="5">
        <f>IF(DK105=0,0,IF($BJ105&gt;SUM(DL105:$JV105),IF(DK105+SUM(DL105:$JV105)&gt;$BJ105,$BJ105-SUM(LL105:$RV105),DK105),0))</f>
        <v>0</v>
      </c>
      <c r="LL105" s="5">
        <f>IF(DL105=0,0,IF($BJ105&gt;SUM(DM105:$JV105),IF(DL105+SUM(DM105:$JV105)&gt;$BJ105,$BJ105-SUM(LM105:$RV105),DL105),0))</f>
        <v>0</v>
      </c>
      <c r="LM105" s="5">
        <f>IF(DM105=0,0,IF($BJ105&gt;SUM(DN105:$JV105),IF(DM105+SUM(DN105:$JV105)&gt;$BJ105,$BJ105-SUM(LN105:$RV105),DM105),0))</f>
        <v>0</v>
      </c>
      <c r="LN105" s="5">
        <f>IF(DN105=0,0,IF($BJ105&gt;SUM(DO105:$JV105),IF(DN105+SUM(DO105:$JV105)&gt;$BJ105,$BJ105-SUM(LO105:$RV105),DN105),0))</f>
        <v>0</v>
      </c>
      <c r="LO105" s="5">
        <f>IF(DO105=0,0,IF($BJ105&gt;SUM(DP105:$JV105),IF(DO105+SUM(DP105:$JV105)&gt;$BJ105,$BJ105-SUM(LP105:$RV105),DO105),0))</f>
        <v>0</v>
      </c>
      <c r="LP105" s="5">
        <f>IF(DP105=0,0,IF($BJ105&gt;SUM(DQ105:$JV105),IF(DP105+SUM(DQ105:$JV105)&gt;$BJ105,$BJ105-SUM(LQ105:$RV105),DP105),0))</f>
        <v>0</v>
      </c>
      <c r="LQ105" s="5">
        <f>IF(DQ105=0,0,IF($BJ105&gt;SUM(DR105:$JV105),IF(DQ105+SUM(DR105:$JV105)&gt;$BJ105,$BJ105-SUM(LR105:$RV105),DQ105),0))</f>
        <v>0</v>
      </c>
      <c r="LR105" s="5">
        <f>IF(DR105=0,0,IF($BJ105&gt;SUM(DS105:$JV105),IF(DR105+SUM(DS105:$JV105)&gt;$BJ105,$BJ105-SUM(LS105:$RV105),DR105),0))</f>
        <v>0</v>
      </c>
      <c r="LS105" s="5">
        <f>IF(DS105=0,0,IF($BJ105&gt;SUM(DT105:$JV105),IF(DS105+SUM(DT105:$JV105)&gt;$BJ105,$BJ105-SUM(LT105:$RV105),DS105),0))</f>
        <v>0</v>
      </c>
      <c r="LT105" s="5">
        <f>IF(DT105=0,0,IF($BJ105&gt;SUM(DU105:$JV105),IF(DT105+SUM(DU105:$JV105)&gt;$BJ105,$BJ105-SUM(LU105:$RV105),DT105),0))</f>
        <v>0</v>
      </c>
      <c r="LU105" s="5">
        <f>IF(DU105=0,0,IF($BJ105&gt;SUM(DV105:$JV105),IF(DU105+SUM(DV105:$JV105)&gt;$BJ105,$BJ105-SUM(LV105:$RV105),DU105),0))</f>
        <v>0</v>
      </c>
      <c r="LV105" s="5">
        <f>IF(DV105=0,0,IF($BJ105&gt;SUM(DW105:$JV105),IF(DV105+SUM(DW105:$JV105)&gt;$BJ105,$BJ105-SUM(LW105:$RV105),DV105),0))</f>
        <v>0</v>
      </c>
      <c r="LW105" s="5">
        <f>IF(DW105=0,0,IF($BJ105&gt;SUM(DX105:$JV105),IF(DW105+SUM(DX105:$JV105)&gt;$BJ105,$BJ105-SUM(LX105:$RV105),DW105),0))</f>
        <v>0</v>
      </c>
      <c r="LX105" s="5">
        <f>IF(DX105=0,0,IF($BJ105&gt;SUM(DY105:$JV105),IF(DX105+SUM(DY105:$JV105)&gt;$BJ105,$BJ105-SUM(LY105:$RV105),DX105),0))</f>
        <v>0</v>
      </c>
      <c r="LY105" s="5">
        <f>IF(DY105=0,0,IF($BJ105&gt;SUM(DZ105:$JV105),IF(DY105+SUM(DZ105:$JV105)&gt;$BJ105,$BJ105-SUM(LZ105:$RV105),DY105),0))</f>
        <v>0</v>
      </c>
      <c r="LZ105" s="5">
        <f>IF(DZ105=0,0,IF($BJ105&gt;SUM(EA105:$JV105),IF(DZ105+SUM(EA105:$JV105)&gt;$BJ105,$BJ105-SUM(MA105:$RV105),DZ105),0))</f>
        <v>0</v>
      </c>
      <c r="MA105" s="5">
        <f>IF(EA105=0,0,IF($BJ105&gt;SUM(EB105:$JV105),IF(EA105+SUM(EB105:$JV105)&gt;$BJ105,$BJ105-SUM(MB105:$RV105),EA105),0))</f>
        <v>0</v>
      </c>
      <c r="MB105" s="5">
        <f>IF(EB105=0,0,IF($BJ105&gt;SUM(EC105:$JV105),IF(EB105+SUM(EC105:$JV105)&gt;$BJ105,$BJ105-SUM(MC105:$RV105),EB105),0))</f>
        <v>0</v>
      </c>
      <c r="MC105" s="5">
        <f>IF(EC105=0,0,IF($BJ105&gt;SUM(ED105:$JV105),IF(EC105+SUM(ED105:$JV105)&gt;$BJ105,$BJ105-SUM(MD105:$RV105),EC105),0))</f>
        <v>0</v>
      </c>
      <c r="MD105" s="5">
        <f>IF(ED105=0,0,IF($BJ105&gt;SUM(EE105:$JV105),IF(ED105+SUM(EE105:$JV105)&gt;$BJ105,$BJ105-SUM(ME105:$RV105),ED105),0))</f>
        <v>0</v>
      </c>
      <c r="ME105" s="5">
        <f>IF(EE105=0,0,IF($BJ105&gt;SUM(EF105:$JV105),IF(EE105+SUM(EF105:$JV105)&gt;$BJ105,$BJ105-SUM(MF105:$RV105),EE105),0))</f>
        <v>0</v>
      </c>
      <c r="MF105" s="5">
        <f>IF(EF105=0,0,IF($BJ105&gt;SUM(EG105:$JV105),IF(EF105+SUM(EG105:$JV105)&gt;$BJ105,$BJ105-SUM(MG105:$RV105),EF105),0))</f>
        <v>0</v>
      </c>
      <c r="MG105" s="5">
        <f>IF(EG105=0,0,IF($BJ105&gt;SUM(EH105:$JV105),IF(EG105+SUM(EH105:$JV105)&gt;$BJ105,$BJ105-SUM(MH105:$RV105),EG105),0))</f>
        <v>0</v>
      </c>
      <c r="MH105" s="5">
        <f>IF(EH105=0,0,IF($BJ105&gt;SUM(EI105:$JV105),IF(EH105+SUM(EI105:$JV105)&gt;$BJ105,$BJ105-SUM(MI105:$RV105),EH105),0))</f>
        <v>0</v>
      </c>
      <c r="MI105" s="5">
        <f>IF(EI105=0,0,IF($BJ105&gt;SUM(EJ105:$JV105),IF(EI105+SUM(EJ105:$JV105)&gt;$BJ105,$BJ105-SUM(MJ105:$RV105),EI105),0))</f>
        <v>0</v>
      </c>
      <c r="MJ105" s="5">
        <f>IF(EJ105=0,0,IF($BJ105&gt;SUM(EK105:$JV105),IF(EJ105+SUM(EK105:$JV105)&gt;$BJ105,$BJ105-SUM(MK105:$RV105),EJ105),0))</f>
        <v>0</v>
      </c>
      <c r="MK105" s="5">
        <f>IF(EK105=0,0,IF($BJ105&gt;SUM(EL105:$JV105),IF(EK105+SUM(EL105:$JV105)&gt;$BJ105,$BJ105-SUM(ML105:$RV105),EK105),0))</f>
        <v>0</v>
      </c>
      <c r="ML105" s="5">
        <f>IF(EL105=0,0,IF($BJ105&gt;SUM(EM105:$JV105),IF(EL105+SUM(EM105:$JV105)&gt;$BJ105,$BJ105-SUM(MM105:$RV105),EL105),0))</f>
        <v>0</v>
      </c>
      <c r="MM105" s="5">
        <f>IF(EM105=0,0,IF($BJ105&gt;SUM(EN105:$JV105),IF(EM105+SUM(EN105:$JV105)&gt;$BJ105,$BJ105-SUM(MN105:$RV105),EM105),0))</f>
        <v>0</v>
      </c>
      <c r="MN105" s="5">
        <f>IF(EN105=0,0,IF($BJ105&gt;SUM(EO105:$JV105),IF(EN105+SUM(EO105:$JV105)&gt;$BJ105,$BJ105-SUM(MO105:$RV105),EN105),0))</f>
        <v>0</v>
      </c>
      <c r="MO105" s="5">
        <f>IF(EO105=0,0,IF($BJ105&gt;SUM(EP105:$JV105),IF(EO105+SUM(EP105:$JV105)&gt;$BJ105,$BJ105-SUM(MP105:$RV105),EO105),0))</f>
        <v>0</v>
      </c>
      <c r="MP105" s="5">
        <f>IF(EP105=0,0,IF($BJ105&gt;SUM(EQ105:$JV105),IF(EP105+SUM(EQ105:$JV105)&gt;$BJ105,$BJ105-SUM(MQ105:$RV105),EP105),0))</f>
        <v>0</v>
      </c>
      <c r="MQ105" s="5">
        <f>IF(EQ105=0,0,IF($BJ105&gt;SUM(ER105:$JV105),IF(EQ105+SUM(ER105:$JV105)&gt;$BJ105,$BJ105-SUM(MR105:$RV105),EQ105),0))</f>
        <v>0</v>
      </c>
      <c r="MR105" s="5">
        <f>IF(ER105=0,0,IF($BJ105&gt;SUM(ES105:$JV105),IF(ER105+SUM(ES105:$JV105)&gt;$BJ105,$BJ105-SUM(MS105:$RV105),ER105),0))</f>
        <v>0</v>
      </c>
      <c r="MS105" s="5">
        <f>IF(ES105=0,0,IF($BJ105&gt;SUM(ET105:$JV105),IF(ES105+SUM(ET105:$JV105)&gt;$BJ105,$BJ105-SUM(MT105:$RV105),ES105),0))</f>
        <v>0</v>
      </c>
      <c r="MT105" s="5">
        <f>IF(ET105=0,0,IF($BJ105&gt;SUM(EU105:$JV105),IF(ET105+SUM(EU105:$JV105)&gt;$BJ105,$BJ105-SUM(MU105:$RV105),ET105),0))</f>
        <v>0</v>
      </c>
      <c r="MU105" s="5">
        <f>IF(EU105=0,0,IF($BJ105&gt;SUM(EV105:$JV105),IF(EU105+SUM(EV105:$JV105)&gt;$BJ105,$BJ105-SUM(MV105:$RV105),EU105),0))</f>
        <v>0</v>
      </c>
      <c r="MV105" s="5">
        <f>IF(EV105=0,0,IF($BJ105&gt;SUM(EW105:$JV105),IF(EV105+SUM(EW105:$JV105)&gt;$BJ105,$BJ105-SUM(MW105:$RV105),EV105),0))</f>
        <v>0</v>
      </c>
      <c r="MW105" s="5">
        <f>IF(EW105=0,0,IF($BJ105&gt;SUM(EX105:$JV105),IF(EW105+SUM(EX105:$JV105)&gt;$BJ105,$BJ105-SUM(MX105:$RV105),EW105),0))</f>
        <v>0</v>
      </c>
      <c r="MX105" s="5">
        <f>IF(EX105=0,0,IF($BJ105&gt;SUM(EY105:$JV105),IF(EX105+SUM(EY105:$JV105)&gt;$BJ105,$BJ105-SUM(MY105:$RV105),EX105),0))</f>
        <v>0</v>
      </c>
      <c r="MY105" s="5">
        <f>IF(EY105=0,0,IF($BJ105&gt;SUM(EZ105:$JV105),IF(EY105+SUM(EZ105:$JV105)&gt;$BJ105,$BJ105-SUM(MZ105:$RV105),EY105),0))</f>
        <v>0</v>
      </c>
      <c r="MZ105" s="5">
        <f>IF(EZ105=0,0,IF($BJ105&gt;SUM(FA105:$JV105),IF(EZ105+SUM(FA105:$JV105)&gt;$BJ105,$BJ105-SUM(NA105:$RV105),EZ105),0))</f>
        <v>0</v>
      </c>
      <c r="NA105" s="5">
        <f>IF(FA105=0,0,IF($BJ105&gt;SUM(FB105:$JV105),IF(FA105+SUM(FB105:$JV105)&gt;$BJ105,$BJ105-SUM(NB105:$RV105),FA105),0))</f>
        <v>0</v>
      </c>
      <c r="NB105" s="5">
        <f>IF(FB105=0,0,IF($BJ105&gt;SUM(FC105:$JV105),IF(FB105+SUM(FC105:$JV105)&gt;$BJ105,$BJ105-SUM(NC105:$RV105),FB105),0))</f>
        <v>0</v>
      </c>
      <c r="NC105" s="5">
        <f>IF(FC105=0,0,IF($BJ105&gt;SUM(FD105:$JV105),IF(FC105+SUM(FD105:$JV105)&gt;$BJ105,$BJ105-SUM(ND105:$RV105),FC105),0))</f>
        <v>0</v>
      </c>
      <c r="ND105" s="5">
        <f>IF(FD105=0,0,IF($BJ105&gt;SUM(FE105:$JV105),IF(FD105+SUM(FE105:$JV105)&gt;$BJ105,$BJ105-SUM(NE105:$RV105),FD105),0))</f>
        <v>0</v>
      </c>
      <c r="NE105" s="5">
        <f>IF(FE105=0,0,IF($BJ105&gt;SUM(FF105:$JV105),IF(FE105+SUM(FF105:$JV105)&gt;$BJ105,$BJ105-SUM(NF105:$RV105),FE105),0))</f>
        <v>0</v>
      </c>
      <c r="NF105" s="5">
        <f>IF(FF105=0,0,IF($BJ105&gt;SUM(FG105:$JV105),IF(FF105+SUM(FG105:$JV105)&gt;$BJ105,$BJ105-SUM(NG105:$RV105),FF105),0))</f>
        <v>0</v>
      </c>
      <c r="NG105" s="5">
        <f>IF(FG105=0,0,IF($BJ105&gt;SUM(FH105:$JV105),IF(FG105+SUM(FH105:$JV105)&gt;$BJ105,$BJ105-SUM(NH105:$RV105),FG105),0))</f>
        <v>0</v>
      </c>
      <c r="NH105" s="5">
        <f>IF(FH105=0,0,IF($BJ105&gt;SUM(FI105:$JV105),IF(FH105+SUM(FI105:$JV105)&gt;$BJ105,$BJ105-SUM(NI105:$RV105),FH105),0))</f>
        <v>0</v>
      </c>
      <c r="NI105" s="5">
        <f>IF(FI105=0,0,IF($BJ105&gt;SUM(FJ105:$JV105),IF(FI105+SUM(FJ105:$JV105)&gt;$BJ105,$BJ105-SUM(NJ105:$RV105),FI105),0))</f>
        <v>0</v>
      </c>
      <c r="NJ105" s="5">
        <f>IF(FJ105=0,0,IF($BJ105&gt;SUM(FK105:$JV105),IF(FJ105+SUM(FK105:$JV105)&gt;$BJ105,$BJ105-SUM(NK105:$RV105),FJ105),0))</f>
        <v>0</v>
      </c>
      <c r="NK105" s="5">
        <f>IF(FK105=0,0,IF($BJ105&gt;SUM(FL105:$JV105),IF(FK105+SUM(FL105:$JV105)&gt;$BJ105,$BJ105-SUM(NL105:$RV105),FK105),0))</f>
        <v>0</v>
      </c>
      <c r="NL105" s="5">
        <f>IF(FL105=0,0,IF($BJ105&gt;SUM(FM105:$JV105),IF(FL105+SUM(FM105:$JV105)&gt;$BJ105,$BJ105-SUM(NM105:$RV105),FL105),0))</f>
        <v>0</v>
      </c>
      <c r="NM105" s="5">
        <f>IF(FM105=0,0,IF($BJ105&gt;SUM(FN105:$JV105),IF(FM105+SUM(FN105:$JV105)&gt;$BJ105,$BJ105-SUM(NN105:$RV105),FM105),0))</f>
        <v>0</v>
      </c>
      <c r="NN105" s="5">
        <f>IF(FN105=0,0,IF($BJ105&gt;SUM(FO105:$JV105),IF(FN105+SUM(FO105:$JV105)&gt;$BJ105,$BJ105-SUM(NO105:$RV105),FN105),0))</f>
        <v>0</v>
      </c>
      <c r="NO105" s="5">
        <f>IF(FO105=0,0,IF($BJ105&gt;SUM(FP105:$JV105),IF(FO105+SUM(FP105:$JV105)&gt;$BJ105,$BJ105-SUM(NP105:$RV105),FO105),0))</f>
        <v>0</v>
      </c>
      <c r="NP105" s="5">
        <f>IF(FP105=0,0,IF($BJ105&gt;SUM(FQ105:$JV105),IF(FP105+SUM(FQ105:$JV105)&gt;$BJ105,$BJ105-SUM(NQ105:$RV105),FP105),0))</f>
        <v>0</v>
      </c>
      <c r="NQ105" s="5">
        <f>IF(FQ105=0,0,IF($BJ105&gt;SUM(FR105:$JV105),IF(FQ105+SUM(FR105:$JV105)&gt;$BJ105,$BJ105-SUM(NR105:$RV105),FQ105),0))</f>
        <v>0</v>
      </c>
      <c r="NR105" s="5">
        <f>IF(FR105=0,0,IF($BJ105&gt;SUM(FS105:$JV105),IF(FR105+SUM(FS105:$JV105)&gt;$BJ105,$BJ105-SUM(NS105:$RV105),FR105),0))</f>
        <v>0</v>
      </c>
      <c r="NS105" s="5">
        <f>IF(FS105=0,0,IF($BJ105&gt;SUM(FT105:$JV105),IF(FS105+SUM(FT105:$JV105)&gt;$BJ105,$BJ105-SUM(NT105:$RV105),FS105),0))</f>
        <v>0</v>
      </c>
      <c r="NT105" s="5">
        <f>IF(FT105=0,0,IF($BJ105&gt;SUM(FU105:$JV105),IF(FT105+SUM(FU105:$JV105)&gt;$BJ105,$BJ105-SUM(NU105:$RV105),FT105),0))</f>
        <v>0</v>
      </c>
      <c r="NU105" s="5">
        <f>IF(FU105=0,0,IF($BJ105&gt;SUM(FV105:$JV105),IF(FU105+SUM(FV105:$JV105)&gt;$BJ105,$BJ105-SUM(NV105:$RV105),FU105),0))</f>
        <v>0</v>
      </c>
      <c r="NV105" s="5">
        <f>IF(FV105=0,0,IF($BJ105&gt;SUM(FW105:$JV105),IF(FV105+SUM(FW105:$JV105)&gt;$BJ105,$BJ105-SUM(NW105:$RV105),FV105),0))</f>
        <v>0</v>
      </c>
      <c r="NW105" s="5">
        <f>IF(FW105=0,0,IF($BJ105&gt;SUM(FX105:$JV105),IF(FW105+SUM(FX105:$JV105)&gt;$BJ105,$BJ105-SUM(NX105:$RV105),FW105),0))</f>
        <v>0</v>
      </c>
      <c r="NX105" s="5">
        <f>IF(FX105=0,0,IF($BJ105&gt;SUM(FY105:$JV105),IF(FX105+SUM(FY105:$JV105)&gt;$BJ105,$BJ105-SUM(NY105:$RV105),FX105),0))</f>
        <v>0</v>
      </c>
      <c r="NY105" s="5">
        <f>IF(FY105=0,0,IF($BJ105&gt;SUM(FZ105:$JV105),IF(FY105+SUM(FZ105:$JV105)&gt;$BJ105,$BJ105-SUM(NZ105:$RV105),FY105),0))</f>
        <v>0</v>
      </c>
      <c r="NZ105" s="5">
        <f>IF(FZ105=0,0,IF($BJ105&gt;SUM(GA105:$JV105),IF(FZ105+SUM(GA105:$JV105)&gt;$BJ105,$BJ105-SUM(OA105:$RV105),FZ105),0))</f>
        <v>0</v>
      </c>
      <c r="OA105" s="5">
        <f>IF(GA105=0,0,IF($BJ105&gt;SUM(GB105:$JV105),IF(GA105+SUM(GB105:$JV105)&gt;$BJ105,$BJ105-SUM(OB105:$RV105),GA105),0))</f>
        <v>0</v>
      </c>
      <c r="OB105" s="5">
        <f>IF(GB105=0,0,IF($BJ105&gt;SUM(GC105:$JV105),IF(GB105+SUM(GC105:$JV105)&gt;$BJ105,$BJ105-SUM(OC105:$RV105),GB105),0))</f>
        <v>0</v>
      </c>
      <c r="OC105" s="5">
        <f>IF(GC105=0,0,IF($BJ105&gt;SUM(GD105:$JV105),IF(GC105+SUM(GD105:$JV105)&gt;$BJ105,$BJ105-SUM(OD105:$RV105),GC105),0))</f>
        <v>0</v>
      </c>
      <c r="OD105" s="5">
        <f>IF(GD105=0,0,IF($BJ105&gt;SUM(GE105:$JV105),IF(GD105+SUM(GE105:$JV105)&gt;$BJ105,$BJ105-SUM(OE105:$RV105),GD105),0))</f>
        <v>0</v>
      </c>
      <c r="OE105" s="5">
        <f>IF(GE105=0,0,IF($BJ105&gt;SUM(GF105:$JV105),IF(GE105+SUM(GF105:$JV105)&gt;$BJ105,$BJ105-SUM(OF105:$RV105),GE105),0))</f>
        <v>0</v>
      </c>
      <c r="OF105" s="5">
        <f>IF(GF105=0,0,IF($BJ105&gt;SUM(GG105:$JV105),IF(GF105+SUM(GG105:$JV105)&gt;$BJ105,$BJ105-SUM(OG105:$RV105),GF105),0))</f>
        <v>0</v>
      </c>
      <c r="OG105" s="5">
        <f>IF(GG105=0,0,IF($BJ105&gt;SUM(GH105:$JV105),IF(GG105+SUM(GH105:$JV105)&gt;$BJ105,$BJ105-SUM(OH105:$RV105),GG105),0))</f>
        <v>0</v>
      </c>
      <c r="OH105" s="5">
        <f>IF(GH105=0,0,IF($BJ105&gt;SUM(GI105:$JV105),IF(GH105+SUM(GI105:$JV105)&gt;$BJ105,$BJ105-SUM(OI105:$RV105),GH105),0))</f>
        <v>0</v>
      </c>
      <c r="OI105" s="5">
        <f>IF(GI105=0,0,IF($BJ105&gt;SUM(GJ105:$JV105),IF(GI105+SUM(GJ105:$JV105)&gt;$BJ105,$BJ105-SUM(OJ105:$RV105),GI105),0))</f>
        <v>0</v>
      </c>
      <c r="OJ105" s="5">
        <f>IF(GJ105=0,0,IF($BJ105&gt;SUM(GK105:$JV105),IF(GJ105+SUM(GK105:$JV105)&gt;$BJ105,$BJ105-SUM(OK105:$RV105),GJ105),0))</f>
        <v>0</v>
      </c>
      <c r="OK105" s="5">
        <f>IF(GK105=0,0,IF($BJ105&gt;SUM(GL105:$JV105),IF(GK105+SUM(GL105:$JV105)&gt;$BJ105,$BJ105-SUM(OL105:$RV105),GK105),0))</f>
        <v>0</v>
      </c>
      <c r="OL105" s="5">
        <f>IF(GL105=0,0,IF($BJ105&gt;SUM(GM105:$JV105),IF(GL105+SUM(GM105:$JV105)&gt;$BJ105,$BJ105-SUM(OM105:$RV105),GL105),0))</f>
        <v>0</v>
      </c>
      <c r="OM105" s="5">
        <f>IF(GM105=0,0,IF($BJ105&gt;SUM(GN105:$JV105),IF(GM105+SUM(GN105:$JV105)&gt;$BJ105,$BJ105-SUM(ON105:$RV105),GM105),0))</f>
        <v>0</v>
      </c>
      <c r="ON105" s="5">
        <f>IF(GN105=0,0,IF($BJ105&gt;SUM(GO105:$JV105),IF(GN105+SUM(GO105:$JV105)&gt;$BJ105,$BJ105-SUM(OO105:$RV105),GN105),0))</f>
        <v>0</v>
      </c>
      <c r="OO105" s="5">
        <f>IF(GO105=0,0,IF($BJ105&gt;SUM(GP105:$JV105),IF(GO105+SUM(GP105:$JV105)&gt;$BJ105,$BJ105-SUM(OP105:$RV105),GO105),0))</f>
        <v>0</v>
      </c>
      <c r="OP105" s="5">
        <f>IF(GP105=0,0,IF($BJ105&gt;SUM(GQ105:$JV105),IF(GP105+SUM(GQ105:$JV105)&gt;$BJ105,$BJ105-SUM(OQ105:$RV105),GP105),0))</f>
        <v>0</v>
      </c>
      <c r="OQ105" s="5">
        <f>IF(GQ105=0,0,IF($BJ105&gt;SUM(GR105:$JV105),IF(GQ105+SUM(GR105:$JV105)&gt;$BJ105,$BJ105-SUM(OR105:$RV105),GQ105),0))</f>
        <v>0</v>
      </c>
      <c r="OR105" s="5">
        <f>IF(GR105=0,0,IF($BJ105&gt;SUM(GS105:$JV105),IF(GR105+SUM(GS105:$JV105)&gt;$BJ105,$BJ105-SUM(OS105:$RV105),GR105),0))</f>
        <v>0</v>
      </c>
      <c r="OS105" s="5">
        <f>IF(GS105=0,0,IF($BJ105&gt;SUM(GT105:$JV105),IF(GS105+SUM(GT105:$JV105)&gt;$BJ105,$BJ105-SUM(OT105:$RV105),GS105),0))</f>
        <v>0</v>
      </c>
      <c r="OT105" s="5">
        <f>IF(GT105=0,0,IF($BJ105&gt;SUM(GU105:$JV105),IF(GT105+SUM(GU105:$JV105)&gt;$BJ105,$BJ105-SUM(OU105:$RV105),GT105),0))</f>
        <v>0</v>
      </c>
      <c r="OU105" s="5">
        <f>IF(GU105=0,0,IF($BJ105&gt;SUM(GV105:$JV105),IF(GU105+SUM(GV105:$JV105)&gt;$BJ105,$BJ105-SUM(OV105:$RV105),GU105),0))</f>
        <v>0</v>
      </c>
      <c r="OV105" s="5">
        <f>IF(GV105=0,0,IF($BJ105&gt;SUM(GW105:$JV105),IF(GV105+SUM(GW105:$JV105)&gt;$BJ105,$BJ105-SUM(OW105:$RV105),GV105),0))</f>
        <v>0</v>
      </c>
      <c r="OW105" s="5">
        <f>IF(GW105=0,0,IF($BJ105&gt;SUM(GX105:$JV105),IF(GW105+SUM(GX105:$JV105)&gt;$BJ105,$BJ105-SUM(OX105:$RV105),GW105),0))</f>
        <v>0</v>
      </c>
      <c r="OX105" s="5">
        <f>IF(GX105=0,0,IF($BJ105&gt;SUM(GY105:$JV105),IF(GX105+SUM(GY105:$JV105)&gt;$BJ105,$BJ105-SUM(OY105:$RV105),GX105),0))</f>
        <v>0</v>
      </c>
      <c r="OY105" s="5">
        <f>IF(GY105=0,0,IF($BJ105&gt;SUM(GZ105:$JV105),IF(GY105+SUM(GZ105:$JV105)&gt;$BJ105,$BJ105-SUM(OZ105:$RV105),GY105),0))</f>
        <v>0</v>
      </c>
      <c r="OZ105" s="5">
        <f>IF(GZ105=0,0,IF($BJ105&gt;SUM(HA105:$JV105),IF(GZ105+SUM(HA105:$JV105)&gt;$BJ105,$BJ105-SUM(PA105:$RV105),GZ105),0))</f>
        <v>0</v>
      </c>
      <c r="PA105" s="5">
        <f>IF(HA105=0,0,IF($BJ105&gt;SUM(HB105:$JV105),IF(HA105+SUM(HB105:$JV105)&gt;$BJ105,$BJ105-SUM(PB105:$RV105),HA105),0))</f>
        <v>0</v>
      </c>
      <c r="PB105" s="5">
        <f>IF(HB105=0,0,IF($BJ105&gt;SUM(HC105:$JV105),IF(HB105+SUM(HC105:$JV105)&gt;$BJ105,$BJ105-SUM(PC105:$RV105),HB105),0))</f>
        <v>0</v>
      </c>
      <c r="PC105" s="5">
        <f>IF(HC105=0,0,IF($BJ105&gt;SUM(HD105:$JV105),IF(HC105+SUM(HD105:$JV105)&gt;$BJ105,$BJ105-SUM(PD105:$RV105),HC105),0))</f>
        <v>0</v>
      </c>
      <c r="PD105" s="5">
        <f>IF(HD105=0,0,IF($BJ105&gt;SUM(HE105:$JV105),IF(HD105+SUM(HE105:$JV105)&gt;$BJ105,$BJ105-SUM(PE105:$RV105),HD105),0))</f>
        <v>0</v>
      </c>
      <c r="PE105" s="5">
        <f>IF(HE105=0,0,IF($BJ105&gt;SUM(HF105:$JV105),IF(HE105+SUM(HF105:$JV105)&gt;$BJ105,$BJ105-SUM(PF105:$RV105),HE105),0))</f>
        <v>0</v>
      </c>
      <c r="PF105" s="5">
        <f>IF(HF105=0,0,IF($BJ105&gt;SUM(HG105:$JV105),IF(HF105+SUM(HG105:$JV105)&gt;$BJ105,$BJ105-SUM(PG105:$RV105),HF105),0))</f>
        <v>0</v>
      </c>
      <c r="PG105" s="5">
        <f>IF(HG105=0,0,IF($BJ105&gt;SUM(HH105:$JV105),IF(HG105+SUM(HH105:$JV105)&gt;$BJ105,$BJ105-SUM(PH105:$RV105),HG105),0))</f>
        <v>0</v>
      </c>
      <c r="PH105" s="5">
        <f>IF(HH105=0,0,IF($BJ105&gt;SUM(HI105:$JV105),IF(HH105+SUM(HI105:$JV105)&gt;$BJ105,$BJ105-SUM(PI105:$RV105),HH105),0))</f>
        <v>0</v>
      </c>
      <c r="PI105" s="5">
        <f>IF(HI105=0,0,IF($BJ105&gt;SUM(HJ105:$JV105),IF(HI105+SUM(HJ105:$JV105)&gt;$BJ105,$BJ105-SUM(PJ105:$RV105),HI105),0))</f>
        <v>0</v>
      </c>
      <c r="PJ105" s="5">
        <f>IF(HJ105=0,0,IF($BJ105&gt;SUM(HK105:$JV105),IF(HJ105+SUM(HK105:$JV105)&gt;$BJ105,$BJ105-SUM(PK105:$RV105),HJ105),0))</f>
        <v>0</v>
      </c>
      <c r="PK105" s="5">
        <f>IF(HK105=0,0,IF($BJ105&gt;SUM(HL105:$JV105),IF(HK105+SUM(HL105:$JV105)&gt;$BJ105,$BJ105-SUM(PL105:$RV105),HK105),0))</f>
        <v>0</v>
      </c>
      <c r="PL105" s="5">
        <f>IF(HL105=0,0,IF($BJ105&gt;SUM(HM105:$JV105),IF(HL105+SUM(HM105:$JV105)&gt;$BJ105,$BJ105-SUM(PM105:$RV105),HL105),0))</f>
        <v>0</v>
      </c>
      <c r="PM105" s="5">
        <f>IF(HM105=0,0,IF($BJ105&gt;SUM(HN105:$JV105),IF(HM105+SUM(HN105:$JV105)&gt;$BJ105,$BJ105-SUM(PN105:$RV105),HM105),0))</f>
        <v>0</v>
      </c>
      <c r="PN105" s="5">
        <f>IF(HN105=0,0,IF($BJ105&gt;SUM(HO105:$JV105),IF(HN105+SUM(HO105:$JV105)&gt;$BJ105,$BJ105-SUM(PO105:$RV105),HN105),0))</f>
        <v>0</v>
      </c>
      <c r="PO105" s="5">
        <f>IF(HO105=0,0,IF($BJ105&gt;SUM(HP105:$JV105),IF(HO105+SUM(HP105:$JV105)&gt;$BJ105,$BJ105-SUM(PP105:$RV105),HO105),0))</f>
        <v>0</v>
      </c>
      <c r="PP105" s="5">
        <f>IF(HP105=0,0,IF($BJ105&gt;SUM(HQ105:$JV105),IF(HP105+SUM(HQ105:$JV105)&gt;$BJ105,$BJ105-SUM(PQ105:$RV105),HP105),0))</f>
        <v>0</v>
      </c>
      <c r="PQ105" s="5">
        <f>IF(HQ105=0,0,IF($BJ105&gt;SUM(HR105:$JV105),IF(HQ105+SUM(HR105:$JV105)&gt;$BJ105,$BJ105-SUM(PR105:$RV105),HQ105),0))</f>
        <v>0</v>
      </c>
      <c r="PR105" s="5">
        <f>IF(HR105=0,0,IF($BJ105&gt;SUM(HS105:$JV105),IF(HR105+SUM(HS105:$JV105)&gt;$BJ105,$BJ105-SUM(PS105:$RV105),HR105),0))</f>
        <v>0</v>
      </c>
      <c r="PS105" s="5">
        <f>IF(HS105=0,0,IF($BJ105&gt;SUM(HT105:$JV105),IF(HS105+SUM(HT105:$JV105)&gt;$BJ105,$BJ105-SUM(PT105:$RV105),HS105),0))</f>
        <v>0</v>
      </c>
      <c r="PT105" s="5">
        <f>IF(HT105=0,0,IF($BJ105&gt;SUM(HU105:$JV105),IF(HT105+SUM(HU105:$JV105)&gt;$BJ105,$BJ105-SUM(PU105:$RV105),HT105),0))</f>
        <v>0</v>
      </c>
      <c r="PU105" s="5">
        <f>IF(HU105=0,0,IF($BJ105&gt;SUM(HV105:$JV105),IF(HU105+SUM(HV105:$JV105)&gt;$BJ105,$BJ105-SUM(PV105:$RV105),HU105),0))</f>
        <v>0</v>
      </c>
      <c r="PV105" s="5">
        <f>IF(HV105=0,0,IF($BJ105&gt;SUM(HW105:$JV105),IF(HV105+SUM(HW105:$JV105)&gt;$BJ105,$BJ105-SUM(PW105:$RV105),HV105),0))</f>
        <v>0</v>
      </c>
      <c r="PW105" s="5">
        <f>IF(HW105=0,0,IF($BJ105&gt;SUM(HX105:$JV105),IF(HW105+SUM(HX105:$JV105)&gt;$BJ105,$BJ105-SUM(PX105:$RV105),HW105),0))</f>
        <v>0</v>
      </c>
      <c r="PX105" s="5">
        <f>IF(HX105=0,0,IF($BJ105&gt;SUM(HY105:$JV105),IF(HX105+SUM(HY105:$JV105)&gt;$BJ105,$BJ105-SUM(PY105:$RV105),HX105),0))</f>
        <v>0</v>
      </c>
      <c r="PY105" s="5">
        <f>IF(HY105=0,0,IF($BJ105&gt;SUM(HZ105:$JV105),IF(HY105+SUM(HZ105:$JV105)&gt;$BJ105,$BJ105-SUM(PZ105:$RV105),HY105),0))</f>
        <v>0</v>
      </c>
      <c r="PZ105" s="5">
        <f>IF(HZ105=0,0,IF($BJ105&gt;SUM(IA105:$JV105),IF(HZ105+SUM(IA105:$JV105)&gt;$BJ105,$BJ105-SUM(QA105:$RV105),HZ105),0))</f>
        <v>0</v>
      </c>
      <c r="QA105" s="5">
        <f>IF(IA105=0,0,IF($BJ105&gt;SUM(IB105:$JV105),IF(IA105+SUM(IB105:$JV105)&gt;$BJ105,$BJ105-SUM(QB105:$RV105),IA105),0))</f>
        <v>0</v>
      </c>
      <c r="QB105" s="5">
        <f>IF(IB105=0,0,IF($BJ105&gt;SUM(IC105:$JV105),IF(IB105+SUM(IC105:$JV105)&gt;$BJ105,$BJ105-SUM(QC105:$RV105),IB105),0))</f>
        <v>0</v>
      </c>
      <c r="QC105" s="5">
        <f>IF(IC105=0,0,IF($BJ105&gt;SUM(ID105:$JV105),IF(IC105+SUM(ID105:$JV105)&gt;$BJ105,$BJ105-SUM(QD105:$RV105),IC105),0))</f>
        <v>0</v>
      </c>
      <c r="QD105" s="5">
        <f>IF(ID105=0,0,IF($BJ105&gt;SUM(IE105:$JV105),IF(ID105+SUM(IE105:$JV105)&gt;$BJ105,$BJ105-SUM(QE105:$RV105),ID105),0))</f>
        <v>0</v>
      </c>
      <c r="QE105" s="5">
        <f>IF(IE105=0,0,IF($BJ105&gt;SUM(IF105:$JV105),IF(IE105+SUM(IF105:$JV105)&gt;$BJ105,$BJ105-SUM(QF105:$RV105),IE105),0))</f>
        <v>0</v>
      </c>
      <c r="QF105" s="5">
        <f>IF(IF105=0,0,IF($BJ105&gt;SUM(IG105:$JV105),IF(IF105+SUM(IG105:$JV105)&gt;$BJ105,$BJ105-SUM(QG105:$RV105),IF105),0))</f>
        <v>0</v>
      </c>
      <c r="QG105" s="5">
        <f>IF(IG105=0,0,IF($BJ105&gt;SUM(IH105:$JV105),IF(IG105+SUM(IH105:$JV105)&gt;$BJ105,$BJ105-SUM(QH105:$RV105),IG105),0))</f>
        <v>0</v>
      </c>
      <c r="QH105" s="5">
        <f>IF(IH105=0,0,IF($BJ105&gt;SUM(II105:$JV105),IF(IH105+SUM(II105:$JV105)&gt;$BJ105,$BJ105-SUM(QI105:$RV105),IH105),0))</f>
        <v>0</v>
      </c>
      <c r="QI105" s="5">
        <f>IF(II105=0,0,IF($BJ105&gt;SUM(IJ105:$JV105),IF(II105+SUM(IJ105:$JV105)&gt;$BJ105,$BJ105-SUM(QJ105:$RV105),II105),0))</f>
        <v>0</v>
      </c>
      <c r="QJ105" s="5">
        <f>IF(IJ105=0,0,IF($BJ105&gt;SUM(IK105:$JV105),IF(IJ105+SUM(IK105:$JV105)&gt;$BJ105,$BJ105-SUM(QK105:$RV105),IJ105),0))</f>
        <v>0</v>
      </c>
      <c r="QK105" s="5">
        <f>IF(IK105=0,0,IF($BJ105&gt;SUM(IL105:$JV105),IF(IK105+SUM(IL105:$JV105)&gt;$BJ105,$BJ105-SUM(QL105:$RV105),IK105),0))</f>
        <v>0</v>
      </c>
      <c r="QL105" s="5">
        <f>IF(IL105=0,0,IF($BJ105&gt;SUM(IM105:$JV105),IF(IL105+SUM(IM105:$JV105)&gt;$BJ105,$BJ105-SUM(QM105:$RV105),IL105),0))</f>
        <v>0</v>
      </c>
      <c r="QM105" s="5">
        <f>IF(IM105=0,0,IF($BJ105&gt;SUM(IN105:$JV105),IF(IM105+SUM(IN105:$JV105)&gt;$BJ105,$BJ105-SUM(QN105:$RV105),IM105),0))</f>
        <v>0</v>
      </c>
      <c r="QN105" s="5">
        <f>IF(IN105=0,0,IF($BJ105&gt;SUM(IO105:$JV105),IF(IN105+SUM(IO105:$JV105)&gt;$BJ105,$BJ105-SUM(QO105:$RV105),IN105),0))</f>
        <v>0</v>
      </c>
      <c r="QO105" s="5">
        <f>IF(IO105=0,0,IF($BJ105&gt;SUM(IP105:$JV105),IF(IO105+SUM(IP105:$JV105)&gt;$BJ105,$BJ105-SUM(QP105:$RV105),IO105),0))</f>
        <v>0</v>
      </c>
      <c r="QP105" s="5">
        <f>IF(IP105=0,0,IF($BJ105&gt;SUM(IQ105:$JV105),IF(IP105+SUM(IQ105:$JV105)&gt;$BJ105,$BJ105-SUM(QQ105:$RV105),IP105),0))</f>
        <v>0</v>
      </c>
      <c r="QQ105" s="5">
        <f>IF(IQ105=0,0,IF($BJ105&gt;SUM(IR105:$JV105),IF(IQ105+SUM(IR105:$JV105)&gt;$BJ105,$BJ105-SUM(QR105:$RV105),IQ105),0))</f>
        <v>0</v>
      </c>
      <c r="QR105" s="5">
        <f>IF(IR105=0,0,IF($BJ105&gt;SUM(IS105:$JV105),IF(IR105+SUM(IS105:$JV105)&gt;$BJ105,$BJ105-SUM(QS105:$RV105),IR105),0))</f>
        <v>0</v>
      </c>
      <c r="QS105" s="5">
        <f>IF(IS105=0,0,IF($BJ105&gt;SUM(IT105:$JV105),IF(IS105+SUM(IT105:$JV105)&gt;$BJ105,$BJ105-SUM(QT105:$RV105),IS105),0))</f>
        <v>0</v>
      </c>
      <c r="QT105" s="5">
        <f>IF(IT105=0,0,IF($BJ105&gt;SUM(IU105:$JV105),IF(IT105+SUM(IU105:$JV105)&gt;$BJ105,$BJ105-SUM(QU105:$RV105),IT105),0))</f>
        <v>0</v>
      </c>
      <c r="QU105" s="5">
        <f>IF(IU105=0,0,IF($BJ105&gt;SUM(IV105:$JV105),IF(IU105+SUM(IV105:$JV105)&gt;$BJ105,$BJ105-SUM(QV105:$RV105),IU105),0))</f>
        <v>0</v>
      </c>
      <c r="QV105" s="5">
        <f>IF(IV105=0,0,IF($BJ105&gt;SUM(IW105:$JV105),IF(IV105+SUM(IW105:$JV105)&gt;$BJ105,$BJ105-SUM(QW105:$RV105),IV105),0))</f>
        <v>0</v>
      </c>
      <c r="QW105" s="5">
        <f>IF(IW105=0,0,IF($BJ105&gt;SUM(IX105:$JV105),IF(IW105+SUM(IX105:$JV105)&gt;$BJ105,$BJ105-SUM(QX105:$RV105),IW105),0))</f>
        <v>0</v>
      </c>
      <c r="QX105" s="5">
        <f>IF(IX105=0,0,IF($BJ105&gt;SUM(IY105:$JV105),IF(IX105+SUM(IY105:$JV105)&gt;$BJ105,$BJ105-SUM(QY105:$RV105),IX105),0))</f>
        <v>0</v>
      </c>
      <c r="QY105" s="5">
        <f>IF(IY105=0,0,IF($BJ105&gt;SUM(IZ105:$JV105),IF(IY105+SUM(IZ105:$JV105)&gt;$BJ105,$BJ105-SUM(QZ105:$RV105),IY105),0))</f>
        <v>0</v>
      </c>
      <c r="QZ105" s="5">
        <f>IF(IZ105=0,0,IF($BJ105&gt;SUM(JA105:$JV105),IF(IZ105+SUM(JA105:$JV105)&gt;$BJ105,$BJ105-SUM(RA105:$RV105),IZ105),0))</f>
        <v>0</v>
      </c>
      <c r="RA105" s="5">
        <f>IF(JA105=0,0,IF($BJ105&gt;SUM(JB105:$JV105),IF(JA105+SUM(JB105:$JV105)&gt;$BJ105,$BJ105-SUM(RB105:$RV105),JA105),0))</f>
        <v>0</v>
      </c>
      <c r="RB105" s="5">
        <f>IF(JB105=0,0,IF($BJ105&gt;SUM(JC105:$JV105),IF(JB105+SUM(JC105:$JV105)&gt;$BJ105,$BJ105-SUM(RC105:$RV105),JB105),0))</f>
        <v>0</v>
      </c>
      <c r="RC105" s="5">
        <f>IF(JC105=0,0,IF($BJ105&gt;SUM(JD105:$JV105),IF(JC105+SUM(JD105:$JV105)&gt;$BJ105,$BJ105-SUM(RD105:$RV105),JC105),0))</f>
        <v>0</v>
      </c>
      <c r="RD105" s="5">
        <f>IF(JD105=0,0,IF($BJ105&gt;SUM(JE105:$JV105),IF(JD105+SUM(JE105:$JV105)&gt;$BJ105,$BJ105-SUM(RE105:$RV105),JD105),0))</f>
        <v>0</v>
      </c>
      <c r="RE105" s="5">
        <f>IF(JE105=0,0,IF($BJ105&gt;SUM(JF105:$JV105),IF(JE105+SUM(JF105:$JV105)&gt;$BJ105,$BJ105-SUM(RF105:$RV105),JE105),0))</f>
        <v>0</v>
      </c>
      <c r="RF105" s="5">
        <f>IF(JF105=0,0,IF($BJ105&gt;SUM(JG105:$JV105),IF(JF105+SUM(JG105:$JV105)&gt;$BJ105,$BJ105-SUM(RG105:$RV105),JF105),0))</f>
        <v>0</v>
      </c>
      <c r="RG105" s="5">
        <f>IF(JG105=0,0,IF($BJ105&gt;SUM(JH105:$JV105),IF(JG105+SUM(JH105:$JV105)&gt;$BJ105,$BJ105-SUM(RH105:$RV105),JG105),0))</f>
        <v>0</v>
      </c>
      <c r="RH105" s="5">
        <f>IF(JH105=0,0,IF($BJ105&gt;SUM(JI105:$JV105),IF(JH105+SUM(JI105:$JV105)&gt;$BJ105,$BJ105-SUM(RI105:$RV105),JH105),0))</f>
        <v>0</v>
      </c>
      <c r="RI105" s="5">
        <f>IF(JI105=0,0,IF($BJ105&gt;SUM(JJ105:$JV105),IF(JI105+SUM(JJ105:$JV105)&gt;$BJ105,$BJ105-SUM(RJ105:$RV105),JI105),0))</f>
        <v>0</v>
      </c>
      <c r="RJ105" s="5">
        <f>IF(JJ105=0,0,IF($BJ105&gt;SUM(JK105:$JV105),IF(JJ105+SUM(JK105:$JV105)&gt;$BJ105,$BJ105-SUM(RK105:$RV105),JJ105),0))</f>
        <v>0</v>
      </c>
      <c r="RK105" s="5">
        <f>IF(JK105=0,0,IF($BJ105&gt;SUM(JL105:$JV105),IF(JK105+SUM(JL105:$JV105)&gt;$BJ105,$BJ105-SUM(RL105:$RV105),JK105),0))</f>
        <v>0</v>
      </c>
      <c r="RL105" s="5">
        <f>IF(JL105=0,0,IF($BJ105&gt;SUM(JM105:$JV105),IF(JL105+SUM(JM105:$JV105)&gt;$BJ105,$BJ105-SUM(RM105:$RV105),JL105),0))</f>
        <v>0</v>
      </c>
      <c r="RM105" s="5">
        <f>IF(JM105=0,0,IF($BJ105&gt;SUM(JN105:$JV105),IF(JM105+SUM(JN105:$JV105)&gt;$BJ105,$BJ105-SUM(RN105:$RV105),JM105),0))</f>
        <v>0</v>
      </c>
      <c r="RN105" s="5">
        <f>IF(JN105=0,0,IF($BJ105&gt;SUM(JO105:$JV105),IF(JN105+SUM(JO105:$JV105)&gt;$BJ105,$BJ105-SUM(RO105:$RV105),JN105),0))</f>
        <v>0</v>
      </c>
      <c r="RO105" s="5">
        <f>IF(JO105=0,0,IF($BJ105&gt;SUM(JP105:$JV105),IF(JO105+SUM(JP105:$JV105)&gt;$BJ105,$BJ105-SUM(RP105:$RV105),JO105),0))</f>
        <v>0</v>
      </c>
      <c r="RP105" s="5">
        <f>IF(JP105=0,0,IF($BJ105&gt;SUM(JQ105:$JV105),IF(JP105+SUM(JQ105:$JV105)&gt;$BJ105,$BJ105-SUM(RQ105:$RV105),JP105),0))</f>
        <v>0</v>
      </c>
      <c r="RQ105" s="5">
        <f>IF(JQ105=0,0,IF($BJ105&gt;SUM(JR105:$JV105),IF(JQ105+SUM(JR105:$JV105)&gt;$BJ105,$BJ105-SUM(RR105:$RV105),JQ105),0))</f>
        <v>0</v>
      </c>
      <c r="RR105" s="5">
        <f>IF(JR105=0,0,IF($BJ105&gt;SUM(JS105:$JV105),IF(JR105+SUM(JS105:$JV105)&gt;$BJ105,$BJ105-SUM(RS105:$RV105),JR105),0))</f>
        <v>0</v>
      </c>
      <c r="RS105" s="5">
        <f>IF(JS105=0,0,IF($BJ105&gt;SUM(JT105:$JV105),IF(JS105+SUM(JT105:$JV105)&gt;$BJ105,$BJ105-SUM(RT105:$RV105),JS105),0))</f>
        <v>0</v>
      </c>
      <c r="RT105" s="5">
        <f>IF(JT105=0,0,IF($BJ105&gt;SUM(JU105:$JV105),IF(JT105+SUM(JU105:$JV105)&gt;$BJ105,$BJ105-SUM(RU105:$RV105),JT105),0))</f>
        <v>0</v>
      </c>
      <c r="RU105" s="5">
        <f>IF(JU105=0,0,IF($BJ105&gt;SUM(JV105:$JV105),IF(JU105+SUM(JV105:$JV105)&gt;$BJ105,$BJ105-SUM(RV105:$RV105),JU105),0))</f>
        <v>1</v>
      </c>
      <c r="RV105" s="54"/>
      <c r="RW105" s="12">
        <f ca="1">SUMIFS(Sales!D$1:D$151,Sales!B$1:B$151,B105,Sales!C$1:C$151,C105)</f>
        <v>141</v>
      </c>
      <c r="RX105" s="65" t="b">
        <f>IF(COUNTIF(Sales!C$1:C$153,C105)=1,TRUE,FALSE)</f>
        <v>1</v>
      </c>
      <c r="RY105" t="b">
        <f t="shared" si="625"/>
        <v>1</v>
      </c>
    </row>
    <row r="106" spans="1:493" hidden="1" x14ac:dyDescent="0.35">
      <c r="A106" s="7">
        <f t="shared" ca="1" si="546"/>
        <v>106</v>
      </c>
      <c r="B106" s="126" t="str">
        <f t="shared" si="595"/>
        <v>GC-Shoes</v>
      </c>
      <c r="C106" s="20" t="s">
        <v>210</v>
      </c>
      <c r="D106" s="20" t="s">
        <v>480</v>
      </c>
      <c r="E106" s="155">
        <f>IF(LEFT(C106,5)="Total",0,SUMIFS(Costing!E$1:E$79,Costing!C$1:C$79,B106,Costing!D$1:D$79,C106))</f>
        <v>0</v>
      </c>
      <c r="F106" s="60">
        <f>SUMIFS(Costing!G$1:G$79,Costing!C$1:C$79,B106,Costing!D$1:D$79,C106)</f>
        <v>0</v>
      </c>
      <c r="G106" s="92"/>
      <c r="H106" s="220"/>
      <c r="I106" s="67">
        <f t="shared" si="626"/>
        <v>0</v>
      </c>
      <c r="J106" s="92"/>
      <c r="K106" s="220"/>
      <c r="L106" s="67">
        <f t="shared" si="627"/>
        <v>0</v>
      </c>
      <c r="M106" s="92"/>
      <c r="N106" s="220"/>
      <c r="O106" s="67">
        <f t="shared" si="628"/>
        <v>0</v>
      </c>
      <c r="P106" s="92"/>
      <c r="Q106" s="220"/>
      <c r="R106" s="67">
        <f t="shared" si="629"/>
        <v>0</v>
      </c>
      <c r="S106" s="92"/>
      <c r="T106" s="220"/>
      <c r="U106" s="67">
        <f t="shared" si="630"/>
        <v>0</v>
      </c>
      <c r="V106" s="92"/>
      <c r="W106" s="220"/>
      <c r="X106" s="67">
        <f t="shared" si="631"/>
        <v>0</v>
      </c>
      <c r="Y106" s="92"/>
      <c r="Z106" s="220"/>
      <c r="AA106" s="67">
        <f t="shared" si="632"/>
        <v>0</v>
      </c>
      <c r="AB106" s="92"/>
      <c r="AC106" s="220"/>
      <c r="AD106" s="67">
        <f t="shared" si="633"/>
        <v>0</v>
      </c>
      <c r="AE106" s="92"/>
      <c r="AF106" s="220"/>
      <c r="AG106" s="67">
        <f t="shared" si="634"/>
        <v>0</v>
      </c>
      <c r="AH106" s="92"/>
      <c r="AI106" s="220"/>
      <c r="AJ106" s="67">
        <f t="shared" si="635"/>
        <v>0</v>
      </c>
      <c r="AK106" s="92"/>
      <c r="AL106" s="220"/>
      <c r="AM106" s="67">
        <f t="shared" si="636"/>
        <v>0</v>
      </c>
      <c r="AN106" s="92"/>
      <c r="AO106" s="220"/>
      <c r="AP106" s="67">
        <f t="shared" si="637"/>
        <v>0</v>
      </c>
      <c r="AQ106" s="92"/>
      <c r="AR106" s="220"/>
      <c r="AS106" s="67">
        <f t="shared" si="638"/>
        <v>0</v>
      </c>
      <c r="AT106" s="92"/>
      <c r="AU106" s="220"/>
      <c r="AV106" s="67">
        <f t="shared" si="639"/>
        <v>0</v>
      </c>
      <c r="AW106" s="92"/>
      <c r="AX106" s="220"/>
      <c r="AY106" s="67">
        <f t="shared" si="640"/>
        <v>0</v>
      </c>
      <c r="AZ106" s="92"/>
      <c r="BA106" s="220"/>
      <c r="BB106" s="67">
        <f t="shared" si="641"/>
        <v>0</v>
      </c>
      <c r="BC106" s="92"/>
      <c r="BD106" s="220"/>
      <c r="BE106" s="67">
        <f t="shared" si="642"/>
        <v>0</v>
      </c>
      <c r="BF106" s="92"/>
      <c r="BG106" s="220"/>
      <c r="BH106" s="67">
        <f t="shared" si="643"/>
        <v>0</v>
      </c>
      <c r="BI106" s="68"/>
      <c r="BJ106" s="154">
        <f t="shared" si="644"/>
        <v>0</v>
      </c>
      <c r="BK106" s="116">
        <f t="shared" si="645"/>
        <v>0</v>
      </c>
      <c r="BL106" s="50"/>
      <c r="BM106" s="5">
        <f ca="1">SUMIFS(INDIRECT("Sales!"&amp;RW106&amp;":"&amp;RW106),Sales!$1:$1,"&gt;"&amp;$BN$2,Sales!$1:$1,"&lt;="&amp;$C$2)/$BM$2*30</f>
        <v>2</v>
      </c>
      <c r="BN106" s="72"/>
      <c r="BO106" s="5">
        <f>SUMIF($DB$2:$RV$2,"&lt;"&amp;BO$2,$DB106:$RV106)-SUM($BN106:BN106)</f>
        <v>0</v>
      </c>
      <c r="BP106" s="5">
        <f>SUMIF($DB$2:$RV$2,"&lt;"&amp;BP$2,$DB106:$RV106)-SUM($BN106:BO106)</f>
        <v>0</v>
      </c>
      <c r="BQ106" s="5">
        <f>SUMIF($DB$2:$RV$2,"&lt;"&amp;BQ$2,$DB106:$RV106)-SUM($BN106:BP106)</f>
        <v>0</v>
      </c>
      <c r="BR106" s="5">
        <f>SUMIF($DB$2:$RV$2,"&lt;"&amp;BR$2,$DB106:$RV106)-SUM($BN106:BQ106)</f>
        <v>0</v>
      </c>
      <c r="BS106" s="5">
        <f>SUMIF($DB$2:$RV$2,"&lt;"&amp;BS$2,$DB106:$RV106)-SUM($BN106:BR106)</f>
        <v>0</v>
      </c>
      <c r="BT106" s="5">
        <f>SUMIF($DB$2:$RV$2,"&lt;"&amp;BT$2,$DB106:$RV106)-SUM($BN106:BS106)</f>
        <v>0</v>
      </c>
      <c r="BU106" s="5">
        <f t="shared" si="623"/>
        <v>0</v>
      </c>
      <c r="BV106" s="10"/>
      <c r="BW106" s="79">
        <v>0</v>
      </c>
      <c r="BX106" s="79">
        <v>0</v>
      </c>
      <c r="BY106" s="79">
        <v>0</v>
      </c>
      <c r="BZ106" s="79"/>
      <c r="CA106" s="79"/>
      <c r="CB106" s="79"/>
      <c r="CC106" s="79">
        <v>0</v>
      </c>
      <c r="CD106" s="79">
        <v>0</v>
      </c>
      <c r="CE106" s="79">
        <v>0</v>
      </c>
      <c r="CF106" s="79">
        <v>0</v>
      </c>
      <c r="CG106" s="79">
        <v>0</v>
      </c>
      <c r="CH106" s="79">
        <v>0</v>
      </c>
      <c r="CI106" s="79">
        <v>0</v>
      </c>
      <c r="CJ106" s="79">
        <v>0</v>
      </c>
      <c r="CK106" s="79">
        <v>0</v>
      </c>
      <c r="CL106" s="79">
        <v>0</v>
      </c>
      <c r="CM106" s="79">
        <v>0</v>
      </c>
      <c r="CN106" s="79">
        <v>0</v>
      </c>
      <c r="CO106" s="79">
        <v>0</v>
      </c>
      <c r="CP106" s="79">
        <v>0</v>
      </c>
      <c r="CQ106" s="79">
        <v>0</v>
      </c>
      <c r="CR106" s="79">
        <v>0</v>
      </c>
      <c r="CS106" s="79">
        <v>0</v>
      </c>
      <c r="CT106" s="79">
        <v>0</v>
      </c>
      <c r="CU106" s="79">
        <v>0</v>
      </c>
      <c r="CV106" s="79">
        <v>0</v>
      </c>
      <c r="CW106" s="79">
        <v>0</v>
      </c>
      <c r="CX106" s="95">
        <v>0</v>
      </c>
      <c r="CY106" s="79">
        <v>0</v>
      </c>
      <c r="CZ106" s="79">
        <v>0</v>
      </c>
      <c r="DA106" s="79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1</v>
      </c>
      <c r="DO106" s="5">
        <v>0</v>
      </c>
      <c r="DP106" s="5">
        <v>1</v>
      </c>
      <c r="DQ106" s="5">
        <v>2</v>
      </c>
      <c r="DR106" s="5">
        <v>0</v>
      </c>
      <c r="DS106" s="5">
        <v>1</v>
      </c>
      <c r="DT106" s="5">
        <v>2</v>
      </c>
      <c r="DU106" s="5">
        <v>0</v>
      </c>
      <c r="DV106" s="5">
        <v>0</v>
      </c>
      <c r="DW106" s="5">
        <v>1</v>
      </c>
      <c r="DX106" s="5">
        <v>1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1</v>
      </c>
      <c r="EH106" s="5">
        <v>1</v>
      </c>
      <c r="EI106" s="5">
        <v>2</v>
      </c>
      <c r="EJ106" s="5">
        <v>2</v>
      </c>
      <c r="EK106" s="5">
        <v>2</v>
      </c>
      <c r="EL106" s="5">
        <v>1</v>
      </c>
      <c r="EM106" s="5">
        <v>0</v>
      </c>
      <c r="EN106" s="5">
        <v>0</v>
      </c>
      <c r="EO106" s="5">
        <v>2</v>
      </c>
      <c r="EP106" s="5">
        <v>1</v>
      </c>
      <c r="EQ106" s="5">
        <v>0</v>
      </c>
      <c r="ER106" s="5">
        <v>0</v>
      </c>
      <c r="ES106" s="5">
        <v>0</v>
      </c>
      <c r="ET106" s="5">
        <v>0</v>
      </c>
      <c r="EU106" s="5">
        <v>1</v>
      </c>
      <c r="EV106" s="5">
        <v>1</v>
      </c>
      <c r="EW106" s="5">
        <v>1</v>
      </c>
      <c r="EX106" s="5">
        <v>1</v>
      </c>
      <c r="EY106" s="5">
        <v>1</v>
      </c>
      <c r="EZ106" s="5">
        <v>1</v>
      </c>
      <c r="FA106" s="5">
        <v>0</v>
      </c>
      <c r="FB106" s="5">
        <v>1</v>
      </c>
      <c r="FC106" s="5">
        <v>0</v>
      </c>
      <c r="FD106" s="5">
        <v>0</v>
      </c>
      <c r="FE106" s="5">
        <v>0</v>
      </c>
      <c r="FF106" s="5">
        <v>0</v>
      </c>
      <c r="FG106" s="5">
        <v>1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/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1</v>
      </c>
      <c r="JG106" s="5">
        <v>1</v>
      </c>
      <c r="JH106" s="5">
        <v>1</v>
      </c>
      <c r="JI106" s="5">
        <v>1</v>
      </c>
      <c r="JJ106">
        <v>1</v>
      </c>
      <c r="JK106" s="5">
        <v>1</v>
      </c>
      <c r="JL106" s="5">
        <v>1</v>
      </c>
      <c r="JM106" s="5">
        <v>1</v>
      </c>
      <c r="JN106" s="5">
        <v>1</v>
      </c>
      <c r="JO106" s="5">
        <v>2</v>
      </c>
      <c r="JP106" s="5">
        <v>1</v>
      </c>
      <c r="JQ106" s="5">
        <v>0</v>
      </c>
      <c r="JR106" s="5">
        <v>1</v>
      </c>
      <c r="JS106" s="5">
        <v>1</v>
      </c>
      <c r="JT106" s="5">
        <v>1</v>
      </c>
      <c r="JU106" s="5">
        <v>1</v>
      </c>
      <c r="JV106" s="54"/>
      <c r="JW106" s="5">
        <f>IF(BW106=0,0,IF($BJ106&gt;SUM(BX106:$JV106),IF(BW106+SUM(BX106:$JV106)&gt;$BJ106,$BJ106-SUM(JX106:$RV106),BW106),0))</f>
        <v>0</v>
      </c>
      <c r="JX106" s="5">
        <f>IF(BX106=0,0,IF($BJ106&gt;SUM(BY106:$JV106),IF(BX106+SUM(BY106:$JV106)&gt;$BJ106,$BJ106-SUM(JY106:$RV106),BX106),0))</f>
        <v>0</v>
      </c>
      <c r="JY106" s="5">
        <f>IF(BY106=0,0,IF($BJ106&gt;SUM(BZ106:$JV106),IF(BY106+SUM(BZ106:$JV106)&gt;$BJ106,$BJ106-SUM(JZ106:$RV106),BY106),0))</f>
        <v>0</v>
      </c>
      <c r="JZ106" s="5">
        <f>IF(BZ106=0,0,IF($BJ106&gt;SUM(CA106:$JV106),IF(BZ106+SUM(CA106:$JV106)&gt;$BJ106,$BJ106-SUM(KA106:$RV106),BZ106),0))</f>
        <v>0</v>
      </c>
      <c r="KA106" s="5">
        <f>IF(CA106=0,0,IF($BJ106&gt;SUM(CB106:$JV106),IF(CA106+SUM(CB106:$JV106)&gt;$BJ106,$BJ106-SUM(KB106:$RV106),CA106),0))</f>
        <v>0</v>
      </c>
      <c r="KB106" s="5">
        <f>IF(CB106=0,0,IF($BJ106&gt;SUM(CC106:$JV106),IF(CB106+SUM(CC106:$JV106)&gt;$BJ106,$BJ106-SUM(KC106:$RV106),CB106),0))</f>
        <v>0</v>
      </c>
      <c r="KC106" s="5">
        <f>IF(CC106=0,0,IF($BJ106&gt;SUM(CD106:$JV106),IF(CC106+SUM(CD106:$JV106)&gt;$BJ106,$BJ106-SUM(KD106:$RV106),CC106),0))</f>
        <v>0</v>
      </c>
      <c r="KD106" s="5">
        <f>IF(CD106=0,0,IF($BJ106&gt;SUM(CE106:$JV106),IF(CD106+SUM(CE106:$JV106)&gt;$BJ106,$BJ106-SUM(KE106:$RV106),CD106),0))</f>
        <v>0</v>
      </c>
      <c r="KE106" s="5">
        <f>IF(CE106=0,0,IF($BJ106&gt;SUM(CF106:$JV106),IF(CE106+SUM(CF106:$JV106)&gt;$BJ106,$BJ106-SUM(KF106:$RV106),CE106),0))</f>
        <v>0</v>
      </c>
      <c r="KF106" s="5">
        <f>IF(CF106=0,0,IF($BJ106&gt;SUM(CG106:$JV106),IF(CF106+SUM(CG106:$JV106)&gt;$BJ106,$BJ106-SUM(KG106:$RV106),CF106),0))</f>
        <v>0</v>
      </c>
      <c r="KG106" s="5">
        <f>IF(CG106=0,0,IF($BJ106&gt;SUM(CH106:$JV106),IF(CG106+SUM(CH106:$JV106)&gt;$BJ106,$BJ106-SUM(KH106:$RV106),CG106),0))</f>
        <v>0</v>
      </c>
      <c r="KH106" s="5">
        <f>IF(CH106=0,0,IF($BJ106&gt;SUM(CI106:$JV106),IF(CH106+SUM(CI106:$JV106)&gt;$BJ106,$BJ106-SUM(KI106:$RV106),CH106),0))</f>
        <v>0</v>
      </c>
      <c r="KI106" s="5">
        <f>IF(CI106=0,0,IF($BJ106&gt;SUM(CJ106:$JV106),IF(CI106+SUM(CJ106:$JV106)&gt;$BJ106,$BJ106-SUM(KJ106:$RV106),CI106),0))</f>
        <v>0</v>
      </c>
      <c r="KJ106" s="5">
        <f>IF(CJ106=0,0,IF($BJ106&gt;SUM(CK106:$JV106),IF(CJ106+SUM(CK106:$JV106)&gt;$BJ106,$BJ106-SUM(KK106:$RV106),CJ106),0))</f>
        <v>0</v>
      </c>
      <c r="KK106" s="5">
        <f>IF(CK106=0,0,IF($BJ106&gt;SUM(CL106:$JV106),IF(CK106+SUM(CL106:$JV106)&gt;$BJ106,$BJ106-SUM(KL106:$RV106),CK106),0))</f>
        <v>0</v>
      </c>
      <c r="KL106" s="5">
        <f>IF(CL106=0,0,IF($BJ106&gt;SUM(CM106:$JV106),IF(CL106+SUM(CM106:$JV106)&gt;$BJ106,$BJ106-SUM(KM106:$RV106),CL106),0))</f>
        <v>0</v>
      </c>
      <c r="KM106" s="5">
        <f>IF(CM106=0,0,IF($BJ106&gt;SUM(CN106:$JV106),IF(CM106+SUM(CN106:$JV106)&gt;$BJ106,$BJ106-SUM(KN106:$RV106),CM106),0))</f>
        <v>0</v>
      </c>
      <c r="KN106" s="5">
        <f>IF(CN106=0,0,IF($BJ106&gt;SUM(CO106:$JV106),IF(CN106+SUM(CO106:$JV106)&gt;$BJ106,$BJ106-SUM(KO106:$RV106),CN106),0))</f>
        <v>0</v>
      </c>
      <c r="KO106" s="5">
        <f>IF(CO106=0,0,IF($BJ106&gt;SUM(CP106:$JV106),IF(CO106+SUM(CP106:$JV106)&gt;$BJ106,$BJ106-SUM(KP106:$RV106),CO106),0))</f>
        <v>0</v>
      </c>
      <c r="KP106" s="5">
        <f>IF(CP106=0,0,IF($BJ106&gt;SUM(CQ106:$JV106),IF(CP106+SUM(CQ106:$JV106)&gt;$BJ106,$BJ106-SUM(KQ106:$RV106),CP106),0))</f>
        <v>0</v>
      </c>
      <c r="KQ106" s="5">
        <f>IF(CQ106=0,0,IF($BJ106&gt;SUM(CR106:$JV106),IF(CQ106+SUM(CR106:$JV106)&gt;$BJ106,$BJ106-SUM(KR106:$RV106),CQ106),0))</f>
        <v>0</v>
      </c>
      <c r="KR106" s="5">
        <f>IF(CR106=0,0,IF($BJ106&gt;SUM(CS106:$JV106),IF(CR106+SUM(CS106:$JV106)&gt;$BJ106,$BJ106-SUM(KS106:$RV106),CR106),0))</f>
        <v>0</v>
      </c>
      <c r="KS106" s="5">
        <f>IF(CS106=0,0,IF($BJ106&gt;SUM(CT106:$JV106),IF(CS106+SUM(CT106:$JV106)&gt;$BJ106,$BJ106-SUM(KT106:$RV106),CS106),0))</f>
        <v>0</v>
      </c>
      <c r="KT106" s="5">
        <f>IF(CT106=0,0,IF($BJ106&gt;SUM(CU106:$JV106),IF(CT106+SUM(CU106:$JV106)&gt;$BJ106,$BJ106-SUM(KU106:$RV106),CT106),0))</f>
        <v>0</v>
      </c>
      <c r="KU106" s="5">
        <f>IF(CU106=0,0,IF($BJ106&gt;SUM(CV106:$JV106),IF(CU106+SUM(CV106:$JV106)&gt;$BJ106,$BJ106-SUM(KV106:$RV106),CU106),0))</f>
        <v>0</v>
      </c>
      <c r="KV106" s="5">
        <f>IF(CV106=0,0,IF($BJ106&gt;SUM(CW106:$JV106),IF(CV106+SUM(CW106:$JV106)&gt;$BJ106,$BJ106-SUM(KW106:$RV106),CV106),0))</f>
        <v>0</v>
      </c>
      <c r="KW106" s="5">
        <f>IF(CW106=0,0,IF($BJ106&gt;SUM(CX106:$JV106),IF(CW106+SUM(CX106:$JV106)&gt;$BJ106,$BJ106-SUM(KX106:$RV106),CW106),0))</f>
        <v>0</v>
      </c>
      <c r="KX106" s="5">
        <f>IF(CX106=0,0,IF($BJ106&gt;SUM(CY106:$JV106),IF(CX106+SUM(CY106:$JV106)&gt;$BJ106,$BJ106-SUM(KY106:$RV106),CX106),0))</f>
        <v>0</v>
      </c>
      <c r="KY106" s="5">
        <f>IF(CY106=0,0,IF($BJ106&gt;SUM(CZ106:$JV106),IF(CY106+SUM(CZ106:$JV106)&gt;$BJ106,$BJ106-SUM(KZ106:$RV106),CY106),0))</f>
        <v>0</v>
      </c>
      <c r="KZ106" s="5">
        <f>IF(CZ106=0,0,IF($BJ106&gt;SUM(DA106:$JV106),IF(CZ106+SUM(DA106:$JV106)&gt;$BJ106,$BJ106-SUM(LA106:$RV106),CZ106),0))</f>
        <v>0</v>
      </c>
      <c r="LA106" s="5">
        <f>IF(DA106=0,0,IF($BJ106&gt;SUM(DB106:$JV106),IF(DA106+SUM(DB106:$JV106)&gt;$BJ106,$BJ106-SUM(LB106:$RV106),DA106),0))</f>
        <v>0</v>
      </c>
      <c r="LB106" s="5">
        <f>IF(DB106=0,0,IF($BJ106&gt;SUM(DC106:$JV106),IF(DB106+SUM(DC106:$JV106)&gt;$BJ106,$BJ106-SUM(LC106:$RV106),DB106),0))</f>
        <v>0</v>
      </c>
      <c r="LC106" s="5">
        <f>IF(DC106=0,0,IF($BJ106&gt;SUM(DD106:$JV106),IF(DC106+SUM(DD106:$JV106)&gt;$BJ106,$BJ106-SUM(LD106:$RV106),DC106),0))</f>
        <v>0</v>
      </c>
      <c r="LD106" s="5">
        <f>IF(DD106=0,0,IF($BJ106&gt;SUM(DE106:$JV106),IF(DD106+SUM(DE106:$JV106)&gt;$BJ106,$BJ106-SUM(LE106:$RV106),DD106),0))</f>
        <v>0</v>
      </c>
      <c r="LE106" s="5">
        <f>IF(DE106=0,0,IF($BJ106&gt;SUM(DF106:$JV106),IF(DE106+SUM(DF106:$JV106)&gt;$BJ106,$BJ106-SUM(LF106:$RV106),DE106),0))</f>
        <v>0</v>
      </c>
      <c r="LF106" s="5">
        <f>IF(DF106=0,0,IF($BJ106&gt;SUM(DG106:$JV106),IF(DF106+SUM(DG106:$JV106)&gt;$BJ106,$BJ106-SUM(LG106:$RV106),DF106),0))</f>
        <v>0</v>
      </c>
      <c r="LG106" s="5">
        <f>IF(DG106=0,0,IF($BJ106&gt;SUM(DH106:$JV106),IF(DG106+SUM(DH106:$JV106)&gt;$BJ106,$BJ106-SUM(LH106:$RV106),DG106),0))</f>
        <v>0</v>
      </c>
      <c r="LH106" s="5">
        <f>IF(DH106=0,0,IF($BJ106&gt;SUM(DI106:$JV106),IF(DH106+SUM(DI106:$JV106)&gt;$BJ106,$BJ106-SUM(LI106:$RV106),DH106),0))</f>
        <v>0</v>
      </c>
      <c r="LI106" s="5">
        <f>IF(DI106=0,0,IF($BJ106&gt;SUM(DJ106:$JV106),IF(DI106+SUM(DJ106:$JV106)&gt;$BJ106,$BJ106-SUM(LJ106:$RV106),DI106),0))</f>
        <v>0</v>
      </c>
      <c r="LJ106" s="5">
        <f>IF(DJ106=0,0,IF($BJ106&gt;SUM(DK106:$JV106),IF(DJ106+SUM(DK106:$JV106)&gt;$BJ106,$BJ106-SUM(LK106:$RV106),DJ106),0))</f>
        <v>0</v>
      </c>
      <c r="LK106" s="5">
        <f>IF(DK106=0,0,IF($BJ106&gt;SUM(DL106:$JV106),IF(DK106+SUM(DL106:$JV106)&gt;$BJ106,$BJ106-SUM(LL106:$RV106),DK106),0))</f>
        <v>0</v>
      </c>
      <c r="LL106" s="5">
        <f>IF(DL106=0,0,IF($BJ106&gt;SUM(DM106:$JV106),IF(DL106+SUM(DM106:$JV106)&gt;$BJ106,$BJ106-SUM(LM106:$RV106),DL106),0))</f>
        <v>0</v>
      </c>
      <c r="LM106" s="5">
        <f>IF(DM106=0,0,IF($BJ106&gt;SUM(DN106:$JV106),IF(DM106+SUM(DN106:$JV106)&gt;$BJ106,$BJ106-SUM(LN106:$RV106),DM106),0))</f>
        <v>0</v>
      </c>
      <c r="LN106" s="5">
        <f>IF(DN106=0,0,IF($BJ106&gt;SUM(DO106:$JV106),IF(DN106+SUM(DO106:$JV106)&gt;$BJ106,$BJ106-SUM(LO106:$RV106),DN106),0))</f>
        <v>0</v>
      </c>
      <c r="LO106" s="5">
        <f>IF(DO106=0,0,IF($BJ106&gt;SUM(DP106:$JV106),IF(DO106+SUM(DP106:$JV106)&gt;$BJ106,$BJ106-SUM(LP106:$RV106),DO106),0))</f>
        <v>0</v>
      </c>
      <c r="LP106" s="5">
        <f>IF(DP106=0,0,IF($BJ106&gt;SUM(DQ106:$JV106),IF(DP106+SUM(DQ106:$JV106)&gt;$BJ106,$BJ106-SUM(LQ106:$RV106),DP106),0))</f>
        <v>0</v>
      </c>
      <c r="LQ106" s="5">
        <f>IF(DQ106=0,0,IF($BJ106&gt;SUM(DR106:$JV106),IF(DQ106+SUM(DR106:$JV106)&gt;$BJ106,$BJ106-SUM(LR106:$RV106),DQ106),0))</f>
        <v>0</v>
      </c>
      <c r="LR106" s="5">
        <f>IF(DR106=0,0,IF($BJ106&gt;SUM(DS106:$JV106),IF(DR106+SUM(DS106:$JV106)&gt;$BJ106,$BJ106-SUM(LS106:$RV106),DR106),0))</f>
        <v>0</v>
      </c>
      <c r="LS106" s="5">
        <f>IF(DS106=0,0,IF($BJ106&gt;SUM(DT106:$JV106),IF(DS106+SUM(DT106:$JV106)&gt;$BJ106,$BJ106-SUM(LT106:$RV106),DS106),0))</f>
        <v>0</v>
      </c>
      <c r="LT106" s="5">
        <f>IF(DT106=0,0,IF($BJ106&gt;SUM(DU106:$JV106),IF(DT106+SUM(DU106:$JV106)&gt;$BJ106,$BJ106-SUM(LU106:$RV106),DT106),0))</f>
        <v>0</v>
      </c>
      <c r="LU106" s="5">
        <f>IF(DU106=0,0,IF($BJ106&gt;SUM(DV106:$JV106),IF(DU106+SUM(DV106:$JV106)&gt;$BJ106,$BJ106-SUM(LV106:$RV106),DU106),0))</f>
        <v>0</v>
      </c>
      <c r="LV106" s="5">
        <f>IF(DV106=0,0,IF($BJ106&gt;SUM(DW106:$JV106),IF(DV106+SUM(DW106:$JV106)&gt;$BJ106,$BJ106-SUM(LW106:$RV106),DV106),0))</f>
        <v>0</v>
      </c>
      <c r="LW106" s="5">
        <f>IF(DW106=0,0,IF($BJ106&gt;SUM(DX106:$JV106),IF(DW106+SUM(DX106:$JV106)&gt;$BJ106,$BJ106-SUM(LX106:$RV106),DW106),0))</f>
        <v>0</v>
      </c>
      <c r="LX106" s="5">
        <f>IF(DX106=0,0,IF($BJ106&gt;SUM(DY106:$JV106),IF(DX106+SUM(DY106:$JV106)&gt;$BJ106,$BJ106-SUM(LY106:$RV106),DX106),0))</f>
        <v>0</v>
      </c>
      <c r="LY106" s="5">
        <f>IF(DY106=0,0,IF($BJ106&gt;SUM(DZ106:$JV106),IF(DY106+SUM(DZ106:$JV106)&gt;$BJ106,$BJ106-SUM(LZ106:$RV106),DY106),0))</f>
        <v>0</v>
      </c>
      <c r="LZ106" s="5">
        <f>IF(DZ106=0,0,IF($BJ106&gt;SUM(EA106:$JV106),IF(DZ106+SUM(EA106:$JV106)&gt;$BJ106,$BJ106-SUM(MA106:$RV106),DZ106),0))</f>
        <v>0</v>
      </c>
      <c r="MA106" s="5">
        <f>IF(EA106=0,0,IF($BJ106&gt;SUM(EB106:$JV106),IF(EA106+SUM(EB106:$JV106)&gt;$BJ106,$BJ106-SUM(MB106:$RV106),EA106),0))</f>
        <v>0</v>
      </c>
      <c r="MB106" s="5">
        <f>IF(EB106=0,0,IF($BJ106&gt;SUM(EC106:$JV106),IF(EB106+SUM(EC106:$JV106)&gt;$BJ106,$BJ106-SUM(MC106:$RV106),EB106),0))</f>
        <v>0</v>
      </c>
      <c r="MC106" s="5">
        <f>IF(EC106=0,0,IF($BJ106&gt;SUM(ED106:$JV106),IF(EC106+SUM(ED106:$JV106)&gt;$BJ106,$BJ106-SUM(MD106:$RV106),EC106),0))</f>
        <v>0</v>
      </c>
      <c r="MD106" s="5">
        <f>IF(ED106=0,0,IF($BJ106&gt;SUM(EE106:$JV106),IF(ED106+SUM(EE106:$JV106)&gt;$BJ106,$BJ106-SUM(ME106:$RV106),ED106),0))</f>
        <v>0</v>
      </c>
      <c r="ME106" s="5">
        <f>IF(EE106=0,0,IF($BJ106&gt;SUM(EF106:$JV106),IF(EE106+SUM(EF106:$JV106)&gt;$BJ106,$BJ106-SUM(MF106:$RV106),EE106),0))</f>
        <v>0</v>
      </c>
      <c r="MF106" s="5">
        <f>IF(EF106=0,0,IF($BJ106&gt;SUM(EG106:$JV106),IF(EF106+SUM(EG106:$JV106)&gt;$BJ106,$BJ106-SUM(MG106:$RV106),EF106),0))</f>
        <v>0</v>
      </c>
      <c r="MG106" s="5">
        <f>IF(EG106=0,0,IF($BJ106&gt;SUM(EH106:$JV106),IF(EG106+SUM(EH106:$JV106)&gt;$BJ106,$BJ106-SUM(MH106:$RV106),EG106),0))</f>
        <v>0</v>
      </c>
      <c r="MH106" s="5">
        <f>IF(EH106=0,0,IF($BJ106&gt;SUM(EI106:$JV106),IF(EH106+SUM(EI106:$JV106)&gt;$BJ106,$BJ106-SUM(MI106:$RV106),EH106),0))</f>
        <v>0</v>
      </c>
      <c r="MI106" s="5">
        <f>IF(EI106=0,0,IF($BJ106&gt;SUM(EJ106:$JV106),IF(EI106+SUM(EJ106:$JV106)&gt;$BJ106,$BJ106-SUM(MJ106:$RV106),EI106),0))</f>
        <v>0</v>
      </c>
      <c r="MJ106" s="5">
        <f>IF(EJ106=0,0,IF($BJ106&gt;SUM(EK106:$JV106),IF(EJ106+SUM(EK106:$JV106)&gt;$BJ106,$BJ106-SUM(MK106:$RV106),EJ106),0))</f>
        <v>0</v>
      </c>
      <c r="MK106" s="5">
        <f>IF(EK106=0,0,IF($BJ106&gt;SUM(EL106:$JV106),IF(EK106+SUM(EL106:$JV106)&gt;$BJ106,$BJ106-SUM(ML106:$RV106),EK106),0))</f>
        <v>0</v>
      </c>
      <c r="ML106" s="5">
        <f>IF(EL106=0,0,IF($BJ106&gt;SUM(EM106:$JV106),IF(EL106+SUM(EM106:$JV106)&gt;$BJ106,$BJ106-SUM(MM106:$RV106),EL106),0))</f>
        <v>0</v>
      </c>
      <c r="MM106" s="5">
        <f>IF(EM106=0,0,IF($BJ106&gt;SUM(EN106:$JV106),IF(EM106+SUM(EN106:$JV106)&gt;$BJ106,$BJ106-SUM(MN106:$RV106),EM106),0))</f>
        <v>0</v>
      </c>
      <c r="MN106" s="5">
        <f>IF(EN106=0,0,IF($BJ106&gt;SUM(EO106:$JV106),IF(EN106+SUM(EO106:$JV106)&gt;$BJ106,$BJ106-SUM(MO106:$RV106),EN106),0))</f>
        <v>0</v>
      </c>
      <c r="MO106" s="5">
        <f>IF(EO106=0,0,IF($BJ106&gt;SUM(EP106:$JV106),IF(EO106+SUM(EP106:$JV106)&gt;$BJ106,$BJ106-SUM(MP106:$RV106),EO106),0))</f>
        <v>0</v>
      </c>
      <c r="MP106" s="5">
        <f>IF(EP106=0,0,IF($BJ106&gt;SUM(EQ106:$JV106),IF(EP106+SUM(EQ106:$JV106)&gt;$BJ106,$BJ106-SUM(MQ106:$RV106),EP106),0))</f>
        <v>0</v>
      </c>
      <c r="MQ106" s="5">
        <f>IF(EQ106=0,0,IF($BJ106&gt;SUM(ER106:$JV106),IF(EQ106+SUM(ER106:$JV106)&gt;$BJ106,$BJ106-SUM(MR106:$RV106),EQ106),0))</f>
        <v>0</v>
      </c>
      <c r="MR106" s="5">
        <f>IF(ER106=0,0,IF($BJ106&gt;SUM(ES106:$JV106),IF(ER106+SUM(ES106:$JV106)&gt;$BJ106,$BJ106-SUM(MS106:$RV106),ER106),0))</f>
        <v>0</v>
      </c>
      <c r="MS106" s="5">
        <f>IF(ES106=0,0,IF($BJ106&gt;SUM(ET106:$JV106),IF(ES106+SUM(ET106:$JV106)&gt;$BJ106,$BJ106-SUM(MT106:$RV106),ES106),0))</f>
        <v>0</v>
      </c>
      <c r="MT106" s="5">
        <f>IF(ET106=0,0,IF($BJ106&gt;SUM(EU106:$JV106),IF(ET106+SUM(EU106:$JV106)&gt;$BJ106,$BJ106-SUM(MU106:$RV106),ET106),0))</f>
        <v>0</v>
      </c>
      <c r="MU106" s="5">
        <f>IF(EU106=0,0,IF($BJ106&gt;SUM(EV106:$JV106),IF(EU106+SUM(EV106:$JV106)&gt;$BJ106,$BJ106-SUM(MV106:$RV106),EU106),0))</f>
        <v>0</v>
      </c>
      <c r="MV106" s="5">
        <f>IF(EV106=0,0,IF($BJ106&gt;SUM(EW106:$JV106),IF(EV106+SUM(EW106:$JV106)&gt;$BJ106,$BJ106-SUM(MW106:$RV106),EV106),0))</f>
        <v>0</v>
      </c>
      <c r="MW106" s="5">
        <f>IF(EW106=0,0,IF($BJ106&gt;SUM(EX106:$JV106),IF(EW106+SUM(EX106:$JV106)&gt;$BJ106,$BJ106-SUM(MX106:$RV106),EW106),0))</f>
        <v>0</v>
      </c>
      <c r="MX106" s="5">
        <f>IF(EX106=0,0,IF($BJ106&gt;SUM(EY106:$JV106),IF(EX106+SUM(EY106:$JV106)&gt;$BJ106,$BJ106-SUM(MY106:$RV106),EX106),0))</f>
        <v>0</v>
      </c>
      <c r="MY106" s="5">
        <f>IF(EY106=0,0,IF($BJ106&gt;SUM(EZ106:$JV106),IF(EY106+SUM(EZ106:$JV106)&gt;$BJ106,$BJ106-SUM(MZ106:$RV106),EY106),0))</f>
        <v>0</v>
      </c>
      <c r="MZ106" s="5">
        <f>IF(EZ106=0,0,IF($BJ106&gt;SUM(FA106:$JV106),IF(EZ106+SUM(FA106:$JV106)&gt;$BJ106,$BJ106-SUM(NA106:$RV106),EZ106),0))</f>
        <v>0</v>
      </c>
      <c r="NA106" s="5">
        <f>IF(FA106=0,0,IF($BJ106&gt;SUM(FB106:$JV106),IF(FA106+SUM(FB106:$JV106)&gt;$BJ106,$BJ106-SUM(NB106:$RV106),FA106),0))</f>
        <v>0</v>
      </c>
      <c r="NB106" s="5">
        <f>IF(FB106=0,0,IF($BJ106&gt;SUM(FC106:$JV106),IF(FB106+SUM(FC106:$JV106)&gt;$BJ106,$BJ106-SUM(NC106:$RV106),FB106),0))</f>
        <v>0</v>
      </c>
      <c r="NC106" s="5">
        <f>IF(FC106=0,0,IF($BJ106&gt;SUM(FD106:$JV106),IF(FC106+SUM(FD106:$JV106)&gt;$BJ106,$BJ106-SUM(ND106:$RV106),FC106),0))</f>
        <v>0</v>
      </c>
      <c r="ND106" s="5">
        <f>IF(FD106=0,0,IF($BJ106&gt;SUM(FE106:$JV106),IF(FD106+SUM(FE106:$JV106)&gt;$BJ106,$BJ106-SUM(NE106:$RV106),FD106),0))</f>
        <v>0</v>
      </c>
      <c r="NE106" s="5">
        <f>IF(FE106=0,0,IF($BJ106&gt;SUM(FF106:$JV106),IF(FE106+SUM(FF106:$JV106)&gt;$BJ106,$BJ106-SUM(NF106:$RV106),FE106),0))</f>
        <v>0</v>
      </c>
      <c r="NF106" s="5">
        <f>IF(FF106=0,0,IF($BJ106&gt;SUM(FG106:$JV106),IF(FF106+SUM(FG106:$JV106)&gt;$BJ106,$BJ106-SUM(NG106:$RV106),FF106),0))</f>
        <v>0</v>
      </c>
      <c r="NG106" s="5">
        <f>IF(FG106=0,0,IF($BJ106&gt;SUM(FH106:$JV106),IF(FG106+SUM(FH106:$JV106)&gt;$BJ106,$BJ106-SUM(NH106:$RV106),FG106),0))</f>
        <v>0</v>
      </c>
      <c r="NH106" s="5">
        <f>IF(FH106=0,0,IF($BJ106&gt;SUM(FI106:$JV106),IF(FH106+SUM(FI106:$JV106)&gt;$BJ106,$BJ106-SUM(NI106:$RV106),FH106),0))</f>
        <v>0</v>
      </c>
      <c r="NI106" s="5">
        <f>IF(FI106=0,0,IF($BJ106&gt;SUM(FJ106:$JV106),IF(FI106+SUM(FJ106:$JV106)&gt;$BJ106,$BJ106-SUM(NJ106:$RV106),FI106),0))</f>
        <v>0</v>
      </c>
      <c r="NJ106" s="5">
        <f>IF(FJ106=0,0,IF($BJ106&gt;SUM(FK106:$JV106),IF(FJ106+SUM(FK106:$JV106)&gt;$BJ106,$BJ106-SUM(NK106:$RV106),FJ106),0))</f>
        <v>0</v>
      </c>
      <c r="NK106" s="5">
        <f>IF(FK106=0,0,IF($BJ106&gt;SUM(FL106:$JV106),IF(FK106+SUM(FL106:$JV106)&gt;$BJ106,$BJ106-SUM(NL106:$RV106),FK106),0))</f>
        <v>0</v>
      </c>
      <c r="NL106" s="5">
        <f>IF(FL106=0,0,IF($BJ106&gt;SUM(FM106:$JV106),IF(FL106+SUM(FM106:$JV106)&gt;$BJ106,$BJ106-SUM(NM106:$RV106),FL106),0))</f>
        <v>0</v>
      </c>
      <c r="NM106" s="5">
        <f>IF(FM106=0,0,IF($BJ106&gt;SUM(FN106:$JV106),IF(FM106+SUM(FN106:$JV106)&gt;$BJ106,$BJ106-SUM(NN106:$RV106),FM106),0))</f>
        <v>0</v>
      </c>
      <c r="NN106" s="5">
        <f>IF(FN106=0,0,IF($BJ106&gt;SUM(FO106:$JV106),IF(FN106+SUM(FO106:$JV106)&gt;$BJ106,$BJ106-SUM(NO106:$RV106),FN106),0))</f>
        <v>0</v>
      </c>
      <c r="NO106" s="5">
        <f>IF(FO106=0,0,IF($BJ106&gt;SUM(FP106:$JV106),IF(FO106+SUM(FP106:$JV106)&gt;$BJ106,$BJ106-SUM(NP106:$RV106),FO106),0))</f>
        <v>0</v>
      </c>
      <c r="NP106" s="5">
        <f>IF(FP106=0,0,IF($BJ106&gt;SUM(FQ106:$JV106),IF(FP106+SUM(FQ106:$JV106)&gt;$BJ106,$BJ106-SUM(NQ106:$RV106),FP106),0))</f>
        <v>0</v>
      </c>
      <c r="NQ106" s="5">
        <f>IF(FQ106=0,0,IF($BJ106&gt;SUM(FR106:$JV106),IF(FQ106+SUM(FR106:$JV106)&gt;$BJ106,$BJ106-SUM(NR106:$RV106),FQ106),0))</f>
        <v>0</v>
      </c>
      <c r="NR106" s="5">
        <f>IF(FR106=0,0,IF($BJ106&gt;SUM(FS106:$JV106),IF(FR106+SUM(FS106:$JV106)&gt;$BJ106,$BJ106-SUM(NS106:$RV106),FR106),0))</f>
        <v>0</v>
      </c>
      <c r="NS106" s="5">
        <f>IF(FS106=0,0,IF($BJ106&gt;SUM(FT106:$JV106),IF(FS106+SUM(FT106:$JV106)&gt;$BJ106,$BJ106-SUM(NT106:$RV106),FS106),0))</f>
        <v>0</v>
      </c>
      <c r="NT106" s="5">
        <f>IF(FT106=0,0,IF($BJ106&gt;SUM(FU106:$JV106),IF(FT106+SUM(FU106:$JV106)&gt;$BJ106,$BJ106-SUM(NU106:$RV106),FT106),0))</f>
        <v>0</v>
      </c>
      <c r="NU106" s="5">
        <f>IF(FU106=0,0,IF($BJ106&gt;SUM(FV106:$JV106),IF(FU106+SUM(FV106:$JV106)&gt;$BJ106,$BJ106-SUM(NV106:$RV106),FU106),0))</f>
        <v>0</v>
      </c>
      <c r="NV106" s="5">
        <f>IF(FV106=0,0,IF($BJ106&gt;SUM(FW106:$JV106),IF(FV106+SUM(FW106:$JV106)&gt;$BJ106,$BJ106-SUM(NW106:$RV106),FV106),0))</f>
        <v>0</v>
      </c>
      <c r="NW106" s="5">
        <f>IF(FW106=0,0,IF($BJ106&gt;SUM(FX106:$JV106),IF(FW106+SUM(FX106:$JV106)&gt;$BJ106,$BJ106-SUM(NX106:$RV106),FW106),0))</f>
        <v>0</v>
      </c>
      <c r="NX106" s="5">
        <f>IF(FX106=0,0,IF($BJ106&gt;SUM(FY106:$JV106),IF(FX106+SUM(FY106:$JV106)&gt;$BJ106,$BJ106-SUM(NY106:$RV106),FX106),0))</f>
        <v>0</v>
      </c>
      <c r="NY106" s="5">
        <f>IF(FY106=0,0,IF($BJ106&gt;SUM(FZ106:$JV106),IF(FY106+SUM(FZ106:$JV106)&gt;$BJ106,$BJ106-SUM(NZ106:$RV106),FY106),0))</f>
        <v>0</v>
      </c>
      <c r="NZ106" s="5">
        <f>IF(FZ106=0,0,IF($BJ106&gt;SUM(GA106:$JV106),IF(FZ106+SUM(GA106:$JV106)&gt;$BJ106,$BJ106-SUM(OA106:$RV106),FZ106),0))</f>
        <v>0</v>
      </c>
      <c r="OA106" s="5">
        <f>IF(GA106=0,0,IF($BJ106&gt;SUM(GB106:$JV106),IF(GA106+SUM(GB106:$JV106)&gt;$BJ106,$BJ106-SUM(OB106:$RV106),GA106),0))</f>
        <v>0</v>
      </c>
      <c r="OB106" s="5">
        <f>IF(GB106=0,0,IF($BJ106&gt;SUM(GC106:$JV106),IF(GB106+SUM(GC106:$JV106)&gt;$BJ106,$BJ106-SUM(OC106:$RV106),GB106),0))</f>
        <v>0</v>
      </c>
      <c r="OC106" s="5">
        <f>IF(GC106=0,0,IF($BJ106&gt;SUM(GD106:$JV106),IF(GC106+SUM(GD106:$JV106)&gt;$BJ106,$BJ106-SUM(OD106:$RV106),GC106),0))</f>
        <v>0</v>
      </c>
      <c r="OD106" s="5">
        <f>IF(GD106=0,0,IF($BJ106&gt;SUM(GE106:$JV106),IF(GD106+SUM(GE106:$JV106)&gt;$BJ106,$BJ106-SUM(OE106:$RV106),GD106),0))</f>
        <v>0</v>
      </c>
      <c r="OE106" s="5">
        <f>IF(GE106=0,0,IF($BJ106&gt;SUM(GF106:$JV106),IF(GE106+SUM(GF106:$JV106)&gt;$BJ106,$BJ106-SUM(OF106:$RV106),GE106),0))</f>
        <v>0</v>
      </c>
      <c r="OF106" s="5">
        <f>IF(GF106=0,0,IF($BJ106&gt;SUM(GG106:$JV106),IF(GF106+SUM(GG106:$JV106)&gt;$BJ106,$BJ106-SUM(OG106:$RV106),GF106),0))</f>
        <v>0</v>
      </c>
      <c r="OG106" s="5">
        <f>IF(GG106=0,0,IF($BJ106&gt;SUM(GH106:$JV106),IF(GG106+SUM(GH106:$JV106)&gt;$BJ106,$BJ106-SUM(OH106:$RV106),GG106),0))</f>
        <v>0</v>
      </c>
      <c r="OH106" s="5">
        <f>IF(GH106=0,0,IF($BJ106&gt;SUM(GI106:$JV106),IF(GH106+SUM(GI106:$JV106)&gt;$BJ106,$BJ106-SUM(OI106:$RV106),GH106),0))</f>
        <v>0</v>
      </c>
      <c r="OI106" s="5">
        <f>IF(GI106=0,0,IF($BJ106&gt;SUM(GJ106:$JV106),IF(GI106+SUM(GJ106:$JV106)&gt;$BJ106,$BJ106-SUM(OJ106:$RV106),GI106),0))</f>
        <v>0</v>
      </c>
      <c r="OJ106" s="5">
        <f>IF(GJ106=0,0,IF($BJ106&gt;SUM(GK106:$JV106),IF(GJ106+SUM(GK106:$JV106)&gt;$BJ106,$BJ106-SUM(OK106:$RV106),GJ106),0))</f>
        <v>0</v>
      </c>
      <c r="OK106" s="5">
        <f>IF(GK106=0,0,IF($BJ106&gt;SUM(GL106:$JV106),IF(GK106+SUM(GL106:$JV106)&gt;$BJ106,$BJ106-SUM(OL106:$RV106),GK106),0))</f>
        <v>0</v>
      </c>
      <c r="OL106" s="5">
        <f>IF(GL106=0,0,IF($BJ106&gt;SUM(GM106:$JV106),IF(GL106+SUM(GM106:$JV106)&gt;$BJ106,$BJ106-SUM(OM106:$RV106),GL106),0))</f>
        <v>0</v>
      </c>
      <c r="OM106" s="5">
        <f>IF(GM106=0,0,IF($BJ106&gt;SUM(GN106:$JV106),IF(GM106+SUM(GN106:$JV106)&gt;$BJ106,$BJ106-SUM(ON106:$RV106),GM106),0))</f>
        <v>0</v>
      </c>
      <c r="ON106" s="5">
        <f>IF(GN106=0,0,IF($BJ106&gt;SUM(GO106:$JV106),IF(GN106+SUM(GO106:$JV106)&gt;$BJ106,$BJ106-SUM(OO106:$RV106),GN106),0))</f>
        <v>0</v>
      </c>
      <c r="OO106" s="5">
        <f>IF(GO106=0,0,IF($BJ106&gt;SUM(GP106:$JV106),IF(GO106+SUM(GP106:$JV106)&gt;$BJ106,$BJ106-SUM(OP106:$RV106),GO106),0))</f>
        <v>0</v>
      </c>
      <c r="OP106" s="5">
        <f>IF(GP106=0,0,IF($BJ106&gt;SUM(GQ106:$JV106),IF(GP106+SUM(GQ106:$JV106)&gt;$BJ106,$BJ106-SUM(OQ106:$RV106),GP106),0))</f>
        <v>0</v>
      </c>
      <c r="OQ106" s="5">
        <f>IF(GQ106=0,0,IF($BJ106&gt;SUM(GR106:$JV106),IF(GQ106+SUM(GR106:$JV106)&gt;$BJ106,$BJ106-SUM(OR106:$RV106),GQ106),0))</f>
        <v>0</v>
      </c>
      <c r="OR106" s="5">
        <f>IF(GR106=0,0,IF($BJ106&gt;SUM(GS106:$JV106),IF(GR106+SUM(GS106:$JV106)&gt;$BJ106,$BJ106-SUM(OS106:$RV106),GR106),0))</f>
        <v>0</v>
      </c>
      <c r="OS106" s="5">
        <f>IF(GS106=0,0,IF($BJ106&gt;SUM(GT106:$JV106),IF(GS106+SUM(GT106:$JV106)&gt;$BJ106,$BJ106-SUM(OT106:$RV106),GS106),0))</f>
        <v>0</v>
      </c>
      <c r="OT106" s="5">
        <f>IF(GT106=0,0,IF($BJ106&gt;SUM(GU106:$JV106),IF(GT106+SUM(GU106:$JV106)&gt;$BJ106,$BJ106-SUM(OU106:$RV106),GT106),0))</f>
        <v>0</v>
      </c>
      <c r="OU106" s="5">
        <f>IF(GU106=0,0,IF($BJ106&gt;SUM(GV106:$JV106),IF(GU106+SUM(GV106:$JV106)&gt;$BJ106,$BJ106-SUM(OV106:$RV106),GU106),0))</f>
        <v>0</v>
      </c>
      <c r="OV106" s="5">
        <f>IF(GV106=0,0,IF($BJ106&gt;SUM(GW106:$JV106),IF(GV106+SUM(GW106:$JV106)&gt;$BJ106,$BJ106-SUM(OW106:$RV106),GV106),0))</f>
        <v>0</v>
      </c>
      <c r="OW106" s="5">
        <f>IF(GW106=0,0,IF($BJ106&gt;SUM(GX106:$JV106),IF(GW106+SUM(GX106:$JV106)&gt;$BJ106,$BJ106-SUM(OX106:$RV106),GW106),0))</f>
        <v>0</v>
      </c>
      <c r="OX106" s="5">
        <f>IF(GX106=0,0,IF($BJ106&gt;SUM(GY106:$JV106),IF(GX106+SUM(GY106:$JV106)&gt;$BJ106,$BJ106-SUM(OY106:$RV106),GX106),0))</f>
        <v>0</v>
      </c>
      <c r="OY106" s="5">
        <f>IF(GY106=0,0,IF($BJ106&gt;SUM(GZ106:$JV106),IF(GY106+SUM(GZ106:$JV106)&gt;$BJ106,$BJ106-SUM(OZ106:$RV106),GY106),0))</f>
        <v>0</v>
      </c>
      <c r="OZ106" s="5">
        <f>IF(GZ106=0,0,IF($BJ106&gt;SUM(HA106:$JV106),IF(GZ106+SUM(HA106:$JV106)&gt;$BJ106,$BJ106-SUM(PA106:$RV106),GZ106),0))</f>
        <v>0</v>
      </c>
      <c r="PA106" s="5">
        <f>IF(HA106=0,0,IF($BJ106&gt;SUM(HB106:$JV106),IF(HA106+SUM(HB106:$JV106)&gt;$BJ106,$BJ106-SUM(PB106:$RV106),HA106),0))</f>
        <v>0</v>
      </c>
      <c r="PB106" s="5">
        <f>IF(HB106=0,0,IF($BJ106&gt;SUM(HC106:$JV106),IF(HB106+SUM(HC106:$JV106)&gt;$BJ106,$BJ106-SUM(PC106:$RV106),HB106),0))</f>
        <v>0</v>
      </c>
      <c r="PC106" s="5">
        <f>IF(HC106=0,0,IF($BJ106&gt;SUM(HD106:$JV106),IF(HC106+SUM(HD106:$JV106)&gt;$BJ106,$BJ106-SUM(PD106:$RV106),HC106),0))</f>
        <v>0</v>
      </c>
      <c r="PD106" s="5">
        <f>IF(HD106=0,0,IF($BJ106&gt;SUM(HE106:$JV106),IF(HD106+SUM(HE106:$JV106)&gt;$BJ106,$BJ106-SUM(PE106:$RV106),HD106),0))</f>
        <v>0</v>
      </c>
      <c r="PE106" s="5">
        <f>IF(HE106=0,0,IF($BJ106&gt;SUM(HF106:$JV106),IF(HE106+SUM(HF106:$JV106)&gt;$BJ106,$BJ106-SUM(PF106:$RV106),HE106),0))</f>
        <v>0</v>
      </c>
      <c r="PF106" s="5">
        <f>IF(HF106=0,0,IF($BJ106&gt;SUM(HG106:$JV106),IF(HF106+SUM(HG106:$JV106)&gt;$BJ106,$BJ106-SUM(PG106:$RV106),HF106),0))</f>
        <v>0</v>
      </c>
      <c r="PG106" s="5">
        <f>IF(HG106=0,0,IF($BJ106&gt;SUM(HH106:$JV106),IF(HG106+SUM(HH106:$JV106)&gt;$BJ106,$BJ106-SUM(PH106:$RV106),HG106),0))</f>
        <v>0</v>
      </c>
      <c r="PH106" s="5">
        <f>IF(HH106=0,0,IF($BJ106&gt;SUM(HI106:$JV106),IF(HH106+SUM(HI106:$JV106)&gt;$BJ106,$BJ106-SUM(PI106:$RV106),HH106),0))</f>
        <v>0</v>
      </c>
      <c r="PI106" s="5">
        <f>IF(HI106=0,0,IF($BJ106&gt;SUM(HJ106:$JV106),IF(HI106+SUM(HJ106:$JV106)&gt;$BJ106,$BJ106-SUM(PJ106:$RV106),HI106),0))</f>
        <v>0</v>
      </c>
      <c r="PJ106" s="5">
        <f>IF(HJ106=0,0,IF($BJ106&gt;SUM(HK106:$JV106),IF(HJ106+SUM(HK106:$JV106)&gt;$BJ106,$BJ106-SUM(PK106:$RV106),HJ106),0))</f>
        <v>0</v>
      </c>
      <c r="PK106" s="5">
        <f>IF(HK106=0,0,IF($BJ106&gt;SUM(HL106:$JV106),IF(HK106+SUM(HL106:$JV106)&gt;$BJ106,$BJ106-SUM(PL106:$RV106),HK106),0))</f>
        <v>0</v>
      </c>
      <c r="PL106" s="5">
        <f>IF(HL106=0,0,IF($BJ106&gt;SUM(HM106:$JV106),IF(HL106+SUM(HM106:$JV106)&gt;$BJ106,$BJ106-SUM(PM106:$RV106),HL106),0))</f>
        <v>0</v>
      </c>
      <c r="PM106" s="5">
        <f>IF(HM106=0,0,IF($BJ106&gt;SUM(HN106:$JV106),IF(HM106+SUM(HN106:$JV106)&gt;$BJ106,$BJ106-SUM(PN106:$RV106),HM106),0))</f>
        <v>0</v>
      </c>
      <c r="PN106" s="5">
        <f>IF(HN106=0,0,IF($BJ106&gt;SUM(HO106:$JV106),IF(HN106+SUM(HO106:$JV106)&gt;$BJ106,$BJ106-SUM(PO106:$RV106),HN106),0))</f>
        <v>0</v>
      </c>
      <c r="PO106" s="5">
        <f>IF(HO106=0,0,IF($BJ106&gt;SUM(HP106:$JV106),IF(HO106+SUM(HP106:$JV106)&gt;$BJ106,$BJ106-SUM(PP106:$RV106),HO106),0))</f>
        <v>0</v>
      </c>
      <c r="PP106" s="5">
        <f>IF(HP106=0,0,IF($BJ106&gt;SUM(HQ106:$JV106),IF(HP106+SUM(HQ106:$JV106)&gt;$BJ106,$BJ106-SUM(PQ106:$RV106),HP106),0))</f>
        <v>0</v>
      </c>
      <c r="PQ106" s="5">
        <f>IF(HQ106=0,0,IF($BJ106&gt;SUM(HR106:$JV106),IF(HQ106+SUM(HR106:$JV106)&gt;$BJ106,$BJ106-SUM(PR106:$RV106),HQ106),0))</f>
        <v>0</v>
      </c>
      <c r="PR106" s="5">
        <f>IF(HR106=0,0,IF($BJ106&gt;SUM(HS106:$JV106),IF(HR106+SUM(HS106:$JV106)&gt;$BJ106,$BJ106-SUM(PS106:$RV106),HR106),0))</f>
        <v>0</v>
      </c>
      <c r="PS106" s="5">
        <f>IF(HS106=0,0,IF($BJ106&gt;SUM(HT106:$JV106),IF(HS106+SUM(HT106:$JV106)&gt;$BJ106,$BJ106-SUM(PT106:$RV106),HS106),0))</f>
        <v>0</v>
      </c>
      <c r="PT106" s="5">
        <f>IF(HT106=0,0,IF($BJ106&gt;SUM(HU106:$JV106),IF(HT106+SUM(HU106:$JV106)&gt;$BJ106,$BJ106-SUM(PU106:$RV106),HT106),0))</f>
        <v>0</v>
      </c>
      <c r="PU106" s="5">
        <f>IF(HU106=0,0,IF($BJ106&gt;SUM(HV106:$JV106),IF(HU106+SUM(HV106:$JV106)&gt;$BJ106,$BJ106-SUM(PV106:$RV106),HU106),0))</f>
        <v>0</v>
      </c>
      <c r="PV106" s="5">
        <f>IF(HV106=0,0,IF($BJ106&gt;SUM(HW106:$JV106),IF(HV106+SUM(HW106:$JV106)&gt;$BJ106,$BJ106-SUM(PW106:$RV106),HV106),0))</f>
        <v>0</v>
      </c>
      <c r="PW106" s="5">
        <f>IF(HW106=0,0,IF($BJ106&gt;SUM(HX106:$JV106),IF(HW106+SUM(HX106:$JV106)&gt;$BJ106,$BJ106-SUM(PX106:$RV106),HW106),0))</f>
        <v>0</v>
      </c>
      <c r="PX106" s="5">
        <f>IF(HX106=0,0,IF($BJ106&gt;SUM(HY106:$JV106),IF(HX106+SUM(HY106:$JV106)&gt;$BJ106,$BJ106-SUM(PY106:$RV106),HX106),0))</f>
        <v>0</v>
      </c>
      <c r="PY106" s="5">
        <f>IF(HY106=0,0,IF($BJ106&gt;SUM(HZ106:$JV106),IF(HY106+SUM(HZ106:$JV106)&gt;$BJ106,$BJ106-SUM(PZ106:$RV106),HY106),0))</f>
        <v>0</v>
      </c>
      <c r="PZ106" s="5">
        <f>IF(HZ106=0,0,IF($BJ106&gt;SUM(IA106:$JV106),IF(HZ106+SUM(IA106:$JV106)&gt;$BJ106,$BJ106-SUM(QA106:$RV106),HZ106),0))</f>
        <v>0</v>
      </c>
      <c r="QA106" s="5">
        <f>IF(IA106=0,0,IF($BJ106&gt;SUM(IB106:$JV106),IF(IA106+SUM(IB106:$JV106)&gt;$BJ106,$BJ106-SUM(QB106:$RV106),IA106),0))</f>
        <v>0</v>
      </c>
      <c r="QB106" s="5">
        <f>IF(IB106=0,0,IF($BJ106&gt;SUM(IC106:$JV106),IF(IB106+SUM(IC106:$JV106)&gt;$BJ106,$BJ106-SUM(QC106:$RV106),IB106),0))</f>
        <v>0</v>
      </c>
      <c r="QC106" s="5">
        <f>IF(IC106=0,0,IF($BJ106&gt;SUM(ID106:$JV106),IF(IC106+SUM(ID106:$JV106)&gt;$BJ106,$BJ106-SUM(QD106:$RV106),IC106),0))</f>
        <v>0</v>
      </c>
      <c r="QD106" s="5">
        <f>IF(ID106=0,0,IF($BJ106&gt;SUM(IE106:$JV106),IF(ID106+SUM(IE106:$JV106)&gt;$BJ106,$BJ106-SUM(QE106:$RV106),ID106),0))</f>
        <v>0</v>
      </c>
      <c r="QE106" s="5">
        <f>IF(IE106=0,0,IF($BJ106&gt;SUM(IF106:$JV106),IF(IE106+SUM(IF106:$JV106)&gt;$BJ106,$BJ106-SUM(QF106:$RV106),IE106),0))</f>
        <v>0</v>
      </c>
      <c r="QF106" s="5">
        <f>IF(IF106=0,0,IF($BJ106&gt;SUM(IG106:$JV106),IF(IF106+SUM(IG106:$JV106)&gt;$BJ106,$BJ106-SUM(QG106:$RV106),IF106),0))</f>
        <v>0</v>
      </c>
      <c r="QG106" s="5">
        <f>IF(IG106=0,0,IF($BJ106&gt;SUM(IH106:$JV106),IF(IG106+SUM(IH106:$JV106)&gt;$BJ106,$BJ106-SUM(QH106:$RV106),IG106),0))</f>
        <v>0</v>
      </c>
      <c r="QH106" s="5">
        <f>IF(IH106=0,0,IF($BJ106&gt;SUM(II106:$JV106),IF(IH106+SUM(II106:$JV106)&gt;$BJ106,$BJ106-SUM(QI106:$RV106),IH106),0))</f>
        <v>0</v>
      </c>
      <c r="QI106" s="5">
        <f>IF(II106=0,0,IF($BJ106&gt;SUM(IJ106:$JV106),IF(II106+SUM(IJ106:$JV106)&gt;$BJ106,$BJ106-SUM(QJ106:$RV106),II106),0))</f>
        <v>0</v>
      </c>
      <c r="QJ106" s="5">
        <f>IF(IJ106=0,0,IF($BJ106&gt;SUM(IK106:$JV106),IF(IJ106+SUM(IK106:$JV106)&gt;$BJ106,$BJ106-SUM(QK106:$RV106),IJ106),0))</f>
        <v>0</v>
      </c>
      <c r="QK106" s="5">
        <f>IF(IK106=0,0,IF($BJ106&gt;SUM(IL106:$JV106),IF(IK106+SUM(IL106:$JV106)&gt;$BJ106,$BJ106-SUM(QL106:$RV106),IK106),0))</f>
        <v>0</v>
      </c>
      <c r="QL106" s="5">
        <f>IF(IL106=0,0,IF($BJ106&gt;SUM(IM106:$JV106),IF(IL106+SUM(IM106:$JV106)&gt;$BJ106,$BJ106-SUM(QM106:$RV106),IL106),0))</f>
        <v>0</v>
      </c>
      <c r="QM106" s="5">
        <f>IF(IM106=0,0,IF($BJ106&gt;SUM(IN106:$JV106),IF(IM106+SUM(IN106:$JV106)&gt;$BJ106,$BJ106-SUM(QN106:$RV106),IM106),0))</f>
        <v>0</v>
      </c>
      <c r="QN106" s="5">
        <f>IF(IN106=0,0,IF($BJ106&gt;SUM(IO106:$JV106),IF(IN106+SUM(IO106:$JV106)&gt;$BJ106,$BJ106-SUM(QO106:$RV106),IN106),0))</f>
        <v>0</v>
      </c>
      <c r="QO106" s="5">
        <f>IF(IO106=0,0,IF($BJ106&gt;SUM(IP106:$JV106),IF(IO106+SUM(IP106:$JV106)&gt;$BJ106,$BJ106-SUM(QP106:$RV106),IO106),0))</f>
        <v>0</v>
      </c>
      <c r="QP106" s="5">
        <f>IF(IP106=0,0,IF($BJ106&gt;SUM(IQ106:$JV106),IF(IP106+SUM(IQ106:$JV106)&gt;$BJ106,$BJ106-SUM(QQ106:$RV106),IP106),0))</f>
        <v>0</v>
      </c>
      <c r="QQ106" s="5">
        <f>IF(IQ106=0,0,IF($BJ106&gt;SUM(IR106:$JV106),IF(IQ106+SUM(IR106:$JV106)&gt;$BJ106,$BJ106-SUM(QR106:$RV106),IQ106),0))</f>
        <v>0</v>
      </c>
      <c r="QR106" s="5">
        <f>IF(IR106=0,0,IF($BJ106&gt;SUM(IS106:$JV106),IF(IR106+SUM(IS106:$JV106)&gt;$BJ106,$BJ106-SUM(QS106:$RV106),IR106),0))</f>
        <v>0</v>
      </c>
      <c r="QS106" s="5">
        <f>IF(IS106=0,0,IF($BJ106&gt;SUM(IT106:$JV106),IF(IS106+SUM(IT106:$JV106)&gt;$BJ106,$BJ106-SUM(QT106:$RV106),IS106),0))</f>
        <v>0</v>
      </c>
      <c r="QT106" s="5">
        <f>IF(IT106=0,0,IF($BJ106&gt;SUM(IU106:$JV106),IF(IT106+SUM(IU106:$JV106)&gt;$BJ106,$BJ106-SUM(QU106:$RV106),IT106),0))</f>
        <v>0</v>
      </c>
      <c r="QU106" s="5">
        <f>IF(IU106=0,0,IF($BJ106&gt;SUM(IV106:$JV106),IF(IU106+SUM(IV106:$JV106)&gt;$BJ106,$BJ106-SUM(QV106:$RV106),IU106),0))</f>
        <v>0</v>
      </c>
      <c r="QV106" s="5">
        <f>IF(IV106=0,0,IF($BJ106&gt;SUM(IW106:$JV106),IF(IV106+SUM(IW106:$JV106)&gt;$BJ106,$BJ106-SUM(QW106:$RV106),IV106),0))</f>
        <v>0</v>
      </c>
      <c r="QW106" s="5">
        <f>IF(IW106=0,0,IF($BJ106&gt;SUM(IX106:$JV106),IF(IW106+SUM(IX106:$JV106)&gt;$BJ106,$BJ106-SUM(QX106:$RV106),IW106),0))</f>
        <v>0</v>
      </c>
      <c r="QX106" s="5">
        <f>IF(IX106=0,0,IF($BJ106&gt;SUM(IY106:$JV106),IF(IX106+SUM(IY106:$JV106)&gt;$BJ106,$BJ106-SUM(QY106:$RV106),IX106),0))</f>
        <v>0</v>
      </c>
      <c r="QY106" s="5">
        <f>IF(IY106=0,0,IF($BJ106&gt;SUM(IZ106:$JV106),IF(IY106+SUM(IZ106:$JV106)&gt;$BJ106,$BJ106-SUM(QZ106:$RV106),IY106),0))</f>
        <v>0</v>
      </c>
      <c r="QZ106" s="5">
        <f>IF(IZ106=0,0,IF($BJ106&gt;SUM(JA106:$JV106),IF(IZ106+SUM(JA106:$JV106)&gt;$BJ106,$BJ106-SUM(RA106:$RV106),IZ106),0))</f>
        <v>0</v>
      </c>
      <c r="RA106" s="5">
        <f>IF(JA106=0,0,IF($BJ106&gt;SUM(JB106:$JV106),IF(JA106+SUM(JB106:$JV106)&gt;$BJ106,$BJ106-SUM(RB106:$RV106),JA106),0))</f>
        <v>0</v>
      </c>
      <c r="RB106" s="5">
        <f>IF(JB106=0,0,IF($BJ106&gt;SUM(JC106:$JV106),IF(JB106+SUM(JC106:$JV106)&gt;$BJ106,$BJ106-SUM(RC106:$RV106),JB106),0))</f>
        <v>0</v>
      </c>
      <c r="RC106" s="5">
        <f>IF(JC106=0,0,IF($BJ106&gt;SUM(JD106:$JV106),IF(JC106+SUM(JD106:$JV106)&gt;$BJ106,$BJ106-SUM(RD106:$RV106),JC106),0))</f>
        <v>0</v>
      </c>
      <c r="RD106" s="5">
        <f>IF(JD106=0,0,IF($BJ106&gt;SUM(JE106:$JV106),IF(JD106+SUM(JE106:$JV106)&gt;$BJ106,$BJ106-SUM(RE106:$RV106),JD106),0))</f>
        <v>0</v>
      </c>
      <c r="RE106" s="5">
        <f>IF(JE106=0,0,IF($BJ106&gt;SUM(JF106:$JV106),IF(JE106+SUM(JF106:$JV106)&gt;$BJ106,$BJ106-SUM(RF106:$RV106),JE106),0))</f>
        <v>0</v>
      </c>
      <c r="RF106" s="5">
        <f>IF(JF106=0,0,IF($BJ106&gt;SUM(JG106:$JV106),IF(JF106+SUM(JG106:$JV106)&gt;$BJ106,$BJ106-SUM(RG106:$RV106),JF106),0))</f>
        <v>0</v>
      </c>
      <c r="RG106" s="5">
        <f>IF(JG106=0,0,IF($BJ106&gt;SUM(JH106:$JV106),IF(JG106+SUM(JH106:$JV106)&gt;$BJ106,$BJ106-SUM(RH106:$RV106),JG106),0))</f>
        <v>0</v>
      </c>
      <c r="RH106" s="5">
        <f>IF(JH106=0,0,IF($BJ106&gt;SUM(JI106:$JV106),IF(JH106+SUM(JI106:$JV106)&gt;$BJ106,$BJ106-SUM(RI106:$RV106),JH106),0))</f>
        <v>0</v>
      </c>
      <c r="RI106" s="5">
        <f>IF(JI106=0,0,IF($BJ106&gt;SUM(JJ106:$JV106),IF(JI106+SUM(JJ106:$JV106)&gt;$BJ106,$BJ106-SUM(RJ106:$RV106),JI106),0))</f>
        <v>0</v>
      </c>
      <c r="RJ106" s="5">
        <f>IF(JJ106=0,0,IF($BJ106&gt;SUM(JK106:$JV106),IF(JJ106+SUM(JK106:$JV106)&gt;$BJ106,$BJ106-SUM(RK106:$RV106),JJ106),0))</f>
        <v>0</v>
      </c>
      <c r="RK106" s="5">
        <f>IF(JK106=0,0,IF($BJ106&gt;SUM(JL106:$JV106),IF(JK106+SUM(JL106:$JV106)&gt;$BJ106,$BJ106-SUM(RL106:$RV106),JK106),0))</f>
        <v>0</v>
      </c>
      <c r="RL106" s="5">
        <f>IF(JL106=0,0,IF($BJ106&gt;SUM(JM106:$JV106),IF(JL106+SUM(JM106:$JV106)&gt;$BJ106,$BJ106-SUM(RM106:$RV106),JL106),0))</f>
        <v>0</v>
      </c>
      <c r="RM106" s="5">
        <f>IF(JM106=0,0,IF($BJ106&gt;SUM(JN106:$JV106),IF(JM106+SUM(JN106:$JV106)&gt;$BJ106,$BJ106-SUM(RN106:$RV106),JM106),0))</f>
        <v>0</v>
      </c>
      <c r="RN106" s="5">
        <f>IF(JN106=0,0,IF($BJ106&gt;SUM(JO106:$JV106),IF(JN106+SUM(JO106:$JV106)&gt;$BJ106,$BJ106-SUM(RO106:$RV106),JN106),0))</f>
        <v>0</v>
      </c>
      <c r="RO106" s="5">
        <f>IF(JO106=0,0,IF($BJ106&gt;SUM(JP106:$JV106),IF(JO106+SUM(JP106:$JV106)&gt;$BJ106,$BJ106-SUM(RP106:$RV106),JO106),0))</f>
        <v>0</v>
      </c>
      <c r="RP106" s="5">
        <f>IF(JP106=0,0,IF($BJ106&gt;SUM(JQ106:$JV106),IF(JP106+SUM(JQ106:$JV106)&gt;$BJ106,$BJ106-SUM(RQ106:$RV106),JP106),0))</f>
        <v>0</v>
      </c>
      <c r="RQ106" s="5">
        <f>IF(JQ106=0,0,IF($BJ106&gt;SUM(JR106:$JV106),IF(JQ106+SUM(JR106:$JV106)&gt;$BJ106,$BJ106-SUM(RR106:$RV106),JQ106),0))</f>
        <v>0</v>
      </c>
      <c r="RR106" s="5">
        <f>IF(JR106=0,0,IF($BJ106&gt;SUM(JS106:$JV106),IF(JR106+SUM(JS106:$JV106)&gt;$BJ106,$BJ106-SUM(RS106:$RV106),JR106),0))</f>
        <v>0</v>
      </c>
      <c r="RS106" s="5">
        <f>IF(JS106=0,0,IF($BJ106&gt;SUM(JT106:$JV106),IF(JS106+SUM(JT106:$JV106)&gt;$BJ106,$BJ106-SUM(RT106:$RV106),JS106),0))</f>
        <v>0</v>
      </c>
      <c r="RT106" s="5">
        <f>IF(JT106=0,0,IF($BJ106&gt;SUM(JU106:$JV106),IF(JT106+SUM(JU106:$JV106)&gt;$BJ106,$BJ106-SUM(RU106:$RV106),JT106),0))</f>
        <v>0</v>
      </c>
      <c r="RU106" s="5">
        <f>IF(JU106=0,0,IF($BJ106&gt;SUM(JV106:$JV106),IF(JU106+SUM(JV106:$JV106)&gt;$BJ106,$BJ106-SUM(RV106:$RV106),JU106),0))</f>
        <v>0</v>
      </c>
      <c r="RV106" s="54"/>
      <c r="RW106" s="12">
        <f ca="1">SUMIFS(Sales!D$1:D$151,Sales!B$1:B$151,B106,Sales!C$1:C$151,C106)</f>
        <v>95</v>
      </c>
      <c r="RX106" s="65" t="b">
        <f>IF(COUNTIF(Sales!C$1:C$153,C106)=1,TRUE,FALSE)</f>
        <v>1</v>
      </c>
      <c r="RY106" t="b">
        <f t="shared" si="625"/>
        <v>1</v>
      </c>
    </row>
    <row r="107" spans="1:493" hidden="1" x14ac:dyDescent="0.35">
      <c r="A107" s="7">
        <f t="shared" ca="1" si="546"/>
        <v>107</v>
      </c>
      <c r="B107" s="126" t="str">
        <f t="shared" si="595"/>
        <v>GC-Shoes</v>
      </c>
      <c r="C107" s="20" t="s">
        <v>102</v>
      </c>
      <c r="D107" s="20"/>
      <c r="E107" s="155">
        <f>IF(LEFT(C107,5)="Total",0,SUMIFS(Costing!E$1:E$79,Costing!C$1:C$79,B107,Costing!D$1:D$79,C107))</f>
        <v>0</v>
      </c>
      <c r="F107" s="60">
        <f>SUMIFS(Costing!G$1:G$79,Costing!C$1:C$79,B107,Costing!D$1:D$79,C107)</f>
        <v>0</v>
      </c>
      <c r="G107" s="92"/>
      <c r="H107" s="220"/>
      <c r="I107" s="67">
        <f t="shared" si="626"/>
        <v>0</v>
      </c>
      <c r="J107" s="92"/>
      <c r="K107" s="220"/>
      <c r="L107" s="67">
        <f t="shared" si="627"/>
        <v>0</v>
      </c>
      <c r="M107" s="92"/>
      <c r="N107" s="220"/>
      <c r="O107" s="67">
        <f t="shared" si="628"/>
        <v>0</v>
      </c>
      <c r="P107" s="92"/>
      <c r="Q107" s="220"/>
      <c r="R107" s="67">
        <f t="shared" si="629"/>
        <v>0</v>
      </c>
      <c r="S107" s="92"/>
      <c r="T107" s="220"/>
      <c r="U107" s="67">
        <f t="shared" si="630"/>
        <v>0</v>
      </c>
      <c r="V107" s="92"/>
      <c r="W107" s="220"/>
      <c r="X107" s="67">
        <f t="shared" si="631"/>
        <v>0</v>
      </c>
      <c r="Y107" s="92"/>
      <c r="Z107" s="220"/>
      <c r="AA107" s="67">
        <f t="shared" si="632"/>
        <v>0</v>
      </c>
      <c r="AB107" s="92"/>
      <c r="AC107" s="220"/>
      <c r="AD107" s="67">
        <f t="shared" si="633"/>
        <v>0</v>
      </c>
      <c r="AE107" s="92"/>
      <c r="AF107" s="220"/>
      <c r="AG107" s="67">
        <f t="shared" si="634"/>
        <v>0</v>
      </c>
      <c r="AH107" s="92"/>
      <c r="AI107" s="220"/>
      <c r="AJ107" s="67">
        <f t="shared" si="635"/>
        <v>0</v>
      </c>
      <c r="AK107" s="92"/>
      <c r="AL107" s="220"/>
      <c r="AM107" s="67">
        <f t="shared" si="636"/>
        <v>0</v>
      </c>
      <c r="AN107" s="92"/>
      <c r="AO107" s="220"/>
      <c r="AP107" s="67">
        <f t="shared" si="637"/>
        <v>0</v>
      </c>
      <c r="AQ107" s="92"/>
      <c r="AR107" s="220"/>
      <c r="AS107" s="67">
        <f t="shared" si="638"/>
        <v>0</v>
      </c>
      <c r="AT107" s="92"/>
      <c r="AU107" s="220"/>
      <c r="AV107" s="67">
        <f t="shared" si="639"/>
        <v>0</v>
      </c>
      <c r="AW107" s="92"/>
      <c r="AX107" s="220"/>
      <c r="AY107" s="67">
        <f t="shared" si="640"/>
        <v>0</v>
      </c>
      <c r="AZ107" s="92"/>
      <c r="BA107" s="220"/>
      <c r="BB107" s="67">
        <f t="shared" si="641"/>
        <v>0</v>
      </c>
      <c r="BC107" s="92"/>
      <c r="BD107" s="220"/>
      <c r="BE107" s="67">
        <f t="shared" si="642"/>
        <v>0</v>
      </c>
      <c r="BF107" s="92"/>
      <c r="BG107" s="220"/>
      <c r="BH107" s="67">
        <f t="shared" si="643"/>
        <v>0</v>
      </c>
      <c r="BI107" s="68"/>
      <c r="BJ107" s="154">
        <f t="shared" si="644"/>
        <v>0</v>
      </c>
      <c r="BK107" s="116">
        <f t="shared" si="645"/>
        <v>0</v>
      </c>
      <c r="BL107" s="50"/>
      <c r="BM107" s="5">
        <f ca="1">SUMIFS(INDIRECT("Sales!"&amp;RW107&amp;":"&amp;RW107),Sales!$1:$1,"&gt;"&amp;$BN$2,Sales!$1:$1,"&lt;="&amp;$C$2)/$BM$2*30</f>
        <v>0</v>
      </c>
      <c r="BN107" s="72"/>
      <c r="BO107" s="5">
        <f>SUMIF($DB$2:$RV$2,"&lt;"&amp;BO$2,$DB107:$RV107)-SUM($BN107:BN107)</f>
        <v>0</v>
      </c>
      <c r="BP107" s="5">
        <f>SUMIF($DB$2:$RV$2,"&lt;"&amp;BP$2,$DB107:$RV107)-SUM($BN107:BO107)</f>
        <v>0</v>
      </c>
      <c r="BQ107" s="5">
        <f>SUMIF($DB$2:$RV$2,"&lt;"&amp;BQ$2,$DB107:$RV107)-SUM($BN107:BP107)</f>
        <v>0</v>
      </c>
      <c r="BR107" s="5">
        <f>SUMIF($DB$2:$RV$2,"&lt;"&amp;BR$2,$DB107:$RV107)-SUM($BN107:BQ107)</f>
        <v>0</v>
      </c>
      <c r="BS107" s="5">
        <f>SUMIF($DB$2:$RV$2,"&lt;"&amp;BS$2,$DB107:$RV107)-SUM($BN107:BR107)</f>
        <v>0</v>
      </c>
      <c r="BT107" s="5">
        <f>SUMIF($DB$2:$RV$2,"&lt;"&amp;BT$2,$DB107:$RV107)-SUM($BN107:BS107)</f>
        <v>0</v>
      </c>
      <c r="BU107" s="5">
        <f t="shared" si="623"/>
        <v>0</v>
      </c>
      <c r="BV107" s="10"/>
      <c r="BW107" s="79">
        <v>0</v>
      </c>
      <c r="BX107" s="79">
        <v>0</v>
      </c>
      <c r="BY107" s="79">
        <v>0</v>
      </c>
      <c r="BZ107" s="79"/>
      <c r="CA107" s="79"/>
      <c r="CB107" s="79"/>
      <c r="CC107" s="79">
        <v>0</v>
      </c>
      <c r="CD107" s="79">
        <v>0</v>
      </c>
      <c r="CE107" s="79">
        <v>0</v>
      </c>
      <c r="CF107" s="79">
        <v>0</v>
      </c>
      <c r="CG107" s="79">
        <v>0</v>
      </c>
      <c r="CH107" s="79">
        <v>0</v>
      </c>
      <c r="CI107" s="79">
        <v>0</v>
      </c>
      <c r="CJ107" s="79">
        <v>0</v>
      </c>
      <c r="CK107" s="79">
        <v>0</v>
      </c>
      <c r="CL107" s="79">
        <v>0</v>
      </c>
      <c r="CM107" s="79">
        <v>0</v>
      </c>
      <c r="CN107" s="79">
        <v>0</v>
      </c>
      <c r="CO107" s="79">
        <v>0</v>
      </c>
      <c r="CP107" s="79">
        <v>0</v>
      </c>
      <c r="CQ107" s="79">
        <v>0</v>
      </c>
      <c r="CR107" s="79">
        <v>0</v>
      </c>
      <c r="CS107" s="79">
        <v>0</v>
      </c>
      <c r="CT107" s="79">
        <v>0</v>
      </c>
      <c r="CU107" s="79">
        <v>0</v>
      </c>
      <c r="CV107" s="79">
        <v>0</v>
      </c>
      <c r="CW107" s="79">
        <v>0</v>
      </c>
      <c r="CX107" s="95">
        <v>0</v>
      </c>
      <c r="CY107" s="79">
        <v>0</v>
      </c>
      <c r="CZ107" s="79">
        <v>0</v>
      </c>
      <c r="DA107" s="79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5</v>
      </c>
      <c r="EY107" s="5">
        <v>0</v>
      </c>
      <c r="EZ107" s="5">
        <v>6</v>
      </c>
      <c r="FA107" s="5">
        <v>0</v>
      </c>
      <c r="FB107" s="5">
        <v>4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/>
      <c r="IG107" s="5">
        <v>0</v>
      </c>
      <c r="IH107" s="5">
        <v>0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0</v>
      </c>
      <c r="JR107" s="5">
        <v>0</v>
      </c>
      <c r="JS107" s="5">
        <v>0</v>
      </c>
      <c r="JT107" s="5">
        <v>0</v>
      </c>
      <c r="JU107" s="5"/>
      <c r="JV107" s="54"/>
      <c r="JW107" s="5">
        <f>IF(BW107=0,0,IF($BJ107&gt;SUM(BX107:$JV107),IF(BW107+SUM(BX107:$JV107)&gt;$BJ107,$BJ107-SUM(JX107:$RV107),BW107),0))</f>
        <v>0</v>
      </c>
      <c r="JX107" s="5">
        <f>IF(BX107=0,0,IF($BJ107&gt;SUM(BY107:$JV107),IF(BX107+SUM(BY107:$JV107)&gt;$BJ107,$BJ107-SUM(JY107:$RV107),BX107),0))</f>
        <v>0</v>
      </c>
      <c r="JY107" s="5">
        <f>IF(BY107=0,0,IF($BJ107&gt;SUM(BZ107:$JV107),IF(BY107+SUM(BZ107:$JV107)&gt;$BJ107,$BJ107-SUM(JZ107:$RV107),BY107),0))</f>
        <v>0</v>
      </c>
      <c r="JZ107" s="5">
        <f>IF(BZ107=0,0,IF($BJ107&gt;SUM(CA107:$JV107),IF(BZ107+SUM(CA107:$JV107)&gt;$BJ107,$BJ107-SUM(KA107:$RV107),BZ107),0))</f>
        <v>0</v>
      </c>
      <c r="KA107" s="5">
        <f>IF(CA107=0,0,IF($BJ107&gt;SUM(CB107:$JV107),IF(CA107+SUM(CB107:$JV107)&gt;$BJ107,$BJ107-SUM(KB107:$RV107),CA107),0))</f>
        <v>0</v>
      </c>
      <c r="KB107" s="5">
        <f>IF(CB107=0,0,IF($BJ107&gt;SUM(CC107:$JV107),IF(CB107+SUM(CC107:$JV107)&gt;$BJ107,$BJ107-SUM(KC107:$RV107),CB107),0))</f>
        <v>0</v>
      </c>
      <c r="KC107" s="5">
        <f>IF(CC107=0,0,IF($BJ107&gt;SUM(CD107:$JV107),IF(CC107+SUM(CD107:$JV107)&gt;$BJ107,$BJ107-SUM(KD107:$RV107),CC107),0))</f>
        <v>0</v>
      </c>
      <c r="KD107" s="5">
        <f>IF(CD107=0,0,IF($BJ107&gt;SUM(CE107:$JV107),IF(CD107+SUM(CE107:$JV107)&gt;$BJ107,$BJ107-SUM(KE107:$RV107),CD107),0))</f>
        <v>0</v>
      </c>
      <c r="KE107" s="5">
        <f>IF(CE107=0,0,IF($BJ107&gt;SUM(CF107:$JV107),IF(CE107+SUM(CF107:$JV107)&gt;$BJ107,$BJ107-SUM(KF107:$RV107),CE107),0))</f>
        <v>0</v>
      </c>
      <c r="KF107" s="5">
        <f>IF(CF107=0,0,IF($BJ107&gt;SUM(CG107:$JV107),IF(CF107+SUM(CG107:$JV107)&gt;$BJ107,$BJ107-SUM(KG107:$RV107),CF107),0))</f>
        <v>0</v>
      </c>
      <c r="KG107" s="5">
        <f>IF(CG107=0,0,IF($BJ107&gt;SUM(CH107:$JV107),IF(CG107+SUM(CH107:$JV107)&gt;$BJ107,$BJ107-SUM(KH107:$RV107),CG107),0))</f>
        <v>0</v>
      </c>
      <c r="KH107" s="5">
        <f>IF(CH107=0,0,IF($BJ107&gt;SUM(CI107:$JV107),IF(CH107+SUM(CI107:$JV107)&gt;$BJ107,$BJ107-SUM(KI107:$RV107),CH107),0))</f>
        <v>0</v>
      </c>
      <c r="KI107" s="5">
        <f>IF(CI107=0,0,IF($BJ107&gt;SUM(CJ107:$JV107),IF(CI107+SUM(CJ107:$JV107)&gt;$BJ107,$BJ107-SUM(KJ107:$RV107),CI107),0))</f>
        <v>0</v>
      </c>
      <c r="KJ107" s="5">
        <f>IF(CJ107=0,0,IF($BJ107&gt;SUM(CK107:$JV107),IF(CJ107+SUM(CK107:$JV107)&gt;$BJ107,$BJ107-SUM(KK107:$RV107),CJ107),0))</f>
        <v>0</v>
      </c>
      <c r="KK107" s="5">
        <f>IF(CK107=0,0,IF($BJ107&gt;SUM(CL107:$JV107),IF(CK107+SUM(CL107:$JV107)&gt;$BJ107,$BJ107-SUM(KL107:$RV107),CK107),0))</f>
        <v>0</v>
      </c>
      <c r="KL107" s="5">
        <f>IF(CL107=0,0,IF($BJ107&gt;SUM(CM107:$JV107),IF(CL107+SUM(CM107:$JV107)&gt;$BJ107,$BJ107-SUM(KM107:$RV107),CL107),0))</f>
        <v>0</v>
      </c>
      <c r="KM107" s="5">
        <f>IF(CM107=0,0,IF($BJ107&gt;SUM(CN107:$JV107),IF(CM107+SUM(CN107:$JV107)&gt;$BJ107,$BJ107-SUM(KN107:$RV107),CM107),0))</f>
        <v>0</v>
      </c>
      <c r="KN107" s="5">
        <f>IF(CN107=0,0,IF($BJ107&gt;SUM(CO107:$JV107),IF(CN107+SUM(CO107:$JV107)&gt;$BJ107,$BJ107-SUM(KO107:$RV107),CN107),0))</f>
        <v>0</v>
      </c>
      <c r="KO107" s="5">
        <f>IF(CO107=0,0,IF($BJ107&gt;SUM(CP107:$JV107),IF(CO107+SUM(CP107:$JV107)&gt;$BJ107,$BJ107-SUM(KP107:$RV107),CO107),0))</f>
        <v>0</v>
      </c>
      <c r="KP107" s="5">
        <f>IF(CP107=0,0,IF($BJ107&gt;SUM(CQ107:$JV107),IF(CP107+SUM(CQ107:$JV107)&gt;$BJ107,$BJ107-SUM(KQ107:$RV107),CP107),0))</f>
        <v>0</v>
      </c>
      <c r="KQ107" s="5">
        <f>IF(CQ107=0,0,IF($BJ107&gt;SUM(CR107:$JV107),IF(CQ107+SUM(CR107:$JV107)&gt;$BJ107,$BJ107-SUM(KR107:$RV107),CQ107),0))</f>
        <v>0</v>
      </c>
      <c r="KR107" s="5">
        <f>IF(CR107=0,0,IF($BJ107&gt;SUM(CS107:$JV107),IF(CR107+SUM(CS107:$JV107)&gt;$BJ107,$BJ107-SUM(KS107:$RV107),CR107),0))</f>
        <v>0</v>
      </c>
      <c r="KS107" s="5">
        <f>IF(CS107=0,0,IF($BJ107&gt;SUM(CT107:$JV107),IF(CS107+SUM(CT107:$JV107)&gt;$BJ107,$BJ107-SUM(KT107:$RV107),CS107),0))</f>
        <v>0</v>
      </c>
      <c r="KT107" s="5">
        <f>IF(CT107=0,0,IF($BJ107&gt;SUM(CU107:$JV107),IF(CT107+SUM(CU107:$JV107)&gt;$BJ107,$BJ107-SUM(KU107:$RV107),CT107),0))</f>
        <v>0</v>
      </c>
      <c r="KU107" s="5">
        <f>IF(CU107=0,0,IF($BJ107&gt;SUM(CV107:$JV107),IF(CU107+SUM(CV107:$JV107)&gt;$BJ107,$BJ107-SUM(KV107:$RV107),CU107),0))</f>
        <v>0</v>
      </c>
      <c r="KV107" s="5">
        <f>IF(CV107=0,0,IF($BJ107&gt;SUM(CW107:$JV107),IF(CV107+SUM(CW107:$JV107)&gt;$BJ107,$BJ107-SUM(KW107:$RV107),CV107),0))</f>
        <v>0</v>
      </c>
      <c r="KW107" s="5">
        <f>IF(CW107=0,0,IF($BJ107&gt;SUM(CX107:$JV107),IF(CW107+SUM(CX107:$JV107)&gt;$BJ107,$BJ107-SUM(KX107:$RV107),CW107),0))</f>
        <v>0</v>
      </c>
      <c r="KX107" s="5">
        <f>IF(CX107=0,0,IF($BJ107&gt;SUM(CY107:$JV107),IF(CX107+SUM(CY107:$JV107)&gt;$BJ107,$BJ107-SUM(KY107:$RV107),CX107),0))</f>
        <v>0</v>
      </c>
      <c r="KY107" s="5">
        <f>IF(CY107=0,0,IF($BJ107&gt;SUM(CZ107:$JV107),IF(CY107+SUM(CZ107:$JV107)&gt;$BJ107,$BJ107-SUM(KZ107:$RV107),CY107),0))</f>
        <v>0</v>
      </c>
      <c r="KZ107" s="5">
        <f>IF(CZ107=0,0,IF($BJ107&gt;SUM(DA107:$JV107),IF(CZ107+SUM(DA107:$JV107)&gt;$BJ107,$BJ107-SUM(LA107:$RV107),CZ107),0))</f>
        <v>0</v>
      </c>
      <c r="LA107" s="5">
        <f>IF(DA107=0,0,IF($BJ107&gt;SUM(DB107:$JV107),IF(DA107+SUM(DB107:$JV107)&gt;$BJ107,$BJ107-SUM(LB107:$RV107),DA107),0))</f>
        <v>0</v>
      </c>
      <c r="LB107" s="5">
        <f>IF(DB107=0,0,IF($BJ107&gt;SUM(DC107:$JV107),IF(DB107+SUM(DC107:$JV107)&gt;$BJ107,$BJ107-SUM(LC107:$RV107),DB107),0))</f>
        <v>0</v>
      </c>
      <c r="LC107" s="5">
        <f>IF(DC107=0,0,IF($BJ107&gt;SUM(DD107:$JV107),IF(DC107+SUM(DD107:$JV107)&gt;$BJ107,$BJ107-SUM(LD107:$RV107),DC107),0))</f>
        <v>0</v>
      </c>
      <c r="LD107" s="5">
        <f>IF(DD107=0,0,IF($BJ107&gt;SUM(DE107:$JV107),IF(DD107+SUM(DE107:$JV107)&gt;$BJ107,$BJ107-SUM(LE107:$RV107),DD107),0))</f>
        <v>0</v>
      </c>
      <c r="LE107" s="5">
        <f>IF(DE107=0,0,IF($BJ107&gt;SUM(DF107:$JV107),IF(DE107+SUM(DF107:$JV107)&gt;$BJ107,$BJ107-SUM(LF107:$RV107),DE107),0))</f>
        <v>0</v>
      </c>
      <c r="LF107" s="5">
        <f>IF(DF107=0,0,IF($BJ107&gt;SUM(DG107:$JV107),IF(DF107+SUM(DG107:$JV107)&gt;$BJ107,$BJ107-SUM(LG107:$RV107),DF107),0))</f>
        <v>0</v>
      </c>
      <c r="LG107" s="5">
        <f>IF(DG107=0,0,IF($BJ107&gt;SUM(DH107:$JV107),IF(DG107+SUM(DH107:$JV107)&gt;$BJ107,$BJ107-SUM(LH107:$RV107),DG107),0))</f>
        <v>0</v>
      </c>
      <c r="LH107" s="5">
        <f>IF(DH107=0,0,IF($BJ107&gt;SUM(DI107:$JV107),IF(DH107+SUM(DI107:$JV107)&gt;$BJ107,$BJ107-SUM(LI107:$RV107),DH107),0))</f>
        <v>0</v>
      </c>
      <c r="LI107" s="5">
        <f>IF(DI107=0,0,IF($BJ107&gt;SUM(DJ107:$JV107),IF(DI107+SUM(DJ107:$JV107)&gt;$BJ107,$BJ107-SUM(LJ107:$RV107),DI107),0))</f>
        <v>0</v>
      </c>
      <c r="LJ107" s="5">
        <f>IF(DJ107=0,0,IF($BJ107&gt;SUM(DK107:$JV107),IF(DJ107+SUM(DK107:$JV107)&gt;$BJ107,$BJ107-SUM(LK107:$RV107),DJ107),0))</f>
        <v>0</v>
      </c>
      <c r="LK107" s="5">
        <f>IF(DK107=0,0,IF($BJ107&gt;SUM(DL107:$JV107),IF(DK107+SUM(DL107:$JV107)&gt;$BJ107,$BJ107-SUM(LL107:$RV107),DK107),0))</f>
        <v>0</v>
      </c>
      <c r="LL107" s="5">
        <f>IF(DL107=0,0,IF($BJ107&gt;SUM(DM107:$JV107),IF(DL107+SUM(DM107:$JV107)&gt;$BJ107,$BJ107-SUM(LM107:$RV107),DL107),0))</f>
        <v>0</v>
      </c>
      <c r="LM107" s="5">
        <f>IF(DM107=0,0,IF($BJ107&gt;SUM(DN107:$JV107),IF(DM107+SUM(DN107:$JV107)&gt;$BJ107,$BJ107-SUM(LN107:$RV107),DM107),0))</f>
        <v>0</v>
      </c>
      <c r="LN107" s="5">
        <f>IF(DN107=0,0,IF($BJ107&gt;SUM(DO107:$JV107),IF(DN107+SUM(DO107:$JV107)&gt;$BJ107,$BJ107-SUM(LO107:$RV107),DN107),0))</f>
        <v>0</v>
      </c>
      <c r="LO107" s="5">
        <f>IF(DO107=0,0,IF($BJ107&gt;SUM(DP107:$JV107),IF(DO107+SUM(DP107:$JV107)&gt;$BJ107,$BJ107-SUM(LP107:$RV107),DO107),0))</f>
        <v>0</v>
      </c>
      <c r="LP107" s="5">
        <f>IF(DP107=0,0,IF($BJ107&gt;SUM(DQ107:$JV107),IF(DP107+SUM(DQ107:$JV107)&gt;$BJ107,$BJ107-SUM(LQ107:$RV107),DP107),0))</f>
        <v>0</v>
      </c>
      <c r="LQ107" s="5">
        <f>IF(DQ107=0,0,IF($BJ107&gt;SUM(DR107:$JV107),IF(DQ107+SUM(DR107:$JV107)&gt;$BJ107,$BJ107-SUM(LR107:$RV107),DQ107),0))</f>
        <v>0</v>
      </c>
      <c r="LR107" s="5">
        <f>IF(DR107=0,0,IF($BJ107&gt;SUM(DS107:$JV107),IF(DR107+SUM(DS107:$JV107)&gt;$BJ107,$BJ107-SUM(LS107:$RV107),DR107),0))</f>
        <v>0</v>
      </c>
      <c r="LS107" s="5">
        <f>IF(DS107=0,0,IF($BJ107&gt;SUM(DT107:$JV107),IF(DS107+SUM(DT107:$JV107)&gt;$BJ107,$BJ107-SUM(LT107:$RV107),DS107),0))</f>
        <v>0</v>
      </c>
      <c r="LT107" s="5">
        <f>IF(DT107=0,0,IF($BJ107&gt;SUM(DU107:$JV107),IF(DT107+SUM(DU107:$JV107)&gt;$BJ107,$BJ107-SUM(LU107:$RV107),DT107),0))</f>
        <v>0</v>
      </c>
      <c r="LU107" s="5">
        <f>IF(DU107=0,0,IF($BJ107&gt;SUM(DV107:$JV107),IF(DU107+SUM(DV107:$JV107)&gt;$BJ107,$BJ107-SUM(LV107:$RV107),DU107),0))</f>
        <v>0</v>
      </c>
      <c r="LV107" s="5">
        <f>IF(DV107=0,0,IF($BJ107&gt;SUM(DW107:$JV107),IF(DV107+SUM(DW107:$JV107)&gt;$BJ107,$BJ107-SUM(LW107:$RV107),DV107),0))</f>
        <v>0</v>
      </c>
      <c r="LW107" s="5">
        <f>IF(DW107=0,0,IF($BJ107&gt;SUM(DX107:$JV107),IF(DW107+SUM(DX107:$JV107)&gt;$BJ107,$BJ107-SUM(LX107:$RV107),DW107),0))</f>
        <v>0</v>
      </c>
      <c r="LX107" s="5">
        <f>IF(DX107=0,0,IF($BJ107&gt;SUM(DY107:$JV107),IF(DX107+SUM(DY107:$JV107)&gt;$BJ107,$BJ107-SUM(LY107:$RV107),DX107),0))</f>
        <v>0</v>
      </c>
      <c r="LY107" s="5">
        <f>IF(DY107=0,0,IF($BJ107&gt;SUM(DZ107:$JV107),IF(DY107+SUM(DZ107:$JV107)&gt;$BJ107,$BJ107-SUM(LZ107:$RV107),DY107),0))</f>
        <v>0</v>
      </c>
      <c r="LZ107" s="5">
        <f>IF(DZ107=0,0,IF($BJ107&gt;SUM(EA107:$JV107),IF(DZ107+SUM(EA107:$JV107)&gt;$BJ107,$BJ107-SUM(MA107:$RV107),DZ107),0))</f>
        <v>0</v>
      </c>
      <c r="MA107" s="5">
        <f>IF(EA107=0,0,IF($BJ107&gt;SUM(EB107:$JV107),IF(EA107+SUM(EB107:$JV107)&gt;$BJ107,$BJ107-SUM(MB107:$RV107),EA107),0))</f>
        <v>0</v>
      </c>
      <c r="MB107" s="5">
        <f>IF(EB107=0,0,IF($BJ107&gt;SUM(EC107:$JV107),IF(EB107+SUM(EC107:$JV107)&gt;$BJ107,$BJ107-SUM(MC107:$RV107),EB107),0))</f>
        <v>0</v>
      </c>
      <c r="MC107" s="5">
        <f>IF(EC107=0,0,IF($BJ107&gt;SUM(ED107:$JV107),IF(EC107+SUM(ED107:$JV107)&gt;$BJ107,$BJ107-SUM(MD107:$RV107),EC107),0))</f>
        <v>0</v>
      </c>
      <c r="MD107" s="5">
        <f>IF(ED107=0,0,IF($BJ107&gt;SUM(EE107:$JV107),IF(ED107+SUM(EE107:$JV107)&gt;$BJ107,$BJ107-SUM(ME107:$RV107),ED107),0))</f>
        <v>0</v>
      </c>
      <c r="ME107" s="5">
        <f>IF(EE107=0,0,IF($BJ107&gt;SUM(EF107:$JV107),IF(EE107+SUM(EF107:$JV107)&gt;$BJ107,$BJ107-SUM(MF107:$RV107),EE107),0))</f>
        <v>0</v>
      </c>
      <c r="MF107" s="5">
        <f>IF(EF107=0,0,IF($BJ107&gt;SUM(EG107:$JV107),IF(EF107+SUM(EG107:$JV107)&gt;$BJ107,$BJ107-SUM(MG107:$RV107),EF107),0))</f>
        <v>0</v>
      </c>
      <c r="MG107" s="5">
        <f>IF(EG107=0,0,IF($BJ107&gt;SUM(EH107:$JV107),IF(EG107+SUM(EH107:$JV107)&gt;$BJ107,$BJ107-SUM(MH107:$RV107),EG107),0))</f>
        <v>0</v>
      </c>
      <c r="MH107" s="5">
        <f>IF(EH107=0,0,IF($BJ107&gt;SUM(EI107:$JV107),IF(EH107+SUM(EI107:$JV107)&gt;$BJ107,$BJ107-SUM(MI107:$RV107),EH107),0))</f>
        <v>0</v>
      </c>
      <c r="MI107" s="5">
        <f>IF(EI107=0,0,IF($BJ107&gt;SUM(EJ107:$JV107),IF(EI107+SUM(EJ107:$JV107)&gt;$BJ107,$BJ107-SUM(MJ107:$RV107),EI107),0))</f>
        <v>0</v>
      </c>
      <c r="MJ107" s="5">
        <f>IF(EJ107=0,0,IF($BJ107&gt;SUM(EK107:$JV107),IF(EJ107+SUM(EK107:$JV107)&gt;$BJ107,$BJ107-SUM(MK107:$RV107),EJ107),0))</f>
        <v>0</v>
      </c>
      <c r="MK107" s="5">
        <f>IF(EK107=0,0,IF($BJ107&gt;SUM(EL107:$JV107),IF(EK107+SUM(EL107:$JV107)&gt;$BJ107,$BJ107-SUM(ML107:$RV107),EK107),0))</f>
        <v>0</v>
      </c>
      <c r="ML107" s="5">
        <f>IF(EL107=0,0,IF($BJ107&gt;SUM(EM107:$JV107),IF(EL107+SUM(EM107:$JV107)&gt;$BJ107,$BJ107-SUM(MM107:$RV107),EL107),0))</f>
        <v>0</v>
      </c>
      <c r="MM107" s="5">
        <f>IF(EM107=0,0,IF($BJ107&gt;SUM(EN107:$JV107),IF(EM107+SUM(EN107:$JV107)&gt;$BJ107,$BJ107-SUM(MN107:$RV107),EM107),0))</f>
        <v>0</v>
      </c>
      <c r="MN107" s="5">
        <f>IF(EN107=0,0,IF($BJ107&gt;SUM(EO107:$JV107),IF(EN107+SUM(EO107:$JV107)&gt;$BJ107,$BJ107-SUM(MO107:$RV107),EN107),0))</f>
        <v>0</v>
      </c>
      <c r="MO107" s="5">
        <f>IF(EO107=0,0,IF($BJ107&gt;SUM(EP107:$JV107),IF(EO107+SUM(EP107:$JV107)&gt;$BJ107,$BJ107-SUM(MP107:$RV107),EO107),0))</f>
        <v>0</v>
      </c>
      <c r="MP107" s="5">
        <f>IF(EP107=0,0,IF($BJ107&gt;SUM(EQ107:$JV107),IF(EP107+SUM(EQ107:$JV107)&gt;$BJ107,$BJ107-SUM(MQ107:$RV107),EP107),0))</f>
        <v>0</v>
      </c>
      <c r="MQ107" s="5">
        <f>IF(EQ107=0,0,IF($BJ107&gt;SUM(ER107:$JV107),IF(EQ107+SUM(ER107:$JV107)&gt;$BJ107,$BJ107-SUM(MR107:$RV107),EQ107),0))</f>
        <v>0</v>
      </c>
      <c r="MR107" s="5">
        <f>IF(ER107=0,0,IF($BJ107&gt;SUM(ES107:$JV107),IF(ER107+SUM(ES107:$JV107)&gt;$BJ107,$BJ107-SUM(MS107:$RV107),ER107),0))</f>
        <v>0</v>
      </c>
      <c r="MS107" s="5">
        <f>IF(ES107=0,0,IF($BJ107&gt;SUM(ET107:$JV107),IF(ES107+SUM(ET107:$JV107)&gt;$BJ107,$BJ107-SUM(MT107:$RV107),ES107),0))</f>
        <v>0</v>
      </c>
      <c r="MT107" s="5">
        <f>IF(ET107=0,0,IF($BJ107&gt;SUM(EU107:$JV107),IF(ET107+SUM(EU107:$JV107)&gt;$BJ107,$BJ107-SUM(MU107:$RV107),ET107),0))</f>
        <v>0</v>
      </c>
      <c r="MU107" s="5">
        <f>IF(EU107=0,0,IF($BJ107&gt;SUM(EV107:$JV107),IF(EU107+SUM(EV107:$JV107)&gt;$BJ107,$BJ107-SUM(MV107:$RV107),EU107),0))</f>
        <v>0</v>
      </c>
      <c r="MV107" s="5">
        <f>IF(EV107=0,0,IF($BJ107&gt;SUM(EW107:$JV107),IF(EV107+SUM(EW107:$JV107)&gt;$BJ107,$BJ107-SUM(MW107:$RV107),EV107),0))</f>
        <v>0</v>
      </c>
      <c r="MW107" s="5">
        <f>IF(EW107=0,0,IF($BJ107&gt;SUM(EX107:$JV107),IF(EW107+SUM(EX107:$JV107)&gt;$BJ107,$BJ107-SUM(MX107:$RV107),EW107),0))</f>
        <v>0</v>
      </c>
      <c r="MX107" s="5">
        <f>IF(EX107=0,0,IF($BJ107&gt;SUM(EY107:$JV107),IF(EX107+SUM(EY107:$JV107)&gt;$BJ107,$BJ107-SUM(MY107:$RV107),EX107),0))</f>
        <v>0</v>
      </c>
      <c r="MY107" s="5">
        <f>IF(EY107=0,0,IF($BJ107&gt;SUM(EZ107:$JV107),IF(EY107+SUM(EZ107:$JV107)&gt;$BJ107,$BJ107-SUM(MZ107:$RV107),EY107),0))</f>
        <v>0</v>
      </c>
      <c r="MZ107" s="5">
        <f>IF(EZ107=0,0,IF($BJ107&gt;SUM(FA107:$JV107),IF(EZ107+SUM(FA107:$JV107)&gt;$BJ107,$BJ107-SUM(NA107:$RV107),EZ107),0))</f>
        <v>0</v>
      </c>
      <c r="NA107" s="5">
        <f>IF(FA107=0,0,IF($BJ107&gt;SUM(FB107:$JV107),IF(FA107+SUM(FB107:$JV107)&gt;$BJ107,$BJ107-SUM(NB107:$RV107),FA107),0))</f>
        <v>0</v>
      </c>
      <c r="NB107" s="5">
        <f>IF(FB107=0,0,IF($BJ107&gt;SUM(FC107:$JV107),IF(FB107+SUM(FC107:$JV107)&gt;$BJ107,$BJ107-SUM(NC107:$RV107),FB107),0))</f>
        <v>0</v>
      </c>
      <c r="NC107" s="5">
        <f>IF(FC107=0,0,IF($BJ107&gt;SUM(FD107:$JV107),IF(FC107+SUM(FD107:$JV107)&gt;$BJ107,$BJ107-SUM(ND107:$RV107),FC107),0))</f>
        <v>0</v>
      </c>
      <c r="ND107" s="5">
        <f>IF(FD107=0,0,IF($BJ107&gt;SUM(FE107:$JV107),IF(FD107+SUM(FE107:$JV107)&gt;$BJ107,$BJ107-SUM(NE107:$RV107),FD107),0))</f>
        <v>0</v>
      </c>
      <c r="NE107" s="5">
        <f>IF(FE107=0,0,IF($BJ107&gt;SUM(FF107:$JV107),IF(FE107+SUM(FF107:$JV107)&gt;$BJ107,$BJ107-SUM(NF107:$RV107),FE107),0))</f>
        <v>0</v>
      </c>
      <c r="NF107" s="5">
        <f>IF(FF107=0,0,IF($BJ107&gt;SUM(FG107:$JV107),IF(FF107+SUM(FG107:$JV107)&gt;$BJ107,$BJ107-SUM(NG107:$RV107),FF107),0))</f>
        <v>0</v>
      </c>
      <c r="NG107" s="5">
        <f>IF(FG107=0,0,IF($BJ107&gt;SUM(FH107:$JV107),IF(FG107+SUM(FH107:$JV107)&gt;$BJ107,$BJ107-SUM(NH107:$RV107),FG107),0))</f>
        <v>0</v>
      </c>
      <c r="NH107" s="5">
        <f>IF(FH107=0,0,IF($BJ107&gt;SUM(FI107:$JV107),IF(FH107+SUM(FI107:$JV107)&gt;$BJ107,$BJ107-SUM(NI107:$RV107),FH107),0))</f>
        <v>0</v>
      </c>
      <c r="NI107" s="5">
        <f>IF(FI107=0,0,IF($BJ107&gt;SUM(FJ107:$JV107),IF(FI107+SUM(FJ107:$JV107)&gt;$BJ107,$BJ107-SUM(NJ107:$RV107),FI107),0))</f>
        <v>0</v>
      </c>
      <c r="NJ107" s="5">
        <f>IF(FJ107=0,0,IF($BJ107&gt;SUM(FK107:$JV107),IF(FJ107+SUM(FK107:$JV107)&gt;$BJ107,$BJ107-SUM(NK107:$RV107),FJ107),0))</f>
        <v>0</v>
      </c>
      <c r="NK107" s="5">
        <f>IF(FK107=0,0,IF($BJ107&gt;SUM(FL107:$JV107),IF(FK107+SUM(FL107:$JV107)&gt;$BJ107,$BJ107-SUM(NL107:$RV107),FK107),0))</f>
        <v>0</v>
      </c>
      <c r="NL107" s="5">
        <f>IF(FL107=0,0,IF($BJ107&gt;SUM(FM107:$JV107),IF(FL107+SUM(FM107:$JV107)&gt;$BJ107,$BJ107-SUM(NM107:$RV107),FL107),0))</f>
        <v>0</v>
      </c>
      <c r="NM107" s="5">
        <f>IF(FM107=0,0,IF($BJ107&gt;SUM(FN107:$JV107),IF(FM107+SUM(FN107:$JV107)&gt;$BJ107,$BJ107-SUM(NN107:$RV107),FM107),0))</f>
        <v>0</v>
      </c>
      <c r="NN107" s="5">
        <f>IF(FN107=0,0,IF($BJ107&gt;SUM(FO107:$JV107),IF(FN107+SUM(FO107:$JV107)&gt;$BJ107,$BJ107-SUM(NO107:$RV107),FN107),0))</f>
        <v>0</v>
      </c>
      <c r="NO107" s="5">
        <f>IF(FO107=0,0,IF($BJ107&gt;SUM(FP107:$JV107),IF(FO107+SUM(FP107:$JV107)&gt;$BJ107,$BJ107-SUM(NP107:$RV107),FO107),0))</f>
        <v>0</v>
      </c>
      <c r="NP107" s="5">
        <f>IF(FP107=0,0,IF($BJ107&gt;SUM(FQ107:$JV107),IF(FP107+SUM(FQ107:$JV107)&gt;$BJ107,$BJ107-SUM(NQ107:$RV107),FP107),0))</f>
        <v>0</v>
      </c>
      <c r="NQ107" s="5">
        <f>IF(FQ107=0,0,IF($BJ107&gt;SUM(FR107:$JV107),IF(FQ107+SUM(FR107:$JV107)&gt;$BJ107,$BJ107-SUM(NR107:$RV107),FQ107),0))</f>
        <v>0</v>
      </c>
      <c r="NR107" s="5">
        <f>IF(FR107=0,0,IF($BJ107&gt;SUM(FS107:$JV107),IF(FR107+SUM(FS107:$JV107)&gt;$BJ107,$BJ107-SUM(NS107:$RV107),FR107),0))</f>
        <v>0</v>
      </c>
      <c r="NS107" s="5">
        <f>IF(FS107=0,0,IF($BJ107&gt;SUM(FT107:$JV107),IF(FS107+SUM(FT107:$JV107)&gt;$BJ107,$BJ107-SUM(NT107:$RV107),FS107),0))</f>
        <v>0</v>
      </c>
      <c r="NT107" s="5">
        <f>IF(FT107=0,0,IF($BJ107&gt;SUM(FU107:$JV107),IF(FT107+SUM(FU107:$JV107)&gt;$BJ107,$BJ107-SUM(NU107:$RV107),FT107),0))</f>
        <v>0</v>
      </c>
      <c r="NU107" s="5">
        <f>IF(FU107=0,0,IF($BJ107&gt;SUM(FV107:$JV107),IF(FU107+SUM(FV107:$JV107)&gt;$BJ107,$BJ107-SUM(NV107:$RV107),FU107),0))</f>
        <v>0</v>
      </c>
      <c r="NV107" s="5">
        <f>IF(FV107=0,0,IF($BJ107&gt;SUM(FW107:$JV107),IF(FV107+SUM(FW107:$JV107)&gt;$BJ107,$BJ107-SUM(NW107:$RV107),FV107),0))</f>
        <v>0</v>
      </c>
      <c r="NW107" s="5">
        <f>IF(FW107=0,0,IF($BJ107&gt;SUM(FX107:$JV107),IF(FW107+SUM(FX107:$JV107)&gt;$BJ107,$BJ107-SUM(NX107:$RV107),FW107),0))</f>
        <v>0</v>
      </c>
      <c r="NX107" s="5">
        <f>IF(FX107=0,0,IF($BJ107&gt;SUM(FY107:$JV107),IF(FX107+SUM(FY107:$JV107)&gt;$BJ107,$BJ107-SUM(NY107:$RV107),FX107),0))</f>
        <v>0</v>
      </c>
      <c r="NY107" s="5">
        <f>IF(FY107=0,0,IF($BJ107&gt;SUM(FZ107:$JV107),IF(FY107+SUM(FZ107:$JV107)&gt;$BJ107,$BJ107-SUM(NZ107:$RV107),FY107),0))</f>
        <v>0</v>
      </c>
      <c r="NZ107" s="5">
        <f>IF(FZ107=0,0,IF($BJ107&gt;SUM(GA107:$JV107),IF(FZ107+SUM(GA107:$JV107)&gt;$BJ107,$BJ107-SUM(OA107:$RV107),FZ107),0))</f>
        <v>0</v>
      </c>
      <c r="OA107" s="5">
        <f>IF(GA107=0,0,IF($BJ107&gt;SUM(GB107:$JV107),IF(GA107+SUM(GB107:$JV107)&gt;$BJ107,$BJ107-SUM(OB107:$RV107),GA107),0))</f>
        <v>0</v>
      </c>
      <c r="OB107" s="5">
        <f>IF(GB107=0,0,IF($BJ107&gt;SUM(GC107:$JV107),IF(GB107+SUM(GC107:$JV107)&gt;$BJ107,$BJ107-SUM(OC107:$RV107),GB107),0))</f>
        <v>0</v>
      </c>
      <c r="OC107" s="5">
        <f>IF(GC107=0,0,IF($BJ107&gt;SUM(GD107:$JV107),IF(GC107+SUM(GD107:$JV107)&gt;$BJ107,$BJ107-SUM(OD107:$RV107),GC107),0))</f>
        <v>0</v>
      </c>
      <c r="OD107" s="5">
        <f>IF(GD107=0,0,IF($BJ107&gt;SUM(GE107:$JV107),IF(GD107+SUM(GE107:$JV107)&gt;$BJ107,$BJ107-SUM(OE107:$RV107),GD107),0))</f>
        <v>0</v>
      </c>
      <c r="OE107" s="5">
        <f>IF(GE107=0,0,IF($BJ107&gt;SUM(GF107:$JV107),IF(GE107+SUM(GF107:$JV107)&gt;$BJ107,$BJ107-SUM(OF107:$RV107),GE107),0))</f>
        <v>0</v>
      </c>
      <c r="OF107" s="5">
        <f>IF(GF107=0,0,IF($BJ107&gt;SUM(GG107:$JV107),IF(GF107+SUM(GG107:$JV107)&gt;$BJ107,$BJ107-SUM(OG107:$RV107),GF107),0))</f>
        <v>0</v>
      </c>
      <c r="OG107" s="5">
        <f>IF(GG107=0,0,IF($BJ107&gt;SUM(GH107:$JV107),IF(GG107+SUM(GH107:$JV107)&gt;$BJ107,$BJ107-SUM(OH107:$RV107),GG107),0))</f>
        <v>0</v>
      </c>
      <c r="OH107" s="5">
        <f>IF(GH107=0,0,IF($BJ107&gt;SUM(GI107:$JV107),IF(GH107+SUM(GI107:$JV107)&gt;$BJ107,$BJ107-SUM(OI107:$RV107),GH107),0))</f>
        <v>0</v>
      </c>
      <c r="OI107" s="5">
        <f>IF(GI107=0,0,IF($BJ107&gt;SUM(GJ107:$JV107),IF(GI107+SUM(GJ107:$JV107)&gt;$BJ107,$BJ107-SUM(OJ107:$RV107),GI107),0))</f>
        <v>0</v>
      </c>
      <c r="OJ107" s="5">
        <f>IF(GJ107=0,0,IF($BJ107&gt;SUM(GK107:$JV107),IF(GJ107+SUM(GK107:$JV107)&gt;$BJ107,$BJ107-SUM(OK107:$RV107),GJ107),0))</f>
        <v>0</v>
      </c>
      <c r="OK107" s="5">
        <f>IF(GK107=0,0,IF($BJ107&gt;SUM(GL107:$JV107),IF(GK107+SUM(GL107:$JV107)&gt;$BJ107,$BJ107-SUM(OL107:$RV107),GK107),0))</f>
        <v>0</v>
      </c>
      <c r="OL107" s="5">
        <f>IF(GL107=0,0,IF($BJ107&gt;SUM(GM107:$JV107),IF(GL107+SUM(GM107:$JV107)&gt;$BJ107,$BJ107-SUM(OM107:$RV107),GL107),0))</f>
        <v>0</v>
      </c>
      <c r="OM107" s="5">
        <f>IF(GM107=0,0,IF($BJ107&gt;SUM(GN107:$JV107),IF(GM107+SUM(GN107:$JV107)&gt;$BJ107,$BJ107-SUM(ON107:$RV107),GM107),0))</f>
        <v>0</v>
      </c>
      <c r="ON107" s="5">
        <f>IF(GN107=0,0,IF($BJ107&gt;SUM(GO107:$JV107),IF(GN107+SUM(GO107:$JV107)&gt;$BJ107,$BJ107-SUM(OO107:$RV107),GN107),0))</f>
        <v>0</v>
      </c>
      <c r="OO107" s="5">
        <f>IF(GO107=0,0,IF($BJ107&gt;SUM(GP107:$JV107),IF(GO107+SUM(GP107:$JV107)&gt;$BJ107,$BJ107-SUM(OP107:$RV107),GO107),0))</f>
        <v>0</v>
      </c>
      <c r="OP107" s="5">
        <f>IF(GP107=0,0,IF($BJ107&gt;SUM(GQ107:$JV107),IF(GP107+SUM(GQ107:$JV107)&gt;$BJ107,$BJ107-SUM(OQ107:$RV107),GP107),0))</f>
        <v>0</v>
      </c>
      <c r="OQ107" s="5">
        <f>IF(GQ107=0,0,IF($BJ107&gt;SUM(GR107:$JV107),IF(GQ107+SUM(GR107:$JV107)&gt;$BJ107,$BJ107-SUM(OR107:$RV107),GQ107),0))</f>
        <v>0</v>
      </c>
      <c r="OR107" s="5">
        <f>IF(GR107=0,0,IF($BJ107&gt;SUM(GS107:$JV107),IF(GR107+SUM(GS107:$JV107)&gt;$BJ107,$BJ107-SUM(OS107:$RV107),GR107),0))</f>
        <v>0</v>
      </c>
      <c r="OS107" s="5">
        <f>IF(GS107=0,0,IF($BJ107&gt;SUM(GT107:$JV107),IF(GS107+SUM(GT107:$JV107)&gt;$BJ107,$BJ107-SUM(OT107:$RV107),GS107),0))</f>
        <v>0</v>
      </c>
      <c r="OT107" s="5">
        <f>IF(GT107=0,0,IF($BJ107&gt;SUM(GU107:$JV107),IF(GT107+SUM(GU107:$JV107)&gt;$BJ107,$BJ107-SUM(OU107:$RV107),GT107),0))</f>
        <v>0</v>
      </c>
      <c r="OU107" s="5">
        <f>IF(GU107=0,0,IF($BJ107&gt;SUM(GV107:$JV107),IF(GU107+SUM(GV107:$JV107)&gt;$BJ107,$BJ107-SUM(OV107:$RV107),GU107),0))</f>
        <v>0</v>
      </c>
      <c r="OV107" s="5">
        <f>IF(GV107=0,0,IF($BJ107&gt;SUM(GW107:$JV107),IF(GV107+SUM(GW107:$JV107)&gt;$BJ107,$BJ107-SUM(OW107:$RV107),GV107),0))</f>
        <v>0</v>
      </c>
      <c r="OW107" s="5">
        <f>IF(GW107=0,0,IF($BJ107&gt;SUM(GX107:$JV107),IF(GW107+SUM(GX107:$JV107)&gt;$BJ107,$BJ107-SUM(OX107:$RV107),GW107),0))</f>
        <v>0</v>
      </c>
      <c r="OX107" s="5">
        <f>IF(GX107=0,0,IF($BJ107&gt;SUM(GY107:$JV107),IF(GX107+SUM(GY107:$JV107)&gt;$BJ107,$BJ107-SUM(OY107:$RV107),GX107),0))</f>
        <v>0</v>
      </c>
      <c r="OY107" s="5">
        <f>IF(GY107=0,0,IF($BJ107&gt;SUM(GZ107:$JV107),IF(GY107+SUM(GZ107:$JV107)&gt;$BJ107,$BJ107-SUM(OZ107:$RV107),GY107),0))</f>
        <v>0</v>
      </c>
      <c r="OZ107" s="5">
        <f>IF(GZ107=0,0,IF($BJ107&gt;SUM(HA107:$JV107),IF(GZ107+SUM(HA107:$JV107)&gt;$BJ107,$BJ107-SUM(PA107:$RV107),GZ107),0))</f>
        <v>0</v>
      </c>
      <c r="PA107" s="5">
        <f>IF(HA107=0,0,IF($BJ107&gt;SUM(HB107:$JV107),IF(HA107+SUM(HB107:$JV107)&gt;$BJ107,$BJ107-SUM(PB107:$RV107),HA107),0))</f>
        <v>0</v>
      </c>
      <c r="PB107" s="5">
        <f>IF(HB107=0,0,IF($BJ107&gt;SUM(HC107:$JV107),IF(HB107+SUM(HC107:$JV107)&gt;$BJ107,$BJ107-SUM(PC107:$RV107),HB107),0))</f>
        <v>0</v>
      </c>
      <c r="PC107" s="5">
        <f>IF(HC107=0,0,IF($BJ107&gt;SUM(HD107:$JV107),IF(HC107+SUM(HD107:$JV107)&gt;$BJ107,$BJ107-SUM(PD107:$RV107),HC107),0))</f>
        <v>0</v>
      </c>
      <c r="PD107" s="5">
        <f>IF(HD107=0,0,IF($BJ107&gt;SUM(HE107:$JV107),IF(HD107+SUM(HE107:$JV107)&gt;$BJ107,$BJ107-SUM(PE107:$RV107),HD107),0))</f>
        <v>0</v>
      </c>
      <c r="PE107" s="5">
        <f>IF(HE107=0,0,IF($BJ107&gt;SUM(HF107:$JV107),IF(HE107+SUM(HF107:$JV107)&gt;$BJ107,$BJ107-SUM(PF107:$RV107),HE107),0))</f>
        <v>0</v>
      </c>
      <c r="PF107" s="5">
        <f>IF(HF107=0,0,IF($BJ107&gt;SUM(HG107:$JV107),IF(HF107+SUM(HG107:$JV107)&gt;$BJ107,$BJ107-SUM(PG107:$RV107),HF107),0))</f>
        <v>0</v>
      </c>
      <c r="PG107" s="5">
        <f>IF(HG107=0,0,IF($BJ107&gt;SUM(HH107:$JV107),IF(HG107+SUM(HH107:$JV107)&gt;$BJ107,$BJ107-SUM(PH107:$RV107),HG107),0))</f>
        <v>0</v>
      </c>
      <c r="PH107" s="5">
        <f>IF(HH107=0,0,IF($BJ107&gt;SUM(HI107:$JV107),IF(HH107+SUM(HI107:$JV107)&gt;$BJ107,$BJ107-SUM(PI107:$RV107),HH107),0))</f>
        <v>0</v>
      </c>
      <c r="PI107" s="5">
        <f>IF(HI107=0,0,IF($BJ107&gt;SUM(HJ107:$JV107),IF(HI107+SUM(HJ107:$JV107)&gt;$BJ107,$BJ107-SUM(PJ107:$RV107),HI107),0))</f>
        <v>0</v>
      </c>
      <c r="PJ107" s="5">
        <f>IF(HJ107=0,0,IF($BJ107&gt;SUM(HK107:$JV107),IF(HJ107+SUM(HK107:$JV107)&gt;$BJ107,$BJ107-SUM(PK107:$RV107),HJ107),0))</f>
        <v>0</v>
      </c>
      <c r="PK107" s="5">
        <f>IF(HK107=0,0,IF($BJ107&gt;SUM(HL107:$JV107),IF(HK107+SUM(HL107:$JV107)&gt;$BJ107,$BJ107-SUM(PL107:$RV107),HK107),0))</f>
        <v>0</v>
      </c>
      <c r="PL107" s="5">
        <f>IF(HL107=0,0,IF($BJ107&gt;SUM(HM107:$JV107),IF(HL107+SUM(HM107:$JV107)&gt;$BJ107,$BJ107-SUM(PM107:$RV107),HL107),0))</f>
        <v>0</v>
      </c>
      <c r="PM107" s="5">
        <f>IF(HM107=0,0,IF($BJ107&gt;SUM(HN107:$JV107),IF(HM107+SUM(HN107:$JV107)&gt;$BJ107,$BJ107-SUM(PN107:$RV107),HM107),0))</f>
        <v>0</v>
      </c>
      <c r="PN107" s="5">
        <f>IF(HN107=0,0,IF($BJ107&gt;SUM(HO107:$JV107),IF(HN107+SUM(HO107:$JV107)&gt;$BJ107,$BJ107-SUM(PO107:$RV107),HN107),0))</f>
        <v>0</v>
      </c>
      <c r="PO107" s="5">
        <f>IF(HO107=0,0,IF($BJ107&gt;SUM(HP107:$JV107),IF(HO107+SUM(HP107:$JV107)&gt;$BJ107,$BJ107-SUM(PP107:$RV107),HO107),0))</f>
        <v>0</v>
      </c>
      <c r="PP107" s="5">
        <f>IF(HP107=0,0,IF($BJ107&gt;SUM(HQ107:$JV107),IF(HP107+SUM(HQ107:$JV107)&gt;$BJ107,$BJ107-SUM(PQ107:$RV107),HP107),0))</f>
        <v>0</v>
      </c>
      <c r="PQ107" s="5">
        <f>IF(HQ107=0,0,IF($BJ107&gt;SUM(HR107:$JV107),IF(HQ107+SUM(HR107:$JV107)&gt;$BJ107,$BJ107-SUM(PR107:$RV107),HQ107),0))</f>
        <v>0</v>
      </c>
      <c r="PR107" s="5">
        <f>IF(HR107=0,0,IF($BJ107&gt;SUM(HS107:$JV107),IF(HR107+SUM(HS107:$JV107)&gt;$BJ107,$BJ107-SUM(PS107:$RV107),HR107),0))</f>
        <v>0</v>
      </c>
      <c r="PS107" s="5">
        <f>IF(HS107=0,0,IF($BJ107&gt;SUM(HT107:$JV107),IF(HS107+SUM(HT107:$JV107)&gt;$BJ107,$BJ107-SUM(PT107:$RV107),HS107),0))</f>
        <v>0</v>
      </c>
      <c r="PT107" s="5">
        <f>IF(HT107=0,0,IF($BJ107&gt;SUM(HU107:$JV107),IF(HT107+SUM(HU107:$JV107)&gt;$BJ107,$BJ107-SUM(PU107:$RV107),HT107),0))</f>
        <v>0</v>
      </c>
      <c r="PU107" s="5">
        <f>IF(HU107=0,0,IF($BJ107&gt;SUM(HV107:$JV107),IF(HU107+SUM(HV107:$JV107)&gt;$BJ107,$BJ107-SUM(PV107:$RV107),HU107),0))</f>
        <v>0</v>
      </c>
      <c r="PV107" s="5">
        <f>IF(HV107=0,0,IF($BJ107&gt;SUM(HW107:$JV107),IF(HV107+SUM(HW107:$JV107)&gt;$BJ107,$BJ107-SUM(PW107:$RV107),HV107),0))</f>
        <v>0</v>
      </c>
      <c r="PW107" s="5">
        <f>IF(HW107=0,0,IF($BJ107&gt;SUM(HX107:$JV107),IF(HW107+SUM(HX107:$JV107)&gt;$BJ107,$BJ107-SUM(PX107:$RV107),HW107),0))</f>
        <v>0</v>
      </c>
      <c r="PX107" s="5">
        <f>IF(HX107=0,0,IF($BJ107&gt;SUM(HY107:$JV107),IF(HX107+SUM(HY107:$JV107)&gt;$BJ107,$BJ107-SUM(PY107:$RV107),HX107),0))</f>
        <v>0</v>
      </c>
      <c r="PY107" s="5">
        <f>IF(HY107=0,0,IF($BJ107&gt;SUM(HZ107:$JV107),IF(HY107+SUM(HZ107:$JV107)&gt;$BJ107,$BJ107-SUM(PZ107:$RV107),HY107),0))</f>
        <v>0</v>
      </c>
      <c r="PZ107" s="5">
        <f>IF(HZ107=0,0,IF($BJ107&gt;SUM(IA107:$JV107),IF(HZ107+SUM(IA107:$JV107)&gt;$BJ107,$BJ107-SUM(QA107:$RV107),HZ107),0))</f>
        <v>0</v>
      </c>
      <c r="QA107" s="5">
        <f>IF(IA107=0,0,IF($BJ107&gt;SUM(IB107:$JV107),IF(IA107+SUM(IB107:$JV107)&gt;$BJ107,$BJ107-SUM(QB107:$RV107),IA107),0))</f>
        <v>0</v>
      </c>
      <c r="QB107" s="5">
        <f>IF(IB107=0,0,IF($BJ107&gt;SUM(IC107:$JV107),IF(IB107+SUM(IC107:$JV107)&gt;$BJ107,$BJ107-SUM(QC107:$RV107),IB107),0))</f>
        <v>0</v>
      </c>
      <c r="QC107" s="5">
        <f>IF(IC107=0,0,IF($BJ107&gt;SUM(ID107:$JV107),IF(IC107+SUM(ID107:$JV107)&gt;$BJ107,$BJ107-SUM(QD107:$RV107),IC107),0))</f>
        <v>0</v>
      </c>
      <c r="QD107" s="5">
        <f>IF(ID107=0,0,IF($BJ107&gt;SUM(IE107:$JV107),IF(ID107+SUM(IE107:$JV107)&gt;$BJ107,$BJ107-SUM(QE107:$RV107),ID107),0))</f>
        <v>0</v>
      </c>
      <c r="QE107" s="5">
        <f>IF(IE107=0,0,IF($BJ107&gt;SUM(IF107:$JV107),IF(IE107+SUM(IF107:$JV107)&gt;$BJ107,$BJ107-SUM(QF107:$RV107),IE107),0))</f>
        <v>0</v>
      </c>
      <c r="QF107" s="5">
        <f>IF(IF107=0,0,IF($BJ107&gt;SUM(IG107:$JV107),IF(IF107+SUM(IG107:$JV107)&gt;$BJ107,$BJ107-SUM(QG107:$RV107),IF107),0))</f>
        <v>0</v>
      </c>
      <c r="QG107" s="5">
        <f>IF(IG107=0,0,IF($BJ107&gt;SUM(IH107:$JV107),IF(IG107+SUM(IH107:$JV107)&gt;$BJ107,$BJ107-SUM(QH107:$RV107),IG107),0))</f>
        <v>0</v>
      </c>
      <c r="QH107" s="5">
        <f>IF(IH107=0,0,IF($BJ107&gt;SUM(II107:$JV107),IF(IH107+SUM(II107:$JV107)&gt;$BJ107,$BJ107-SUM(QI107:$RV107),IH107),0))</f>
        <v>0</v>
      </c>
      <c r="QI107" s="5">
        <f>IF(II107=0,0,IF($BJ107&gt;SUM(IJ107:$JV107),IF(II107+SUM(IJ107:$JV107)&gt;$BJ107,$BJ107-SUM(QJ107:$RV107),II107),0))</f>
        <v>0</v>
      </c>
      <c r="QJ107" s="5">
        <f>IF(IJ107=0,0,IF($BJ107&gt;SUM(IK107:$JV107),IF(IJ107+SUM(IK107:$JV107)&gt;$BJ107,$BJ107-SUM(QK107:$RV107),IJ107),0))</f>
        <v>0</v>
      </c>
      <c r="QK107" s="5">
        <f>IF(IK107=0,0,IF($BJ107&gt;SUM(IL107:$JV107),IF(IK107+SUM(IL107:$JV107)&gt;$BJ107,$BJ107-SUM(QL107:$RV107),IK107),0))</f>
        <v>0</v>
      </c>
      <c r="QL107" s="5">
        <f>IF(IL107=0,0,IF($BJ107&gt;SUM(IM107:$JV107),IF(IL107+SUM(IM107:$JV107)&gt;$BJ107,$BJ107-SUM(QM107:$RV107),IL107),0))</f>
        <v>0</v>
      </c>
      <c r="QM107" s="5">
        <f>IF(IM107=0,0,IF($BJ107&gt;SUM(IN107:$JV107),IF(IM107+SUM(IN107:$JV107)&gt;$BJ107,$BJ107-SUM(QN107:$RV107),IM107),0))</f>
        <v>0</v>
      </c>
      <c r="QN107" s="5">
        <f>IF(IN107=0,0,IF($BJ107&gt;SUM(IO107:$JV107),IF(IN107+SUM(IO107:$JV107)&gt;$BJ107,$BJ107-SUM(QO107:$RV107),IN107),0))</f>
        <v>0</v>
      </c>
      <c r="QO107" s="5">
        <f>IF(IO107=0,0,IF($BJ107&gt;SUM(IP107:$JV107),IF(IO107+SUM(IP107:$JV107)&gt;$BJ107,$BJ107-SUM(QP107:$RV107),IO107),0))</f>
        <v>0</v>
      </c>
      <c r="QP107" s="5">
        <f>IF(IP107=0,0,IF($BJ107&gt;SUM(IQ107:$JV107),IF(IP107+SUM(IQ107:$JV107)&gt;$BJ107,$BJ107-SUM(QQ107:$RV107),IP107),0))</f>
        <v>0</v>
      </c>
      <c r="QQ107" s="5">
        <f>IF(IQ107=0,0,IF($BJ107&gt;SUM(IR107:$JV107),IF(IQ107+SUM(IR107:$JV107)&gt;$BJ107,$BJ107-SUM(QR107:$RV107),IQ107),0))</f>
        <v>0</v>
      </c>
      <c r="QR107" s="5">
        <f>IF(IR107=0,0,IF($BJ107&gt;SUM(IS107:$JV107),IF(IR107+SUM(IS107:$JV107)&gt;$BJ107,$BJ107-SUM(QS107:$RV107),IR107),0))</f>
        <v>0</v>
      </c>
      <c r="QS107" s="5">
        <f>IF(IS107=0,0,IF($BJ107&gt;SUM(IT107:$JV107),IF(IS107+SUM(IT107:$JV107)&gt;$BJ107,$BJ107-SUM(QT107:$RV107),IS107),0))</f>
        <v>0</v>
      </c>
      <c r="QT107" s="5">
        <f>IF(IT107=0,0,IF($BJ107&gt;SUM(IU107:$JV107),IF(IT107+SUM(IU107:$JV107)&gt;$BJ107,$BJ107-SUM(QU107:$RV107),IT107),0))</f>
        <v>0</v>
      </c>
      <c r="QU107" s="5">
        <f>IF(IU107=0,0,IF($BJ107&gt;SUM(IV107:$JV107),IF(IU107+SUM(IV107:$JV107)&gt;$BJ107,$BJ107-SUM(QV107:$RV107),IU107),0))</f>
        <v>0</v>
      </c>
      <c r="QV107" s="5">
        <f>IF(IV107=0,0,IF($BJ107&gt;SUM(IW107:$JV107),IF(IV107+SUM(IW107:$JV107)&gt;$BJ107,$BJ107-SUM(QW107:$RV107),IV107),0))</f>
        <v>0</v>
      </c>
      <c r="QW107" s="5">
        <f>IF(IW107=0,0,IF($BJ107&gt;SUM(IX107:$JV107),IF(IW107+SUM(IX107:$JV107)&gt;$BJ107,$BJ107-SUM(QX107:$RV107),IW107),0))</f>
        <v>0</v>
      </c>
      <c r="QX107" s="5">
        <f>IF(IX107=0,0,IF($BJ107&gt;SUM(IY107:$JV107),IF(IX107+SUM(IY107:$JV107)&gt;$BJ107,$BJ107-SUM(QY107:$RV107),IX107),0))</f>
        <v>0</v>
      </c>
      <c r="QY107" s="5">
        <f>IF(IY107=0,0,IF($BJ107&gt;SUM(IZ107:$JV107),IF(IY107+SUM(IZ107:$JV107)&gt;$BJ107,$BJ107-SUM(QZ107:$RV107),IY107),0))</f>
        <v>0</v>
      </c>
      <c r="QZ107" s="5">
        <f>IF(IZ107=0,0,IF($BJ107&gt;SUM(JA107:$JV107),IF(IZ107+SUM(JA107:$JV107)&gt;$BJ107,$BJ107-SUM(RA107:$RV107),IZ107),0))</f>
        <v>0</v>
      </c>
      <c r="RA107" s="5">
        <f>IF(JA107=0,0,IF($BJ107&gt;SUM(JB107:$JV107),IF(JA107+SUM(JB107:$JV107)&gt;$BJ107,$BJ107-SUM(RB107:$RV107),JA107),0))</f>
        <v>0</v>
      </c>
      <c r="RB107" s="5">
        <f>IF(JB107=0,0,IF($BJ107&gt;SUM(JC107:$JV107),IF(JB107+SUM(JC107:$JV107)&gt;$BJ107,$BJ107-SUM(RC107:$RV107),JB107),0))</f>
        <v>0</v>
      </c>
      <c r="RC107" s="5">
        <f>IF(JC107=0,0,IF($BJ107&gt;SUM(JD107:$JV107),IF(JC107+SUM(JD107:$JV107)&gt;$BJ107,$BJ107-SUM(RD107:$RV107),JC107),0))</f>
        <v>0</v>
      </c>
      <c r="RD107" s="5">
        <f>IF(JD107=0,0,IF($BJ107&gt;SUM(JE107:$JV107),IF(JD107+SUM(JE107:$JV107)&gt;$BJ107,$BJ107-SUM(RE107:$RV107),JD107),0))</f>
        <v>0</v>
      </c>
      <c r="RE107" s="5">
        <f>IF(JE107=0,0,IF($BJ107&gt;SUM(JF107:$JV107),IF(JE107+SUM(JF107:$JV107)&gt;$BJ107,$BJ107-SUM(RF107:$RV107),JE107),0))</f>
        <v>0</v>
      </c>
      <c r="RF107" s="5">
        <f>IF(JF107=0,0,IF($BJ107&gt;SUM(JG107:$JV107),IF(JF107+SUM(JG107:$JV107)&gt;$BJ107,$BJ107-SUM(RG107:$RV107),JF107),0))</f>
        <v>0</v>
      </c>
      <c r="RG107" s="5">
        <f>IF(JG107=0,0,IF($BJ107&gt;SUM(JH107:$JV107),IF(JG107+SUM(JH107:$JV107)&gt;$BJ107,$BJ107-SUM(RH107:$RV107),JG107),0))</f>
        <v>0</v>
      </c>
      <c r="RH107" s="5">
        <f>IF(JH107=0,0,IF($BJ107&gt;SUM(JI107:$JV107),IF(JH107+SUM(JI107:$JV107)&gt;$BJ107,$BJ107-SUM(RI107:$RV107),JH107),0))</f>
        <v>0</v>
      </c>
      <c r="RI107" s="5">
        <f>IF(JI107=0,0,IF($BJ107&gt;SUM(JJ107:$JV107),IF(JI107+SUM(JJ107:$JV107)&gt;$BJ107,$BJ107-SUM(RJ107:$RV107),JI107),0))</f>
        <v>0</v>
      </c>
      <c r="RJ107" s="5">
        <f>IF(JJ107=0,0,IF($BJ107&gt;SUM(JK107:$JV107),IF(JJ107+SUM(JK107:$JV107)&gt;$BJ107,$BJ107-SUM(RK107:$RV107),JJ107),0))</f>
        <v>0</v>
      </c>
      <c r="RK107" s="5">
        <f>IF(JK107=0,0,IF($BJ107&gt;SUM(JL107:$JV107),IF(JK107+SUM(JL107:$JV107)&gt;$BJ107,$BJ107-SUM(RL107:$RV107),JK107),0))</f>
        <v>0</v>
      </c>
      <c r="RL107" s="5">
        <f>IF(JL107=0,0,IF($BJ107&gt;SUM(JM107:$JV107),IF(JL107+SUM(JM107:$JV107)&gt;$BJ107,$BJ107-SUM(RM107:$RV107),JL107),0))</f>
        <v>0</v>
      </c>
      <c r="RM107" s="5">
        <f>IF(JM107=0,0,IF($BJ107&gt;SUM(JN107:$JV107),IF(JM107+SUM(JN107:$JV107)&gt;$BJ107,$BJ107-SUM(RN107:$RV107),JM107),0))</f>
        <v>0</v>
      </c>
      <c r="RN107" s="5">
        <f>IF(JN107=0,0,IF($BJ107&gt;SUM(JO107:$JV107),IF(JN107+SUM(JO107:$JV107)&gt;$BJ107,$BJ107-SUM(RO107:$RV107),JN107),0))</f>
        <v>0</v>
      </c>
      <c r="RO107" s="5">
        <f>IF(JO107=0,0,IF($BJ107&gt;SUM(JP107:$JV107),IF(JO107+SUM(JP107:$JV107)&gt;$BJ107,$BJ107-SUM(RP107:$RV107),JO107),0))</f>
        <v>0</v>
      </c>
      <c r="RP107" s="5">
        <f>IF(JP107=0,0,IF($BJ107&gt;SUM(JQ107:$JV107),IF(JP107+SUM(JQ107:$JV107)&gt;$BJ107,$BJ107-SUM(RQ107:$RV107),JP107),0))</f>
        <v>0</v>
      </c>
      <c r="RQ107" s="5">
        <f>IF(JQ107=0,0,IF($BJ107&gt;SUM(JR107:$JV107),IF(JQ107+SUM(JR107:$JV107)&gt;$BJ107,$BJ107-SUM(RR107:$RV107),JQ107),0))</f>
        <v>0</v>
      </c>
      <c r="RR107" s="5">
        <f>IF(JR107=0,0,IF($BJ107&gt;SUM(JS107:$JV107),IF(JR107+SUM(JS107:$JV107)&gt;$BJ107,$BJ107-SUM(RS107:$RV107),JR107),0))</f>
        <v>0</v>
      </c>
      <c r="RS107" s="5">
        <f>IF(JS107=0,0,IF($BJ107&gt;SUM(JT107:$JV107),IF(JS107+SUM(JT107:$JV107)&gt;$BJ107,$BJ107-SUM(RT107:$RV107),JS107),0))</f>
        <v>0</v>
      </c>
      <c r="RT107" s="5">
        <f>IF(JT107=0,0,IF($BJ107&gt;SUM(JU107:$JV107),IF(JT107+SUM(JU107:$JV107)&gt;$BJ107,$BJ107-SUM(RU107:$RV107),JT107),0))</f>
        <v>0</v>
      </c>
      <c r="RU107" s="5">
        <f>IF(JU107=0,0,IF($BJ107&gt;SUM(JV107:$JV107),IF(JU107+SUM(JV107:$JV107)&gt;$BJ107,$BJ107-SUM(RV107:$RV107),JU107),0))</f>
        <v>0</v>
      </c>
      <c r="RV107" s="54"/>
      <c r="RW107" s="12">
        <f ca="1">SUMIFS(Sales!D$1:D$151,Sales!B$1:B$151,B107,Sales!C$1:C$151,C107)</f>
        <v>76</v>
      </c>
      <c r="RX107" s="65" t="b">
        <f>IF(COUNTIF(Sales!C$1:C$153,C107)=1,TRUE,FALSE)</f>
        <v>1</v>
      </c>
      <c r="RY107" t="b">
        <f t="shared" si="625"/>
        <v>1</v>
      </c>
    </row>
    <row r="108" spans="1:493" hidden="1" x14ac:dyDescent="0.35">
      <c r="A108" s="7">
        <f t="shared" ca="1" si="546"/>
        <v>108</v>
      </c>
      <c r="B108" s="126" t="str">
        <f t="shared" si="595"/>
        <v>GC-Shoes</v>
      </c>
      <c r="C108" s="20" t="s">
        <v>6</v>
      </c>
      <c r="D108" s="20" t="s">
        <v>481</v>
      </c>
      <c r="E108" s="155">
        <f>IF(LEFT(C108,5)="Total",0,SUMIFS(Costing!E$1:E$79,Costing!C$1:C$79,B108,Costing!D$1:D$79,C108))</f>
        <v>0</v>
      </c>
      <c r="F108" s="60">
        <f>SUMIFS(Costing!G$1:G$79,Costing!C$1:C$79,B108,Costing!D$1:D$79,C108)</f>
        <v>0</v>
      </c>
      <c r="G108" s="92"/>
      <c r="H108" s="220"/>
      <c r="I108" s="67">
        <f t="shared" si="626"/>
        <v>0</v>
      </c>
      <c r="J108" s="92"/>
      <c r="K108" s="220"/>
      <c r="L108" s="67">
        <f t="shared" si="627"/>
        <v>0</v>
      </c>
      <c r="M108" s="92"/>
      <c r="N108" s="220"/>
      <c r="O108" s="67">
        <f t="shared" si="628"/>
        <v>0</v>
      </c>
      <c r="P108" s="92"/>
      <c r="Q108" s="220"/>
      <c r="R108" s="67">
        <f t="shared" si="629"/>
        <v>0</v>
      </c>
      <c r="S108" s="92"/>
      <c r="T108" s="220"/>
      <c r="U108" s="67">
        <f t="shared" si="630"/>
        <v>0</v>
      </c>
      <c r="V108" s="92"/>
      <c r="W108" s="220"/>
      <c r="X108" s="67">
        <f t="shared" si="631"/>
        <v>0</v>
      </c>
      <c r="Y108" s="92"/>
      <c r="Z108" s="220"/>
      <c r="AA108" s="67">
        <f t="shared" si="632"/>
        <v>0</v>
      </c>
      <c r="AB108" s="92"/>
      <c r="AC108" s="220"/>
      <c r="AD108" s="67">
        <f t="shared" si="633"/>
        <v>0</v>
      </c>
      <c r="AE108" s="92"/>
      <c r="AF108" s="220"/>
      <c r="AG108" s="67">
        <f t="shared" si="634"/>
        <v>0</v>
      </c>
      <c r="AH108" s="92"/>
      <c r="AI108" s="220"/>
      <c r="AJ108" s="67">
        <f t="shared" si="635"/>
        <v>0</v>
      </c>
      <c r="AK108" s="92"/>
      <c r="AL108" s="220"/>
      <c r="AM108" s="67">
        <f t="shared" si="636"/>
        <v>0</v>
      </c>
      <c r="AN108" s="92"/>
      <c r="AO108" s="220"/>
      <c r="AP108" s="67">
        <f t="shared" si="637"/>
        <v>0</v>
      </c>
      <c r="AQ108" s="92"/>
      <c r="AR108" s="220"/>
      <c r="AS108" s="67">
        <f t="shared" si="638"/>
        <v>0</v>
      </c>
      <c r="AT108" s="92"/>
      <c r="AU108" s="220"/>
      <c r="AV108" s="67">
        <f t="shared" si="639"/>
        <v>0</v>
      </c>
      <c r="AW108" s="92"/>
      <c r="AX108" s="220"/>
      <c r="AY108" s="67">
        <f t="shared" si="640"/>
        <v>0</v>
      </c>
      <c r="AZ108" s="92"/>
      <c r="BA108" s="220"/>
      <c r="BB108" s="67">
        <f t="shared" si="641"/>
        <v>0</v>
      </c>
      <c r="BC108" s="92"/>
      <c r="BD108" s="220"/>
      <c r="BE108" s="67">
        <f t="shared" si="642"/>
        <v>0</v>
      </c>
      <c r="BF108" s="92"/>
      <c r="BG108" s="220"/>
      <c r="BH108" s="67">
        <f t="shared" si="643"/>
        <v>0</v>
      </c>
      <c r="BI108" s="68"/>
      <c r="BJ108" s="154">
        <f t="shared" si="644"/>
        <v>0</v>
      </c>
      <c r="BK108" s="116">
        <f t="shared" si="645"/>
        <v>0</v>
      </c>
      <c r="BL108" s="50"/>
      <c r="BM108" s="5">
        <f ca="1">SUMIFS(INDIRECT("Sales!"&amp;RW108&amp;":"&amp;RW108),Sales!$1:$1,"&gt;"&amp;$BN$2,Sales!$1:$1,"&lt;="&amp;$C$2)/$BM$2*30</f>
        <v>2.666666666666667</v>
      </c>
      <c r="BN108" s="72"/>
      <c r="BO108" s="5">
        <f>SUMIF($DB$2:$RV$2,"&lt;"&amp;BO$2,$DB108:$RV108)-SUM($BN108:BN108)</f>
        <v>0</v>
      </c>
      <c r="BP108" s="5">
        <f>SUMIF($DB$2:$RV$2,"&lt;"&amp;BP$2,$DB108:$RV108)-SUM($BN108:BO108)</f>
        <v>0</v>
      </c>
      <c r="BQ108" s="5">
        <f>SUMIF($DB$2:$RV$2,"&lt;"&amp;BQ$2,$DB108:$RV108)-SUM($BN108:BP108)</f>
        <v>0</v>
      </c>
      <c r="BR108" s="5">
        <f>SUMIF($DB$2:$RV$2,"&lt;"&amp;BR$2,$DB108:$RV108)-SUM($BN108:BQ108)</f>
        <v>0</v>
      </c>
      <c r="BS108" s="5">
        <f>SUMIF($DB$2:$RV$2,"&lt;"&amp;BS$2,$DB108:$RV108)-SUM($BN108:BR108)</f>
        <v>0</v>
      </c>
      <c r="BT108" s="5">
        <f>SUMIF($DB$2:$RV$2,"&lt;"&amp;BT$2,$DB108:$RV108)-SUM($BN108:BS108)</f>
        <v>0</v>
      </c>
      <c r="BU108" s="5">
        <f t="shared" si="623"/>
        <v>0</v>
      </c>
      <c r="BV108" s="10"/>
      <c r="BW108" s="95"/>
      <c r="BX108" s="95">
        <v>0</v>
      </c>
      <c r="BY108" s="95">
        <v>0</v>
      </c>
      <c r="BZ108" s="95"/>
      <c r="CA108" s="95"/>
      <c r="CB108" s="95"/>
      <c r="CC108" s="79">
        <v>0</v>
      </c>
      <c r="CD108" s="79">
        <v>0</v>
      </c>
      <c r="CE108" s="79">
        <v>0</v>
      </c>
      <c r="CF108" s="79">
        <v>0</v>
      </c>
      <c r="CG108" s="79">
        <v>0</v>
      </c>
      <c r="CH108" s="79">
        <v>0</v>
      </c>
      <c r="CI108" s="79">
        <v>0</v>
      </c>
      <c r="CJ108" s="79">
        <v>0</v>
      </c>
      <c r="CK108" s="79">
        <v>0</v>
      </c>
      <c r="CL108" s="79">
        <v>0</v>
      </c>
      <c r="CM108" s="79">
        <v>0</v>
      </c>
      <c r="CN108" s="79">
        <v>0</v>
      </c>
      <c r="CO108" s="79">
        <v>0</v>
      </c>
      <c r="CP108" s="79">
        <v>9</v>
      </c>
      <c r="CQ108" s="79">
        <v>0</v>
      </c>
      <c r="CR108" s="79">
        <v>0</v>
      </c>
      <c r="CS108" s="79">
        <v>0</v>
      </c>
      <c r="CT108" s="79">
        <v>0</v>
      </c>
      <c r="CU108" s="79">
        <v>0</v>
      </c>
      <c r="CV108" s="79">
        <v>0</v>
      </c>
      <c r="CW108" s="79">
        <v>0</v>
      </c>
      <c r="CX108" s="95">
        <v>0</v>
      </c>
      <c r="CY108" s="79">
        <v>2</v>
      </c>
      <c r="CZ108" s="79">
        <v>0</v>
      </c>
      <c r="DA108" s="79">
        <v>0</v>
      </c>
      <c r="DB108" s="5">
        <v>0</v>
      </c>
      <c r="DC108" s="5">
        <v>1</v>
      </c>
      <c r="DD108" s="5">
        <v>0</v>
      </c>
      <c r="DE108" s="5">
        <v>0</v>
      </c>
      <c r="DF108" s="5">
        <v>0</v>
      </c>
      <c r="DG108" s="5">
        <v>2</v>
      </c>
      <c r="DH108" s="5">
        <v>5</v>
      </c>
      <c r="DI108" s="5">
        <v>2</v>
      </c>
      <c r="DJ108" s="5">
        <v>4</v>
      </c>
      <c r="DK108" s="5">
        <v>2</v>
      </c>
      <c r="DL108" s="5">
        <v>3</v>
      </c>
      <c r="DM108" s="5">
        <v>0</v>
      </c>
      <c r="DN108" s="5">
        <v>2</v>
      </c>
      <c r="DO108" s="5">
        <v>0</v>
      </c>
      <c r="DP108" s="5">
        <v>3</v>
      </c>
      <c r="DQ108" s="5">
        <v>5</v>
      </c>
      <c r="DR108" s="5">
        <v>1</v>
      </c>
      <c r="DS108" s="5">
        <v>3</v>
      </c>
      <c r="DT108" s="5">
        <v>15</v>
      </c>
      <c r="DU108" s="5">
        <v>0</v>
      </c>
      <c r="DV108" s="5">
        <v>6</v>
      </c>
      <c r="DW108" s="5">
        <v>6</v>
      </c>
      <c r="DX108" s="5">
        <v>5</v>
      </c>
      <c r="DY108" s="5">
        <v>2</v>
      </c>
      <c r="DZ108" s="5">
        <v>1</v>
      </c>
      <c r="EA108" s="5">
        <v>5</v>
      </c>
      <c r="EB108" s="5">
        <v>10</v>
      </c>
      <c r="EC108" s="5">
        <v>5</v>
      </c>
      <c r="ED108" s="5">
        <v>0</v>
      </c>
      <c r="EE108" s="5">
        <v>5</v>
      </c>
      <c r="EF108" s="5">
        <v>0</v>
      </c>
      <c r="EG108" s="5">
        <v>4</v>
      </c>
      <c r="EH108" s="5">
        <v>3</v>
      </c>
      <c r="EI108" s="5">
        <v>2</v>
      </c>
      <c r="EJ108" s="5">
        <v>3</v>
      </c>
      <c r="EK108" s="5">
        <v>4</v>
      </c>
      <c r="EL108" s="5">
        <v>2</v>
      </c>
      <c r="EM108" s="5">
        <v>0</v>
      </c>
      <c r="EN108" s="5"/>
      <c r="EO108" s="5">
        <v>3</v>
      </c>
      <c r="EP108" s="5">
        <v>3</v>
      </c>
      <c r="EQ108" s="5">
        <v>0</v>
      </c>
      <c r="ER108" s="5">
        <v>2</v>
      </c>
      <c r="ES108" s="5">
        <v>3</v>
      </c>
      <c r="ET108" s="5">
        <v>2</v>
      </c>
      <c r="EU108" s="5">
        <v>2</v>
      </c>
      <c r="EV108" s="5">
        <v>1</v>
      </c>
      <c r="EW108" s="5">
        <v>3</v>
      </c>
      <c r="EX108" s="5">
        <v>5</v>
      </c>
      <c r="EY108" s="5">
        <v>6</v>
      </c>
      <c r="EZ108" s="5">
        <v>4</v>
      </c>
      <c r="FA108" s="5">
        <v>0</v>
      </c>
      <c r="FB108" s="5">
        <v>0</v>
      </c>
      <c r="FC108" s="5">
        <v>3</v>
      </c>
      <c r="FD108" s="5">
        <v>1</v>
      </c>
      <c r="FE108" s="5">
        <v>0</v>
      </c>
      <c r="FF108" s="5">
        <v>3</v>
      </c>
      <c r="FG108" s="5">
        <v>2</v>
      </c>
      <c r="FH108" s="5">
        <v>0</v>
      </c>
      <c r="FI108" s="5">
        <v>0</v>
      </c>
      <c r="FJ108" s="5">
        <v>5</v>
      </c>
      <c r="FK108" s="5">
        <v>3</v>
      </c>
      <c r="FL108" s="5">
        <v>5</v>
      </c>
      <c r="FM108" s="5">
        <v>4</v>
      </c>
      <c r="FN108" s="5">
        <v>0</v>
      </c>
      <c r="FO108" s="5">
        <v>5</v>
      </c>
      <c r="FP108" s="5">
        <v>0</v>
      </c>
      <c r="FQ108" s="5">
        <v>3</v>
      </c>
      <c r="FR108" s="5">
        <v>5</v>
      </c>
      <c r="FS108" s="5">
        <v>0</v>
      </c>
      <c r="FT108" s="5">
        <v>6</v>
      </c>
      <c r="FU108" s="5">
        <v>2</v>
      </c>
      <c r="FV108" s="5">
        <v>0</v>
      </c>
      <c r="FW108" s="5">
        <v>10</v>
      </c>
      <c r="FX108" s="5">
        <v>5</v>
      </c>
      <c r="FY108" s="5">
        <v>4</v>
      </c>
      <c r="FZ108" s="5">
        <v>6</v>
      </c>
      <c r="GA108" s="5">
        <v>1</v>
      </c>
      <c r="GB108" s="5">
        <v>6</v>
      </c>
      <c r="GC108" s="5">
        <v>3</v>
      </c>
      <c r="GD108" s="5">
        <v>0</v>
      </c>
      <c r="GE108" s="5">
        <v>8</v>
      </c>
      <c r="GF108" s="5">
        <v>2</v>
      </c>
      <c r="GG108" s="5">
        <v>0</v>
      </c>
      <c r="GH108" s="5">
        <v>4</v>
      </c>
      <c r="GI108" s="5">
        <v>1</v>
      </c>
      <c r="GJ108" s="5">
        <v>1</v>
      </c>
      <c r="GK108" s="5">
        <v>4</v>
      </c>
      <c r="GL108" s="5">
        <v>1</v>
      </c>
      <c r="GM108" s="5">
        <v>2</v>
      </c>
      <c r="GN108" s="5">
        <v>4</v>
      </c>
      <c r="GO108" s="5">
        <v>2</v>
      </c>
      <c r="GP108" s="5">
        <v>0</v>
      </c>
      <c r="GQ108" s="5">
        <v>1</v>
      </c>
      <c r="GR108" s="5">
        <v>2</v>
      </c>
      <c r="GS108" s="5">
        <v>2</v>
      </c>
      <c r="GT108" s="5">
        <v>2</v>
      </c>
      <c r="GU108" s="5">
        <v>2</v>
      </c>
      <c r="GV108" s="5">
        <v>4</v>
      </c>
      <c r="GW108" s="5">
        <v>4</v>
      </c>
      <c r="GX108" s="5">
        <v>0</v>
      </c>
      <c r="GY108" s="5">
        <v>3</v>
      </c>
      <c r="GZ108" s="5">
        <v>2</v>
      </c>
      <c r="HA108" s="5">
        <v>1</v>
      </c>
      <c r="HB108" s="5">
        <v>1</v>
      </c>
      <c r="HC108" s="5">
        <v>1</v>
      </c>
      <c r="HD108" s="5">
        <v>2</v>
      </c>
      <c r="HE108" s="5">
        <v>2</v>
      </c>
      <c r="HF108" s="5">
        <v>3</v>
      </c>
      <c r="HG108" s="5">
        <v>2</v>
      </c>
      <c r="HH108" s="5">
        <v>4</v>
      </c>
      <c r="HI108" s="5">
        <v>3</v>
      </c>
      <c r="HJ108" s="5">
        <v>1</v>
      </c>
      <c r="HK108" s="5">
        <v>4</v>
      </c>
      <c r="HL108" s="5">
        <v>4</v>
      </c>
      <c r="HM108" s="5">
        <v>3</v>
      </c>
      <c r="HN108" s="5">
        <v>4</v>
      </c>
      <c r="HO108" s="5">
        <v>4</v>
      </c>
      <c r="HP108" s="5">
        <v>1</v>
      </c>
      <c r="HQ108" s="5">
        <v>4</v>
      </c>
      <c r="HR108" s="5">
        <v>2</v>
      </c>
      <c r="HS108" s="5">
        <v>2</v>
      </c>
      <c r="HT108" s="5">
        <v>4</v>
      </c>
      <c r="HU108" s="5">
        <v>2</v>
      </c>
      <c r="HV108" s="5">
        <v>2</v>
      </c>
      <c r="HW108" s="5">
        <v>2</v>
      </c>
      <c r="HX108" s="5">
        <v>4</v>
      </c>
      <c r="HY108" s="5">
        <v>4</v>
      </c>
      <c r="HZ108" s="5">
        <v>3</v>
      </c>
      <c r="IA108" s="5">
        <v>2</v>
      </c>
      <c r="IB108" s="5">
        <v>1</v>
      </c>
      <c r="IC108" s="5">
        <v>1</v>
      </c>
      <c r="ID108" s="5">
        <v>4</v>
      </c>
      <c r="IE108" s="5">
        <v>3</v>
      </c>
      <c r="IF108" s="5"/>
      <c r="IG108" s="5">
        <v>3</v>
      </c>
      <c r="IH108" s="5">
        <v>4</v>
      </c>
      <c r="II108" s="5">
        <v>5</v>
      </c>
      <c r="IJ108" s="5">
        <v>3</v>
      </c>
      <c r="IK108" s="5">
        <v>5</v>
      </c>
      <c r="IL108" s="5">
        <v>4</v>
      </c>
      <c r="IM108" s="5">
        <v>2</v>
      </c>
      <c r="IN108" s="5">
        <v>4</v>
      </c>
      <c r="IO108" s="5">
        <v>4</v>
      </c>
      <c r="IP108" s="5">
        <v>4</v>
      </c>
      <c r="IQ108" s="5">
        <v>4</v>
      </c>
      <c r="IR108" s="5">
        <v>5</v>
      </c>
      <c r="IS108" s="5">
        <v>3</v>
      </c>
      <c r="IT108" s="5">
        <v>5</v>
      </c>
      <c r="IU108" s="5">
        <v>3</v>
      </c>
      <c r="IV108" s="5">
        <v>3</v>
      </c>
      <c r="IW108" s="5">
        <v>2</v>
      </c>
      <c r="IX108" s="5">
        <v>1</v>
      </c>
      <c r="IY108" s="5">
        <v>2</v>
      </c>
      <c r="IZ108" s="5">
        <v>2</v>
      </c>
      <c r="JA108" s="5">
        <v>2</v>
      </c>
      <c r="JB108" s="5">
        <v>0</v>
      </c>
      <c r="JC108" s="5">
        <v>2</v>
      </c>
      <c r="JD108" s="5">
        <v>0</v>
      </c>
      <c r="JE108" s="5">
        <v>0</v>
      </c>
      <c r="JF108" s="5">
        <v>2</v>
      </c>
      <c r="JG108" s="5">
        <v>2</v>
      </c>
      <c r="JH108" s="5">
        <v>2</v>
      </c>
      <c r="JI108" s="5">
        <v>2</v>
      </c>
      <c r="JJ108">
        <v>1</v>
      </c>
      <c r="JK108" s="5">
        <v>1</v>
      </c>
      <c r="JL108" s="5">
        <v>2</v>
      </c>
      <c r="JM108" s="5">
        <v>1</v>
      </c>
      <c r="JN108" s="5">
        <v>2</v>
      </c>
      <c r="JO108" s="5">
        <v>3</v>
      </c>
      <c r="JP108" s="5">
        <v>2</v>
      </c>
      <c r="JQ108" s="5">
        <v>4</v>
      </c>
      <c r="JR108" s="5">
        <v>3</v>
      </c>
      <c r="JS108" s="5">
        <v>4</v>
      </c>
      <c r="JT108" s="5">
        <v>4</v>
      </c>
      <c r="JU108" s="5">
        <v>4</v>
      </c>
      <c r="JV108" s="54"/>
      <c r="JW108" s="5">
        <f>IF(BW108=0,0,IF($BJ108&gt;SUM(BX108:$JV108),IF(BW108+SUM(BX108:$JV108)&gt;$BJ108,$BJ108-SUM(JX108:$RV108),BW108),0))</f>
        <v>0</v>
      </c>
      <c r="JX108" s="5">
        <f>IF(BX108=0,0,IF($BJ108&gt;SUM(BY108:$JV108),IF(BX108+SUM(BY108:$JV108)&gt;$BJ108,$BJ108-SUM(JY108:$RV108),BX108),0))</f>
        <v>0</v>
      </c>
      <c r="JY108" s="5">
        <f>IF(BY108=0,0,IF($BJ108&gt;SUM(BZ108:$JV108),IF(BY108+SUM(BZ108:$JV108)&gt;$BJ108,$BJ108-SUM(JZ108:$RV108),BY108),0))</f>
        <v>0</v>
      </c>
      <c r="JZ108" s="5">
        <f>IF(BZ108=0,0,IF($BJ108&gt;SUM(CA108:$JV108),IF(BZ108+SUM(CA108:$JV108)&gt;$BJ108,$BJ108-SUM(KA108:$RV108),BZ108),0))</f>
        <v>0</v>
      </c>
      <c r="KA108" s="5">
        <f>IF(CA108=0,0,IF($BJ108&gt;SUM(CB108:$JV108),IF(CA108+SUM(CB108:$JV108)&gt;$BJ108,$BJ108-SUM(KB108:$RV108),CA108),0))</f>
        <v>0</v>
      </c>
      <c r="KB108" s="5">
        <f>IF(CB108=0,0,IF($BJ108&gt;SUM(CC108:$JV108),IF(CB108+SUM(CC108:$JV108)&gt;$BJ108,$BJ108-SUM(KC108:$RV108),CB108),0))</f>
        <v>0</v>
      </c>
      <c r="KC108" s="5">
        <f>IF(CC108=0,0,IF($BJ108&gt;SUM(CD108:$JV108),IF(CC108+SUM(CD108:$JV108)&gt;$BJ108,$BJ108-SUM(KD108:$RV108),CC108),0))</f>
        <v>0</v>
      </c>
      <c r="KD108" s="5">
        <f>IF(CD108=0,0,IF($BJ108&gt;SUM(CE108:$JV108),IF(CD108+SUM(CE108:$JV108)&gt;$BJ108,$BJ108-SUM(KE108:$RV108),CD108),0))</f>
        <v>0</v>
      </c>
      <c r="KE108" s="5">
        <f>IF(CE108=0,0,IF($BJ108&gt;SUM(CF108:$JV108),IF(CE108+SUM(CF108:$JV108)&gt;$BJ108,$BJ108-SUM(KF108:$RV108),CE108),0))</f>
        <v>0</v>
      </c>
      <c r="KF108" s="5">
        <f>IF(CF108=0,0,IF($BJ108&gt;SUM(CG108:$JV108),IF(CF108+SUM(CG108:$JV108)&gt;$BJ108,$BJ108-SUM(KG108:$RV108),CF108),0))</f>
        <v>0</v>
      </c>
      <c r="KG108" s="5">
        <f>IF(CG108=0,0,IF($BJ108&gt;SUM(CH108:$JV108),IF(CG108+SUM(CH108:$JV108)&gt;$BJ108,$BJ108-SUM(KH108:$RV108),CG108),0))</f>
        <v>0</v>
      </c>
      <c r="KH108" s="5">
        <f>IF(CH108=0,0,IF($BJ108&gt;SUM(CI108:$JV108),IF(CH108+SUM(CI108:$JV108)&gt;$BJ108,$BJ108-SUM(KI108:$RV108),CH108),0))</f>
        <v>0</v>
      </c>
      <c r="KI108" s="5">
        <f>IF(CI108=0,0,IF($BJ108&gt;SUM(CJ108:$JV108),IF(CI108+SUM(CJ108:$JV108)&gt;$BJ108,$BJ108-SUM(KJ108:$RV108),CI108),0))</f>
        <v>0</v>
      </c>
      <c r="KJ108" s="5">
        <f>IF(CJ108=0,0,IF($BJ108&gt;SUM(CK108:$JV108),IF(CJ108+SUM(CK108:$JV108)&gt;$BJ108,$BJ108-SUM(KK108:$RV108),CJ108),0))</f>
        <v>0</v>
      </c>
      <c r="KK108" s="5">
        <f>IF(CK108=0,0,IF($BJ108&gt;SUM(CL108:$JV108),IF(CK108+SUM(CL108:$JV108)&gt;$BJ108,$BJ108-SUM(KL108:$RV108),CK108),0))</f>
        <v>0</v>
      </c>
      <c r="KL108" s="5">
        <f>IF(CL108=0,0,IF($BJ108&gt;SUM(CM108:$JV108),IF(CL108+SUM(CM108:$JV108)&gt;$BJ108,$BJ108-SUM(KM108:$RV108),CL108),0))</f>
        <v>0</v>
      </c>
      <c r="KM108" s="5">
        <f>IF(CM108=0,0,IF($BJ108&gt;SUM(CN108:$JV108),IF(CM108+SUM(CN108:$JV108)&gt;$BJ108,$BJ108-SUM(KN108:$RV108),CM108),0))</f>
        <v>0</v>
      </c>
      <c r="KN108" s="5">
        <f>IF(CN108=0,0,IF($BJ108&gt;SUM(CO108:$JV108),IF(CN108+SUM(CO108:$JV108)&gt;$BJ108,$BJ108-SUM(KO108:$RV108),CN108),0))</f>
        <v>0</v>
      </c>
      <c r="KO108" s="5">
        <f>IF(CO108=0,0,IF($BJ108&gt;SUM(CP108:$JV108),IF(CO108+SUM(CP108:$JV108)&gt;$BJ108,$BJ108-SUM(KP108:$RV108),CO108),0))</f>
        <v>0</v>
      </c>
      <c r="KP108" s="5">
        <f>IF(CP108=0,0,IF($BJ108&gt;SUM(CQ108:$JV108),IF(CP108+SUM(CQ108:$JV108)&gt;$BJ108,$BJ108-SUM(KQ108:$RV108),CP108),0))</f>
        <v>0</v>
      </c>
      <c r="KQ108" s="5">
        <f>IF(CQ108=0,0,IF($BJ108&gt;SUM(CR108:$JV108),IF(CQ108+SUM(CR108:$JV108)&gt;$BJ108,$BJ108-SUM(KR108:$RV108),CQ108),0))</f>
        <v>0</v>
      </c>
      <c r="KR108" s="5">
        <f>IF(CR108=0,0,IF($BJ108&gt;SUM(CS108:$JV108),IF(CR108+SUM(CS108:$JV108)&gt;$BJ108,$BJ108-SUM(KS108:$RV108),CR108),0))</f>
        <v>0</v>
      </c>
      <c r="KS108" s="5">
        <f>IF(CS108=0,0,IF($BJ108&gt;SUM(CT108:$JV108),IF(CS108+SUM(CT108:$JV108)&gt;$BJ108,$BJ108-SUM(KT108:$RV108),CS108),0))</f>
        <v>0</v>
      </c>
      <c r="KT108" s="5">
        <f>IF(CT108=0,0,IF($BJ108&gt;SUM(CU108:$JV108),IF(CT108+SUM(CU108:$JV108)&gt;$BJ108,$BJ108-SUM(KU108:$RV108),CT108),0))</f>
        <v>0</v>
      </c>
      <c r="KU108" s="5">
        <f>IF(CU108=0,0,IF($BJ108&gt;SUM(CV108:$JV108),IF(CU108+SUM(CV108:$JV108)&gt;$BJ108,$BJ108-SUM(KV108:$RV108),CU108),0))</f>
        <v>0</v>
      </c>
      <c r="KV108" s="5">
        <f>IF(CV108=0,0,IF($BJ108&gt;SUM(CW108:$JV108),IF(CV108+SUM(CW108:$JV108)&gt;$BJ108,$BJ108-SUM(KW108:$RV108),CV108),0))</f>
        <v>0</v>
      </c>
      <c r="KW108" s="5">
        <f>IF(CW108=0,0,IF($BJ108&gt;SUM(CX108:$JV108),IF(CW108+SUM(CX108:$JV108)&gt;$BJ108,$BJ108-SUM(KX108:$RV108),CW108),0))</f>
        <v>0</v>
      </c>
      <c r="KX108" s="5">
        <f>IF(CX108=0,0,IF($BJ108&gt;SUM(CY108:$JV108),IF(CX108+SUM(CY108:$JV108)&gt;$BJ108,$BJ108-SUM(KY108:$RV108),CX108),0))</f>
        <v>0</v>
      </c>
      <c r="KY108" s="5">
        <f>IF(CY108=0,0,IF($BJ108&gt;SUM(CZ108:$JV108),IF(CY108+SUM(CZ108:$JV108)&gt;$BJ108,$BJ108-SUM(KZ108:$RV108),CY108),0))</f>
        <v>0</v>
      </c>
      <c r="KZ108" s="5">
        <f>IF(CZ108=0,0,IF($BJ108&gt;SUM(DA108:$JV108),IF(CZ108+SUM(DA108:$JV108)&gt;$BJ108,$BJ108-SUM(LA108:$RV108),CZ108),0))</f>
        <v>0</v>
      </c>
      <c r="LA108" s="5">
        <f>IF(DA108=0,0,IF($BJ108&gt;SUM(DB108:$JV108),IF(DA108+SUM(DB108:$JV108)&gt;$BJ108,$BJ108-SUM(LB108:$RV108),DA108),0))</f>
        <v>0</v>
      </c>
      <c r="LB108" s="5">
        <f>IF(DB108=0,0,IF($BJ108&gt;SUM(DC108:$JV108),IF(DB108+SUM(DC108:$JV108)&gt;$BJ108,$BJ108-SUM(LC108:$RV108),DB108),0))</f>
        <v>0</v>
      </c>
      <c r="LC108" s="5">
        <f>IF(DC108=0,0,IF($BJ108&gt;SUM(DD108:$JV108),IF(DC108+SUM(DD108:$JV108)&gt;$BJ108,$BJ108-SUM(LD108:$RV108),DC108),0))</f>
        <v>0</v>
      </c>
      <c r="LD108" s="5">
        <f>IF(DD108=0,0,IF($BJ108&gt;SUM(DE108:$JV108),IF(DD108+SUM(DE108:$JV108)&gt;$BJ108,$BJ108-SUM(LE108:$RV108),DD108),0))</f>
        <v>0</v>
      </c>
      <c r="LE108" s="5">
        <f>IF(DE108=0,0,IF($BJ108&gt;SUM(DF108:$JV108),IF(DE108+SUM(DF108:$JV108)&gt;$BJ108,$BJ108-SUM(LF108:$RV108),DE108),0))</f>
        <v>0</v>
      </c>
      <c r="LF108" s="5">
        <f>IF(DF108=0,0,IF($BJ108&gt;SUM(DG108:$JV108),IF(DF108+SUM(DG108:$JV108)&gt;$BJ108,$BJ108-SUM(LG108:$RV108),DF108),0))</f>
        <v>0</v>
      </c>
      <c r="LG108" s="5">
        <f>IF(DG108=0,0,IF($BJ108&gt;SUM(DH108:$JV108),IF(DG108+SUM(DH108:$JV108)&gt;$BJ108,$BJ108-SUM(LH108:$RV108),DG108),0))</f>
        <v>0</v>
      </c>
      <c r="LH108" s="5">
        <f>IF(DH108=0,0,IF($BJ108&gt;SUM(DI108:$JV108),IF(DH108+SUM(DI108:$JV108)&gt;$BJ108,$BJ108-SUM(LI108:$RV108),DH108),0))</f>
        <v>0</v>
      </c>
      <c r="LI108" s="5">
        <f>IF(DI108=0,0,IF($BJ108&gt;SUM(DJ108:$JV108),IF(DI108+SUM(DJ108:$JV108)&gt;$BJ108,$BJ108-SUM(LJ108:$RV108),DI108),0))</f>
        <v>0</v>
      </c>
      <c r="LJ108" s="5">
        <f>IF(DJ108=0,0,IF($BJ108&gt;SUM(DK108:$JV108),IF(DJ108+SUM(DK108:$JV108)&gt;$BJ108,$BJ108-SUM(LK108:$RV108),DJ108),0))</f>
        <v>0</v>
      </c>
      <c r="LK108" s="5">
        <f>IF(DK108=0,0,IF($BJ108&gt;SUM(DL108:$JV108),IF(DK108+SUM(DL108:$JV108)&gt;$BJ108,$BJ108-SUM(LL108:$RV108),DK108),0))</f>
        <v>0</v>
      </c>
      <c r="LL108" s="5">
        <f>IF(DL108=0,0,IF($BJ108&gt;SUM(DM108:$JV108),IF(DL108+SUM(DM108:$JV108)&gt;$BJ108,$BJ108-SUM(LM108:$RV108),DL108),0))</f>
        <v>0</v>
      </c>
      <c r="LM108" s="5">
        <f>IF(DM108=0,0,IF($BJ108&gt;SUM(DN108:$JV108),IF(DM108+SUM(DN108:$JV108)&gt;$BJ108,$BJ108-SUM(LN108:$RV108),DM108),0))</f>
        <v>0</v>
      </c>
      <c r="LN108" s="5">
        <f>IF(DN108=0,0,IF($BJ108&gt;SUM(DO108:$JV108),IF(DN108+SUM(DO108:$JV108)&gt;$BJ108,$BJ108-SUM(LO108:$RV108),DN108),0))</f>
        <v>0</v>
      </c>
      <c r="LO108" s="5">
        <f>IF(DO108=0,0,IF($BJ108&gt;SUM(DP108:$JV108),IF(DO108+SUM(DP108:$JV108)&gt;$BJ108,$BJ108-SUM(LP108:$RV108),DO108),0))</f>
        <v>0</v>
      </c>
      <c r="LP108" s="5">
        <f>IF(DP108=0,0,IF($BJ108&gt;SUM(DQ108:$JV108),IF(DP108+SUM(DQ108:$JV108)&gt;$BJ108,$BJ108-SUM(LQ108:$RV108),DP108),0))</f>
        <v>0</v>
      </c>
      <c r="LQ108" s="5">
        <f>IF(DQ108=0,0,IF($BJ108&gt;SUM(DR108:$JV108),IF(DQ108+SUM(DR108:$JV108)&gt;$BJ108,$BJ108-SUM(LR108:$RV108),DQ108),0))</f>
        <v>0</v>
      </c>
      <c r="LR108" s="5">
        <f>IF(DR108=0,0,IF($BJ108&gt;SUM(DS108:$JV108),IF(DR108+SUM(DS108:$JV108)&gt;$BJ108,$BJ108-SUM(LS108:$RV108),DR108),0))</f>
        <v>0</v>
      </c>
      <c r="LS108" s="5">
        <f>IF(DS108=0,0,IF($BJ108&gt;SUM(DT108:$JV108),IF(DS108+SUM(DT108:$JV108)&gt;$BJ108,$BJ108-SUM(LT108:$RV108),DS108),0))</f>
        <v>0</v>
      </c>
      <c r="LT108" s="5">
        <f>IF(DT108=0,0,IF($BJ108&gt;SUM(DU108:$JV108),IF(DT108+SUM(DU108:$JV108)&gt;$BJ108,$BJ108-SUM(LU108:$RV108),DT108),0))</f>
        <v>0</v>
      </c>
      <c r="LU108" s="5">
        <f>IF(DU108=0,0,IF($BJ108&gt;SUM(DV108:$JV108),IF(DU108+SUM(DV108:$JV108)&gt;$BJ108,$BJ108-SUM(LV108:$RV108),DU108),0))</f>
        <v>0</v>
      </c>
      <c r="LV108" s="5">
        <f>IF(DV108=0,0,IF($BJ108&gt;SUM(DW108:$JV108),IF(DV108+SUM(DW108:$JV108)&gt;$BJ108,$BJ108-SUM(LW108:$RV108),DV108),0))</f>
        <v>0</v>
      </c>
      <c r="LW108" s="5">
        <f>IF(DW108=0,0,IF($BJ108&gt;SUM(DX108:$JV108),IF(DW108+SUM(DX108:$JV108)&gt;$BJ108,$BJ108-SUM(LX108:$RV108),DW108),0))</f>
        <v>0</v>
      </c>
      <c r="LX108" s="5">
        <f>IF(DX108=0,0,IF($BJ108&gt;SUM(DY108:$JV108),IF(DX108+SUM(DY108:$JV108)&gt;$BJ108,$BJ108-SUM(LY108:$RV108),DX108),0))</f>
        <v>0</v>
      </c>
      <c r="LY108" s="5">
        <f>IF(DY108=0,0,IF($BJ108&gt;SUM(DZ108:$JV108),IF(DY108+SUM(DZ108:$JV108)&gt;$BJ108,$BJ108-SUM(LZ108:$RV108),DY108),0))</f>
        <v>0</v>
      </c>
      <c r="LZ108" s="5">
        <f>IF(DZ108=0,0,IF($BJ108&gt;SUM(EA108:$JV108),IF(DZ108+SUM(EA108:$JV108)&gt;$BJ108,$BJ108-SUM(MA108:$RV108),DZ108),0))</f>
        <v>0</v>
      </c>
      <c r="MA108" s="5">
        <f>IF(EA108=0,0,IF($BJ108&gt;SUM(EB108:$JV108),IF(EA108+SUM(EB108:$JV108)&gt;$BJ108,$BJ108-SUM(MB108:$RV108),EA108),0))</f>
        <v>0</v>
      </c>
      <c r="MB108" s="5">
        <f>IF(EB108=0,0,IF($BJ108&gt;SUM(EC108:$JV108),IF(EB108+SUM(EC108:$JV108)&gt;$BJ108,$BJ108-SUM(MC108:$RV108),EB108),0))</f>
        <v>0</v>
      </c>
      <c r="MC108" s="5">
        <f>IF(EC108=0,0,IF($BJ108&gt;SUM(ED108:$JV108),IF(EC108+SUM(ED108:$JV108)&gt;$BJ108,$BJ108-SUM(MD108:$RV108),EC108),0))</f>
        <v>0</v>
      </c>
      <c r="MD108" s="5">
        <f>IF(ED108=0,0,IF($BJ108&gt;SUM(EE108:$JV108),IF(ED108+SUM(EE108:$JV108)&gt;$BJ108,$BJ108-SUM(ME108:$RV108),ED108),0))</f>
        <v>0</v>
      </c>
      <c r="ME108" s="5">
        <f>IF(EE108=0,0,IF($BJ108&gt;SUM(EF108:$JV108),IF(EE108+SUM(EF108:$JV108)&gt;$BJ108,$BJ108-SUM(MF108:$RV108),EE108),0))</f>
        <v>0</v>
      </c>
      <c r="MF108" s="5">
        <f>IF(EF108=0,0,IF($BJ108&gt;SUM(EG108:$JV108),IF(EF108+SUM(EG108:$JV108)&gt;$BJ108,$BJ108-SUM(MG108:$RV108),EF108),0))</f>
        <v>0</v>
      </c>
      <c r="MG108" s="5">
        <f>IF(EG108=0,0,IF($BJ108&gt;SUM(EH108:$JV108),IF(EG108+SUM(EH108:$JV108)&gt;$BJ108,$BJ108-SUM(MH108:$RV108),EG108),0))</f>
        <v>0</v>
      </c>
      <c r="MH108" s="5">
        <f>IF(EH108=0,0,IF($BJ108&gt;SUM(EI108:$JV108),IF(EH108+SUM(EI108:$JV108)&gt;$BJ108,$BJ108-SUM(MI108:$RV108),EH108),0))</f>
        <v>0</v>
      </c>
      <c r="MI108" s="5">
        <f>IF(EI108=0,0,IF($BJ108&gt;SUM(EJ108:$JV108),IF(EI108+SUM(EJ108:$JV108)&gt;$BJ108,$BJ108-SUM(MJ108:$RV108),EI108),0))</f>
        <v>0</v>
      </c>
      <c r="MJ108" s="5">
        <f>IF(EJ108=0,0,IF($BJ108&gt;SUM(EK108:$JV108),IF(EJ108+SUM(EK108:$JV108)&gt;$BJ108,$BJ108-SUM(MK108:$RV108),EJ108),0))</f>
        <v>0</v>
      </c>
      <c r="MK108" s="5">
        <f>IF(EK108=0,0,IF($BJ108&gt;SUM(EL108:$JV108),IF(EK108+SUM(EL108:$JV108)&gt;$BJ108,$BJ108-SUM(ML108:$RV108),EK108),0))</f>
        <v>0</v>
      </c>
      <c r="ML108" s="5">
        <f>IF(EL108=0,0,IF($BJ108&gt;SUM(EM108:$JV108),IF(EL108+SUM(EM108:$JV108)&gt;$BJ108,$BJ108-SUM(MM108:$RV108),EL108),0))</f>
        <v>0</v>
      </c>
      <c r="MM108" s="5">
        <f>IF(EM108=0,0,IF($BJ108&gt;SUM(EN108:$JV108),IF(EM108+SUM(EN108:$JV108)&gt;$BJ108,$BJ108-SUM(MN108:$RV108),EM108),0))</f>
        <v>0</v>
      </c>
      <c r="MN108" s="5">
        <f>IF(EN108=0,0,IF($BJ108&gt;SUM(EO108:$JV108),IF(EN108+SUM(EO108:$JV108)&gt;$BJ108,$BJ108-SUM(MO108:$RV108),EN108),0))</f>
        <v>0</v>
      </c>
      <c r="MO108" s="5">
        <f>IF(EO108=0,0,IF($BJ108&gt;SUM(EP108:$JV108),IF(EO108+SUM(EP108:$JV108)&gt;$BJ108,$BJ108-SUM(MP108:$RV108),EO108),0))</f>
        <v>0</v>
      </c>
      <c r="MP108" s="5">
        <f>IF(EP108=0,0,IF($BJ108&gt;SUM(EQ108:$JV108),IF(EP108+SUM(EQ108:$JV108)&gt;$BJ108,$BJ108-SUM(MQ108:$RV108),EP108),0))</f>
        <v>0</v>
      </c>
      <c r="MQ108" s="5">
        <f>IF(EQ108=0,0,IF($BJ108&gt;SUM(ER108:$JV108),IF(EQ108+SUM(ER108:$JV108)&gt;$BJ108,$BJ108-SUM(MR108:$RV108),EQ108),0))</f>
        <v>0</v>
      </c>
      <c r="MR108" s="5">
        <f>IF(ER108=0,0,IF($BJ108&gt;SUM(ES108:$JV108),IF(ER108+SUM(ES108:$JV108)&gt;$BJ108,$BJ108-SUM(MS108:$RV108),ER108),0))</f>
        <v>0</v>
      </c>
      <c r="MS108" s="5">
        <f>IF(ES108=0,0,IF($BJ108&gt;SUM(ET108:$JV108),IF(ES108+SUM(ET108:$JV108)&gt;$BJ108,$BJ108-SUM(MT108:$RV108),ES108),0))</f>
        <v>0</v>
      </c>
      <c r="MT108" s="5">
        <f>IF(ET108=0,0,IF($BJ108&gt;SUM(EU108:$JV108),IF(ET108+SUM(EU108:$JV108)&gt;$BJ108,$BJ108-SUM(MU108:$RV108),ET108),0))</f>
        <v>0</v>
      </c>
      <c r="MU108" s="5">
        <f>IF(EU108=0,0,IF($BJ108&gt;SUM(EV108:$JV108),IF(EU108+SUM(EV108:$JV108)&gt;$BJ108,$BJ108-SUM(MV108:$RV108),EU108),0))</f>
        <v>0</v>
      </c>
      <c r="MV108" s="5">
        <f>IF(EV108=0,0,IF($BJ108&gt;SUM(EW108:$JV108),IF(EV108+SUM(EW108:$JV108)&gt;$BJ108,$BJ108-SUM(MW108:$RV108),EV108),0))</f>
        <v>0</v>
      </c>
      <c r="MW108" s="5">
        <f>IF(EW108=0,0,IF($BJ108&gt;SUM(EX108:$JV108),IF(EW108+SUM(EX108:$JV108)&gt;$BJ108,$BJ108-SUM(MX108:$RV108),EW108),0))</f>
        <v>0</v>
      </c>
      <c r="MX108" s="5">
        <f>IF(EX108=0,0,IF($BJ108&gt;SUM(EY108:$JV108),IF(EX108+SUM(EY108:$JV108)&gt;$BJ108,$BJ108-SUM(MY108:$RV108),EX108),0))</f>
        <v>0</v>
      </c>
      <c r="MY108" s="5">
        <f>IF(EY108=0,0,IF($BJ108&gt;SUM(EZ108:$JV108),IF(EY108+SUM(EZ108:$JV108)&gt;$BJ108,$BJ108-SUM(MZ108:$RV108),EY108),0))</f>
        <v>0</v>
      </c>
      <c r="MZ108" s="5">
        <f>IF(EZ108=0,0,IF($BJ108&gt;SUM(FA108:$JV108),IF(EZ108+SUM(FA108:$JV108)&gt;$BJ108,$BJ108-SUM(NA108:$RV108),EZ108),0))</f>
        <v>0</v>
      </c>
      <c r="NA108" s="5">
        <f>IF(FA108=0,0,IF($BJ108&gt;SUM(FB108:$JV108),IF(FA108+SUM(FB108:$JV108)&gt;$BJ108,$BJ108-SUM(NB108:$RV108),FA108),0))</f>
        <v>0</v>
      </c>
      <c r="NB108" s="5">
        <f>IF(FB108=0,0,IF($BJ108&gt;SUM(FC108:$JV108),IF(FB108+SUM(FC108:$JV108)&gt;$BJ108,$BJ108-SUM(NC108:$RV108),FB108),0))</f>
        <v>0</v>
      </c>
      <c r="NC108" s="5">
        <f>IF(FC108=0,0,IF($BJ108&gt;SUM(FD108:$JV108),IF(FC108+SUM(FD108:$JV108)&gt;$BJ108,$BJ108-SUM(ND108:$RV108),FC108),0))</f>
        <v>0</v>
      </c>
      <c r="ND108" s="5">
        <f>IF(FD108=0,0,IF($BJ108&gt;SUM(FE108:$JV108),IF(FD108+SUM(FE108:$JV108)&gt;$BJ108,$BJ108-SUM(NE108:$RV108),FD108),0))</f>
        <v>0</v>
      </c>
      <c r="NE108" s="5">
        <f>IF(FE108=0,0,IF($BJ108&gt;SUM(FF108:$JV108),IF(FE108+SUM(FF108:$JV108)&gt;$BJ108,$BJ108-SUM(NF108:$RV108),FE108),0))</f>
        <v>0</v>
      </c>
      <c r="NF108" s="5">
        <f>IF(FF108=0,0,IF($BJ108&gt;SUM(FG108:$JV108),IF(FF108+SUM(FG108:$JV108)&gt;$BJ108,$BJ108-SUM(NG108:$RV108),FF108),0))</f>
        <v>0</v>
      </c>
      <c r="NG108" s="5">
        <f>IF(FG108=0,0,IF($BJ108&gt;SUM(FH108:$JV108),IF(FG108+SUM(FH108:$JV108)&gt;$BJ108,$BJ108-SUM(NH108:$RV108),FG108),0))</f>
        <v>0</v>
      </c>
      <c r="NH108" s="5">
        <f>IF(FH108=0,0,IF($BJ108&gt;SUM(FI108:$JV108),IF(FH108+SUM(FI108:$JV108)&gt;$BJ108,$BJ108-SUM(NI108:$RV108),FH108),0))</f>
        <v>0</v>
      </c>
      <c r="NI108" s="5">
        <f>IF(FI108=0,0,IF($BJ108&gt;SUM(FJ108:$JV108),IF(FI108+SUM(FJ108:$JV108)&gt;$BJ108,$BJ108-SUM(NJ108:$RV108),FI108),0))</f>
        <v>0</v>
      </c>
      <c r="NJ108" s="5">
        <f>IF(FJ108=0,0,IF($BJ108&gt;SUM(FK108:$JV108),IF(FJ108+SUM(FK108:$JV108)&gt;$BJ108,$BJ108-SUM(NK108:$RV108),FJ108),0))</f>
        <v>0</v>
      </c>
      <c r="NK108" s="5">
        <f>IF(FK108=0,0,IF($BJ108&gt;SUM(FL108:$JV108),IF(FK108+SUM(FL108:$JV108)&gt;$BJ108,$BJ108-SUM(NL108:$RV108),FK108),0))</f>
        <v>0</v>
      </c>
      <c r="NL108" s="5">
        <f>IF(FL108=0,0,IF($BJ108&gt;SUM(FM108:$JV108),IF(FL108+SUM(FM108:$JV108)&gt;$BJ108,$BJ108-SUM(NM108:$RV108),FL108),0))</f>
        <v>0</v>
      </c>
      <c r="NM108" s="5">
        <f>IF(FM108=0,0,IF($BJ108&gt;SUM(FN108:$JV108),IF(FM108+SUM(FN108:$JV108)&gt;$BJ108,$BJ108-SUM(NN108:$RV108),FM108),0))</f>
        <v>0</v>
      </c>
      <c r="NN108" s="5">
        <f>IF(FN108=0,0,IF($BJ108&gt;SUM(FO108:$JV108),IF(FN108+SUM(FO108:$JV108)&gt;$BJ108,$BJ108-SUM(NO108:$RV108),FN108),0))</f>
        <v>0</v>
      </c>
      <c r="NO108" s="5">
        <f>IF(FO108=0,0,IF($BJ108&gt;SUM(FP108:$JV108),IF(FO108+SUM(FP108:$JV108)&gt;$BJ108,$BJ108-SUM(NP108:$RV108),FO108),0))</f>
        <v>0</v>
      </c>
      <c r="NP108" s="5">
        <f>IF(FP108=0,0,IF($BJ108&gt;SUM(FQ108:$JV108),IF(FP108+SUM(FQ108:$JV108)&gt;$BJ108,$BJ108-SUM(NQ108:$RV108),FP108),0))</f>
        <v>0</v>
      </c>
      <c r="NQ108" s="5">
        <f>IF(FQ108=0,0,IF($BJ108&gt;SUM(FR108:$JV108),IF(FQ108+SUM(FR108:$JV108)&gt;$BJ108,$BJ108-SUM(NR108:$RV108),FQ108),0))</f>
        <v>0</v>
      </c>
      <c r="NR108" s="5">
        <f>IF(FR108=0,0,IF($BJ108&gt;SUM(FS108:$JV108),IF(FR108+SUM(FS108:$JV108)&gt;$BJ108,$BJ108-SUM(NS108:$RV108),FR108),0))</f>
        <v>0</v>
      </c>
      <c r="NS108" s="5">
        <f>IF(FS108=0,0,IF($BJ108&gt;SUM(FT108:$JV108),IF(FS108+SUM(FT108:$JV108)&gt;$BJ108,$BJ108-SUM(NT108:$RV108),FS108),0))</f>
        <v>0</v>
      </c>
      <c r="NT108" s="5">
        <f>IF(FT108=0,0,IF($BJ108&gt;SUM(FU108:$JV108),IF(FT108+SUM(FU108:$JV108)&gt;$BJ108,$BJ108-SUM(NU108:$RV108),FT108),0))</f>
        <v>0</v>
      </c>
      <c r="NU108" s="5">
        <f>IF(FU108=0,0,IF($BJ108&gt;SUM(FV108:$JV108),IF(FU108+SUM(FV108:$JV108)&gt;$BJ108,$BJ108-SUM(NV108:$RV108),FU108),0))</f>
        <v>0</v>
      </c>
      <c r="NV108" s="5">
        <f>IF(FV108=0,0,IF($BJ108&gt;SUM(FW108:$JV108),IF(FV108+SUM(FW108:$JV108)&gt;$BJ108,$BJ108-SUM(NW108:$RV108),FV108),0))</f>
        <v>0</v>
      </c>
      <c r="NW108" s="5">
        <f>IF(FW108=0,0,IF($BJ108&gt;SUM(FX108:$JV108),IF(FW108+SUM(FX108:$JV108)&gt;$BJ108,$BJ108-SUM(NX108:$RV108),FW108),0))</f>
        <v>0</v>
      </c>
      <c r="NX108" s="5">
        <f>IF(FX108=0,0,IF($BJ108&gt;SUM(FY108:$JV108),IF(FX108+SUM(FY108:$JV108)&gt;$BJ108,$BJ108-SUM(NY108:$RV108),FX108),0))</f>
        <v>0</v>
      </c>
      <c r="NY108" s="5">
        <f>IF(FY108=0,0,IF($BJ108&gt;SUM(FZ108:$JV108),IF(FY108+SUM(FZ108:$JV108)&gt;$BJ108,$BJ108-SUM(NZ108:$RV108),FY108),0))</f>
        <v>0</v>
      </c>
      <c r="NZ108" s="5">
        <f>IF(FZ108=0,0,IF($BJ108&gt;SUM(GA108:$JV108),IF(FZ108+SUM(GA108:$JV108)&gt;$BJ108,$BJ108-SUM(OA108:$RV108),FZ108),0))</f>
        <v>0</v>
      </c>
      <c r="OA108" s="5">
        <f>IF(GA108=0,0,IF($BJ108&gt;SUM(GB108:$JV108),IF(GA108+SUM(GB108:$JV108)&gt;$BJ108,$BJ108-SUM(OB108:$RV108),GA108),0))</f>
        <v>0</v>
      </c>
      <c r="OB108" s="5">
        <f>IF(GB108=0,0,IF($BJ108&gt;SUM(GC108:$JV108),IF(GB108+SUM(GC108:$JV108)&gt;$BJ108,$BJ108-SUM(OC108:$RV108),GB108),0))</f>
        <v>0</v>
      </c>
      <c r="OC108" s="5">
        <f>IF(GC108=0,0,IF($BJ108&gt;SUM(GD108:$JV108),IF(GC108+SUM(GD108:$JV108)&gt;$BJ108,$BJ108-SUM(OD108:$RV108),GC108),0))</f>
        <v>0</v>
      </c>
      <c r="OD108" s="5">
        <f>IF(GD108=0,0,IF($BJ108&gt;SUM(GE108:$JV108),IF(GD108+SUM(GE108:$JV108)&gt;$BJ108,$BJ108-SUM(OE108:$RV108),GD108),0))</f>
        <v>0</v>
      </c>
      <c r="OE108" s="5">
        <f>IF(GE108=0,0,IF($BJ108&gt;SUM(GF108:$JV108),IF(GE108+SUM(GF108:$JV108)&gt;$BJ108,$BJ108-SUM(OF108:$RV108),GE108),0))</f>
        <v>0</v>
      </c>
      <c r="OF108" s="5">
        <f>IF(GF108=0,0,IF($BJ108&gt;SUM(GG108:$JV108),IF(GF108+SUM(GG108:$JV108)&gt;$BJ108,$BJ108-SUM(OG108:$RV108),GF108),0))</f>
        <v>0</v>
      </c>
      <c r="OG108" s="5">
        <f>IF(GG108=0,0,IF($BJ108&gt;SUM(GH108:$JV108),IF(GG108+SUM(GH108:$JV108)&gt;$BJ108,$BJ108-SUM(OH108:$RV108),GG108),0))</f>
        <v>0</v>
      </c>
      <c r="OH108" s="5">
        <f>IF(GH108=0,0,IF($BJ108&gt;SUM(GI108:$JV108),IF(GH108+SUM(GI108:$JV108)&gt;$BJ108,$BJ108-SUM(OI108:$RV108),GH108),0))</f>
        <v>0</v>
      </c>
      <c r="OI108" s="5">
        <f>IF(GI108=0,0,IF($BJ108&gt;SUM(GJ108:$JV108),IF(GI108+SUM(GJ108:$JV108)&gt;$BJ108,$BJ108-SUM(OJ108:$RV108),GI108),0))</f>
        <v>0</v>
      </c>
      <c r="OJ108" s="5">
        <f>IF(GJ108=0,0,IF($BJ108&gt;SUM(GK108:$JV108),IF(GJ108+SUM(GK108:$JV108)&gt;$BJ108,$BJ108-SUM(OK108:$RV108),GJ108),0))</f>
        <v>0</v>
      </c>
      <c r="OK108" s="5">
        <f>IF(GK108=0,0,IF($BJ108&gt;SUM(GL108:$JV108),IF(GK108+SUM(GL108:$JV108)&gt;$BJ108,$BJ108-SUM(OL108:$RV108),GK108),0))</f>
        <v>0</v>
      </c>
      <c r="OL108" s="5">
        <f>IF(GL108=0,0,IF($BJ108&gt;SUM(GM108:$JV108),IF(GL108+SUM(GM108:$JV108)&gt;$BJ108,$BJ108-SUM(OM108:$RV108),GL108),0))</f>
        <v>0</v>
      </c>
      <c r="OM108" s="5">
        <f>IF(GM108=0,0,IF($BJ108&gt;SUM(GN108:$JV108),IF(GM108+SUM(GN108:$JV108)&gt;$BJ108,$BJ108-SUM(ON108:$RV108),GM108),0))</f>
        <v>0</v>
      </c>
      <c r="ON108" s="5">
        <f>IF(GN108=0,0,IF($BJ108&gt;SUM(GO108:$JV108),IF(GN108+SUM(GO108:$JV108)&gt;$BJ108,$BJ108-SUM(OO108:$RV108),GN108),0))</f>
        <v>0</v>
      </c>
      <c r="OO108" s="5">
        <f>IF(GO108=0,0,IF($BJ108&gt;SUM(GP108:$JV108),IF(GO108+SUM(GP108:$JV108)&gt;$BJ108,$BJ108-SUM(OP108:$RV108),GO108),0))</f>
        <v>0</v>
      </c>
      <c r="OP108" s="5">
        <f>IF(GP108=0,0,IF($BJ108&gt;SUM(GQ108:$JV108),IF(GP108+SUM(GQ108:$JV108)&gt;$BJ108,$BJ108-SUM(OQ108:$RV108),GP108),0))</f>
        <v>0</v>
      </c>
      <c r="OQ108" s="5">
        <f>IF(GQ108=0,0,IF($BJ108&gt;SUM(GR108:$JV108),IF(GQ108+SUM(GR108:$JV108)&gt;$BJ108,$BJ108-SUM(OR108:$RV108),GQ108),0))</f>
        <v>0</v>
      </c>
      <c r="OR108" s="5">
        <f>IF(GR108=0,0,IF($BJ108&gt;SUM(GS108:$JV108),IF(GR108+SUM(GS108:$JV108)&gt;$BJ108,$BJ108-SUM(OS108:$RV108),GR108),0))</f>
        <v>0</v>
      </c>
      <c r="OS108" s="5">
        <f>IF(GS108=0,0,IF($BJ108&gt;SUM(GT108:$JV108),IF(GS108+SUM(GT108:$JV108)&gt;$BJ108,$BJ108-SUM(OT108:$RV108),GS108),0))</f>
        <v>0</v>
      </c>
      <c r="OT108" s="5">
        <f>IF(GT108=0,0,IF($BJ108&gt;SUM(GU108:$JV108),IF(GT108+SUM(GU108:$JV108)&gt;$BJ108,$BJ108-SUM(OU108:$RV108),GT108),0))</f>
        <v>0</v>
      </c>
      <c r="OU108" s="5">
        <f>IF(GU108=0,0,IF($BJ108&gt;SUM(GV108:$JV108),IF(GU108+SUM(GV108:$JV108)&gt;$BJ108,$BJ108-SUM(OV108:$RV108),GU108),0))</f>
        <v>0</v>
      </c>
      <c r="OV108" s="5">
        <f>IF(GV108=0,0,IF($BJ108&gt;SUM(GW108:$JV108),IF(GV108+SUM(GW108:$JV108)&gt;$BJ108,$BJ108-SUM(OW108:$RV108),GV108),0))</f>
        <v>0</v>
      </c>
      <c r="OW108" s="5">
        <f>IF(GW108=0,0,IF($BJ108&gt;SUM(GX108:$JV108),IF(GW108+SUM(GX108:$JV108)&gt;$BJ108,$BJ108-SUM(OX108:$RV108),GW108),0))</f>
        <v>0</v>
      </c>
      <c r="OX108" s="5">
        <f>IF(GX108=0,0,IF($BJ108&gt;SUM(GY108:$JV108),IF(GX108+SUM(GY108:$JV108)&gt;$BJ108,$BJ108-SUM(OY108:$RV108),GX108),0))</f>
        <v>0</v>
      </c>
      <c r="OY108" s="5">
        <f>IF(GY108=0,0,IF($BJ108&gt;SUM(GZ108:$JV108),IF(GY108+SUM(GZ108:$JV108)&gt;$BJ108,$BJ108-SUM(OZ108:$RV108),GY108),0))</f>
        <v>0</v>
      </c>
      <c r="OZ108" s="5">
        <f>IF(GZ108=0,0,IF($BJ108&gt;SUM(HA108:$JV108),IF(GZ108+SUM(HA108:$JV108)&gt;$BJ108,$BJ108-SUM(PA108:$RV108),GZ108),0))</f>
        <v>0</v>
      </c>
      <c r="PA108" s="5">
        <f>IF(HA108=0,0,IF($BJ108&gt;SUM(HB108:$JV108),IF(HA108+SUM(HB108:$JV108)&gt;$BJ108,$BJ108-SUM(PB108:$RV108),HA108),0))</f>
        <v>0</v>
      </c>
      <c r="PB108" s="5">
        <f>IF(HB108=0,0,IF($BJ108&gt;SUM(HC108:$JV108),IF(HB108+SUM(HC108:$JV108)&gt;$BJ108,$BJ108-SUM(PC108:$RV108),HB108),0))</f>
        <v>0</v>
      </c>
      <c r="PC108" s="5">
        <f>IF(HC108=0,0,IF($BJ108&gt;SUM(HD108:$JV108),IF(HC108+SUM(HD108:$JV108)&gt;$BJ108,$BJ108-SUM(PD108:$RV108),HC108),0))</f>
        <v>0</v>
      </c>
      <c r="PD108" s="5">
        <f>IF(HD108=0,0,IF($BJ108&gt;SUM(HE108:$JV108),IF(HD108+SUM(HE108:$JV108)&gt;$BJ108,$BJ108-SUM(PE108:$RV108),HD108),0))</f>
        <v>0</v>
      </c>
      <c r="PE108" s="5">
        <f>IF(HE108=0,0,IF($BJ108&gt;SUM(HF108:$JV108),IF(HE108+SUM(HF108:$JV108)&gt;$BJ108,$BJ108-SUM(PF108:$RV108),HE108),0))</f>
        <v>0</v>
      </c>
      <c r="PF108" s="5">
        <f>IF(HF108=0,0,IF($BJ108&gt;SUM(HG108:$JV108),IF(HF108+SUM(HG108:$JV108)&gt;$BJ108,$BJ108-SUM(PG108:$RV108),HF108),0))</f>
        <v>0</v>
      </c>
      <c r="PG108" s="5">
        <f>IF(HG108=0,0,IF($BJ108&gt;SUM(HH108:$JV108),IF(HG108+SUM(HH108:$JV108)&gt;$BJ108,$BJ108-SUM(PH108:$RV108),HG108),0))</f>
        <v>0</v>
      </c>
      <c r="PH108" s="5">
        <f>IF(HH108=0,0,IF($BJ108&gt;SUM(HI108:$JV108),IF(HH108+SUM(HI108:$JV108)&gt;$BJ108,$BJ108-SUM(PI108:$RV108),HH108),0))</f>
        <v>0</v>
      </c>
      <c r="PI108" s="5">
        <f>IF(HI108=0,0,IF($BJ108&gt;SUM(HJ108:$JV108),IF(HI108+SUM(HJ108:$JV108)&gt;$BJ108,$BJ108-SUM(PJ108:$RV108),HI108),0))</f>
        <v>0</v>
      </c>
      <c r="PJ108" s="5">
        <f>IF(HJ108=0,0,IF($BJ108&gt;SUM(HK108:$JV108),IF(HJ108+SUM(HK108:$JV108)&gt;$BJ108,$BJ108-SUM(PK108:$RV108),HJ108),0))</f>
        <v>0</v>
      </c>
      <c r="PK108" s="5">
        <f>IF(HK108=0,0,IF($BJ108&gt;SUM(HL108:$JV108),IF(HK108+SUM(HL108:$JV108)&gt;$BJ108,$BJ108-SUM(PL108:$RV108),HK108),0))</f>
        <v>0</v>
      </c>
      <c r="PL108" s="5">
        <f>IF(HL108=0,0,IF($BJ108&gt;SUM(HM108:$JV108),IF(HL108+SUM(HM108:$JV108)&gt;$BJ108,$BJ108-SUM(PM108:$RV108),HL108),0))</f>
        <v>0</v>
      </c>
      <c r="PM108" s="5">
        <f>IF(HM108=0,0,IF($BJ108&gt;SUM(HN108:$JV108),IF(HM108+SUM(HN108:$JV108)&gt;$BJ108,$BJ108-SUM(PN108:$RV108),HM108),0))</f>
        <v>0</v>
      </c>
      <c r="PN108" s="5">
        <f>IF(HN108=0,0,IF($BJ108&gt;SUM(HO108:$JV108),IF(HN108+SUM(HO108:$JV108)&gt;$BJ108,$BJ108-SUM(PO108:$RV108),HN108),0))</f>
        <v>0</v>
      </c>
      <c r="PO108" s="5">
        <f>IF(HO108=0,0,IF($BJ108&gt;SUM(HP108:$JV108),IF(HO108+SUM(HP108:$JV108)&gt;$BJ108,$BJ108-SUM(PP108:$RV108),HO108),0))</f>
        <v>0</v>
      </c>
      <c r="PP108" s="5">
        <f>IF(HP108=0,0,IF($BJ108&gt;SUM(HQ108:$JV108),IF(HP108+SUM(HQ108:$JV108)&gt;$BJ108,$BJ108-SUM(PQ108:$RV108),HP108),0))</f>
        <v>0</v>
      </c>
      <c r="PQ108" s="5">
        <f>IF(HQ108=0,0,IF($BJ108&gt;SUM(HR108:$JV108),IF(HQ108+SUM(HR108:$JV108)&gt;$BJ108,$BJ108-SUM(PR108:$RV108),HQ108),0))</f>
        <v>0</v>
      </c>
      <c r="PR108" s="5">
        <f>IF(HR108=0,0,IF($BJ108&gt;SUM(HS108:$JV108),IF(HR108+SUM(HS108:$JV108)&gt;$BJ108,$BJ108-SUM(PS108:$RV108),HR108),0))</f>
        <v>0</v>
      </c>
      <c r="PS108" s="5">
        <f>IF(HS108=0,0,IF($BJ108&gt;SUM(HT108:$JV108),IF(HS108+SUM(HT108:$JV108)&gt;$BJ108,$BJ108-SUM(PT108:$RV108),HS108),0))</f>
        <v>0</v>
      </c>
      <c r="PT108" s="5">
        <f>IF(HT108=0,0,IF($BJ108&gt;SUM(HU108:$JV108),IF(HT108+SUM(HU108:$JV108)&gt;$BJ108,$BJ108-SUM(PU108:$RV108),HT108),0))</f>
        <v>0</v>
      </c>
      <c r="PU108" s="5">
        <f>IF(HU108=0,0,IF($BJ108&gt;SUM(HV108:$JV108),IF(HU108+SUM(HV108:$JV108)&gt;$BJ108,$BJ108-SUM(PV108:$RV108),HU108),0))</f>
        <v>0</v>
      </c>
      <c r="PV108" s="5">
        <f>IF(HV108=0,0,IF($BJ108&gt;SUM(HW108:$JV108),IF(HV108+SUM(HW108:$JV108)&gt;$BJ108,$BJ108-SUM(PW108:$RV108),HV108),0))</f>
        <v>0</v>
      </c>
      <c r="PW108" s="5">
        <f>IF(HW108=0,0,IF($BJ108&gt;SUM(HX108:$JV108),IF(HW108+SUM(HX108:$JV108)&gt;$BJ108,$BJ108-SUM(PX108:$RV108),HW108),0))</f>
        <v>0</v>
      </c>
      <c r="PX108" s="5">
        <f>IF(HX108=0,0,IF($BJ108&gt;SUM(HY108:$JV108),IF(HX108+SUM(HY108:$JV108)&gt;$BJ108,$BJ108-SUM(PY108:$RV108),HX108),0))</f>
        <v>0</v>
      </c>
      <c r="PY108" s="5">
        <f>IF(HY108=0,0,IF($BJ108&gt;SUM(HZ108:$JV108),IF(HY108+SUM(HZ108:$JV108)&gt;$BJ108,$BJ108-SUM(PZ108:$RV108),HY108),0))</f>
        <v>0</v>
      </c>
      <c r="PZ108" s="5">
        <f>IF(HZ108=0,0,IF($BJ108&gt;SUM(IA108:$JV108),IF(HZ108+SUM(IA108:$JV108)&gt;$BJ108,$BJ108-SUM(QA108:$RV108),HZ108),0))</f>
        <v>0</v>
      </c>
      <c r="QA108" s="5">
        <f>IF(IA108=0,0,IF($BJ108&gt;SUM(IB108:$JV108),IF(IA108+SUM(IB108:$JV108)&gt;$BJ108,$BJ108-SUM(QB108:$RV108),IA108),0))</f>
        <v>0</v>
      </c>
      <c r="QB108" s="5">
        <f>IF(IB108=0,0,IF($BJ108&gt;SUM(IC108:$JV108),IF(IB108+SUM(IC108:$JV108)&gt;$BJ108,$BJ108-SUM(QC108:$RV108),IB108),0))</f>
        <v>0</v>
      </c>
      <c r="QC108" s="5">
        <f>IF(IC108=0,0,IF($BJ108&gt;SUM(ID108:$JV108),IF(IC108+SUM(ID108:$JV108)&gt;$BJ108,$BJ108-SUM(QD108:$RV108),IC108),0))</f>
        <v>0</v>
      </c>
      <c r="QD108" s="5">
        <f>IF(ID108=0,0,IF($BJ108&gt;SUM(IE108:$JV108),IF(ID108+SUM(IE108:$JV108)&gt;$BJ108,$BJ108-SUM(QE108:$RV108),ID108),0))</f>
        <v>0</v>
      </c>
      <c r="QE108" s="5">
        <f>IF(IE108=0,0,IF($BJ108&gt;SUM(IF108:$JV108),IF(IE108+SUM(IF108:$JV108)&gt;$BJ108,$BJ108-SUM(QF108:$RV108),IE108),0))</f>
        <v>0</v>
      </c>
      <c r="QF108" s="5">
        <f>IF(IF108=0,0,IF($BJ108&gt;SUM(IG108:$JV108),IF(IF108+SUM(IG108:$JV108)&gt;$BJ108,$BJ108-SUM(QG108:$RV108),IF108),0))</f>
        <v>0</v>
      </c>
      <c r="QG108" s="5">
        <f>IF(IG108=0,0,IF($BJ108&gt;SUM(IH108:$JV108),IF(IG108+SUM(IH108:$JV108)&gt;$BJ108,$BJ108-SUM(QH108:$RV108),IG108),0))</f>
        <v>0</v>
      </c>
      <c r="QH108" s="5">
        <f>IF(IH108=0,0,IF($BJ108&gt;SUM(II108:$JV108),IF(IH108+SUM(II108:$JV108)&gt;$BJ108,$BJ108-SUM(QI108:$RV108),IH108),0))</f>
        <v>0</v>
      </c>
      <c r="QI108" s="5">
        <f>IF(II108=0,0,IF($BJ108&gt;SUM(IJ108:$JV108),IF(II108+SUM(IJ108:$JV108)&gt;$BJ108,$BJ108-SUM(QJ108:$RV108),II108),0))</f>
        <v>0</v>
      </c>
      <c r="QJ108" s="5">
        <f>IF(IJ108=0,0,IF($BJ108&gt;SUM(IK108:$JV108),IF(IJ108+SUM(IK108:$JV108)&gt;$BJ108,$BJ108-SUM(QK108:$RV108),IJ108),0))</f>
        <v>0</v>
      </c>
      <c r="QK108" s="5">
        <f>IF(IK108=0,0,IF($BJ108&gt;SUM(IL108:$JV108),IF(IK108+SUM(IL108:$JV108)&gt;$BJ108,$BJ108-SUM(QL108:$RV108),IK108),0))</f>
        <v>0</v>
      </c>
      <c r="QL108" s="5">
        <f>IF(IL108=0,0,IF($BJ108&gt;SUM(IM108:$JV108),IF(IL108+SUM(IM108:$JV108)&gt;$BJ108,$BJ108-SUM(QM108:$RV108),IL108),0))</f>
        <v>0</v>
      </c>
      <c r="QM108" s="5">
        <f>IF(IM108=0,0,IF($BJ108&gt;SUM(IN108:$JV108),IF(IM108+SUM(IN108:$JV108)&gt;$BJ108,$BJ108-SUM(QN108:$RV108),IM108),0))</f>
        <v>0</v>
      </c>
      <c r="QN108" s="5">
        <f>IF(IN108=0,0,IF($BJ108&gt;SUM(IO108:$JV108),IF(IN108+SUM(IO108:$JV108)&gt;$BJ108,$BJ108-SUM(QO108:$RV108),IN108),0))</f>
        <v>0</v>
      </c>
      <c r="QO108" s="5">
        <f>IF(IO108=0,0,IF($BJ108&gt;SUM(IP108:$JV108),IF(IO108+SUM(IP108:$JV108)&gt;$BJ108,$BJ108-SUM(QP108:$RV108),IO108),0))</f>
        <v>0</v>
      </c>
      <c r="QP108" s="5">
        <f>IF(IP108=0,0,IF($BJ108&gt;SUM(IQ108:$JV108),IF(IP108+SUM(IQ108:$JV108)&gt;$BJ108,$BJ108-SUM(QQ108:$RV108),IP108),0))</f>
        <v>0</v>
      </c>
      <c r="QQ108" s="5">
        <f>IF(IQ108=0,0,IF($BJ108&gt;SUM(IR108:$JV108),IF(IQ108+SUM(IR108:$JV108)&gt;$BJ108,$BJ108-SUM(QR108:$RV108),IQ108),0))</f>
        <v>0</v>
      </c>
      <c r="QR108" s="5">
        <f>IF(IR108=0,0,IF($BJ108&gt;SUM(IS108:$JV108),IF(IR108+SUM(IS108:$JV108)&gt;$BJ108,$BJ108-SUM(QS108:$RV108),IR108),0))</f>
        <v>0</v>
      </c>
      <c r="QS108" s="5">
        <f>IF(IS108=0,0,IF($BJ108&gt;SUM(IT108:$JV108),IF(IS108+SUM(IT108:$JV108)&gt;$BJ108,$BJ108-SUM(QT108:$RV108),IS108),0))</f>
        <v>0</v>
      </c>
      <c r="QT108" s="5">
        <f>IF(IT108=0,0,IF($BJ108&gt;SUM(IU108:$JV108),IF(IT108+SUM(IU108:$JV108)&gt;$BJ108,$BJ108-SUM(QU108:$RV108),IT108),0))</f>
        <v>0</v>
      </c>
      <c r="QU108" s="5">
        <f>IF(IU108=0,0,IF($BJ108&gt;SUM(IV108:$JV108),IF(IU108+SUM(IV108:$JV108)&gt;$BJ108,$BJ108-SUM(QV108:$RV108),IU108),0))</f>
        <v>0</v>
      </c>
      <c r="QV108" s="5">
        <f>IF(IV108=0,0,IF($BJ108&gt;SUM(IW108:$JV108),IF(IV108+SUM(IW108:$JV108)&gt;$BJ108,$BJ108-SUM(QW108:$RV108),IV108),0))</f>
        <v>0</v>
      </c>
      <c r="QW108" s="5">
        <f>IF(IW108=0,0,IF($BJ108&gt;SUM(IX108:$JV108),IF(IW108+SUM(IX108:$JV108)&gt;$BJ108,$BJ108-SUM(QX108:$RV108),IW108),0))</f>
        <v>0</v>
      </c>
      <c r="QX108" s="5">
        <f>IF(IX108=0,0,IF($BJ108&gt;SUM(IY108:$JV108),IF(IX108+SUM(IY108:$JV108)&gt;$BJ108,$BJ108-SUM(QY108:$RV108),IX108),0))</f>
        <v>0</v>
      </c>
      <c r="QY108" s="5">
        <f>IF(IY108=0,0,IF($BJ108&gt;SUM(IZ108:$JV108),IF(IY108+SUM(IZ108:$JV108)&gt;$BJ108,$BJ108-SUM(QZ108:$RV108),IY108),0))</f>
        <v>0</v>
      </c>
      <c r="QZ108" s="5">
        <f>IF(IZ108=0,0,IF($BJ108&gt;SUM(JA108:$JV108),IF(IZ108+SUM(JA108:$JV108)&gt;$BJ108,$BJ108-SUM(RA108:$RV108),IZ108),0))</f>
        <v>0</v>
      </c>
      <c r="RA108" s="5">
        <f>IF(JA108=0,0,IF($BJ108&gt;SUM(JB108:$JV108),IF(JA108+SUM(JB108:$JV108)&gt;$BJ108,$BJ108-SUM(RB108:$RV108),JA108),0))</f>
        <v>0</v>
      </c>
      <c r="RB108" s="5">
        <f>IF(JB108=0,0,IF($BJ108&gt;SUM(JC108:$JV108),IF(JB108+SUM(JC108:$JV108)&gt;$BJ108,$BJ108-SUM(RC108:$RV108),JB108),0))</f>
        <v>0</v>
      </c>
      <c r="RC108" s="5">
        <f>IF(JC108=0,0,IF($BJ108&gt;SUM(JD108:$JV108),IF(JC108+SUM(JD108:$JV108)&gt;$BJ108,$BJ108-SUM(RD108:$RV108),JC108),0))</f>
        <v>0</v>
      </c>
      <c r="RD108" s="5">
        <f>IF(JD108=0,0,IF($BJ108&gt;SUM(JE108:$JV108),IF(JD108+SUM(JE108:$JV108)&gt;$BJ108,$BJ108-SUM(RE108:$RV108),JD108),0))</f>
        <v>0</v>
      </c>
      <c r="RE108" s="5">
        <f>IF(JE108=0,0,IF($BJ108&gt;SUM(JF108:$JV108),IF(JE108+SUM(JF108:$JV108)&gt;$BJ108,$BJ108-SUM(RF108:$RV108),JE108),0))</f>
        <v>0</v>
      </c>
      <c r="RF108" s="5">
        <f>IF(JF108=0,0,IF($BJ108&gt;SUM(JG108:$JV108),IF(JF108+SUM(JG108:$JV108)&gt;$BJ108,$BJ108-SUM(RG108:$RV108),JF108),0))</f>
        <v>0</v>
      </c>
      <c r="RG108" s="5">
        <f>IF(JG108=0,0,IF($BJ108&gt;SUM(JH108:$JV108),IF(JG108+SUM(JH108:$JV108)&gt;$BJ108,$BJ108-SUM(RH108:$RV108),JG108),0))</f>
        <v>0</v>
      </c>
      <c r="RH108" s="5">
        <f>IF(JH108=0,0,IF($BJ108&gt;SUM(JI108:$JV108),IF(JH108+SUM(JI108:$JV108)&gt;$BJ108,$BJ108-SUM(RI108:$RV108),JH108),0))</f>
        <v>0</v>
      </c>
      <c r="RI108" s="5">
        <f>IF(JI108=0,0,IF($BJ108&gt;SUM(JJ108:$JV108),IF(JI108+SUM(JJ108:$JV108)&gt;$BJ108,$BJ108-SUM(RJ108:$RV108),JI108),0))</f>
        <v>0</v>
      </c>
      <c r="RJ108" s="5">
        <f>IF(JJ108=0,0,IF($BJ108&gt;SUM(JK108:$JV108),IF(JJ108+SUM(JK108:$JV108)&gt;$BJ108,$BJ108-SUM(RK108:$RV108),JJ108),0))</f>
        <v>0</v>
      </c>
      <c r="RK108" s="5">
        <f>IF(JK108=0,0,IF($BJ108&gt;SUM(JL108:$JV108),IF(JK108+SUM(JL108:$JV108)&gt;$BJ108,$BJ108-SUM(RL108:$RV108),JK108),0))</f>
        <v>0</v>
      </c>
      <c r="RL108" s="5">
        <f>IF(JL108=0,0,IF($BJ108&gt;SUM(JM108:$JV108),IF(JL108+SUM(JM108:$JV108)&gt;$BJ108,$BJ108-SUM(RM108:$RV108),JL108),0))</f>
        <v>0</v>
      </c>
      <c r="RM108" s="5">
        <f>IF(JM108=0,0,IF($BJ108&gt;SUM(JN108:$JV108),IF(JM108+SUM(JN108:$JV108)&gt;$BJ108,$BJ108-SUM(RN108:$RV108),JM108),0))</f>
        <v>0</v>
      </c>
      <c r="RN108" s="5">
        <f>IF(JN108=0,0,IF($BJ108&gt;SUM(JO108:$JV108),IF(JN108+SUM(JO108:$JV108)&gt;$BJ108,$BJ108-SUM(RO108:$RV108),JN108),0))</f>
        <v>0</v>
      </c>
      <c r="RO108" s="5">
        <f>IF(JO108=0,0,IF($BJ108&gt;SUM(JP108:$JV108),IF(JO108+SUM(JP108:$JV108)&gt;$BJ108,$BJ108-SUM(RP108:$RV108),JO108),0))</f>
        <v>0</v>
      </c>
      <c r="RP108" s="5">
        <f>IF(JP108=0,0,IF($BJ108&gt;SUM(JQ108:$JV108),IF(JP108+SUM(JQ108:$JV108)&gt;$BJ108,$BJ108-SUM(RQ108:$RV108),JP108),0))</f>
        <v>0</v>
      </c>
      <c r="RQ108" s="5">
        <f>IF(JQ108=0,0,IF($BJ108&gt;SUM(JR108:$JV108),IF(JQ108+SUM(JR108:$JV108)&gt;$BJ108,$BJ108-SUM(RR108:$RV108),JQ108),0))</f>
        <v>0</v>
      </c>
      <c r="RR108" s="5">
        <f>IF(JR108=0,0,IF($BJ108&gt;SUM(JS108:$JV108),IF(JR108+SUM(JS108:$JV108)&gt;$BJ108,$BJ108-SUM(RS108:$RV108),JR108),0))</f>
        <v>0</v>
      </c>
      <c r="RS108" s="5">
        <f>IF(JS108=0,0,IF($BJ108&gt;SUM(JT108:$JV108),IF(JS108+SUM(JT108:$JV108)&gt;$BJ108,$BJ108-SUM(RT108:$RV108),JS108),0))</f>
        <v>0</v>
      </c>
      <c r="RT108" s="5">
        <f>IF(JT108=0,0,IF($BJ108&gt;SUM(JU108:$JV108),IF(JT108+SUM(JU108:$JV108)&gt;$BJ108,$BJ108-SUM(RU108:$RV108),JT108),0))</f>
        <v>0</v>
      </c>
      <c r="RU108" s="5">
        <f>IF(JU108=0,0,IF($BJ108&gt;SUM(JV108:$JV108),IF(JU108+SUM(JV108:$JV108)&gt;$BJ108,$BJ108-SUM(RV108:$RV108),JU108),0))</f>
        <v>0</v>
      </c>
      <c r="RV108" s="54"/>
      <c r="RW108" s="12">
        <f ca="1">SUMIFS(Sales!D$1:D$151,Sales!B$1:B$151,B108,Sales!C$1:C$151,C108)</f>
        <v>45</v>
      </c>
      <c r="RX108" s="65" t="b">
        <f>IF(COUNTIF(Sales!C$1:C$153,C108)=1,TRUE,FALSE)</f>
        <v>1</v>
      </c>
      <c r="RY108" t="b">
        <f t="shared" si="625"/>
        <v>1</v>
      </c>
    </row>
    <row r="109" spans="1:493" hidden="1" x14ac:dyDescent="0.35">
      <c r="A109" s="7">
        <f t="shared" ca="1" si="546"/>
        <v>109</v>
      </c>
      <c r="B109" s="126" t="str">
        <f t="shared" si="595"/>
        <v>GC-Shoes</v>
      </c>
      <c r="C109" t="s">
        <v>197</v>
      </c>
      <c r="D109" s="20" t="s">
        <v>482</v>
      </c>
      <c r="E109" s="155">
        <f>IF(LEFT(C109,5)="Total",0,SUMIFS(Costing!E$1:E$79,Costing!C$1:C$79,B109,Costing!D$1:D$79,C109))</f>
        <v>0</v>
      </c>
      <c r="F109" s="60">
        <f>SUMIFS(Costing!G$1:G$79,Costing!C$1:C$79,B109,Costing!D$1:D$79,C109)</f>
        <v>0</v>
      </c>
      <c r="G109" s="92"/>
      <c r="H109" s="220"/>
      <c r="I109" s="67">
        <f t="shared" si="626"/>
        <v>0</v>
      </c>
      <c r="J109" s="92"/>
      <c r="K109" s="220"/>
      <c r="L109" s="67">
        <f t="shared" si="627"/>
        <v>0</v>
      </c>
      <c r="M109" s="92"/>
      <c r="N109" s="220"/>
      <c r="O109" s="67">
        <f t="shared" si="628"/>
        <v>0</v>
      </c>
      <c r="P109" s="92"/>
      <c r="Q109" s="220"/>
      <c r="R109" s="67">
        <f t="shared" si="629"/>
        <v>0</v>
      </c>
      <c r="S109" s="92"/>
      <c r="T109" s="220"/>
      <c r="U109" s="67">
        <f t="shared" si="630"/>
        <v>0</v>
      </c>
      <c r="V109" s="92"/>
      <c r="W109" s="220"/>
      <c r="X109" s="67">
        <f t="shared" si="631"/>
        <v>0</v>
      </c>
      <c r="Y109" s="92"/>
      <c r="Z109" s="220"/>
      <c r="AA109" s="67">
        <f t="shared" si="632"/>
        <v>0</v>
      </c>
      <c r="AB109" s="92"/>
      <c r="AC109" s="220"/>
      <c r="AD109" s="67">
        <f t="shared" si="633"/>
        <v>0</v>
      </c>
      <c r="AE109" s="92"/>
      <c r="AF109" s="220"/>
      <c r="AG109" s="67">
        <f t="shared" si="634"/>
        <v>0</v>
      </c>
      <c r="AH109" s="92"/>
      <c r="AI109" s="220"/>
      <c r="AJ109" s="67">
        <f t="shared" si="635"/>
        <v>0</v>
      </c>
      <c r="AK109" s="92"/>
      <c r="AL109" s="220"/>
      <c r="AM109" s="67">
        <f t="shared" si="636"/>
        <v>0</v>
      </c>
      <c r="AN109" s="92"/>
      <c r="AO109" s="220"/>
      <c r="AP109" s="67">
        <f t="shared" si="637"/>
        <v>0</v>
      </c>
      <c r="AQ109" s="92"/>
      <c r="AR109" s="220"/>
      <c r="AS109" s="67">
        <f t="shared" si="638"/>
        <v>0</v>
      </c>
      <c r="AT109" s="92"/>
      <c r="AU109" s="220"/>
      <c r="AV109" s="67">
        <f t="shared" si="639"/>
        <v>0</v>
      </c>
      <c r="AW109" s="92"/>
      <c r="AX109" s="220"/>
      <c r="AY109" s="67">
        <f t="shared" si="640"/>
        <v>0</v>
      </c>
      <c r="AZ109" s="92"/>
      <c r="BA109" s="220"/>
      <c r="BB109" s="67">
        <f t="shared" si="641"/>
        <v>0</v>
      </c>
      <c r="BC109" s="92"/>
      <c r="BD109" s="220"/>
      <c r="BE109" s="67">
        <f t="shared" si="642"/>
        <v>0</v>
      </c>
      <c r="BF109" s="92"/>
      <c r="BG109" s="220"/>
      <c r="BH109" s="67">
        <f t="shared" si="643"/>
        <v>0</v>
      </c>
      <c r="BI109" s="68"/>
      <c r="BJ109" s="154">
        <f t="shared" si="644"/>
        <v>0</v>
      </c>
      <c r="BK109" s="116">
        <f t="shared" si="645"/>
        <v>0</v>
      </c>
      <c r="BL109" s="50"/>
      <c r="BM109" s="5">
        <f ca="1">SUMIFS(INDIRECT("Sales!"&amp;RW109&amp;":"&amp;RW109),Sales!$1:$1,"&gt;"&amp;$BN$2,Sales!$1:$1,"&lt;="&amp;$C$2)/$BM$2*30</f>
        <v>2</v>
      </c>
      <c r="BN109" s="72"/>
      <c r="BO109" s="5">
        <f>SUMIF($DB$2:$RV$2,"&lt;"&amp;BO$2,$DB109:$RV109)-SUM($BN109:BN109)</f>
        <v>0</v>
      </c>
      <c r="BP109" s="5">
        <f>SUMIF($DB$2:$RV$2,"&lt;"&amp;BP$2,$DB109:$RV109)-SUM($BN109:BO109)</f>
        <v>0</v>
      </c>
      <c r="BQ109" s="5">
        <f>SUMIF($DB$2:$RV$2,"&lt;"&amp;BQ$2,$DB109:$RV109)-SUM($BN109:BP109)</f>
        <v>0</v>
      </c>
      <c r="BR109" s="5">
        <f>SUMIF($DB$2:$RV$2,"&lt;"&amp;BR$2,$DB109:$RV109)-SUM($BN109:BQ109)</f>
        <v>0</v>
      </c>
      <c r="BS109" s="5">
        <f>SUMIF($DB$2:$RV$2,"&lt;"&amp;BS$2,$DB109:$RV109)-SUM($BN109:BR109)</f>
        <v>0</v>
      </c>
      <c r="BT109" s="5">
        <f>SUMIF($DB$2:$RV$2,"&lt;"&amp;BT$2,$DB109:$RV109)-SUM($BN109:BS109)</f>
        <v>0</v>
      </c>
      <c r="BU109" s="5">
        <f t="shared" si="623"/>
        <v>0</v>
      </c>
      <c r="BV109" s="10"/>
      <c r="BW109" s="95"/>
      <c r="BX109" s="95">
        <v>0</v>
      </c>
      <c r="BY109" s="95">
        <v>0</v>
      </c>
      <c r="BZ109" s="95"/>
      <c r="CA109" s="95"/>
      <c r="CB109" s="95"/>
      <c r="CC109" s="79">
        <v>0</v>
      </c>
      <c r="CD109" s="79">
        <v>0</v>
      </c>
      <c r="CE109" s="79">
        <v>0</v>
      </c>
      <c r="CF109" s="79">
        <v>0</v>
      </c>
      <c r="CG109" s="79">
        <v>0</v>
      </c>
      <c r="CH109" s="79">
        <v>0</v>
      </c>
      <c r="CI109" s="79">
        <v>0</v>
      </c>
      <c r="CJ109" s="79">
        <v>0</v>
      </c>
      <c r="CK109" s="79">
        <v>0</v>
      </c>
      <c r="CL109" s="79">
        <v>0</v>
      </c>
      <c r="CM109" s="79">
        <v>0</v>
      </c>
      <c r="CN109" s="79">
        <v>0</v>
      </c>
      <c r="CO109" s="79">
        <v>0</v>
      </c>
      <c r="CP109" s="79">
        <v>9</v>
      </c>
      <c r="CQ109" s="79">
        <v>0</v>
      </c>
      <c r="CR109" s="79">
        <v>0</v>
      </c>
      <c r="CS109" s="79">
        <v>0</v>
      </c>
      <c r="CT109" s="79">
        <v>0</v>
      </c>
      <c r="CU109" s="79">
        <v>0</v>
      </c>
      <c r="CV109" s="79">
        <v>0</v>
      </c>
      <c r="CW109" s="79">
        <v>0</v>
      </c>
      <c r="CX109" s="95">
        <v>0</v>
      </c>
      <c r="CY109" s="79">
        <v>2</v>
      </c>
      <c r="CZ109" s="79">
        <v>0</v>
      </c>
      <c r="DA109" s="79">
        <v>0</v>
      </c>
      <c r="DB109" s="5">
        <v>0</v>
      </c>
      <c r="DC109" s="5">
        <v>1</v>
      </c>
      <c r="DD109" s="5">
        <v>0</v>
      </c>
      <c r="DE109" s="5">
        <v>0</v>
      </c>
      <c r="DF109" s="5">
        <v>30</v>
      </c>
      <c r="DG109" s="5">
        <v>20</v>
      </c>
      <c r="DH109" s="5">
        <v>20</v>
      </c>
      <c r="DI109" s="5">
        <v>20</v>
      </c>
      <c r="DJ109" s="5">
        <v>30</v>
      </c>
      <c r="DK109" s="5">
        <v>15</v>
      </c>
      <c r="DL109" s="5">
        <v>0</v>
      </c>
      <c r="DM109" s="5">
        <v>5</v>
      </c>
      <c r="DN109" s="5">
        <v>10</v>
      </c>
      <c r="DO109" s="5">
        <v>0</v>
      </c>
      <c r="DP109" s="5">
        <v>0</v>
      </c>
      <c r="DQ109" s="5">
        <v>0</v>
      </c>
      <c r="DR109" s="5">
        <v>0</v>
      </c>
      <c r="DS109" s="5">
        <v>6</v>
      </c>
      <c r="DT109" s="5">
        <v>40</v>
      </c>
      <c r="DU109" s="5">
        <v>7</v>
      </c>
      <c r="DV109" s="5">
        <v>25</v>
      </c>
      <c r="DW109" s="5">
        <v>14</v>
      </c>
      <c r="DX109" s="5">
        <v>15</v>
      </c>
      <c r="DY109" s="5">
        <v>20</v>
      </c>
      <c r="DZ109" s="5">
        <v>15</v>
      </c>
      <c r="EA109" s="5">
        <v>15</v>
      </c>
      <c r="EB109" s="5">
        <v>10</v>
      </c>
      <c r="EC109" s="5">
        <v>5</v>
      </c>
      <c r="ED109" s="5">
        <v>0</v>
      </c>
      <c r="EE109" s="5">
        <v>5</v>
      </c>
      <c r="EF109" s="5">
        <v>0</v>
      </c>
      <c r="EG109" s="5">
        <v>12</v>
      </c>
      <c r="EH109" s="5">
        <v>3</v>
      </c>
      <c r="EI109" s="5">
        <v>5</v>
      </c>
      <c r="EJ109" s="5">
        <v>11</v>
      </c>
      <c r="EK109" s="5">
        <v>10</v>
      </c>
      <c r="EL109" s="5">
        <v>12</v>
      </c>
      <c r="EM109" s="5">
        <v>0</v>
      </c>
      <c r="EN109" s="5">
        <v>16</v>
      </c>
      <c r="EO109" s="5">
        <v>2</v>
      </c>
      <c r="EP109" s="5">
        <v>8</v>
      </c>
      <c r="EQ109" s="5">
        <v>0</v>
      </c>
      <c r="ER109" s="5">
        <v>12</v>
      </c>
      <c r="ES109" s="5">
        <v>10</v>
      </c>
      <c r="ET109" s="5">
        <v>12</v>
      </c>
      <c r="EU109" s="5">
        <v>8</v>
      </c>
      <c r="EV109" s="5">
        <v>8</v>
      </c>
      <c r="EW109" s="5">
        <v>10</v>
      </c>
      <c r="EX109" s="5">
        <v>6</v>
      </c>
      <c r="EY109" s="5">
        <v>10</v>
      </c>
      <c r="EZ109" s="5">
        <v>10</v>
      </c>
      <c r="FA109" s="5">
        <v>0</v>
      </c>
      <c r="FB109" s="5">
        <v>6</v>
      </c>
      <c r="FC109" s="5">
        <v>10</v>
      </c>
      <c r="FD109" s="5">
        <v>4</v>
      </c>
      <c r="FE109" s="5">
        <v>0</v>
      </c>
      <c r="FF109" s="5">
        <v>10</v>
      </c>
      <c r="FG109" s="5">
        <v>8</v>
      </c>
      <c r="FH109" s="5">
        <v>0</v>
      </c>
      <c r="FI109" s="5">
        <v>0</v>
      </c>
      <c r="FJ109" s="5">
        <v>10</v>
      </c>
      <c r="FK109" s="5">
        <v>5</v>
      </c>
      <c r="FL109" s="5">
        <v>10</v>
      </c>
      <c r="FM109" s="5">
        <v>10</v>
      </c>
      <c r="FN109" s="5">
        <v>0</v>
      </c>
      <c r="FO109" s="5">
        <v>10</v>
      </c>
      <c r="FP109" s="5">
        <v>0</v>
      </c>
      <c r="FQ109" s="5">
        <v>10</v>
      </c>
      <c r="FR109" s="5">
        <v>20</v>
      </c>
      <c r="FS109" s="5">
        <v>0</v>
      </c>
      <c r="FT109" s="5">
        <v>14</v>
      </c>
      <c r="FU109" s="5">
        <v>18</v>
      </c>
      <c r="FV109" s="5">
        <v>0</v>
      </c>
      <c r="FW109" s="5">
        <v>20</v>
      </c>
      <c r="FX109" s="5">
        <v>9</v>
      </c>
      <c r="FY109" s="5">
        <v>12</v>
      </c>
      <c r="FZ109" s="5">
        <v>8</v>
      </c>
      <c r="GA109" s="5">
        <v>12</v>
      </c>
      <c r="GB109" s="5">
        <v>12</v>
      </c>
      <c r="GC109" s="5">
        <v>3</v>
      </c>
      <c r="GD109" s="5">
        <v>0</v>
      </c>
      <c r="GE109" s="5">
        <v>6</v>
      </c>
      <c r="GF109" s="5">
        <v>9</v>
      </c>
      <c r="GG109" s="5">
        <v>0</v>
      </c>
      <c r="GH109" s="5">
        <v>13</v>
      </c>
      <c r="GI109" s="5">
        <v>10</v>
      </c>
      <c r="GJ109" s="5">
        <v>12</v>
      </c>
      <c r="GK109" s="5">
        <v>12</v>
      </c>
      <c r="GL109" s="5">
        <v>12</v>
      </c>
      <c r="GM109" s="5">
        <v>8</v>
      </c>
      <c r="GN109" s="5">
        <v>8</v>
      </c>
      <c r="GO109" s="5">
        <v>8</v>
      </c>
      <c r="GP109" s="5">
        <v>3</v>
      </c>
      <c r="GQ109" s="5">
        <v>4</v>
      </c>
      <c r="GR109" s="5">
        <v>2</v>
      </c>
      <c r="GS109" s="5">
        <v>3</v>
      </c>
      <c r="GT109" s="5">
        <v>2</v>
      </c>
      <c r="GU109" s="5">
        <v>2</v>
      </c>
      <c r="GV109" s="5">
        <v>10</v>
      </c>
      <c r="GW109" s="5">
        <v>5</v>
      </c>
      <c r="GX109" s="5">
        <v>0</v>
      </c>
      <c r="GY109" s="5">
        <v>6</v>
      </c>
      <c r="GZ109" s="5">
        <v>6</v>
      </c>
      <c r="HA109" s="5">
        <v>6</v>
      </c>
      <c r="HB109" s="5">
        <v>2</v>
      </c>
      <c r="HC109" s="5">
        <v>2</v>
      </c>
      <c r="HD109" s="5">
        <v>13</v>
      </c>
      <c r="HE109" s="5">
        <v>2</v>
      </c>
      <c r="HF109" s="5">
        <v>2</v>
      </c>
      <c r="HG109" s="5">
        <v>12</v>
      </c>
      <c r="HH109" s="5">
        <v>10</v>
      </c>
      <c r="HI109" s="5">
        <v>8</v>
      </c>
      <c r="HJ109" s="5">
        <v>13</v>
      </c>
      <c r="HK109" s="5">
        <v>10</v>
      </c>
      <c r="HL109" s="5">
        <v>8</v>
      </c>
      <c r="HM109" s="5">
        <v>10</v>
      </c>
      <c r="HN109" s="5">
        <v>5</v>
      </c>
      <c r="HO109" s="5">
        <v>10</v>
      </c>
      <c r="HP109" s="5">
        <v>5</v>
      </c>
      <c r="HQ109" s="5">
        <v>5</v>
      </c>
      <c r="HR109" s="5">
        <v>10</v>
      </c>
      <c r="HS109" s="5">
        <v>10</v>
      </c>
      <c r="HT109" s="5">
        <v>10</v>
      </c>
      <c r="HU109" s="5">
        <v>15</v>
      </c>
      <c r="HV109" s="5">
        <v>2</v>
      </c>
      <c r="HW109" s="5">
        <v>2</v>
      </c>
      <c r="HX109" s="5">
        <v>7</v>
      </c>
      <c r="HY109" s="5">
        <v>2</v>
      </c>
      <c r="HZ109" s="5">
        <v>2</v>
      </c>
      <c r="IA109" s="5">
        <v>2</v>
      </c>
      <c r="IB109" s="5">
        <v>2</v>
      </c>
      <c r="IC109" s="5">
        <v>2</v>
      </c>
      <c r="ID109" s="5">
        <v>2</v>
      </c>
      <c r="IE109" s="5">
        <v>1</v>
      </c>
      <c r="IF109" s="5"/>
      <c r="IG109" s="5">
        <v>7</v>
      </c>
      <c r="IH109" s="5">
        <v>7</v>
      </c>
      <c r="II109" s="5">
        <v>7</v>
      </c>
      <c r="IJ109" s="5">
        <v>2</v>
      </c>
      <c r="IK109" s="5">
        <v>7</v>
      </c>
      <c r="IL109" s="5">
        <v>2</v>
      </c>
      <c r="IM109" s="5">
        <v>2</v>
      </c>
      <c r="IN109" s="5">
        <v>2</v>
      </c>
      <c r="IO109" s="5">
        <v>2</v>
      </c>
      <c r="IP109" s="5">
        <v>2</v>
      </c>
      <c r="IQ109" s="5">
        <v>1</v>
      </c>
      <c r="IR109" s="5">
        <v>2</v>
      </c>
      <c r="IS109" s="5">
        <v>2</v>
      </c>
      <c r="IT109" s="5">
        <v>1</v>
      </c>
      <c r="IU109" s="5">
        <v>2</v>
      </c>
      <c r="IV109" s="5">
        <v>2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5">
        <v>0</v>
      </c>
      <c r="JD109" s="5">
        <v>0</v>
      </c>
      <c r="JE109" s="5">
        <v>0</v>
      </c>
      <c r="JF109" s="5">
        <v>3</v>
      </c>
      <c r="JG109" s="5">
        <v>1</v>
      </c>
      <c r="JH109" s="5">
        <v>3</v>
      </c>
      <c r="JI109" s="5">
        <v>3</v>
      </c>
      <c r="JJ109">
        <v>3</v>
      </c>
      <c r="JK109" s="5">
        <v>3</v>
      </c>
      <c r="JL109" s="5">
        <v>3</v>
      </c>
      <c r="JM109" s="5">
        <v>2</v>
      </c>
      <c r="JN109" s="5">
        <v>8</v>
      </c>
      <c r="JO109" s="5">
        <v>5</v>
      </c>
      <c r="JP109" s="5">
        <v>3</v>
      </c>
      <c r="JQ109" s="5">
        <v>3</v>
      </c>
      <c r="JR109" s="5">
        <v>3</v>
      </c>
      <c r="JS109" s="5">
        <v>3</v>
      </c>
      <c r="JT109" s="5">
        <v>3</v>
      </c>
      <c r="JU109" s="5">
        <v>2</v>
      </c>
      <c r="JV109" s="54"/>
      <c r="JW109" s="5">
        <f>IF(BW109=0,0,IF($BJ109&gt;SUM(BX109:$JV109),IF(BW109+SUM(BX109:$JV109)&gt;$BJ109,$BJ109-SUM(JX109:$RV109),BW109),0))</f>
        <v>0</v>
      </c>
      <c r="JX109" s="5">
        <f>IF(BX109=0,0,IF($BJ109&gt;SUM(BY109:$JV109),IF(BX109+SUM(BY109:$JV109)&gt;$BJ109,$BJ109-SUM(JY109:$RV109),BX109),0))</f>
        <v>0</v>
      </c>
      <c r="JY109" s="5">
        <f>IF(BY109=0,0,IF($BJ109&gt;SUM(BZ109:$JV109),IF(BY109+SUM(BZ109:$JV109)&gt;$BJ109,$BJ109-SUM(JZ109:$RV109),BY109),0))</f>
        <v>0</v>
      </c>
      <c r="JZ109" s="5">
        <f>IF(BZ109=0,0,IF($BJ109&gt;SUM(CA109:$JV109),IF(BZ109+SUM(CA109:$JV109)&gt;$BJ109,$BJ109-SUM(KA109:$RV109),BZ109),0))</f>
        <v>0</v>
      </c>
      <c r="KA109" s="5">
        <f>IF(CA109=0,0,IF($BJ109&gt;SUM(CB109:$JV109),IF(CA109+SUM(CB109:$JV109)&gt;$BJ109,$BJ109-SUM(KB109:$RV109),CA109),0))</f>
        <v>0</v>
      </c>
      <c r="KB109" s="5">
        <f>IF(CB109=0,0,IF($BJ109&gt;SUM(CC109:$JV109),IF(CB109+SUM(CC109:$JV109)&gt;$BJ109,$BJ109-SUM(KC109:$RV109),CB109),0))</f>
        <v>0</v>
      </c>
      <c r="KC109" s="5">
        <f>IF(CC109=0,0,IF($BJ109&gt;SUM(CD109:$JV109),IF(CC109+SUM(CD109:$JV109)&gt;$BJ109,$BJ109-SUM(KD109:$RV109),CC109),0))</f>
        <v>0</v>
      </c>
      <c r="KD109" s="5">
        <f>IF(CD109=0,0,IF($BJ109&gt;SUM(CE109:$JV109),IF(CD109+SUM(CE109:$JV109)&gt;$BJ109,$BJ109-SUM(KE109:$RV109),CD109),0))</f>
        <v>0</v>
      </c>
      <c r="KE109" s="5">
        <f>IF(CE109=0,0,IF($BJ109&gt;SUM(CF109:$JV109),IF(CE109+SUM(CF109:$JV109)&gt;$BJ109,$BJ109-SUM(KF109:$RV109),CE109),0))</f>
        <v>0</v>
      </c>
      <c r="KF109" s="5">
        <f>IF(CF109=0,0,IF($BJ109&gt;SUM(CG109:$JV109),IF(CF109+SUM(CG109:$JV109)&gt;$BJ109,$BJ109-SUM(KG109:$RV109),CF109),0))</f>
        <v>0</v>
      </c>
      <c r="KG109" s="5">
        <f>IF(CG109=0,0,IF($BJ109&gt;SUM(CH109:$JV109),IF(CG109+SUM(CH109:$JV109)&gt;$BJ109,$BJ109-SUM(KH109:$RV109),CG109),0))</f>
        <v>0</v>
      </c>
      <c r="KH109" s="5">
        <f>IF(CH109=0,0,IF($BJ109&gt;SUM(CI109:$JV109),IF(CH109+SUM(CI109:$JV109)&gt;$BJ109,$BJ109-SUM(KI109:$RV109),CH109),0))</f>
        <v>0</v>
      </c>
      <c r="KI109" s="5">
        <f>IF(CI109=0,0,IF($BJ109&gt;SUM(CJ109:$JV109),IF(CI109+SUM(CJ109:$JV109)&gt;$BJ109,$BJ109-SUM(KJ109:$RV109),CI109),0))</f>
        <v>0</v>
      </c>
      <c r="KJ109" s="5">
        <f>IF(CJ109=0,0,IF($BJ109&gt;SUM(CK109:$JV109),IF(CJ109+SUM(CK109:$JV109)&gt;$BJ109,$BJ109-SUM(KK109:$RV109),CJ109),0))</f>
        <v>0</v>
      </c>
      <c r="KK109" s="5">
        <f>IF(CK109=0,0,IF($BJ109&gt;SUM(CL109:$JV109),IF(CK109+SUM(CL109:$JV109)&gt;$BJ109,$BJ109-SUM(KL109:$RV109),CK109),0))</f>
        <v>0</v>
      </c>
      <c r="KL109" s="5">
        <f>IF(CL109=0,0,IF($BJ109&gt;SUM(CM109:$JV109),IF(CL109+SUM(CM109:$JV109)&gt;$BJ109,$BJ109-SUM(KM109:$RV109),CL109),0))</f>
        <v>0</v>
      </c>
      <c r="KM109" s="5">
        <f>IF(CM109=0,0,IF($BJ109&gt;SUM(CN109:$JV109),IF(CM109+SUM(CN109:$JV109)&gt;$BJ109,$BJ109-SUM(KN109:$RV109),CM109),0))</f>
        <v>0</v>
      </c>
      <c r="KN109" s="5">
        <f>IF(CN109=0,0,IF($BJ109&gt;SUM(CO109:$JV109),IF(CN109+SUM(CO109:$JV109)&gt;$BJ109,$BJ109-SUM(KO109:$RV109),CN109),0))</f>
        <v>0</v>
      </c>
      <c r="KO109" s="5">
        <f>IF(CO109=0,0,IF($BJ109&gt;SUM(CP109:$JV109),IF(CO109+SUM(CP109:$JV109)&gt;$BJ109,$BJ109-SUM(KP109:$RV109),CO109),0))</f>
        <v>0</v>
      </c>
      <c r="KP109" s="5">
        <f>IF(CP109=0,0,IF($BJ109&gt;SUM(CQ109:$JV109),IF(CP109+SUM(CQ109:$JV109)&gt;$BJ109,$BJ109-SUM(KQ109:$RV109),CP109),0))</f>
        <v>0</v>
      </c>
      <c r="KQ109" s="5">
        <f>IF(CQ109=0,0,IF($BJ109&gt;SUM(CR109:$JV109),IF(CQ109+SUM(CR109:$JV109)&gt;$BJ109,$BJ109-SUM(KR109:$RV109),CQ109),0))</f>
        <v>0</v>
      </c>
      <c r="KR109" s="5">
        <f>IF(CR109=0,0,IF($BJ109&gt;SUM(CS109:$JV109),IF(CR109+SUM(CS109:$JV109)&gt;$BJ109,$BJ109-SUM(KS109:$RV109),CR109),0))</f>
        <v>0</v>
      </c>
      <c r="KS109" s="5">
        <f>IF(CS109=0,0,IF($BJ109&gt;SUM(CT109:$JV109),IF(CS109+SUM(CT109:$JV109)&gt;$BJ109,$BJ109-SUM(KT109:$RV109),CS109),0))</f>
        <v>0</v>
      </c>
      <c r="KT109" s="5">
        <f>IF(CT109=0,0,IF($BJ109&gt;SUM(CU109:$JV109),IF(CT109+SUM(CU109:$JV109)&gt;$BJ109,$BJ109-SUM(KU109:$RV109),CT109),0))</f>
        <v>0</v>
      </c>
      <c r="KU109" s="5">
        <f>IF(CU109=0,0,IF($BJ109&gt;SUM(CV109:$JV109),IF(CU109+SUM(CV109:$JV109)&gt;$BJ109,$BJ109-SUM(KV109:$RV109),CU109),0))</f>
        <v>0</v>
      </c>
      <c r="KV109" s="5">
        <f>IF(CV109=0,0,IF($BJ109&gt;SUM(CW109:$JV109),IF(CV109+SUM(CW109:$JV109)&gt;$BJ109,$BJ109-SUM(KW109:$RV109),CV109),0))</f>
        <v>0</v>
      </c>
      <c r="KW109" s="5">
        <f>IF(CW109=0,0,IF($BJ109&gt;SUM(CX109:$JV109),IF(CW109+SUM(CX109:$JV109)&gt;$BJ109,$BJ109-SUM(KX109:$RV109),CW109),0))</f>
        <v>0</v>
      </c>
      <c r="KX109" s="5">
        <f>IF(CX109=0,0,IF($BJ109&gt;SUM(CY109:$JV109),IF(CX109+SUM(CY109:$JV109)&gt;$BJ109,$BJ109-SUM(KY109:$RV109),CX109),0))</f>
        <v>0</v>
      </c>
      <c r="KY109" s="5">
        <f>IF(CY109=0,0,IF($BJ109&gt;SUM(CZ109:$JV109),IF(CY109+SUM(CZ109:$JV109)&gt;$BJ109,$BJ109-SUM(KZ109:$RV109),CY109),0))</f>
        <v>0</v>
      </c>
      <c r="KZ109" s="5">
        <f>IF(CZ109=0,0,IF($BJ109&gt;SUM(DA109:$JV109),IF(CZ109+SUM(DA109:$JV109)&gt;$BJ109,$BJ109-SUM(LA109:$RV109),CZ109),0))</f>
        <v>0</v>
      </c>
      <c r="LA109" s="5">
        <f>IF(DA109=0,0,IF($BJ109&gt;SUM(DB109:$JV109),IF(DA109+SUM(DB109:$JV109)&gt;$BJ109,$BJ109-SUM(LB109:$RV109),DA109),0))</f>
        <v>0</v>
      </c>
      <c r="LB109" s="5">
        <f>IF(DB109=0,0,IF($BJ109&gt;SUM(DC109:$JV109),IF(DB109+SUM(DC109:$JV109)&gt;$BJ109,$BJ109-SUM(LC109:$RV109),DB109),0))</f>
        <v>0</v>
      </c>
      <c r="LC109" s="5">
        <f>IF(DC109=0,0,IF($BJ109&gt;SUM(DD109:$JV109),IF(DC109+SUM(DD109:$JV109)&gt;$BJ109,$BJ109-SUM(LD109:$RV109),DC109),0))</f>
        <v>0</v>
      </c>
      <c r="LD109" s="5">
        <f>IF(DD109=0,0,IF($BJ109&gt;SUM(DE109:$JV109),IF(DD109+SUM(DE109:$JV109)&gt;$BJ109,$BJ109-SUM(LE109:$RV109),DD109),0))</f>
        <v>0</v>
      </c>
      <c r="LE109" s="5">
        <f>IF(DE109=0,0,IF($BJ109&gt;SUM(DF109:$JV109),IF(DE109+SUM(DF109:$JV109)&gt;$BJ109,$BJ109-SUM(LF109:$RV109),DE109),0))</f>
        <v>0</v>
      </c>
      <c r="LF109" s="5">
        <f>IF(DF109=0,0,IF($BJ109&gt;SUM(DG109:$JV109),IF(DF109+SUM(DG109:$JV109)&gt;$BJ109,$BJ109-SUM(LG109:$RV109),DF109),0))</f>
        <v>0</v>
      </c>
      <c r="LG109" s="5">
        <f>IF(DG109=0,0,IF($BJ109&gt;SUM(DH109:$JV109),IF(DG109+SUM(DH109:$JV109)&gt;$BJ109,$BJ109-SUM(LH109:$RV109),DG109),0))</f>
        <v>0</v>
      </c>
      <c r="LH109" s="5">
        <f>IF(DH109=0,0,IF($BJ109&gt;SUM(DI109:$JV109),IF(DH109+SUM(DI109:$JV109)&gt;$BJ109,$BJ109-SUM(LI109:$RV109),DH109),0))</f>
        <v>0</v>
      </c>
      <c r="LI109" s="5">
        <f>IF(DI109=0,0,IF($BJ109&gt;SUM(DJ109:$JV109),IF(DI109+SUM(DJ109:$JV109)&gt;$BJ109,$BJ109-SUM(LJ109:$RV109),DI109),0))</f>
        <v>0</v>
      </c>
      <c r="LJ109" s="5">
        <f>IF(DJ109=0,0,IF($BJ109&gt;SUM(DK109:$JV109),IF(DJ109+SUM(DK109:$JV109)&gt;$BJ109,$BJ109-SUM(LK109:$RV109),DJ109),0))</f>
        <v>0</v>
      </c>
      <c r="LK109" s="5">
        <f>IF(DK109=0,0,IF($BJ109&gt;SUM(DL109:$JV109),IF(DK109+SUM(DL109:$JV109)&gt;$BJ109,$BJ109-SUM(LL109:$RV109),DK109),0))</f>
        <v>0</v>
      </c>
      <c r="LL109" s="5">
        <f>IF(DL109=0,0,IF($BJ109&gt;SUM(DM109:$JV109),IF(DL109+SUM(DM109:$JV109)&gt;$BJ109,$BJ109-SUM(LM109:$RV109),DL109),0))</f>
        <v>0</v>
      </c>
      <c r="LM109" s="5">
        <f>IF(DM109=0,0,IF($BJ109&gt;SUM(DN109:$JV109),IF(DM109+SUM(DN109:$JV109)&gt;$BJ109,$BJ109-SUM(LN109:$RV109),DM109),0))</f>
        <v>0</v>
      </c>
      <c r="LN109" s="5">
        <f>IF(DN109=0,0,IF($BJ109&gt;SUM(DO109:$JV109),IF(DN109+SUM(DO109:$JV109)&gt;$BJ109,$BJ109-SUM(LO109:$RV109),DN109),0))</f>
        <v>0</v>
      </c>
      <c r="LO109" s="5">
        <f>IF(DO109=0,0,IF($BJ109&gt;SUM(DP109:$JV109),IF(DO109+SUM(DP109:$JV109)&gt;$BJ109,$BJ109-SUM(LP109:$RV109),DO109),0))</f>
        <v>0</v>
      </c>
      <c r="LP109" s="5">
        <f>IF(DP109=0,0,IF($BJ109&gt;SUM(DQ109:$JV109),IF(DP109+SUM(DQ109:$JV109)&gt;$BJ109,$BJ109-SUM(LQ109:$RV109),DP109),0))</f>
        <v>0</v>
      </c>
      <c r="LQ109" s="5">
        <f>IF(DQ109=0,0,IF($BJ109&gt;SUM(DR109:$JV109),IF(DQ109+SUM(DR109:$JV109)&gt;$BJ109,$BJ109-SUM(LR109:$RV109),DQ109),0))</f>
        <v>0</v>
      </c>
      <c r="LR109" s="5">
        <f>IF(DR109=0,0,IF($BJ109&gt;SUM(DS109:$JV109),IF(DR109+SUM(DS109:$JV109)&gt;$BJ109,$BJ109-SUM(LS109:$RV109),DR109),0))</f>
        <v>0</v>
      </c>
      <c r="LS109" s="5">
        <f>IF(DS109=0,0,IF($BJ109&gt;SUM(DT109:$JV109),IF(DS109+SUM(DT109:$JV109)&gt;$BJ109,$BJ109-SUM(LT109:$RV109),DS109),0))</f>
        <v>0</v>
      </c>
      <c r="LT109" s="5">
        <f>IF(DT109=0,0,IF($BJ109&gt;SUM(DU109:$JV109),IF(DT109+SUM(DU109:$JV109)&gt;$BJ109,$BJ109-SUM(LU109:$RV109),DT109),0))</f>
        <v>0</v>
      </c>
      <c r="LU109" s="5">
        <f>IF(DU109=0,0,IF($BJ109&gt;SUM(DV109:$JV109),IF(DU109+SUM(DV109:$JV109)&gt;$BJ109,$BJ109-SUM(LV109:$RV109),DU109),0))</f>
        <v>0</v>
      </c>
      <c r="LV109" s="5">
        <f>IF(DV109=0,0,IF($BJ109&gt;SUM(DW109:$JV109),IF(DV109+SUM(DW109:$JV109)&gt;$BJ109,$BJ109-SUM(LW109:$RV109),DV109),0))</f>
        <v>0</v>
      </c>
      <c r="LW109" s="5">
        <f>IF(DW109=0,0,IF($BJ109&gt;SUM(DX109:$JV109),IF(DW109+SUM(DX109:$JV109)&gt;$BJ109,$BJ109-SUM(LX109:$RV109),DW109),0))</f>
        <v>0</v>
      </c>
      <c r="LX109" s="5">
        <f>IF(DX109=0,0,IF($BJ109&gt;SUM(DY109:$JV109),IF(DX109+SUM(DY109:$JV109)&gt;$BJ109,$BJ109-SUM(LY109:$RV109),DX109),0))</f>
        <v>0</v>
      </c>
      <c r="LY109" s="5">
        <f>IF(DY109=0,0,IF($BJ109&gt;SUM(DZ109:$JV109),IF(DY109+SUM(DZ109:$JV109)&gt;$BJ109,$BJ109-SUM(LZ109:$RV109),DY109),0))</f>
        <v>0</v>
      </c>
      <c r="LZ109" s="5">
        <f>IF(DZ109=0,0,IF($BJ109&gt;SUM(EA109:$JV109),IF(DZ109+SUM(EA109:$JV109)&gt;$BJ109,$BJ109-SUM(MA109:$RV109),DZ109),0))</f>
        <v>0</v>
      </c>
      <c r="MA109" s="5">
        <f>IF(EA109=0,0,IF($BJ109&gt;SUM(EB109:$JV109),IF(EA109+SUM(EB109:$JV109)&gt;$BJ109,$BJ109-SUM(MB109:$RV109),EA109),0))</f>
        <v>0</v>
      </c>
      <c r="MB109" s="5">
        <f>IF(EB109=0,0,IF($BJ109&gt;SUM(EC109:$JV109),IF(EB109+SUM(EC109:$JV109)&gt;$BJ109,$BJ109-SUM(MC109:$RV109),EB109),0))</f>
        <v>0</v>
      </c>
      <c r="MC109" s="5">
        <f>IF(EC109=0,0,IF($BJ109&gt;SUM(ED109:$JV109),IF(EC109+SUM(ED109:$JV109)&gt;$BJ109,$BJ109-SUM(MD109:$RV109),EC109),0))</f>
        <v>0</v>
      </c>
      <c r="MD109" s="5">
        <f>IF(ED109=0,0,IF($BJ109&gt;SUM(EE109:$JV109),IF(ED109+SUM(EE109:$JV109)&gt;$BJ109,$BJ109-SUM(ME109:$RV109),ED109),0))</f>
        <v>0</v>
      </c>
      <c r="ME109" s="5">
        <f>IF(EE109=0,0,IF($BJ109&gt;SUM(EF109:$JV109),IF(EE109+SUM(EF109:$JV109)&gt;$BJ109,$BJ109-SUM(MF109:$RV109),EE109),0))</f>
        <v>0</v>
      </c>
      <c r="MF109" s="5">
        <f>IF(EF109=0,0,IF($BJ109&gt;SUM(EG109:$JV109),IF(EF109+SUM(EG109:$JV109)&gt;$BJ109,$BJ109-SUM(MG109:$RV109),EF109),0))</f>
        <v>0</v>
      </c>
      <c r="MG109" s="5">
        <f>IF(EG109=0,0,IF($BJ109&gt;SUM(EH109:$JV109),IF(EG109+SUM(EH109:$JV109)&gt;$BJ109,$BJ109-SUM(MH109:$RV109),EG109),0))</f>
        <v>0</v>
      </c>
      <c r="MH109" s="5">
        <f>IF(EH109=0,0,IF($BJ109&gt;SUM(EI109:$JV109),IF(EH109+SUM(EI109:$JV109)&gt;$BJ109,$BJ109-SUM(MI109:$RV109),EH109),0))</f>
        <v>0</v>
      </c>
      <c r="MI109" s="5">
        <f>IF(EI109=0,0,IF($BJ109&gt;SUM(EJ109:$JV109),IF(EI109+SUM(EJ109:$JV109)&gt;$BJ109,$BJ109-SUM(MJ109:$RV109),EI109),0))</f>
        <v>0</v>
      </c>
      <c r="MJ109" s="5">
        <f>IF(EJ109=0,0,IF($BJ109&gt;SUM(EK109:$JV109),IF(EJ109+SUM(EK109:$JV109)&gt;$BJ109,$BJ109-SUM(MK109:$RV109),EJ109),0))</f>
        <v>0</v>
      </c>
      <c r="MK109" s="5">
        <f>IF(EK109=0,0,IF($BJ109&gt;SUM(EL109:$JV109),IF(EK109+SUM(EL109:$JV109)&gt;$BJ109,$BJ109-SUM(ML109:$RV109),EK109),0))</f>
        <v>0</v>
      </c>
      <c r="ML109" s="5">
        <f>IF(EL109=0,0,IF($BJ109&gt;SUM(EM109:$JV109),IF(EL109+SUM(EM109:$JV109)&gt;$BJ109,$BJ109-SUM(MM109:$RV109),EL109),0))</f>
        <v>0</v>
      </c>
      <c r="MM109" s="5">
        <f>IF(EM109=0,0,IF($BJ109&gt;SUM(EN109:$JV109),IF(EM109+SUM(EN109:$JV109)&gt;$BJ109,$BJ109-SUM(MN109:$RV109),EM109),0))</f>
        <v>0</v>
      </c>
      <c r="MN109" s="5">
        <f>IF(EN109=0,0,IF($BJ109&gt;SUM(EO109:$JV109),IF(EN109+SUM(EO109:$JV109)&gt;$BJ109,$BJ109-SUM(MO109:$RV109),EN109),0))</f>
        <v>0</v>
      </c>
      <c r="MO109" s="5">
        <f>IF(EO109=0,0,IF($BJ109&gt;SUM(EP109:$JV109),IF(EO109+SUM(EP109:$JV109)&gt;$BJ109,$BJ109-SUM(MP109:$RV109),EO109),0))</f>
        <v>0</v>
      </c>
      <c r="MP109" s="5">
        <f>IF(EP109=0,0,IF($BJ109&gt;SUM(EQ109:$JV109),IF(EP109+SUM(EQ109:$JV109)&gt;$BJ109,$BJ109-SUM(MQ109:$RV109),EP109),0))</f>
        <v>0</v>
      </c>
      <c r="MQ109" s="5">
        <f>IF(EQ109=0,0,IF($BJ109&gt;SUM(ER109:$JV109),IF(EQ109+SUM(ER109:$JV109)&gt;$BJ109,$BJ109-SUM(MR109:$RV109),EQ109),0))</f>
        <v>0</v>
      </c>
      <c r="MR109" s="5">
        <f>IF(ER109=0,0,IF($BJ109&gt;SUM(ES109:$JV109),IF(ER109+SUM(ES109:$JV109)&gt;$BJ109,$BJ109-SUM(MS109:$RV109),ER109),0))</f>
        <v>0</v>
      </c>
      <c r="MS109" s="5">
        <f>IF(ES109=0,0,IF($BJ109&gt;SUM(ET109:$JV109),IF(ES109+SUM(ET109:$JV109)&gt;$BJ109,$BJ109-SUM(MT109:$RV109),ES109),0))</f>
        <v>0</v>
      </c>
      <c r="MT109" s="5">
        <f>IF(ET109=0,0,IF($BJ109&gt;SUM(EU109:$JV109),IF(ET109+SUM(EU109:$JV109)&gt;$BJ109,$BJ109-SUM(MU109:$RV109),ET109),0))</f>
        <v>0</v>
      </c>
      <c r="MU109" s="5">
        <f>IF(EU109=0,0,IF($BJ109&gt;SUM(EV109:$JV109),IF(EU109+SUM(EV109:$JV109)&gt;$BJ109,$BJ109-SUM(MV109:$RV109),EU109),0))</f>
        <v>0</v>
      </c>
      <c r="MV109" s="5">
        <f>IF(EV109=0,0,IF($BJ109&gt;SUM(EW109:$JV109),IF(EV109+SUM(EW109:$JV109)&gt;$BJ109,$BJ109-SUM(MW109:$RV109),EV109),0))</f>
        <v>0</v>
      </c>
      <c r="MW109" s="5">
        <f>IF(EW109=0,0,IF($BJ109&gt;SUM(EX109:$JV109),IF(EW109+SUM(EX109:$JV109)&gt;$BJ109,$BJ109-SUM(MX109:$RV109),EW109),0))</f>
        <v>0</v>
      </c>
      <c r="MX109" s="5">
        <f>IF(EX109=0,0,IF($BJ109&gt;SUM(EY109:$JV109),IF(EX109+SUM(EY109:$JV109)&gt;$BJ109,$BJ109-SUM(MY109:$RV109),EX109),0))</f>
        <v>0</v>
      </c>
      <c r="MY109" s="5">
        <f>IF(EY109=0,0,IF($BJ109&gt;SUM(EZ109:$JV109),IF(EY109+SUM(EZ109:$JV109)&gt;$BJ109,$BJ109-SUM(MZ109:$RV109),EY109),0))</f>
        <v>0</v>
      </c>
      <c r="MZ109" s="5">
        <f>IF(EZ109=0,0,IF($BJ109&gt;SUM(FA109:$JV109),IF(EZ109+SUM(FA109:$JV109)&gt;$BJ109,$BJ109-SUM(NA109:$RV109),EZ109),0))</f>
        <v>0</v>
      </c>
      <c r="NA109" s="5">
        <f>IF(FA109=0,0,IF($BJ109&gt;SUM(FB109:$JV109),IF(FA109+SUM(FB109:$JV109)&gt;$BJ109,$BJ109-SUM(NB109:$RV109),FA109),0))</f>
        <v>0</v>
      </c>
      <c r="NB109" s="5">
        <f>IF(FB109=0,0,IF($BJ109&gt;SUM(FC109:$JV109),IF(FB109+SUM(FC109:$JV109)&gt;$BJ109,$BJ109-SUM(NC109:$RV109),FB109),0))</f>
        <v>0</v>
      </c>
      <c r="NC109" s="5">
        <f>IF(FC109=0,0,IF($BJ109&gt;SUM(FD109:$JV109),IF(FC109+SUM(FD109:$JV109)&gt;$BJ109,$BJ109-SUM(ND109:$RV109),FC109),0))</f>
        <v>0</v>
      </c>
      <c r="ND109" s="5">
        <f>IF(FD109=0,0,IF($BJ109&gt;SUM(FE109:$JV109),IF(FD109+SUM(FE109:$JV109)&gt;$BJ109,$BJ109-SUM(NE109:$RV109),FD109),0))</f>
        <v>0</v>
      </c>
      <c r="NE109" s="5">
        <f>IF(FE109=0,0,IF($BJ109&gt;SUM(FF109:$JV109),IF(FE109+SUM(FF109:$JV109)&gt;$BJ109,$BJ109-SUM(NF109:$RV109),FE109),0))</f>
        <v>0</v>
      </c>
      <c r="NF109" s="5">
        <f>IF(FF109=0,0,IF($BJ109&gt;SUM(FG109:$JV109),IF(FF109+SUM(FG109:$JV109)&gt;$BJ109,$BJ109-SUM(NG109:$RV109),FF109),0))</f>
        <v>0</v>
      </c>
      <c r="NG109" s="5">
        <f>IF(FG109=0,0,IF($BJ109&gt;SUM(FH109:$JV109),IF(FG109+SUM(FH109:$JV109)&gt;$BJ109,$BJ109-SUM(NH109:$RV109),FG109),0))</f>
        <v>0</v>
      </c>
      <c r="NH109" s="5">
        <f>IF(FH109=0,0,IF($BJ109&gt;SUM(FI109:$JV109),IF(FH109+SUM(FI109:$JV109)&gt;$BJ109,$BJ109-SUM(NI109:$RV109),FH109),0))</f>
        <v>0</v>
      </c>
      <c r="NI109" s="5">
        <f>IF(FI109=0,0,IF($BJ109&gt;SUM(FJ109:$JV109),IF(FI109+SUM(FJ109:$JV109)&gt;$BJ109,$BJ109-SUM(NJ109:$RV109),FI109),0))</f>
        <v>0</v>
      </c>
      <c r="NJ109" s="5">
        <f>IF(FJ109=0,0,IF($BJ109&gt;SUM(FK109:$JV109),IF(FJ109+SUM(FK109:$JV109)&gt;$BJ109,$BJ109-SUM(NK109:$RV109),FJ109),0))</f>
        <v>0</v>
      </c>
      <c r="NK109" s="5">
        <f>IF(FK109=0,0,IF($BJ109&gt;SUM(FL109:$JV109),IF(FK109+SUM(FL109:$JV109)&gt;$BJ109,$BJ109-SUM(NL109:$RV109),FK109),0))</f>
        <v>0</v>
      </c>
      <c r="NL109" s="5">
        <f>IF(FL109=0,0,IF($BJ109&gt;SUM(FM109:$JV109),IF(FL109+SUM(FM109:$JV109)&gt;$BJ109,$BJ109-SUM(NM109:$RV109),FL109),0))</f>
        <v>0</v>
      </c>
      <c r="NM109" s="5">
        <f>IF(FM109=0,0,IF($BJ109&gt;SUM(FN109:$JV109),IF(FM109+SUM(FN109:$JV109)&gt;$BJ109,$BJ109-SUM(NN109:$RV109),FM109),0))</f>
        <v>0</v>
      </c>
      <c r="NN109" s="5">
        <f>IF(FN109=0,0,IF($BJ109&gt;SUM(FO109:$JV109),IF(FN109+SUM(FO109:$JV109)&gt;$BJ109,$BJ109-SUM(NO109:$RV109),FN109),0))</f>
        <v>0</v>
      </c>
      <c r="NO109" s="5">
        <f>IF(FO109=0,0,IF($BJ109&gt;SUM(FP109:$JV109),IF(FO109+SUM(FP109:$JV109)&gt;$BJ109,$BJ109-SUM(NP109:$RV109),FO109),0))</f>
        <v>0</v>
      </c>
      <c r="NP109" s="5">
        <f>IF(FP109=0,0,IF($BJ109&gt;SUM(FQ109:$JV109),IF(FP109+SUM(FQ109:$JV109)&gt;$BJ109,$BJ109-SUM(NQ109:$RV109),FP109),0))</f>
        <v>0</v>
      </c>
      <c r="NQ109" s="5">
        <f>IF(FQ109=0,0,IF($BJ109&gt;SUM(FR109:$JV109),IF(FQ109+SUM(FR109:$JV109)&gt;$BJ109,$BJ109-SUM(NR109:$RV109),FQ109),0))</f>
        <v>0</v>
      </c>
      <c r="NR109" s="5">
        <f>IF(FR109=0,0,IF($BJ109&gt;SUM(FS109:$JV109),IF(FR109+SUM(FS109:$JV109)&gt;$BJ109,$BJ109-SUM(NS109:$RV109),FR109),0))</f>
        <v>0</v>
      </c>
      <c r="NS109" s="5">
        <f>IF(FS109=0,0,IF($BJ109&gt;SUM(FT109:$JV109),IF(FS109+SUM(FT109:$JV109)&gt;$BJ109,$BJ109-SUM(NT109:$RV109),FS109),0))</f>
        <v>0</v>
      </c>
      <c r="NT109" s="5">
        <f>IF(FT109=0,0,IF($BJ109&gt;SUM(FU109:$JV109),IF(FT109+SUM(FU109:$JV109)&gt;$BJ109,$BJ109-SUM(NU109:$RV109),FT109),0))</f>
        <v>0</v>
      </c>
      <c r="NU109" s="5">
        <f>IF(FU109=0,0,IF($BJ109&gt;SUM(FV109:$JV109),IF(FU109+SUM(FV109:$JV109)&gt;$BJ109,$BJ109-SUM(NV109:$RV109),FU109),0))</f>
        <v>0</v>
      </c>
      <c r="NV109" s="5">
        <f>IF(FV109=0,0,IF($BJ109&gt;SUM(FW109:$JV109),IF(FV109+SUM(FW109:$JV109)&gt;$BJ109,$BJ109-SUM(NW109:$RV109),FV109),0))</f>
        <v>0</v>
      </c>
      <c r="NW109" s="5">
        <f>IF(FW109=0,0,IF($BJ109&gt;SUM(FX109:$JV109),IF(FW109+SUM(FX109:$JV109)&gt;$BJ109,$BJ109-SUM(NX109:$RV109),FW109),0))</f>
        <v>0</v>
      </c>
      <c r="NX109" s="5">
        <f>IF(FX109=0,0,IF($BJ109&gt;SUM(FY109:$JV109),IF(FX109+SUM(FY109:$JV109)&gt;$BJ109,$BJ109-SUM(NY109:$RV109),FX109),0))</f>
        <v>0</v>
      </c>
      <c r="NY109" s="5">
        <f>IF(FY109=0,0,IF($BJ109&gt;SUM(FZ109:$JV109),IF(FY109+SUM(FZ109:$JV109)&gt;$BJ109,$BJ109-SUM(NZ109:$RV109),FY109),0))</f>
        <v>0</v>
      </c>
      <c r="NZ109" s="5">
        <f>IF(FZ109=0,0,IF($BJ109&gt;SUM(GA109:$JV109),IF(FZ109+SUM(GA109:$JV109)&gt;$BJ109,$BJ109-SUM(OA109:$RV109),FZ109),0))</f>
        <v>0</v>
      </c>
      <c r="OA109" s="5">
        <f>IF(GA109=0,0,IF($BJ109&gt;SUM(GB109:$JV109),IF(GA109+SUM(GB109:$JV109)&gt;$BJ109,$BJ109-SUM(OB109:$RV109),GA109),0))</f>
        <v>0</v>
      </c>
      <c r="OB109" s="5">
        <f>IF(GB109=0,0,IF($BJ109&gt;SUM(GC109:$JV109),IF(GB109+SUM(GC109:$JV109)&gt;$BJ109,$BJ109-SUM(OC109:$RV109),GB109),0))</f>
        <v>0</v>
      </c>
      <c r="OC109" s="5">
        <f>IF(GC109=0,0,IF($BJ109&gt;SUM(GD109:$JV109),IF(GC109+SUM(GD109:$JV109)&gt;$BJ109,$BJ109-SUM(OD109:$RV109),GC109),0))</f>
        <v>0</v>
      </c>
      <c r="OD109" s="5">
        <f>IF(GD109=0,0,IF($BJ109&gt;SUM(GE109:$JV109),IF(GD109+SUM(GE109:$JV109)&gt;$BJ109,$BJ109-SUM(OE109:$RV109),GD109),0))</f>
        <v>0</v>
      </c>
      <c r="OE109" s="5">
        <f>IF(GE109=0,0,IF($BJ109&gt;SUM(GF109:$JV109),IF(GE109+SUM(GF109:$JV109)&gt;$BJ109,$BJ109-SUM(OF109:$RV109),GE109),0))</f>
        <v>0</v>
      </c>
      <c r="OF109" s="5">
        <f>IF(GF109=0,0,IF($BJ109&gt;SUM(GG109:$JV109),IF(GF109+SUM(GG109:$JV109)&gt;$BJ109,$BJ109-SUM(OG109:$RV109),GF109),0))</f>
        <v>0</v>
      </c>
      <c r="OG109" s="5">
        <f>IF(GG109=0,0,IF($BJ109&gt;SUM(GH109:$JV109),IF(GG109+SUM(GH109:$JV109)&gt;$BJ109,$BJ109-SUM(OH109:$RV109),GG109),0))</f>
        <v>0</v>
      </c>
      <c r="OH109" s="5">
        <f>IF(GH109=0,0,IF($BJ109&gt;SUM(GI109:$JV109),IF(GH109+SUM(GI109:$JV109)&gt;$BJ109,$BJ109-SUM(OI109:$RV109),GH109),0))</f>
        <v>0</v>
      </c>
      <c r="OI109" s="5">
        <f>IF(GI109=0,0,IF($BJ109&gt;SUM(GJ109:$JV109),IF(GI109+SUM(GJ109:$JV109)&gt;$BJ109,$BJ109-SUM(OJ109:$RV109),GI109),0))</f>
        <v>0</v>
      </c>
      <c r="OJ109" s="5">
        <f>IF(GJ109=0,0,IF($BJ109&gt;SUM(GK109:$JV109),IF(GJ109+SUM(GK109:$JV109)&gt;$BJ109,$BJ109-SUM(OK109:$RV109),GJ109),0))</f>
        <v>0</v>
      </c>
      <c r="OK109" s="5">
        <f>IF(GK109=0,0,IF($BJ109&gt;SUM(GL109:$JV109),IF(GK109+SUM(GL109:$JV109)&gt;$BJ109,$BJ109-SUM(OL109:$RV109),GK109),0))</f>
        <v>0</v>
      </c>
      <c r="OL109" s="5">
        <f>IF(GL109=0,0,IF($BJ109&gt;SUM(GM109:$JV109),IF(GL109+SUM(GM109:$JV109)&gt;$BJ109,$BJ109-SUM(OM109:$RV109),GL109),0))</f>
        <v>0</v>
      </c>
      <c r="OM109" s="5">
        <f>IF(GM109=0,0,IF($BJ109&gt;SUM(GN109:$JV109),IF(GM109+SUM(GN109:$JV109)&gt;$BJ109,$BJ109-SUM(ON109:$RV109),GM109),0))</f>
        <v>0</v>
      </c>
      <c r="ON109" s="5">
        <f>IF(GN109=0,0,IF($BJ109&gt;SUM(GO109:$JV109),IF(GN109+SUM(GO109:$JV109)&gt;$BJ109,$BJ109-SUM(OO109:$RV109),GN109),0))</f>
        <v>0</v>
      </c>
      <c r="OO109" s="5">
        <f>IF(GO109=0,0,IF($BJ109&gt;SUM(GP109:$JV109),IF(GO109+SUM(GP109:$JV109)&gt;$BJ109,$BJ109-SUM(OP109:$RV109),GO109),0))</f>
        <v>0</v>
      </c>
      <c r="OP109" s="5">
        <f>IF(GP109=0,0,IF($BJ109&gt;SUM(GQ109:$JV109),IF(GP109+SUM(GQ109:$JV109)&gt;$BJ109,$BJ109-SUM(OQ109:$RV109),GP109),0))</f>
        <v>0</v>
      </c>
      <c r="OQ109" s="5">
        <f>IF(GQ109=0,0,IF($BJ109&gt;SUM(GR109:$JV109),IF(GQ109+SUM(GR109:$JV109)&gt;$BJ109,$BJ109-SUM(OR109:$RV109),GQ109),0))</f>
        <v>0</v>
      </c>
      <c r="OR109" s="5">
        <f>IF(GR109=0,0,IF($BJ109&gt;SUM(GS109:$JV109),IF(GR109+SUM(GS109:$JV109)&gt;$BJ109,$BJ109-SUM(OS109:$RV109),GR109),0))</f>
        <v>0</v>
      </c>
      <c r="OS109" s="5">
        <f>IF(GS109=0,0,IF($BJ109&gt;SUM(GT109:$JV109),IF(GS109+SUM(GT109:$JV109)&gt;$BJ109,$BJ109-SUM(OT109:$RV109),GS109),0))</f>
        <v>0</v>
      </c>
      <c r="OT109" s="5">
        <f>IF(GT109=0,0,IF($BJ109&gt;SUM(GU109:$JV109),IF(GT109+SUM(GU109:$JV109)&gt;$BJ109,$BJ109-SUM(OU109:$RV109),GT109),0))</f>
        <v>0</v>
      </c>
      <c r="OU109" s="5">
        <f>IF(GU109=0,0,IF($BJ109&gt;SUM(GV109:$JV109),IF(GU109+SUM(GV109:$JV109)&gt;$BJ109,$BJ109-SUM(OV109:$RV109),GU109),0))</f>
        <v>0</v>
      </c>
      <c r="OV109" s="5">
        <f>IF(GV109=0,0,IF($BJ109&gt;SUM(GW109:$JV109),IF(GV109+SUM(GW109:$JV109)&gt;$BJ109,$BJ109-SUM(OW109:$RV109),GV109),0))</f>
        <v>0</v>
      </c>
      <c r="OW109" s="5">
        <f>IF(GW109=0,0,IF($BJ109&gt;SUM(GX109:$JV109),IF(GW109+SUM(GX109:$JV109)&gt;$BJ109,$BJ109-SUM(OX109:$RV109),GW109),0))</f>
        <v>0</v>
      </c>
      <c r="OX109" s="5">
        <f>IF(GX109=0,0,IF($BJ109&gt;SUM(GY109:$JV109),IF(GX109+SUM(GY109:$JV109)&gt;$BJ109,$BJ109-SUM(OY109:$RV109),GX109),0))</f>
        <v>0</v>
      </c>
      <c r="OY109" s="5">
        <f>IF(GY109=0,0,IF($BJ109&gt;SUM(GZ109:$JV109),IF(GY109+SUM(GZ109:$JV109)&gt;$BJ109,$BJ109-SUM(OZ109:$RV109),GY109),0))</f>
        <v>0</v>
      </c>
      <c r="OZ109" s="5">
        <f>IF(GZ109=0,0,IF($BJ109&gt;SUM(HA109:$JV109),IF(GZ109+SUM(HA109:$JV109)&gt;$BJ109,$BJ109-SUM(PA109:$RV109),GZ109),0))</f>
        <v>0</v>
      </c>
      <c r="PA109" s="5">
        <f>IF(HA109=0,0,IF($BJ109&gt;SUM(HB109:$JV109),IF(HA109+SUM(HB109:$JV109)&gt;$BJ109,$BJ109-SUM(PB109:$RV109),HA109),0))</f>
        <v>0</v>
      </c>
      <c r="PB109" s="5">
        <f>IF(HB109=0,0,IF($BJ109&gt;SUM(HC109:$JV109),IF(HB109+SUM(HC109:$JV109)&gt;$BJ109,$BJ109-SUM(PC109:$RV109),HB109),0))</f>
        <v>0</v>
      </c>
      <c r="PC109" s="5">
        <f>IF(HC109=0,0,IF($BJ109&gt;SUM(HD109:$JV109),IF(HC109+SUM(HD109:$JV109)&gt;$BJ109,$BJ109-SUM(PD109:$RV109),HC109),0))</f>
        <v>0</v>
      </c>
      <c r="PD109" s="5">
        <f>IF(HD109=0,0,IF($BJ109&gt;SUM(HE109:$JV109),IF(HD109+SUM(HE109:$JV109)&gt;$BJ109,$BJ109-SUM(PE109:$RV109),HD109),0))</f>
        <v>0</v>
      </c>
      <c r="PE109" s="5">
        <f>IF(HE109=0,0,IF($BJ109&gt;SUM(HF109:$JV109),IF(HE109+SUM(HF109:$JV109)&gt;$BJ109,$BJ109-SUM(PF109:$RV109),HE109),0))</f>
        <v>0</v>
      </c>
      <c r="PF109" s="5">
        <f>IF(HF109=0,0,IF($BJ109&gt;SUM(HG109:$JV109),IF(HF109+SUM(HG109:$JV109)&gt;$BJ109,$BJ109-SUM(PG109:$RV109),HF109),0))</f>
        <v>0</v>
      </c>
      <c r="PG109" s="5">
        <f>IF(HG109=0,0,IF($BJ109&gt;SUM(HH109:$JV109),IF(HG109+SUM(HH109:$JV109)&gt;$BJ109,$BJ109-SUM(PH109:$RV109),HG109),0))</f>
        <v>0</v>
      </c>
      <c r="PH109" s="5">
        <f>IF(HH109=0,0,IF($BJ109&gt;SUM(HI109:$JV109),IF(HH109+SUM(HI109:$JV109)&gt;$BJ109,$BJ109-SUM(PI109:$RV109),HH109),0))</f>
        <v>0</v>
      </c>
      <c r="PI109" s="5">
        <f>IF(HI109=0,0,IF($BJ109&gt;SUM(HJ109:$JV109),IF(HI109+SUM(HJ109:$JV109)&gt;$BJ109,$BJ109-SUM(PJ109:$RV109),HI109),0))</f>
        <v>0</v>
      </c>
      <c r="PJ109" s="5">
        <f>IF(HJ109=0,0,IF($BJ109&gt;SUM(HK109:$JV109),IF(HJ109+SUM(HK109:$JV109)&gt;$BJ109,$BJ109-SUM(PK109:$RV109),HJ109),0))</f>
        <v>0</v>
      </c>
      <c r="PK109" s="5">
        <f>IF(HK109=0,0,IF($BJ109&gt;SUM(HL109:$JV109),IF(HK109+SUM(HL109:$JV109)&gt;$BJ109,$BJ109-SUM(PL109:$RV109),HK109),0))</f>
        <v>0</v>
      </c>
      <c r="PL109" s="5">
        <f>IF(HL109=0,0,IF($BJ109&gt;SUM(HM109:$JV109),IF(HL109+SUM(HM109:$JV109)&gt;$BJ109,$BJ109-SUM(PM109:$RV109),HL109),0))</f>
        <v>0</v>
      </c>
      <c r="PM109" s="5">
        <f>IF(HM109=0,0,IF($BJ109&gt;SUM(HN109:$JV109),IF(HM109+SUM(HN109:$JV109)&gt;$BJ109,$BJ109-SUM(PN109:$RV109),HM109),0))</f>
        <v>0</v>
      </c>
      <c r="PN109" s="5">
        <f>IF(HN109=0,0,IF($BJ109&gt;SUM(HO109:$JV109),IF(HN109+SUM(HO109:$JV109)&gt;$BJ109,$BJ109-SUM(PO109:$RV109),HN109),0))</f>
        <v>0</v>
      </c>
      <c r="PO109" s="5">
        <f>IF(HO109=0,0,IF($BJ109&gt;SUM(HP109:$JV109),IF(HO109+SUM(HP109:$JV109)&gt;$BJ109,$BJ109-SUM(PP109:$RV109),HO109),0))</f>
        <v>0</v>
      </c>
      <c r="PP109" s="5">
        <f>IF(HP109=0,0,IF($BJ109&gt;SUM(HQ109:$JV109),IF(HP109+SUM(HQ109:$JV109)&gt;$BJ109,$BJ109-SUM(PQ109:$RV109),HP109),0))</f>
        <v>0</v>
      </c>
      <c r="PQ109" s="5">
        <f>IF(HQ109=0,0,IF($BJ109&gt;SUM(HR109:$JV109),IF(HQ109+SUM(HR109:$JV109)&gt;$BJ109,$BJ109-SUM(PR109:$RV109),HQ109),0))</f>
        <v>0</v>
      </c>
      <c r="PR109" s="5">
        <f>IF(HR109=0,0,IF($BJ109&gt;SUM(HS109:$JV109),IF(HR109+SUM(HS109:$JV109)&gt;$BJ109,$BJ109-SUM(PS109:$RV109),HR109),0))</f>
        <v>0</v>
      </c>
      <c r="PS109" s="5">
        <f>IF(HS109=0,0,IF($BJ109&gt;SUM(HT109:$JV109),IF(HS109+SUM(HT109:$JV109)&gt;$BJ109,$BJ109-SUM(PT109:$RV109),HS109),0))</f>
        <v>0</v>
      </c>
      <c r="PT109" s="5">
        <f>IF(HT109=0,0,IF($BJ109&gt;SUM(HU109:$JV109),IF(HT109+SUM(HU109:$JV109)&gt;$BJ109,$BJ109-SUM(PU109:$RV109),HT109),0))</f>
        <v>0</v>
      </c>
      <c r="PU109" s="5">
        <f>IF(HU109=0,0,IF($BJ109&gt;SUM(HV109:$JV109),IF(HU109+SUM(HV109:$JV109)&gt;$BJ109,$BJ109-SUM(PV109:$RV109),HU109),0))</f>
        <v>0</v>
      </c>
      <c r="PV109" s="5">
        <f>IF(HV109=0,0,IF($BJ109&gt;SUM(HW109:$JV109),IF(HV109+SUM(HW109:$JV109)&gt;$BJ109,$BJ109-SUM(PW109:$RV109),HV109),0))</f>
        <v>0</v>
      </c>
      <c r="PW109" s="5">
        <f>IF(HW109=0,0,IF($BJ109&gt;SUM(HX109:$JV109),IF(HW109+SUM(HX109:$JV109)&gt;$BJ109,$BJ109-SUM(PX109:$RV109),HW109),0))</f>
        <v>0</v>
      </c>
      <c r="PX109" s="5">
        <f>IF(HX109=0,0,IF($BJ109&gt;SUM(HY109:$JV109),IF(HX109+SUM(HY109:$JV109)&gt;$BJ109,$BJ109-SUM(PY109:$RV109),HX109),0))</f>
        <v>0</v>
      </c>
      <c r="PY109" s="5">
        <f>IF(HY109=0,0,IF($BJ109&gt;SUM(HZ109:$JV109),IF(HY109+SUM(HZ109:$JV109)&gt;$BJ109,$BJ109-SUM(PZ109:$RV109),HY109),0))</f>
        <v>0</v>
      </c>
      <c r="PZ109" s="5">
        <f>IF(HZ109=0,0,IF($BJ109&gt;SUM(IA109:$JV109),IF(HZ109+SUM(IA109:$JV109)&gt;$BJ109,$BJ109-SUM(QA109:$RV109),HZ109),0))</f>
        <v>0</v>
      </c>
      <c r="QA109" s="5">
        <f>IF(IA109=0,0,IF($BJ109&gt;SUM(IB109:$JV109),IF(IA109+SUM(IB109:$JV109)&gt;$BJ109,$BJ109-SUM(QB109:$RV109),IA109),0))</f>
        <v>0</v>
      </c>
      <c r="QB109" s="5">
        <f>IF(IB109=0,0,IF($BJ109&gt;SUM(IC109:$JV109),IF(IB109+SUM(IC109:$JV109)&gt;$BJ109,$BJ109-SUM(QC109:$RV109),IB109),0))</f>
        <v>0</v>
      </c>
      <c r="QC109" s="5">
        <f>IF(IC109=0,0,IF($BJ109&gt;SUM(ID109:$JV109),IF(IC109+SUM(ID109:$JV109)&gt;$BJ109,$BJ109-SUM(QD109:$RV109),IC109),0))</f>
        <v>0</v>
      </c>
      <c r="QD109" s="5">
        <f>IF(ID109=0,0,IF($BJ109&gt;SUM(IE109:$JV109),IF(ID109+SUM(IE109:$JV109)&gt;$BJ109,$BJ109-SUM(QE109:$RV109),ID109),0))</f>
        <v>0</v>
      </c>
      <c r="QE109" s="5">
        <f>IF(IE109=0,0,IF($BJ109&gt;SUM(IF109:$JV109),IF(IE109+SUM(IF109:$JV109)&gt;$BJ109,$BJ109-SUM(QF109:$RV109),IE109),0))</f>
        <v>0</v>
      </c>
      <c r="QF109" s="5">
        <f>IF(IF109=0,0,IF($BJ109&gt;SUM(IG109:$JV109),IF(IF109+SUM(IG109:$JV109)&gt;$BJ109,$BJ109-SUM(QG109:$RV109),IF109),0))</f>
        <v>0</v>
      </c>
      <c r="QG109" s="5">
        <f>IF(IG109=0,0,IF($BJ109&gt;SUM(IH109:$JV109),IF(IG109+SUM(IH109:$JV109)&gt;$BJ109,$BJ109-SUM(QH109:$RV109),IG109),0))</f>
        <v>0</v>
      </c>
      <c r="QH109" s="5">
        <f>IF(IH109=0,0,IF($BJ109&gt;SUM(II109:$JV109),IF(IH109+SUM(II109:$JV109)&gt;$BJ109,$BJ109-SUM(QI109:$RV109),IH109),0))</f>
        <v>0</v>
      </c>
      <c r="QI109" s="5">
        <f>IF(II109=0,0,IF($BJ109&gt;SUM(IJ109:$JV109),IF(II109+SUM(IJ109:$JV109)&gt;$BJ109,$BJ109-SUM(QJ109:$RV109),II109),0))</f>
        <v>0</v>
      </c>
      <c r="QJ109" s="5">
        <f>IF(IJ109=0,0,IF($BJ109&gt;SUM(IK109:$JV109),IF(IJ109+SUM(IK109:$JV109)&gt;$BJ109,$BJ109-SUM(QK109:$RV109),IJ109),0))</f>
        <v>0</v>
      </c>
      <c r="QK109" s="5">
        <f>IF(IK109=0,0,IF($BJ109&gt;SUM(IL109:$JV109),IF(IK109+SUM(IL109:$JV109)&gt;$BJ109,$BJ109-SUM(QL109:$RV109),IK109),0))</f>
        <v>0</v>
      </c>
      <c r="QL109" s="5">
        <f>IF(IL109=0,0,IF($BJ109&gt;SUM(IM109:$JV109),IF(IL109+SUM(IM109:$JV109)&gt;$BJ109,$BJ109-SUM(QM109:$RV109),IL109),0))</f>
        <v>0</v>
      </c>
      <c r="QM109" s="5">
        <f>IF(IM109=0,0,IF($BJ109&gt;SUM(IN109:$JV109),IF(IM109+SUM(IN109:$JV109)&gt;$BJ109,$BJ109-SUM(QN109:$RV109),IM109),0))</f>
        <v>0</v>
      </c>
      <c r="QN109" s="5">
        <f>IF(IN109=0,0,IF($BJ109&gt;SUM(IO109:$JV109),IF(IN109+SUM(IO109:$JV109)&gt;$BJ109,$BJ109-SUM(QO109:$RV109),IN109),0))</f>
        <v>0</v>
      </c>
      <c r="QO109" s="5">
        <f>IF(IO109=0,0,IF($BJ109&gt;SUM(IP109:$JV109),IF(IO109+SUM(IP109:$JV109)&gt;$BJ109,$BJ109-SUM(QP109:$RV109),IO109),0))</f>
        <v>0</v>
      </c>
      <c r="QP109" s="5">
        <f>IF(IP109=0,0,IF($BJ109&gt;SUM(IQ109:$JV109),IF(IP109+SUM(IQ109:$JV109)&gt;$BJ109,$BJ109-SUM(QQ109:$RV109),IP109),0))</f>
        <v>0</v>
      </c>
      <c r="QQ109" s="5">
        <f>IF(IQ109=0,0,IF($BJ109&gt;SUM(IR109:$JV109),IF(IQ109+SUM(IR109:$JV109)&gt;$BJ109,$BJ109-SUM(QR109:$RV109),IQ109),0))</f>
        <v>0</v>
      </c>
      <c r="QR109" s="5">
        <f>IF(IR109=0,0,IF($BJ109&gt;SUM(IS109:$JV109),IF(IR109+SUM(IS109:$JV109)&gt;$BJ109,$BJ109-SUM(QS109:$RV109),IR109),0))</f>
        <v>0</v>
      </c>
      <c r="QS109" s="5">
        <f>IF(IS109=0,0,IF($BJ109&gt;SUM(IT109:$JV109),IF(IS109+SUM(IT109:$JV109)&gt;$BJ109,$BJ109-SUM(QT109:$RV109),IS109),0))</f>
        <v>0</v>
      </c>
      <c r="QT109" s="5">
        <f>IF(IT109=0,0,IF($BJ109&gt;SUM(IU109:$JV109),IF(IT109+SUM(IU109:$JV109)&gt;$BJ109,$BJ109-SUM(QU109:$RV109),IT109),0))</f>
        <v>0</v>
      </c>
      <c r="QU109" s="5">
        <f>IF(IU109=0,0,IF($BJ109&gt;SUM(IV109:$JV109),IF(IU109+SUM(IV109:$JV109)&gt;$BJ109,$BJ109-SUM(QV109:$RV109),IU109),0))</f>
        <v>0</v>
      </c>
      <c r="QV109" s="5">
        <f>IF(IV109=0,0,IF($BJ109&gt;SUM(IW109:$JV109),IF(IV109+SUM(IW109:$JV109)&gt;$BJ109,$BJ109-SUM(QW109:$RV109),IV109),0))</f>
        <v>0</v>
      </c>
      <c r="QW109" s="5">
        <f>IF(IW109=0,0,IF($BJ109&gt;SUM(IX109:$JV109),IF(IW109+SUM(IX109:$JV109)&gt;$BJ109,$BJ109-SUM(QX109:$RV109),IW109),0))</f>
        <v>0</v>
      </c>
      <c r="QX109" s="5">
        <f>IF(IX109=0,0,IF($BJ109&gt;SUM(IY109:$JV109),IF(IX109+SUM(IY109:$JV109)&gt;$BJ109,$BJ109-SUM(QY109:$RV109),IX109),0))</f>
        <v>0</v>
      </c>
      <c r="QY109" s="5">
        <f>IF(IY109=0,0,IF($BJ109&gt;SUM(IZ109:$JV109),IF(IY109+SUM(IZ109:$JV109)&gt;$BJ109,$BJ109-SUM(QZ109:$RV109),IY109),0))</f>
        <v>0</v>
      </c>
      <c r="QZ109" s="5">
        <f>IF(IZ109=0,0,IF($BJ109&gt;SUM(JA109:$JV109),IF(IZ109+SUM(JA109:$JV109)&gt;$BJ109,$BJ109-SUM(RA109:$RV109),IZ109),0))</f>
        <v>0</v>
      </c>
      <c r="RA109" s="5">
        <f>IF(JA109=0,0,IF($BJ109&gt;SUM(JB109:$JV109),IF(JA109+SUM(JB109:$JV109)&gt;$BJ109,$BJ109-SUM(RB109:$RV109),JA109),0))</f>
        <v>0</v>
      </c>
      <c r="RB109" s="5">
        <f>IF(JB109=0,0,IF($BJ109&gt;SUM(JC109:$JV109),IF(JB109+SUM(JC109:$JV109)&gt;$BJ109,$BJ109-SUM(RC109:$RV109),JB109),0))</f>
        <v>0</v>
      </c>
      <c r="RC109" s="5">
        <f>IF(JC109=0,0,IF($BJ109&gt;SUM(JD109:$JV109),IF(JC109+SUM(JD109:$JV109)&gt;$BJ109,$BJ109-SUM(RD109:$RV109),JC109),0))</f>
        <v>0</v>
      </c>
      <c r="RD109" s="5">
        <f>IF(JD109=0,0,IF($BJ109&gt;SUM(JE109:$JV109),IF(JD109+SUM(JE109:$JV109)&gt;$BJ109,$BJ109-SUM(RE109:$RV109),JD109),0))</f>
        <v>0</v>
      </c>
      <c r="RE109" s="5">
        <f>IF(JE109=0,0,IF($BJ109&gt;SUM(JF109:$JV109),IF(JE109+SUM(JF109:$JV109)&gt;$BJ109,$BJ109-SUM(RF109:$RV109),JE109),0))</f>
        <v>0</v>
      </c>
      <c r="RF109" s="5">
        <f>IF(JF109=0,0,IF($BJ109&gt;SUM(JG109:$JV109),IF(JF109+SUM(JG109:$JV109)&gt;$BJ109,$BJ109-SUM(RG109:$RV109),JF109),0))</f>
        <v>0</v>
      </c>
      <c r="RG109" s="5">
        <f>IF(JG109=0,0,IF($BJ109&gt;SUM(JH109:$JV109),IF(JG109+SUM(JH109:$JV109)&gt;$BJ109,$BJ109-SUM(RH109:$RV109),JG109),0))</f>
        <v>0</v>
      </c>
      <c r="RH109" s="5">
        <f>IF(JH109=0,0,IF($BJ109&gt;SUM(JI109:$JV109),IF(JH109+SUM(JI109:$JV109)&gt;$BJ109,$BJ109-SUM(RI109:$RV109),JH109),0))</f>
        <v>0</v>
      </c>
      <c r="RI109" s="5">
        <f>IF(JI109=0,0,IF($BJ109&gt;SUM(JJ109:$JV109),IF(JI109+SUM(JJ109:$JV109)&gt;$BJ109,$BJ109-SUM(RJ109:$RV109),JI109),0))</f>
        <v>0</v>
      </c>
      <c r="RJ109" s="5">
        <f>IF(JJ109=0,0,IF($BJ109&gt;SUM(JK109:$JV109),IF(JJ109+SUM(JK109:$JV109)&gt;$BJ109,$BJ109-SUM(RK109:$RV109),JJ109),0))</f>
        <v>0</v>
      </c>
      <c r="RK109" s="5">
        <f>IF(JK109=0,0,IF($BJ109&gt;SUM(JL109:$JV109),IF(JK109+SUM(JL109:$JV109)&gt;$BJ109,$BJ109-SUM(RL109:$RV109),JK109),0))</f>
        <v>0</v>
      </c>
      <c r="RL109" s="5">
        <f>IF(JL109=0,0,IF($BJ109&gt;SUM(JM109:$JV109),IF(JL109+SUM(JM109:$JV109)&gt;$BJ109,$BJ109-SUM(RM109:$RV109),JL109),0))</f>
        <v>0</v>
      </c>
      <c r="RM109" s="5">
        <f>IF(JM109=0,0,IF($BJ109&gt;SUM(JN109:$JV109),IF(JM109+SUM(JN109:$JV109)&gt;$BJ109,$BJ109-SUM(RN109:$RV109),JM109),0))</f>
        <v>0</v>
      </c>
      <c r="RN109" s="5">
        <f>IF(JN109=0,0,IF($BJ109&gt;SUM(JO109:$JV109),IF(JN109+SUM(JO109:$JV109)&gt;$BJ109,$BJ109-SUM(RO109:$RV109),JN109),0))</f>
        <v>0</v>
      </c>
      <c r="RO109" s="5">
        <f>IF(JO109=0,0,IF($BJ109&gt;SUM(JP109:$JV109),IF(JO109+SUM(JP109:$JV109)&gt;$BJ109,$BJ109-SUM(RP109:$RV109),JO109),0))</f>
        <v>0</v>
      </c>
      <c r="RP109" s="5">
        <f>IF(JP109=0,0,IF($BJ109&gt;SUM(JQ109:$JV109),IF(JP109+SUM(JQ109:$JV109)&gt;$BJ109,$BJ109-SUM(RQ109:$RV109),JP109),0))</f>
        <v>0</v>
      </c>
      <c r="RQ109" s="5">
        <f>IF(JQ109=0,0,IF($BJ109&gt;SUM(JR109:$JV109),IF(JQ109+SUM(JR109:$JV109)&gt;$BJ109,$BJ109-SUM(RR109:$RV109),JQ109),0))</f>
        <v>0</v>
      </c>
      <c r="RR109" s="5">
        <f>IF(JR109=0,0,IF($BJ109&gt;SUM(JS109:$JV109),IF(JR109+SUM(JS109:$JV109)&gt;$BJ109,$BJ109-SUM(RS109:$RV109),JR109),0))</f>
        <v>0</v>
      </c>
      <c r="RS109" s="5">
        <f>IF(JS109=0,0,IF($BJ109&gt;SUM(JT109:$JV109),IF(JS109+SUM(JT109:$JV109)&gt;$BJ109,$BJ109-SUM(RT109:$RV109),JS109),0))</f>
        <v>0</v>
      </c>
      <c r="RT109" s="5">
        <f>IF(JT109=0,0,IF($BJ109&gt;SUM(JU109:$JV109),IF(JT109+SUM(JU109:$JV109)&gt;$BJ109,$BJ109-SUM(RU109:$RV109),JT109),0))</f>
        <v>0</v>
      </c>
      <c r="RU109" s="5">
        <f>IF(JU109=0,0,IF($BJ109&gt;SUM(JV109:$JV109),IF(JU109+SUM(JV109:$JV109)&gt;$BJ109,$BJ109-SUM(RV109:$RV109),JU109),0))</f>
        <v>0</v>
      </c>
      <c r="RV109" s="54"/>
      <c r="RW109" s="12">
        <f ca="1">SUMIFS(Sales!D$1:D$151,Sales!B$1:B$151,B109,Sales!C$1:C$151,C109)</f>
        <v>143</v>
      </c>
      <c r="RX109" s="65" t="b">
        <f>IF(COUNTIF(Sales!C$1:C$153,C109)=1,TRUE,FALSE)</f>
        <v>1</v>
      </c>
      <c r="RY109" t="b">
        <f t="shared" si="625"/>
        <v>1</v>
      </c>
    </row>
    <row r="110" spans="1:493" hidden="1" x14ac:dyDescent="0.35">
      <c r="A110" s="7">
        <f t="shared" ca="1" si="546"/>
        <v>110</v>
      </c>
      <c r="B110" s="126" t="str">
        <f t="shared" si="595"/>
        <v>GC-Shoes</v>
      </c>
      <c r="C110" s="20" t="s">
        <v>163</v>
      </c>
      <c r="D110" s="20" t="s">
        <v>483</v>
      </c>
      <c r="E110" s="155">
        <f>IF(LEFT(C110,5)="Total",0,SUMIFS(Costing!E$1:E$79,Costing!C$1:C$79,B110,Costing!D$1:D$79,C110))</f>
        <v>0</v>
      </c>
      <c r="F110" s="60">
        <f>SUMIFS(Costing!G$1:G$79,Costing!C$1:C$79,B110,Costing!D$1:D$79,C110)</f>
        <v>0</v>
      </c>
      <c r="G110" s="92"/>
      <c r="H110" s="220"/>
      <c r="I110" s="67">
        <f t="shared" si="626"/>
        <v>0</v>
      </c>
      <c r="J110" s="92"/>
      <c r="K110" s="220"/>
      <c r="L110" s="67">
        <f t="shared" si="627"/>
        <v>0</v>
      </c>
      <c r="M110" s="92"/>
      <c r="N110" s="220"/>
      <c r="O110" s="67">
        <f t="shared" si="628"/>
        <v>0</v>
      </c>
      <c r="P110" s="92"/>
      <c r="Q110" s="220"/>
      <c r="R110" s="67">
        <f t="shared" si="629"/>
        <v>0</v>
      </c>
      <c r="S110" s="92"/>
      <c r="T110" s="220"/>
      <c r="U110" s="67">
        <f t="shared" si="630"/>
        <v>0</v>
      </c>
      <c r="V110" s="92"/>
      <c r="W110" s="220"/>
      <c r="X110" s="67">
        <f t="shared" si="631"/>
        <v>0</v>
      </c>
      <c r="Y110" s="92"/>
      <c r="Z110" s="220"/>
      <c r="AA110" s="67">
        <f t="shared" si="632"/>
        <v>0</v>
      </c>
      <c r="AB110" s="92"/>
      <c r="AC110" s="220"/>
      <c r="AD110" s="67">
        <f t="shared" si="633"/>
        <v>0</v>
      </c>
      <c r="AE110" s="92"/>
      <c r="AF110" s="220"/>
      <c r="AG110" s="67">
        <f t="shared" si="634"/>
        <v>0</v>
      </c>
      <c r="AH110" s="92"/>
      <c r="AI110" s="220"/>
      <c r="AJ110" s="67">
        <f t="shared" si="635"/>
        <v>0</v>
      </c>
      <c r="AK110" s="92"/>
      <c r="AL110" s="220"/>
      <c r="AM110" s="67">
        <f t="shared" si="636"/>
        <v>0</v>
      </c>
      <c r="AN110" s="92"/>
      <c r="AO110" s="220"/>
      <c r="AP110" s="67">
        <f t="shared" si="637"/>
        <v>0</v>
      </c>
      <c r="AQ110" s="92"/>
      <c r="AR110" s="220"/>
      <c r="AS110" s="67">
        <f t="shared" si="638"/>
        <v>0</v>
      </c>
      <c r="AT110" s="92"/>
      <c r="AU110" s="220"/>
      <c r="AV110" s="67">
        <f t="shared" si="639"/>
        <v>0</v>
      </c>
      <c r="AW110" s="92"/>
      <c r="AX110" s="220"/>
      <c r="AY110" s="67">
        <f t="shared" si="640"/>
        <v>0</v>
      </c>
      <c r="AZ110" s="92"/>
      <c r="BA110" s="220"/>
      <c r="BB110" s="67">
        <f t="shared" si="641"/>
        <v>0</v>
      </c>
      <c r="BC110" s="92"/>
      <c r="BD110" s="220"/>
      <c r="BE110" s="67">
        <f t="shared" si="642"/>
        <v>0</v>
      </c>
      <c r="BF110" s="92"/>
      <c r="BG110" s="220"/>
      <c r="BH110" s="67">
        <f t="shared" si="643"/>
        <v>0</v>
      </c>
      <c r="BI110" s="68"/>
      <c r="BJ110" s="154">
        <f t="shared" si="644"/>
        <v>0</v>
      </c>
      <c r="BK110" s="116">
        <f t="shared" si="645"/>
        <v>0</v>
      </c>
      <c r="BL110" s="50"/>
      <c r="BM110" s="5">
        <f ca="1">SUMIFS(INDIRECT("Sales!"&amp;RW110&amp;":"&amp;RW110),Sales!$1:$1,"&gt;"&amp;$BN$2,Sales!$1:$1,"&lt;="&amp;$C$2)/$BM$2*30</f>
        <v>2.3333333333333335</v>
      </c>
      <c r="BN110" s="72"/>
      <c r="BO110" s="5">
        <f>SUMIF($DB$2:$RV$2,"&lt;"&amp;BO$2,$DB110:$RV110)-SUM($BN110:BN110)</f>
        <v>0</v>
      </c>
      <c r="BP110" s="5">
        <f>SUMIF($DB$2:$RV$2,"&lt;"&amp;BP$2,$DB110:$RV110)-SUM($BN110:BO110)</f>
        <v>0</v>
      </c>
      <c r="BQ110" s="5">
        <f>SUMIF($DB$2:$RV$2,"&lt;"&amp;BQ$2,$DB110:$RV110)-SUM($BN110:BP110)</f>
        <v>0</v>
      </c>
      <c r="BR110" s="5">
        <f>SUMIF($DB$2:$RV$2,"&lt;"&amp;BR$2,$DB110:$RV110)-SUM($BN110:BQ110)</f>
        <v>0</v>
      </c>
      <c r="BS110" s="5">
        <f>SUMIF($DB$2:$RV$2,"&lt;"&amp;BS$2,$DB110:$RV110)-SUM($BN110:BR110)</f>
        <v>0</v>
      </c>
      <c r="BT110" s="5">
        <f>SUMIF($DB$2:$RV$2,"&lt;"&amp;BT$2,$DB110:$RV110)-SUM($BN110:BS110)</f>
        <v>0</v>
      </c>
      <c r="BU110" s="5">
        <f t="shared" si="623"/>
        <v>0</v>
      </c>
      <c r="BV110" s="10"/>
      <c r="BW110" s="95"/>
      <c r="BX110" s="95">
        <v>0</v>
      </c>
      <c r="BY110" s="95">
        <v>0</v>
      </c>
      <c r="BZ110" s="95"/>
      <c r="CA110" s="95"/>
      <c r="CB110" s="95"/>
      <c r="CC110" s="79">
        <v>0</v>
      </c>
      <c r="CD110" s="79">
        <v>0</v>
      </c>
      <c r="CE110" s="79">
        <v>0</v>
      </c>
      <c r="CF110" s="79">
        <v>0</v>
      </c>
      <c r="CG110" s="79">
        <v>0</v>
      </c>
      <c r="CH110" s="79">
        <v>0</v>
      </c>
      <c r="CI110" s="79">
        <v>0</v>
      </c>
      <c r="CJ110" s="79">
        <v>0</v>
      </c>
      <c r="CK110" s="79">
        <v>0</v>
      </c>
      <c r="CL110" s="79">
        <v>0</v>
      </c>
      <c r="CM110" s="79">
        <v>0</v>
      </c>
      <c r="CN110" s="79">
        <v>0</v>
      </c>
      <c r="CO110" s="79">
        <v>0</v>
      </c>
      <c r="CP110" s="79">
        <v>3</v>
      </c>
      <c r="CQ110" s="79">
        <v>0</v>
      </c>
      <c r="CR110" s="79">
        <v>0</v>
      </c>
      <c r="CS110" s="79">
        <v>0</v>
      </c>
      <c r="CT110" s="79">
        <v>0</v>
      </c>
      <c r="CU110" s="79">
        <v>0</v>
      </c>
      <c r="CV110" s="79">
        <v>0</v>
      </c>
      <c r="CW110" s="79">
        <v>0</v>
      </c>
      <c r="CX110" s="95">
        <v>0</v>
      </c>
      <c r="CY110" s="79">
        <v>2</v>
      </c>
      <c r="CZ110" s="79">
        <v>2</v>
      </c>
      <c r="DA110" s="79">
        <v>3</v>
      </c>
      <c r="DB110" s="5">
        <v>3</v>
      </c>
      <c r="DC110" s="5">
        <v>1</v>
      </c>
      <c r="DD110" s="5">
        <v>0</v>
      </c>
      <c r="DE110" s="5">
        <v>2</v>
      </c>
      <c r="DF110" s="5">
        <v>0</v>
      </c>
      <c r="DG110" s="5">
        <v>0</v>
      </c>
      <c r="DH110" s="5">
        <v>3</v>
      </c>
      <c r="DI110" s="5">
        <v>1</v>
      </c>
      <c r="DJ110" s="5">
        <v>2</v>
      </c>
      <c r="DK110" s="5">
        <v>2</v>
      </c>
      <c r="DL110" s="5">
        <v>2</v>
      </c>
      <c r="DM110" s="5">
        <v>0</v>
      </c>
      <c r="DN110" s="5">
        <v>2</v>
      </c>
      <c r="DO110" s="5">
        <v>0</v>
      </c>
      <c r="DP110" s="5">
        <v>2</v>
      </c>
      <c r="DQ110" s="5">
        <v>2</v>
      </c>
      <c r="DR110" s="5">
        <v>2</v>
      </c>
      <c r="DS110" s="5">
        <v>2</v>
      </c>
      <c r="DT110" s="5">
        <v>5</v>
      </c>
      <c r="DU110" s="5">
        <v>7</v>
      </c>
      <c r="DV110" s="5">
        <v>12</v>
      </c>
      <c r="DW110" s="5">
        <v>10</v>
      </c>
      <c r="DX110" s="5">
        <v>6</v>
      </c>
      <c r="DY110" s="5">
        <v>0</v>
      </c>
      <c r="DZ110" s="5">
        <v>5</v>
      </c>
      <c r="EA110" s="5">
        <v>0</v>
      </c>
      <c r="EB110" s="5">
        <v>2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2</v>
      </c>
      <c r="EI110" s="5">
        <v>0</v>
      </c>
      <c r="EJ110" s="5">
        <v>0</v>
      </c>
      <c r="EK110" s="5">
        <v>2</v>
      </c>
      <c r="EL110" s="5">
        <v>3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1</v>
      </c>
      <c r="EY110" s="5">
        <v>0</v>
      </c>
      <c r="EZ110" s="5">
        <v>1</v>
      </c>
      <c r="FA110" s="5">
        <v>0</v>
      </c>
      <c r="FB110" s="5">
        <v>1</v>
      </c>
      <c r="FC110" s="5">
        <v>0</v>
      </c>
      <c r="FD110" s="5">
        <v>0</v>
      </c>
      <c r="FE110" s="5">
        <v>0</v>
      </c>
      <c r="FF110" s="5">
        <v>0</v>
      </c>
      <c r="FG110" s="5">
        <v>2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5</v>
      </c>
      <c r="FS110" s="5">
        <v>0</v>
      </c>
      <c r="FT110" s="5">
        <v>5</v>
      </c>
      <c r="FU110" s="5">
        <v>5</v>
      </c>
      <c r="FV110" s="5">
        <v>0</v>
      </c>
      <c r="FW110" s="5">
        <v>5</v>
      </c>
      <c r="FX110" s="5">
        <v>5</v>
      </c>
      <c r="FY110" s="5">
        <v>0</v>
      </c>
      <c r="FZ110" s="5">
        <v>0</v>
      </c>
      <c r="GA110" s="5">
        <v>20</v>
      </c>
      <c r="GB110" s="5">
        <v>0</v>
      </c>
      <c r="GC110" s="5">
        <v>2</v>
      </c>
      <c r="GD110" s="5">
        <v>0</v>
      </c>
      <c r="GE110" s="5">
        <v>4</v>
      </c>
      <c r="GF110" s="5">
        <v>14</v>
      </c>
      <c r="GG110" s="5">
        <v>0</v>
      </c>
      <c r="GH110" s="5">
        <v>3</v>
      </c>
      <c r="GI110" s="5">
        <v>16</v>
      </c>
      <c r="GJ110" s="5">
        <v>3</v>
      </c>
      <c r="GK110" s="5">
        <v>6</v>
      </c>
      <c r="GL110" s="5">
        <v>6</v>
      </c>
      <c r="GM110" s="5">
        <v>6</v>
      </c>
      <c r="GN110" s="5">
        <v>4</v>
      </c>
      <c r="GO110" s="5">
        <v>5</v>
      </c>
      <c r="GP110" s="5">
        <v>2</v>
      </c>
      <c r="GQ110" s="5">
        <v>2</v>
      </c>
      <c r="GR110" s="5">
        <v>5</v>
      </c>
      <c r="GS110" s="5">
        <v>0</v>
      </c>
      <c r="GT110" s="5">
        <v>5</v>
      </c>
      <c r="GU110" s="5">
        <v>5</v>
      </c>
      <c r="GV110" s="5">
        <v>0</v>
      </c>
      <c r="GW110" s="5">
        <v>0</v>
      </c>
      <c r="GX110" s="5">
        <v>0</v>
      </c>
      <c r="GY110" s="5">
        <v>3</v>
      </c>
      <c r="GZ110" s="5">
        <v>1</v>
      </c>
      <c r="HA110" s="5">
        <v>3</v>
      </c>
      <c r="HB110" s="5">
        <v>6</v>
      </c>
      <c r="HC110" s="5">
        <v>0</v>
      </c>
      <c r="HD110" s="5">
        <v>4</v>
      </c>
      <c r="HE110" s="5">
        <v>5</v>
      </c>
      <c r="HF110" s="5">
        <v>4</v>
      </c>
      <c r="HG110" s="5">
        <v>4</v>
      </c>
      <c r="HH110" s="5">
        <v>5</v>
      </c>
      <c r="HI110" s="5">
        <v>5</v>
      </c>
      <c r="HJ110" s="5">
        <v>5</v>
      </c>
      <c r="HK110" s="5">
        <v>6</v>
      </c>
      <c r="HL110" s="5">
        <v>1</v>
      </c>
      <c r="HM110" s="5">
        <v>5</v>
      </c>
      <c r="HN110" s="5">
        <v>3</v>
      </c>
      <c r="HO110" s="5">
        <v>5</v>
      </c>
      <c r="HP110" s="5">
        <v>5</v>
      </c>
      <c r="HQ110" s="5">
        <v>4</v>
      </c>
      <c r="HR110" s="5">
        <v>5</v>
      </c>
      <c r="HS110" s="5">
        <v>5</v>
      </c>
      <c r="HT110" s="5">
        <v>4</v>
      </c>
      <c r="HU110" s="5">
        <v>5</v>
      </c>
      <c r="HV110" s="5">
        <v>3</v>
      </c>
      <c r="HW110" s="5">
        <v>3</v>
      </c>
      <c r="HX110" s="5">
        <v>6</v>
      </c>
      <c r="HY110" s="5">
        <v>6</v>
      </c>
      <c r="HZ110" s="5">
        <v>5</v>
      </c>
      <c r="IA110" s="5">
        <v>6</v>
      </c>
      <c r="IB110" s="5">
        <v>5</v>
      </c>
      <c r="IC110" s="5">
        <v>4</v>
      </c>
      <c r="ID110" s="5">
        <v>6</v>
      </c>
      <c r="IE110" s="5">
        <v>6</v>
      </c>
      <c r="IF110" s="5"/>
      <c r="IG110" s="5">
        <v>4</v>
      </c>
      <c r="IH110" s="5">
        <v>5</v>
      </c>
      <c r="II110" s="5">
        <v>2</v>
      </c>
      <c r="IJ110" s="5">
        <v>4</v>
      </c>
      <c r="IK110" s="5">
        <v>6</v>
      </c>
      <c r="IL110" s="5">
        <v>6</v>
      </c>
      <c r="IM110" s="5">
        <v>5</v>
      </c>
      <c r="IN110" s="5">
        <v>6</v>
      </c>
      <c r="IO110" s="5">
        <v>5</v>
      </c>
      <c r="IP110" s="5">
        <v>3</v>
      </c>
      <c r="IQ110" s="5">
        <v>6</v>
      </c>
      <c r="IR110" s="5">
        <v>3</v>
      </c>
      <c r="IS110" s="5">
        <v>3</v>
      </c>
      <c r="IT110" s="5">
        <v>3</v>
      </c>
      <c r="IU110" s="5">
        <v>3</v>
      </c>
      <c r="IV110" s="5">
        <v>3</v>
      </c>
      <c r="IW110" s="5">
        <v>2</v>
      </c>
      <c r="IX110" s="5">
        <v>2</v>
      </c>
      <c r="IY110" s="5">
        <v>2</v>
      </c>
      <c r="IZ110" s="5">
        <v>2</v>
      </c>
      <c r="JA110" s="5">
        <v>2</v>
      </c>
      <c r="JB110" s="5">
        <v>0</v>
      </c>
      <c r="JC110" s="5">
        <v>2</v>
      </c>
      <c r="JD110" s="5">
        <v>0</v>
      </c>
      <c r="JE110" s="5">
        <v>0</v>
      </c>
      <c r="JF110" s="5">
        <v>3</v>
      </c>
      <c r="JG110" s="5">
        <v>3</v>
      </c>
      <c r="JH110" s="5">
        <v>3</v>
      </c>
      <c r="JI110" s="5">
        <v>2</v>
      </c>
      <c r="JJ110">
        <v>3</v>
      </c>
      <c r="JK110" s="5">
        <v>1</v>
      </c>
      <c r="JL110" s="5">
        <v>2</v>
      </c>
      <c r="JM110" s="5">
        <v>1</v>
      </c>
      <c r="JN110" s="5">
        <v>1</v>
      </c>
      <c r="JO110" s="5">
        <v>2</v>
      </c>
      <c r="JP110" s="5">
        <v>3</v>
      </c>
      <c r="JQ110" s="5">
        <v>2</v>
      </c>
      <c r="JR110" s="5">
        <v>2</v>
      </c>
      <c r="JS110" s="5">
        <v>0</v>
      </c>
      <c r="JT110" s="5">
        <v>0</v>
      </c>
      <c r="JU110" s="5">
        <v>2</v>
      </c>
      <c r="JV110" s="54"/>
      <c r="JW110" s="5">
        <f>IF(BW110=0,0,IF($BJ110&gt;SUM(BX110:$JV110),IF(BW110+SUM(BX110:$JV110)&gt;$BJ110,$BJ110-SUM(JX110:$RV110),BW110),0))</f>
        <v>0</v>
      </c>
      <c r="JX110" s="5">
        <f>IF(BX110=0,0,IF($BJ110&gt;SUM(BY110:$JV110),IF(BX110+SUM(BY110:$JV110)&gt;$BJ110,$BJ110-SUM(JY110:$RV110),BX110),0))</f>
        <v>0</v>
      </c>
      <c r="JY110" s="5">
        <f>IF(BY110=0,0,IF($BJ110&gt;SUM(BZ110:$JV110),IF(BY110+SUM(BZ110:$JV110)&gt;$BJ110,$BJ110-SUM(JZ110:$RV110),BY110),0))</f>
        <v>0</v>
      </c>
      <c r="JZ110" s="5">
        <f>IF(BZ110=0,0,IF($BJ110&gt;SUM(CA110:$JV110),IF(BZ110+SUM(CA110:$JV110)&gt;$BJ110,$BJ110-SUM(KA110:$RV110),BZ110),0))</f>
        <v>0</v>
      </c>
      <c r="KA110" s="5">
        <f>IF(CA110=0,0,IF($BJ110&gt;SUM(CB110:$JV110),IF(CA110+SUM(CB110:$JV110)&gt;$BJ110,$BJ110-SUM(KB110:$RV110),CA110),0))</f>
        <v>0</v>
      </c>
      <c r="KB110" s="5">
        <f>IF(CB110=0,0,IF($BJ110&gt;SUM(CC110:$JV110),IF(CB110+SUM(CC110:$JV110)&gt;$BJ110,$BJ110-SUM(KC110:$RV110),CB110),0))</f>
        <v>0</v>
      </c>
      <c r="KC110" s="5">
        <f>IF(CC110=0,0,IF($BJ110&gt;SUM(CD110:$JV110),IF(CC110+SUM(CD110:$JV110)&gt;$BJ110,$BJ110-SUM(KD110:$RV110),CC110),0))</f>
        <v>0</v>
      </c>
      <c r="KD110" s="5">
        <f>IF(CD110=0,0,IF($BJ110&gt;SUM(CE110:$JV110),IF(CD110+SUM(CE110:$JV110)&gt;$BJ110,$BJ110-SUM(KE110:$RV110),CD110),0))</f>
        <v>0</v>
      </c>
      <c r="KE110" s="5">
        <f>IF(CE110=0,0,IF($BJ110&gt;SUM(CF110:$JV110),IF(CE110+SUM(CF110:$JV110)&gt;$BJ110,$BJ110-SUM(KF110:$RV110),CE110),0))</f>
        <v>0</v>
      </c>
      <c r="KF110" s="5">
        <f>IF(CF110=0,0,IF($BJ110&gt;SUM(CG110:$JV110),IF(CF110+SUM(CG110:$JV110)&gt;$BJ110,$BJ110-SUM(KG110:$RV110),CF110),0))</f>
        <v>0</v>
      </c>
      <c r="KG110" s="5">
        <f>IF(CG110=0,0,IF($BJ110&gt;SUM(CH110:$JV110),IF(CG110+SUM(CH110:$JV110)&gt;$BJ110,$BJ110-SUM(KH110:$RV110),CG110),0))</f>
        <v>0</v>
      </c>
      <c r="KH110" s="5">
        <f>IF(CH110=0,0,IF($BJ110&gt;SUM(CI110:$JV110),IF(CH110+SUM(CI110:$JV110)&gt;$BJ110,$BJ110-SUM(KI110:$RV110),CH110),0))</f>
        <v>0</v>
      </c>
      <c r="KI110" s="5">
        <f>IF(CI110=0,0,IF($BJ110&gt;SUM(CJ110:$JV110),IF(CI110+SUM(CJ110:$JV110)&gt;$BJ110,$BJ110-SUM(KJ110:$RV110),CI110),0))</f>
        <v>0</v>
      </c>
      <c r="KJ110" s="5">
        <f>IF(CJ110=0,0,IF($BJ110&gt;SUM(CK110:$JV110),IF(CJ110+SUM(CK110:$JV110)&gt;$BJ110,$BJ110-SUM(KK110:$RV110),CJ110),0))</f>
        <v>0</v>
      </c>
      <c r="KK110" s="5">
        <f>IF(CK110=0,0,IF($BJ110&gt;SUM(CL110:$JV110),IF(CK110+SUM(CL110:$JV110)&gt;$BJ110,$BJ110-SUM(KL110:$RV110),CK110),0))</f>
        <v>0</v>
      </c>
      <c r="KL110" s="5">
        <f>IF(CL110=0,0,IF($BJ110&gt;SUM(CM110:$JV110),IF(CL110+SUM(CM110:$JV110)&gt;$BJ110,$BJ110-SUM(KM110:$RV110),CL110),0))</f>
        <v>0</v>
      </c>
      <c r="KM110" s="5">
        <f>IF(CM110=0,0,IF($BJ110&gt;SUM(CN110:$JV110),IF(CM110+SUM(CN110:$JV110)&gt;$BJ110,$BJ110-SUM(KN110:$RV110),CM110),0))</f>
        <v>0</v>
      </c>
      <c r="KN110" s="5">
        <f>IF(CN110=0,0,IF($BJ110&gt;SUM(CO110:$JV110),IF(CN110+SUM(CO110:$JV110)&gt;$BJ110,$BJ110-SUM(KO110:$RV110),CN110),0))</f>
        <v>0</v>
      </c>
      <c r="KO110" s="5">
        <f>IF(CO110=0,0,IF($BJ110&gt;SUM(CP110:$JV110),IF(CO110+SUM(CP110:$JV110)&gt;$BJ110,$BJ110-SUM(KP110:$RV110),CO110),0))</f>
        <v>0</v>
      </c>
      <c r="KP110" s="5">
        <f>IF(CP110=0,0,IF($BJ110&gt;SUM(CQ110:$JV110),IF(CP110+SUM(CQ110:$JV110)&gt;$BJ110,$BJ110-SUM(KQ110:$RV110),CP110),0))</f>
        <v>0</v>
      </c>
      <c r="KQ110" s="5">
        <f>IF(CQ110=0,0,IF($BJ110&gt;SUM(CR110:$JV110),IF(CQ110+SUM(CR110:$JV110)&gt;$BJ110,$BJ110-SUM(KR110:$RV110),CQ110),0))</f>
        <v>0</v>
      </c>
      <c r="KR110" s="5">
        <f>IF(CR110=0,0,IF($BJ110&gt;SUM(CS110:$JV110),IF(CR110+SUM(CS110:$JV110)&gt;$BJ110,$BJ110-SUM(KS110:$RV110),CR110),0))</f>
        <v>0</v>
      </c>
      <c r="KS110" s="5">
        <f>IF(CS110=0,0,IF($BJ110&gt;SUM(CT110:$JV110),IF(CS110+SUM(CT110:$JV110)&gt;$BJ110,$BJ110-SUM(KT110:$RV110),CS110),0))</f>
        <v>0</v>
      </c>
      <c r="KT110" s="5">
        <f>IF(CT110=0,0,IF($BJ110&gt;SUM(CU110:$JV110),IF(CT110+SUM(CU110:$JV110)&gt;$BJ110,$BJ110-SUM(KU110:$RV110),CT110),0))</f>
        <v>0</v>
      </c>
      <c r="KU110" s="5">
        <f>IF(CU110=0,0,IF($BJ110&gt;SUM(CV110:$JV110),IF(CU110+SUM(CV110:$JV110)&gt;$BJ110,$BJ110-SUM(KV110:$RV110),CU110),0))</f>
        <v>0</v>
      </c>
      <c r="KV110" s="5">
        <f>IF(CV110=0,0,IF($BJ110&gt;SUM(CW110:$JV110),IF(CV110+SUM(CW110:$JV110)&gt;$BJ110,$BJ110-SUM(KW110:$RV110),CV110),0))</f>
        <v>0</v>
      </c>
      <c r="KW110" s="5">
        <f>IF(CW110=0,0,IF($BJ110&gt;SUM(CX110:$JV110),IF(CW110+SUM(CX110:$JV110)&gt;$BJ110,$BJ110-SUM(KX110:$RV110),CW110),0))</f>
        <v>0</v>
      </c>
      <c r="KX110" s="5">
        <f>IF(CX110=0,0,IF($BJ110&gt;SUM(CY110:$JV110),IF(CX110+SUM(CY110:$JV110)&gt;$BJ110,$BJ110-SUM(KY110:$RV110),CX110),0))</f>
        <v>0</v>
      </c>
      <c r="KY110" s="5">
        <f>IF(CY110=0,0,IF($BJ110&gt;SUM(CZ110:$JV110),IF(CY110+SUM(CZ110:$JV110)&gt;$BJ110,$BJ110-SUM(KZ110:$RV110),CY110),0))</f>
        <v>0</v>
      </c>
      <c r="KZ110" s="5">
        <f>IF(CZ110=0,0,IF($BJ110&gt;SUM(DA110:$JV110),IF(CZ110+SUM(DA110:$JV110)&gt;$BJ110,$BJ110-SUM(LA110:$RV110),CZ110),0))</f>
        <v>0</v>
      </c>
      <c r="LA110" s="5">
        <f>IF(DA110=0,0,IF($BJ110&gt;SUM(DB110:$JV110),IF(DA110+SUM(DB110:$JV110)&gt;$BJ110,$BJ110-SUM(LB110:$RV110),DA110),0))</f>
        <v>0</v>
      </c>
      <c r="LB110" s="5">
        <f>IF(DB110=0,0,IF($BJ110&gt;SUM(DC110:$JV110),IF(DB110+SUM(DC110:$JV110)&gt;$BJ110,$BJ110-SUM(LC110:$RV110),DB110),0))</f>
        <v>0</v>
      </c>
      <c r="LC110" s="5">
        <f>IF(DC110=0,0,IF($BJ110&gt;SUM(DD110:$JV110),IF(DC110+SUM(DD110:$JV110)&gt;$BJ110,$BJ110-SUM(LD110:$RV110),DC110),0))</f>
        <v>0</v>
      </c>
      <c r="LD110" s="5">
        <f>IF(DD110=0,0,IF($BJ110&gt;SUM(DE110:$JV110),IF(DD110+SUM(DE110:$JV110)&gt;$BJ110,$BJ110-SUM(LE110:$RV110),DD110),0))</f>
        <v>0</v>
      </c>
      <c r="LE110" s="5">
        <f>IF(DE110=0,0,IF($BJ110&gt;SUM(DF110:$JV110),IF(DE110+SUM(DF110:$JV110)&gt;$BJ110,$BJ110-SUM(LF110:$RV110),DE110),0))</f>
        <v>0</v>
      </c>
      <c r="LF110" s="5">
        <f>IF(DF110=0,0,IF($BJ110&gt;SUM(DG110:$JV110),IF(DF110+SUM(DG110:$JV110)&gt;$BJ110,$BJ110-SUM(LG110:$RV110),DF110),0))</f>
        <v>0</v>
      </c>
      <c r="LG110" s="5">
        <f>IF(DG110=0,0,IF($BJ110&gt;SUM(DH110:$JV110),IF(DG110+SUM(DH110:$JV110)&gt;$BJ110,$BJ110-SUM(LH110:$RV110),DG110),0))</f>
        <v>0</v>
      </c>
      <c r="LH110" s="5">
        <f>IF(DH110=0,0,IF($BJ110&gt;SUM(DI110:$JV110),IF(DH110+SUM(DI110:$JV110)&gt;$BJ110,$BJ110-SUM(LI110:$RV110),DH110),0))</f>
        <v>0</v>
      </c>
      <c r="LI110" s="5">
        <f>IF(DI110=0,0,IF($BJ110&gt;SUM(DJ110:$JV110),IF(DI110+SUM(DJ110:$JV110)&gt;$BJ110,$BJ110-SUM(LJ110:$RV110),DI110),0))</f>
        <v>0</v>
      </c>
      <c r="LJ110" s="5">
        <f>IF(DJ110=0,0,IF($BJ110&gt;SUM(DK110:$JV110),IF(DJ110+SUM(DK110:$JV110)&gt;$BJ110,$BJ110-SUM(LK110:$RV110),DJ110),0))</f>
        <v>0</v>
      </c>
      <c r="LK110" s="5">
        <f>IF(DK110=0,0,IF($BJ110&gt;SUM(DL110:$JV110),IF(DK110+SUM(DL110:$JV110)&gt;$BJ110,$BJ110-SUM(LL110:$RV110),DK110),0))</f>
        <v>0</v>
      </c>
      <c r="LL110" s="5">
        <f>IF(DL110=0,0,IF($BJ110&gt;SUM(DM110:$JV110),IF(DL110+SUM(DM110:$JV110)&gt;$BJ110,$BJ110-SUM(LM110:$RV110),DL110),0))</f>
        <v>0</v>
      </c>
      <c r="LM110" s="5">
        <f>IF(DM110=0,0,IF($BJ110&gt;SUM(DN110:$JV110),IF(DM110+SUM(DN110:$JV110)&gt;$BJ110,$BJ110-SUM(LN110:$RV110),DM110),0))</f>
        <v>0</v>
      </c>
      <c r="LN110" s="5">
        <f>IF(DN110=0,0,IF($BJ110&gt;SUM(DO110:$JV110),IF(DN110+SUM(DO110:$JV110)&gt;$BJ110,$BJ110-SUM(LO110:$RV110),DN110),0))</f>
        <v>0</v>
      </c>
      <c r="LO110" s="5">
        <f>IF(DO110=0,0,IF($BJ110&gt;SUM(DP110:$JV110),IF(DO110+SUM(DP110:$JV110)&gt;$BJ110,$BJ110-SUM(LP110:$RV110),DO110),0))</f>
        <v>0</v>
      </c>
      <c r="LP110" s="5">
        <f>IF(DP110=0,0,IF($BJ110&gt;SUM(DQ110:$JV110),IF(DP110+SUM(DQ110:$JV110)&gt;$BJ110,$BJ110-SUM(LQ110:$RV110),DP110),0))</f>
        <v>0</v>
      </c>
      <c r="LQ110" s="5">
        <f>IF(DQ110=0,0,IF($BJ110&gt;SUM(DR110:$JV110),IF(DQ110+SUM(DR110:$JV110)&gt;$BJ110,$BJ110-SUM(LR110:$RV110),DQ110),0))</f>
        <v>0</v>
      </c>
      <c r="LR110" s="5">
        <f>IF(DR110=0,0,IF($BJ110&gt;SUM(DS110:$JV110),IF(DR110+SUM(DS110:$JV110)&gt;$BJ110,$BJ110-SUM(LS110:$RV110),DR110),0))</f>
        <v>0</v>
      </c>
      <c r="LS110" s="5">
        <f>IF(DS110=0,0,IF($BJ110&gt;SUM(DT110:$JV110),IF(DS110+SUM(DT110:$JV110)&gt;$BJ110,$BJ110-SUM(LT110:$RV110),DS110),0))</f>
        <v>0</v>
      </c>
      <c r="LT110" s="5">
        <f>IF(DT110=0,0,IF($BJ110&gt;SUM(DU110:$JV110),IF(DT110+SUM(DU110:$JV110)&gt;$BJ110,$BJ110-SUM(LU110:$RV110),DT110),0))</f>
        <v>0</v>
      </c>
      <c r="LU110" s="5">
        <f>IF(DU110=0,0,IF($BJ110&gt;SUM(DV110:$JV110),IF(DU110+SUM(DV110:$JV110)&gt;$BJ110,$BJ110-SUM(LV110:$RV110),DU110),0))</f>
        <v>0</v>
      </c>
      <c r="LV110" s="5">
        <f>IF(DV110=0,0,IF($BJ110&gt;SUM(DW110:$JV110),IF(DV110+SUM(DW110:$JV110)&gt;$BJ110,$BJ110-SUM(LW110:$RV110),DV110),0))</f>
        <v>0</v>
      </c>
      <c r="LW110" s="5">
        <f>IF(DW110=0,0,IF($BJ110&gt;SUM(DX110:$JV110),IF(DW110+SUM(DX110:$JV110)&gt;$BJ110,$BJ110-SUM(LX110:$RV110),DW110),0))</f>
        <v>0</v>
      </c>
      <c r="LX110" s="5">
        <f>IF(DX110=0,0,IF($BJ110&gt;SUM(DY110:$JV110),IF(DX110+SUM(DY110:$JV110)&gt;$BJ110,$BJ110-SUM(LY110:$RV110),DX110),0))</f>
        <v>0</v>
      </c>
      <c r="LY110" s="5">
        <f>IF(DY110=0,0,IF($BJ110&gt;SUM(DZ110:$JV110),IF(DY110+SUM(DZ110:$JV110)&gt;$BJ110,$BJ110-SUM(LZ110:$RV110),DY110),0))</f>
        <v>0</v>
      </c>
      <c r="LZ110" s="5">
        <f>IF(DZ110=0,0,IF($BJ110&gt;SUM(EA110:$JV110),IF(DZ110+SUM(EA110:$JV110)&gt;$BJ110,$BJ110-SUM(MA110:$RV110),DZ110),0))</f>
        <v>0</v>
      </c>
      <c r="MA110" s="5">
        <f>IF(EA110=0,0,IF($BJ110&gt;SUM(EB110:$JV110),IF(EA110+SUM(EB110:$JV110)&gt;$BJ110,$BJ110-SUM(MB110:$RV110),EA110),0))</f>
        <v>0</v>
      </c>
      <c r="MB110" s="5">
        <f>IF(EB110=0,0,IF($BJ110&gt;SUM(EC110:$JV110),IF(EB110+SUM(EC110:$JV110)&gt;$BJ110,$BJ110-SUM(MC110:$RV110),EB110),0))</f>
        <v>0</v>
      </c>
      <c r="MC110" s="5">
        <f>IF(EC110=0,0,IF($BJ110&gt;SUM(ED110:$JV110),IF(EC110+SUM(ED110:$JV110)&gt;$BJ110,$BJ110-SUM(MD110:$RV110),EC110),0))</f>
        <v>0</v>
      </c>
      <c r="MD110" s="5">
        <f>IF(ED110=0,0,IF($BJ110&gt;SUM(EE110:$JV110),IF(ED110+SUM(EE110:$JV110)&gt;$BJ110,$BJ110-SUM(ME110:$RV110),ED110),0))</f>
        <v>0</v>
      </c>
      <c r="ME110" s="5">
        <f>IF(EE110=0,0,IF($BJ110&gt;SUM(EF110:$JV110),IF(EE110+SUM(EF110:$JV110)&gt;$BJ110,$BJ110-SUM(MF110:$RV110),EE110),0))</f>
        <v>0</v>
      </c>
      <c r="MF110" s="5">
        <f>IF(EF110=0,0,IF($BJ110&gt;SUM(EG110:$JV110),IF(EF110+SUM(EG110:$JV110)&gt;$BJ110,$BJ110-SUM(MG110:$RV110),EF110),0))</f>
        <v>0</v>
      </c>
      <c r="MG110" s="5">
        <f>IF(EG110=0,0,IF($BJ110&gt;SUM(EH110:$JV110),IF(EG110+SUM(EH110:$JV110)&gt;$BJ110,$BJ110-SUM(MH110:$RV110),EG110),0))</f>
        <v>0</v>
      </c>
      <c r="MH110" s="5">
        <f>IF(EH110=0,0,IF($BJ110&gt;SUM(EI110:$JV110),IF(EH110+SUM(EI110:$JV110)&gt;$BJ110,$BJ110-SUM(MI110:$RV110),EH110),0))</f>
        <v>0</v>
      </c>
      <c r="MI110" s="5">
        <f>IF(EI110=0,0,IF($BJ110&gt;SUM(EJ110:$JV110),IF(EI110+SUM(EJ110:$JV110)&gt;$BJ110,$BJ110-SUM(MJ110:$RV110),EI110),0))</f>
        <v>0</v>
      </c>
      <c r="MJ110" s="5">
        <f>IF(EJ110=0,0,IF($BJ110&gt;SUM(EK110:$JV110),IF(EJ110+SUM(EK110:$JV110)&gt;$BJ110,$BJ110-SUM(MK110:$RV110),EJ110),0))</f>
        <v>0</v>
      </c>
      <c r="MK110" s="5">
        <f>IF(EK110=0,0,IF($BJ110&gt;SUM(EL110:$JV110),IF(EK110+SUM(EL110:$JV110)&gt;$BJ110,$BJ110-SUM(ML110:$RV110),EK110),0))</f>
        <v>0</v>
      </c>
      <c r="ML110" s="5">
        <f>IF(EL110=0,0,IF($BJ110&gt;SUM(EM110:$JV110),IF(EL110+SUM(EM110:$JV110)&gt;$BJ110,$BJ110-SUM(MM110:$RV110),EL110),0))</f>
        <v>0</v>
      </c>
      <c r="MM110" s="5">
        <f>IF(EM110=0,0,IF($BJ110&gt;SUM(EN110:$JV110),IF(EM110+SUM(EN110:$JV110)&gt;$BJ110,$BJ110-SUM(MN110:$RV110),EM110),0))</f>
        <v>0</v>
      </c>
      <c r="MN110" s="5">
        <f>IF(EN110=0,0,IF($BJ110&gt;SUM(EO110:$JV110),IF(EN110+SUM(EO110:$JV110)&gt;$BJ110,$BJ110-SUM(MO110:$RV110),EN110),0))</f>
        <v>0</v>
      </c>
      <c r="MO110" s="5">
        <f>IF(EO110=0,0,IF($BJ110&gt;SUM(EP110:$JV110),IF(EO110+SUM(EP110:$JV110)&gt;$BJ110,$BJ110-SUM(MP110:$RV110),EO110),0))</f>
        <v>0</v>
      </c>
      <c r="MP110" s="5">
        <f>IF(EP110=0,0,IF($BJ110&gt;SUM(EQ110:$JV110),IF(EP110+SUM(EQ110:$JV110)&gt;$BJ110,$BJ110-SUM(MQ110:$RV110),EP110),0))</f>
        <v>0</v>
      </c>
      <c r="MQ110" s="5">
        <f>IF(EQ110=0,0,IF($BJ110&gt;SUM(ER110:$JV110),IF(EQ110+SUM(ER110:$JV110)&gt;$BJ110,$BJ110-SUM(MR110:$RV110),EQ110),0))</f>
        <v>0</v>
      </c>
      <c r="MR110" s="5">
        <f>IF(ER110=0,0,IF($BJ110&gt;SUM(ES110:$JV110),IF(ER110+SUM(ES110:$JV110)&gt;$BJ110,$BJ110-SUM(MS110:$RV110),ER110),0))</f>
        <v>0</v>
      </c>
      <c r="MS110" s="5">
        <f>IF(ES110=0,0,IF($BJ110&gt;SUM(ET110:$JV110),IF(ES110+SUM(ET110:$JV110)&gt;$BJ110,$BJ110-SUM(MT110:$RV110),ES110),0))</f>
        <v>0</v>
      </c>
      <c r="MT110" s="5">
        <f>IF(ET110=0,0,IF($BJ110&gt;SUM(EU110:$JV110),IF(ET110+SUM(EU110:$JV110)&gt;$BJ110,$BJ110-SUM(MU110:$RV110),ET110),0))</f>
        <v>0</v>
      </c>
      <c r="MU110" s="5">
        <f>IF(EU110=0,0,IF($BJ110&gt;SUM(EV110:$JV110),IF(EU110+SUM(EV110:$JV110)&gt;$BJ110,$BJ110-SUM(MV110:$RV110),EU110),0))</f>
        <v>0</v>
      </c>
      <c r="MV110" s="5">
        <f>IF(EV110=0,0,IF($BJ110&gt;SUM(EW110:$JV110),IF(EV110+SUM(EW110:$JV110)&gt;$BJ110,$BJ110-SUM(MW110:$RV110),EV110),0))</f>
        <v>0</v>
      </c>
      <c r="MW110" s="5">
        <f>IF(EW110=0,0,IF($BJ110&gt;SUM(EX110:$JV110),IF(EW110+SUM(EX110:$JV110)&gt;$BJ110,$BJ110-SUM(MX110:$RV110),EW110),0))</f>
        <v>0</v>
      </c>
      <c r="MX110" s="5">
        <f>IF(EX110=0,0,IF($BJ110&gt;SUM(EY110:$JV110),IF(EX110+SUM(EY110:$JV110)&gt;$BJ110,$BJ110-SUM(MY110:$RV110),EX110),0))</f>
        <v>0</v>
      </c>
      <c r="MY110" s="5">
        <f>IF(EY110=0,0,IF($BJ110&gt;SUM(EZ110:$JV110),IF(EY110+SUM(EZ110:$JV110)&gt;$BJ110,$BJ110-SUM(MZ110:$RV110),EY110),0))</f>
        <v>0</v>
      </c>
      <c r="MZ110" s="5">
        <f>IF(EZ110=0,0,IF($BJ110&gt;SUM(FA110:$JV110),IF(EZ110+SUM(FA110:$JV110)&gt;$BJ110,$BJ110-SUM(NA110:$RV110),EZ110),0))</f>
        <v>0</v>
      </c>
      <c r="NA110" s="5">
        <f>IF(FA110=0,0,IF($BJ110&gt;SUM(FB110:$JV110),IF(FA110+SUM(FB110:$JV110)&gt;$BJ110,$BJ110-SUM(NB110:$RV110),FA110),0))</f>
        <v>0</v>
      </c>
      <c r="NB110" s="5">
        <f>IF(FB110=0,0,IF($BJ110&gt;SUM(FC110:$JV110),IF(FB110+SUM(FC110:$JV110)&gt;$BJ110,$BJ110-SUM(NC110:$RV110),FB110),0))</f>
        <v>0</v>
      </c>
      <c r="NC110" s="5">
        <f>IF(FC110=0,0,IF($BJ110&gt;SUM(FD110:$JV110),IF(FC110+SUM(FD110:$JV110)&gt;$BJ110,$BJ110-SUM(ND110:$RV110),FC110),0))</f>
        <v>0</v>
      </c>
      <c r="ND110" s="5">
        <f>IF(FD110=0,0,IF($BJ110&gt;SUM(FE110:$JV110),IF(FD110+SUM(FE110:$JV110)&gt;$BJ110,$BJ110-SUM(NE110:$RV110),FD110),0))</f>
        <v>0</v>
      </c>
      <c r="NE110" s="5">
        <f>IF(FE110=0,0,IF($BJ110&gt;SUM(FF110:$JV110),IF(FE110+SUM(FF110:$JV110)&gt;$BJ110,$BJ110-SUM(NF110:$RV110),FE110),0))</f>
        <v>0</v>
      </c>
      <c r="NF110" s="5">
        <f>IF(FF110=0,0,IF($BJ110&gt;SUM(FG110:$JV110),IF(FF110+SUM(FG110:$JV110)&gt;$BJ110,$BJ110-SUM(NG110:$RV110),FF110),0))</f>
        <v>0</v>
      </c>
      <c r="NG110" s="5">
        <f>IF(FG110=0,0,IF($BJ110&gt;SUM(FH110:$JV110),IF(FG110+SUM(FH110:$JV110)&gt;$BJ110,$BJ110-SUM(NH110:$RV110),FG110),0))</f>
        <v>0</v>
      </c>
      <c r="NH110" s="5">
        <f>IF(FH110=0,0,IF($BJ110&gt;SUM(FI110:$JV110),IF(FH110+SUM(FI110:$JV110)&gt;$BJ110,$BJ110-SUM(NI110:$RV110),FH110),0))</f>
        <v>0</v>
      </c>
      <c r="NI110" s="5">
        <f>IF(FI110=0,0,IF($BJ110&gt;SUM(FJ110:$JV110),IF(FI110+SUM(FJ110:$JV110)&gt;$BJ110,$BJ110-SUM(NJ110:$RV110),FI110),0))</f>
        <v>0</v>
      </c>
      <c r="NJ110" s="5">
        <f>IF(FJ110=0,0,IF($BJ110&gt;SUM(FK110:$JV110),IF(FJ110+SUM(FK110:$JV110)&gt;$BJ110,$BJ110-SUM(NK110:$RV110),FJ110),0))</f>
        <v>0</v>
      </c>
      <c r="NK110" s="5">
        <f>IF(FK110=0,0,IF($BJ110&gt;SUM(FL110:$JV110),IF(FK110+SUM(FL110:$JV110)&gt;$BJ110,$BJ110-SUM(NL110:$RV110),FK110),0))</f>
        <v>0</v>
      </c>
      <c r="NL110" s="5">
        <f>IF(FL110=0,0,IF($BJ110&gt;SUM(FM110:$JV110),IF(FL110+SUM(FM110:$JV110)&gt;$BJ110,$BJ110-SUM(NM110:$RV110),FL110),0))</f>
        <v>0</v>
      </c>
      <c r="NM110" s="5">
        <f>IF(FM110=0,0,IF($BJ110&gt;SUM(FN110:$JV110),IF(FM110+SUM(FN110:$JV110)&gt;$BJ110,$BJ110-SUM(NN110:$RV110),FM110),0))</f>
        <v>0</v>
      </c>
      <c r="NN110" s="5">
        <f>IF(FN110=0,0,IF($BJ110&gt;SUM(FO110:$JV110),IF(FN110+SUM(FO110:$JV110)&gt;$BJ110,$BJ110-SUM(NO110:$RV110),FN110),0))</f>
        <v>0</v>
      </c>
      <c r="NO110" s="5">
        <f>IF(FO110=0,0,IF($BJ110&gt;SUM(FP110:$JV110),IF(FO110+SUM(FP110:$JV110)&gt;$BJ110,$BJ110-SUM(NP110:$RV110),FO110),0))</f>
        <v>0</v>
      </c>
      <c r="NP110" s="5">
        <f>IF(FP110=0,0,IF($BJ110&gt;SUM(FQ110:$JV110),IF(FP110+SUM(FQ110:$JV110)&gt;$BJ110,$BJ110-SUM(NQ110:$RV110),FP110),0))</f>
        <v>0</v>
      </c>
      <c r="NQ110" s="5">
        <f>IF(FQ110=0,0,IF($BJ110&gt;SUM(FR110:$JV110),IF(FQ110+SUM(FR110:$JV110)&gt;$BJ110,$BJ110-SUM(NR110:$RV110),FQ110),0))</f>
        <v>0</v>
      </c>
      <c r="NR110" s="5">
        <f>IF(FR110=0,0,IF($BJ110&gt;SUM(FS110:$JV110),IF(FR110+SUM(FS110:$JV110)&gt;$BJ110,$BJ110-SUM(NS110:$RV110),FR110),0))</f>
        <v>0</v>
      </c>
      <c r="NS110" s="5">
        <f>IF(FS110=0,0,IF($BJ110&gt;SUM(FT110:$JV110),IF(FS110+SUM(FT110:$JV110)&gt;$BJ110,$BJ110-SUM(NT110:$RV110),FS110),0))</f>
        <v>0</v>
      </c>
      <c r="NT110" s="5">
        <f>IF(FT110=0,0,IF($BJ110&gt;SUM(FU110:$JV110),IF(FT110+SUM(FU110:$JV110)&gt;$BJ110,$BJ110-SUM(NU110:$RV110),FT110),0))</f>
        <v>0</v>
      </c>
      <c r="NU110" s="5">
        <f>IF(FU110=0,0,IF($BJ110&gt;SUM(FV110:$JV110),IF(FU110+SUM(FV110:$JV110)&gt;$BJ110,$BJ110-SUM(NV110:$RV110),FU110),0))</f>
        <v>0</v>
      </c>
      <c r="NV110" s="5">
        <f>IF(FV110=0,0,IF($BJ110&gt;SUM(FW110:$JV110),IF(FV110+SUM(FW110:$JV110)&gt;$BJ110,$BJ110-SUM(NW110:$RV110),FV110),0))</f>
        <v>0</v>
      </c>
      <c r="NW110" s="5">
        <f>IF(FW110=0,0,IF($BJ110&gt;SUM(FX110:$JV110),IF(FW110+SUM(FX110:$JV110)&gt;$BJ110,$BJ110-SUM(NX110:$RV110),FW110),0))</f>
        <v>0</v>
      </c>
      <c r="NX110" s="5">
        <f>IF(FX110=0,0,IF($BJ110&gt;SUM(FY110:$JV110),IF(FX110+SUM(FY110:$JV110)&gt;$BJ110,$BJ110-SUM(NY110:$RV110),FX110),0))</f>
        <v>0</v>
      </c>
      <c r="NY110" s="5">
        <f>IF(FY110=0,0,IF($BJ110&gt;SUM(FZ110:$JV110),IF(FY110+SUM(FZ110:$JV110)&gt;$BJ110,$BJ110-SUM(NZ110:$RV110),FY110),0))</f>
        <v>0</v>
      </c>
      <c r="NZ110" s="5">
        <f>IF(FZ110=0,0,IF($BJ110&gt;SUM(GA110:$JV110),IF(FZ110+SUM(GA110:$JV110)&gt;$BJ110,$BJ110-SUM(OA110:$RV110),FZ110),0))</f>
        <v>0</v>
      </c>
      <c r="OA110" s="5">
        <f>IF(GA110=0,0,IF($BJ110&gt;SUM(GB110:$JV110),IF(GA110+SUM(GB110:$JV110)&gt;$BJ110,$BJ110-SUM(OB110:$RV110),GA110),0))</f>
        <v>0</v>
      </c>
      <c r="OB110" s="5">
        <f>IF(GB110=0,0,IF($BJ110&gt;SUM(GC110:$JV110),IF(GB110+SUM(GC110:$JV110)&gt;$BJ110,$BJ110-SUM(OC110:$RV110),GB110),0))</f>
        <v>0</v>
      </c>
      <c r="OC110" s="5">
        <f>IF(GC110=0,0,IF($BJ110&gt;SUM(GD110:$JV110),IF(GC110+SUM(GD110:$JV110)&gt;$BJ110,$BJ110-SUM(OD110:$RV110),GC110),0))</f>
        <v>0</v>
      </c>
      <c r="OD110" s="5">
        <f>IF(GD110=0,0,IF($BJ110&gt;SUM(GE110:$JV110),IF(GD110+SUM(GE110:$JV110)&gt;$BJ110,$BJ110-SUM(OE110:$RV110),GD110),0))</f>
        <v>0</v>
      </c>
      <c r="OE110" s="5">
        <f>IF(GE110=0,0,IF($BJ110&gt;SUM(GF110:$JV110),IF(GE110+SUM(GF110:$JV110)&gt;$BJ110,$BJ110-SUM(OF110:$RV110),GE110),0))</f>
        <v>0</v>
      </c>
      <c r="OF110" s="5">
        <f>IF(GF110=0,0,IF($BJ110&gt;SUM(GG110:$JV110),IF(GF110+SUM(GG110:$JV110)&gt;$BJ110,$BJ110-SUM(OG110:$RV110),GF110),0))</f>
        <v>0</v>
      </c>
      <c r="OG110" s="5">
        <f>IF(GG110=0,0,IF($BJ110&gt;SUM(GH110:$JV110),IF(GG110+SUM(GH110:$JV110)&gt;$BJ110,$BJ110-SUM(OH110:$RV110),GG110),0))</f>
        <v>0</v>
      </c>
      <c r="OH110" s="5">
        <f>IF(GH110=0,0,IF($BJ110&gt;SUM(GI110:$JV110),IF(GH110+SUM(GI110:$JV110)&gt;$BJ110,$BJ110-SUM(OI110:$RV110),GH110),0))</f>
        <v>0</v>
      </c>
      <c r="OI110" s="5">
        <f>IF(GI110=0,0,IF($BJ110&gt;SUM(GJ110:$JV110),IF(GI110+SUM(GJ110:$JV110)&gt;$BJ110,$BJ110-SUM(OJ110:$RV110),GI110),0))</f>
        <v>0</v>
      </c>
      <c r="OJ110" s="5">
        <f>IF(GJ110=0,0,IF($BJ110&gt;SUM(GK110:$JV110),IF(GJ110+SUM(GK110:$JV110)&gt;$BJ110,$BJ110-SUM(OK110:$RV110),GJ110),0))</f>
        <v>0</v>
      </c>
      <c r="OK110" s="5">
        <f>IF(GK110=0,0,IF($BJ110&gt;SUM(GL110:$JV110),IF(GK110+SUM(GL110:$JV110)&gt;$BJ110,$BJ110-SUM(OL110:$RV110),GK110),0))</f>
        <v>0</v>
      </c>
      <c r="OL110" s="5">
        <f>IF(GL110=0,0,IF($BJ110&gt;SUM(GM110:$JV110),IF(GL110+SUM(GM110:$JV110)&gt;$BJ110,$BJ110-SUM(OM110:$RV110),GL110),0))</f>
        <v>0</v>
      </c>
      <c r="OM110" s="5">
        <f>IF(GM110=0,0,IF($BJ110&gt;SUM(GN110:$JV110),IF(GM110+SUM(GN110:$JV110)&gt;$BJ110,$BJ110-SUM(ON110:$RV110),GM110),0))</f>
        <v>0</v>
      </c>
      <c r="ON110" s="5">
        <f>IF(GN110=0,0,IF($BJ110&gt;SUM(GO110:$JV110),IF(GN110+SUM(GO110:$JV110)&gt;$BJ110,$BJ110-SUM(OO110:$RV110),GN110),0))</f>
        <v>0</v>
      </c>
      <c r="OO110" s="5">
        <f>IF(GO110=0,0,IF($BJ110&gt;SUM(GP110:$JV110),IF(GO110+SUM(GP110:$JV110)&gt;$BJ110,$BJ110-SUM(OP110:$RV110),GO110),0))</f>
        <v>0</v>
      </c>
      <c r="OP110" s="5">
        <f>IF(GP110=0,0,IF($BJ110&gt;SUM(GQ110:$JV110),IF(GP110+SUM(GQ110:$JV110)&gt;$BJ110,$BJ110-SUM(OQ110:$RV110),GP110),0))</f>
        <v>0</v>
      </c>
      <c r="OQ110" s="5">
        <f>IF(GQ110=0,0,IF($BJ110&gt;SUM(GR110:$JV110),IF(GQ110+SUM(GR110:$JV110)&gt;$BJ110,$BJ110-SUM(OR110:$RV110),GQ110),0))</f>
        <v>0</v>
      </c>
      <c r="OR110" s="5">
        <f>IF(GR110=0,0,IF($BJ110&gt;SUM(GS110:$JV110),IF(GR110+SUM(GS110:$JV110)&gt;$BJ110,$BJ110-SUM(OS110:$RV110),GR110),0))</f>
        <v>0</v>
      </c>
      <c r="OS110" s="5">
        <f>IF(GS110=0,0,IF($BJ110&gt;SUM(GT110:$JV110),IF(GS110+SUM(GT110:$JV110)&gt;$BJ110,$BJ110-SUM(OT110:$RV110),GS110),0))</f>
        <v>0</v>
      </c>
      <c r="OT110" s="5">
        <f>IF(GT110=0,0,IF($BJ110&gt;SUM(GU110:$JV110),IF(GT110+SUM(GU110:$JV110)&gt;$BJ110,$BJ110-SUM(OU110:$RV110),GT110),0))</f>
        <v>0</v>
      </c>
      <c r="OU110" s="5">
        <f>IF(GU110=0,0,IF($BJ110&gt;SUM(GV110:$JV110),IF(GU110+SUM(GV110:$JV110)&gt;$BJ110,$BJ110-SUM(OV110:$RV110),GU110),0))</f>
        <v>0</v>
      </c>
      <c r="OV110" s="5">
        <f>IF(GV110=0,0,IF($BJ110&gt;SUM(GW110:$JV110),IF(GV110+SUM(GW110:$JV110)&gt;$BJ110,$BJ110-SUM(OW110:$RV110),GV110),0))</f>
        <v>0</v>
      </c>
      <c r="OW110" s="5">
        <f>IF(GW110=0,0,IF($BJ110&gt;SUM(GX110:$JV110),IF(GW110+SUM(GX110:$JV110)&gt;$BJ110,$BJ110-SUM(OX110:$RV110),GW110),0))</f>
        <v>0</v>
      </c>
      <c r="OX110" s="5">
        <f>IF(GX110=0,0,IF($BJ110&gt;SUM(GY110:$JV110),IF(GX110+SUM(GY110:$JV110)&gt;$BJ110,$BJ110-SUM(OY110:$RV110),GX110),0))</f>
        <v>0</v>
      </c>
      <c r="OY110" s="5">
        <f>IF(GY110=0,0,IF($BJ110&gt;SUM(GZ110:$JV110),IF(GY110+SUM(GZ110:$JV110)&gt;$BJ110,$BJ110-SUM(OZ110:$RV110),GY110),0))</f>
        <v>0</v>
      </c>
      <c r="OZ110" s="5">
        <f>IF(GZ110=0,0,IF($BJ110&gt;SUM(HA110:$JV110),IF(GZ110+SUM(HA110:$JV110)&gt;$BJ110,$BJ110-SUM(PA110:$RV110),GZ110),0))</f>
        <v>0</v>
      </c>
      <c r="PA110" s="5">
        <f>IF(HA110=0,0,IF($BJ110&gt;SUM(HB110:$JV110),IF(HA110+SUM(HB110:$JV110)&gt;$BJ110,$BJ110-SUM(PB110:$RV110),HA110),0))</f>
        <v>0</v>
      </c>
      <c r="PB110" s="5">
        <f>IF(HB110=0,0,IF($BJ110&gt;SUM(HC110:$JV110),IF(HB110+SUM(HC110:$JV110)&gt;$BJ110,$BJ110-SUM(PC110:$RV110),HB110),0))</f>
        <v>0</v>
      </c>
      <c r="PC110" s="5">
        <f>IF(HC110=0,0,IF($BJ110&gt;SUM(HD110:$JV110),IF(HC110+SUM(HD110:$JV110)&gt;$BJ110,$BJ110-SUM(PD110:$RV110),HC110),0))</f>
        <v>0</v>
      </c>
      <c r="PD110" s="5">
        <f>IF(HD110=0,0,IF($BJ110&gt;SUM(HE110:$JV110),IF(HD110+SUM(HE110:$JV110)&gt;$BJ110,$BJ110-SUM(PE110:$RV110),HD110),0))</f>
        <v>0</v>
      </c>
      <c r="PE110" s="5">
        <f>IF(HE110=0,0,IF($BJ110&gt;SUM(HF110:$JV110),IF(HE110+SUM(HF110:$JV110)&gt;$BJ110,$BJ110-SUM(PF110:$RV110),HE110),0))</f>
        <v>0</v>
      </c>
      <c r="PF110" s="5">
        <f>IF(HF110=0,0,IF($BJ110&gt;SUM(HG110:$JV110),IF(HF110+SUM(HG110:$JV110)&gt;$BJ110,$BJ110-SUM(PG110:$RV110),HF110),0))</f>
        <v>0</v>
      </c>
      <c r="PG110" s="5">
        <f>IF(HG110=0,0,IF($BJ110&gt;SUM(HH110:$JV110),IF(HG110+SUM(HH110:$JV110)&gt;$BJ110,$BJ110-SUM(PH110:$RV110),HG110),0))</f>
        <v>0</v>
      </c>
      <c r="PH110" s="5">
        <f>IF(HH110=0,0,IF($BJ110&gt;SUM(HI110:$JV110),IF(HH110+SUM(HI110:$JV110)&gt;$BJ110,$BJ110-SUM(PI110:$RV110),HH110),0))</f>
        <v>0</v>
      </c>
      <c r="PI110" s="5">
        <f>IF(HI110=0,0,IF($BJ110&gt;SUM(HJ110:$JV110),IF(HI110+SUM(HJ110:$JV110)&gt;$BJ110,$BJ110-SUM(PJ110:$RV110),HI110),0))</f>
        <v>0</v>
      </c>
      <c r="PJ110" s="5">
        <f>IF(HJ110=0,0,IF($BJ110&gt;SUM(HK110:$JV110),IF(HJ110+SUM(HK110:$JV110)&gt;$BJ110,$BJ110-SUM(PK110:$RV110),HJ110),0))</f>
        <v>0</v>
      </c>
      <c r="PK110" s="5">
        <f>IF(HK110=0,0,IF($BJ110&gt;SUM(HL110:$JV110),IF(HK110+SUM(HL110:$JV110)&gt;$BJ110,$BJ110-SUM(PL110:$RV110),HK110),0))</f>
        <v>0</v>
      </c>
      <c r="PL110" s="5">
        <f>IF(HL110=0,0,IF($BJ110&gt;SUM(HM110:$JV110),IF(HL110+SUM(HM110:$JV110)&gt;$BJ110,$BJ110-SUM(PM110:$RV110),HL110),0))</f>
        <v>0</v>
      </c>
      <c r="PM110" s="5">
        <f>IF(HM110=0,0,IF($BJ110&gt;SUM(HN110:$JV110),IF(HM110+SUM(HN110:$JV110)&gt;$BJ110,$BJ110-SUM(PN110:$RV110),HM110),0))</f>
        <v>0</v>
      </c>
      <c r="PN110" s="5">
        <f>IF(HN110=0,0,IF($BJ110&gt;SUM(HO110:$JV110),IF(HN110+SUM(HO110:$JV110)&gt;$BJ110,$BJ110-SUM(PO110:$RV110),HN110),0))</f>
        <v>0</v>
      </c>
      <c r="PO110" s="5">
        <f>IF(HO110=0,0,IF($BJ110&gt;SUM(HP110:$JV110),IF(HO110+SUM(HP110:$JV110)&gt;$BJ110,$BJ110-SUM(PP110:$RV110),HO110),0))</f>
        <v>0</v>
      </c>
      <c r="PP110" s="5">
        <f>IF(HP110=0,0,IF($BJ110&gt;SUM(HQ110:$JV110),IF(HP110+SUM(HQ110:$JV110)&gt;$BJ110,$BJ110-SUM(PQ110:$RV110),HP110),0))</f>
        <v>0</v>
      </c>
      <c r="PQ110" s="5">
        <f>IF(HQ110=0,0,IF($BJ110&gt;SUM(HR110:$JV110),IF(HQ110+SUM(HR110:$JV110)&gt;$BJ110,$BJ110-SUM(PR110:$RV110),HQ110),0))</f>
        <v>0</v>
      </c>
      <c r="PR110" s="5">
        <f>IF(HR110=0,0,IF($BJ110&gt;SUM(HS110:$JV110),IF(HR110+SUM(HS110:$JV110)&gt;$BJ110,$BJ110-SUM(PS110:$RV110),HR110),0))</f>
        <v>0</v>
      </c>
      <c r="PS110" s="5">
        <f>IF(HS110=0,0,IF($BJ110&gt;SUM(HT110:$JV110),IF(HS110+SUM(HT110:$JV110)&gt;$BJ110,$BJ110-SUM(PT110:$RV110),HS110),0))</f>
        <v>0</v>
      </c>
      <c r="PT110" s="5">
        <f>IF(HT110=0,0,IF($BJ110&gt;SUM(HU110:$JV110),IF(HT110+SUM(HU110:$JV110)&gt;$BJ110,$BJ110-SUM(PU110:$RV110),HT110),0))</f>
        <v>0</v>
      </c>
      <c r="PU110" s="5">
        <f>IF(HU110=0,0,IF($BJ110&gt;SUM(HV110:$JV110),IF(HU110+SUM(HV110:$JV110)&gt;$BJ110,$BJ110-SUM(PV110:$RV110),HU110),0))</f>
        <v>0</v>
      </c>
      <c r="PV110" s="5">
        <f>IF(HV110=0,0,IF($BJ110&gt;SUM(HW110:$JV110),IF(HV110+SUM(HW110:$JV110)&gt;$BJ110,$BJ110-SUM(PW110:$RV110),HV110),0))</f>
        <v>0</v>
      </c>
      <c r="PW110" s="5">
        <f>IF(HW110=0,0,IF($BJ110&gt;SUM(HX110:$JV110),IF(HW110+SUM(HX110:$JV110)&gt;$BJ110,$BJ110-SUM(PX110:$RV110),HW110),0))</f>
        <v>0</v>
      </c>
      <c r="PX110" s="5">
        <f>IF(HX110=0,0,IF($BJ110&gt;SUM(HY110:$JV110),IF(HX110+SUM(HY110:$JV110)&gt;$BJ110,$BJ110-SUM(PY110:$RV110),HX110),0))</f>
        <v>0</v>
      </c>
      <c r="PY110" s="5">
        <f>IF(HY110=0,0,IF($BJ110&gt;SUM(HZ110:$JV110),IF(HY110+SUM(HZ110:$JV110)&gt;$BJ110,$BJ110-SUM(PZ110:$RV110),HY110),0))</f>
        <v>0</v>
      </c>
      <c r="PZ110" s="5">
        <f>IF(HZ110=0,0,IF($BJ110&gt;SUM(IA110:$JV110),IF(HZ110+SUM(IA110:$JV110)&gt;$BJ110,$BJ110-SUM(QA110:$RV110),HZ110),0))</f>
        <v>0</v>
      </c>
      <c r="QA110" s="5">
        <f>IF(IA110=0,0,IF($BJ110&gt;SUM(IB110:$JV110),IF(IA110+SUM(IB110:$JV110)&gt;$BJ110,$BJ110-SUM(QB110:$RV110),IA110),0))</f>
        <v>0</v>
      </c>
      <c r="QB110" s="5">
        <f>IF(IB110=0,0,IF($BJ110&gt;SUM(IC110:$JV110),IF(IB110+SUM(IC110:$JV110)&gt;$BJ110,$BJ110-SUM(QC110:$RV110),IB110),0))</f>
        <v>0</v>
      </c>
      <c r="QC110" s="5">
        <f>IF(IC110=0,0,IF($BJ110&gt;SUM(ID110:$JV110),IF(IC110+SUM(ID110:$JV110)&gt;$BJ110,$BJ110-SUM(QD110:$RV110),IC110),0))</f>
        <v>0</v>
      </c>
      <c r="QD110" s="5">
        <f>IF(ID110=0,0,IF($BJ110&gt;SUM(IE110:$JV110),IF(ID110+SUM(IE110:$JV110)&gt;$BJ110,$BJ110-SUM(QE110:$RV110),ID110),0))</f>
        <v>0</v>
      </c>
      <c r="QE110" s="5">
        <f>IF(IE110=0,0,IF($BJ110&gt;SUM(IF110:$JV110),IF(IE110+SUM(IF110:$JV110)&gt;$BJ110,$BJ110-SUM(QF110:$RV110),IE110),0))</f>
        <v>0</v>
      </c>
      <c r="QF110" s="5">
        <f>IF(IF110=0,0,IF($BJ110&gt;SUM(IG110:$JV110),IF(IF110+SUM(IG110:$JV110)&gt;$BJ110,$BJ110-SUM(QG110:$RV110),IF110),0))</f>
        <v>0</v>
      </c>
      <c r="QG110" s="5">
        <f>IF(IG110=0,0,IF($BJ110&gt;SUM(IH110:$JV110),IF(IG110+SUM(IH110:$JV110)&gt;$BJ110,$BJ110-SUM(QH110:$RV110),IG110),0))</f>
        <v>0</v>
      </c>
      <c r="QH110" s="5">
        <f>IF(IH110=0,0,IF($BJ110&gt;SUM(II110:$JV110),IF(IH110+SUM(II110:$JV110)&gt;$BJ110,$BJ110-SUM(QI110:$RV110),IH110),0))</f>
        <v>0</v>
      </c>
      <c r="QI110" s="5">
        <f>IF(II110=0,0,IF($BJ110&gt;SUM(IJ110:$JV110),IF(II110+SUM(IJ110:$JV110)&gt;$BJ110,$BJ110-SUM(QJ110:$RV110),II110),0))</f>
        <v>0</v>
      </c>
      <c r="QJ110" s="5">
        <f>IF(IJ110=0,0,IF($BJ110&gt;SUM(IK110:$JV110),IF(IJ110+SUM(IK110:$JV110)&gt;$BJ110,$BJ110-SUM(QK110:$RV110),IJ110),0))</f>
        <v>0</v>
      </c>
      <c r="QK110" s="5">
        <f>IF(IK110=0,0,IF($BJ110&gt;SUM(IL110:$JV110),IF(IK110+SUM(IL110:$JV110)&gt;$BJ110,$BJ110-SUM(QL110:$RV110),IK110),0))</f>
        <v>0</v>
      </c>
      <c r="QL110" s="5">
        <f>IF(IL110=0,0,IF($BJ110&gt;SUM(IM110:$JV110),IF(IL110+SUM(IM110:$JV110)&gt;$BJ110,$BJ110-SUM(QM110:$RV110),IL110),0))</f>
        <v>0</v>
      </c>
      <c r="QM110" s="5">
        <f>IF(IM110=0,0,IF($BJ110&gt;SUM(IN110:$JV110),IF(IM110+SUM(IN110:$JV110)&gt;$BJ110,$BJ110-SUM(QN110:$RV110),IM110),0))</f>
        <v>0</v>
      </c>
      <c r="QN110" s="5">
        <f>IF(IN110=0,0,IF($BJ110&gt;SUM(IO110:$JV110),IF(IN110+SUM(IO110:$JV110)&gt;$BJ110,$BJ110-SUM(QO110:$RV110),IN110),0))</f>
        <v>0</v>
      </c>
      <c r="QO110" s="5">
        <f>IF(IO110=0,0,IF($BJ110&gt;SUM(IP110:$JV110),IF(IO110+SUM(IP110:$JV110)&gt;$BJ110,$BJ110-SUM(QP110:$RV110),IO110),0))</f>
        <v>0</v>
      </c>
      <c r="QP110" s="5">
        <f>IF(IP110=0,0,IF($BJ110&gt;SUM(IQ110:$JV110),IF(IP110+SUM(IQ110:$JV110)&gt;$BJ110,$BJ110-SUM(QQ110:$RV110),IP110),0))</f>
        <v>0</v>
      </c>
      <c r="QQ110" s="5">
        <f>IF(IQ110=0,0,IF($BJ110&gt;SUM(IR110:$JV110),IF(IQ110+SUM(IR110:$JV110)&gt;$BJ110,$BJ110-SUM(QR110:$RV110),IQ110),0))</f>
        <v>0</v>
      </c>
      <c r="QR110" s="5">
        <f>IF(IR110=0,0,IF($BJ110&gt;SUM(IS110:$JV110),IF(IR110+SUM(IS110:$JV110)&gt;$BJ110,$BJ110-SUM(QS110:$RV110),IR110),0))</f>
        <v>0</v>
      </c>
      <c r="QS110" s="5">
        <f>IF(IS110=0,0,IF($BJ110&gt;SUM(IT110:$JV110),IF(IS110+SUM(IT110:$JV110)&gt;$BJ110,$BJ110-SUM(QT110:$RV110),IS110),0))</f>
        <v>0</v>
      </c>
      <c r="QT110" s="5">
        <f>IF(IT110=0,0,IF($BJ110&gt;SUM(IU110:$JV110),IF(IT110+SUM(IU110:$JV110)&gt;$BJ110,$BJ110-SUM(QU110:$RV110),IT110),0))</f>
        <v>0</v>
      </c>
      <c r="QU110" s="5">
        <f>IF(IU110=0,0,IF($BJ110&gt;SUM(IV110:$JV110),IF(IU110+SUM(IV110:$JV110)&gt;$BJ110,$BJ110-SUM(QV110:$RV110),IU110),0))</f>
        <v>0</v>
      </c>
      <c r="QV110" s="5">
        <f>IF(IV110=0,0,IF($BJ110&gt;SUM(IW110:$JV110),IF(IV110+SUM(IW110:$JV110)&gt;$BJ110,$BJ110-SUM(QW110:$RV110),IV110),0))</f>
        <v>0</v>
      </c>
      <c r="QW110" s="5">
        <f>IF(IW110=0,0,IF($BJ110&gt;SUM(IX110:$JV110),IF(IW110+SUM(IX110:$JV110)&gt;$BJ110,$BJ110-SUM(QX110:$RV110),IW110),0))</f>
        <v>0</v>
      </c>
      <c r="QX110" s="5">
        <f>IF(IX110=0,0,IF($BJ110&gt;SUM(IY110:$JV110),IF(IX110+SUM(IY110:$JV110)&gt;$BJ110,$BJ110-SUM(QY110:$RV110),IX110),0))</f>
        <v>0</v>
      </c>
      <c r="QY110" s="5">
        <f>IF(IY110=0,0,IF($BJ110&gt;SUM(IZ110:$JV110),IF(IY110+SUM(IZ110:$JV110)&gt;$BJ110,$BJ110-SUM(QZ110:$RV110),IY110),0))</f>
        <v>0</v>
      </c>
      <c r="QZ110" s="5">
        <f>IF(IZ110=0,0,IF($BJ110&gt;SUM(JA110:$JV110),IF(IZ110+SUM(JA110:$JV110)&gt;$BJ110,$BJ110-SUM(RA110:$RV110),IZ110),0))</f>
        <v>0</v>
      </c>
      <c r="RA110" s="5">
        <f>IF(JA110=0,0,IF($BJ110&gt;SUM(JB110:$JV110),IF(JA110+SUM(JB110:$JV110)&gt;$BJ110,$BJ110-SUM(RB110:$RV110),JA110),0))</f>
        <v>0</v>
      </c>
      <c r="RB110" s="5">
        <f>IF(JB110=0,0,IF($BJ110&gt;SUM(JC110:$JV110),IF(JB110+SUM(JC110:$JV110)&gt;$BJ110,$BJ110-SUM(RC110:$RV110),JB110),0))</f>
        <v>0</v>
      </c>
      <c r="RC110" s="5">
        <f>IF(JC110=0,0,IF($BJ110&gt;SUM(JD110:$JV110),IF(JC110+SUM(JD110:$JV110)&gt;$BJ110,$BJ110-SUM(RD110:$RV110),JC110),0))</f>
        <v>0</v>
      </c>
      <c r="RD110" s="5">
        <f>IF(JD110=0,0,IF($BJ110&gt;SUM(JE110:$JV110),IF(JD110+SUM(JE110:$JV110)&gt;$BJ110,$BJ110-SUM(RE110:$RV110),JD110),0))</f>
        <v>0</v>
      </c>
      <c r="RE110" s="5">
        <f>IF(JE110=0,0,IF($BJ110&gt;SUM(JF110:$JV110),IF(JE110+SUM(JF110:$JV110)&gt;$BJ110,$BJ110-SUM(RF110:$RV110),JE110),0))</f>
        <v>0</v>
      </c>
      <c r="RF110" s="5">
        <f>IF(JF110=0,0,IF($BJ110&gt;SUM(JG110:$JV110),IF(JF110+SUM(JG110:$JV110)&gt;$BJ110,$BJ110-SUM(RG110:$RV110),JF110),0))</f>
        <v>0</v>
      </c>
      <c r="RG110" s="5">
        <f>IF(JG110=0,0,IF($BJ110&gt;SUM(JH110:$JV110),IF(JG110+SUM(JH110:$JV110)&gt;$BJ110,$BJ110-SUM(RH110:$RV110),JG110),0))</f>
        <v>0</v>
      </c>
      <c r="RH110" s="5">
        <f>IF(JH110=0,0,IF($BJ110&gt;SUM(JI110:$JV110),IF(JH110+SUM(JI110:$JV110)&gt;$BJ110,$BJ110-SUM(RI110:$RV110),JH110),0))</f>
        <v>0</v>
      </c>
      <c r="RI110" s="5">
        <f>IF(JI110=0,0,IF($BJ110&gt;SUM(JJ110:$JV110),IF(JI110+SUM(JJ110:$JV110)&gt;$BJ110,$BJ110-SUM(RJ110:$RV110),JI110),0))</f>
        <v>0</v>
      </c>
      <c r="RJ110" s="5">
        <f>IF(JJ110=0,0,IF($BJ110&gt;SUM(JK110:$JV110),IF(JJ110+SUM(JK110:$JV110)&gt;$BJ110,$BJ110-SUM(RK110:$RV110),JJ110),0))</f>
        <v>0</v>
      </c>
      <c r="RK110" s="5">
        <f>IF(JK110=0,0,IF($BJ110&gt;SUM(JL110:$JV110),IF(JK110+SUM(JL110:$JV110)&gt;$BJ110,$BJ110-SUM(RL110:$RV110),JK110),0))</f>
        <v>0</v>
      </c>
      <c r="RL110" s="5">
        <f>IF(JL110=0,0,IF($BJ110&gt;SUM(JM110:$JV110),IF(JL110+SUM(JM110:$JV110)&gt;$BJ110,$BJ110-SUM(RM110:$RV110),JL110),0))</f>
        <v>0</v>
      </c>
      <c r="RM110" s="5">
        <f>IF(JM110=0,0,IF($BJ110&gt;SUM(JN110:$JV110),IF(JM110+SUM(JN110:$JV110)&gt;$BJ110,$BJ110-SUM(RN110:$RV110),JM110),0))</f>
        <v>0</v>
      </c>
      <c r="RN110" s="5">
        <f>IF(JN110=0,0,IF($BJ110&gt;SUM(JO110:$JV110),IF(JN110+SUM(JO110:$JV110)&gt;$BJ110,$BJ110-SUM(RO110:$RV110),JN110),0))</f>
        <v>0</v>
      </c>
      <c r="RO110" s="5">
        <f>IF(JO110=0,0,IF($BJ110&gt;SUM(JP110:$JV110),IF(JO110+SUM(JP110:$JV110)&gt;$BJ110,$BJ110-SUM(RP110:$RV110),JO110),0))</f>
        <v>0</v>
      </c>
      <c r="RP110" s="5">
        <f>IF(JP110=0,0,IF($BJ110&gt;SUM(JQ110:$JV110),IF(JP110+SUM(JQ110:$JV110)&gt;$BJ110,$BJ110-SUM(RQ110:$RV110),JP110),0))</f>
        <v>0</v>
      </c>
      <c r="RQ110" s="5">
        <f>IF(JQ110=0,0,IF($BJ110&gt;SUM(JR110:$JV110),IF(JQ110+SUM(JR110:$JV110)&gt;$BJ110,$BJ110-SUM(RR110:$RV110),JQ110),0))</f>
        <v>0</v>
      </c>
      <c r="RR110" s="5">
        <f>IF(JR110=0,0,IF($BJ110&gt;SUM(JS110:$JV110),IF(JR110+SUM(JS110:$JV110)&gt;$BJ110,$BJ110-SUM(RS110:$RV110),JR110),0))</f>
        <v>0</v>
      </c>
      <c r="RS110" s="5">
        <f>IF(JS110=0,0,IF($BJ110&gt;SUM(JT110:$JV110),IF(JS110+SUM(JT110:$JV110)&gt;$BJ110,$BJ110-SUM(RT110:$RV110),JS110),0))</f>
        <v>0</v>
      </c>
      <c r="RT110" s="5">
        <f>IF(JT110=0,0,IF($BJ110&gt;SUM(JU110:$JV110),IF(JT110+SUM(JU110:$JV110)&gt;$BJ110,$BJ110-SUM(RU110:$RV110),JT110),0))</f>
        <v>0</v>
      </c>
      <c r="RU110" s="5">
        <f>IF(JU110=0,0,IF($BJ110&gt;SUM(JV110:$JV110),IF(JU110+SUM(JV110:$JV110)&gt;$BJ110,$BJ110-SUM(RV110:$RV110),JU110),0))</f>
        <v>0</v>
      </c>
      <c r="RV110" s="54"/>
      <c r="RW110" s="12">
        <f ca="1">SUMIFS(Sales!D$1:D$151,Sales!B$1:B$151,B110,Sales!C$1:C$151,C110)</f>
        <v>46</v>
      </c>
      <c r="RX110" s="65" t="b">
        <f>IF(COUNTIF(Sales!C$1:C$153,C110)=1,TRUE,FALSE)</f>
        <v>1</v>
      </c>
      <c r="RY110" t="b">
        <f t="shared" si="625"/>
        <v>1</v>
      </c>
    </row>
    <row r="111" spans="1:493" hidden="1" x14ac:dyDescent="0.35">
      <c r="A111" s="7">
        <f t="shared" ca="1" si="546"/>
        <v>111</v>
      </c>
      <c r="B111" s="126" t="str">
        <f t="shared" si="595"/>
        <v>GC-Shoes</v>
      </c>
      <c r="C111" s="20" t="s">
        <v>164</v>
      </c>
      <c r="D111" s="20" t="s">
        <v>484</v>
      </c>
      <c r="E111" s="155">
        <f>IF(LEFT(C111,5)="Total",0,SUMIFS(Costing!E$1:E$79,Costing!C$1:C$79,B111,Costing!D$1:D$79,C111))</f>
        <v>0</v>
      </c>
      <c r="F111" s="60">
        <f>SUMIFS(Costing!G$1:G$79,Costing!C$1:C$79,B111,Costing!D$1:D$79,C111)</f>
        <v>0</v>
      </c>
      <c r="G111" s="92"/>
      <c r="H111" s="220"/>
      <c r="I111" s="67">
        <f t="shared" si="626"/>
        <v>0</v>
      </c>
      <c r="J111" s="92"/>
      <c r="K111" s="220"/>
      <c r="L111" s="67">
        <f t="shared" si="627"/>
        <v>0</v>
      </c>
      <c r="M111" s="92"/>
      <c r="N111" s="220"/>
      <c r="O111" s="67">
        <f t="shared" si="628"/>
        <v>0</v>
      </c>
      <c r="P111" s="92"/>
      <c r="Q111" s="220"/>
      <c r="R111" s="67">
        <f t="shared" si="629"/>
        <v>0</v>
      </c>
      <c r="S111" s="92"/>
      <c r="T111" s="220"/>
      <c r="U111" s="67">
        <f t="shared" si="630"/>
        <v>0</v>
      </c>
      <c r="V111" s="92"/>
      <c r="W111" s="220"/>
      <c r="X111" s="67">
        <f t="shared" si="631"/>
        <v>0</v>
      </c>
      <c r="Y111" s="92"/>
      <c r="Z111" s="220"/>
      <c r="AA111" s="67">
        <f t="shared" si="632"/>
        <v>0</v>
      </c>
      <c r="AB111" s="92"/>
      <c r="AC111" s="220"/>
      <c r="AD111" s="67">
        <f t="shared" si="633"/>
        <v>0</v>
      </c>
      <c r="AE111" s="92"/>
      <c r="AF111" s="220"/>
      <c r="AG111" s="67">
        <f t="shared" si="634"/>
        <v>0</v>
      </c>
      <c r="AH111" s="92"/>
      <c r="AI111" s="220"/>
      <c r="AJ111" s="67">
        <f t="shared" si="635"/>
        <v>0</v>
      </c>
      <c r="AK111" s="92"/>
      <c r="AL111" s="220"/>
      <c r="AM111" s="67">
        <f t="shared" si="636"/>
        <v>0</v>
      </c>
      <c r="AN111" s="92"/>
      <c r="AO111" s="220"/>
      <c r="AP111" s="67">
        <f t="shared" si="637"/>
        <v>0</v>
      </c>
      <c r="AQ111" s="92"/>
      <c r="AR111" s="220"/>
      <c r="AS111" s="67">
        <f t="shared" si="638"/>
        <v>0</v>
      </c>
      <c r="AT111" s="92"/>
      <c r="AU111" s="220"/>
      <c r="AV111" s="67">
        <f t="shared" si="639"/>
        <v>0</v>
      </c>
      <c r="AW111" s="92"/>
      <c r="AX111" s="220"/>
      <c r="AY111" s="67">
        <f t="shared" si="640"/>
        <v>0</v>
      </c>
      <c r="AZ111" s="92"/>
      <c r="BA111" s="220"/>
      <c r="BB111" s="67">
        <f t="shared" si="641"/>
        <v>0</v>
      </c>
      <c r="BC111" s="92"/>
      <c r="BD111" s="220"/>
      <c r="BE111" s="67">
        <f t="shared" si="642"/>
        <v>0</v>
      </c>
      <c r="BF111" s="92"/>
      <c r="BG111" s="220"/>
      <c r="BH111" s="67">
        <f t="shared" si="643"/>
        <v>0</v>
      </c>
      <c r="BI111" s="68"/>
      <c r="BJ111" s="154">
        <f t="shared" si="644"/>
        <v>0</v>
      </c>
      <c r="BK111" s="116">
        <f t="shared" si="645"/>
        <v>0</v>
      </c>
      <c r="BL111" s="50"/>
      <c r="BM111" s="5">
        <f ca="1">SUMIFS(INDIRECT("Sales!"&amp;RW111&amp;":"&amp;RW111),Sales!$1:$1,"&gt;"&amp;$BN$2,Sales!$1:$1,"&lt;="&amp;$C$2)/$BM$2*30</f>
        <v>2.666666666666667</v>
      </c>
      <c r="BN111" s="72"/>
      <c r="BO111" s="5">
        <f>SUMIF($DB$2:$RV$2,"&lt;"&amp;BO$2,$DB111:$RV111)-SUM($BN111:BN111)</f>
        <v>0</v>
      </c>
      <c r="BP111" s="5">
        <f>SUMIF($DB$2:$RV$2,"&lt;"&amp;BP$2,$DB111:$RV111)-SUM($BN111:BO111)</f>
        <v>0</v>
      </c>
      <c r="BQ111" s="5">
        <f>SUMIF($DB$2:$RV$2,"&lt;"&amp;BQ$2,$DB111:$RV111)-SUM($BN111:BP111)</f>
        <v>0</v>
      </c>
      <c r="BR111" s="5">
        <f>SUMIF($DB$2:$RV$2,"&lt;"&amp;BR$2,$DB111:$RV111)-SUM($BN111:BQ111)</f>
        <v>0</v>
      </c>
      <c r="BS111" s="5">
        <f>SUMIF($DB$2:$RV$2,"&lt;"&amp;BS$2,$DB111:$RV111)-SUM($BN111:BR111)</f>
        <v>0</v>
      </c>
      <c r="BT111" s="5">
        <f>SUMIF($DB$2:$RV$2,"&lt;"&amp;BT$2,$DB111:$RV111)-SUM($BN111:BS111)</f>
        <v>0</v>
      </c>
      <c r="BU111" s="5">
        <f t="shared" si="623"/>
        <v>0</v>
      </c>
      <c r="BV111" s="10"/>
      <c r="BW111" s="95"/>
      <c r="BX111" s="95">
        <v>0</v>
      </c>
      <c r="BY111" s="95">
        <v>0</v>
      </c>
      <c r="BZ111" s="95"/>
      <c r="CA111" s="95"/>
      <c r="CB111" s="95"/>
      <c r="CC111" s="79">
        <v>0</v>
      </c>
      <c r="CD111" s="79">
        <v>0</v>
      </c>
      <c r="CE111" s="79">
        <v>0</v>
      </c>
      <c r="CF111" s="79">
        <v>0</v>
      </c>
      <c r="CG111" s="79">
        <v>0</v>
      </c>
      <c r="CH111" s="79">
        <v>0</v>
      </c>
      <c r="CI111" s="79">
        <v>0</v>
      </c>
      <c r="CJ111" s="79">
        <v>0</v>
      </c>
      <c r="CK111" s="79">
        <v>0</v>
      </c>
      <c r="CL111" s="79">
        <v>0</v>
      </c>
      <c r="CM111" s="79">
        <v>0</v>
      </c>
      <c r="CN111" s="79">
        <v>0</v>
      </c>
      <c r="CO111" s="79">
        <v>0</v>
      </c>
      <c r="CP111" s="79">
        <v>15</v>
      </c>
      <c r="CQ111" s="79">
        <v>0</v>
      </c>
      <c r="CR111" s="79">
        <v>0</v>
      </c>
      <c r="CS111" s="79">
        <v>15</v>
      </c>
      <c r="CT111" s="79">
        <v>14</v>
      </c>
      <c r="CU111" s="79">
        <v>7</v>
      </c>
      <c r="CV111" s="79">
        <v>4</v>
      </c>
      <c r="CW111" s="79">
        <v>20</v>
      </c>
      <c r="CX111" s="95">
        <v>4</v>
      </c>
      <c r="CY111" s="79">
        <v>15</v>
      </c>
      <c r="CZ111" s="79">
        <v>11</v>
      </c>
      <c r="DA111" s="79">
        <v>8</v>
      </c>
      <c r="DB111" s="5">
        <v>18</v>
      </c>
      <c r="DC111" s="5">
        <v>13</v>
      </c>
      <c r="DD111" s="5">
        <v>4</v>
      </c>
      <c r="DE111" s="5">
        <v>6</v>
      </c>
      <c r="DF111" s="5">
        <v>5</v>
      </c>
      <c r="DG111" s="5">
        <v>10</v>
      </c>
      <c r="DH111" s="5">
        <v>5</v>
      </c>
      <c r="DI111" s="5">
        <v>5</v>
      </c>
      <c r="DJ111" s="5">
        <v>10</v>
      </c>
      <c r="DK111" s="5">
        <v>10</v>
      </c>
      <c r="DL111" s="5">
        <v>9</v>
      </c>
      <c r="DM111" s="5">
        <v>10</v>
      </c>
      <c r="DN111" s="5">
        <v>8</v>
      </c>
      <c r="DO111" s="5">
        <v>4</v>
      </c>
      <c r="DP111" s="5">
        <v>5</v>
      </c>
      <c r="DQ111" s="5">
        <v>10</v>
      </c>
      <c r="DR111" s="5">
        <v>2</v>
      </c>
      <c r="DS111" s="5">
        <v>6</v>
      </c>
      <c r="DT111" s="5">
        <v>10</v>
      </c>
      <c r="DU111" s="5">
        <v>10</v>
      </c>
      <c r="DV111" s="5">
        <v>7</v>
      </c>
      <c r="DW111" s="5">
        <v>4</v>
      </c>
      <c r="DX111" s="5">
        <v>3</v>
      </c>
      <c r="DY111" s="5">
        <v>3</v>
      </c>
      <c r="DZ111" s="5">
        <v>8</v>
      </c>
      <c r="EA111" s="5">
        <v>3</v>
      </c>
      <c r="EB111" s="5">
        <v>10</v>
      </c>
      <c r="EC111" s="5">
        <v>5</v>
      </c>
      <c r="ED111" s="5">
        <v>0</v>
      </c>
      <c r="EE111" s="5">
        <v>10</v>
      </c>
      <c r="EF111" s="5">
        <v>0</v>
      </c>
      <c r="EG111" s="5">
        <v>4</v>
      </c>
      <c r="EH111" s="5">
        <v>6</v>
      </c>
      <c r="EI111" s="5">
        <v>6</v>
      </c>
      <c r="EJ111" s="5">
        <v>6</v>
      </c>
      <c r="EK111" s="5">
        <v>5</v>
      </c>
      <c r="EL111" s="5">
        <v>1</v>
      </c>
      <c r="EM111" s="5">
        <v>0</v>
      </c>
      <c r="EN111" s="5">
        <v>4</v>
      </c>
      <c r="EO111" s="5">
        <v>5</v>
      </c>
      <c r="EP111" s="5">
        <v>2</v>
      </c>
      <c r="EQ111" s="5">
        <v>3</v>
      </c>
      <c r="ER111" s="5">
        <v>4</v>
      </c>
      <c r="ES111" s="5">
        <v>2</v>
      </c>
      <c r="ET111" s="5">
        <v>3</v>
      </c>
      <c r="EU111" s="5">
        <v>5</v>
      </c>
      <c r="EV111" s="5">
        <v>1</v>
      </c>
      <c r="EW111" s="5">
        <v>5</v>
      </c>
      <c r="EX111" s="5">
        <v>5</v>
      </c>
      <c r="EY111" s="5">
        <v>5</v>
      </c>
      <c r="EZ111" s="5">
        <v>5</v>
      </c>
      <c r="FA111" s="5">
        <v>0</v>
      </c>
      <c r="FB111" s="5">
        <v>5</v>
      </c>
      <c r="FC111" s="5">
        <v>5</v>
      </c>
      <c r="FD111" s="5">
        <v>3</v>
      </c>
      <c r="FE111" s="5">
        <v>0</v>
      </c>
      <c r="FF111" s="5">
        <v>5</v>
      </c>
      <c r="FG111" s="5">
        <v>5</v>
      </c>
      <c r="FH111" s="5">
        <v>0</v>
      </c>
      <c r="FI111" s="5">
        <v>0</v>
      </c>
      <c r="FJ111" s="5">
        <v>5</v>
      </c>
      <c r="FK111" s="5">
        <v>5</v>
      </c>
      <c r="FL111" s="5">
        <v>6</v>
      </c>
      <c r="FM111" s="5">
        <v>5</v>
      </c>
      <c r="FN111" s="5">
        <v>0</v>
      </c>
      <c r="FO111" s="5">
        <v>6</v>
      </c>
      <c r="FP111" s="5">
        <v>0</v>
      </c>
      <c r="FQ111" s="5">
        <v>6</v>
      </c>
      <c r="FR111" s="5">
        <v>3</v>
      </c>
      <c r="FS111" s="5">
        <v>0</v>
      </c>
      <c r="FT111" s="5">
        <v>5</v>
      </c>
      <c r="FU111" s="5">
        <v>2</v>
      </c>
      <c r="FV111" s="5">
        <v>0</v>
      </c>
      <c r="FW111" s="5">
        <v>5</v>
      </c>
      <c r="FX111" s="5">
        <v>6</v>
      </c>
      <c r="FY111" s="5">
        <v>5</v>
      </c>
      <c r="FZ111" s="5">
        <v>5</v>
      </c>
      <c r="GA111" s="5">
        <v>5</v>
      </c>
      <c r="GB111" s="5">
        <v>5</v>
      </c>
      <c r="GC111" s="5">
        <v>2</v>
      </c>
      <c r="GD111" s="5">
        <v>0</v>
      </c>
      <c r="GE111" s="5">
        <v>4</v>
      </c>
      <c r="GF111" s="5">
        <v>5</v>
      </c>
      <c r="GG111" s="5">
        <v>0</v>
      </c>
      <c r="GH111" s="5">
        <v>3</v>
      </c>
      <c r="GI111" s="5">
        <v>10</v>
      </c>
      <c r="GJ111" s="5">
        <v>5</v>
      </c>
      <c r="GK111" s="5">
        <v>5</v>
      </c>
      <c r="GL111" s="5">
        <v>3</v>
      </c>
      <c r="GM111" s="5">
        <v>6</v>
      </c>
      <c r="GN111" s="5">
        <v>4</v>
      </c>
      <c r="GO111" s="5">
        <v>6</v>
      </c>
      <c r="GP111" s="5">
        <v>3</v>
      </c>
      <c r="GQ111" s="5">
        <v>4</v>
      </c>
      <c r="GR111" s="5">
        <v>4</v>
      </c>
      <c r="GS111" s="5">
        <v>5</v>
      </c>
      <c r="GT111" s="5">
        <v>4</v>
      </c>
      <c r="GU111" s="5">
        <v>4</v>
      </c>
      <c r="GV111" s="5">
        <v>2</v>
      </c>
      <c r="GW111" s="5">
        <v>5</v>
      </c>
      <c r="GX111" s="5">
        <v>0</v>
      </c>
      <c r="GY111" s="5">
        <v>3</v>
      </c>
      <c r="GZ111" s="5">
        <v>3</v>
      </c>
      <c r="HA111" s="5">
        <v>3</v>
      </c>
      <c r="HB111" s="5">
        <v>5</v>
      </c>
      <c r="HC111" s="5">
        <v>5</v>
      </c>
      <c r="HD111" s="5">
        <v>2</v>
      </c>
      <c r="HE111" s="5">
        <v>5</v>
      </c>
      <c r="HF111" s="5">
        <v>1</v>
      </c>
      <c r="HG111" s="5">
        <v>5</v>
      </c>
      <c r="HH111" s="5">
        <v>5</v>
      </c>
      <c r="HI111" s="5">
        <v>5</v>
      </c>
      <c r="HJ111" s="5">
        <v>5</v>
      </c>
      <c r="HK111" s="5">
        <v>3</v>
      </c>
      <c r="HL111" s="5">
        <v>4</v>
      </c>
      <c r="HM111" s="5">
        <v>5</v>
      </c>
      <c r="HN111" s="5">
        <v>3</v>
      </c>
      <c r="HO111" s="5">
        <v>5</v>
      </c>
      <c r="HP111" s="5">
        <v>5</v>
      </c>
      <c r="HQ111" s="5">
        <v>4</v>
      </c>
      <c r="HR111" s="5">
        <v>1</v>
      </c>
      <c r="HS111" s="5">
        <v>2</v>
      </c>
      <c r="HT111" s="5">
        <v>5</v>
      </c>
      <c r="HU111" s="5">
        <v>5</v>
      </c>
      <c r="HV111" s="5">
        <v>4</v>
      </c>
      <c r="HW111" s="5">
        <v>6</v>
      </c>
      <c r="HX111" s="5">
        <v>6</v>
      </c>
      <c r="HY111" s="5">
        <v>6</v>
      </c>
      <c r="HZ111" s="5">
        <v>3</v>
      </c>
      <c r="IA111" s="5">
        <v>6</v>
      </c>
      <c r="IB111" s="5">
        <v>5</v>
      </c>
      <c r="IC111" s="5">
        <v>9</v>
      </c>
      <c r="ID111" s="5">
        <v>6</v>
      </c>
      <c r="IE111" s="5">
        <v>3</v>
      </c>
      <c r="IF111" s="5"/>
      <c r="IG111" s="5">
        <v>6</v>
      </c>
      <c r="IH111" s="5">
        <v>6</v>
      </c>
      <c r="II111" s="5">
        <v>4</v>
      </c>
      <c r="IJ111" s="5">
        <v>2</v>
      </c>
      <c r="IK111" s="5">
        <v>5</v>
      </c>
      <c r="IL111" s="5">
        <v>5</v>
      </c>
      <c r="IM111" s="5">
        <v>4</v>
      </c>
      <c r="IN111" s="5">
        <v>6</v>
      </c>
      <c r="IO111" s="5">
        <v>6</v>
      </c>
      <c r="IP111" s="5">
        <v>3</v>
      </c>
      <c r="IQ111" s="5">
        <v>5</v>
      </c>
      <c r="IR111" s="5">
        <v>5</v>
      </c>
      <c r="IS111" s="5">
        <v>5</v>
      </c>
      <c r="IT111" s="5">
        <v>4</v>
      </c>
      <c r="IU111" s="5">
        <v>5</v>
      </c>
      <c r="IV111" s="5">
        <v>4</v>
      </c>
      <c r="IW111" s="5">
        <v>4</v>
      </c>
      <c r="IX111" s="5">
        <v>4</v>
      </c>
      <c r="IY111" s="5">
        <v>2</v>
      </c>
      <c r="IZ111" s="5">
        <v>4</v>
      </c>
      <c r="JA111" s="5">
        <v>4</v>
      </c>
      <c r="JB111" s="5">
        <v>0</v>
      </c>
      <c r="JC111" s="5">
        <v>4</v>
      </c>
      <c r="JD111" s="5">
        <v>0</v>
      </c>
      <c r="JE111" s="5">
        <v>0</v>
      </c>
      <c r="JF111" s="5">
        <v>3</v>
      </c>
      <c r="JG111" s="5">
        <v>3</v>
      </c>
      <c r="JH111" s="5">
        <v>3</v>
      </c>
      <c r="JI111" s="5">
        <v>3</v>
      </c>
      <c r="JJ111">
        <v>3</v>
      </c>
      <c r="JK111" s="5">
        <v>3</v>
      </c>
      <c r="JL111" s="5">
        <v>3</v>
      </c>
      <c r="JM111" s="5">
        <v>3</v>
      </c>
      <c r="JN111" s="5">
        <v>2</v>
      </c>
      <c r="JO111" s="5">
        <v>2</v>
      </c>
      <c r="JP111" s="5">
        <v>2</v>
      </c>
      <c r="JQ111" s="5">
        <v>4</v>
      </c>
      <c r="JR111" s="5">
        <v>4</v>
      </c>
      <c r="JS111" s="5">
        <v>2</v>
      </c>
      <c r="JT111" s="5">
        <v>2</v>
      </c>
      <c r="JU111" s="5">
        <v>2</v>
      </c>
      <c r="JV111" s="54"/>
      <c r="JW111" s="5">
        <f>IF(BW111=0,0,IF($BJ111&gt;SUM(BX111:$JV111),IF(BW111+SUM(BX111:$JV111)&gt;$BJ111,$BJ111-SUM(JX111:$RV111),BW111),0))</f>
        <v>0</v>
      </c>
      <c r="JX111" s="5">
        <f>IF(BX111=0,0,IF($BJ111&gt;SUM(BY111:$JV111),IF(BX111+SUM(BY111:$JV111)&gt;$BJ111,$BJ111-SUM(JY111:$RV111),BX111),0))</f>
        <v>0</v>
      </c>
      <c r="JY111" s="5">
        <f>IF(BY111=0,0,IF($BJ111&gt;SUM(BZ111:$JV111),IF(BY111+SUM(BZ111:$JV111)&gt;$BJ111,$BJ111-SUM(JZ111:$RV111),BY111),0))</f>
        <v>0</v>
      </c>
      <c r="JZ111" s="5">
        <f>IF(BZ111=0,0,IF($BJ111&gt;SUM(CA111:$JV111),IF(BZ111+SUM(CA111:$JV111)&gt;$BJ111,$BJ111-SUM(KA111:$RV111),BZ111),0))</f>
        <v>0</v>
      </c>
      <c r="KA111" s="5">
        <f>IF(CA111=0,0,IF($BJ111&gt;SUM(CB111:$JV111),IF(CA111+SUM(CB111:$JV111)&gt;$BJ111,$BJ111-SUM(KB111:$RV111),CA111),0))</f>
        <v>0</v>
      </c>
      <c r="KB111" s="5">
        <f>IF(CB111=0,0,IF($BJ111&gt;SUM(CC111:$JV111),IF(CB111+SUM(CC111:$JV111)&gt;$BJ111,$BJ111-SUM(KC111:$RV111),CB111),0))</f>
        <v>0</v>
      </c>
      <c r="KC111" s="5">
        <f>IF(CC111=0,0,IF($BJ111&gt;SUM(CD111:$JV111),IF(CC111+SUM(CD111:$JV111)&gt;$BJ111,$BJ111-SUM(KD111:$RV111),CC111),0))</f>
        <v>0</v>
      </c>
      <c r="KD111" s="5">
        <f>IF(CD111=0,0,IF($BJ111&gt;SUM(CE111:$JV111),IF(CD111+SUM(CE111:$JV111)&gt;$BJ111,$BJ111-SUM(KE111:$RV111),CD111),0))</f>
        <v>0</v>
      </c>
      <c r="KE111" s="5">
        <f>IF(CE111=0,0,IF($BJ111&gt;SUM(CF111:$JV111),IF(CE111+SUM(CF111:$JV111)&gt;$BJ111,$BJ111-SUM(KF111:$RV111),CE111),0))</f>
        <v>0</v>
      </c>
      <c r="KF111" s="5">
        <f>IF(CF111=0,0,IF($BJ111&gt;SUM(CG111:$JV111),IF(CF111+SUM(CG111:$JV111)&gt;$BJ111,$BJ111-SUM(KG111:$RV111),CF111),0))</f>
        <v>0</v>
      </c>
      <c r="KG111" s="5">
        <f>IF(CG111=0,0,IF($BJ111&gt;SUM(CH111:$JV111),IF(CG111+SUM(CH111:$JV111)&gt;$BJ111,$BJ111-SUM(KH111:$RV111),CG111),0))</f>
        <v>0</v>
      </c>
      <c r="KH111" s="5">
        <f>IF(CH111=0,0,IF($BJ111&gt;SUM(CI111:$JV111),IF(CH111+SUM(CI111:$JV111)&gt;$BJ111,$BJ111-SUM(KI111:$RV111),CH111),0))</f>
        <v>0</v>
      </c>
      <c r="KI111" s="5">
        <f>IF(CI111=0,0,IF($BJ111&gt;SUM(CJ111:$JV111),IF(CI111+SUM(CJ111:$JV111)&gt;$BJ111,$BJ111-SUM(KJ111:$RV111),CI111),0))</f>
        <v>0</v>
      </c>
      <c r="KJ111" s="5">
        <f>IF(CJ111=0,0,IF($BJ111&gt;SUM(CK111:$JV111),IF(CJ111+SUM(CK111:$JV111)&gt;$BJ111,$BJ111-SUM(KK111:$RV111),CJ111),0))</f>
        <v>0</v>
      </c>
      <c r="KK111" s="5">
        <f>IF(CK111=0,0,IF($BJ111&gt;SUM(CL111:$JV111),IF(CK111+SUM(CL111:$JV111)&gt;$BJ111,$BJ111-SUM(KL111:$RV111),CK111),0))</f>
        <v>0</v>
      </c>
      <c r="KL111" s="5">
        <f>IF(CL111=0,0,IF($BJ111&gt;SUM(CM111:$JV111),IF(CL111+SUM(CM111:$JV111)&gt;$BJ111,$BJ111-SUM(KM111:$RV111),CL111),0))</f>
        <v>0</v>
      </c>
      <c r="KM111" s="5">
        <f>IF(CM111=0,0,IF($BJ111&gt;SUM(CN111:$JV111),IF(CM111+SUM(CN111:$JV111)&gt;$BJ111,$BJ111-SUM(KN111:$RV111),CM111),0))</f>
        <v>0</v>
      </c>
      <c r="KN111" s="5">
        <f>IF(CN111=0,0,IF($BJ111&gt;SUM(CO111:$JV111),IF(CN111+SUM(CO111:$JV111)&gt;$BJ111,$BJ111-SUM(KO111:$RV111),CN111),0))</f>
        <v>0</v>
      </c>
      <c r="KO111" s="5">
        <f>IF(CO111=0,0,IF($BJ111&gt;SUM(CP111:$JV111),IF(CO111+SUM(CP111:$JV111)&gt;$BJ111,$BJ111-SUM(KP111:$RV111),CO111),0))</f>
        <v>0</v>
      </c>
      <c r="KP111" s="5">
        <f>IF(CP111=0,0,IF($BJ111&gt;SUM(CQ111:$JV111),IF(CP111+SUM(CQ111:$JV111)&gt;$BJ111,$BJ111-SUM(KQ111:$RV111),CP111),0))</f>
        <v>0</v>
      </c>
      <c r="KQ111" s="5">
        <f>IF(CQ111=0,0,IF($BJ111&gt;SUM(CR111:$JV111),IF(CQ111+SUM(CR111:$JV111)&gt;$BJ111,$BJ111-SUM(KR111:$RV111),CQ111),0))</f>
        <v>0</v>
      </c>
      <c r="KR111" s="5">
        <f>IF(CR111=0,0,IF($BJ111&gt;SUM(CS111:$JV111),IF(CR111+SUM(CS111:$JV111)&gt;$BJ111,$BJ111-SUM(KS111:$RV111),CR111),0))</f>
        <v>0</v>
      </c>
      <c r="KS111" s="5">
        <f>IF(CS111=0,0,IF($BJ111&gt;SUM(CT111:$JV111),IF(CS111+SUM(CT111:$JV111)&gt;$BJ111,$BJ111-SUM(KT111:$RV111),CS111),0))</f>
        <v>0</v>
      </c>
      <c r="KT111" s="5">
        <f>IF(CT111=0,0,IF($BJ111&gt;SUM(CU111:$JV111),IF(CT111+SUM(CU111:$JV111)&gt;$BJ111,$BJ111-SUM(KU111:$RV111),CT111),0))</f>
        <v>0</v>
      </c>
      <c r="KU111" s="5">
        <f>IF(CU111=0,0,IF($BJ111&gt;SUM(CV111:$JV111),IF(CU111+SUM(CV111:$JV111)&gt;$BJ111,$BJ111-SUM(KV111:$RV111),CU111),0))</f>
        <v>0</v>
      </c>
      <c r="KV111" s="5">
        <f>IF(CV111=0,0,IF($BJ111&gt;SUM(CW111:$JV111),IF(CV111+SUM(CW111:$JV111)&gt;$BJ111,$BJ111-SUM(KW111:$RV111),CV111),0))</f>
        <v>0</v>
      </c>
      <c r="KW111" s="5">
        <f>IF(CW111=0,0,IF($BJ111&gt;SUM(CX111:$JV111),IF(CW111+SUM(CX111:$JV111)&gt;$BJ111,$BJ111-SUM(KX111:$RV111),CW111),0))</f>
        <v>0</v>
      </c>
      <c r="KX111" s="5">
        <f>IF(CX111=0,0,IF($BJ111&gt;SUM(CY111:$JV111),IF(CX111+SUM(CY111:$JV111)&gt;$BJ111,$BJ111-SUM(KY111:$RV111),CX111),0))</f>
        <v>0</v>
      </c>
      <c r="KY111" s="5">
        <f>IF(CY111=0,0,IF($BJ111&gt;SUM(CZ111:$JV111),IF(CY111+SUM(CZ111:$JV111)&gt;$BJ111,$BJ111-SUM(KZ111:$RV111),CY111),0))</f>
        <v>0</v>
      </c>
      <c r="KZ111" s="5">
        <f>IF(CZ111=0,0,IF($BJ111&gt;SUM(DA111:$JV111),IF(CZ111+SUM(DA111:$JV111)&gt;$BJ111,$BJ111-SUM(LA111:$RV111),CZ111),0))</f>
        <v>0</v>
      </c>
      <c r="LA111" s="5">
        <f>IF(DA111=0,0,IF($BJ111&gt;SUM(DB111:$JV111),IF(DA111+SUM(DB111:$JV111)&gt;$BJ111,$BJ111-SUM(LB111:$RV111),DA111),0))</f>
        <v>0</v>
      </c>
      <c r="LB111" s="5">
        <f>IF(DB111=0,0,IF($BJ111&gt;SUM(DC111:$JV111),IF(DB111+SUM(DC111:$JV111)&gt;$BJ111,$BJ111-SUM(LC111:$RV111),DB111),0))</f>
        <v>0</v>
      </c>
      <c r="LC111" s="5">
        <f>IF(DC111=0,0,IF($BJ111&gt;SUM(DD111:$JV111),IF(DC111+SUM(DD111:$JV111)&gt;$BJ111,$BJ111-SUM(LD111:$RV111),DC111),0))</f>
        <v>0</v>
      </c>
      <c r="LD111" s="5">
        <f>IF(DD111=0,0,IF($BJ111&gt;SUM(DE111:$JV111),IF(DD111+SUM(DE111:$JV111)&gt;$BJ111,$BJ111-SUM(LE111:$RV111),DD111),0))</f>
        <v>0</v>
      </c>
      <c r="LE111" s="5">
        <f>IF(DE111=0,0,IF($BJ111&gt;SUM(DF111:$JV111),IF(DE111+SUM(DF111:$JV111)&gt;$BJ111,$BJ111-SUM(LF111:$RV111),DE111),0))</f>
        <v>0</v>
      </c>
      <c r="LF111" s="5">
        <f>IF(DF111=0,0,IF($BJ111&gt;SUM(DG111:$JV111),IF(DF111+SUM(DG111:$JV111)&gt;$BJ111,$BJ111-SUM(LG111:$RV111),DF111),0))</f>
        <v>0</v>
      </c>
      <c r="LG111" s="5">
        <f>IF(DG111=0,0,IF($BJ111&gt;SUM(DH111:$JV111),IF(DG111+SUM(DH111:$JV111)&gt;$BJ111,$BJ111-SUM(LH111:$RV111),DG111),0))</f>
        <v>0</v>
      </c>
      <c r="LH111" s="5">
        <f>IF(DH111=0,0,IF($BJ111&gt;SUM(DI111:$JV111),IF(DH111+SUM(DI111:$JV111)&gt;$BJ111,$BJ111-SUM(LI111:$RV111),DH111),0))</f>
        <v>0</v>
      </c>
      <c r="LI111" s="5">
        <f>IF(DI111=0,0,IF($BJ111&gt;SUM(DJ111:$JV111),IF(DI111+SUM(DJ111:$JV111)&gt;$BJ111,$BJ111-SUM(LJ111:$RV111),DI111),0))</f>
        <v>0</v>
      </c>
      <c r="LJ111" s="5">
        <f>IF(DJ111=0,0,IF($BJ111&gt;SUM(DK111:$JV111),IF(DJ111+SUM(DK111:$JV111)&gt;$BJ111,$BJ111-SUM(LK111:$RV111),DJ111),0))</f>
        <v>0</v>
      </c>
      <c r="LK111" s="5">
        <f>IF(DK111=0,0,IF($BJ111&gt;SUM(DL111:$JV111),IF(DK111+SUM(DL111:$JV111)&gt;$BJ111,$BJ111-SUM(LL111:$RV111),DK111),0))</f>
        <v>0</v>
      </c>
      <c r="LL111" s="5">
        <f>IF(DL111=0,0,IF($BJ111&gt;SUM(DM111:$JV111),IF(DL111+SUM(DM111:$JV111)&gt;$BJ111,$BJ111-SUM(LM111:$RV111),DL111),0))</f>
        <v>0</v>
      </c>
      <c r="LM111" s="5">
        <f>IF(DM111=0,0,IF($BJ111&gt;SUM(DN111:$JV111),IF(DM111+SUM(DN111:$JV111)&gt;$BJ111,$BJ111-SUM(LN111:$RV111),DM111),0))</f>
        <v>0</v>
      </c>
      <c r="LN111" s="5">
        <f>IF(DN111=0,0,IF($BJ111&gt;SUM(DO111:$JV111),IF(DN111+SUM(DO111:$JV111)&gt;$BJ111,$BJ111-SUM(LO111:$RV111),DN111),0))</f>
        <v>0</v>
      </c>
      <c r="LO111" s="5">
        <f>IF(DO111=0,0,IF($BJ111&gt;SUM(DP111:$JV111),IF(DO111+SUM(DP111:$JV111)&gt;$BJ111,$BJ111-SUM(LP111:$RV111),DO111),0))</f>
        <v>0</v>
      </c>
      <c r="LP111" s="5">
        <f>IF(DP111=0,0,IF($BJ111&gt;SUM(DQ111:$JV111),IF(DP111+SUM(DQ111:$JV111)&gt;$BJ111,$BJ111-SUM(LQ111:$RV111),DP111),0))</f>
        <v>0</v>
      </c>
      <c r="LQ111" s="5">
        <f>IF(DQ111=0,0,IF($BJ111&gt;SUM(DR111:$JV111),IF(DQ111+SUM(DR111:$JV111)&gt;$BJ111,$BJ111-SUM(LR111:$RV111),DQ111),0))</f>
        <v>0</v>
      </c>
      <c r="LR111" s="5">
        <f>IF(DR111=0,0,IF($BJ111&gt;SUM(DS111:$JV111),IF(DR111+SUM(DS111:$JV111)&gt;$BJ111,$BJ111-SUM(LS111:$RV111),DR111),0))</f>
        <v>0</v>
      </c>
      <c r="LS111" s="5">
        <f>IF(DS111=0,0,IF($BJ111&gt;SUM(DT111:$JV111),IF(DS111+SUM(DT111:$JV111)&gt;$BJ111,$BJ111-SUM(LT111:$RV111),DS111),0))</f>
        <v>0</v>
      </c>
      <c r="LT111" s="5">
        <f>IF(DT111=0,0,IF($BJ111&gt;SUM(DU111:$JV111),IF(DT111+SUM(DU111:$JV111)&gt;$BJ111,$BJ111-SUM(LU111:$RV111),DT111),0))</f>
        <v>0</v>
      </c>
      <c r="LU111" s="5">
        <f>IF(DU111=0,0,IF($BJ111&gt;SUM(DV111:$JV111),IF(DU111+SUM(DV111:$JV111)&gt;$BJ111,$BJ111-SUM(LV111:$RV111),DU111),0))</f>
        <v>0</v>
      </c>
      <c r="LV111" s="5">
        <f>IF(DV111=0,0,IF($BJ111&gt;SUM(DW111:$JV111),IF(DV111+SUM(DW111:$JV111)&gt;$BJ111,$BJ111-SUM(LW111:$RV111),DV111),0))</f>
        <v>0</v>
      </c>
      <c r="LW111" s="5">
        <f>IF(DW111=0,0,IF($BJ111&gt;SUM(DX111:$JV111),IF(DW111+SUM(DX111:$JV111)&gt;$BJ111,$BJ111-SUM(LX111:$RV111),DW111),0))</f>
        <v>0</v>
      </c>
      <c r="LX111" s="5">
        <f>IF(DX111=0,0,IF($BJ111&gt;SUM(DY111:$JV111),IF(DX111+SUM(DY111:$JV111)&gt;$BJ111,$BJ111-SUM(LY111:$RV111),DX111),0))</f>
        <v>0</v>
      </c>
      <c r="LY111" s="5">
        <f>IF(DY111=0,0,IF($BJ111&gt;SUM(DZ111:$JV111),IF(DY111+SUM(DZ111:$JV111)&gt;$BJ111,$BJ111-SUM(LZ111:$RV111),DY111),0))</f>
        <v>0</v>
      </c>
      <c r="LZ111" s="5">
        <f>IF(DZ111=0,0,IF($BJ111&gt;SUM(EA111:$JV111),IF(DZ111+SUM(EA111:$JV111)&gt;$BJ111,$BJ111-SUM(MA111:$RV111),DZ111),0))</f>
        <v>0</v>
      </c>
      <c r="MA111" s="5">
        <f>IF(EA111=0,0,IF($BJ111&gt;SUM(EB111:$JV111),IF(EA111+SUM(EB111:$JV111)&gt;$BJ111,$BJ111-SUM(MB111:$RV111),EA111),0))</f>
        <v>0</v>
      </c>
      <c r="MB111" s="5">
        <f>IF(EB111=0,0,IF($BJ111&gt;SUM(EC111:$JV111),IF(EB111+SUM(EC111:$JV111)&gt;$BJ111,$BJ111-SUM(MC111:$RV111),EB111),0))</f>
        <v>0</v>
      </c>
      <c r="MC111" s="5">
        <f>IF(EC111=0,0,IF($BJ111&gt;SUM(ED111:$JV111),IF(EC111+SUM(ED111:$JV111)&gt;$BJ111,$BJ111-SUM(MD111:$RV111),EC111),0))</f>
        <v>0</v>
      </c>
      <c r="MD111" s="5">
        <f>IF(ED111=0,0,IF($BJ111&gt;SUM(EE111:$JV111),IF(ED111+SUM(EE111:$JV111)&gt;$BJ111,$BJ111-SUM(ME111:$RV111),ED111),0))</f>
        <v>0</v>
      </c>
      <c r="ME111" s="5">
        <f>IF(EE111=0,0,IF($BJ111&gt;SUM(EF111:$JV111),IF(EE111+SUM(EF111:$JV111)&gt;$BJ111,$BJ111-SUM(MF111:$RV111),EE111),0))</f>
        <v>0</v>
      </c>
      <c r="MF111" s="5">
        <f>IF(EF111=0,0,IF($BJ111&gt;SUM(EG111:$JV111),IF(EF111+SUM(EG111:$JV111)&gt;$BJ111,$BJ111-SUM(MG111:$RV111),EF111),0))</f>
        <v>0</v>
      </c>
      <c r="MG111" s="5">
        <f>IF(EG111=0,0,IF($BJ111&gt;SUM(EH111:$JV111),IF(EG111+SUM(EH111:$JV111)&gt;$BJ111,$BJ111-SUM(MH111:$RV111),EG111),0))</f>
        <v>0</v>
      </c>
      <c r="MH111" s="5">
        <f>IF(EH111=0,0,IF($BJ111&gt;SUM(EI111:$JV111),IF(EH111+SUM(EI111:$JV111)&gt;$BJ111,$BJ111-SUM(MI111:$RV111),EH111),0))</f>
        <v>0</v>
      </c>
      <c r="MI111" s="5">
        <f>IF(EI111=0,0,IF($BJ111&gt;SUM(EJ111:$JV111),IF(EI111+SUM(EJ111:$JV111)&gt;$BJ111,$BJ111-SUM(MJ111:$RV111),EI111),0))</f>
        <v>0</v>
      </c>
      <c r="MJ111" s="5">
        <f>IF(EJ111=0,0,IF($BJ111&gt;SUM(EK111:$JV111),IF(EJ111+SUM(EK111:$JV111)&gt;$BJ111,$BJ111-SUM(MK111:$RV111),EJ111),0))</f>
        <v>0</v>
      </c>
      <c r="MK111" s="5">
        <f>IF(EK111=0,0,IF($BJ111&gt;SUM(EL111:$JV111),IF(EK111+SUM(EL111:$JV111)&gt;$BJ111,$BJ111-SUM(ML111:$RV111),EK111),0))</f>
        <v>0</v>
      </c>
      <c r="ML111" s="5">
        <f>IF(EL111=0,0,IF($BJ111&gt;SUM(EM111:$JV111),IF(EL111+SUM(EM111:$JV111)&gt;$BJ111,$BJ111-SUM(MM111:$RV111),EL111),0))</f>
        <v>0</v>
      </c>
      <c r="MM111" s="5">
        <f>IF(EM111=0,0,IF($BJ111&gt;SUM(EN111:$JV111),IF(EM111+SUM(EN111:$JV111)&gt;$BJ111,$BJ111-SUM(MN111:$RV111),EM111),0))</f>
        <v>0</v>
      </c>
      <c r="MN111" s="5">
        <f>IF(EN111=0,0,IF($BJ111&gt;SUM(EO111:$JV111),IF(EN111+SUM(EO111:$JV111)&gt;$BJ111,$BJ111-SUM(MO111:$RV111),EN111),0))</f>
        <v>0</v>
      </c>
      <c r="MO111" s="5">
        <f>IF(EO111=0,0,IF($BJ111&gt;SUM(EP111:$JV111),IF(EO111+SUM(EP111:$JV111)&gt;$BJ111,$BJ111-SUM(MP111:$RV111),EO111),0))</f>
        <v>0</v>
      </c>
      <c r="MP111" s="5">
        <f>IF(EP111=0,0,IF($BJ111&gt;SUM(EQ111:$JV111),IF(EP111+SUM(EQ111:$JV111)&gt;$BJ111,$BJ111-SUM(MQ111:$RV111),EP111),0))</f>
        <v>0</v>
      </c>
      <c r="MQ111" s="5">
        <f>IF(EQ111=0,0,IF($BJ111&gt;SUM(ER111:$JV111),IF(EQ111+SUM(ER111:$JV111)&gt;$BJ111,$BJ111-SUM(MR111:$RV111),EQ111),0))</f>
        <v>0</v>
      </c>
      <c r="MR111" s="5">
        <f>IF(ER111=0,0,IF($BJ111&gt;SUM(ES111:$JV111),IF(ER111+SUM(ES111:$JV111)&gt;$BJ111,$BJ111-SUM(MS111:$RV111),ER111),0))</f>
        <v>0</v>
      </c>
      <c r="MS111" s="5">
        <f>IF(ES111=0,0,IF($BJ111&gt;SUM(ET111:$JV111),IF(ES111+SUM(ET111:$JV111)&gt;$BJ111,$BJ111-SUM(MT111:$RV111),ES111),0))</f>
        <v>0</v>
      </c>
      <c r="MT111" s="5">
        <f>IF(ET111=0,0,IF($BJ111&gt;SUM(EU111:$JV111),IF(ET111+SUM(EU111:$JV111)&gt;$BJ111,$BJ111-SUM(MU111:$RV111),ET111),0))</f>
        <v>0</v>
      </c>
      <c r="MU111" s="5">
        <f>IF(EU111=0,0,IF($BJ111&gt;SUM(EV111:$JV111),IF(EU111+SUM(EV111:$JV111)&gt;$BJ111,$BJ111-SUM(MV111:$RV111),EU111),0))</f>
        <v>0</v>
      </c>
      <c r="MV111" s="5">
        <f>IF(EV111=0,0,IF($BJ111&gt;SUM(EW111:$JV111),IF(EV111+SUM(EW111:$JV111)&gt;$BJ111,$BJ111-SUM(MW111:$RV111),EV111),0))</f>
        <v>0</v>
      </c>
      <c r="MW111" s="5">
        <f>IF(EW111=0,0,IF($BJ111&gt;SUM(EX111:$JV111),IF(EW111+SUM(EX111:$JV111)&gt;$BJ111,$BJ111-SUM(MX111:$RV111),EW111),0))</f>
        <v>0</v>
      </c>
      <c r="MX111" s="5">
        <f>IF(EX111=0,0,IF($BJ111&gt;SUM(EY111:$JV111),IF(EX111+SUM(EY111:$JV111)&gt;$BJ111,$BJ111-SUM(MY111:$RV111),EX111),0))</f>
        <v>0</v>
      </c>
      <c r="MY111" s="5">
        <f>IF(EY111=0,0,IF($BJ111&gt;SUM(EZ111:$JV111),IF(EY111+SUM(EZ111:$JV111)&gt;$BJ111,$BJ111-SUM(MZ111:$RV111),EY111),0))</f>
        <v>0</v>
      </c>
      <c r="MZ111" s="5">
        <f>IF(EZ111=0,0,IF($BJ111&gt;SUM(FA111:$JV111),IF(EZ111+SUM(FA111:$JV111)&gt;$BJ111,$BJ111-SUM(NA111:$RV111),EZ111),0))</f>
        <v>0</v>
      </c>
      <c r="NA111" s="5">
        <f>IF(FA111=0,0,IF($BJ111&gt;SUM(FB111:$JV111),IF(FA111+SUM(FB111:$JV111)&gt;$BJ111,$BJ111-SUM(NB111:$RV111),FA111),0))</f>
        <v>0</v>
      </c>
      <c r="NB111" s="5">
        <f>IF(FB111=0,0,IF($BJ111&gt;SUM(FC111:$JV111),IF(FB111+SUM(FC111:$JV111)&gt;$BJ111,$BJ111-SUM(NC111:$RV111),FB111),0))</f>
        <v>0</v>
      </c>
      <c r="NC111" s="5">
        <f>IF(FC111=0,0,IF($BJ111&gt;SUM(FD111:$JV111),IF(FC111+SUM(FD111:$JV111)&gt;$BJ111,$BJ111-SUM(ND111:$RV111),FC111),0))</f>
        <v>0</v>
      </c>
      <c r="ND111" s="5">
        <f>IF(FD111=0,0,IF($BJ111&gt;SUM(FE111:$JV111),IF(FD111+SUM(FE111:$JV111)&gt;$BJ111,$BJ111-SUM(NE111:$RV111),FD111),0))</f>
        <v>0</v>
      </c>
      <c r="NE111" s="5">
        <f>IF(FE111=0,0,IF($BJ111&gt;SUM(FF111:$JV111),IF(FE111+SUM(FF111:$JV111)&gt;$BJ111,$BJ111-SUM(NF111:$RV111),FE111),0))</f>
        <v>0</v>
      </c>
      <c r="NF111" s="5">
        <f>IF(FF111=0,0,IF($BJ111&gt;SUM(FG111:$JV111),IF(FF111+SUM(FG111:$JV111)&gt;$BJ111,$BJ111-SUM(NG111:$RV111),FF111),0))</f>
        <v>0</v>
      </c>
      <c r="NG111" s="5">
        <f>IF(FG111=0,0,IF($BJ111&gt;SUM(FH111:$JV111),IF(FG111+SUM(FH111:$JV111)&gt;$BJ111,$BJ111-SUM(NH111:$RV111),FG111),0))</f>
        <v>0</v>
      </c>
      <c r="NH111" s="5">
        <f>IF(FH111=0,0,IF($BJ111&gt;SUM(FI111:$JV111),IF(FH111+SUM(FI111:$JV111)&gt;$BJ111,$BJ111-SUM(NI111:$RV111),FH111),0))</f>
        <v>0</v>
      </c>
      <c r="NI111" s="5">
        <f>IF(FI111=0,0,IF($BJ111&gt;SUM(FJ111:$JV111),IF(FI111+SUM(FJ111:$JV111)&gt;$BJ111,$BJ111-SUM(NJ111:$RV111),FI111),0))</f>
        <v>0</v>
      </c>
      <c r="NJ111" s="5">
        <f>IF(FJ111=0,0,IF($BJ111&gt;SUM(FK111:$JV111),IF(FJ111+SUM(FK111:$JV111)&gt;$BJ111,$BJ111-SUM(NK111:$RV111),FJ111),0))</f>
        <v>0</v>
      </c>
      <c r="NK111" s="5">
        <f>IF(FK111=0,0,IF($BJ111&gt;SUM(FL111:$JV111),IF(FK111+SUM(FL111:$JV111)&gt;$BJ111,$BJ111-SUM(NL111:$RV111),FK111),0))</f>
        <v>0</v>
      </c>
      <c r="NL111" s="5">
        <f>IF(FL111=0,0,IF($BJ111&gt;SUM(FM111:$JV111),IF(FL111+SUM(FM111:$JV111)&gt;$BJ111,$BJ111-SUM(NM111:$RV111),FL111),0))</f>
        <v>0</v>
      </c>
      <c r="NM111" s="5">
        <f>IF(FM111=0,0,IF($BJ111&gt;SUM(FN111:$JV111),IF(FM111+SUM(FN111:$JV111)&gt;$BJ111,$BJ111-SUM(NN111:$RV111),FM111),0))</f>
        <v>0</v>
      </c>
      <c r="NN111" s="5">
        <f>IF(FN111=0,0,IF($BJ111&gt;SUM(FO111:$JV111),IF(FN111+SUM(FO111:$JV111)&gt;$BJ111,$BJ111-SUM(NO111:$RV111),FN111),0))</f>
        <v>0</v>
      </c>
      <c r="NO111" s="5">
        <f>IF(FO111=0,0,IF($BJ111&gt;SUM(FP111:$JV111),IF(FO111+SUM(FP111:$JV111)&gt;$BJ111,$BJ111-SUM(NP111:$RV111),FO111),0))</f>
        <v>0</v>
      </c>
      <c r="NP111" s="5">
        <f>IF(FP111=0,0,IF($BJ111&gt;SUM(FQ111:$JV111),IF(FP111+SUM(FQ111:$JV111)&gt;$BJ111,$BJ111-SUM(NQ111:$RV111),FP111),0))</f>
        <v>0</v>
      </c>
      <c r="NQ111" s="5">
        <f>IF(FQ111=0,0,IF($BJ111&gt;SUM(FR111:$JV111),IF(FQ111+SUM(FR111:$JV111)&gt;$BJ111,$BJ111-SUM(NR111:$RV111),FQ111),0))</f>
        <v>0</v>
      </c>
      <c r="NR111" s="5">
        <f>IF(FR111=0,0,IF($BJ111&gt;SUM(FS111:$JV111),IF(FR111+SUM(FS111:$JV111)&gt;$BJ111,$BJ111-SUM(NS111:$RV111),FR111),0))</f>
        <v>0</v>
      </c>
      <c r="NS111" s="5">
        <f>IF(FS111=0,0,IF($BJ111&gt;SUM(FT111:$JV111),IF(FS111+SUM(FT111:$JV111)&gt;$BJ111,$BJ111-SUM(NT111:$RV111),FS111),0))</f>
        <v>0</v>
      </c>
      <c r="NT111" s="5">
        <f>IF(FT111=0,0,IF($BJ111&gt;SUM(FU111:$JV111),IF(FT111+SUM(FU111:$JV111)&gt;$BJ111,$BJ111-SUM(NU111:$RV111),FT111),0))</f>
        <v>0</v>
      </c>
      <c r="NU111" s="5">
        <f>IF(FU111=0,0,IF($BJ111&gt;SUM(FV111:$JV111),IF(FU111+SUM(FV111:$JV111)&gt;$BJ111,$BJ111-SUM(NV111:$RV111),FU111),0))</f>
        <v>0</v>
      </c>
      <c r="NV111" s="5">
        <f>IF(FV111=0,0,IF($BJ111&gt;SUM(FW111:$JV111),IF(FV111+SUM(FW111:$JV111)&gt;$BJ111,$BJ111-SUM(NW111:$RV111),FV111),0))</f>
        <v>0</v>
      </c>
      <c r="NW111" s="5">
        <f>IF(FW111=0,0,IF($BJ111&gt;SUM(FX111:$JV111),IF(FW111+SUM(FX111:$JV111)&gt;$BJ111,$BJ111-SUM(NX111:$RV111),FW111),0))</f>
        <v>0</v>
      </c>
      <c r="NX111" s="5">
        <f>IF(FX111=0,0,IF($BJ111&gt;SUM(FY111:$JV111),IF(FX111+SUM(FY111:$JV111)&gt;$BJ111,$BJ111-SUM(NY111:$RV111),FX111),0))</f>
        <v>0</v>
      </c>
      <c r="NY111" s="5">
        <f>IF(FY111=0,0,IF($BJ111&gt;SUM(FZ111:$JV111),IF(FY111+SUM(FZ111:$JV111)&gt;$BJ111,$BJ111-SUM(NZ111:$RV111),FY111),0))</f>
        <v>0</v>
      </c>
      <c r="NZ111" s="5">
        <f>IF(FZ111=0,0,IF($BJ111&gt;SUM(GA111:$JV111),IF(FZ111+SUM(GA111:$JV111)&gt;$BJ111,$BJ111-SUM(OA111:$RV111),FZ111),0))</f>
        <v>0</v>
      </c>
      <c r="OA111" s="5">
        <f>IF(GA111=0,0,IF($BJ111&gt;SUM(GB111:$JV111),IF(GA111+SUM(GB111:$JV111)&gt;$BJ111,$BJ111-SUM(OB111:$RV111),GA111),0))</f>
        <v>0</v>
      </c>
      <c r="OB111" s="5">
        <f>IF(GB111=0,0,IF($BJ111&gt;SUM(GC111:$JV111),IF(GB111+SUM(GC111:$JV111)&gt;$BJ111,$BJ111-SUM(OC111:$RV111),GB111),0))</f>
        <v>0</v>
      </c>
      <c r="OC111" s="5">
        <f>IF(GC111=0,0,IF($BJ111&gt;SUM(GD111:$JV111),IF(GC111+SUM(GD111:$JV111)&gt;$BJ111,$BJ111-SUM(OD111:$RV111),GC111),0))</f>
        <v>0</v>
      </c>
      <c r="OD111" s="5">
        <f>IF(GD111=0,0,IF($BJ111&gt;SUM(GE111:$JV111),IF(GD111+SUM(GE111:$JV111)&gt;$BJ111,$BJ111-SUM(OE111:$RV111),GD111),0))</f>
        <v>0</v>
      </c>
      <c r="OE111" s="5">
        <f>IF(GE111=0,0,IF($BJ111&gt;SUM(GF111:$JV111),IF(GE111+SUM(GF111:$JV111)&gt;$BJ111,$BJ111-SUM(OF111:$RV111),GE111),0))</f>
        <v>0</v>
      </c>
      <c r="OF111" s="5">
        <f>IF(GF111=0,0,IF($BJ111&gt;SUM(GG111:$JV111),IF(GF111+SUM(GG111:$JV111)&gt;$BJ111,$BJ111-SUM(OG111:$RV111),GF111),0))</f>
        <v>0</v>
      </c>
      <c r="OG111" s="5">
        <f>IF(GG111=0,0,IF($BJ111&gt;SUM(GH111:$JV111),IF(GG111+SUM(GH111:$JV111)&gt;$BJ111,$BJ111-SUM(OH111:$RV111),GG111),0))</f>
        <v>0</v>
      </c>
      <c r="OH111" s="5">
        <f>IF(GH111=0,0,IF($BJ111&gt;SUM(GI111:$JV111),IF(GH111+SUM(GI111:$JV111)&gt;$BJ111,$BJ111-SUM(OI111:$RV111),GH111),0))</f>
        <v>0</v>
      </c>
      <c r="OI111" s="5">
        <f>IF(GI111=0,0,IF($BJ111&gt;SUM(GJ111:$JV111),IF(GI111+SUM(GJ111:$JV111)&gt;$BJ111,$BJ111-SUM(OJ111:$RV111),GI111),0))</f>
        <v>0</v>
      </c>
      <c r="OJ111" s="5">
        <f>IF(GJ111=0,0,IF($BJ111&gt;SUM(GK111:$JV111),IF(GJ111+SUM(GK111:$JV111)&gt;$BJ111,$BJ111-SUM(OK111:$RV111),GJ111),0))</f>
        <v>0</v>
      </c>
      <c r="OK111" s="5">
        <f>IF(GK111=0,0,IF($BJ111&gt;SUM(GL111:$JV111),IF(GK111+SUM(GL111:$JV111)&gt;$BJ111,$BJ111-SUM(OL111:$RV111),GK111),0))</f>
        <v>0</v>
      </c>
      <c r="OL111" s="5">
        <f>IF(GL111=0,0,IF($BJ111&gt;SUM(GM111:$JV111),IF(GL111+SUM(GM111:$JV111)&gt;$BJ111,$BJ111-SUM(OM111:$RV111),GL111),0))</f>
        <v>0</v>
      </c>
      <c r="OM111" s="5">
        <f>IF(GM111=0,0,IF($BJ111&gt;SUM(GN111:$JV111),IF(GM111+SUM(GN111:$JV111)&gt;$BJ111,$BJ111-SUM(ON111:$RV111),GM111),0))</f>
        <v>0</v>
      </c>
      <c r="ON111" s="5">
        <f>IF(GN111=0,0,IF($BJ111&gt;SUM(GO111:$JV111),IF(GN111+SUM(GO111:$JV111)&gt;$BJ111,$BJ111-SUM(OO111:$RV111),GN111),0))</f>
        <v>0</v>
      </c>
      <c r="OO111" s="5">
        <f>IF(GO111=0,0,IF($BJ111&gt;SUM(GP111:$JV111),IF(GO111+SUM(GP111:$JV111)&gt;$BJ111,$BJ111-SUM(OP111:$RV111),GO111),0))</f>
        <v>0</v>
      </c>
      <c r="OP111" s="5">
        <f>IF(GP111=0,0,IF($BJ111&gt;SUM(GQ111:$JV111),IF(GP111+SUM(GQ111:$JV111)&gt;$BJ111,$BJ111-SUM(OQ111:$RV111),GP111),0))</f>
        <v>0</v>
      </c>
      <c r="OQ111" s="5">
        <f>IF(GQ111=0,0,IF($BJ111&gt;SUM(GR111:$JV111),IF(GQ111+SUM(GR111:$JV111)&gt;$BJ111,$BJ111-SUM(OR111:$RV111),GQ111),0))</f>
        <v>0</v>
      </c>
      <c r="OR111" s="5">
        <f>IF(GR111=0,0,IF($BJ111&gt;SUM(GS111:$JV111),IF(GR111+SUM(GS111:$JV111)&gt;$BJ111,$BJ111-SUM(OS111:$RV111),GR111),0))</f>
        <v>0</v>
      </c>
      <c r="OS111" s="5">
        <f>IF(GS111=0,0,IF($BJ111&gt;SUM(GT111:$JV111),IF(GS111+SUM(GT111:$JV111)&gt;$BJ111,$BJ111-SUM(OT111:$RV111),GS111),0))</f>
        <v>0</v>
      </c>
      <c r="OT111" s="5">
        <f>IF(GT111=0,0,IF($BJ111&gt;SUM(GU111:$JV111),IF(GT111+SUM(GU111:$JV111)&gt;$BJ111,$BJ111-SUM(OU111:$RV111),GT111),0))</f>
        <v>0</v>
      </c>
      <c r="OU111" s="5">
        <f>IF(GU111=0,0,IF($BJ111&gt;SUM(GV111:$JV111),IF(GU111+SUM(GV111:$JV111)&gt;$BJ111,$BJ111-SUM(OV111:$RV111),GU111),0))</f>
        <v>0</v>
      </c>
      <c r="OV111" s="5">
        <f>IF(GV111=0,0,IF($BJ111&gt;SUM(GW111:$JV111),IF(GV111+SUM(GW111:$JV111)&gt;$BJ111,$BJ111-SUM(OW111:$RV111),GV111),0))</f>
        <v>0</v>
      </c>
      <c r="OW111" s="5">
        <f>IF(GW111=0,0,IF($BJ111&gt;SUM(GX111:$JV111),IF(GW111+SUM(GX111:$JV111)&gt;$BJ111,$BJ111-SUM(OX111:$RV111),GW111),0))</f>
        <v>0</v>
      </c>
      <c r="OX111" s="5">
        <f>IF(GX111=0,0,IF($BJ111&gt;SUM(GY111:$JV111),IF(GX111+SUM(GY111:$JV111)&gt;$BJ111,$BJ111-SUM(OY111:$RV111),GX111),0))</f>
        <v>0</v>
      </c>
      <c r="OY111" s="5">
        <f>IF(GY111=0,0,IF($BJ111&gt;SUM(GZ111:$JV111),IF(GY111+SUM(GZ111:$JV111)&gt;$BJ111,$BJ111-SUM(OZ111:$RV111),GY111),0))</f>
        <v>0</v>
      </c>
      <c r="OZ111" s="5">
        <f>IF(GZ111=0,0,IF($BJ111&gt;SUM(HA111:$JV111),IF(GZ111+SUM(HA111:$JV111)&gt;$BJ111,$BJ111-SUM(PA111:$RV111),GZ111),0))</f>
        <v>0</v>
      </c>
      <c r="PA111" s="5">
        <f>IF(HA111=0,0,IF($BJ111&gt;SUM(HB111:$JV111),IF(HA111+SUM(HB111:$JV111)&gt;$BJ111,$BJ111-SUM(PB111:$RV111),HA111),0))</f>
        <v>0</v>
      </c>
      <c r="PB111" s="5">
        <f>IF(HB111=0,0,IF($BJ111&gt;SUM(HC111:$JV111),IF(HB111+SUM(HC111:$JV111)&gt;$BJ111,$BJ111-SUM(PC111:$RV111),HB111),0))</f>
        <v>0</v>
      </c>
      <c r="PC111" s="5">
        <f>IF(HC111=0,0,IF($BJ111&gt;SUM(HD111:$JV111),IF(HC111+SUM(HD111:$JV111)&gt;$BJ111,$BJ111-SUM(PD111:$RV111),HC111),0))</f>
        <v>0</v>
      </c>
      <c r="PD111" s="5">
        <f>IF(HD111=0,0,IF($BJ111&gt;SUM(HE111:$JV111),IF(HD111+SUM(HE111:$JV111)&gt;$BJ111,$BJ111-SUM(PE111:$RV111),HD111),0))</f>
        <v>0</v>
      </c>
      <c r="PE111" s="5">
        <f>IF(HE111=0,0,IF($BJ111&gt;SUM(HF111:$JV111),IF(HE111+SUM(HF111:$JV111)&gt;$BJ111,$BJ111-SUM(PF111:$RV111),HE111),0))</f>
        <v>0</v>
      </c>
      <c r="PF111" s="5">
        <f>IF(HF111=0,0,IF($BJ111&gt;SUM(HG111:$JV111),IF(HF111+SUM(HG111:$JV111)&gt;$BJ111,$BJ111-SUM(PG111:$RV111),HF111),0))</f>
        <v>0</v>
      </c>
      <c r="PG111" s="5">
        <f>IF(HG111=0,0,IF($BJ111&gt;SUM(HH111:$JV111),IF(HG111+SUM(HH111:$JV111)&gt;$BJ111,$BJ111-SUM(PH111:$RV111),HG111),0))</f>
        <v>0</v>
      </c>
      <c r="PH111" s="5">
        <f>IF(HH111=0,0,IF($BJ111&gt;SUM(HI111:$JV111),IF(HH111+SUM(HI111:$JV111)&gt;$BJ111,$BJ111-SUM(PI111:$RV111),HH111),0))</f>
        <v>0</v>
      </c>
      <c r="PI111" s="5">
        <f>IF(HI111=0,0,IF($BJ111&gt;SUM(HJ111:$JV111),IF(HI111+SUM(HJ111:$JV111)&gt;$BJ111,$BJ111-SUM(PJ111:$RV111),HI111),0))</f>
        <v>0</v>
      </c>
      <c r="PJ111" s="5">
        <f>IF(HJ111=0,0,IF($BJ111&gt;SUM(HK111:$JV111),IF(HJ111+SUM(HK111:$JV111)&gt;$BJ111,$BJ111-SUM(PK111:$RV111),HJ111),0))</f>
        <v>0</v>
      </c>
      <c r="PK111" s="5">
        <f>IF(HK111=0,0,IF($BJ111&gt;SUM(HL111:$JV111),IF(HK111+SUM(HL111:$JV111)&gt;$BJ111,$BJ111-SUM(PL111:$RV111),HK111),0))</f>
        <v>0</v>
      </c>
      <c r="PL111" s="5">
        <f>IF(HL111=0,0,IF($BJ111&gt;SUM(HM111:$JV111),IF(HL111+SUM(HM111:$JV111)&gt;$BJ111,$BJ111-SUM(PM111:$RV111),HL111),0))</f>
        <v>0</v>
      </c>
      <c r="PM111" s="5">
        <f>IF(HM111=0,0,IF($BJ111&gt;SUM(HN111:$JV111),IF(HM111+SUM(HN111:$JV111)&gt;$BJ111,$BJ111-SUM(PN111:$RV111),HM111),0))</f>
        <v>0</v>
      </c>
      <c r="PN111" s="5">
        <f>IF(HN111=0,0,IF($BJ111&gt;SUM(HO111:$JV111),IF(HN111+SUM(HO111:$JV111)&gt;$BJ111,$BJ111-SUM(PO111:$RV111),HN111),0))</f>
        <v>0</v>
      </c>
      <c r="PO111" s="5">
        <f>IF(HO111=0,0,IF($BJ111&gt;SUM(HP111:$JV111),IF(HO111+SUM(HP111:$JV111)&gt;$BJ111,$BJ111-SUM(PP111:$RV111),HO111),0))</f>
        <v>0</v>
      </c>
      <c r="PP111" s="5">
        <f>IF(HP111=0,0,IF($BJ111&gt;SUM(HQ111:$JV111),IF(HP111+SUM(HQ111:$JV111)&gt;$BJ111,$BJ111-SUM(PQ111:$RV111),HP111),0))</f>
        <v>0</v>
      </c>
      <c r="PQ111" s="5">
        <f>IF(HQ111=0,0,IF($BJ111&gt;SUM(HR111:$JV111),IF(HQ111+SUM(HR111:$JV111)&gt;$BJ111,$BJ111-SUM(PR111:$RV111),HQ111),0))</f>
        <v>0</v>
      </c>
      <c r="PR111" s="5">
        <f>IF(HR111=0,0,IF($BJ111&gt;SUM(HS111:$JV111),IF(HR111+SUM(HS111:$JV111)&gt;$BJ111,$BJ111-SUM(PS111:$RV111),HR111),0))</f>
        <v>0</v>
      </c>
      <c r="PS111" s="5">
        <f>IF(HS111=0,0,IF($BJ111&gt;SUM(HT111:$JV111),IF(HS111+SUM(HT111:$JV111)&gt;$BJ111,$BJ111-SUM(PT111:$RV111),HS111),0))</f>
        <v>0</v>
      </c>
      <c r="PT111" s="5">
        <f>IF(HT111=0,0,IF($BJ111&gt;SUM(HU111:$JV111),IF(HT111+SUM(HU111:$JV111)&gt;$BJ111,$BJ111-SUM(PU111:$RV111),HT111),0))</f>
        <v>0</v>
      </c>
      <c r="PU111" s="5">
        <f>IF(HU111=0,0,IF($BJ111&gt;SUM(HV111:$JV111),IF(HU111+SUM(HV111:$JV111)&gt;$BJ111,$BJ111-SUM(PV111:$RV111),HU111),0))</f>
        <v>0</v>
      </c>
      <c r="PV111" s="5">
        <f>IF(HV111=0,0,IF($BJ111&gt;SUM(HW111:$JV111),IF(HV111+SUM(HW111:$JV111)&gt;$BJ111,$BJ111-SUM(PW111:$RV111),HV111),0))</f>
        <v>0</v>
      </c>
      <c r="PW111" s="5">
        <f>IF(HW111=0,0,IF($BJ111&gt;SUM(HX111:$JV111),IF(HW111+SUM(HX111:$JV111)&gt;$BJ111,$BJ111-SUM(PX111:$RV111),HW111),0))</f>
        <v>0</v>
      </c>
      <c r="PX111" s="5">
        <f>IF(HX111=0,0,IF($BJ111&gt;SUM(HY111:$JV111),IF(HX111+SUM(HY111:$JV111)&gt;$BJ111,$BJ111-SUM(PY111:$RV111),HX111),0))</f>
        <v>0</v>
      </c>
      <c r="PY111" s="5">
        <f>IF(HY111=0,0,IF($BJ111&gt;SUM(HZ111:$JV111),IF(HY111+SUM(HZ111:$JV111)&gt;$BJ111,$BJ111-SUM(PZ111:$RV111),HY111),0))</f>
        <v>0</v>
      </c>
      <c r="PZ111" s="5">
        <f>IF(HZ111=0,0,IF($BJ111&gt;SUM(IA111:$JV111),IF(HZ111+SUM(IA111:$JV111)&gt;$BJ111,$BJ111-SUM(QA111:$RV111),HZ111),0))</f>
        <v>0</v>
      </c>
      <c r="QA111" s="5">
        <f>IF(IA111=0,0,IF($BJ111&gt;SUM(IB111:$JV111),IF(IA111+SUM(IB111:$JV111)&gt;$BJ111,$BJ111-SUM(QB111:$RV111),IA111),0))</f>
        <v>0</v>
      </c>
      <c r="QB111" s="5">
        <f>IF(IB111=0,0,IF($BJ111&gt;SUM(IC111:$JV111),IF(IB111+SUM(IC111:$JV111)&gt;$BJ111,$BJ111-SUM(QC111:$RV111),IB111),0))</f>
        <v>0</v>
      </c>
      <c r="QC111" s="5">
        <f>IF(IC111=0,0,IF($BJ111&gt;SUM(ID111:$JV111),IF(IC111+SUM(ID111:$JV111)&gt;$BJ111,$BJ111-SUM(QD111:$RV111),IC111),0))</f>
        <v>0</v>
      </c>
      <c r="QD111" s="5">
        <f>IF(ID111=0,0,IF($BJ111&gt;SUM(IE111:$JV111),IF(ID111+SUM(IE111:$JV111)&gt;$BJ111,$BJ111-SUM(QE111:$RV111),ID111),0))</f>
        <v>0</v>
      </c>
      <c r="QE111" s="5">
        <f>IF(IE111=0,0,IF($BJ111&gt;SUM(IF111:$JV111),IF(IE111+SUM(IF111:$JV111)&gt;$BJ111,$BJ111-SUM(QF111:$RV111),IE111),0))</f>
        <v>0</v>
      </c>
      <c r="QF111" s="5">
        <f>IF(IF111=0,0,IF($BJ111&gt;SUM(IG111:$JV111),IF(IF111+SUM(IG111:$JV111)&gt;$BJ111,$BJ111-SUM(QG111:$RV111),IF111),0))</f>
        <v>0</v>
      </c>
      <c r="QG111" s="5">
        <f>IF(IG111=0,0,IF($BJ111&gt;SUM(IH111:$JV111),IF(IG111+SUM(IH111:$JV111)&gt;$BJ111,$BJ111-SUM(QH111:$RV111),IG111),0))</f>
        <v>0</v>
      </c>
      <c r="QH111" s="5">
        <f>IF(IH111=0,0,IF($BJ111&gt;SUM(II111:$JV111),IF(IH111+SUM(II111:$JV111)&gt;$BJ111,$BJ111-SUM(QI111:$RV111),IH111),0))</f>
        <v>0</v>
      </c>
      <c r="QI111" s="5">
        <f>IF(II111=0,0,IF($BJ111&gt;SUM(IJ111:$JV111),IF(II111+SUM(IJ111:$JV111)&gt;$BJ111,$BJ111-SUM(QJ111:$RV111),II111),0))</f>
        <v>0</v>
      </c>
      <c r="QJ111" s="5">
        <f>IF(IJ111=0,0,IF($BJ111&gt;SUM(IK111:$JV111),IF(IJ111+SUM(IK111:$JV111)&gt;$BJ111,$BJ111-SUM(QK111:$RV111),IJ111),0))</f>
        <v>0</v>
      </c>
      <c r="QK111" s="5">
        <f>IF(IK111=0,0,IF($BJ111&gt;SUM(IL111:$JV111),IF(IK111+SUM(IL111:$JV111)&gt;$BJ111,$BJ111-SUM(QL111:$RV111),IK111),0))</f>
        <v>0</v>
      </c>
      <c r="QL111" s="5">
        <f>IF(IL111=0,0,IF($BJ111&gt;SUM(IM111:$JV111),IF(IL111+SUM(IM111:$JV111)&gt;$BJ111,$BJ111-SUM(QM111:$RV111),IL111),0))</f>
        <v>0</v>
      </c>
      <c r="QM111" s="5">
        <f>IF(IM111=0,0,IF($BJ111&gt;SUM(IN111:$JV111),IF(IM111+SUM(IN111:$JV111)&gt;$BJ111,$BJ111-SUM(QN111:$RV111),IM111),0))</f>
        <v>0</v>
      </c>
      <c r="QN111" s="5">
        <f>IF(IN111=0,0,IF($BJ111&gt;SUM(IO111:$JV111),IF(IN111+SUM(IO111:$JV111)&gt;$BJ111,$BJ111-SUM(QO111:$RV111),IN111),0))</f>
        <v>0</v>
      </c>
      <c r="QO111" s="5">
        <f>IF(IO111=0,0,IF($BJ111&gt;SUM(IP111:$JV111),IF(IO111+SUM(IP111:$JV111)&gt;$BJ111,$BJ111-SUM(QP111:$RV111),IO111),0))</f>
        <v>0</v>
      </c>
      <c r="QP111" s="5">
        <f>IF(IP111=0,0,IF($BJ111&gt;SUM(IQ111:$JV111),IF(IP111+SUM(IQ111:$JV111)&gt;$BJ111,$BJ111-SUM(QQ111:$RV111),IP111),0))</f>
        <v>0</v>
      </c>
      <c r="QQ111" s="5">
        <f>IF(IQ111=0,0,IF($BJ111&gt;SUM(IR111:$JV111),IF(IQ111+SUM(IR111:$JV111)&gt;$BJ111,$BJ111-SUM(QR111:$RV111),IQ111),0))</f>
        <v>0</v>
      </c>
      <c r="QR111" s="5">
        <f>IF(IR111=0,0,IF($BJ111&gt;SUM(IS111:$JV111),IF(IR111+SUM(IS111:$JV111)&gt;$BJ111,$BJ111-SUM(QS111:$RV111),IR111),0))</f>
        <v>0</v>
      </c>
      <c r="QS111" s="5">
        <f>IF(IS111=0,0,IF($BJ111&gt;SUM(IT111:$JV111),IF(IS111+SUM(IT111:$JV111)&gt;$BJ111,$BJ111-SUM(QT111:$RV111),IS111),0))</f>
        <v>0</v>
      </c>
      <c r="QT111" s="5">
        <f>IF(IT111=0,0,IF($BJ111&gt;SUM(IU111:$JV111),IF(IT111+SUM(IU111:$JV111)&gt;$BJ111,$BJ111-SUM(QU111:$RV111),IT111),0))</f>
        <v>0</v>
      </c>
      <c r="QU111" s="5">
        <f>IF(IU111=0,0,IF($BJ111&gt;SUM(IV111:$JV111),IF(IU111+SUM(IV111:$JV111)&gt;$BJ111,$BJ111-SUM(QV111:$RV111),IU111),0))</f>
        <v>0</v>
      </c>
      <c r="QV111" s="5">
        <f>IF(IV111=0,0,IF($BJ111&gt;SUM(IW111:$JV111),IF(IV111+SUM(IW111:$JV111)&gt;$BJ111,$BJ111-SUM(QW111:$RV111),IV111),0))</f>
        <v>0</v>
      </c>
      <c r="QW111" s="5">
        <f>IF(IW111=0,0,IF($BJ111&gt;SUM(IX111:$JV111),IF(IW111+SUM(IX111:$JV111)&gt;$BJ111,$BJ111-SUM(QX111:$RV111),IW111),0))</f>
        <v>0</v>
      </c>
      <c r="QX111" s="5">
        <f>IF(IX111=0,0,IF($BJ111&gt;SUM(IY111:$JV111),IF(IX111+SUM(IY111:$JV111)&gt;$BJ111,$BJ111-SUM(QY111:$RV111),IX111),0))</f>
        <v>0</v>
      </c>
      <c r="QY111" s="5">
        <f>IF(IY111=0,0,IF($BJ111&gt;SUM(IZ111:$JV111),IF(IY111+SUM(IZ111:$JV111)&gt;$BJ111,$BJ111-SUM(QZ111:$RV111),IY111),0))</f>
        <v>0</v>
      </c>
      <c r="QZ111" s="5">
        <f>IF(IZ111=0,0,IF($BJ111&gt;SUM(JA111:$JV111),IF(IZ111+SUM(JA111:$JV111)&gt;$BJ111,$BJ111-SUM(RA111:$RV111),IZ111),0))</f>
        <v>0</v>
      </c>
      <c r="RA111" s="5">
        <f>IF(JA111=0,0,IF($BJ111&gt;SUM(JB111:$JV111),IF(JA111+SUM(JB111:$JV111)&gt;$BJ111,$BJ111-SUM(RB111:$RV111),JA111),0))</f>
        <v>0</v>
      </c>
      <c r="RB111" s="5">
        <f>IF(JB111=0,0,IF($BJ111&gt;SUM(JC111:$JV111),IF(JB111+SUM(JC111:$JV111)&gt;$BJ111,$BJ111-SUM(RC111:$RV111),JB111),0))</f>
        <v>0</v>
      </c>
      <c r="RC111" s="5">
        <f>IF(JC111=0,0,IF($BJ111&gt;SUM(JD111:$JV111),IF(JC111+SUM(JD111:$JV111)&gt;$BJ111,$BJ111-SUM(RD111:$RV111),JC111),0))</f>
        <v>0</v>
      </c>
      <c r="RD111" s="5">
        <f>IF(JD111=0,0,IF($BJ111&gt;SUM(JE111:$JV111),IF(JD111+SUM(JE111:$JV111)&gt;$BJ111,$BJ111-SUM(RE111:$RV111),JD111),0))</f>
        <v>0</v>
      </c>
      <c r="RE111" s="5">
        <f>IF(JE111=0,0,IF($BJ111&gt;SUM(JF111:$JV111),IF(JE111+SUM(JF111:$JV111)&gt;$BJ111,$BJ111-SUM(RF111:$RV111),JE111),0))</f>
        <v>0</v>
      </c>
      <c r="RF111" s="5">
        <f>IF(JF111=0,0,IF($BJ111&gt;SUM(JG111:$JV111),IF(JF111+SUM(JG111:$JV111)&gt;$BJ111,$BJ111-SUM(RG111:$RV111),JF111),0))</f>
        <v>0</v>
      </c>
      <c r="RG111" s="5">
        <f>IF(JG111=0,0,IF($BJ111&gt;SUM(JH111:$JV111),IF(JG111+SUM(JH111:$JV111)&gt;$BJ111,$BJ111-SUM(RH111:$RV111),JG111),0))</f>
        <v>0</v>
      </c>
      <c r="RH111" s="5">
        <f>IF(JH111=0,0,IF($BJ111&gt;SUM(JI111:$JV111),IF(JH111+SUM(JI111:$JV111)&gt;$BJ111,$BJ111-SUM(RI111:$RV111),JH111),0))</f>
        <v>0</v>
      </c>
      <c r="RI111" s="5">
        <f>IF(JI111=0,0,IF($BJ111&gt;SUM(JJ111:$JV111),IF(JI111+SUM(JJ111:$JV111)&gt;$BJ111,$BJ111-SUM(RJ111:$RV111),JI111),0))</f>
        <v>0</v>
      </c>
      <c r="RJ111" s="5">
        <f>IF(JJ111=0,0,IF($BJ111&gt;SUM(JK111:$JV111),IF(JJ111+SUM(JK111:$JV111)&gt;$BJ111,$BJ111-SUM(RK111:$RV111),JJ111),0))</f>
        <v>0</v>
      </c>
      <c r="RK111" s="5">
        <f>IF(JK111=0,0,IF($BJ111&gt;SUM(JL111:$JV111),IF(JK111+SUM(JL111:$JV111)&gt;$BJ111,$BJ111-SUM(RL111:$RV111),JK111),0))</f>
        <v>0</v>
      </c>
      <c r="RL111" s="5">
        <f>IF(JL111=0,0,IF($BJ111&gt;SUM(JM111:$JV111),IF(JL111+SUM(JM111:$JV111)&gt;$BJ111,$BJ111-SUM(RM111:$RV111),JL111),0))</f>
        <v>0</v>
      </c>
      <c r="RM111" s="5">
        <f>IF(JM111=0,0,IF($BJ111&gt;SUM(JN111:$JV111),IF(JM111+SUM(JN111:$JV111)&gt;$BJ111,$BJ111-SUM(RN111:$RV111),JM111),0))</f>
        <v>0</v>
      </c>
      <c r="RN111" s="5">
        <f>IF(JN111=0,0,IF($BJ111&gt;SUM(JO111:$JV111),IF(JN111+SUM(JO111:$JV111)&gt;$BJ111,$BJ111-SUM(RO111:$RV111),JN111),0))</f>
        <v>0</v>
      </c>
      <c r="RO111" s="5">
        <f>IF(JO111=0,0,IF($BJ111&gt;SUM(JP111:$JV111),IF(JO111+SUM(JP111:$JV111)&gt;$BJ111,$BJ111-SUM(RP111:$RV111),JO111),0))</f>
        <v>0</v>
      </c>
      <c r="RP111" s="5">
        <f>IF(JP111=0,0,IF($BJ111&gt;SUM(JQ111:$JV111),IF(JP111+SUM(JQ111:$JV111)&gt;$BJ111,$BJ111-SUM(RQ111:$RV111),JP111),0))</f>
        <v>0</v>
      </c>
      <c r="RQ111" s="5">
        <f>IF(JQ111=0,0,IF($BJ111&gt;SUM(JR111:$JV111),IF(JQ111+SUM(JR111:$JV111)&gt;$BJ111,$BJ111-SUM(RR111:$RV111),JQ111),0))</f>
        <v>0</v>
      </c>
      <c r="RR111" s="5">
        <f>IF(JR111=0,0,IF($BJ111&gt;SUM(JS111:$JV111),IF(JR111+SUM(JS111:$JV111)&gt;$BJ111,$BJ111-SUM(RS111:$RV111),JR111),0))</f>
        <v>0</v>
      </c>
      <c r="RS111" s="5">
        <f>IF(JS111=0,0,IF($BJ111&gt;SUM(JT111:$JV111),IF(JS111+SUM(JT111:$JV111)&gt;$BJ111,$BJ111-SUM(RT111:$RV111),JS111),0))</f>
        <v>0</v>
      </c>
      <c r="RT111" s="5">
        <f>IF(JT111=0,0,IF($BJ111&gt;SUM(JU111:$JV111),IF(JT111+SUM(JU111:$JV111)&gt;$BJ111,$BJ111-SUM(RU111:$RV111),JT111),0))</f>
        <v>0</v>
      </c>
      <c r="RU111" s="5">
        <f>IF(JU111=0,0,IF($BJ111&gt;SUM(JV111:$JV111),IF(JU111+SUM(JV111:$JV111)&gt;$BJ111,$BJ111-SUM(RV111:$RV111),JU111),0))</f>
        <v>0</v>
      </c>
      <c r="RV111" s="54"/>
      <c r="RW111" s="12">
        <f ca="1">SUMIFS(Sales!D$1:D$151,Sales!B$1:B$151,B111,Sales!C$1:C$151,C111)</f>
        <v>47</v>
      </c>
      <c r="RX111" s="65" t="b">
        <f>IF(COUNTIF(Sales!C$1:C$153,C111)=1,TRUE,FALSE)</f>
        <v>1</v>
      </c>
      <c r="RY111" t="b">
        <f t="shared" si="625"/>
        <v>1</v>
      </c>
    </row>
    <row r="112" spans="1:493" x14ac:dyDescent="0.35">
      <c r="A112" s="7">
        <f t="shared" ca="1" si="546"/>
        <v>112</v>
      </c>
      <c r="B112" s="126" t="str">
        <f t="shared" si="595"/>
        <v>GC-Shoes</v>
      </c>
      <c r="C112" s="20" t="s">
        <v>396</v>
      </c>
      <c r="D112" s="20" t="s">
        <v>485</v>
      </c>
      <c r="E112" s="155">
        <f>IF(LEFT(C112,5)="Total",0,SUMIFS(Costing!E$1:E$79,Costing!C$1:C$79,B112,Costing!D$1:D$79,C112))</f>
        <v>50</v>
      </c>
      <c r="F112" s="60">
        <f>SUMIFS(Costing!G$1:G$79,Costing!C$1:C$79,B112,Costing!D$1:D$79,C112)</f>
        <v>77.692599999999999</v>
      </c>
      <c r="G112" s="92"/>
      <c r="H112" s="220"/>
      <c r="I112" s="67">
        <f t="shared" si="626"/>
        <v>0</v>
      </c>
      <c r="J112" s="92">
        <v>10</v>
      </c>
      <c r="K112" s="220">
        <f>(1125+120)/J112</f>
        <v>124.5</v>
      </c>
      <c r="L112" s="67">
        <f t="shared" si="627"/>
        <v>46.807400000000001</v>
      </c>
      <c r="M112" s="92"/>
      <c r="N112" s="220"/>
      <c r="O112" s="67">
        <f t="shared" si="628"/>
        <v>0</v>
      </c>
      <c r="P112" s="92">
        <v>3</v>
      </c>
      <c r="Q112" s="220">
        <f>(130+250)/P112</f>
        <v>126.66666666666667</v>
      </c>
      <c r="R112" s="67">
        <f t="shared" si="629"/>
        <v>48.974066666666673</v>
      </c>
      <c r="S112" s="92"/>
      <c r="T112" s="220"/>
      <c r="U112" s="67">
        <f t="shared" si="630"/>
        <v>0</v>
      </c>
      <c r="V112" s="92">
        <v>3</v>
      </c>
      <c r="W112" s="220">
        <f>(125+240)/V112</f>
        <v>121.66666666666667</v>
      </c>
      <c r="X112" s="67">
        <f t="shared" si="631"/>
        <v>43.974066666666673</v>
      </c>
      <c r="Y112" s="92"/>
      <c r="Z112" s="220"/>
      <c r="AA112" s="67">
        <f t="shared" si="632"/>
        <v>0</v>
      </c>
      <c r="AB112" s="92"/>
      <c r="AC112" s="220"/>
      <c r="AD112" s="67">
        <f t="shared" si="633"/>
        <v>0</v>
      </c>
      <c r="AE112" s="92">
        <v>4</v>
      </c>
      <c r="AF112" s="220">
        <v>125</v>
      </c>
      <c r="AG112" s="67">
        <f t="shared" si="634"/>
        <v>47.307400000000001</v>
      </c>
      <c r="AH112" s="92"/>
      <c r="AI112" s="220"/>
      <c r="AJ112" s="67">
        <f t="shared" si="635"/>
        <v>0</v>
      </c>
      <c r="AK112" s="92"/>
      <c r="AL112" s="220"/>
      <c r="AM112" s="67">
        <f t="shared" si="636"/>
        <v>0</v>
      </c>
      <c r="AN112" s="92"/>
      <c r="AO112" s="220"/>
      <c r="AP112" s="67">
        <f t="shared" si="637"/>
        <v>0</v>
      </c>
      <c r="AQ112" s="92"/>
      <c r="AR112" s="220"/>
      <c r="AS112" s="67">
        <f t="shared" si="638"/>
        <v>0</v>
      </c>
      <c r="AT112" s="92"/>
      <c r="AU112" s="220"/>
      <c r="AV112" s="67">
        <f t="shared" si="639"/>
        <v>0</v>
      </c>
      <c r="AW112" s="92"/>
      <c r="AX112" s="220"/>
      <c r="AY112" s="67">
        <f t="shared" si="640"/>
        <v>0</v>
      </c>
      <c r="AZ112" s="92"/>
      <c r="BA112" s="220"/>
      <c r="BB112" s="67">
        <f t="shared" si="641"/>
        <v>0</v>
      </c>
      <c r="BC112" s="92"/>
      <c r="BD112" s="220"/>
      <c r="BE112" s="67">
        <f t="shared" si="642"/>
        <v>0</v>
      </c>
      <c r="BF112" s="92"/>
      <c r="BG112" s="220"/>
      <c r="BH112" s="67">
        <f t="shared" si="643"/>
        <v>0</v>
      </c>
      <c r="BI112" s="68"/>
      <c r="BJ112" s="154">
        <f t="shared" si="644"/>
        <v>30</v>
      </c>
      <c r="BK112" s="116">
        <f t="shared" si="645"/>
        <v>2330.7779999999998</v>
      </c>
      <c r="BL112" s="50"/>
      <c r="BM112" s="5">
        <f ca="1">SUMIFS(INDIRECT("Sales!"&amp;RW112&amp;":"&amp;RW112),Sales!$1:$1,"&gt;"&amp;$BN$2,Sales!$1:$1,"&lt;="&amp;$C$2)/$BM$2*30</f>
        <v>87</v>
      </c>
      <c r="BN112" s="72"/>
      <c r="BO112" s="5">
        <f>SUMIF($DB$2:$RV$2,"&lt;"&amp;BO$2,$DB112:$RV112)-SUM($BN112:BN112)</f>
        <v>0</v>
      </c>
      <c r="BP112" s="5">
        <f>SUMIF($DB$2:$RV$2,"&lt;"&amp;BP$2,$DB112:$RV112)-SUM($BN112:BO112)</f>
        <v>0</v>
      </c>
      <c r="BQ112" s="5">
        <f>SUMIF($DB$2:$RV$2,"&lt;"&amp;BQ$2,$DB112:$RV112)-SUM($BN112:BP112)</f>
        <v>0</v>
      </c>
      <c r="BR112" s="5">
        <f>SUMIF($DB$2:$RV$2,"&lt;"&amp;BR$2,$DB112:$RV112)-SUM($BN112:BQ112)</f>
        <v>0</v>
      </c>
      <c r="BS112" s="5">
        <f>SUMIF($DB$2:$RV$2,"&lt;"&amp;BS$2,$DB112:$RV112)-SUM($BN112:BR112)</f>
        <v>0</v>
      </c>
      <c r="BT112" s="5">
        <f>SUMIF($DB$2:$RV$2,"&lt;"&amp;BT$2,$DB112:$RV112)-SUM($BN112:BS112)</f>
        <v>30</v>
      </c>
      <c r="BU112" s="5">
        <f t="shared" si="623"/>
        <v>412</v>
      </c>
      <c r="BV112" s="10"/>
      <c r="BW112" s="95"/>
      <c r="BX112" s="95">
        <v>0</v>
      </c>
      <c r="BY112" s="95">
        <v>0</v>
      </c>
      <c r="BZ112" s="95"/>
      <c r="CA112" s="95"/>
      <c r="CB112" s="95"/>
      <c r="CC112" s="79">
        <v>0</v>
      </c>
      <c r="CD112" s="79">
        <v>0</v>
      </c>
      <c r="CE112" s="79">
        <v>0</v>
      </c>
      <c r="CF112" s="79">
        <v>0</v>
      </c>
      <c r="CG112" s="79">
        <v>0</v>
      </c>
      <c r="CH112" s="79">
        <v>0</v>
      </c>
      <c r="CI112" s="79">
        <v>0</v>
      </c>
      <c r="CJ112" s="79">
        <v>0</v>
      </c>
      <c r="CK112" s="79">
        <v>0</v>
      </c>
      <c r="CL112" s="79">
        <v>0</v>
      </c>
      <c r="CM112" s="79">
        <v>0</v>
      </c>
      <c r="CN112" s="79">
        <v>0</v>
      </c>
      <c r="CO112" s="79">
        <v>0</v>
      </c>
      <c r="CP112" s="79">
        <v>0</v>
      </c>
      <c r="CQ112" s="79">
        <v>0</v>
      </c>
      <c r="CR112" s="79">
        <v>0</v>
      </c>
      <c r="CS112" s="79">
        <v>0</v>
      </c>
      <c r="CT112" s="79">
        <v>0</v>
      </c>
      <c r="CU112" s="79">
        <v>0</v>
      </c>
      <c r="CV112" s="79">
        <v>0</v>
      </c>
      <c r="CW112" s="79">
        <v>0</v>
      </c>
      <c r="CX112" s="79">
        <v>0</v>
      </c>
      <c r="CY112" s="79">
        <v>0</v>
      </c>
      <c r="CZ112" s="79">
        <v>0</v>
      </c>
      <c r="DA112" s="79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5">
        <v>0</v>
      </c>
      <c r="GU112" s="5">
        <v>0</v>
      </c>
      <c r="GV112" s="5">
        <v>0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0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/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25</v>
      </c>
      <c r="IQ112" s="5">
        <v>30</v>
      </c>
      <c r="IR112" s="5">
        <v>15</v>
      </c>
      <c r="IS112" s="5">
        <v>20</v>
      </c>
      <c r="IT112" s="5">
        <v>15</v>
      </c>
      <c r="IU112" s="5">
        <v>20</v>
      </c>
      <c r="IV112" s="5">
        <v>15</v>
      </c>
      <c r="IW112" s="5">
        <v>5</v>
      </c>
      <c r="IX112" s="5">
        <v>5</v>
      </c>
      <c r="IY112" s="5">
        <v>5</v>
      </c>
      <c r="IZ112" s="5">
        <v>5</v>
      </c>
      <c r="JA112" s="5">
        <v>5</v>
      </c>
      <c r="JB112" s="5">
        <v>0</v>
      </c>
      <c r="JC112" s="5">
        <v>5</v>
      </c>
      <c r="JD112" s="5">
        <v>0</v>
      </c>
      <c r="JE112" s="5">
        <v>0</v>
      </c>
      <c r="JF112" s="5">
        <v>20</v>
      </c>
      <c r="JG112" s="5">
        <v>20</v>
      </c>
      <c r="JH112" s="5">
        <v>25</v>
      </c>
      <c r="JI112" s="5">
        <v>30</v>
      </c>
      <c r="JJ112">
        <v>20</v>
      </c>
      <c r="JK112" s="5">
        <v>30</v>
      </c>
      <c r="JL112" s="5">
        <v>20</v>
      </c>
      <c r="JM112" s="5">
        <v>15</v>
      </c>
      <c r="JN112" s="5">
        <v>15</v>
      </c>
      <c r="JO112" s="5">
        <v>10</v>
      </c>
      <c r="JP112" s="5">
        <v>10</v>
      </c>
      <c r="JQ112" s="5">
        <v>10</v>
      </c>
      <c r="JR112" s="5">
        <v>10</v>
      </c>
      <c r="JS112" s="5">
        <v>10</v>
      </c>
      <c r="JT112" s="5">
        <v>10</v>
      </c>
      <c r="JU112" s="5">
        <v>10</v>
      </c>
      <c r="JV112" s="54"/>
      <c r="JW112" s="5">
        <f>IF(BW112=0,0,IF($BJ112&gt;SUM(BX112:$JV112),IF(BW112+SUM(BX112:$JV112)&gt;$BJ112,$BJ112-SUM(JX112:$RV112),BW112),0))</f>
        <v>0</v>
      </c>
      <c r="JX112" s="5">
        <f>IF(BX112=0,0,IF($BJ112&gt;SUM(BY112:$JV112),IF(BX112+SUM(BY112:$JV112)&gt;$BJ112,$BJ112-SUM(JY112:$RV112),BX112),0))</f>
        <v>0</v>
      </c>
      <c r="JY112" s="5">
        <f>IF(BY112=0,0,IF($BJ112&gt;SUM(BZ112:$JV112),IF(BY112+SUM(BZ112:$JV112)&gt;$BJ112,$BJ112-SUM(JZ112:$RV112),BY112),0))</f>
        <v>0</v>
      </c>
      <c r="JZ112" s="5">
        <f>IF(BZ112=0,0,IF($BJ112&gt;SUM(CA112:$JV112),IF(BZ112+SUM(CA112:$JV112)&gt;$BJ112,$BJ112-SUM(KA112:$RV112),BZ112),0))</f>
        <v>0</v>
      </c>
      <c r="KA112" s="5">
        <f>IF(CA112=0,0,IF($BJ112&gt;SUM(CB112:$JV112),IF(CA112+SUM(CB112:$JV112)&gt;$BJ112,$BJ112-SUM(KB112:$RV112),CA112),0))</f>
        <v>0</v>
      </c>
      <c r="KB112" s="5">
        <f>IF(CB112=0,0,IF($BJ112&gt;SUM(CC112:$JV112),IF(CB112+SUM(CC112:$JV112)&gt;$BJ112,$BJ112-SUM(KC112:$RV112),CB112),0))</f>
        <v>0</v>
      </c>
      <c r="KC112" s="5">
        <f>IF(CC112=0,0,IF($BJ112&gt;SUM(CD112:$JV112),IF(CC112+SUM(CD112:$JV112)&gt;$BJ112,$BJ112-SUM(KD112:$RV112),CC112),0))</f>
        <v>0</v>
      </c>
      <c r="KD112" s="5">
        <f>IF(CD112=0,0,IF($BJ112&gt;SUM(CE112:$JV112),IF(CD112+SUM(CE112:$JV112)&gt;$BJ112,$BJ112-SUM(KE112:$RV112),CD112),0))</f>
        <v>0</v>
      </c>
      <c r="KE112" s="5">
        <f>IF(CE112=0,0,IF($BJ112&gt;SUM(CF112:$JV112),IF(CE112+SUM(CF112:$JV112)&gt;$BJ112,$BJ112-SUM(KF112:$RV112),CE112),0))</f>
        <v>0</v>
      </c>
      <c r="KF112" s="5">
        <f>IF(CF112=0,0,IF($BJ112&gt;SUM(CG112:$JV112),IF(CF112+SUM(CG112:$JV112)&gt;$BJ112,$BJ112-SUM(KG112:$RV112),CF112),0))</f>
        <v>0</v>
      </c>
      <c r="KG112" s="5">
        <f>IF(CG112=0,0,IF($BJ112&gt;SUM(CH112:$JV112),IF(CG112+SUM(CH112:$JV112)&gt;$BJ112,$BJ112-SUM(KH112:$RV112),CG112),0))</f>
        <v>0</v>
      </c>
      <c r="KH112" s="5">
        <f>IF(CH112=0,0,IF($BJ112&gt;SUM(CI112:$JV112),IF(CH112+SUM(CI112:$JV112)&gt;$BJ112,$BJ112-SUM(KI112:$RV112),CH112),0))</f>
        <v>0</v>
      </c>
      <c r="KI112" s="5">
        <f>IF(CI112=0,0,IF($BJ112&gt;SUM(CJ112:$JV112),IF(CI112+SUM(CJ112:$JV112)&gt;$BJ112,$BJ112-SUM(KJ112:$RV112),CI112),0))</f>
        <v>0</v>
      </c>
      <c r="KJ112" s="5">
        <f>IF(CJ112=0,0,IF($BJ112&gt;SUM(CK112:$JV112),IF(CJ112+SUM(CK112:$JV112)&gt;$BJ112,$BJ112-SUM(KK112:$RV112),CJ112),0))</f>
        <v>0</v>
      </c>
      <c r="KK112" s="5">
        <f>IF(CK112=0,0,IF($BJ112&gt;SUM(CL112:$JV112),IF(CK112+SUM(CL112:$JV112)&gt;$BJ112,$BJ112-SUM(KL112:$RV112),CK112),0))</f>
        <v>0</v>
      </c>
      <c r="KL112" s="5">
        <f>IF(CL112=0,0,IF($BJ112&gt;SUM(CM112:$JV112),IF(CL112+SUM(CM112:$JV112)&gt;$BJ112,$BJ112-SUM(KM112:$RV112),CL112),0))</f>
        <v>0</v>
      </c>
      <c r="KM112" s="5">
        <f>IF(CM112=0,0,IF($BJ112&gt;SUM(CN112:$JV112),IF(CM112+SUM(CN112:$JV112)&gt;$BJ112,$BJ112-SUM(KN112:$RV112),CM112),0))</f>
        <v>0</v>
      </c>
      <c r="KN112" s="5">
        <f>IF(CN112=0,0,IF($BJ112&gt;SUM(CO112:$JV112),IF(CN112+SUM(CO112:$JV112)&gt;$BJ112,$BJ112-SUM(KO112:$RV112),CN112),0))</f>
        <v>0</v>
      </c>
      <c r="KO112" s="5">
        <f>IF(CO112=0,0,IF($BJ112&gt;SUM(CP112:$JV112),IF(CO112+SUM(CP112:$JV112)&gt;$BJ112,$BJ112-SUM(KP112:$RV112),CO112),0))</f>
        <v>0</v>
      </c>
      <c r="KP112" s="5">
        <f>IF(CP112=0,0,IF($BJ112&gt;SUM(CQ112:$JV112),IF(CP112+SUM(CQ112:$JV112)&gt;$BJ112,$BJ112-SUM(KQ112:$RV112),CP112),0))</f>
        <v>0</v>
      </c>
      <c r="KQ112" s="5">
        <f>IF(CQ112=0,0,IF($BJ112&gt;SUM(CR112:$JV112),IF(CQ112+SUM(CR112:$JV112)&gt;$BJ112,$BJ112-SUM(KR112:$RV112),CQ112),0))</f>
        <v>0</v>
      </c>
      <c r="KR112" s="5">
        <f>IF(CR112=0,0,IF($BJ112&gt;SUM(CS112:$JV112),IF(CR112+SUM(CS112:$JV112)&gt;$BJ112,$BJ112-SUM(KS112:$RV112),CR112),0))</f>
        <v>0</v>
      </c>
      <c r="KS112" s="5">
        <f>IF(CS112=0,0,IF($BJ112&gt;SUM(CT112:$JV112),IF(CS112+SUM(CT112:$JV112)&gt;$BJ112,$BJ112-SUM(KT112:$RV112),CS112),0))</f>
        <v>0</v>
      </c>
      <c r="KT112" s="5">
        <f>IF(CT112=0,0,IF($BJ112&gt;SUM(CU112:$JV112),IF(CT112+SUM(CU112:$JV112)&gt;$BJ112,$BJ112-SUM(KU112:$RV112),CT112),0))</f>
        <v>0</v>
      </c>
      <c r="KU112" s="5">
        <f>IF(CU112=0,0,IF($BJ112&gt;SUM(CV112:$JV112),IF(CU112+SUM(CV112:$JV112)&gt;$BJ112,$BJ112-SUM(KV112:$RV112),CU112),0))</f>
        <v>0</v>
      </c>
      <c r="KV112" s="5">
        <f>IF(CV112=0,0,IF($BJ112&gt;SUM(CW112:$JV112),IF(CV112+SUM(CW112:$JV112)&gt;$BJ112,$BJ112-SUM(KW112:$RV112),CV112),0))</f>
        <v>0</v>
      </c>
      <c r="KW112" s="5">
        <f>IF(CW112=0,0,IF($BJ112&gt;SUM(CX112:$JV112),IF(CW112+SUM(CX112:$JV112)&gt;$BJ112,$BJ112-SUM(KX112:$RV112),CW112),0))</f>
        <v>0</v>
      </c>
      <c r="KX112" s="5">
        <f>IF(CX112=0,0,IF($BJ112&gt;SUM(CY112:$JV112),IF(CX112+SUM(CY112:$JV112)&gt;$BJ112,$BJ112-SUM(KY112:$RV112),CX112),0))</f>
        <v>0</v>
      </c>
      <c r="KY112" s="5">
        <f>IF(CY112=0,0,IF($BJ112&gt;SUM(CZ112:$JV112),IF(CY112+SUM(CZ112:$JV112)&gt;$BJ112,$BJ112-SUM(KZ112:$RV112),CY112),0))</f>
        <v>0</v>
      </c>
      <c r="KZ112" s="5">
        <f>IF(CZ112=0,0,IF($BJ112&gt;SUM(DA112:$JV112),IF(CZ112+SUM(DA112:$JV112)&gt;$BJ112,$BJ112-SUM(LA112:$RV112),CZ112),0))</f>
        <v>0</v>
      </c>
      <c r="LA112" s="5">
        <f>IF(DA112=0,0,IF($BJ112&gt;SUM(DB112:$JV112),IF(DA112+SUM(DB112:$JV112)&gt;$BJ112,$BJ112-SUM(LB112:$RV112),DA112),0))</f>
        <v>0</v>
      </c>
      <c r="LB112" s="5">
        <f>IF(DB112=0,0,IF($BJ112&gt;SUM(DC112:$JV112),IF(DB112+SUM(DC112:$JV112)&gt;$BJ112,$BJ112-SUM(LC112:$RV112),DB112),0))</f>
        <v>0</v>
      </c>
      <c r="LC112" s="5">
        <f>IF(DC112=0,0,IF($BJ112&gt;SUM(DD112:$JV112),IF(DC112+SUM(DD112:$JV112)&gt;$BJ112,$BJ112-SUM(LD112:$RV112),DC112),0))</f>
        <v>0</v>
      </c>
      <c r="LD112" s="5">
        <f>IF(DD112=0,0,IF($BJ112&gt;SUM(DE112:$JV112),IF(DD112+SUM(DE112:$JV112)&gt;$BJ112,$BJ112-SUM(LE112:$RV112),DD112),0))</f>
        <v>0</v>
      </c>
      <c r="LE112" s="5">
        <f>IF(DE112=0,0,IF($BJ112&gt;SUM(DF112:$JV112),IF(DE112+SUM(DF112:$JV112)&gt;$BJ112,$BJ112-SUM(LF112:$RV112),DE112),0))</f>
        <v>0</v>
      </c>
      <c r="LF112" s="5">
        <f>IF(DF112=0,0,IF($BJ112&gt;SUM(DG112:$JV112),IF(DF112+SUM(DG112:$JV112)&gt;$BJ112,$BJ112-SUM(LG112:$RV112),DF112),0))</f>
        <v>0</v>
      </c>
      <c r="LG112" s="5">
        <f>IF(DG112=0,0,IF($BJ112&gt;SUM(DH112:$JV112),IF(DG112+SUM(DH112:$JV112)&gt;$BJ112,$BJ112-SUM(LH112:$RV112),DG112),0))</f>
        <v>0</v>
      </c>
      <c r="LH112" s="5">
        <f>IF(DH112=0,0,IF($BJ112&gt;SUM(DI112:$JV112),IF(DH112+SUM(DI112:$JV112)&gt;$BJ112,$BJ112-SUM(LI112:$RV112),DH112),0))</f>
        <v>0</v>
      </c>
      <c r="LI112" s="5">
        <f>IF(DI112=0,0,IF($BJ112&gt;SUM(DJ112:$JV112),IF(DI112+SUM(DJ112:$JV112)&gt;$BJ112,$BJ112-SUM(LJ112:$RV112),DI112),0))</f>
        <v>0</v>
      </c>
      <c r="LJ112" s="5">
        <f>IF(DJ112=0,0,IF($BJ112&gt;SUM(DK112:$JV112),IF(DJ112+SUM(DK112:$JV112)&gt;$BJ112,$BJ112-SUM(LK112:$RV112),DJ112),0))</f>
        <v>0</v>
      </c>
      <c r="LK112" s="5">
        <f>IF(DK112=0,0,IF($BJ112&gt;SUM(DL112:$JV112),IF(DK112+SUM(DL112:$JV112)&gt;$BJ112,$BJ112-SUM(LL112:$RV112),DK112),0))</f>
        <v>0</v>
      </c>
      <c r="LL112" s="5">
        <f>IF(DL112=0,0,IF($BJ112&gt;SUM(DM112:$JV112),IF(DL112+SUM(DM112:$JV112)&gt;$BJ112,$BJ112-SUM(LM112:$RV112),DL112),0))</f>
        <v>0</v>
      </c>
      <c r="LM112" s="5">
        <f>IF(DM112=0,0,IF($BJ112&gt;SUM(DN112:$JV112),IF(DM112+SUM(DN112:$JV112)&gt;$BJ112,$BJ112-SUM(LN112:$RV112),DM112),0))</f>
        <v>0</v>
      </c>
      <c r="LN112" s="5">
        <f>IF(DN112=0,0,IF($BJ112&gt;SUM(DO112:$JV112),IF(DN112+SUM(DO112:$JV112)&gt;$BJ112,$BJ112-SUM(LO112:$RV112),DN112),0))</f>
        <v>0</v>
      </c>
      <c r="LO112" s="5">
        <f>IF(DO112=0,0,IF($BJ112&gt;SUM(DP112:$JV112),IF(DO112+SUM(DP112:$JV112)&gt;$BJ112,$BJ112-SUM(LP112:$RV112),DO112),0))</f>
        <v>0</v>
      </c>
      <c r="LP112" s="5">
        <f>IF(DP112=0,0,IF($BJ112&gt;SUM(DQ112:$JV112),IF(DP112+SUM(DQ112:$JV112)&gt;$BJ112,$BJ112-SUM(LQ112:$RV112),DP112),0))</f>
        <v>0</v>
      </c>
      <c r="LQ112" s="5">
        <f>IF(DQ112=0,0,IF($BJ112&gt;SUM(DR112:$JV112),IF(DQ112+SUM(DR112:$JV112)&gt;$BJ112,$BJ112-SUM(LR112:$RV112),DQ112),0))</f>
        <v>0</v>
      </c>
      <c r="LR112" s="5">
        <f>IF(DR112=0,0,IF($BJ112&gt;SUM(DS112:$JV112),IF(DR112+SUM(DS112:$JV112)&gt;$BJ112,$BJ112-SUM(LS112:$RV112),DR112),0))</f>
        <v>0</v>
      </c>
      <c r="LS112" s="5">
        <f>IF(DS112=0,0,IF($BJ112&gt;SUM(DT112:$JV112),IF(DS112+SUM(DT112:$JV112)&gt;$BJ112,$BJ112-SUM(LT112:$RV112),DS112),0))</f>
        <v>0</v>
      </c>
      <c r="LT112" s="5">
        <f>IF(DT112=0,0,IF($BJ112&gt;SUM(DU112:$JV112),IF(DT112+SUM(DU112:$JV112)&gt;$BJ112,$BJ112-SUM(LU112:$RV112),DT112),0))</f>
        <v>0</v>
      </c>
      <c r="LU112" s="5">
        <f>IF(DU112=0,0,IF($BJ112&gt;SUM(DV112:$JV112),IF(DU112+SUM(DV112:$JV112)&gt;$BJ112,$BJ112-SUM(LV112:$RV112),DU112),0))</f>
        <v>0</v>
      </c>
      <c r="LV112" s="5">
        <f>IF(DV112=0,0,IF($BJ112&gt;SUM(DW112:$JV112),IF(DV112+SUM(DW112:$JV112)&gt;$BJ112,$BJ112-SUM(LW112:$RV112),DV112),0))</f>
        <v>0</v>
      </c>
      <c r="LW112" s="5">
        <f>IF(DW112=0,0,IF($BJ112&gt;SUM(DX112:$JV112),IF(DW112+SUM(DX112:$JV112)&gt;$BJ112,$BJ112-SUM(LX112:$RV112),DW112),0))</f>
        <v>0</v>
      </c>
      <c r="LX112" s="5">
        <f>IF(DX112=0,0,IF($BJ112&gt;SUM(DY112:$JV112),IF(DX112+SUM(DY112:$JV112)&gt;$BJ112,$BJ112-SUM(LY112:$RV112),DX112),0))</f>
        <v>0</v>
      </c>
      <c r="LY112" s="5">
        <f>IF(DY112=0,0,IF($BJ112&gt;SUM(DZ112:$JV112),IF(DY112+SUM(DZ112:$JV112)&gt;$BJ112,$BJ112-SUM(LZ112:$RV112),DY112),0))</f>
        <v>0</v>
      </c>
      <c r="LZ112" s="5">
        <f>IF(DZ112=0,0,IF($BJ112&gt;SUM(EA112:$JV112),IF(DZ112+SUM(EA112:$JV112)&gt;$BJ112,$BJ112-SUM(MA112:$RV112),DZ112),0))</f>
        <v>0</v>
      </c>
      <c r="MA112" s="5">
        <f>IF(EA112=0,0,IF($BJ112&gt;SUM(EB112:$JV112),IF(EA112+SUM(EB112:$JV112)&gt;$BJ112,$BJ112-SUM(MB112:$RV112),EA112),0))</f>
        <v>0</v>
      </c>
      <c r="MB112" s="5">
        <f>IF(EB112=0,0,IF($BJ112&gt;SUM(EC112:$JV112),IF(EB112+SUM(EC112:$JV112)&gt;$BJ112,$BJ112-SUM(MC112:$RV112),EB112),0))</f>
        <v>0</v>
      </c>
      <c r="MC112" s="5">
        <f>IF(EC112=0,0,IF($BJ112&gt;SUM(ED112:$JV112),IF(EC112+SUM(ED112:$JV112)&gt;$BJ112,$BJ112-SUM(MD112:$RV112),EC112),0))</f>
        <v>0</v>
      </c>
      <c r="MD112" s="5">
        <f>IF(ED112=0,0,IF($BJ112&gt;SUM(EE112:$JV112),IF(ED112+SUM(EE112:$JV112)&gt;$BJ112,$BJ112-SUM(ME112:$RV112),ED112),0))</f>
        <v>0</v>
      </c>
      <c r="ME112" s="5">
        <f>IF(EE112=0,0,IF($BJ112&gt;SUM(EF112:$JV112),IF(EE112+SUM(EF112:$JV112)&gt;$BJ112,$BJ112-SUM(MF112:$RV112),EE112),0))</f>
        <v>0</v>
      </c>
      <c r="MF112" s="5">
        <f>IF(EF112=0,0,IF($BJ112&gt;SUM(EG112:$JV112),IF(EF112+SUM(EG112:$JV112)&gt;$BJ112,$BJ112-SUM(MG112:$RV112),EF112),0))</f>
        <v>0</v>
      </c>
      <c r="MG112" s="5">
        <f>IF(EG112=0,0,IF($BJ112&gt;SUM(EH112:$JV112),IF(EG112+SUM(EH112:$JV112)&gt;$BJ112,$BJ112-SUM(MH112:$RV112),EG112),0))</f>
        <v>0</v>
      </c>
      <c r="MH112" s="5">
        <f>IF(EH112=0,0,IF($BJ112&gt;SUM(EI112:$JV112),IF(EH112+SUM(EI112:$JV112)&gt;$BJ112,$BJ112-SUM(MI112:$RV112),EH112),0))</f>
        <v>0</v>
      </c>
      <c r="MI112" s="5">
        <f>IF(EI112=0,0,IF($BJ112&gt;SUM(EJ112:$JV112),IF(EI112+SUM(EJ112:$JV112)&gt;$BJ112,$BJ112-SUM(MJ112:$RV112),EI112),0))</f>
        <v>0</v>
      </c>
      <c r="MJ112" s="5">
        <f>IF(EJ112=0,0,IF($BJ112&gt;SUM(EK112:$JV112),IF(EJ112+SUM(EK112:$JV112)&gt;$BJ112,$BJ112-SUM(MK112:$RV112),EJ112),0))</f>
        <v>0</v>
      </c>
      <c r="MK112" s="5">
        <f>IF(EK112=0,0,IF($BJ112&gt;SUM(EL112:$JV112),IF(EK112+SUM(EL112:$JV112)&gt;$BJ112,$BJ112-SUM(ML112:$RV112),EK112),0))</f>
        <v>0</v>
      </c>
      <c r="ML112" s="5">
        <f>IF(EL112=0,0,IF($BJ112&gt;SUM(EM112:$JV112),IF(EL112+SUM(EM112:$JV112)&gt;$BJ112,$BJ112-SUM(MM112:$RV112),EL112),0))</f>
        <v>0</v>
      </c>
      <c r="MM112" s="5">
        <f>IF(EM112=0,0,IF($BJ112&gt;SUM(EN112:$JV112),IF(EM112+SUM(EN112:$JV112)&gt;$BJ112,$BJ112-SUM(MN112:$RV112),EM112),0))</f>
        <v>0</v>
      </c>
      <c r="MN112" s="5">
        <f>IF(EN112=0,0,IF($BJ112&gt;SUM(EO112:$JV112),IF(EN112+SUM(EO112:$JV112)&gt;$BJ112,$BJ112-SUM(MO112:$RV112),EN112),0))</f>
        <v>0</v>
      </c>
      <c r="MO112" s="5">
        <f>IF(EO112=0,0,IF($BJ112&gt;SUM(EP112:$JV112),IF(EO112+SUM(EP112:$JV112)&gt;$BJ112,$BJ112-SUM(MP112:$RV112),EO112),0))</f>
        <v>0</v>
      </c>
      <c r="MP112" s="5">
        <f>IF(EP112=0,0,IF($BJ112&gt;SUM(EQ112:$JV112),IF(EP112+SUM(EQ112:$JV112)&gt;$BJ112,$BJ112-SUM(MQ112:$RV112),EP112),0))</f>
        <v>0</v>
      </c>
      <c r="MQ112" s="5">
        <f>IF(EQ112=0,0,IF($BJ112&gt;SUM(ER112:$JV112),IF(EQ112+SUM(ER112:$JV112)&gt;$BJ112,$BJ112-SUM(MR112:$RV112),EQ112),0))</f>
        <v>0</v>
      </c>
      <c r="MR112" s="5">
        <f>IF(ER112=0,0,IF($BJ112&gt;SUM(ES112:$JV112),IF(ER112+SUM(ES112:$JV112)&gt;$BJ112,$BJ112-SUM(MS112:$RV112),ER112),0))</f>
        <v>0</v>
      </c>
      <c r="MS112" s="5">
        <f>IF(ES112=0,0,IF($BJ112&gt;SUM(ET112:$JV112),IF(ES112+SUM(ET112:$JV112)&gt;$BJ112,$BJ112-SUM(MT112:$RV112),ES112),0))</f>
        <v>0</v>
      </c>
      <c r="MT112" s="5">
        <f>IF(ET112=0,0,IF($BJ112&gt;SUM(EU112:$JV112),IF(ET112+SUM(EU112:$JV112)&gt;$BJ112,$BJ112-SUM(MU112:$RV112),ET112),0))</f>
        <v>0</v>
      </c>
      <c r="MU112" s="5">
        <f>IF(EU112=0,0,IF($BJ112&gt;SUM(EV112:$JV112),IF(EU112+SUM(EV112:$JV112)&gt;$BJ112,$BJ112-SUM(MV112:$RV112),EU112),0))</f>
        <v>0</v>
      </c>
      <c r="MV112" s="5">
        <f>IF(EV112=0,0,IF($BJ112&gt;SUM(EW112:$JV112),IF(EV112+SUM(EW112:$JV112)&gt;$BJ112,$BJ112-SUM(MW112:$RV112),EV112),0))</f>
        <v>0</v>
      </c>
      <c r="MW112" s="5">
        <f>IF(EW112=0,0,IF($BJ112&gt;SUM(EX112:$JV112),IF(EW112+SUM(EX112:$JV112)&gt;$BJ112,$BJ112-SUM(MX112:$RV112),EW112),0))</f>
        <v>0</v>
      </c>
      <c r="MX112" s="5">
        <f>IF(EX112=0,0,IF($BJ112&gt;SUM(EY112:$JV112),IF(EX112+SUM(EY112:$JV112)&gt;$BJ112,$BJ112-SUM(MY112:$RV112),EX112),0))</f>
        <v>0</v>
      </c>
      <c r="MY112" s="5">
        <f>IF(EY112=0,0,IF($BJ112&gt;SUM(EZ112:$JV112),IF(EY112+SUM(EZ112:$JV112)&gt;$BJ112,$BJ112-SUM(MZ112:$RV112),EY112),0))</f>
        <v>0</v>
      </c>
      <c r="MZ112" s="5">
        <f>IF(EZ112=0,0,IF($BJ112&gt;SUM(FA112:$JV112),IF(EZ112+SUM(FA112:$JV112)&gt;$BJ112,$BJ112-SUM(NA112:$RV112),EZ112),0))</f>
        <v>0</v>
      </c>
      <c r="NA112" s="5">
        <f>IF(FA112=0,0,IF($BJ112&gt;SUM(FB112:$JV112),IF(FA112+SUM(FB112:$JV112)&gt;$BJ112,$BJ112-SUM(NB112:$RV112),FA112),0))</f>
        <v>0</v>
      </c>
      <c r="NB112" s="5">
        <f>IF(FB112=0,0,IF($BJ112&gt;SUM(FC112:$JV112),IF(FB112+SUM(FC112:$JV112)&gt;$BJ112,$BJ112-SUM(NC112:$RV112),FB112),0))</f>
        <v>0</v>
      </c>
      <c r="NC112" s="5">
        <f>IF(FC112=0,0,IF($BJ112&gt;SUM(FD112:$JV112),IF(FC112+SUM(FD112:$JV112)&gt;$BJ112,$BJ112-SUM(ND112:$RV112),FC112),0))</f>
        <v>0</v>
      </c>
      <c r="ND112" s="5">
        <f>IF(FD112=0,0,IF($BJ112&gt;SUM(FE112:$JV112),IF(FD112+SUM(FE112:$JV112)&gt;$BJ112,$BJ112-SUM(NE112:$RV112),FD112),0))</f>
        <v>0</v>
      </c>
      <c r="NE112" s="5">
        <f>IF(FE112=0,0,IF($BJ112&gt;SUM(FF112:$JV112),IF(FE112+SUM(FF112:$JV112)&gt;$BJ112,$BJ112-SUM(NF112:$RV112),FE112),0))</f>
        <v>0</v>
      </c>
      <c r="NF112" s="5">
        <f>IF(FF112=0,0,IF($BJ112&gt;SUM(FG112:$JV112),IF(FF112+SUM(FG112:$JV112)&gt;$BJ112,$BJ112-SUM(NG112:$RV112),FF112),0))</f>
        <v>0</v>
      </c>
      <c r="NG112" s="5">
        <f>IF(FG112=0,0,IF($BJ112&gt;SUM(FH112:$JV112),IF(FG112+SUM(FH112:$JV112)&gt;$BJ112,$BJ112-SUM(NH112:$RV112),FG112),0))</f>
        <v>0</v>
      </c>
      <c r="NH112" s="5">
        <f>IF(FH112=0,0,IF($BJ112&gt;SUM(FI112:$JV112),IF(FH112+SUM(FI112:$JV112)&gt;$BJ112,$BJ112-SUM(NI112:$RV112),FH112),0))</f>
        <v>0</v>
      </c>
      <c r="NI112" s="5">
        <f>IF(FI112=0,0,IF($BJ112&gt;SUM(FJ112:$JV112),IF(FI112+SUM(FJ112:$JV112)&gt;$BJ112,$BJ112-SUM(NJ112:$RV112),FI112),0))</f>
        <v>0</v>
      </c>
      <c r="NJ112" s="5">
        <f>IF(FJ112=0,0,IF($BJ112&gt;SUM(FK112:$JV112),IF(FJ112+SUM(FK112:$JV112)&gt;$BJ112,$BJ112-SUM(NK112:$RV112),FJ112),0))</f>
        <v>0</v>
      </c>
      <c r="NK112" s="5">
        <f>IF(FK112=0,0,IF($BJ112&gt;SUM(FL112:$JV112),IF(FK112+SUM(FL112:$JV112)&gt;$BJ112,$BJ112-SUM(NL112:$RV112),FK112),0))</f>
        <v>0</v>
      </c>
      <c r="NL112" s="5">
        <f>IF(FL112=0,0,IF($BJ112&gt;SUM(FM112:$JV112),IF(FL112+SUM(FM112:$JV112)&gt;$BJ112,$BJ112-SUM(NM112:$RV112),FL112),0))</f>
        <v>0</v>
      </c>
      <c r="NM112" s="5">
        <f>IF(FM112=0,0,IF($BJ112&gt;SUM(FN112:$JV112),IF(FM112+SUM(FN112:$JV112)&gt;$BJ112,$BJ112-SUM(NN112:$RV112),FM112),0))</f>
        <v>0</v>
      </c>
      <c r="NN112" s="5">
        <f>IF(FN112=0,0,IF($BJ112&gt;SUM(FO112:$JV112),IF(FN112+SUM(FO112:$JV112)&gt;$BJ112,$BJ112-SUM(NO112:$RV112),FN112),0))</f>
        <v>0</v>
      </c>
      <c r="NO112" s="5">
        <f>IF(FO112=0,0,IF($BJ112&gt;SUM(FP112:$JV112),IF(FO112+SUM(FP112:$JV112)&gt;$BJ112,$BJ112-SUM(NP112:$RV112),FO112),0))</f>
        <v>0</v>
      </c>
      <c r="NP112" s="5">
        <f>IF(FP112=0,0,IF($BJ112&gt;SUM(FQ112:$JV112),IF(FP112+SUM(FQ112:$JV112)&gt;$BJ112,$BJ112-SUM(NQ112:$RV112),FP112),0))</f>
        <v>0</v>
      </c>
      <c r="NQ112" s="5">
        <f>IF(FQ112=0,0,IF($BJ112&gt;SUM(FR112:$JV112),IF(FQ112+SUM(FR112:$JV112)&gt;$BJ112,$BJ112-SUM(NR112:$RV112),FQ112),0))</f>
        <v>0</v>
      </c>
      <c r="NR112" s="5">
        <f>IF(FR112=0,0,IF($BJ112&gt;SUM(FS112:$JV112),IF(FR112+SUM(FS112:$JV112)&gt;$BJ112,$BJ112-SUM(NS112:$RV112),FR112),0))</f>
        <v>0</v>
      </c>
      <c r="NS112" s="5">
        <f>IF(FS112=0,0,IF($BJ112&gt;SUM(FT112:$JV112),IF(FS112+SUM(FT112:$JV112)&gt;$BJ112,$BJ112-SUM(NT112:$RV112),FS112),0))</f>
        <v>0</v>
      </c>
      <c r="NT112" s="5">
        <f>IF(FT112=0,0,IF($BJ112&gt;SUM(FU112:$JV112),IF(FT112+SUM(FU112:$JV112)&gt;$BJ112,$BJ112-SUM(NU112:$RV112),FT112),0))</f>
        <v>0</v>
      </c>
      <c r="NU112" s="5">
        <f>IF(FU112=0,0,IF($BJ112&gt;SUM(FV112:$JV112),IF(FU112+SUM(FV112:$JV112)&gt;$BJ112,$BJ112-SUM(NV112:$RV112),FU112),0))</f>
        <v>0</v>
      </c>
      <c r="NV112" s="5">
        <f>IF(FV112=0,0,IF($BJ112&gt;SUM(FW112:$JV112),IF(FV112+SUM(FW112:$JV112)&gt;$BJ112,$BJ112-SUM(NW112:$RV112),FV112),0))</f>
        <v>0</v>
      </c>
      <c r="NW112" s="5">
        <f>IF(FW112=0,0,IF($BJ112&gt;SUM(FX112:$JV112),IF(FW112+SUM(FX112:$JV112)&gt;$BJ112,$BJ112-SUM(NX112:$RV112),FW112),0))</f>
        <v>0</v>
      </c>
      <c r="NX112" s="5">
        <f>IF(FX112=0,0,IF($BJ112&gt;SUM(FY112:$JV112),IF(FX112+SUM(FY112:$JV112)&gt;$BJ112,$BJ112-SUM(NY112:$RV112),FX112),0))</f>
        <v>0</v>
      </c>
      <c r="NY112" s="5">
        <f>IF(FY112=0,0,IF($BJ112&gt;SUM(FZ112:$JV112),IF(FY112+SUM(FZ112:$JV112)&gt;$BJ112,$BJ112-SUM(NZ112:$RV112),FY112),0))</f>
        <v>0</v>
      </c>
      <c r="NZ112" s="5">
        <f>IF(FZ112=0,0,IF($BJ112&gt;SUM(GA112:$JV112),IF(FZ112+SUM(GA112:$JV112)&gt;$BJ112,$BJ112-SUM(OA112:$RV112),FZ112),0))</f>
        <v>0</v>
      </c>
      <c r="OA112" s="5">
        <f>IF(GA112=0,0,IF($BJ112&gt;SUM(GB112:$JV112),IF(GA112+SUM(GB112:$JV112)&gt;$BJ112,$BJ112-SUM(OB112:$RV112),GA112),0))</f>
        <v>0</v>
      </c>
      <c r="OB112" s="5">
        <f>IF(GB112=0,0,IF($BJ112&gt;SUM(GC112:$JV112),IF(GB112+SUM(GC112:$JV112)&gt;$BJ112,$BJ112-SUM(OC112:$RV112),GB112),0))</f>
        <v>0</v>
      </c>
      <c r="OC112" s="5">
        <f>IF(GC112=0,0,IF($BJ112&gt;SUM(GD112:$JV112),IF(GC112+SUM(GD112:$JV112)&gt;$BJ112,$BJ112-SUM(OD112:$RV112),GC112),0))</f>
        <v>0</v>
      </c>
      <c r="OD112" s="5">
        <f>IF(GD112=0,0,IF($BJ112&gt;SUM(GE112:$JV112),IF(GD112+SUM(GE112:$JV112)&gt;$BJ112,$BJ112-SUM(OE112:$RV112),GD112),0))</f>
        <v>0</v>
      </c>
      <c r="OE112" s="5">
        <f>IF(GE112=0,0,IF($BJ112&gt;SUM(GF112:$JV112),IF(GE112+SUM(GF112:$JV112)&gt;$BJ112,$BJ112-SUM(OF112:$RV112),GE112),0))</f>
        <v>0</v>
      </c>
      <c r="OF112" s="5">
        <f>IF(GF112=0,0,IF($BJ112&gt;SUM(GG112:$JV112),IF(GF112+SUM(GG112:$JV112)&gt;$BJ112,$BJ112-SUM(OG112:$RV112),GF112),0))</f>
        <v>0</v>
      </c>
      <c r="OG112" s="5">
        <f>IF(GG112=0,0,IF($BJ112&gt;SUM(GH112:$JV112),IF(GG112+SUM(GH112:$JV112)&gt;$BJ112,$BJ112-SUM(OH112:$RV112),GG112),0))</f>
        <v>0</v>
      </c>
      <c r="OH112" s="5">
        <f>IF(GH112=0,0,IF($BJ112&gt;SUM(GI112:$JV112),IF(GH112+SUM(GI112:$JV112)&gt;$BJ112,$BJ112-SUM(OI112:$RV112),GH112),0))</f>
        <v>0</v>
      </c>
      <c r="OI112" s="5">
        <f>IF(GI112=0,0,IF($BJ112&gt;SUM(GJ112:$JV112),IF(GI112+SUM(GJ112:$JV112)&gt;$BJ112,$BJ112-SUM(OJ112:$RV112),GI112),0))</f>
        <v>0</v>
      </c>
      <c r="OJ112" s="5">
        <f>IF(GJ112=0,0,IF($BJ112&gt;SUM(GK112:$JV112),IF(GJ112+SUM(GK112:$JV112)&gt;$BJ112,$BJ112-SUM(OK112:$RV112),GJ112),0))</f>
        <v>0</v>
      </c>
      <c r="OK112" s="5">
        <f>IF(GK112=0,0,IF($BJ112&gt;SUM(GL112:$JV112),IF(GK112+SUM(GL112:$JV112)&gt;$BJ112,$BJ112-SUM(OL112:$RV112),GK112),0))</f>
        <v>0</v>
      </c>
      <c r="OL112" s="5">
        <f>IF(GL112=0,0,IF($BJ112&gt;SUM(GM112:$JV112),IF(GL112+SUM(GM112:$JV112)&gt;$BJ112,$BJ112-SUM(OM112:$RV112),GL112),0))</f>
        <v>0</v>
      </c>
      <c r="OM112" s="5">
        <f>IF(GM112=0,0,IF($BJ112&gt;SUM(GN112:$JV112),IF(GM112+SUM(GN112:$JV112)&gt;$BJ112,$BJ112-SUM(ON112:$RV112),GM112),0))</f>
        <v>0</v>
      </c>
      <c r="ON112" s="5">
        <f>IF(GN112=0,0,IF($BJ112&gt;SUM(GO112:$JV112),IF(GN112+SUM(GO112:$JV112)&gt;$BJ112,$BJ112-SUM(OO112:$RV112),GN112),0))</f>
        <v>0</v>
      </c>
      <c r="OO112" s="5">
        <f>IF(GO112=0,0,IF($BJ112&gt;SUM(GP112:$JV112),IF(GO112+SUM(GP112:$JV112)&gt;$BJ112,$BJ112-SUM(OP112:$RV112),GO112),0))</f>
        <v>0</v>
      </c>
      <c r="OP112" s="5">
        <f>IF(GP112=0,0,IF($BJ112&gt;SUM(GQ112:$JV112),IF(GP112+SUM(GQ112:$JV112)&gt;$BJ112,$BJ112-SUM(OQ112:$RV112),GP112),0))</f>
        <v>0</v>
      </c>
      <c r="OQ112" s="5">
        <f>IF(GQ112=0,0,IF($BJ112&gt;SUM(GR112:$JV112),IF(GQ112+SUM(GR112:$JV112)&gt;$BJ112,$BJ112-SUM(OR112:$RV112),GQ112),0))</f>
        <v>0</v>
      </c>
      <c r="OR112" s="5">
        <f>IF(GR112=0,0,IF($BJ112&gt;SUM(GS112:$JV112),IF(GR112+SUM(GS112:$JV112)&gt;$BJ112,$BJ112-SUM(OS112:$RV112),GR112),0))</f>
        <v>0</v>
      </c>
      <c r="OS112" s="5">
        <f>IF(GS112=0,0,IF($BJ112&gt;SUM(GT112:$JV112),IF(GS112+SUM(GT112:$JV112)&gt;$BJ112,$BJ112-SUM(OT112:$RV112),GS112),0))</f>
        <v>0</v>
      </c>
      <c r="OT112" s="5">
        <f>IF(GT112=0,0,IF($BJ112&gt;SUM(GU112:$JV112),IF(GT112+SUM(GU112:$JV112)&gt;$BJ112,$BJ112-SUM(OU112:$RV112),GT112),0))</f>
        <v>0</v>
      </c>
      <c r="OU112" s="5">
        <f>IF(GU112=0,0,IF($BJ112&gt;SUM(GV112:$JV112),IF(GU112+SUM(GV112:$JV112)&gt;$BJ112,$BJ112-SUM(OV112:$RV112),GU112),0))</f>
        <v>0</v>
      </c>
      <c r="OV112" s="5">
        <f>IF(GV112=0,0,IF($BJ112&gt;SUM(GW112:$JV112),IF(GV112+SUM(GW112:$JV112)&gt;$BJ112,$BJ112-SUM(OW112:$RV112),GV112),0))</f>
        <v>0</v>
      </c>
      <c r="OW112" s="5">
        <f>IF(GW112=0,0,IF($BJ112&gt;SUM(GX112:$JV112),IF(GW112+SUM(GX112:$JV112)&gt;$BJ112,$BJ112-SUM(OX112:$RV112),GW112),0))</f>
        <v>0</v>
      </c>
      <c r="OX112" s="5">
        <f>IF(GX112=0,0,IF($BJ112&gt;SUM(GY112:$JV112),IF(GX112+SUM(GY112:$JV112)&gt;$BJ112,$BJ112-SUM(OY112:$RV112),GX112),0))</f>
        <v>0</v>
      </c>
      <c r="OY112" s="5">
        <f>IF(GY112=0,0,IF($BJ112&gt;SUM(GZ112:$JV112),IF(GY112+SUM(GZ112:$JV112)&gt;$BJ112,$BJ112-SUM(OZ112:$RV112),GY112),0))</f>
        <v>0</v>
      </c>
      <c r="OZ112" s="5">
        <f>IF(GZ112=0,0,IF($BJ112&gt;SUM(HA112:$JV112),IF(GZ112+SUM(HA112:$JV112)&gt;$BJ112,$BJ112-SUM(PA112:$RV112),GZ112),0))</f>
        <v>0</v>
      </c>
      <c r="PA112" s="5">
        <f>IF(HA112=0,0,IF($BJ112&gt;SUM(HB112:$JV112),IF(HA112+SUM(HB112:$JV112)&gt;$BJ112,$BJ112-SUM(PB112:$RV112),HA112),0))</f>
        <v>0</v>
      </c>
      <c r="PB112" s="5">
        <f>IF(HB112=0,0,IF($BJ112&gt;SUM(HC112:$JV112),IF(HB112+SUM(HC112:$JV112)&gt;$BJ112,$BJ112-SUM(PC112:$RV112),HB112),0))</f>
        <v>0</v>
      </c>
      <c r="PC112" s="5">
        <f>IF(HC112=0,0,IF($BJ112&gt;SUM(HD112:$JV112),IF(HC112+SUM(HD112:$JV112)&gt;$BJ112,$BJ112-SUM(PD112:$RV112),HC112),0))</f>
        <v>0</v>
      </c>
      <c r="PD112" s="5">
        <f>IF(HD112=0,0,IF($BJ112&gt;SUM(HE112:$JV112),IF(HD112+SUM(HE112:$JV112)&gt;$BJ112,$BJ112-SUM(PE112:$RV112),HD112),0))</f>
        <v>0</v>
      </c>
      <c r="PE112" s="5">
        <f>IF(HE112=0,0,IF($BJ112&gt;SUM(HF112:$JV112),IF(HE112+SUM(HF112:$JV112)&gt;$BJ112,$BJ112-SUM(PF112:$RV112),HE112),0))</f>
        <v>0</v>
      </c>
      <c r="PF112" s="5">
        <f>IF(HF112=0,0,IF($BJ112&gt;SUM(HG112:$JV112),IF(HF112+SUM(HG112:$JV112)&gt;$BJ112,$BJ112-SUM(PG112:$RV112),HF112),0))</f>
        <v>0</v>
      </c>
      <c r="PG112" s="5">
        <f>IF(HG112=0,0,IF($BJ112&gt;SUM(HH112:$JV112),IF(HG112+SUM(HH112:$JV112)&gt;$BJ112,$BJ112-SUM(PH112:$RV112),HG112),0))</f>
        <v>0</v>
      </c>
      <c r="PH112" s="5">
        <f>IF(HH112=0,0,IF($BJ112&gt;SUM(HI112:$JV112),IF(HH112+SUM(HI112:$JV112)&gt;$BJ112,$BJ112-SUM(PI112:$RV112),HH112),0))</f>
        <v>0</v>
      </c>
      <c r="PI112" s="5">
        <f>IF(HI112=0,0,IF($BJ112&gt;SUM(HJ112:$JV112),IF(HI112+SUM(HJ112:$JV112)&gt;$BJ112,$BJ112-SUM(PJ112:$RV112),HI112),0))</f>
        <v>0</v>
      </c>
      <c r="PJ112" s="5">
        <f>IF(HJ112=0,0,IF($BJ112&gt;SUM(HK112:$JV112),IF(HJ112+SUM(HK112:$JV112)&gt;$BJ112,$BJ112-SUM(PK112:$RV112),HJ112),0))</f>
        <v>0</v>
      </c>
      <c r="PK112" s="5">
        <f>IF(HK112=0,0,IF($BJ112&gt;SUM(HL112:$JV112),IF(HK112+SUM(HL112:$JV112)&gt;$BJ112,$BJ112-SUM(PL112:$RV112),HK112),0))</f>
        <v>0</v>
      </c>
      <c r="PL112" s="5">
        <f>IF(HL112=0,0,IF($BJ112&gt;SUM(HM112:$JV112),IF(HL112+SUM(HM112:$JV112)&gt;$BJ112,$BJ112-SUM(PM112:$RV112),HL112),0))</f>
        <v>0</v>
      </c>
      <c r="PM112" s="5">
        <f>IF(HM112=0,0,IF($BJ112&gt;SUM(HN112:$JV112),IF(HM112+SUM(HN112:$JV112)&gt;$BJ112,$BJ112-SUM(PN112:$RV112),HM112),0))</f>
        <v>0</v>
      </c>
      <c r="PN112" s="5">
        <f>IF(HN112=0,0,IF($BJ112&gt;SUM(HO112:$JV112),IF(HN112+SUM(HO112:$JV112)&gt;$BJ112,$BJ112-SUM(PO112:$RV112),HN112),0))</f>
        <v>0</v>
      </c>
      <c r="PO112" s="5">
        <f>IF(HO112=0,0,IF($BJ112&gt;SUM(HP112:$JV112),IF(HO112+SUM(HP112:$JV112)&gt;$BJ112,$BJ112-SUM(PP112:$RV112),HO112),0))</f>
        <v>0</v>
      </c>
      <c r="PP112" s="5">
        <f>IF(HP112=0,0,IF($BJ112&gt;SUM(HQ112:$JV112),IF(HP112+SUM(HQ112:$JV112)&gt;$BJ112,$BJ112-SUM(PQ112:$RV112),HP112),0))</f>
        <v>0</v>
      </c>
      <c r="PQ112" s="5">
        <f>IF(HQ112=0,0,IF($BJ112&gt;SUM(HR112:$JV112),IF(HQ112+SUM(HR112:$JV112)&gt;$BJ112,$BJ112-SUM(PR112:$RV112),HQ112),0))</f>
        <v>0</v>
      </c>
      <c r="PR112" s="5">
        <f>IF(HR112=0,0,IF($BJ112&gt;SUM(HS112:$JV112),IF(HR112+SUM(HS112:$JV112)&gt;$BJ112,$BJ112-SUM(PS112:$RV112),HR112),0))</f>
        <v>0</v>
      </c>
      <c r="PS112" s="5">
        <f>IF(HS112=0,0,IF($BJ112&gt;SUM(HT112:$JV112),IF(HS112+SUM(HT112:$JV112)&gt;$BJ112,$BJ112-SUM(PT112:$RV112),HS112),0))</f>
        <v>0</v>
      </c>
      <c r="PT112" s="5">
        <f>IF(HT112=0,0,IF($BJ112&gt;SUM(HU112:$JV112),IF(HT112+SUM(HU112:$JV112)&gt;$BJ112,$BJ112-SUM(PU112:$RV112),HT112),0))</f>
        <v>0</v>
      </c>
      <c r="PU112" s="5">
        <f>IF(HU112=0,0,IF($BJ112&gt;SUM(HV112:$JV112),IF(HU112+SUM(HV112:$JV112)&gt;$BJ112,$BJ112-SUM(PV112:$RV112),HU112),0))</f>
        <v>0</v>
      </c>
      <c r="PV112" s="5">
        <f>IF(HV112=0,0,IF($BJ112&gt;SUM(HW112:$JV112),IF(HV112+SUM(HW112:$JV112)&gt;$BJ112,$BJ112-SUM(PW112:$RV112),HV112),0))</f>
        <v>0</v>
      </c>
      <c r="PW112" s="5">
        <f>IF(HW112=0,0,IF($BJ112&gt;SUM(HX112:$JV112),IF(HW112+SUM(HX112:$JV112)&gt;$BJ112,$BJ112-SUM(PX112:$RV112),HW112),0))</f>
        <v>0</v>
      </c>
      <c r="PX112" s="5">
        <f>IF(HX112=0,0,IF($BJ112&gt;SUM(HY112:$JV112),IF(HX112+SUM(HY112:$JV112)&gt;$BJ112,$BJ112-SUM(PY112:$RV112),HX112),0))</f>
        <v>0</v>
      </c>
      <c r="PY112" s="5">
        <f>IF(HY112=0,0,IF($BJ112&gt;SUM(HZ112:$JV112),IF(HY112+SUM(HZ112:$JV112)&gt;$BJ112,$BJ112-SUM(PZ112:$RV112),HY112),0))</f>
        <v>0</v>
      </c>
      <c r="PZ112" s="5">
        <f>IF(HZ112=0,0,IF($BJ112&gt;SUM(IA112:$JV112),IF(HZ112+SUM(IA112:$JV112)&gt;$BJ112,$BJ112-SUM(QA112:$RV112),HZ112),0))</f>
        <v>0</v>
      </c>
      <c r="QA112" s="5">
        <f>IF(IA112=0,0,IF($BJ112&gt;SUM(IB112:$JV112),IF(IA112+SUM(IB112:$JV112)&gt;$BJ112,$BJ112-SUM(QB112:$RV112),IA112),0))</f>
        <v>0</v>
      </c>
      <c r="QB112" s="5">
        <f>IF(IB112=0,0,IF($BJ112&gt;SUM(IC112:$JV112),IF(IB112+SUM(IC112:$JV112)&gt;$BJ112,$BJ112-SUM(QC112:$RV112),IB112),0))</f>
        <v>0</v>
      </c>
      <c r="QC112" s="5">
        <f>IF(IC112=0,0,IF($BJ112&gt;SUM(ID112:$JV112),IF(IC112+SUM(ID112:$JV112)&gt;$BJ112,$BJ112-SUM(QD112:$RV112),IC112),0))</f>
        <v>0</v>
      </c>
      <c r="QD112" s="5">
        <f>IF(ID112=0,0,IF($BJ112&gt;SUM(IE112:$JV112),IF(ID112+SUM(IE112:$JV112)&gt;$BJ112,$BJ112-SUM(QE112:$RV112),ID112),0))</f>
        <v>0</v>
      </c>
      <c r="QE112" s="5">
        <f>IF(IE112=0,0,IF($BJ112&gt;SUM(IF112:$JV112),IF(IE112+SUM(IF112:$JV112)&gt;$BJ112,$BJ112-SUM(QF112:$RV112),IE112),0))</f>
        <v>0</v>
      </c>
      <c r="QF112" s="5">
        <f>IF(IF112=0,0,IF($BJ112&gt;SUM(IG112:$JV112),IF(IF112+SUM(IG112:$JV112)&gt;$BJ112,$BJ112-SUM(QG112:$RV112),IF112),0))</f>
        <v>0</v>
      </c>
      <c r="QG112" s="5">
        <f>IF(IG112=0,0,IF($BJ112&gt;SUM(IH112:$JV112),IF(IG112+SUM(IH112:$JV112)&gt;$BJ112,$BJ112-SUM(QH112:$RV112),IG112),0))</f>
        <v>0</v>
      </c>
      <c r="QH112" s="5">
        <f>IF(IH112=0,0,IF($BJ112&gt;SUM(II112:$JV112),IF(IH112+SUM(II112:$JV112)&gt;$BJ112,$BJ112-SUM(QI112:$RV112),IH112),0))</f>
        <v>0</v>
      </c>
      <c r="QI112" s="5">
        <f>IF(II112=0,0,IF($BJ112&gt;SUM(IJ112:$JV112),IF(II112+SUM(IJ112:$JV112)&gt;$BJ112,$BJ112-SUM(QJ112:$RV112),II112),0))</f>
        <v>0</v>
      </c>
      <c r="QJ112" s="5">
        <f>IF(IJ112=0,0,IF($BJ112&gt;SUM(IK112:$JV112),IF(IJ112+SUM(IK112:$JV112)&gt;$BJ112,$BJ112-SUM(QK112:$RV112),IJ112),0))</f>
        <v>0</v>
      </c>
      <c r="QK112" s="5">
        <f>IF(IK112=0,0,IF($BJ112&gt;SUM(IL112:$JV112),IF(IK112+SUM(IL112:$JV112)&gt;$BJ112,$BJ112-SUM(QL112:$RV112),IK112),0))</f>
        <v>0</v>
      </c>
      <c r="QL112" s="5">
        <f>IF(IL112=0,0,IF($BJ112&gt;SUM(IM112:$JV112),IF(IL112+SUM(IM112:$JV112)&gt;$BJ112,$BJ112-SUM(QM112:$RV112),IL112),0))</f>
        <v>0</v>
      </c>
      <c r="QM112" s="5">
        <f>IF(IM112=0,0,IF($BJ112&gt;SUM(IN112:$JV112),IF(IM112+SUM(IN112:$JV112)&gt;$BJ112,$BJ112-SUM(QN112:$RV112),IM112),0))</f>
        <v>0</v>
      </c>
      <c r="QN112" s="5">
        <f>IF(IN112=0,0,IF($BJ112&gt;SUM(IO112:$JV112),IF(IN112+SUM(IO112:$JV112)&gt;$BJ112,$BJ112-SUM(QO112:$RV112),IN112),0))</f>
        <v>0</v>
      </c>
      <c r="QO112" s="5">
        <f>IF(IO112=0,0,IF($BJ112&gt;SUM(IP112:$JV112),IF(IO112+SUM(IP112:$JV112)&gt;$BJ112,$BJ112-SUM(QP112:$RV112),IO112),0))</f>
        <v>0</v>
      </c>
      <c r="QP112" s="5">
        <f>IF(IP112=0,0,IF($BJ112&gt;SUM(IQ112:$JV112),IF(IP112+SUM(IQ112:$JV112)&gt;$BJ112,$BJ112-SUM(QQ112:$RV112),IP112),0))</f>
        <v>0</v>
      </c>
      <c r="QQ112" s="5">
        <f>IF(IQ112=0,0,IF($BJ112&gt;SUM(IR112:$JV112),IF(IQ112+SUM(IR112:$JV112)&gt;$BJ112,$BJ112-SUM(QR112:$RV112),IQ112),0))</f>
        <v>0</v>
      </c>
      <c r="QR112" s="5">
        <f>IF(IR112=0,0,IF($BJ112&gt;SUM(IS112:$JV112),IF(IR112+SUM(IS112:$JV112)&gt;$BJ112,$BJ112-SUM(QS112:$RV112),IR112),0))</f>
        <v>0</v>
      </c>
      <c r="QS112" s="5">
        <f>IF(IS112=0,0,IF($BJ112&gt;SUM(IT112:$JV112),IF(IS112+SUM(IT112:$JV112)&gt;$BJ112,$BJ112-SUM(QT112:$RV112),IS112),0))</f>
        <v>0</v>
      </c>
      <c r="QT112" s="5">
        <f>IF(IT112=0,0,IF($BJ112&gt;SUM(IU112:$JV112),IF(IT112+SUM(IU112:$JV112)&gt;$BJ112,$BJ112-SUM(QU112:$RV112),IT112),0))</f>
        <v>0</v>
      </c>
      <c r="QU112" s="5">
        <f>IF(IU112=0,0,IF($BJ112&gt;SUM(IV112:$JV112),IF(IU112+SUM(IV112:$JV112)&gt;$BJ112,$BJ112-SUM(QV112:$RV112),IU112),0))</f>
        <v>0</v>
      </c>
      <c r="QV112" s="5">
        <f>IF(IV112=0,0,IF($BJ112&gt;SUM(IW112:$JV112),IF(IV112+SUM(IW112:$JV112)&gt;$BJ112,$BJ112-SUM(QW112:$RV112),IV112),0))</f>
        <v>0</v>
      </c>
      <c r="QW112" s="5">
        <f>IF(IW112=0,0,IF($BJ112&gt;SUM(IX112:$JV112),IF(IW112+SUM(IX112:$JV112)&gt;$BJ112,$BJ112-SUM(QX112:$RV112),IW112),0))</f>
        <v>0</v>
      </c>
      <c r="QX112" s="5">
        <f>IF(IX112=0,0,IF($BJ112&gt;SUM(IY112:$JV112),IF(IX112+SUM(IY112:$JV112)&gt;$BJ112,$BJ112-SUM(QY112:$RV112),IX112),0))</f>
        <v>0</v>
      </c>
      <c r="QY112" s="5">
        <f>IF(IY112=0,0,IF($BJ112&gt;SUM(IZ112:$JV112),IF(IY112+SUM(IZ112:$JV112)&gt;$BJ112,$BJ112-SUM(QZ112:$RV112),IY112),0))</f>
        <v>0</v>
      </c>
      <c r="QZ112" s="5">
        <f>IF(IZ112=0,0,IF($BJ112&gt;SUM(JA112:$JV112),IF(IZ112+SUM(JA112:$JV112)&gt;$BJ112,$BJ112-SUM(RA112:$RV112),IZ112),0))</f>
        <v>0</v>
      </c>
      <c r="RA112" s="5">
        <f>IF(JA112=0,0,IF($BJ112&gt;SUM(JB112:$JV112),IF(JA112+SUM(JB112:$JV112)&gt;$BJ112,$BJ112-SUM(RB112:$RV112),JA112),0))</f>
        <v>0</v>
      </c>
      <c r="RB112" s="5">
        <f>IF(JB112=0,0,IF($BJ112&gt;SUM(JC112:$JV112),IF(JB112+SUM(JC112:$JV112)&gt;$BJ112,$BJ112-SUM(RC112:$RV112),JB112),0))</f>
        <v>0</v>
      </c>
      <c r="RC112" s="5">
        <f>IF(JC112=0,0,IF($BJ112&gt;SUM(JD112:$JV112),IF(JC112+SUM(JD112:$JV112)&gt;$BJ112,$BJ112-SUM(RD112:$RV112),JC112),0))</f>
        <v>0</v>
      </c>
      <c r="RD112" s="5">
        <f>IF(JD112=0,0,IF($BJ112&gt;SUM(JE112:$JV112),IF(JD112+SUM(JE112:$JV112)&gt;$BJ112,$BJ112-SUM(RE112:$RV112),JD112),0))</f>
        <v>0</v>
      </c>
      <c r="RE112" s="5">
        <f>IF(JE112=0,0,IF($BJ112&gt;SUM(JF112:$JV112),IF(JE112+SUM(JF112:$JV112)&gt;$BJ112,$BJ112-SUM(RF112:$RV112),JE112),0))</f>
        <v>0</v>
      </c>
      <c r="RF112" s="5">
        <f>IF(JF112=0,0,IF($BJ112&gt;SUM(JG112:$JV112),IF(JF112+SUM(JG112:$JV112)&gt;$BJ112,$BJ112-SUM(RG112:$RV112),JF112),0))</f>
        <v>0</v>
      </c>
      <c r="RG112" s="5">
        <f>IF(JG112=0,0,IF($BJ112&gt;SUM(JH112:$JV112),IF(JG112+SUM(JH112:$JV112)&gt;$BJ112,$BJ112-SUM(RH112:$RV112),JG112),0))</f>
        <v>0</v>
      </c>
      <c r="RH112" s="5">
        <f>IF(JH112=0,0,IF($BJ112&gt;SUM(JI112:$JV112),IF(JH112+SUM(JI112:$JV112)&gt;$BJ112,$BJ112-SUM(RI112:$RV112),JH112),0))</f>
        <v>0</v>
      </c>
      <c r="RI112" s="5">
        <f>IF(JI112=0,0,IF($BJ112&gt;SUM(JJ112:$JV112),IF(JI112+SUM(JJ112:$JV112)&gt;$BJ112,$BJ112-SUM(RJ112:$RV112),JI112),0))</f>
        <v>0</v>
      </c>
      <c r="RJ112" s="5">
        <f>IF(JJ112=0,0,IF($BJ112&gt;SUM(JK112:$JV112),IF(JJ112+SUM(JK112:$JV112)&gt;$BJ112,$BJ112-SUM(RK112:$RV112),JJ112),0))</f>
        <v>0</v>
      </c>
      <c r="RK112" s="5">
        <f>IF(JK112=0,0,IF($BJ112&gt;SUM(JL112:$JV112),IF(JK112+SUM(JL112:$JV112)&gt;$BJ112,$BJ112-SUM(RL112:$RV112),JK112),0))</f>
        <v>0</v>
      </c>
      <c r="RL112" s="5">
        <f>IF(JL112=0,0,IF($BJ112&gt;SUM(JM112:$JV112),IF(JL112+SUM(JM112:$JV112)&gt;$BJ112,$BJ112-SUM(RM112:$RV112),JL112),0))</f>
        <v>0</v>
      </c>
      <c r="RM112" s="5">
        <f>IF(JM112=0,0,IF($BJ112&gt;SUM(JN112:$JV112),IF(JM112+SUM(JN112:$JV112)&gt;$BJ112,$BJ112-SUM(RN112:$RV112),JM112),0))</f>
        <v>0</v>
      </c>
      <c r="RN112" s="5">
        <f>IF(JN112=0,0,IF($BJ112&gt;SUM(JO112:$JV112),IF(JN112+SUM(JO112:$JV112)&gt;$BJ112,$BJ112-SUM(RO112:$RV112),JN112),0))</f>
        <v>0</v>
      </c>
      <c r="RO112" s="5">
        <f>IF(JO112=0,0,IF($BJ112&gt;SUM(JP112:$JV112),IF(JO112+SUM(JP112:$JV112)&gt;$BJ112,$BJ112-SUM(RP112:$RV112),JO112),0))</f>
        <v>0</v>
      </c>
      <c r="RP112" s="5">
        <f>IF(JP112=0,0,IF($BJ112&gt;SUM(JQ112:$JV112),IF(JP112+SUM(JQ112:$JV112)&gt;$BJ112,$BJ112-SUM(RQ112:$RV112),JP112),0))</f>
        <v>0</v>
      </c>
      <c r="RQ112" s="5">
        <f>IF(JQ112=0,0,IF($BJ112&gt;SUM(JR112:$JV112),IF(JQ112+SUM(JR112:$JV112)&gt;$BJ112,$BJ112-SUM(RR112:$RV112),JQ112),0))</f>
        <v>0</v>
      </c>
      <c r="RR112" s="5">
        <f>IF(JR112=0,0,IF($BJ112&gt;SUM(JS112:$JV112),IF(JR112+SUM(JS112:$JV112)&gt;$BJ112,$BJ112-SUM(RS112:$RV112),JR112),0))</f>
        <v>0</v>
      </c>
      <c r="RS112" s="5">
        <f>IF(JS112=0,0,IF($BJ112&gt;SUM(JT112:$JV112),IF(JS112+SUM(JT112:$JV112)&gt;$BJ112,$BJ112-SUM(RT112:$RV112),JS112),0))</f>
        <v>10</v>
      </c>
      <c r="RT112" s="5">
        <f>IF(JT112=0,0,IF($BJ112&gt;SUM(JU112:$JV112),IF(JT112+SUM(JU112:$JV112)&gt;$BJ112,$BJ112-SUM(RU112:$RV112),JT112),0))</f>
        <v>10</v>
      </c>
      <c r="RU112" s="5">
        <f>IF(JU112=0,0,IF($BJ112&gt;SUM(JV112:$JV112),IF(JU112+SUM(JV112:$JV112)&gt;$BJ112,$BJ112-SUM(RV112:$RV112),JU112),0))</f>
        <v>10</v>
      </c>
      <c r="RV112" s="54"/>
      <c r="RW112" s="12">
        <f ca="1">SUMIFS(Sales!D$1:D$151,Sales!B$1:B$151,B112,Sales!C$1:C$151,C112)</f>
        <v>48</v>
      </c>
      <c r="RX112" s="65" t="b">
        <f>IF(COUNTIF(Sales!C$1:C$153,C112)=1,TRUE,FALSE)</f>
        <v>1</v>
      </c>
      <c r="RY112" t="b">
        <f>IF(SUM(BW112:JV112)=SUM(BW260:JV260),IF(SUM(BW112:JV112)=0,TRUE,FALSE),TRUE)</f>
        <v>1</v>
      </c>
    </row>
    <row r="113" spans="1:493" ht="16.5" hidden="1" customHeight="1" x14ac:dyDescent="0.35">
      <c r="A113" s="7">
        <f t="shared" ca="1" si="546"/>
        <v>113</v>
      </c>
      <c r="B113" s="126" t="str">
        <f t="shared" si="595"/>
        <v>GC-Shoes</v>
      </c>
      <c r="C113" s="20" t="s">
        <v>81</v>
      </c>
      <c r="D113" s="20"/>
      <c r="E113" s="155">
        <f>IF(LEFT(C113,5)="Total",0,SUMIFS(Costing!E$1:E$79,Costing!C$1:C$79,B113,Costing!D$1:D$79,C113))</f>
        <v>0</v>
      </c>
      <c r="F113" s="60">
        <f>SUMIFS(Costing!G$1:G$79,Costing!C$1:C$79,B113,Costing!D$1:D$79,C113)</f>
        <v>0</v>
      </c>
      <c r="G113" s="92"/>
      <c r="H113" s="220"/>
      <c r="I113" s="67">
        <f t="shared" si="626"/>
        <v>0</v>
      </c>
      <c r="J113" s="92"/>
      <c r="K113" s="220"/>
      <c r="L113" s="67">
        <f t="shared" si="627"/>
        <v>0</v>
      </c>
      <c r="M113" s="92"/>
      <c r="N113" s="220"/>
      <c r="O113" s="67">
        <f t="shared" si="628"/>
        <v>0</v>
      </c>
      <c r="P113" s="92"/>
      <c r="Q113" s="220"/>
      <c r="R113" s="67">
        <f t="shared" si="629"/>
        <v>0</v>
      </c>
      <c r="S113" s="92"/>
      <c r="T113" s="220"/>
      <c r="U113" s="67">
        <f t="shared" si="630"/>
        <v>0</v>
      </c>
      <c r="V113" s="92"/>
      <c r="W113" s="220"/>
      <c r="X113" s="67">
        <f t="shared" si="631"/>
        <v>0</v>
      </c>
      <c r="Y113" s="92"/>
      <c r="Z113" s="220"/>
      <c r="AA113" s="67">
        <f t="shared" si="632"/>
        <v>0</v>
      </c>
      <c r="AB113" s="92"/>
      <c r="AC113" s="220"/>
      <c r="AD113" s="67">
        <f t="shared" si="633"/>
        <v>0</v>
      </c>
      <c r="AE113" s="92"/>
      <c r="AF113" s="220"/>
      <c r="AG113" s="67">
        <f t="shared" si="634"/>
        <v>0</v>
      </c>
      <c r="AH113" s="92"/>
      <c r="AI113" s="220"/>
      <c r="AJ113" s="67">
        <f t="shared" si="635"/>
        <v>0</v>
      </c>
      <c r="AK113" s="92"/>
      <c r="AL113" s="220"/>
      <c r="AM113" s="67">
        <f t="shared" si="636"/>
        <v>0</v>
      </c>
      <c r="AN113" s="92"/>
      <c r="AO113" s="220"/>
      <c r="AP113" s="67">
        <f t="shared" si="637"/>
        <v>0</v>
      </c>
      <c r="AQ113" s="92"/>
      <c r="AR113" s="220"/>
      <c r="AS113" s="67">
        <f t="shared" si="638"/>
        <v>0</v>
      </c>
      <c r="AT113" s="92"/>
      <c r="AU113" s="220"/>
      <c r="AV113" s="67">
        <f t="shared" si="639"/>
        <v>0</v>
      </c>
      <c r="AW113" s="92"/>
      <c r="AX113" s="220"/>
      <c r="AY113" s="67">
        <f t="shared" si="640"/>
        <v>0</v>
      </c>
      <c r="AZ113" s="92"/>
      <c r="BA113" s="220"/>
      <c r="BB113" s="67">
        <f t="shared" si="641"/>
        <v>0</v>
      </c>
      <c r="BC113" s="92"/>
      <c r="BD113" s="220"/>
      <c r="BE113" s="67">
        <f t="shared" si="642"/>
        <v>0</v>
      </c>
      <c r="BF113" s="92"/>
      <c r="BG113" s="220"/>
      <c r="BH113" s="67">
        <f t="shared" si="643"/>
        <v>0</v>
      </c>
      <c r="BI113" s="68"/>
      <c r="BJ113" s="154">
        <f t="shared" si="644"/>
        <v>0</v>
      </c>
      <c r="BK113" s="116">
        <f t="shared" si="645"/>
        <v>0</v>
      </c>
      <c r="BL113" s="50"/>
      <c r="BM113" s="5">
        <f ca="1">SUMIFS(INDIRECT("Sales!"&amp;RW113&amp;":"&amp;RW113),Sales!$1:$1,"&gt;"&amp;$BN$2,Sales!$1:$1,"&lt;="&amp;$C$2)/$BM$2*30</f>
        <v>0</v>
      </c>
      <c r="BN113" s="72"/>
      <c r="BO113" s="5">
        <f>SUMIF($DB$2:$RV$2,"&lt;"&amp;BO$2,$DB113:$RV113)-SUM($BN113:BN113)</f>
        <v>0</v>
      </c>
      <c r="BP113" s="5">
        <f>SUMIF($DB$2:$RV$2,"&lt;"&amp;BP$2,$DB113:$RV113)-SUM($BN113:BO113)</f>
        <v>0</v>
      </c>
      <c r="BQ113" s="5">
        <f>SUMIF($DB$2:$RV$2,"&lt;"&amp;BQ$2,$DB113:$RV113)-SUM($BN113:BP113)</f>
        <v>0</v>
      </c>
      <c r="BR113" s="5">
        <f>SUMIF($DB$2:$RV$2,"&lt;"&amp;BR$2,$DB113:$RV113)-SUM($BN113:BQ113)</f>
        <v>0</v>
      </c>
      <c r="BS113" s="5">
        <f>SUMIF($DB$2:$RV$2,"&lt;"&amp;BS$2,$DB113:$RV113)-SUM($BN113:BR113)</f>
        <v>0</v>
      </c>
      <c r="BT113" s="5">
        <f>SUMIF($DB$2:$RV$2,"&lt;"&amp;BT$2,$DB113:$RV113)-SUM($BN113:BS113)</f>
        <v>0</v>
      </c>
      <c r="BU113" s="5">
        <f t="shared" si="623"/>
        <v>0</v>
      </c>
      <c r="BV113" s="10"/>
      <c r="BW113" s="95"/>
      <c r="BX113" s="95">
        <v>0</v>
      </c>
      <c r="BY113" s="95">
        <v>0</v>
      </c>
      <c r="BZ113" s="95"/>
      <c r="CA113" s="95"/>
      <c r="CB113" s="95"/>
      <c r="CC113" s="79">
        <v>0</v>
      </c>
      <c r="CD113" s="79">
        <v>0</v>
      </c>
      <c r="CE113" s="79">
        <v>0</v>
      </c>
      <c r="CF113" s="79">
        <v>0</v>
      </c>
      <c r="CG113" s="79">
        <v>0</v>
      </c>
      <c r="CH113" s="79">
        <v>0</v>
      </c>
      <c r="CI113" s="79">
        <v>0</v>
      </c>
      <c r="CJ113" s="79">
        <v>0</v>
      </c>
      <c r="CK113" s="79">
        <v>0</v>
      </c>
      <c r="CL113" s="79">
        <v>0</v>
      </c>
      <c r="CM113" s="79">
        <v>0</v>
      </c>
      <c r="CN113" s="79">
        <v>0</v>
      </c>
      <c r="CO113" s="79">
        <v>0</v>
      </c>
      <c r="CP113" s="79">
        <v>0</v>
      </c>
      <c r="CQ113" s="79">
        <v>0</v>
      </c>
      <c r="CR113" s="79">
        <v>0</v>
      </c>
      <c r="CS113" s="79">
        <v>25</v>
      </c>
      <c r="CT113" s="79">
        <v>25</v>
      </c>
      <c r="CU113" s="79">
        <v>0</v>
      </c>
      <c r="CV113" s="79">
        <v>0</v>
      </c>
      <c r="CW113" s="79">
        <v>0</v>
      </c>
      <c r="CX113" s="95">
        <v>0</v>
      </c>
      <c r="CY113" s="79">
        <v>5</v>
      </c>
      <c r="CZ113" s="79">
        <v>0</v>
      </c>
      <c r="DA113" s="79">
        <v>20</v>
      </c>
      <c r="DB113" s="5">
        <v>10</v>
      </c>
      <c r="DC113" s="5">
        <v>15</v>
      </c>
      <c r="DD113" s="5">
        <v>10</v>
      </c>
      <c r="DE113" s="5">
        <v>15</v>
      </c>
      <c r="DF113" s="5">
        <v>5</v>
      </c>
      <c r="DG113" s="5">
        <v>20</v>
      </c>
      <c r="DH113" s="5">
        <v>40</v>
      </c>
      <c r="DI113" s="5">
        <v>30</v>
      </c>
      <c r="DJ113" s="5">
        <v>15</v>
      </c>
      <c r="DK113" s="5">
        <v>20</v>
      </c>
      <c r="DL113" s="5">
        <v>35</v>
      </c>
      <c r="DM113" s="5">
        <v>40</v>
      </c>
      <c r="DN113" s="5">
        <v>100</v>
      </c>
      <c r="DO113" s="5">
        <v>57</v>
      </c>
      <c r="DP113" s="5">
        <v>76</v>
      </c>
      <c r="DQ113" s="5">
        <v>70</v>
      </c>
      <c r="DR113" s="5">
        <v>50</v>
      </c>
      <c r="DS113" s="5">
        <v>10</v>
      </c>
      <c r="DT113" s="5">
        <v>215</v>
      </c>
      <c r="DU113" s="5">
        <v>15</v>
      </c>
      <c r="DV113" s="5">
        <v>60</v>
      </c>
      <c r="DW113" s="5">
        <v>35</v>
      </c>
      <c r="DX113" s="5">
        <v>50</v>
      </c>
      <c r="DY113" s="5">
        <v>50</v>
      </c>
      <c r="DZ113" s="5">
        <v>65</v>
      </c>
      <c r="EA113" s="5">
        <v>15</v>
      </c>
      <c r="EB113" s="5">
        <v>32</v>
      </c>
      <c r="EC113" s="5">
        <v>35</v>
      </c>
      <c r="ED113" s="5">
        <v>0</v>
      </c>
      <c r="EE113" s="5">
        <v>45</v>
      </c>
      <c r="EF113" s="5">
        <v>0</v>
      </c>
      <c r="EG113" s="5">
        <v>50</v>
      </c>
      <c r="EH113" s="5">
        <v>45</v>
      </c>
      <c r="EI113" s="5">
        <v>0</v>
      </c>
      <c r="EJ113" s="5">
        <v>15</v>
      </c>
      <c r="EK113" s="5">
        <v>25</v>
      </c>
      <c r="EL113" s="5">
        <v>30</v>
      </c>
      <c r="EM113" s="5">
        <v>0</v>
      </c>
      <c r="EN113" s="5">
        <v>20</v>
      </c>
      <c r="EO113" s="5">
        <v>30</v>
      </c>
      <c r="EP113" s="5">
        <v>20</v>
      </c>
      <c r="EQ113" s="5">
        <v>25</v>
      </c>
      <c r="ER113" s="5">
        <v>25</v>
      </c>
      <c r="ES113" s="5">
        <v>15</v>
      </c>
      <c r="ET113" s="5">
        <v>16</v>
      </c>
      <c r="EU113" s="5">
        <v>25</v>
      </c>
      <c r="EV113" s="5">
        <v>25</v>
      </c>
      <c r="EW113" s="5">
        <v>25</v>
      </c>
      <c r="EX113" s="5">
        <v>25</v>
      </c>
      <c r="EY113" s="5">
        <v>20</v>
      </c>
      <c r="EZ113" s="5">
        <v>25</v>
      </c>
      <c r="FA113" s="5">
        <v>0</v>
      </c>
      <c r="FB113" s="5">
        <v>25</v>
      </c>
      <c r="FC113" s="5">
        <v>15</v>
      </c>
      <c r="FD113" s="5">
        <v>25</v>
      </c>
      <c r="FE113" s="5">
        <v>0</v>
      </c>
      <c r="FF113" s="5">
        <v>20</v>
      </c>
      <c r="FG113" s="5">
        <v>20</v>
      </c>
      <c r="FH113" s="5">
        <v>0</v>
      </c>
      <c r="FI113" s="5">
        <v>0</v>
      </c>
      <c r="FJ113" s="5">
        <v>20</v>
      </c>
      <c r="FK113" s="5">
        <v>25</v>
      </c>
      <c r="FL113" s="5">
        <v>20</v>
      </c>
      <c r="FM113" s="5">
        <v>25</v>
      </c>
      <c r="FN113" s="5">
        <v>0</v>
      </c>
      <c r="FO113" s="5">
        <v>20</v>
      </c>
      <c r="FP113" s="5">
        <v>0</v>
      </c>
      <c r="FQ113" s="5">
        <v>30</v>
      </c>
      <c r="FR113" s="5">
        <v>25</v>
      </c>
      <c r="FS113" s="5">
        <v>0</v>
      </c>
      <c r="FT113" s="5">
        <v>25</v>
      </c>
      <c r="FU113" s="5">
        <v>25</v>
      </c>
      <c r="FV113" s="5">
        <v>0</v>
      </c>
      <c r="FW113" s="5">
        <v>25</v>
      </c>
      <c r="FX113" s="5">
        <v>25</v>
      </c>
      <c r="FY113" s="5">
        <v>30</v>
      </c>
      <c r="FZ113" s="5">
        <v>30</v>
      </c>
      <c r="GA113" s="5">
        <v>40</v>
      </c>
      <c r="GB113" s="5">
        <v>30</v>
      </c>
      <c r="GC113" s="5">
        <v>45</v>
      </c>
      <c r="GD113" s="5">
        <v>0</v>
      </c>
      <c r="GE113" s="5">
        <v>40</v>
      </c>
      <c r="GF113" s="5">
        <v>40</v>
      </c>
      <c r="GG113" s="5">
        <v>0</v>
      </c>
      <c r="GH113" s="5">
        <v>19</v>
      </c>
      <c r="GI113" s="5">
        <v>45</v>
      </c>
      <c r="GJ113" s="5">
        <v>50</v>
      </c>
      <c r="GK113" s="5">
        <v>40</v>
      </c>
      <c r="GL113" s="5">
        <v>19</v>
      </c>
      <c r="GM113" s="5">
        <v>39</v>
      </c>
      <c r="GN113" s="5">
        <v>30</v>
      </c>
      <c r="GO113" s="5">
        <v>36</v>
      </c>
      <c r="GP113" s="5">
        <v>10</v>
      </c>
      <c r="GQ113" s="5">
        <v>25</v>
      </c>
      <c r="GR113" s="5">
        <v>20</v>
      </c>
      <c r="GS113" s="5">
        <v>20</v>
      </c>
      <c r="GT113" s="5">
        <v>21</v>
      </c>
      <c r="GU113" s="5">
        <v>25</v>
      </c>
      <c r="GV113" s="5">
        <v>26</v>
      </c>
      <c r="GW113" s="5">
        <v>35</v>
      </c>
      <c r="GX113" s="5">
        <v>0</v>
      </c>
      <c r="GY113" s="5">
        <v>35</v>
      </c>
      <c r="GZ113" s="5">
        <v>35</v>
      </c>
      <c r="HA113" s="5">
        <v>40</v>
      </c>
      <c r="HB113" s="5">
        <v>35</v>
      </c>
      <c r="HC113" s="5">
        <v>34</v>
      </c>
      <c r="HD113" s="5">
        <v>35</v>
      </c>
      <c r="HE113" s="5">
        <v>35</v>
      </c>
      <c r="HF113" s="5">
        <v>31</v>
      </c>
      <c r="HG113" s="5">
        <v>35</v>
      </c>
      <c r="HH113" s="5">
        <v>35</v>
      </c>
      <c r="HI113" s="5">
        <v>35</v>
      </c>
      <c r="HJ113" s="5">
        <v>35</v>
      </c>
      <c r="HK113" s="5">
        <v>35</v>
      </c>
      <c r="HL113" s="5">
        <v>35</v>
      </c>
      <c r="HM113" s="5">
        <v>40</v>
      </c>
      <c r="HN113" s="5">
        <v>25</v>
      </c>
      <c r="HO113" s="5">
        <v>35</v>
      </c>
      <c r="HP113" s="5">
        <v>25</v>
      </c>
      <c r="HQ113" s="5">
        <v>25</v>
      </c>
      <c r="HR113" s="5">
        <v>35</v>
      </c>
      <c r="HS113" s="5">
        <v>30</v>
      </c>
      <c r="HT113" s="5">
        <v>28</v>
      </c>
      <c r="HU113" s="5">
        <v>30</v>
      </c>
      <c r="HV113" s="5">
        <v>25</v>
      </c>
      <c r="HW113" s="5">
        <v>25</v>
      </c>
      <c r="HX113" s="5">
        <v>25</v>
      </c>
      <c r="HY113" s="5">
        <v>25</v>
      </c>
      <c r="HZ113" s="5">
        <v>20</v>
      </c>
      <c r="IA113" s="5">
        <v>25</v>
      </c>
      <c r="IB113" s="5">
        <v>20</v>
      </c>
      <c r="IC113" s="5">
        <v>20</v>
      </c>
      <c r="ID113" s="5">
        <v>15</v>
      </c>
      <c r="IE113" s="5">
        <v>22</v>
      </c>
      <c r="IF113" s="5"/>
      <c r="IG113" s="5">
        <v>29</v>
      </c>
      <c r="IH113" s="5">
        <v>25</v>
      </c>
      <c r="II113" s="5">
        <v>20</v>
      </c>
      <c r="IJ113" s="5">
        <v>20</v>
      </c>
      <c r="IK113" s="5">
        <v>25</v>
      </c>
      <c r="IL113" s="5">
        <v>15</v>
      </c>
      <c r="IM113" s="5">
        <v>20</v>
      </c>
      <c r="IN113" s="5">
        <v>15</v>
      </c>
      <c r="IO113" s="5">
        <v>20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0</v>
      </c>
      <c r="JI113" s="5">
        <v>0</v>
      </c>
      <c r="JJ113" s="5">
        <v>0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0</v>
      </c>
      <c r="JR113" s="5">
        <v>0</v>
      </c>
      <c r="JS113" s="5">
        <v>0</v>
      </c>
      <c r="JT113" s="5">
        <v>0</v>
      </c>
      <c r="JU113" s="5"/>
      <c r="JV113" s="54"/>
      <c r="JW113" s="5">
        <f>IF(BW113=0,0,IF($BJ113&gt;SUM(BX113:$JV113),IF(BW113+SUM(BX113:$JV113)&gt;$BJ113,$BJ113-SUM(JX113:$RV113),BW113),0))</f>
        <v>0</v>
      </c>
      <c r="JX113" s="5">
        <f>IF(BX113=0,0,IF($BJ113&gt;SUM(BY113:$JV113),IF(BX113+SUM(BY113:$JV113)&gt;$BJ113,$BJ113-SUM(JY113:$RV113),BX113),0))</f>
        <v>0</v>
      </c>
      <c r="JY113" s="5">
        <f>IF(BY113=0,0,IF($BJ113&gt;SUM(BZ113:$JV113),IF(BY113+SUM(BZ113:$JV113)&gt;$BJ113,$BJ113-SUM(JZ113:$RV113),BY113),0))</f>
        <v>0</v>
      </c>
      <c r="JZ113" s="5">
        <f>IF(BZ113=0,0,IF($BJ113&gt;SUM(CA113:$JV113),IF(BZ113+SUM(CA113:$JV113)&gt;$BJ113,$BJ113-SUM(KA113:$RV113),BZ113),0))</f>
        <v>0</v>
      </c>
      <c r="KA113" s="5">
        <f>IF(CA113=0,0,IF($BJ113&gt;SUM(CB113:$JV113),IF(CA113+SUM(CB113:$JV113)&gt;$BJ113,$BJ113-SUM(KB113:$RV113),CA113),0))</f>
        <v>0</v>
      </c>
      <c r="KB113" s="5">
        <f>IF(CB113=0,0,IF($BJ113&gt;SUM(CC113:$JV113),IF(CB113+SUM(CC113:$JV113)&gt;$BJ113,$BJ113-SUM(KC113:$RV113),CB113),0))</f>
        <v>0</v>
      </c>
      <c r="KC113" s="5">
        <f>IF(CC113=0,0,IF($BJ113&gt;SUM(CD113:$JV113),IF(CC113+SUM(CD113:$JV113)&gt;$BJ113,$BJ113-SUM(KD113:$RV113),CC113),0))</f>
        <v>0</v>
      </c>
      <c r="KD113" s="5">
        <f>IF(CD113=0,0,IF($BJ113&gt;SUM(CE113:$JV113),IF(CD113+SUM(CE113:$JV113)&gt;$BJ113,$BJ113-SUM(KE113:$RV113),CD113),0))</f>
        <v>0</v>
      </c>
      <c r="KE113" s="5">
        <f>IF(CE113=0,0,IF($BJ113&gt;SUM(CF113:$JV113),IF(CE113+SUM(CF113:$JV113)&gt;$BJ113,$BJ113-SUM(KF113:$RV113),CE113),0))</f>
        <v>0</v>
      </c>
      <c r="KF113" s="5">
        <f>IF(CF113=0,0,IF($BJ113&gt;SUM(CG113:$JV113),IF(CF113+SUM(CG113:$JV113)&gt;$BJ113,$BJ113-SUM(KG113:$RV113),CF113),0))</f>
        <v>0</v>
      </c>
      <c r="KG113" s="5">
        <f>IF(CG113=0,0,IF($BJ113&gt;SUM(CH113:$JV113),IF(CG113+SUM(CH113:$JV113)&gt;$BJ113,$BJ113-SUM(KH113:$RV113),CG113),0))</f>
        <v>0</v>
      </c>
      <c r="KH113" s="5">
        <f>IF(CH113=0,0,IF($BJ113&gt;SUM(CI113:$JV113),IF(CH113+SUM(CI113:$JV113)&gt;$BJ113,$BJ113-SUM(KI113:$RV113),CH113),0))</f>
        <v>0</v>
      </c>
      <c r="KI113" s="5">
        <f>IF(CI113=0,0,IF($BJ113&gt;SUM(CJ113:$JV113),IF(CI113+SUM(CJ113:$JV113)&gt;$BJ113,$BJ113-SUM(KJ113:$RV113),CI113),0))</f>
        <v>0</v>
      </c>
      <c r="KJ113" s="5">
        <f>IF(CJ113=0,0,IF($BJ113&gt;SUM(CK113:$JV113),IF(CJ113+SUM(CK113:$JV113)&gt;$BJ113,$BJ113-SUM(KK113:$RV113),CJ113),0))</f>
        <v>0</v>
      </c>
      <c r="KK113" s="5">
        <f>IF(CK113=0,0,IF($BJ113&gt;SUM(CL113:$JV113),IF(CK113+SUM(CL113:$JV113)&gt;$BJ113,$BJ113-SUM(KL113:$RV113),CK113),0))</f>
        <v>0</v>
      </c>
      <c r="KL113" s="5">
        <f>IF(CL113=0,0,IF($BJ113&gt;SUM(CM113:$JV113),IF(CL113+SUM(CM113:$JV113)&gt;$BJ113,$BJ113-SUM(KM113:$RV113),CL113),0))</f>
        <v>0</v>
      </c>
      <c r="KM113" s="5">
        <f>IF(CM113=0,0,IF($BJ113&gt;SUM(CN113:$JV113),IF(CM113+SUM(CN113:$JV113)&gt;$BJ113,$BJ113-SUM(KN113:$RV113),CM113),0))</f>
        <v>0</v>
      </c>
      <c r="KN113" s="5">
        <f>IF(CN113=0,0,IF($BJ113&gt;SUM(CO113:$JV113),IF(CN113+SUM(CO113:$JV113)&gt;$BJ113,$BJ113-SUM(KO113:$RV113),CN113),0))</f>
        <v>0</v>
      </c>
      <c r="KO113" s="5">
        <f>IF(CO113=0,0,IF($BJ113&gt;SUM(CP113:$JV113),IF(CO113+SUM(CP113:$JV113)&gt;$BJ113,$BJ113-SUM(KP113:$RV113),CO113),0))</f>
        <v>0</v>
      </c>
      <c r="KP113" s="5">
        <f>IF(CP113=0,0,IF($BJ113&gt;SUM(CQ113:$JV113),IF(CP113+SUM(CQ113:$JV113)&gt;$BJ113,$BJ113-SUM(KQ113:$RV113),CP113),0))</f>
        <v>0</v>
      </c>
      <c r="KQ113" s="5">
        <f>IF(CQ113=0,0,IF($BJ113&gt;SUM(CR113:$JV113),IF(CQ113+SUM(CR113:$JV113)&gt;$BJ113,$BJ113-SUM(KR113:$RV113),CQ113),0))</f>
        <v>0</v>
      </c>
      <c r="KR113" s="5">
        <f>IF(CR113=0,0,IF($BJ113&gt;SUM(CS113:$JV113),IF(CR113+SUM(CS113:$JV113)&gt;$BJ113,$BJ113-SUM(KS113:$RV113),CR113),0))</f>
        <v>0</v>
      </c>
      <c r="KS113" s="5">
        <f>IF(CS113=0,0,IF($BJ113&gt;SUM(CT113:$JV113),IF(CS113+SUM(CT113:$JV113)&gt;$BJ113,$BJ113-SUM(KT113:$RV113),CS113),0))</f>
        <v>0</v>
      </c>
      <c r="KT113" s="5">
        <f>IF(CT113=0,0,IF($BJ113&gt;SUM(CU113:$JV113),IF(CT113+SUM(CU113:$JV113)&gt;$BJ113,$BJ113-SUM(KU113:$RV113),CT113),0))</f>
        <v>0</v>
      </c>
      <c r="KU113" s="5">
        <f>IF(CU113=0,0,IF($BJ113&gt;SUM(CV113:$JV113),IF(CU113+SUM(CV113:$JV113)&gt;$BJ113,$BJ113-SUM(KV113:$RV113),CU113),0))</f>
        <v>0</v>
      </c>
      <c r="KV113" s="5">
        <f>IF(CV113=0,0,IF($BJ113&gt;SUM(CW113:$JV113),IF(CV113+SUM(CW113:$JV113)&gt;$BJ113,$BJ113-SUM(KW113:$RV113),CV113),0))</f>
        <v>0</v>
      </c>
      <c r="KW113" s="5">
        <f>IF(CW113=0,0,IF($BJ113&gt;SUM(CX113:$JV113),IF(CW113+SUM(CX113:$JV113)&gt;$BJ113,$BJ113-SUM(KX113:$RV113),CW113),0))</f>
        <v>0</v>
      </c>
      <c r="KX113" s="5">
        <f>IF(CX113=0,0,IF($BJ113&gt;SUM(CY113:$JV113),IF(CX113+SUM(CY113:$JV113)&gt;$BJ113,$BJ113-SUM(KY113:$RV113),CX113),0))</f>
        <v>0</v>
      </c>
      <c r="KY113" s="5">
        <f>IF(CY113=0,0,IF($BJ113&gt;SUM(CZ113:$JV113),IF(CY113+SUM(CZ113:$JV113)&gt;$BJ113,$BJ113-SUM(KZ113:$RV113),CY113),0))</f>
        <v>0</v>
      </c>
      <c r="KZ113" s="5">
        <f>IF(CZ113=0,0,IF($BJ113&gt;SUM(DA113:$JV113),IF(CZ113+SUM(DA113:$JV113)&gt;$BJ113,$BJ113-SUM(LA113:$RV113),CZ113),0))</f>
        <v>0</v>
      </c>
      <c r="LA113" s="5">
        <f>IF(DA113=0,0,IF($BJ113&gt;SUM(DB113:$JV113),IF(DA113+SUM(DB113:$JV113)&gt;$BJ113,$BJ113-SUM(LB113:$RV113),DA113),0))</f>
        <v>0</v>
      </c>
      <c r="LB113" s="5">
        <f>IF(DB113=0,0,IF($BJ113&gt;SUM(DC113:$JV113),IF(DB113+SUM(DC113:$JV113)&gt;$BJ113,$BJ113-SUM(LC113:$RV113),DB113),0))</f>
        <v>0</v>
      </c>
      <c r="LC113" s="5">
        <f>IF(DC113=0,0,IF($BJ113&gt;SUM(DD113:$JV113),IF(DC113+SUM(DD113:$JV113)&gt;$BJ113,$BJ113-SUM(LD113:$RV113),DC113),0))</f>
        <v>0</v>
      </c>
      <c r="LD113" s="5">
        <f>IF(DD113=0,0,IF($BJ113&gt;SUM(DE113:$JV113),IF(DD113+SUM(DE113:$JV113)&gt;$BJ113,$BJ113-SUM(LE113:$RV113),DD113),0))</f>
        <v>0</v>
      </c>
      <c r="LE113" s="5">
        <f>IF(DE113=0,0,IF($BJ113&gt;SUM(DF113:$JV113),IF(DE113+SUM(DF113:$JV113)&gt;$BJ113,$BJ113-SUM(LF113:$RV113),DE113),0))</f>
        <v>0</v>
      </c>
      <c r="LF113" s="5">
        <f>IF(DF113=0,0,IF($BJ113&gt;SUM(DG113:$JV113),IF(DF113+SUM(DG113:$JV113)&gt;$BJ113,$BJ113-SUM(LG113:$RV113),DF113),0))</f>
        <v>0</v>
      </c>
      <c r="LG113" s="5">
        <f>IF(DG113=0,0,IF($BJ113&gt;SUM(DH113:$JV113),IF(DG113+SUM(DH113:$JV113)&gt;$BJ113,$BJ113-SUM(LH113:$RV113),DG113),0))</f>
        <v>0</v>
      </c>
      <c r="LH113" s="5">
        <f>IF(DH113=0,0,IF($BJ113&gt;SUM(DI113:$JV113),IF(DH113+SUM(DI113:$JV113)&gt;$BJ113,$BJ113-SUM(LI113:$RV113),DH113),0))</f>
        <v>0</v>
      </c>
      <c r="LI113" s="5">
        <f>IF(DI113=0,0,IF($BJ113&gt;SUM(DJ113:$JV113),IF(DI113+SUM(DJ113:$JV113)&gt;$BJ113,$BJ113-SUM(LJ113:$RV113),DI113),0))</f>
        <v>0</v>
      </c>
      <c r="LJ113" s="5">
        <f>IF(DJ113=0,0,IF($BJ113&gt;SUM(DK113:$JV113),IF(DJ113+SUM(DK113:$JV113)&gt;$BJ113,$BJ113-SUM(LK113:$RV113),DJ113),0))</f>
        <v>0</v>
      </c>
      <c r="LK113" s="5">
        <f>IF(DK113=0,0,IF($BJ113&gt;SUM(DL113:$JV113),IF(DK113+SUM(DL113:$JV113)&gt;$BJ113,$BJ113-SUM(LL113:$RV113),DK113),0))</f>
        <v>0</v>
      </c>
      <c r="LL113" s="5">
        <f>IF(DL113=0,0,IF($BJ113&gt;SUM(DM113:$JV113),IF(DL113+SUM(DM113:$JV113)&gt;$BJ113,$BJ113-SUM(LM113:$RV113),DL113),0))</f>
        <v>0</v>
      </c>
      <c r="LM113" s="5">
        <f>IF(DM113=0,0,IF($BJ113&gt;SUM(DN113:$JV113),IF(DM113+SUM(DN113:$JV113)&gt;$BJ113,$BJ113-SUM(LN113:$RV113),DM113),0))</f>
        <v>0</v>
      </c>
      <c r="LN113" s="5">
        <f>IF(DN113=0,0,IF($BJ113&gt;SUM(DO113:$JV113),IF(DN113+SUM(DO113:$JV113)&gt;$BJ113,$BJ113-SUM(LO113:$RV113),DN113),0))</f>
        <v>0</v>
      </c>
      <c r="LO113" s="5">
        <f>IF(DO113=0,0,IF($BJ113&gt;SUM(DP113:$JV113),IF(DO113+SUM(DP113:$JV113)&gt;$BJ113,$BJ113-SUM(LP113:$RV113),DO113),0))</f>
        <v>0</v>
      </c>
      <c r="LP113" s="5">
        <f>IF(DP113=0,0,IF($BJ113&gt;SUM(DQ113:$JV113),IF(DP113+SUM(DQ113:$JV113)&gt;$BJ113,$BJ113-SUM(LQ113:$RV113),DP113),0))</f>
        <v>0</v>
      </c>
      <c r="LQ113" s="5">
        <f>IF(DQ113=0,0,IF($BJ113&gt;SUM(DR113:$JV113),IF(DQ113+SUM(DR113:$JV113)&gt;$BJ113,$BJ113-SUM(LR113:$RV113),DQ113),0))</f>
        <v>0</v>
      </c>
      <c r="LR113" s="5">
        <f>IF(DR113=0,0,IF($BJ113&gt;SUM(DS113:$JV113),IF(DR113+SUM(DS113:$JV113)&gt;$BJ113,$BJ113-SUM(LS113:$RV113),DR113),0))</f>
        <v>0</v>
      </c>
      <c r="LS113" s="5">
        <f>IF(DS113=0,0,IF($BJ113&gt;SUM(DT113:$JV113),IF(DS113+SUM(DT113:$JV113)&gt;$BJ113,$BJ113-SUM(LT113:$RV113),DS113),0))</f>
        <v>0</v>
      </c>
      <c r="LT113" s="5">
        <f>IF(DT113=0,0,IF($BJ113&gt;SUM(DU113:$JV113),IF(DT113+SUM(DU113:$JV113)&gt;$BJ113,$BJ113-SUM(LU113:$RV113),DT113),0))</f>
        <v>0</v>
      </c>
      <c r="LU113" s="5">
        <f>IF(DU113=0,0,IF($BJ113&gt;SUM(DV113:$JV113),IF(DU113+SUM(DV113:$JV113)&gt;$BJ113,$BJ113-SUM(LV113:$RV113),DU113),0))</f>
        <v>0</v>
      </c>
      <c r="LV113" s="5">
        <f>IF(DV113=0,0,IF($BJ113&gt;SUM(DW113:$JV113),IF(DV113+SUM(DW113:$JV113)&gt;$BJ113,$BJ113-SUM(LW113:$RV113),DV113),0))</f>
        <v>0</v>
      </c>
      <c r="LW113" s="5">
        <f>IF(DW113=0,0,IF($BJ113&gt;SUM(DX113:$JV113),IF(DW113+SUM(DX113:$JV113)&gt;$BJ113,$BJ113-SUM(LX113:$RV113),DW113),0))</f>
        <v>0</v>
      </c>
      <c r="LX113" s="5">
        <f>IF(DX113=0,0,IF($BJ113&gt;SUM(DY113:$JV113),IF(DX113+SUM(DY113:$JV113)&gt;$BJ113,$BJ113-SUM(LY113:$RV113),DX113),0))</f>
        <v>0</v>
      </c>
      <c r="LY113" s="5">
        <f>IF(DY113=0,0,IF($BJ113&gt;SUM(DZ113:$JV113),IF(DY113+SUM(DZ113:$JV113)&gt;$BJ113,$BJ113-SUM(LZ113:$RV113),DY113),0))</f>
        <v>0</v>
      </c>
      <c r="LZ113" s="5">
        <f>IF(DZ113=0,0,IF($BJ113&gt;SUM(EA113:$JV113),IF(DZ113+SUM(EA113:$JV113)&gt;$BJ113,$BJ113-SUM(MA113:$RV113),DZ113),0))</f>
        <v>0</v>
      </c>
      <c r="MA113" s="5">
        <f>IF(EA113=0,0,IF($BJ113&gt;SUM(EB113:$JV113),IF(EA113+SUM(EB113:$JV113)&gt;$BJ113,$BJ113-SUM(MB113:$RV113),EA113),0))</f>
        <v>0</v>
      </c>
      <c r="MB113" s="5">
        <f>IF(EB113=0,0,IF($BJ113&gt;SUM(EC113:$JV113),IF(EB113+SUM(EC113:$JV113)&gt;$BJ113,$BJ113-SUM(MC113:$RV113),EB113),0))</f>
        <v>0</v>
      </c>
      <c r="MC113" s="5">
        <f>IF(EC113=0,0,IF($BJ113&gt;SUM(ED113:$JV113),IF(EC113+SUM(ED113:$JV113)&gt;$BJ113,$BJ113-SUM(MD113:$RV113),EC113),0))</f>
        <v>0</v>
      </c>
      <c r="MD113" s="5">
        <f>IF(ED113=0,0,IF($BJ113&gt;SUM(EE113:$JV113),IF(ED113+SUM(EE113:$JV113)&gt;$BJ113,$BJ113-SUM(ME113:$RV113),ED113),0))</f>
        <v>0</v>
      </c>
      <c r="ME113" s="5">
        <f>IF(EE113=0,0,IF($BJ113&gt;SUM(EF113:$JV113),IF(EE113+SUM(EF113:$JV113)&gt;$BJ113,$BJ113-SUM(MF113:$RV113),EE113),0))</f>
        <v>0</v>
      </c>
      <c r="MF113" s="5">
        <f>IF(EF113=0,0,IF($BJ113&gt;SUM(EG113:$JV113),IF(EF113+SUM(EG113:$JV113)&gt;$BJ113,$BJ113-SUM(MG113:$RV113),EF113),0))</f>
        <v>0</v>
      </c>
      <c r="MG113" s="5">
        <f>IF(EG113=0,0,IF($BJ113&gt;SUM(EH113:$JV113),IF(EG113+SUM(EH113:$JV113)&gt;$BJ113,$BJ113-SUM(MH113:$RV113),EG113),0))</f>
        <v>0</v>
      </c>
      <c r="MH113" s="5">
        <f>IF(EH113=0,0,IF($BJ113&gt;SUM(EI113:$JV113),IF(EH113+SUM(EI113:$JV113)&gt;$BJ113,$BJ113-SUM(MI113:$RV113),EH113),0))</f>
        <v>0</v>
      </c>
      <c r="MI113" s="5">
        <f>IF(EI113=0,0,IF($BJ113&gt;SUM(EJ113:$JV113),IF(EI113+SUM(EJ113:$JV113)&gt;$BJ113,$BJ113-SUM(MJ113:$RV113),EI113),0))</f>
        <v>0</v>
      </c>
      <c r="MJ113" s="5">
        <f>IF(EJ113=0,0,IF($BJ113&gt;SUM(EK113:$JV113),IF(EJ113+SUM(EK113:$JV113)&gt;$BJ113,$BJ113-SUM(MK113:$RV113),EJ113),0))</f>
        <v>0</v>
      </c>
      <c r="MK113" s="5">
        <f>IF(EK113=0,0,IF($BJ113&gt;SUM(EL113:$JV113),IF(EK113+SUM(EL113:$JV113)&gt;$BJ113,$BJ113-SUM(ML113:$RV113),EK113),0))</f>
        <v>0</v>
      </c>
      <c r="ML113" s="5">
        <f>IF(EL113=0,0,IF($BJ113&gt;SUM(EM113:$JV113),IF(EL113+SUM(EM113:$JV113)&gt;$BJ113,$BJ113-SUM(MM113:$RV113),EL113),0))</f>
        <v>0</v>
      </c>
      <c r="MM113" s="5">
        <f>IF(EM113=0,0,IF($BJ113&gt;SUM(EN113:$JV113),IF(EM113+SUM(EN113:$JV113)&gt;$BJ113,$BJ113-SUM(MN113:$RV113),EM113),0))</f>
        <v>0</v>
      </c>
      <c r="MN113" s="5">
        <f>IF(EN113=0,0,IF($BJ113&gt;SUM(EO113:$JV113),IF(EN113+SUM(EO113:$JV113)&gt;$BJ113,$BJ113-SUM(MO113:$RV113),EN113),0))</f>
        <v>0</v>
      </c>
      <c r="MO113" s="5">
        <f>IF(EO113=0,0,IF($BJ113&gt;SUM(EP113:$JV113),IF(EO113+SUM(EP113:$JV113)&gt;$BJ113,$BJ113-SUM(MP113:$RV113),EO113),0))</f>
        <v>0</v>
      </c>
      <c r="MP113" s="5">
        <f>IF(EP113=0,0,IF($BJ113&gt;SUM(EQ113:$JV113),IF(EP113+SUM(EQ113:$JV113)&gt;$BJ113,$BJ113-SUM(MQ113:$RV113),EP113),0))</f>
        <v>0</v>
      </c>
      <c r="MQ113" s="5">
        <f>IF(EQ113=0,0,IF($BJ113&gt;SUM(ER113:$JV113),IF(EQ113+SUM(ER113:$JV113)&gt;$BJ113,$BJ113-SUM(MR113:$RV113),EQ113),0))</f>
        <v>0</v>
      </c>
      <c r="MR113" s="5">
        <f>IF(ER113=0,0,IF($BJ113&gt;SUM(ES113:$JV113),IF(ER113+SUM(ES113:$JV113)&gt;$BJ113,$BJ113-SUM(MS113:$RV113),ER113),0))</f>
        <v>0</v>
      </c>
      <c r="MS113" s="5">
        <f>IF(ES113=0,0,IF($BJ113&gt;SUM(ET113:$JV113),IF(ES113+SUM(ET113:$JV113)&gt;$BJ113,$BJ113-SUM(MT113:$RV113),ES113),0))</f>
        <v>0</v>
      </c>
      <c r="MT113" s="5">
        <f>IF(ET113=0,0,IF($BJ113&gt;SUM(EU113:$JV113),IF(ET113+SUM(EU113:$JV113)&gt;$BJ113,$BJ113-SUM(MU113:$RV113),ET113),0))</f>
        <v>0</v>
      </c>
      <c r="MU113" s="5">
        <f>IF(EU113=0,0,IF($BJ113&gt;SUM(EV113:$JV113),IF(EU113+SUM(EV113:$JV113)&gt;$BJ113,$BJ113-SUM(MV113:$RV113),EU113),0))</f>
        <v>0</v>
      </c>
      <c r="MV113" s="5">
        <f>IF(EV113=0,0,IF($BJ113&gt;SUM(EW113:$JV113),IF(EV113+SUM(EW113:$JV113)&gt;$BJ113,$BJ113-SUM(MW113:$RV113),EV113),0))</f>
        <v>0</v>
      </c>
      <c r="MW113" s="5">
        <f>IF(EW113=0,0,IF($BJ113&gt;SUM(EX113:$JV113),IF(EW113+SUM(EX113:$JV113)&gt;$BJ113,$BJ113-SUM(MX113:$RV113),EW113),0))</f>
        <v>0</v>
      </c>
      <c r="MX113" s="5">
        <f>IF(EX113=0,0,IF($BJ113&gt;SUM(EY113:$JV113),IF(EX113+SUM(EY113:$JV113)&gt;$BJ113,$BJ113-SUM(MY113:$RV113),EX113),0))</f>
        <v>0</v>
      </c>
      <c r="MY113" s="5">
        <f>IF(EY113=0,0,IF($BJ113&gt;SUM(EZ113:$JV113),IF(EY113+SUM(EZ113:$JV113)&gt;$BJ113,$BJ113-SUM(MZ113:$RV113),EY113),0))</f>
        <v>0</v>
      </c>
      <c r="MZ113" s="5">
        <f>IF(EZ113=0,0,IF($BJ113&gt;SUM(FA113:$JV113),IF(EZ113+SUM(FA113:$JV113)&gt;$BJ113,$BJ113-SUM(NA113:$RV113),EZ113),0))</f>
        <v>0</v>
      </c>
      <c r="NA113" s="5">
        <f>IF(FA113=0,0,IF($BJ113&gt;SUM(FB113:$JV113),IF(FA113+SUM(FB113:$JV113)&gt;$BJ113,$BJ113-SUM(NB113:$RV113),FA113),0))</f>
        <v>0</v>
      </c>
      <c r="NB113" s="5">
        <f>IF(FB113=0,0,IF($BJ113&gt;SUM(FC113:$JV113),IF(FB113+SUM(FC113:$JV113)&gt;$BJ113,$BJ113-SUM(NC113:$RV113),FB113),0))</f>
        <v>0</v>
      </c>
      <c r="NC113" s="5">
        <f>IF(FC113=0,0,IF($BJ113&gt;SUM(FD113:$JV113),IF(FC113+SUM(FD113:$JV113)&gt;$BJ113,$BJ113-SUM(ND113:$RV113),FC113),0))</f>
        <v>0</v>
      </c>
      <c r="ND113" s="5">
        <f>IF(FD113=0,0,IF($BJ113&gt;SUM(FE113:$JV113),IF(FD113+SUM(FE113:$JV113)&gt;$BJ113,$BJ113-SUM(NE113:$RV113),FD113),0))</f>
        <v>0</v>
      </c>
      <c r="NE113" s="5">
        <f>IF(FE113=0,0,IF($BJ113&gt;SUM(FF113:$JV113),IF(FE113+SUM(FF113:$JV113)&gt;$BJ113,$BJ113-SUM(NF113:$RV113),FE113),0))</f>
        <v>0</v>
      </c>
      <c r="NF113" s="5">
        <f>IF(FF113=0,0,IF($BJ113&gt;SUM(FG113:$JV113),IF(FF113+SUM(FG113:$JV113)&gt;$BJ113,$BJ113-SUM(NG113:$RV113),FF113),0))</f>
        <v>0</v>
      </c>
      <c r="NG113" s="5">
        <f>IF(FG113=0,0,IF($BJ113&gt;SUM(FH113:$JV113),IF(FG113+SUM(FH113:$JV113)&gt;$BJ113,$BJ113-SUM(NH113:$RV113),FG113),0))</f>
        <v>0</v>
      </c>
      <c r="NH113" s="5">
        <f>IF(FH113=0,0,IF($BJ113&gt;SUM(FI113:$JV113),IF(FH113+SUM(FI113:$JV113)&gt;$BJ113,$BJ113-SUM(NI113:$RV113),FH113),0))</f>
        <v>0</v>
      </c>
      <c r="NI113" s="5">
        <f>IF(FI113=0,0,IF($BJ113&gt;SUM(FJ113:$JV113),IF(FI113+SUM(FJ113:$JV113)&gt;$BJ113,$BJ113-SUM(NJ113:$RV113),FI113),0))</f>
        <v>0</v>
      </c>
      <c r="NJ113" s="5">
        <f>IF(FJ113=0,0,IF($BJ113&gt;SUM(FK113:$JV113),IF(FJ113+SUM(FK113:$JV113)&gt;$BJ113,$BJ113-SUM(NK113:$RV113),FJ113),0))</f>
        <v>0</v>
      </c>
      <c r="NK113" s="5">
        <f>IF(FK113=0,0,IF($BJ113&gt;SUM(FL113:$JV113),IF(FK113+SUM(FL113:$JV113)&gt;$BJ113,$BJ113-SUM(NL113:$RV113),FK113),0))</f>
        <v>0</v>
      </c>
      <c r="NL113" s="5">
        <f>IF(FL113=0,0,IF($BJ113&gt;SUM(FM113:$JV113),IF(FL113+SUM(FM113:$JV113)&gt;$BJ113,$BJ113-SUM(NM113:$RV113),FL113),0))</f>
        <v>0</v>
      </c>
      <c r="NM113" s="5">
        <f>IF(FM113=0,0,IF($BJ113&gt;SUM(FN113:$JV113),IF(FM113+SUM(FN113:$JV113)&gt;$BJ113,$BJ113-SUM(NN113:$RV113),FM113),0))</f>
        <v>0</v>
      </c>
      <c r="NN113" s="5">
        <f>IF(FN113=0,0,IF($BJ113&gt;SUM(FO113:$JV113),IF(FN113+SUM(FO113:$JV113)&gt;$BJ113,$BJ113-SUM(NO113:$RV113),FN113),0))</f>
        <v>0</v>
      </c>
      <c r="NO113" s="5">
        <f>IF(FO113=0,0,IF($BJ113&gt;SUM(FP113:$JV113),IF(FO113+SUM(FP113:$JV113)&gt;$BJ113,$BJ113-SUM(NP113:$RV113),FO113),0))</f>
        <v>0</v>
      </c>
      <c r="NP113" s="5">
        <f>IF(FP113=0,0,IF($BJ113&gt;SUM(FQ113:$JV113),IF(FP113+SUM(FQ113:$JV113)&gt;$BJ113,$BJ113-SUM(NQ113:$RV113),FP113),0))</f>
        <v>0</v>
      </c>
      <c r="NQ113" s="5">
        <f>IF(FQ113=0,0,IF($BJ113&gt;SUM(FR113:$JV113),IF(FQ113+SUM(FR113:$JV113)&gt;$BJ113,$BJ113-SUM(NR113:$RV113),FQ113),0))</f>
        <v>0</v>
      </c>
      <c r="NR113" s="5">
        <f>IF(FR113=0,0,IF($BJ113&gt;SUM(FS113:$JV113),IF(FR113+SUM(FS113:$JV113)&gt;$BJ113,$BJ113-SUM(NS113:$RV113),FR113),0))</f>
        <v>0</v>
      </c>
      <c r="NS113" s="5">
        <f>IF(FS113=0,0,IF($BJ113&gt;SUM(FT113:$JV113),IF(FS113+SUM(FT113:$JV113)&gt;$BJ113,$BJ113-SUM(NT113:$RV113),FS113),0))</f>
        <v>0</v>
      </c>
      <c r="NT113" s="5">
        <f>IF(FT113=0,0,IF($BJ113&gt;SUM(FU113:$JV113),IF(FT113+SUM(FU113:$JV113)&gt;$BJ113,$BJ113-SUM(NU113:$RV113),FT113),0))</f>
        <v>0</v>
      </c>
      <c r="NU113" s="5">
        <f>IF(FU113=0,0,IF($BJ113&gt;SUM(FV113:$JV113),IF(FU113+SUM(FV113:$JV113)&gt;$BJ113,$BJ113-SUM(NV113:$RV113),FU113),0))</f>
        <v>0</v>
      </c>
      <c r="NV113" s="5">
        <f>IF(FV113=0,0,IF($BJ113&gt;SUM(FW113:$JV113),IF(FV113+SUM(FW113:$JV113)&gt;$BJ113,$BJ113-SUM(NW113:$RV113),FV113),0))</f>
        <v>0</v>
      </c>
      <c r="NW113" s="5">
        <f>IF(FW113=0,0,IF($BJ113&gt;SUM(FX113:$JV113),IF(FW113+SUM(FX113:$JV113)&gt;$BJ113,$BJ113-SUM(NX113:$RV113),FW113),0))</f>
        <v>0</v>
      </c>
      <c r="NX113" s="5">
        <f>IF(FX113=0,0,IF($BJ113&gt;SUM(FY113:$JV113),IF(FX113+SUM(FY113:$JV113)&gt;$BJ113,$BJ113-SUM(NY113:$RV113),FX113),0))</f>
        <v>0</v>
      </c>
      <c r="NY113" s="5">
        <f>IF(FY113=0,0,IF($BJ113&gt;SUM(FZ113:$JV113),IF(FY113+SUM(FZ113:$JV113)&gt;$BJ113,$BJ113-SUM(NZ113:$RV113),FY113),0))</f>
        <v>0</v>
      </c>
      <c r="NZ113" s="5">
        <f>IF(FZ113=0,0,IF($BJ113&gt;SUM(GA113:$JV113),IF(FZ113+SUM(GA113:$JV113)&gt;$BJ113,$BJ113-SUM(OA113:$RV113),FZ113),0))</f>
        <v>0</v>
      </c>
      <c r="OA113" s="5">
        <f>IF(GA113=0,0,IF($BJ113&gt;SUM(GB113:$JV113),IF(GA113+SUM(GB113:$JV113)&gt;$BJ113,$BJ113-SUM(OB113:$RV113),GA113),0))</f>
        <v>0</v>
      </c>
      <c r="OB113" s="5">
        <f>IF(GB113=0,0,IF($BJ113&gt;SUM(GC113:$JV113),IF(GB113+SUM(GC113:$JV113)&gt;$BJ113,$BJ113-SUM(OC113:$RV113),GB113),0))</f>
        <v>0</v>
      </c>
      <c r="OC113" s="5">
        <f>IF(GC113=0,0,IF($BJ113&gt;SUM(GD113:$JV113),IF(GC113+SUM(GD113:$JV113)&gt;$BJ113,$BJ113-SUM(OD113:$RV113),GC113),0))</f>
        <v>0</v>
      </c>
      <c r="OD113" s="5">
        <f>IF(GD113=0,0,IF($BJ113&gt;SUM(GE113:$JV113),IF(GD113+SUM(GE113:$JV113)&gt;$BJ113,$BJ113-SUM(OE113:$RV113),GD113),0))</f>
        <v>0</v>
      </c>
      <c r="OE113" s="5">
        <f>IF(GE113=0,0,IF($BJ113&gt;SUM(GF113:$JV113),IF(GE113+SUM(GF113:$JV113)&gt;$BJ113,$BJ113-SUM(OF113:$RV113),GE113),0))</f>
        <v>0</v>
      </c>
      <c r="OF113" s="5">
        <f>IF(GF113=0,0,IF($BJ113&gt;SUM(GG113:$JV113),IF(GF113+SUM(GG113:$JV113)&gt;$BJ113,$BJ113-SUM(OG113:$RV113),GF113),0))</f>
        <v>0</v>
      </c>
      <c r="OG113" s="5">
        <f>IF(GG113=0,0,IF($BJ113&gt;SUM(GH113:$JV113),IF(GG113+SUM(GH113:$JV113)&gt;$BJ113,$BJ113-SUM(OH113:$RV113),GG113),0))</f>
        <v>0</v>
      </c>
      <c r="OH113" s="5">
        <f>IF(GH113=0,0,IF($BJ113&gt;SUM(GI113:$JV113),IF(GH113+SUM(GI113:$JV113)&gt;$BJ113,$BJ113-SUM(OI113:$RV113),GH113),0))</f>
        <v>0</v>
      </c>
      <c r="OI113" s="5">
        <f>IF(GI113=0,0,IF($BJ113&gt;SUM(GJ113:$JV113),IF(GI113+SUM(GJ113:$JV113)&gt;$BJ113,$BJ113-SUM(OJ113:$RV113),GI113),0))</f>
        <v>0</v>
      </c>
      <c r="OJ113" s="5">
        <f>IF(GJ113=0,0,IF($BJ113&gt;SUM(GK113:$JV113),IF(GJ113+SUM(GK113:$JV113)&gt;$BJ113,$BJ113-SUM(OK113:$RV113),GJ113),0))</f>
        <v>0</v>
      </c>
      <c r="OK113" s="5">
        <f>IF(GK113=0,0,IF($BJ113&gt;SUM(GL113:$JV113),IF(GK113+SUM(GL113:$JV113)&gt;$BJ113,$BJ113-SUM(OL113:$RV113),GK113),0))</f>
        <v>0</v>
      </c>
      <c r="OL113" s="5">
        <f>IF(GL113=0,0,IF($BJ113&gt;SUM(GM113:$JV113),IF(GL113+SUM(GM113:$JV113)&gt;$BJ113,$BJ113-SUM(OM113:$RV113),GL113),0))</f>
        <v>0</v>
      </c>
      <c r="OM113" s="5">
        <f>IF(GM113=0,0,IF($BJ113&gt;SUM(GN113:$JV113),IF(GM113+SUM(GN113:$JV113)&gt;$BJ113,$BJ113-SUM(ON113:$RV113),GM113),0))</f>
        <v>0</v>
      </c>
      <c r="ON113" s="5">
        <f>IF(GN113=0,0,IF($BJ113&gt;SUM(GO113:$JV113),IF(GN113+SUM(GO113:$JV113)&gt;$BJ113,$BJ113-SUM(OO113:$RV113),GN113),0))</f>
        <v>0</v>
      </c>
      <c r="OO113" s="5">
        <f>IF(GO113=0,0,IF($BJ113&gt;SUM(GP113:$JV113),IF(GO113+SUM(GP113:$JV113)&gt;$BJ113,$BJ113-SUM(OP113:$RV113),GO113),0))</f>
        <v>0</v>
      </c>
      <c r="OP113" s="5">
        <f>IF(GP113=0,0,IF($BJ113&gt;SUM(GQ113:$JV113),IF(GP113+SUM(GQ113:$JV113)&gt;$BJ113,$BJ113-SUM(OQ113:$RV113),GP113),0))</f>
        <v>0</v>
      </c>
      <c r="OQ113" s="5">
        <f>IF(GQ113=0,0,IF($BJ113&gt;SUM(GR113:$JV113),IF(GQ113+SUM(GR113:$JV113)&gt;$BJ113,$BJ113-SUM(OR113:$RV113),GQ113),0))</f>
        <v>0</v>
      </c>
      <c r="OR113" s="5">
        <f>IF(GR113=0,0,IF($BJ113&gt;SUM(GS113:$JV113),IF(GR113+SUM(GS113:$JV113)&gt;$BJ113,$BJ113-SUM(OS113:$RV113),GR113),0))</f>
        <v>0</v>
      </c>
      <c r="OS113" s="5">
        <f>IF(GS113=0,0,IF($BJ113&gt;SUM(GT113:$JV113),IF(GS113+SUM(GT113:$JV113)&gt;$BJ113,$BJ113-SUM(OT113:$RV113),GS113),0))</f>
        <v>0</v>
      </c>
      <c r="OT113" s="5">
        <f>IF(GT113=0,0,IF($BJ113&gt;SUM(GU113:$JV113),IF(GT113+SUM(GU113:$JV113)&gt;$BJ113,$BJ113-SUM(OU113:$RV113),GT113),0))</f>
        <v>0</v>
      </c>
      <c r="OU113" s="5">
        <f>IF(GU113=0,0,IF($BJ113&gt;SUM(GV113:$JV113),IF(GU113+SUM(GV113:$JV113)&gt;$BJ113,$BJ113-SUM(OV113:$RV113),GU113),0))</f>
        <v>0</v>
      </c>
      <c r="OV113" s="5">
        <f>IF(GV113=0,0,IF($BJ113&gt;SUM(GW113:$JV113),IF(GV113+SUM(GW113:$JV113)&gt;$BJ113,$BJ113-SUM(OW113:$RV113),GV113),0))</f>
        <v>0</v>
      </c>
      <c r="OW113" s="5">
        <f>IF(GW113=0,0,IF($BJ113&gt;SUM(GX113:$JV113),IF(GW113+SUM(GX113:$JV113)&gt;$BJ113,$BJ113-SUM(OX113:$RV113),GW113),0))</f>
        <v>0</v>
      </c>
      <c r="OX113" s="5">
        <f>IF(GX113=0,0,IF($BJ113&gt;SUM(GY113:$JV113),IF(GX113+SUM(GY113:$JV113)&gt;$BJ113,$BJ113-SUM(OY113:$RV113),GX113),0))</f>
        <v>0</v>
      </c>
      <c r="OY113" s="5">
        <f>IF(GY113=0,0,IF($BJ113&gt;SUM(GZ113:$JV113),IF(GY113+SUM(GZ113:$JV113)&gt;$BJ113,$BJ113-SUM(OZ113:$RV113),GY113),0))</f>
        <v>0</v>
      </c>
      <c r="OZ113" s="5">
        <f>IF(GZ113=0,0,IF($BJ113&gt;SUM(HA113:$JV113),IF(GZ113+SUM(HA113:$JV113)&gt;$BJ113,$BJ113-SUM(PA113:$RV113),GZ113),0))</f>
        <v>0</v>
      </c>
      <c r="PA113" s="5">
        <f>IF(HA113=0,0,IF($BJ113&gt;SUM(HB113:$JV113),IF(HA113+SUM(HB113:$JV113)&gt;$BJ113,$BJ113-SUM(PB113:$RV113),HA113),0))</f>
        <v>0</v>
      </c>
      <c r="PB113" s="5">
        <f>IF(HB113=0,0,IF($BJ113&gt;SUM(HC113:$JV113),IF(HB113+SUM(HC113:$JV113)&gt;$BJ113,$BJ113-SUM(PC113:$RV113),HB113),0))</f>
        <v>0</v>
      </c>
      <c r="PC113" s="5">
        <f>IF(HC113=0,0,IF($BJ113&gt;SUM(HD113:$JV113),IF(HC113+SUM(HD113:$JV113)&gt;$BJ113,$BJ113-SUM(PD113:$RV113),HC113),0))</f>
        <v>0</v>
      </c>
      <c r="PD113" s="5">
        <f>IF(HD113=0,0,IF($BJ113&gt;SUM(HE113:$JV113),IF(HD113+SUM(HE113:$JV113)&gt;$BJ113,$BJ113-SUM(PE113:$RV113),HD113),0))</f>
        <v>0</v>
      </c>
      <c r="PE113" s="5">
        <f>IF(HE113=0,0,IF($BJ113&gt;SUM(HF113:$JV113),IF(HE113+SUM(HF113:$JV113)&gt;$BJ113,$BJ113-SUM(PF113:$RV113),HE113),0))</f>
        <v>0</v>
      </c>
      <c r="PF113" s="5">
        <f>IF(HF113=0,0,IF($BJ113&gt;SUM(HG113:$JV113),IF(HF113+SUM(HG113:$JV113)&gt;$BJ113,$BJ113-SUM(PG113:$RV113),HF113),0))</f>
        <v>0</v>
      </c>
      <c r="PG113" s="5">
        <f>IF(HG113=0,0,IF($BJ113&gt;SUM(HH113:$JV113),IF(HG113+SUM(HH113:$JV113)&gt;$BJ113,$BJ113-SUM(PH113:$RV113),HG113),0))</f>
        <v>0</v>
      </c>
      <c r="PH113" s="5">
        <f>IF(HH113=0,0,IF($BJ113&gt;SUM(HI113:$JV113),IF(HH113+SUM(HI113:$JV113)&gt;$BJ113,$BJ113-SUM(PI113:$RV113),HH113),0))</f>
        <v>0</v>
      </c>
      <c r="PI113" s="5">
        <f>IF(HI113=0,0,IF($BJ113&gt;SUM(HJ113:$JV113),IF(HI113+SUM(HJ113:$JV113)&gt;$BJ113,$BJ113-SUM(PJ113:$RV113),HI113),0))</f>
        <v>0</v>
      </c>
      <c r="PJ113" s="5">
        <f>IF(HJ113=0,0,IF($BJ113&gt;SUM(HK113:$JV113),IF(HJ113+SUM(HK113:$JV113)&gt;$BJ113,$BJ113-SUM(PK113:$RV113),HJ113),0))</f>
        <v>0</v>
      </c>
      <c r="PK113" s="5">
        <f>IF(HK113=0,0,IF($BJ113&gt;SUM(HL113:$JV113),IF(HK113+SUM(HL113:$JV113)&gt;$BJ113,$BJ113-SUM(PL113:$RV113),HK113),0))</f>
        <v>0</v>
      </c>
      <c r="PL113" s="5">
        <f>IF(HL113=0,0,IF($BJ113&gt;SUM(HM113:$JV113),IF(HL113+SUM(HM113:$JV113)&gt;$BJ113,$BJ113-SUM(PM113:$RV113),HL113),0))</f>
        <v>0</v>
      </c>
      <c r="PM113" s="5">
        <f>IF(HM113=0,0,IF($BJ113&gt;SUM(HN113:$JV113),IF(HM113+SUM(HN113:$JV113)&gt;$BJ113,$BJ113-SUM(PN113:$RV113),HM113),0))</f>
        <v>0</v>
      </c>
      <c r="PN113" s="5">
        <f>IF(HN113=0,0,IF($BJ113&gt;SUM(HO113:$JV113),IF(HN113+SUM(HO113:$JV113)&gt;$BJ113,$BJ113-SUM(PO113:$RV113),HN113),0))</f>
        <v>0</v>
      </c>
      <c r="PO113" s="5">
        <f>IF(HO113=0,0,IF($BJ113&gt;SUM(HP113:$JV113),IF(HO113+SUM(HP113:$JV113)&gt;$BJ113,$BJ113-SUM(PP113:$RV113),HO113),0))</f>
        <v>0</v>
      </c>
      <c r="PP113" s="5">
        <f>IF(HP113=0,0,IF($BJ113&gt;SUM(HQ113:$JV113),IF(HP113+SUM(HQ113:$JV113)&gt;$BJ113,$BJ113-SUM(PQ113:$RV113),HP113),0))</f>
        <v>0</v>
      </c>
      <c r="PQ113" s="5">
        <f>IF(HQ113=0,0,IF($BJ113&gt;SUM(HR113:$JV113),IF(HQ113+SUM(HR113:$JV113)&gt;$BJ113,$BJ113-SUM(PR113:$RV113),HQ113),0))</f>
        <v>0</v>
      </c>
      <c r="PR113" s="5">
        <f>IF(HR113=0,0,IF($BJ113&gt;SUM(HS113:$JV113),IF(HR113+SUM(HS113:$JV113)&gt;$BJ113,$BJ113-SUM(PS113:$RV113),HR113),0))</f>
        <v>0</v>
      </c>
      <c r="PS113" s="5">
        <f>IF(HS113=0,0,IF($BJ113&gt;SUM(HT113:$JV113),IF(HS113+SUM(HT113:$JV113)&gt;$BJ113,$BJ113-SUM(PT113:$RV113),HS113),0))</f>
        <v>0</v>
      </c>
      <c r="PT113" s="5">
        <f>IF(HT113=0,0,IF($BJ113&gt;SUM(HU113:$JV113),IF(HT113+SUM(HU113:$JV113)&gt;$BJ113,$BJ113-SUM(PU113:$RV113),HT113),0))</f>
        <v>0</v>
      </c>
      <c r="PU113" s="5">
        <f>IF(HU113=0,0,IF($BJ113&gt;SUM(HV113:$JV113),IF(HU113+SUM(HV113:$JV113)&gt;$BJ113,$BJ113-SUM(PV113:$RV113),HU113),0))</f>
        <v>0</v>
      </c>
      <c r="PV113" s="5">
        <f>IF(HV113=0,0,IF($BJ113&gt;SUM(HW113:$JV113),IF(HV113+SUM(HW113:$JV113)&gt;$BJ113,$BJ113-SUM(PW113:$RV113),HV113),0))</f>
        <v>0</v>
      </c>
      <c r="PW113" s="5">
        <f>IF(HW113=0,0,IF($BJ113&gt;SUM(HX113:$JV113),IF(HW113+SUM(HX113:$JV113)&gt;$BJ113,$BJ113-SUM(PX113:$RV113),HW113),0))</f>
        <v>0</v>
      </c>
      <c r="PX113" s="5">
        <f>IF(HX113=0,0,IF($BJ113&gt;SUM(HY113:$JV113),IF(HX113+SUM(HY113:$JV113)&gt;$BJ113,$BJ113-SUM(PY113:$RV113),HX113),0))</f>
        <v>0</v>
      </c>
      <c r="PY113" s="5">
        <f>IF(HY113=0,0,IF($BJ113&gt;SUM(HZ113:$JV113),IF(HY113+SUM(HZ113:$JV113)&gt;$BJ113,$BJ113-SUM(PZ113:$RV113),HY113),0))</f>
        <v>0</v>
      </c>
      <c r="PZ113" s="5">
        <f>IF(HZ113=0,0,IF($BJ113&gt;SUM(IA113:$JV113),IF(HZ113+SUM(IA113:$JV113)&gt;$BJ113,$BJ113-SUM(QA113:$RV113),HZ113),0))</f>
        <v>0</v>
      </c>
      <c r="QA113" s="5">
        <f>IF(IA113=0,0,IF($BJ113&gt;SUM(IB113:$JV113),IF(IA113+SUM(IB113:$JV113)&gt;$BJ113,$BJ113-SUM(QB113:$RV113),IA113),0))</f>
        <v>0</v>
      </c>
      <c r="QB113" s="5">
        <f>IF(IB113=0,0,IF($BJ113&gt;SUM(IC113:$JV113),IF(IB113+SUM(IC113:$JV113)&gt;$BJ113,$BJ113-SUM(QC113:$RV113),IB113),0))</f>
        <v>0</v>
      </c>
      <c r="QC113" s="5">
        <f>IF(IC113=0,0,IF($BJ113&gt;SUM(ID113:$JV113),IF(IC113+SUM(ID113:$JV113)&gt;$BJ113,$BJ113-SUM(QD113:$RV113),IC113),0))</f>
        <v>0</v>
      </c>
      <c r="QD113" s="5">
        <f>IF(ID113=0,0,IF($BJ113&gt;SUM(IE113:$JV113),IF(ID113+SUM(IE113:$JV113)&gt;$BJ113,$BJ113-SUM(QE113:$RV113),ID113),0))</f>
        <v>0</v>
      </c>
      <c r="QE113" s="5">
        <f>IF(IE113=0,0,IF($BJ113&gt;SUM(IF113:$JV113),IF(IE113+SUM(IF113:$JV113)&gt;$BJ113,$BJ113-SUM(QF113:$RV113),IE113),0))</f>
        <v>0</v>
      </c>
      <c r="QF113" s="5">
        <f>IF(IF113=0,0,IF($BJ113&gt;SUM(IG113:$JV113),IF(IF113+SUM(IG113:$JV113)&gt;$BJ113,$BJ113-SUM(QG113:$RV113),IF113),0))</f>
        <v>0</v>
      </c>
      <c r="QG113" s="5">
        <f>IF(IG113=0,0,IF($BJ113&gt;SUM(IH113:$JV113),IF(IG113+SUM(IH113:$JV113)&gt;$BJ113,$BJ113-SUM(QH113:$RV113),IG113),0))</f>
        <v>0</v>
      </c>
      <c r="QH113" s="5">
        <f>IF(IH113=0,0,IF($BJ113&gt;SUM(II113:$JV113),IF(IH113+SUM(II113:$JV113)&gt;$BJ113,$BJ113-SUM(QI113:$RV113),IH113),0))</f>
        <v>0</v>
      </c>
      <c r="QI113" s="5">
        <f>IF(II113=0,0,IF($BJ113&gt;SUM(IJ113:$JV113),IF(II113+SUM(IJ113:$JV113)&gt;$BJ113,$BJ113-SUM(QJ113:$RV113),II113),0))</f>
        <v>0</v>
      </c>
      <c r="QJ113" s="5">
        <f>IF(IJ113=0,0,IF($BJ113&gt;SUM(IK113:$JV113),IF(IJ113+SUM(IK113:$JV113)&gt;$BJ113,$BJ113-SUM(QK113:$RV113),IJ113),0))</f>
        <v>0</v>
      </c>
      <c r="QK113" s="5">
        <f>IF(IK113=0,0,IF($BJ113&gt;SUM(IL113:$JV113),IF(IK113+SUM(IL113:$JV113)&gt;$BJ113,$BJ113-SUM(QL113:$RV113),IK113),0))</f>
        <v>0</v>
      </c>
      <c r="QL113" s="5">
        <f>IF(IL113=0,0,IF($BJ113&gt;SUM(IM113:$JV113),IF(IL113+SUM(IM113:$JV113)&gt;$BJ113,$BJ113-SUM(QM113:$RV113),IL113),0))</f>
        <v>0</v>
      </c>
      <c r="QM113" s="5">
        <f>IF(IM113=0,0,IF($BJ113&gt;SUM(IN113:$JV113),IF(IM113+SUM(IN113:$JV113)&gt;$BJ113,$BJ113-SUM(QN113:$RV113),IM113),0))</f>
        <v>0</v>
      </c>
      <c r="QN113" s="5">
        <f>IF(IN113=0,0,IF($BJ113&gt;SUM(IO113:$JV113),IF(IN113+SUM(IO113:$JV113)&gt;$BJ113,$BJ113-SUM(QO113:$RV113),IN113),0))</f>
        <v>0</v>
      </c>
      <c r="QO113" s="5">
        <f>IF(IO113=0,0,IF($BJ113&gt;SUM(IP113:$JV113),IF(IO113+SUM(IP113:$JV113)&gt;$BJ113,$BJ113-SUM(QP113:$RV113),IO113),0))</f>
        <v>0</v>
      </c>
      <c r="QP113" s="5">
        <f>IF(IP113=0,0,IF($BJ113&gt;SUM(IQ113:$JV113),IF(IP113+SUM(IQ113:$JV113)&gt;$BJ113,$BJ113-SUM(QQ113:$RV113),IP113),0))</f>
        <v>0</v>
      </c>
      <c r="QQ113" s="5">
        <f>IF(IQ113=0,0,IF($BJ113&gt;SUM(IR113:$JV113),IF(IQ113+SUM(IR113:$JV113)&gt;$BJ113,$BJ113-SUM(QR113:$RV113),IQ113),0))</f>
        <v>0</v>
      </c>
      <c r="QR113" s="5">
        <f>IF(IR113=0,0,IF($BJ113&gt;SUM(IS113:$JV113),IF(IR113+SUM(IS113:$JV113)&gt;$BJ113,$BJ113-SUM(QS113:$RV113),IR113),0))</f>
        <v>0</v>
      </c>
      <c r="QS113" s="5">
        <f>IF(IS113=0,0,IF($BJ113&gt;SUM(IT113:$JV113),IF(IS113+SUM(IT113:$JV113)&gt;$BJ113,$BJ113-SUM(QT113:$RV113),IS113),0))</f>
        <v>0</v>
      </c>
      <c r="QT113" s="5">
        <f>IF(IT113=0,0,IF($BJ113&gt;SUM(IU113:$JV113),IF(IT113+SUM(IU113:$JV113)&gt;$BJ113,$BJ113-SUM(QU113:$RV113),IT113),0))</f>
        <v>0</v>
      </c>
      <c r="QU113" s="5">
        <f>IF(IU113=0,0,IF($BJ113&gt;SUM(IV113:$JV113),IF(IU113+SUM(IV113:$JV113)&gt;$BJ113,$BJ113-SUM(QV113:$RV113),IU113),0))</f>
        <v>0</v>
      </c>
      <c r="QV113" s="5">
        <f>IF(IV113=0,0,IF($BJ113&gt;SUM(IW113:$JV113),IF(IV113+SUM(IW113:$JV113)&gt;$BJ113,$BJ113-SUM(QW113:$RV113),IV113),0))</f>
        <v>0</v>
      </c>
      <c r="QW113" s="5">
        <f>IF(IW113=0,0,IF($BJ113&gt;SUM(IX113:$JV113),IF(IW113+SUM(IX113:$JV113)&gt;$BJ113,$BJ113-SUM(QX113:$RV113),IW113),0))</f>
        <v>0</v>
      </c>
      <c r="QX113" s="5">
        <f>IF(IX113=0,0,IF($BJ113&gt;SUM(IY113:$JV113),IF(IX113+SUM(IY113:$JV113)&gt;$BJ113,$BJ113-SUM(QY113:$RV113),IX113),0))</f>
        <v>0</v>
      </c>
      <c r="QY113" s="5">
        <f>IF(IY113=0,0,IF($BJ113&gt;SUM(IZ113:$JV113),IF(IY113+SUM(IZ113:$JV113)&gt;$BJ113,$BJ113-SUM(QZ113:$RV113),IY113),0))</f>
        <v>0</v>
      </c>
      <c r="QZ113" s="5">
        <f>IF(IZ113=0,0,IF($BJ113&gt;SUM(JA113:$JV113),IF(IZ113+SUM(JA113:$JV113)&gt;$BJ113,$BJ113-SUM(RA113:$RV113),IZ113),0))</f>
        <v>0</v>
      </c>
      <c r="RA113" s="5">
        <f>IF(JA113=0,0,IF($BJ113&gt;SUM(JB113:$JV113),IF(JA113+SUM(JB113:$JV113)&gt;$BJ113,$BJ113-SUM(RB113:$RV113),JA113),0))</f>
        <v>0</v>
      </c>
      <c r="RB113" s="5">
        <f>IF(JB113=0,0,IF($BJ113&gt;SUM(JC113:$JV113),IF(JB113+SUM(JC113:$JV113)&gt;$BJ113,$BJ113-SUM(RC113:$RV113),JB113),0))</f>
        <v>0</v>
      </c>
      <c r="RC113" s="5">
        <f>IF(JC113=0,0,IF($BJ113&gt;SUM(JD113:$JV113),IF(JC113+SUM(JD113:$JV113)&gt;$BJ113,$BJ113-SUM(RD113:$RV113),JC113),0))</f>
        <v>0</v>
      </c>
      <c r="RD113" s="5">
        <f>IF(JD113=0,0,IF($BJ113&gt;SUM(JE113:$JV113),IF(JD113+SUM(JE113:$JV113)&gt;$BJ113,$BJ113-SUM(RE113:$RV113),JD113),0))</f>
        <v>0</v>
      </c>
      <c r="RE113" s="5">
        <f>IF(JE113=0,0,IF($BJ113&gt;SUM(JF113:$JV113),IF(JE113+SUM(JF113:$JV113)&gt;$BJ113,$BJ113-SUM(RF113:$RV113),JE113),0))</f>
        <v>0</v>
      </c>
      <c r="RF113" s="5">
        <f>IF(JF113=0,0,IF($BJ113&gt;SUM(JG113:$JV113),IF(JF113+SUM(JG113:$JV113)&gt;$BJ113,$BJ113-SUM(RG113:$RV113),JF113),0))</f>
        <v>0</v>
      </c>
      <c r="RG113" s="5">
        <f>IF(JG113=0,0,IF($BJ113&gt;SUM(JH113:$JV113),IF(JG113+SUM(JH113:$JV113)&gt;$BJ113,$BJ113-SUM(RH113:$RV113),JG113),0))</f>
        <v>0</v>
      </c>
      <c r="RH113" s="5">
        <f>IF(JH113=0,0,IF($BJ113&gt;SUM(JI113:$JV113),IF(JH113+SUM(JI113:$JV113)&gt;$BJ113,$BJ113-SUM(RI113:$RV113),JH113),0))</f>
        <v>0</v>
      </c>
      <c r="RI113" s="5">
        <f>IF(JI113=0,0,IF($BJ113&gt;SUM(JJ113:$JV113),IF(JI113+SUM(JJ113:$JV113)&gt;$BJ113,$BJ113-SUM(RJ113:$RV113),JI113),0))</f>
        <v>0</v>
      </c>
      <c r="RJ113" s="5">
        <f>IF(JJ113=0,0,IF($BJ113&gt;SUM(JK113:$JV113),IF(JJ113+SUM(JK113:$JV113)&gt;$BJ113,$BJ113-SUM(RK113:$RV113),JJ113),0))</f>
        <v>0</v>
      </c>
      <c r="RK113" s="5">
        <f>IF(JK113=0,0,IF($BJ113&gt;SUM(JL113:$JV113),IF(JK113+SUM(JL113:$JV113)&gt;$BJ113,$BJ113-SUM(RL113:$RV113),JK113),0))</f>
        <v>0</v>
      </c>
      <c r="RL113" s="5">
        <f>IF(JL113=0,0,IF($BJ113&gt;SUM(JM113:$JV113),IF(JL113+SUM(JM113:$JV113)&gt;$BJ113,$BJ113-SUM(RM113:$RV113),JL113),0))</f>
        <v>0</v>
      </c>
      <c r="RM113" s="5">
        <f>IF(JM113=0,0,IF($BJ113&gt;SUM(JN113:$JV113),IF(JM113+SUM(JN113:$JV113)&gt;$BJ113,$BJ113-SUM(RN113:$RV113),JM113),0))</f>
        <v>0</v>
      </c>
      <c r="RN113" s="5">
        <f>IF(JN113=0,0,IF($BJ113&gt;SUM(JO113:$JV113),IF(JN113+SUM(JO113:$JV113)&gt;$BJ113,$BJ113-SUM(RO113:$RV113),JN113),0))</f>
        <v>0</v>
      </c>
      <c r="RO113" s="5">
        <f>IF(JO113=0,0,IF($BJ113&gt;SUM(JP113:$JV113),IF(JO113+SUM(JP113:$JV113)&gt;$BJ113,$BJ113-SUM(RP113:$RV113),JO113),0))</f>
        <v>0</v>
      </c>
      <c r="RP113" s="5">
        <f>IF(JP113=0,0,IF($BJ113&gt;SUM(JQ113:$JV113),IF(JP113+SUM(JQ113:$JV113)&gt;$BJ113,$BJ113-SUM(RQ113:$RV113),JP113),0))</f>
        <v>0</v>
      </c>
      <c r="RQ113" s="5">
        <f>IF(JQ113=0,0,IF($BJ113&gt;SUM(JR113:$JV113),IF(JQ113+SUM(JR113:$JV113)&gt;$BJ113,$BJ113-SUM(RR113:$RV113),JQ113),0))</f>
        <v>0</v>
      </c>
      <c r="RR113" s="5">
        <f>IF(JR113=0,0,IF($BJ113&gt;SUM(JS113:$JV113),IF(JR113+SUM(JS113:$JV113)&gt;$BJ113,$BJ113-SUM(RS113:$RV113),JR113),0))</f>
        <v>0</v>
      </c>
      <c r="RS113" s="5">
        <f>IF(JS113=0,0,IF($BJ113&gt;SUM(JT113:$JV113),IF(JS113+SUM(JT113:$JV113)&gt;$BJ113,$BJ113-SUM(RT113:$RV113),JS113),0))</f>
        <v>0</v>
      </c>
      <c r="RT113" s="5">
        <f>IF(JT113=0,0,IF($BJ113&gt;SUM(JU113:$JV113),IF(JT113+SUM(JU113:$JV113)&gt;$BJ113,$BJ113-SUM(RU113:$RV113),JT113),0))</f>
        <v>0</v>
      </c>
      <c r="RU113" s="5">
        <f>IF(JU113=0,0,IF($BJ113&gt;SUM(JV113:$JV113),IF(JU113+SUM(JV113:$JV113)&gt;$BJ113,$BJ113-SUM(RV113:$RV113),JU113),0))</f>
        <v>0</v>
      </c>
      <c r="RV113" s="54"/>
      <c r="RW113" s="12">
        <f ca="1">SUMIFS(Sales!D$1:D$151,Sales!B$1:B$151,B113,Sales!C$1:C$151,C113)</f>
        <v>105</v>
      </c>
      <c r="RX113" s="65" t="b">
        <f>IF(COUNTIF(Sales!C$1:C$153,C113)=1,TRUE,FALSE)</f>
        <v>1</v>
      </c>
      <c r="RY113" t="b">
        <f t="shared" ref="RY113:RY120" si="646">IF(SUM(BW113:JV113)=SUM(BW246:JV246),IF(SUM(BW113:JV113)=0,TRUE,FALSE),TRUE)</f>
        <v>1</v>
      </c>
    </row>
    <row r="114" spans="1:493" hidden="1" x14ac:dyDescent="0.35">
      <c r="A114" s="7">
        <f t="shared" ca="1" si="546"/>
        <v>114</v>
      </c>
      <c r="B114" s="126" t="str">
        <f t="shared" si="595"/>
        <v>GC-Shoes</v>
      </c>
      <c r="C114" s="20" t="s">
        <v>215</v>
      </c>
      <c r="D114" s="20"/>
      <c r="E114" s="155">
        <f>IF(LEFT(C114,5)="Total",0,SUMIFS(Costing!E$1:E$79,Costing!C$1:C$79,B114,Costing!D$1:D$79,C114))</f>
        <v>0</v>
      </c>
      <c r="F114" s="60">
        <f>SUMIFS(Costing!G$1:G$79,Costing!C$1:C$79,B114,Costing!D$1:D$79,C114)</f>
        <v>0</v>
      </c>
      <c r="G114" s="92"/>
      <c r="H114" s="220"/>
      <c r="I114" s="67">
        <f t="shared" si="626"/>
        <v>0</v>
      </c>
      <c r="J114" s="92"/>
      <c r="K114" s="220"/>
      <c r="L114" s="67">
        <f t="shared" si="627"/>
        <v>0</v>
      </c>
      <c r="M114" s="92"/>
      <c r="N114" s="220"/>
      <c r="O114" s="67">
        <f t="shared" si="628"/>
        <v>0</v>
      </c>
      <c r="P114" s="92"/>
      <c r="Q114" s="220"/>
      <c r="R114" s="67">
        <f t="shared" si="629"/>
        <v>0</v>
      </c>
      <c r="S114" s="92"/>
      <c r="T114" s="220"/>
      <c r="U114" s="67">
        <f t="shared" si="630"/>
        <v>0</v>
      </c>
      <c r="V114" s="92"/>
      <c r="W114" s="220"/>
      <c r="X114" s="67">
        <f t="shared" si="631"/>
        <v>0</v>
      </c>
      <c r="Y114" s="92"/>
      <c r="Z114" s="220"/>
      <c r="AA114" s="67">
        <f t="shared" si="632"/>
        <v>0</v>
      </c>
      <c r="AB114" s="92"/>
      <c r="AC114" s="220"/>
      <c r="AD114" s="67">
        <f t="shared" si="633"/>
        <v>0</v>
      </c>
      <c r="AE114" s="92"/>
      <c r="AF114" s="220"/>
      <c r="AG114" s="67">
        <f t="shared" si="634"/>
        <v>0</v>
      </c>
      <c r="AH114" s="92"/>
      <c r="AI114" s="220"/>
      <c r="AJ114" s="67">
        <f t="shared" si="635"/>
        <v>0</v>
      </c>
      <c r="AK114" s="92"/>
      <c r="AL114" s="220"/>
      <c r="AM114" s="67">
        <f t="shared" si="636"/>
        <v>0</v>
      </c>
      <c r="AN114" s="92"/>
      <c r="AO114" s="220"/>
      <c r="AP114" s="67">
        <f t="shared" si="637"/>
        <v>0</v>
      </c>
      <c r="AQ114" s="92"/>
      <c r="AR114" s="220"/>
      <c r="AS114" s="67">
        <f t="shared" si="638"/>
        <v>0</v>
      </c>
      <c r="AT114" s="92"/>
      <c r="AU114" s="220"/>
      <c r="AV114" s="67">
        <f t="shared" si="639"/>
        <v>0</v>
      </c>
      <c r="AW114" s="92"/>
      <c r="AX114" s="220"/>
      <c r="AY114" s="67">
        <f t="shared" si="640"/>
        <v>0</v>
      </c>
      <c r="AZ114" s="92"/>
      <c r="BA114" s="220"/>
      <c r="BB114" s="67">
        <f t="shared" si="641"/>
        <v>0</v>
      </c>
      <c r="BC114" s="92"/>
      <c r="BD114" s="220"/>
      <c r="BE114" s="67">
        <f t="shared" si="642"/>
        <v>0</v>
      </c>
      <c r="BF114" s="92"/>
      <c r="BG114" s="220"/>
      <c r="BH114" s="67">
        <f t="shared" si="643"/>
        <v>0</v>
      </c>
      <c r="BI114" s="68"/>
      <c r="BJ114" s="154">
        <f t="shared" si="644"/>
        <v>0</v>
      </c>
      <c r="BK114" s="116">
        <f t="shared" si="645"/>
        <v>0</v>
      </c>
      <c r="BL114" s="50"/>
      <c r="BM114" s="5">
        <f ca="1">SUMIFS(INDIRECT("Sales!"&amp;RW114&amp;":"&amp;RW114),Sales!$1:$1,"&gt;"&amp;$BN$2,Sales!$1:$1,"&lt;="&amp;$C$2)/$BM$2*30</f>
        <v>0</v>
      </c>
      <c r="BN114" s="72"/>
      <c r="BO114" s="5">
        <f>SUMIF($DB$2:$RV$2,"&lt;"&amp;BO$2,$DB114:$RV114)-SUM($BN114:BN114)</f>
        <v>0</v>
      </c>
      <c r="BP114" s="5">
        <f>SUMIF($DB$2:$RV$2,"&lt;"&amp;BP$2,$DB114:$RV114)-SUM($BN114:BO114)</f>
        <v>0</v>
      </c>
      <c r="BQ114" s="5">
        <f>SUMIF($DB$2:$RV$2,"&lt;"&amp;BQ$2,$DB114:$RV114)-SUM($BN114:BP114)</f>
        <v>0</v>
      </c>
      <c r="BR114" s="5">
        <f>SUMIF($DB$2:$RV$2,"&lt;"&amp;BR$2,$DB114:$RV114)-SUM($BN114:BQ114)</f>
        <v>0</v>
      </c>
      <c r="BS114" s="5">
        <f>SUMIF($DB$2:$RV$2,"&lt;"&amp;BS$2,$DB114:$RV114)-SUM($BN114:BR114)</f>
        <v>0</v>
      </c>
      <c r="BT114" s="5">
        <f>SUMIF($DB$2:$RV$2,"&lt;"&amp;BT$2,$DB114:$RV114)-SUM($BN114:BS114)</f>
        <v>0</v>
      </c>
      <c r="BU114" s="5">
        <f t="shared" si="623"/>
        <v>0</v>
      </c>
      <c r="BV114" s="10"/>
      <c r="BW114" s="95"/>
      <c r="BX114" s="95">
        <v>0</v>
      </c>
      <c r="BY114" s="95">
        <v>0</v>
      </c>
      <c r="BZ114" s="95"/>
      <c r="CA114" s="95"/>
      <c r="CB114" s="95"/>
      <c r="CC114" s="79">
        <v>0</v>
      </c>
      <c r="CD114" s="79">
        <v>0</v>
      </c>
      <c r="CE114" s="79">
        <v>0</v>
      </c>
      <c r="CF114" s="79">
        <v>0</v>
      </c>
      <c r="CG114" s="79">
        <v>0</v>
      </c>
      <c r="CH114" s="79">
        <v>0</v>
      </c>
      <c r="CI114" s="79">
        <v>0</v>
      </c>
      <c r="CJ114" s="79">
        <v>0</v>
      </c>
      <c r="CK114" s="79">
        <v>0</v>
      </c>
      <c r="CL114" s="79">
        <v>0</v>
      </c>
      <c r="CM114" s="79">
        <v>0</v>
      </c>
      <c r="CN114" s="79">
        <v>0</v>
      </c>
      <c r="CO114" s="79">
        <v>0</v>
      </c>
      <c r="CP114" s="79">
        <v>0</v>
      </c>
      <c r="CQ114" s="79">
        <v>0</v>
      </c>
      <c r="CR114" s="79">
        <v>0</v>
      </c>
      <c r="CS114" s="79">
        <v>0</v>
      </c>
      <c r="CT114" s="79">
        <v>0</v>
      </c>
      <c r="CU114" s="79">
        <v>0</v>
      </c>
      <c r="CV114" s="79">
        <v>0</v>
      </c>
      <c r="CW114" s="79">
        <v>0</v>
      </c>
      <c r="CX114" s="95">
        <v>0</v>
      </c>
      <c r="CY114" s="79">
        <v>0</v>
      </c>
      <c r="CZ114" s="79">
        <v>0</v>
      </c>
      <c r="DA114" s="79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9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5">
        <v>0</v>
      </c>
      <c r="GU114" s="5">
        <v>0</v>
      </c>
      <c r="GV114" s="5">
        <v>0</v>
      </c>
      <c r="GW114" s="5">
        <v>0</v>
      </c>
      <c r="GX114" s="5">
        <v>0</v>
      </c>
      <c r="GY114" s="5">
        <v>0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0</v>
      </c>
      <c r="HI114" s="5">
        <v>0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0</v>
      </c>
      <c r="IF114" s="5"/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0</v>
      </c>
      <c r="JI114" s="5">
        <v>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5</v>
      </c>
      <c r="JR114" s="5">
        <v>5</v>
      </c>
      <c r="JS114" s="5">
        <v>5</v>
      </c>
      <c r="JT114" s="5">
        <v>5</v>
      </c>
      <c r="JU114" s="5"/>
      <c r="JV114" s="54"/>
      <c r="JW114" s="5">
        <f>IF(BW114=0,0,IF($BJ114&gt;SUM(BX114:$JV114),IF(BW114+SUM(BX114:$JV114)&gt;$BJ114,$BJ114-SUM(JX114:$RV114),BW114),0))</f>
        <v>0</v>
      </c>
      <c r="JX114" s="5">
        <f>IF(BX114=0,0,IF($BJ114&gt;SUM(BY114:$JV114),IF(BX114+SUM(BY114:$JV114)&gt;$BJ114,$BJ114-SUM(JY114:$RV114),BX114),0))</f>
        <v>0</v>
      </c>
      <c r="JY114" s="5">
        <f>IF(BY114=0,0,IF($BJ114&gt;SUM(BZ114:$JV114),IF(BY114+SUM(BZ114:$JV114)&gt;$BJ114,$BJ114-SUM(JZ114:$RV114),BY114),0))</f>
        <v>0</v>
      </c>
      <c r="JZ114" s="5">
        <f>IF(BZ114=0,0,IF($BJ114&gt;SUM(CA114:$JV114),IF(BZ114+SUM(CA114:$JV114)&gt;$BJ114,$BJ114-SUM(KA114:$RV114),BZ114),0))</f>
        <v>0</v>
      </c>
      <c r="KA114" s="5">
        <f>IF(CA114=0,0,IF($BJ114&gt;SUM(CB114:$JV114),IF(CA114+SUM(CB114:$JV114)&gt;$BJ114,$BJ114-SUM(KB114:$RV114),CA114),0))</f>
        <v>0</v>
      </c>
      <c r="KB114" s="5">
        <f>IF(CB114=0,0,IF($BJ114&gt;SUM(CC114:$JV114),IF(CB114+SUM(CC114:$JV114)&gt;$BJ114,$BJ114-SUM(KC114:$RV114),CB114),0))</f>
        <v>0</v>
      </c>
      <c r="KC114" s="5">
        <f>IF(CC114=0,0,IF($BJ114&gt;SUM(CD114:$JV114),IF(CC114+SUM(CD114:$JV114)&gt;$BJ114,$BJ114-SUM(KD114:$RV114),CC114),0))</f>
        <v>0</v>
      </c>
      <c r="KD114" s="5">
        <f>IF(CD114=0,0,IF($BJ114&gt;SUM(CE114:$JV114),IF(CD114+SUM(CE114:$JV114)&gt;$BJ114,$BJ114-SUM(KE114:$RV114),CD114),0))</f>
        <v>0</v>
      </c>
      <c r="KE114" s="5">
        <f>IF(CE114=0,0,IF($BJ114&gt;SUM(CF114:$JV114),IF(CE114+SUM(CF114:$JV114)&gt;$BJ114,$BJ114-SUM(KF114:$RV114),CE114),0))</f>
        <v>0</v>
      </c>
      <c r="KF114" s="5">
        <f>IF(CF114=0,0,IF($BJ114&gt;SUM(CG114:$JV114),IF(CF114+SUM(CG114:$JV114)&gt;$BJ114,$BJ114-SUM(KG114:$RV114),CF114),0))</f>
        <v>0</v>
      </c>
      <c r="KG114" s="5">
        <f>IF(CG114=0,0,IF($BJ114&gt;SUM(CH114:$JV114),IF(CG114+SUM(CH114:$JV114)&gt;$BJ114,$BJ114-SUM(KH114:$RV114),CG114),0))</f>
        <v>0</v>
      </c>
      <c r="KH114" s="5">
        <f>IF(CH114=0,0,IF($BJ114&gt;SUM(CI114:$JV114),IF(CH114+SUM(CI114:$JV114)&gt;$BJ114,$BJ114-SUM(KI114:$RV114),CH114),0))</f>
        <v>0</v>
      </c>
      <c r="KI114" s="5">
        <f>IF(CI114=0,0,IF($BJ114&gt;SUM(CJ114:$JV114),IF(CI114+SUM(CJ114:$JV114)&gt;$BJ114,$BJ114-SUM(KJ114:$RV114),CI114),0))</f>
        <v>0</v>
      </c>
      <c r="KJ114" s="5">
        <f>IF(CJ114=0,0,IF($BJ114&gt;SUM(CK114:$JV114),IF(CJ114+SUM(CK114:$JV114)&gt;$BJ114,$BJ114-SUM(KK114:$RV114),CJ114),0))</f>
        <v>0</v>
      </c>
      <c r="KK114" s="5">
        <f>IF(CK114=0,0,IF($BJ114&gt;SUM(CL114:$JV114),IF(CK114+SUM(CL114:$JV114)&gt;$BJ114,$BJ114-SUM(KL114:$RV114),CK114),0))</f>
        <v>0</v>
      </c>
      <c r="KL114" s="5">
        <f>IF(CL114=0,0,IF($BJ114&gt;SUM(CM114:$JV114),IF(CL114+SUM(CM114:$JV114)&gt;$BJ114,$BJ114-SUM(KM114:$RV114),CL114),0))</f>
        <v>0</v>
      </c>
      <c r="KM114" s="5">
        <f>IF(CM114=0,0,IF($BJ114&gt;SUM(CN114:$JV114),IF(CM114+SUM(CN114:$JV114)&gt;$BJ114,$BJ114-SUM(KN114:$RV114),CM114),0))</f>
        <v>0</v>
      </c>
      <c r="KN114" s="5">
        <f>IF(CN114=0,0,IF($BJ114&gt;SUM(CO114:$JV114),IF(CN114+SUM(CO114:$JV114)&gt;$BJ114,$BJ114-SUM(KO114:$RV114),CN114),0))</f>
        <v>0</v>
      </c>
      <c r="KO114" s="5">
        <f>IF(CO114=0,0,IF($BJ114&gt;SUM(CP114:$JV114),IF(CO114+SUM(CP114:$JV114)&gt;$BJ114,$BJ114-SUM(KP114:$RV114),CO114),0))</f>
        <v>0</v>
      </c>
      <c r="KP114" s="5">
        <f>IF(CP114=0,0,IF($BJ114&gt;SUM(CQ114:$JV114),IF(CP114+SUM(CQ114:$JV114)&gt;$BJ114,$BJ114-SUM(KQ114:$RV114),CP114),0))</f>
        <v>0</v>
      </c>
      <c r="KQ114" s="5">
        <f>IF(CQ114=0,0,IF($BJ114&gt;SUM(CR114:$JV114),IF(CQ114+SUM(CR114:$JV114)&gt;$BJ114,$BJ114-SUM(KR114:$RV114),CQ114),0))</f>
        <v>0</v>
      </c>
      <c r="KR114" s="5">
        <f>IF(CR114=0,0,IF($BJ114&gt;SUM(CS114:$JV114),IF(CR114+SUM(CS114:$JV114)&gt;$BJ114,$BJ114-SUM(KS114:$RV114),CR114),0))</f>
        <v>0</v>
      </c>
      <c r="KS114" s="5">
        <f>IF(CS114=0,0,IF($BJ114&gt;SUM(CT114:$JV114),IF(CS114+SUM(CT114:$JV114)&gt;$BJ114,$BJ114-SUM(KT114:$RV114),CS114),0))</f>
        <v>0</v>
      </c>
      <c r="KT114" s="5">
        <f>IF(CT114=0,0,IF($BJ114&gt;SUM(CU114:$JV114),IF(CT114+SUM(CU114:$JV114)&gt;$BJ114,$BJ114-SUM(KU114:$RV114),CT114),0))</f>
        <v>0</v>
      </c>
      <c r="KU114" s="5">
        <f>IF(CU114=0,0,IF($BJ114&gt;SUM(CV114:$JV114),IF(CU114+SUM(CV114:$JV114)&gt;$BJ114,$BJ114-SUM(KV114:$RV114),CU114),0))</f>
        <v>0</v>
      </c>
      <c r="KV114" s="5">
        <f>IF(CV114=0,0,IF($BJ114&gt;SUM(CW114:$JV114),IF(CV114+SUM(CW114:$JV114)&gt;$BJ114,$BJ114-SUM(KW114:$RV114),CV114),0))</f>
        <v>0</v>
      </c>
      <c r="KW114" s="5">
        <f>IF(CW114=0,0,IF($BJ114&gt;SUM(CX114:$JV114),IF(CW114+SUM(CX114:$JV114)&gt;$BJ114,$BJ114-SUM(KX114:$RV114),CW114),0))</f>
        <v>0</v>
      </c>
      <c r="KX114" s="5">
        <f>IF(CX114=0,0,IF($BJ114&gt;SUM(CY114:$JV114),IF(CX114+SUM(CY114:$JV114)&gt;$BJ114,$BJ114-SUM(KY114:$RV114),CX114),0))</f>
        <v>0</v>
      </c>
      <c r="KY114" s="5">
        <f>IF(CY114=0,0,IF($BJ114&gt;SUM(CZ114:$JV114),IF(CY114+SUM(CZ114:$JV114)&gt;$BJ114,$BJ114-SUM(KZ114:$RV114),CY114),0))</f>
        <v>0</v>
      </c>
      <c r="KZ114" s="5">
        <f>IF(CZ114=0,0,IF($BJ114&gt;SUM(DA114:$JV114),IF(CZ114+SUM(DA114:$JV114)&gt;$BJ114,$BJ114-SUM(LA114:$RV114),CZ114),0))</f>
        <v>0</v>
      </c>
      <c r="LA114" s="5">
        <f>IF(DA114=0,0,IF($BJ114&gt;SUM(DB114:$JV114),IF(DA114+SUM(DB114:$JV114)&gt;$BJ114,$BJ114-SUM(LB114:$RV114),DA114),0))</f>
        <v>0</v>
      </c>
      <c r="LB114" s="5">
        <f>IF(DB114=0,0,IF($BJ114&gt;SUM(DC114:$JV114),IF(DB114+SUM(DC114:$JV114)&gt;$BJ114,$BJ114-SUM(LC114:$RV114),DB114),0))</f>
        <v>0</v>
      </c>
      <c r="LC114" s="5">
        <f>IF(DC114=0,0,IF($BJ114&gt;SUM(DD114:$JV114),IF(DC114+SUM(DD114:$JV114)&gt;$BJ114,$BJ114-SUM(LD114:$RV114),DC114),0))</f>
        <v>0</v>
      </c>
      <c r="LD114" s="5">
        <f>IF(DD114=0,0,IF($BJ114&gt;SUM(DE114:$JV114),IF(DD114+SUM(DE114:$JV114)&gt;$BJ114,$BJ114-SUM(LE114:$RV114),DD114),0))</f>
        <v>0</v>
      </c>
      <c r="LE114" s="5">
        <f>IF(DE114=0,0,IF($BJ114&gt;SUM(DF114:$JV114),IF(DE114+SUM(DF114:$JV114)&gt;$BJ114,$BJ114-SUM(LF114:$RV114),DE114),0))</f>
        <v>0</v>
      </c>
      <c r="LF114" s="5">
        <f>IF(DF114=0,0,IF($BJ114&gt;SUM(DG114:$JV114),IF(DF114+SUM(DG114:$JV114)&gt;$BJ114,$BJ114-SUM(LG114:$RV114),DF114),0))</f>
        <v>0</v>
      </c>
      <c r="LG114" s="5">
        <f>IF(DG114=0,0,IF($BJ114&gt;SUM(DH114:$JV114),IF(DG114+SUM(DH114:$JV114)&gt;$BJ114,$BJ114-SUM(LH114:$RV114),DG114),0))</f>
        <v>0</v>
      </c>
      <c r="LH114" s="5">
        <f>IF(DH114=0,0,IF($BJ114&gt;SUM(DI114:$JV114),IF(DH114+SUM(DI114:$JV114)&gt;$BJ114,$BJ114-SUM(LI114:$RV114),DH114),0))</f>
        <v>0</v>
      </c>
      <c r="LI114" s="5">
        <f>IF(DI114=0,0,IF($BJ114&gt;SUM(DJ114:$JV114),IF(DI114+SUM(DJ114:$JV114)&gt;$BJ114,$BJ114-SUM(LJ114:$RV114),DI114),0))</f>
        <v>0</v>
      </c>
      <c r="LJ114" s="5">
        <f>IF(DJ114=0,0,IF($BJ114&gt;SUM(DK114:$JV114),IF(DJ114+SUM(DK114:$JV114)&gt;$BJ114,$BJ114-SUM(LK114:$RV114),DJ114),0))</f>
        <v>0</v>
      </c>
      <c r="LK114" s="5">
        <f>IF(DK114=0,0,IF($BJ114&gt;SUM(DL114:$JV114),IF(DK114+SUM(DL114:$JV114)&gt;$BJ114,$BJ114-SUM(LL114:$RV114),DK114),0))</f>
        <v>0</v>
      </c>
      <c r="LL114" s="5">
        <f>IF(DL114=0,0,IF($BJ114&gt;SUM(DM114:$JV114),IF(DL114+SUM(DM114:$JV114)&gt;$BJ114,$BJ114-SUM(LM114:$RV114),DL114),0))</f>
        <v>0</v>
      </c>
      <c r="LM114" s="5">
        <f>IF(DM114=0,0,IF($BJ114&gt;SUM(DN114:$JV114),IF(DM114+SUM(DN114:$JV114)&gt;$BJ114,$BJ114-SUM(LN114:$RV114),DM114),0))</f>
        <v>0</v>
      </c>
      <c r="LN114" s="5">
        <f>IF(DN114=0,0,IF($BJ114&gt;SUM(DO114:$JV114),IF(DN114+SUM(DO114:$JV114)&gt;$BJ114,$BJ114-SUM(LO114:$RV114),DN114),0))</f>
        <v>0</v>
      </c>
      <c r="LO114" s="5">
        <f>IF(DO114=0,0,IF($BJ114&gt;SUM(DP114:$JV114),IF(DO114+SUM(DP114:$JV114)&gt;$BJ114,$BJ114-SUM(LP114:$RV114),DO114),0))</f>
        <v>0</v>
      </c>
      <c r="LP114" s="5">
        <f>IF(DP114=0,0,IF($BJ114&gt;SUM(DQ114:$JV114),IF(DP114+SUM(DQ114:$JV114)&gt;$BJ114,$BJ114-SUM(LQ114:$RV114),DP114),0))</f>
        <v>0</v>
      </c>
      <c r="LQ114" s="5">
        <f>IF(DQ114=0,0,IF($BJ114&gt;SUM(DR114:$JV114),IF(DQ114+SUM(DR114:$JV114)&gt;$BJ114,$BJ114-SUM(LR114:$RV114),DQ114),0))</f>
        <v>0</v>
      </c>
      <c r="LR114" s="5">
        <f>IF(DR114=0,0,IF($BJ114&gt;SUM(DS114:$JV114),IF(DR114+SUM(DS114:$JV114)&gt;$BJ114,$BJ114-SUM(LS114:$RV114),DR114),0))</f>
        <v>0</v>
      </c>
      <c r="LS114" s="5">
        <f>IF(DS114=0,0,IF($BJ114&gt;SUM(DT114:$JV114),IF(DS114+SUM(DT114:$JV114)&gt;$BJ114,$BJ114-SUM(LT114:$RV114),DS114),0))</f>
        <v>0</v>
      </c>
      <c r="LT114" s="5">
        <f>IF(DT114=0,0,IF($BJ114&gt;SUM(DU114:$JV114),IF(DT114+SUM(DU114:$JV114)&gt;$BJ114,$BJ114-SUM(LU114:$RV114),DT114),0))</f>
        <v>0</v>
      </c>
      <c r="LU114" s="5">
        <f>IF(DU114=0,0,IF($BJ114&gt;SUM(DV114:$JV114),IF(DU114+SUM(DV114:$JV114)&gt;$BJ114,$BJ114-SUM(LV114:$RV114),DU114),0))</f>
        <v>0</v>
      </c>
      <c r="LV114" s="5">
        <f>IF(DV114=0,0,IF($BJ114&gt;SUM(DW114:$JV114),IF(DV114+SUM(DW114:$JV114)&gt;$BJ114,$BJ114-SUM(LW114:$RV114),DV114),0))</f>
        <v>0</v>
      </c>
      <c r="LW114" s="5">
        <f>IF(DW114=0,0,IF($BJ114&gt;SUM(DX114:$JV114),IF(DW114+SUM(DX114:$JV114)&gt;$BJ114,$BJ114-SUM(LX114:$RV114),DW114),0))</f>
        <v>0</v>
      </c>
      <c r="LX114" s="5">
        <f>IF(DX114=0,0,IF($BJ114&gt;SUM(DY114:$JV114),IF(DX114+SUM(DY114:$JV114)&gt;$BJ114,$BJ114-SUM(LY114:$RV114),DX114),0))</f>
        <v>0</v>
      </c>
      <c r="LY114" s="5">
        <f>IF(DY114=0,0,IF($BJ114&gt;SUM(DZ114:$JV114),IF(DY114+SUM(DZ114:$JV114)&gt;$BJ114,$BJ114-SUM(LZ114:$RV114),DY114),0))</f>
        <v>0</v>
      </c>
      <c r="LZ114" s="5">
        <f>IF(DZ114=0,0,IF($BJ114&gt;SUM(EA114:$JV114),IF(DZ114+SUM(EA114:$JV114)&gt;$BJ114,$BJ114-SUM(MA114:$RV114),DZ114),0))</f>
        <v>0</v>
      </c>
      <c r="MA114" s="5">
        <f>IF(EA114=0,0,IF($BJ114&gt;SUM(EB114:$JV114),IF(EA114+SUM(EB114:$JV114)&gt;$BJ114,$BJ114-SUM(MB114:$RV114),EA114),0))</f>
        <v>0</v>
      </c>
      <c r="MB114" s="5">
        <f>IF(EB114=0,0,IF($BJ114&gt;SUM(EC114:$JV114),IF(EB114+SUM(EC114:$JV114)&gt;$BJ114,$BJ114-SUM(MC114:$RV114),EB114),0))</f>
        <v>0</v>
      </c>
      <c r="MC114" s="5">
        <f>IF(EC114=0,0,IF($BJ114&gt;SUM(ED114:$JV114),IF(EC114+SUM(ED114:$JV114)&gt;$BJ114,$BJ114-SUM(MD114:$RV114),EC114),0))</f>
        <v>0</v>
      </c>
      <c r="MD114" s="5">
        <f>IF(ED114=0,0,IF($BJ114&gt;SUM(EE114:$JV114),IF(ED114+SUM(EE114:$JV114)&gt;$BJ114,$BJ114-SUM(ME114:$RV114),ED114),0))</f>
        <v>0</v>
      </c>
      <c r="ME114" s="5">
        <f>IF(EE114=0,0,IF($BJ114&gt;SUM(EF114:$JV114),IF(EE114+SUM(EF114:$JV114)&gt;$BJ114,$BJ114-SUM(MF114:$RV114),EE114),0))</f>
        <v>0</v>
      </c>
      <c r="MF114" s="5">
        <f>IF(EF114=0,0,IF($BJ114&gt;SUM(EG114:$JV114),IF(EF114+SUM(EG114:$JV114)&gt;$BJ114,$BJ114-SUM(MG114:$RV114),EF114),0))</f>
        <v>0</v>
      </c>
      <c r="MG114" s="5">
        <f>IF(EG114=0,0,IF($BJ114&gt;SUM(EH114:$JV114),IF(EG114+SUM(EH114:$JV114)&gt;$BJ114,$BJ114-SUM(MH114:$RV114),EG114),0))</f>
        <v>0</v>
      </c>
      <c r="MH114" s="5">
        <f>IF(EH114=0,0,IF($BJ114&gt;SUM(EI114:$JV114),IF(EH114+SUM(EI114:$JV114)&gt;$BJ114,$BJ114-SUM(MI114:$RV114),EH114),0))</f>
        <v>0</v>
      </c>
      <c r="MI114" s="5">
        <f>IF(EI114=0,0,IF($BJ114&gt;SUM(EJ114:$JV114),IF(EI114+SUM(EJ114:$JV114)&gt;$BJ114,$BJ114-SUM(MJ114:$RV114),EI114),0))</f>
        <v>0</v>
      </c>
      <c r="MJ114" s="5">
        <f>IF(EJ114=0,0,IF($BJ114&gt;SUM(EK114:$JV114),IF(EJ114+SUM(EK114:$JV114)&gt;$BJ114,$BJ114-SUM(MK114:$RV114),EJ114),0))</f>
        <v>0</v>
      </c>
      <c r="MK114" s="5">
        <f>IF(EK114=0,0,IF($BJ114&gt;SUM(EL114:$JV114),IF(EK114+SUM(EL114:$JV114)&gt;$BJ114,$BJ114-SUM(ML114:$RV114),EK114),0))</f>
        <v>0</v>
      </c>
      <c r="ML114" s="5">
        <f>IF(EL114=0,0,IF($BJ114&gt;SUM(EM114:$JV114),IF(EL114+SUM(EM114:$JV114)&gt;$BJ114,$BJ114-SUM(MM114:$RV114),EL114),0))</f>
        <v>0</v>
      </c>
      <c r="MM114" s="5">
        <f>IF(EM114=0,0,IF($BJ114&gt;SUM(EN114:$JV114),IF(EM114+SUM(EN114:$JV114)&gt;$BJ114,$BJ114-SUM(MN114:$RV114),EM114),0))</f>
        <v>0</v>
      </c>
      <c r="MN114" s="5">
        <f>IF(EN114=0,0,IF($BJ114&gt;SUM(EO114:$JV114),IF(EN114+SUM(EO114:$JV114)&gt;$BJ114,$BJ114-SUM(MO114:$RV114),EN114),0))</f>
        <v>0</v>
      </c>
      <c r="MO114" s="5">
        <f>IF(EO114=0,0,IF($BJ114&gt;SUM(EP114:$JV114),IF(EO114+SUM(EP114:$JV114)&gt;$BJ114,$BJ114-SUM(MP114:$RV114),EO114),0))</f>
        <v>0</v>
      </c>
      <c r="MP114" s="5">
        <f>IF(EP114=0,0,IF($BJ114&gt;SUM(EQ114:$JV114),IF(EP114+SUM(EQ114:$JV114)&gt;$BJ114,$BJ114-SUM(MQ114:$RV114),EP114),0))</f>
        <v>0</v>
      </c>
      <c r="MQ114" s="5">
        <f>IF(EQ114=0,0,IF($BJ114&gt;SUM(ER114:$JV114),IF(EQ114+SUM(ER114:$JV114)&gt;$BJ114,$BJ114-SUM(MR114:$RV114),EQ114),0))</f>
        <v>0</v>
      </c>
      <c r="MR114" s="5">
        <f>IF(ER114=0,0,IF($BJ114&gt;SUM(ES114:$JV114),IF(ER114+SUM(ES114:$JV114)&gt;$BJ114,$BJ114-SUM(MS114:$RV114),ER114),0))</f>
        <v>0</v>
      </c>
      <c r="MS114" s="5">
        <f>IF(ES114=0,0,IF($BJ114&gt;SUM(ET114:$JV114),IF(ES114+SUM(ET114:$JV114)&gt;$BJ114,$BJ114-SUM(MT114:$RV114),ES114),0))</f>
        <v>0</v>
      </c>
      <c r="MT114" s="5">
        <f>IF(ET114=0,0,IF($BJ114&gt;SUM(EU114:$JV114),IF(ET114+SUM(EU114:$JV114)&gt;$BJ114,$BJ114-SUM(MU114:$RV114),ET114),0))</f>
        <v>0</v>
      </c>
      <c r="MU114" s="5">
        <f>IF(EU114=0,0,IF($BJ114&gt;SUM(EV114:$JV114),IF(EU114+SUM(EV114:$JV114)&gt;$BJ114,$BJ114-SUM(MV114:$RV114),EU114),0))</f>
        <v>0</v>
      </c>
      <c r="MV114" s="5">
        <f>IF(EV114=0,0,IF($BJ114&gt;SUM(EW114:$JV114),IF(EV114+SUM(EW114:$JV114)&gt;$BJ114,$BJ114-SUM(MW114:$RV114),EV114),0))</f>
        <v>0</v>
      </c>
      <c r="MW114" s="5">
        <f>IF(EW114=0,0,IF($BJ114&gt;SUM(EX114:$JV114),IF(EW114+SUM(EX114:$JV114)&gt;$BJ114,$BJ114-SUM(MX114:$RV114),EW114),0))</f>
        <v>0</v>
      </c>
      <c r="MX114" s="5">
        <f>IF(EX114=0,0,IF($BJ114&gt;SUM(EY114:$JV114),IF(EX114+SUM(EY114:$JV114)&gt;$BJ114,$BJ114-SUM(MY114:$RV114),EX114),0))</f>
        <v>0</v>
      </c>
      <c r="MY114" s="5">
        <f>IF(EY114=0,0,IF($BJ114&gt;SUM(EZ114:$JV114),IF(EY114+SUM(EZ114:$JV114)&gt;$BJ114,$BJ114-SUM(MZ114:$RV114),EY114),0))</f>
        <v>0</v>
      </c>
      <c r="MZ114" s="5">
        <f>IF(EZ114=0,0,IF($BJ114&gt;SUM(FA114:$JV114),IF(EZ114+SUM(FA114:$JV114)&gt;$BJ114,$BJ114-SUM(NA114:$RV114),EZ114),0))</f>
        <v>0</v>
      </c>
      <c r="NA114" s="5">
        <f>IF(FA114=0,0,IF($BJ114&gt;SUM(FB114:$JV114),IF(FA114+SUM(FB114:$JV114)&gt;$BJ114,$BJ114-SUM(NB114:$RV114),FA114),0))</f>
        <v>0</v>
      </c>
      <c r="NB114" s="5">
        <f>IF(FB114=0,0,IF($BJ114&gt;SUM(FC114:$JV114),IF(FB114+SUM(FC114:$JV114)&gt;$BJ114,$BJ114-SUM(NC114:$RV114),FB114),0))</f>
        <v>0</v>
      </c>
      <c r="NC114" s="5">
        <f>IF(FC114=0,0,IF($BJ114&gt;SUM(FD114:$JV114),IF(FC114+SUM(FD114:$JV114)&gt;$BJ114,$BJ114-SUM(ND114:$RV114),FC114),0))</f>
        <v>0</v>
      </c>
      <c r="ND114" s="5">
        <f>IF(FD114=0,0,IF($BJ114&gt;SUM(FE114:$JV114),IF(FD114+SUM(FE114:$JV114)&gt;$BJ114,$BJ114-SUM(NE114:$RV114),FD114),0))</f>
        <v>0</v>
      </c>
      <c r="NE114" s="5">
        <f>IF(FE114=0,0,IF($BJ114&gt;SUM(FF114:$JV114),IF(FE114+SUM(FF114:$JV114)&gt;$BJ114,$BJ114-SUM(NF114:$RV114),FE114),0))</f>
        <v>0</v>
      </c>
      <c r="NF114" s="5">
        <f>IF(FF114=0,0,IF($BJ114&gt;SUM(FG114:$JV114),IF(FF114+SUM(FG114:$JV114)&gt;$BJ114,$BJ114-SUM(NG114:$RV114),FF114),0))</f>
        <v>0</v>
      </c>
      <c r="NG114" s="5">
        <f>IF(FG114=0,0,IF($BJ114&gt;SUM(FH114:$JV114),IF(FG114+SUM(FH114:$JV114)&gt;$BJ114,$BJ114-SUM(NH114:$RV114),FG114),0))</f>
        <v>0</v>
      </c>
      <c r="NH114" s="5">
        <f>IF(FH114=0,0,IF($BJ114&gt;SUM(FI114:$JV114),IF(FH114+SUM(FI114:$JV114)&gt;$BJ114,$BJ114-SUM(NI114:$RV114),FH114),0))</f>
        <v>0</v>
      </c>
      <c r="NI114" s="5">
        <f>IF(FI114=0,0,IF($BJ114&gt;SUM(FJ114:$JV114),IF(FI114+SUM(FJ114:$JV114)&gt;$BJ114,$BJ114-SUM(NJ114:$RV114),FI114),0))</f>
        <v>0</v>
      </c>
      <c r="NJ114" s="5">
        <f>IF(FJ114=0,0,IF($BJ114&gt;SUM(FK114:$JV114),IF(FJ114+SUM(FK114:$JV114)&gt;$BJ114,$BJ114-SUM(NK114:$RV114),FJ114),0))</f>
        <v>0</v>
      </c>
      <c r="NK114" s="5">
        <f>IF(FK114=0,0,IF($BJ114&gt;SUM(FL114:$JV114),IF(FK114+SUM(FL114:$JV114)&gt;$BJ114,$BJ114-SUM(NL114:$RV114),FK114),0))</f>
        <v>0</v>
      </c>
      <c r="NL114" s="5">
        <f>IF(FL114=0,0,IF($BJ114&gt;SUM(FM114:$JV114),IF(FL114+SUM(FM114:$JV114)&gt;$BJ114,$BJ114-SUM(NM114:$RV114),FL114),0))</f>
        <v>0</v>
      </c>
      <c r="NM114" s="5">
        <f>IF(FM114=0,0,IF($BJ114&gt;SUM(FN114:$JV114),IF(FM114+SUM(FN114:$JV114)&gt;$BJ114,$BJ114-SUM(NN114:$RV114),FM114),0))</f>
        <v>0</v>
      </c>
      <c r="NN114" s="5">
        <f>IF(FN114=0,0,IF($BJ114&gt;SUM(FO114:$JV114),IF(FN114+SUM(FO114:$JV114)&gt;$BJ114,$BJ114-SUM(NO114:$RV114),FN114),0))</f>
        <v>0</v>
      </c>
      <c r="NO114" s="5">
        <f>IF(FO114=0,0,IF($BJ114&gt;SUM(FP114:$JV114),IF(FO114+SUM(FP114:$JV114)&gt;$BJ114,$BJ114-SUM(NP114:$RV114),FO114),0))</f>
        <v>0</v>
      </c>
      <c r="NP114" s="5">
        <f>IF(FP114=0,0,IF($BJ114&gt;SUM(FQ114:$JV114),IF(FP114+SUM(FQ114:$JV114)&gt;$BJ114,$BJ114-SUM(NQ114:$RV114),FP114),0))</f>
        <v>0</v>
      </c>
      <c r="NQ114" s="5">
        <f>IF(FQ114=0,0,IF($BJ114&gt;SUM(FR114:$JV114),IF(FQ114+SUM(FR114:$JV114)&gt;$BJ114,$BJ114-SUM(NR114:$RV114),FQ114),0))</f>
        <v>0</v>
      </c>
      <c r="NR114" s="5">
        <f>IF(FR114=0,0,IF($BJ114&gt;SUM(FS114:$JV114),IF(FR114+SUM(FS114:$JV114)&gt;$BJ114,$BJ114-SUM(NS114:$RV114),FR114),0))</f>
        <v>0</v>
      </c>
      <c r="NS114" s="5">
        <f>IF(FS114=0,0,IF($BJ114&gt;SUM(FT114:$JV114),IF(FS114+SUM(FT114:$JV114)&gt;$BJ114,$BJ114-SUM(NT114:$RV114),FS114),0))</f>
        <v>0</v>
      </c>
      <c r="NT114" s="5">
        <f>IF(FT114=0,0,IF($BJ114&gt;SUM(FU114:$JV114),IF(FT114+SUM(FU114:$JV114)&gt;$BJ114,$BJ114-SUM(NU114:$RV114),FT114),0))</f>
        <v>0</v>
      </c>
      <c r="NU114" s="5">
        <f>IF(FU114=0,0,IF($BJ114&gt;SUM(FV114:$JV114),IF(FU114+SUM(FV114:$JV114)&gt;$BJ114,$BJ114-SUM(NV114:$RV114),FU114),0))</f>
        <v>0</v>
      </c>
      <c r="NV114" s="5">
        <f>IF(FV114=0,0,IF($BJ114&gt;SUM(FW114:$JV114),IF(FV114+SUM(FW114:$JV114)&gt;$BJ114,$BJ114-SUM(NW114:$RV114),FV114),0))</f>
        <v>0</v>
      </c>
      <c r="NW114" s="5">
        <f>IF(FW114=0,0,IF($BJ114&gt;SUM(FX114:$JV114),IF(FW114+SUM(FX114:$JV114)&gt;$BJ114,$BJ114-SUM(NX114:$RV114),FW114),0))</f>
        <v>0</v>
      </c>
      <c r="NX114" s="5">
        <f>IF(FX114=0,0,IF($BJ114&gt;SUM(FY114:$JV114),IF(FX114+SUM(FY114:$JV114)&gt;$BJ114,$BJ114-SUM(NY114:$RV114),FX114),0))</f>
        <v>0</v>
      </c>
      <c r="NY114" s="5">
        <f>IF(FY114=0,0,IF($BJ114&gt;SUM(FZ114:$JV114),IF(FY114+SUM(FZ114:$JV114)&gt;$BJ114,$BJ114-SUM(NZ114:$RV114),FY114),0))</f>
        <v>0</v>
      </c>
      <c r="NZ114" s="5">
        <f>IF(FZ114=0,0,IF($BJ114&gt;SUM(GA114:$JV114),IF(FZ114+SUM(GA114:$JV114)&gt;$BJ114,$BJ114-SUM(OA114:$RV114),FZ114),0))</f>
        <v>0</v>
      </c>
      <c r="OA114" s="5">
        <f>IF(GA114=0,0,IF($BJ114&gt;SUM(GB114:$JV114),IF(GA114+SUM(GB114:$JV114)&gt;$BJ114,$BJ114-SUM(OB114:$RV114),GA114),0))</f>
        <v>0</v>
      </c>
      <c r="OB114" s="5">
        <f>IF(GB114=0,0,IF($BJ114&gt;SUM(GC114:$JV114),IF(GB114+SUM(GC114:$JV114)&gt;$BJ114,$BJ114-SUM(OC114:$RV114),GB114),0))</f>
        <v>0</v>
      </c>
      <c r="OC114" s="5">
        <f>IF(GC114=0,0,IF($BJ114&gt;SUM(GD114:$JV114),IF(GC114+SUM(GD114:$JV114)&gt;$BJ114,$BJ114-SUM(OD114:$RV114),GC114),0))</f>
        <v>0</v>
      </c>
      <c r="OD114" s="5">
        <f>IF(GD114=0,0,IF($BJ114&gt;SUM(GE114:$JV114),IF(GD114+SUM(GE114:$JV114)&gt;$BJ114,$BJ114-SUM(OE114:$RV114),GD114),0))</f>
        <v>0</v>
      </c>
      <c r="OE114" s="5">
        <f>IF(GE114=0,0,IF($BJ114&gt;SUM(GF114:$JV114),IF(GE114+SUM(GF114:$JV114)&gt;$BJ114,$BJ114-SUM(OF114:$RV114),GE114),0))</f>
        <v>0</v>
      </c>
      <c r="OF114" s="5">
        <f>IF(GF114=0,0,IF($BJ114&gt;SUM(GG114:$JV114),IF(GF114+SUM(GG114:$JV114)&gt;$BJ114,$BJ114-SUM(OG114:$RV114),GF114),0))</f>
        <v>0</v>
      </c>
      <c r="OG114" s="5">
        <f>IF(GG114=0,0,IF($BJ114&gt;SUM(GH114:$JV114),IF(GG114+SUM(GH114:$JV114)&gt;$BJ114,$BJ114-SUM(OH114:$RV114),GG114),0))</f>
        <v>0</v>
      </c>
      <c r="OH114" s="5">
        <f>IF(GH114=0,0,IF($BJ114&gt;SUM(GI114:$JV114),IF(GH114+SUM(GI114:$JV114)&gt;$BJ114,$BJ114-SUM(OI114:$RV114),GH114),0))</f>
        <v>0</v>
      </c>
      <c r="OI114" s="5">
        <f>IF(GI114=0,0,IF($BJ114&gt;SUM(GJ114:$JV114),IF(GI114+SUM(GJ114:$JV114)&gt;$BJ114,$BJ114-SUM(OJ114:$RV114),GI114),0))</f>
        <v>0</v>
      </c>
      <c r="OJ114" s="5">
        <f>IF(GJ114=0,0,IF($BJ114&gt;SUM(GK114:$JV114),IF(GJ114+SUM(GK114:$JV114)&gt;$BJ114,$BJ114-SUM(OK114:$RV114),GJ114),0))</f>
        <v>0</v>
      </c>
      <c r="OK114" s="5">
        <f>IF(GK114=0,0,IF($BJ114&gt;SUM(GL114:$JV114),IF(GK114+SUM(GL114:$JV114)&gt;$BJ114,$BJ114-SUM(OL114:$RV114),GK114),0))</f>
        <v>0</v>
      </c>
      <c r="OL114" s="5">
        <f>IF(GL114=0,0,IF($BJ114&gt;SUM(GM114:$JV114),IF(GL114+SUM(GM114:$JV114)&gt;$BJ114,$BJ114-SUM(OM114:$RV114),GL114),0))</f>
        <v>0</v>
      </c>
      <c r="OM114" s="5">
        <f>IF(GM114=0,0,IF($BJ114&gt;SUM(GN114:$JV114),IF(GM114+SUM(GN114:$JV114)&gt;$BJ114,$BJ114-SUM(ON114:$RV114),GM114),0))</f>
        <v>0</v>
      </c>
      <c r="ON114" s="5">
        <f>IF(GN114=0,0,IF($BJ114&gt;SUM(GO114:$JV114),IF(GN114+SUM(GO114:$JV114)&gt;$BJ114,$BJ114-SUM(OO114:$RV114),GN114),0))</f>
        <v>0</v>
      </c>
      <c r="OO114" s="5">
        <f>IF(GO114=0,0,IF($BJ114&gt;SUM(GP114:$JV114),IF(GO114+SUM(GP114:$JV114)&gt;$BJ114,$BJ114-SUM(OP114:$RV114),GO114),0))</f>
        <v>0</v>
      </c>
      <c r="OP114" s="5">
        <f>IF(GP114=0,0,IF($BJ114&gt;SUM(GQ114:$JV114),IF(GP114+SUM(GQ114:$JV114)&gt;$BJ114,$BJ114-SUM(OQ114:$RV114),GP114),0))</f>
        <v>0</v>
      </c>
      <c r="OQ114" s="5">
        <f>IF(GQ114=0,0,IF($BJ114&gt;SUM(GR114:$JV114),IF(GQ114+SUM(GR114:$JV114)&gt;$BJ114,$BJ114-SUM(OR114:$RV114),GQ114),0))</f>
        <v>0</v>
      </c>
      <c r="OR114" s="5">
        <f>IF(GR114=0,0,IF($BJ114&gt;SUM(GS114:$JV114),IF(GR114+SUM(GS114:$JV114)&gt;$BJ114,$BJ114-SUM(OS114:$RV114),GR114),0))</f>
        <v>0</v>
      </c>
      <c r="OS114" s="5">
        <f>IF(GS114=0,0,IF($BJ114&gt;SUM(GT114:$JV114),IF(GS114+SUM(GT114:$JV114)&gt;$BJ114,$BJ114-SUM(OT114:$RV114),GS114),0))</f>
        <v>0</v>
      </c>
      <c r="OT114" s="5">
        <f>IF(GT114=0,0,IF($BJ114&gt;SUM(GU114:$JV114),IF(GT114+SUM(GU114:$JV114)&gt;$BJ114,$BJ114-SUM(OU114:$RV114),GT114),0))</f>
        <v>0</v>
      </c>
      <c r="OU114" s="5">
        <f>IF(GU114=0,0,IF($BJ114&gt;SUM(GV114:$JV114),IF(GU114+SUM(GV114:$JV114)&gt;$BJ114,$BJ114-SUM(OV114:$RV114),GU114),0))</f>
        <v>0</v>
      </c>
      <c r="OV114" s="5">
        <f>IF(GV114=0,0,IF($BJ114&gt;SUM(GW114:$JV114),IF(GV114+SUM(GW114:$JV114)&gt;$BJ114,$BJ114-SUM(OW114:$RV114),GV114),0))</f>
        <v>0</v>
      </c>
      <c r="OW114" s="5">
        <f>IF(GW114=0,0,IF($BJ114&gt;SUM(GX114:$JV114),IF(GW114+SUM(GX114:$JV114)&gt;$BJ114,$BJ114-SUM(OX114:$RV114),GW114),0))</f>
        <v>0</v>
      </c>
      <c r="OX114" s="5">
        <f>IF(GX114=0,0,IF($BJ114&gt;SUM(GY114:$JV114),IF(GX114+SUM(GY114:$JV114)&gt;$BJ114,$BJ114-SUM(OY114:$RV114),GX114),0))</f>
        <v>0</v>
      </c>
      <c r="OY114" s="5">
        <f>IF(GY114=0,0,IF($BJ114&gt;SUM(GZ114:$JV114),IF(GY114+SUM(GZ114:$JV114)&gt;$BJ114,$BJ114-SUM(OZ114:$RV114),GY114),0))</f>
        <v>0</v>
      </c>
      <c r="OZ114" s="5">
        <f>IF(GZ114=0,0,IF($BJ114&gt;SUM(HA114:$JV114),IF(GZ114+SUM(HA114:$JV114)&gt;$BJ114,$BJ114-SUM(PA114:$RV114),GZ114),0))</f>
        <v>0</v>
      </c>
      <c r="PA114" s="5">
        <f>IF(HA114=0,0,IF($BJ114&gt;SUM(HB114:$JV114),IF(HA114+SUM(HB114:$JV114)&gt;$BJ114,$BJ114-SUM(PB114:$RV114),HA114),0))</f>
        <v>0</v>
      </c>
      <c r="PB114" s="5">
        <f>IF(HB114=0,0,IF($BJ114&gt;SUM(HC114:$JV114),IF(HB114+SUM(HC114:$JV114)&gt;$BJ114,$BJ114-SUM(PC114:$RV114),HB114),0))</f>
        <v>0</v>
      </c>
      <c r="PC114" s="5">
        <f>IF(HC114=0,0,IF($BJ114&gt;SUM(HD114:$JV114),IF(HC114+SUM(HD114:$JV114)&gt;$BJ114,$BJ114-SUM(PD114:$RV114),HC114),0))</f>
        <v>0</v>
      </c>
      <c r="PD114" s="5">
        <f>IF(HD114=0,0,IF($BJ114&gt;SUM(HE114:$JV114),IF(HD114+SUM(HE114:$JV114)&gt;$BJ114,$BJ114-SUM(PE114:$RV114),HD114),0))</f>
        <v>0</v>
      </c>
      <c r="PE114" s="5">
        <f>IF(HE114=0,0,IF($BJ114&gt;SUM(HF114:$JV114),IF(HE114+SUM(HF114:$JV114)&gt;$BJ114,$BJ114-SUM(PF114:$RV114),HE114),0))</f>
        <v>0</v>
      </c>
      <c r="PF114" s="5">
        <f>IF(HF114=0,0,IF($BJ114&gt;SUM(HG114:$JV114),IF(HF114+SUM(HG114:$JV114)&gt;$BJ114,$BJ114-SUM(PG114:$RV114),HF114),0))</f>
        <v>0</v>
      </c>
      <c r="PG114" s="5">
        <f>IF(HG114=0,0,IF($BJ114&gt;SUM(HH114:$JV114),IF(HG114+SUM(HH114:$JV114)&gt;$BJ114,$BJ114-SUM(PH114:$RV114),HG114),0))</f>
        <v>0</v>
      </c>
      <c r="PH114" s="5">
        <f>IF(HH114=0,0,IF($BJ114&gt;SUM(HI114:$JV114),IF(HH114+SUM(HI114:$JV114)&gt;$BJ114,$BJ114-SUM(PI114:$RV114),HH114),0))</f>
        <v>0</v>
      </c>
      <c r="PI114" s="5">
        <f>IF(HI114=0,0,IF($BJ114&gt;SUM(HJ114:$JV114),IF(HI114+SUM(HJ114:$JV114)&gt;$BJ114,$BJ114-SUM(PJ114:$RV114),HI114),0))</f>
        <v>0</v>
      </c>
      <c r="PJ114" s="5">
        <f>IF(HJ114=0,0,IF($BJ114&gt;SUM(HK114:$JV114),IF(HJ114+SUM(HK114:$JV114)&gt;$BJ114,$BJ114-SUM(PK114:$RV114),HJ114),0))</f>
        <v>0</v>
      </c>
      <c r="PK114" s="5">
        <f>IF(HK114=0,0,IF($BJ114&gt;SUM(HL114:$JV114),IF(HK114+SUM(HL114:$JV114)&gt;$BJ114,$BJ114-SUM(PL114:$RV114),HK114),0))</f>
        <v>0</v>
      </c>
      <c r="PL114" s="5">
        <f>IF(HL114=0,0,IF($BJ114&gt;SUM(HM114:$JV114),IF(HL114+SUM(HM114:$JV114)&gt;$BJ114,$BJ114-SUM(PM114:$RV114),HL114),0))</f>
        <v>0</v>
      </c>
      <c r="PM114" s="5">
        <f>IF(HM114=0,0,IF($BJ114&gt;SUM(HN114:$JV114),IF(HM114+SUM(HN114:$JV114)&gt;$BJ114,$BJ114-SUM(PN114:$RV114),HM114),0))</f>
        <v>0</v>
      </c>
      <c r="PN114" s="5">
        <f>IF(HN114=0,0,IF($BJ114&gt;SUM(HO114:$JV114),IF(HN114+SUM(HO114:$JV114)&gt;$BJ114,$BJ114-SUM(PO114:$RV114),HN114),0))</f>
        <v>0</v>
      </c>
      <c r="PO114" s="5">
        <f>IF(HO114=0,0,IF($BJ114&gt;SUM(HP114:$JV114),IF(HO114+SUM(HP114:$JV114)&gt;$BJ114,$BJ114-SUM(PP114:$RV114),HO114),0))</f>
        <v>0</v>
      </c>
      <c r="PP114" s="5">
        <f>IF(HP114=0,0,IF($BJ114&gt;SUM(HQ114:$JV114),IF(HP114+SUM(HQ114:$JV114)&gt;$BJ114,$BJ114-SUM(PQ114:$RV114),HP114),0))</f>
        <v>0</v>
      </c>
      <c r="PQ114" s="5">
        <f>IF(HQ114=0,0,IF($BJ114&gt;SUM(HR114:$JV114),IF(HQ114+SUM(HR114:$JV114)&gt;$BJ114,$BJ114-SUM(PR114:$RV114),HQ114),0))</f>
        <v>0</v>
      </c>
      <c r="PR114" s="5">
        <f>IF(HR114=0,0,IF($BJ114&gt;SUM(HS114:$JV114),IF(HR114+SUM(HS114:$JV114)&gt;$BJ114,$BJ114-SUM(PS114:$RV114),HR114),0))</f>
        <v>0</v>
      </c>
      <c r="PS114" s="5">
        <f>IF(HS114=0,0,IF($BJ114&gt;SUM(HT114:$JV114),IF(HS114+SUM(HT114:$JV114)&gt;$BJ114,$BJ114-SUM(PT114:$RV114),HS114),0))</f>
        <v>0</v>
      </c>
      <c r="PT114" s="5">
        <f>IF(HT114=0,0,IF($BJ114&gt;SUM(HU114:$JV114),IF(HT114+SUM(HU114:$JV114)&gt;$BJ114,$BJ114-SUM(PU114:$RV114),HT114),0))</f>
        <v>0</v>
      </c>
      <c r="PU114" s="5">
        <f>IF(HU114=0,0,IF($BJ114&gt;SUM(HV114:$JV114),IF(HU114+SUM(HV114:$JV114)&gt;$BJ114,$BJ114-SUM(PV114:$RV114),HU114),0))</f>
        <v>0</v>
      </c>
      <c r="PV114" s="5">
        <f>IF(HV114=0,0,IF($BJ114&gt;SUM(HW114:$JV114),IF(HV114+SUM(HW114:$JV114)&gt;$BJ114,$BJ114-SUM(PW114:$RV114),HV114),0))</f>
        <v>0</v>
      </c>
      <c r="PW114" s="5">
        <f>IF(HW114=0,0,IF($BJ114&gt;SUM(HX114:$JV114),IF(HW114+SUM(HX114:$JV114)&gt;$BJ114,$BJ114-SUM(PX114:$RV114),HW114),0))</f>
        <v>0</v>
      </c>
      <c r="PX114" s="5">
        <f>IF(HX114=0,0,IF($BJ114&gt;SUM(HY114:$JV114),IF(HX114+SUM(HY114:$JV114)&gt;$BJ114,$BJ114-SUM(PY114:$RV114),HX114),0))</f>
        <v>0</v>
      </c>
      <c r="PY114" s="5">
        <f>IF(HY114=0,0,IF($BJ114&gt;SUM(HZ114:$JV114),IF(HY114+SUM(HZ114:$JV114)&gt;$BJ114,$BJ114-SUM(PZ114:$RV114),HY114),0))</f>
        <v>0</v>
      </c>
      <c r="PZ114" s="5">
        <f>IF(HZ114=0,0,IF($BJ114&gt;SUM(IA114:$JV114),IF(HZ114+SUM(IA114:$JV114)&gt;$BJ114,$BJ114-SUM(QA114:$RV114),HZ114),0))</f>
        <v>0</v>
      </c>
      <c r="QA114" s="5">
        <f>IF(IA114=0,0,IF($BJ114&gt;SUM(IB114:$JV114),IF(IA114+SUM(IB114:$JV114)&gt;$BJ114,$BJ114-SUM(QB114:$RV114),IA114),0))</f>
        <v>0</v>
      </c>
      <c r="QB114" s="5">
        <f>IF(IB114=0,0,IF($BJ114&gt;SUM(IC114:$JV114),IF(IB114+SUM(IC114:$JV114)&gt;$BJ114,$BJ114-SUM(QC114:$RV114),IB114),0))</f>
        <v>0</v>
      </c>
      <c r="QC114" s="5">
        <f>IF(IC114=0,0,IF($BJ114&gt;SUM(ID114:$JV114),IF(IC114+SUM(ID114:$JV114)&gt;$BJ114,$BJ114-SUM(QD114:$RV114),IC114),0))</f>
        <v>0</v>
      </c>
      <c r="QD114" s="5">
        <f>IF(ID114=0,0,IF($BJ114&gt;SUM(IE114:$JV114),IF(ID114+SUM(IE114:$JV114)&gt;$BJ114,$BJ114-SUM(QE114:$RV114),ID114),0))</f>
        <v>0</v>
      </c>
      <c r="QE114" s="5">
        <f>IF(IE114=0,0,IF($BJ114&gt;SUM(IF114:$JV114),IF(IE114+SUM(IF114:$JV114)&gt;$BJ114,$BJ114-SUM(QF114:$RV114),IE114),0))</f>
        <v>0</v>
      </c>
      <c r="QF114" s="5">
        <f>IF(IF114=0,0,IF($BJ114&gt;SUM(IG114:$JV114),IF(IF114+SUM(IG114:$JV114)&gt;$BJ114,$BJ114-SUM(QG114:$RV114),IF114),0))</f>
        <v>0</v>
      </c>
      <c r="QG114" s="5">
        <f>IF(IG114=0,0,IF($BJ114&gt;SUM(IH114:$JV114),IF(IG114+SUM(IH114:$JV114)&gt;$BJ114,$BJ114-SUM(QH114:$RV114),IG114),0))</f>
        <v>0</v>
      </c>
      <c r="QH114" s="5">
        <f>IF(IH114=0,0,IF($BJ114&gt;SUM(II114:$JV114),IF(IH114+SUM(II114:$JV114)&gt;$BJ114,$BJ114-SUM(QI114:$RV114),IH114),0))</f>
        <v>0</v>
      </c>
      <c r="QI114" s="5">
        <f>IF(II114=0,0,IF($BJ114&gt;SUM(IJ114:$JV114),IF(II114+SUM(IJ114:$JV114)&gt;$BJ114,$BJ114-SUM(QJ114:$RV114),II114),0))</f>
        <v>0</v>
      </c>
      <c r="QJ114" s="5">
        <f>IF(IJ114=0,0,IF($BJ114&gt;SUM(IK114:$JV114),IF(IJ114+SUM(IK114:$JV114)&gt;$BJ114,$BJ114-SUM(QK114:$RV114),IJ114),0))</f>
        <v>0</v>
      </c>
      <c r="QK114" s="5">
        <f>IF(IK114=0,0,IF($BJ114&gt;SUM(IL114:$JV114),IF(IK114+SUM(IL114:$JV114)&gt;$BJ114,$BJ114-SUM(QL114:$RV114),IK114),0))</f>
        <v>0</v>
      </c>
      <c r="QL114" s="5">
        <f>IF(IL114=0,0,IF($BJ114&gt;SUM(IM114:$JV114),IF(IL114+SUM(IM114:$JV114)&gt;$BJ114,$BJ114-SUM(QM114:$RV114),IL114),0))</f>
        <v>0</v>
      </c>
      <c r="QM114" s="5">
        <f>IF(IM114=0,0,IF($BJ114&gt;SUM(IN114:$JV114),IF(IM114+SUM(IN114:$JV114)&gt;$BJ114,$BJ114-SUM(QN114:$RV114),IM114),0))</f>
        <v>0</v>
      </c>
      <c r="QN114" s="5">
        <f>IF(IN114=0,0,IF($BJ114&gt;SUM(IO114:$JV114),IF(IN114+SUM(IO114:$JV114)&gt;$BJ114,$BJ114-SUM(QO114:$RV114),IN114),0))</f>
        <v>0</v>
      </c>
      <c r="QO114" s="5">
        <f>IF(IO114=0,0,IF($BJ114&gt;SUM(IP114:$JV114),IF(IO114+SUM(IP114:$JV114)&gt;$BJ114,$BJ114-SUM(QP114:$RV114),IO114),0))</f>
        <v>0</v>
      </c>
      <c r="QP114" s="5">
        <f>IF(IP114=0,0,IF($BJ114&gt;SUM(IQ114:$JV114),IF(IP114+SUM(IQ114:$JV114)&gt;$BJ114,$BJ114-SUM(QQ114:$RV114),IP114),0))</f>
        <v>0</v>
      </c>
      <c r="QQ114" s="5">
        <f>IF(IQ114=0,0,IF($BJ114&gt;SUM(IR114:$JV114),IF(IQ114+SUM(IR114:$JV114)&gt;$BJ114,$BJ114-SUM(QR114:$RV114),IQ114),0))</f>
        <v>0</v>
      </c>
      <c r="QR114" s="5">
        <f>IF(IR114=0,0,IF($BJ114&gt;SUM(IS114:$JV114),IF(IR114+SUM(IS114:$JV114)&gt;$BJ114,$BJ114-SUM(QS114:$RV114),IR114),0))</f>
        <v>0</v>
      </c>
      <c r="QS114" s="5">
        <f>IF(IS114=0,0,IF($BJ114&gt;SUM(IT114:$JV114),IF(IS114+SUM(IT114:$JV114)&gt;$BJ114,$BJ114-SUM(QT114:$RV114),IS114),0))</f>
        <v>0</v>
      </c>
      <c r="QT114" s="5">
        <f>IF(IT114=0,0,IF($BJ114&gt;SUM(IU114:$JV114),IF(IT114+SUM(IU114:$JV114)&gt;$BJ114,$BJ114-SUM(QU114:$RV114),IT114),0))</f>
        <v>0</v>
      </c>
      <c r="QU114" s="5">
        <f>IF(IU114=0,0,IF($BJ114&gt;SUM(IV114:$JV114),IF(IU114+SUM(IV114:$JV114)&gt;$BJ114,$BJ114-SUM(QV114:$RV114),IU114),0))</f>
        <v>0</v>
      </c>
      <c r="QV114" s="5">
        <f>IF(IV114=0,0,IF($BJ114&gt;SUM(IW114:$JV114),IF(IV114+SUM(IW114:$JV114)&gt;$BJ114,$BJ114-SUM(QW114:$RV114),IV114),0))</f>
        <v>0</v>
      </c>
      <c r="QW114" s="5">
        <f>IF(IW114=0,0,IF($BJ114&gt;SUM(IX114:$JV114),IF(IW114+SUM(IX114:$JV114)&gt;$BJ114,$BJ114-SUM(QX114:$RV114),IW114),0))</f>
        <v>0</v>
      </c>
      <c r="QX114" s="5">
        <f>IF(IX114=0,0,IF($BJ114&gt;SUM(IY114:$JV114),IF(IX114+SUM(IY114:$JV114)&gt;$BJ114,$BJ114-SUM(QY114:$RV114),IX114),0))</f>
        <v>0</v>
      </c>
      <c r="QY114" s="5">
        <f>IF(IY114=0,0,IF($BJ114&gt;SUM(IZ114:$JV114),IF(IY114+SUM(IZ114:$JV114)&gt;$BJ114,$BJ114-SUM(QZ114:$RV114),IY114),0))</f>
        <v>0</v>
      </c>
      <c r="QZ114" s="5">
        <f>IF(IZ114=0,0,IF($BJ114&gt;SUM(JA114:$JV114),IF(IZ114+SUM(JA114:$JV114)&gt;$BJ114,$BJ114-SUM(RA114:$RV114),IZ114),0))</f>
        <v>0</v>
      </c>
      <c r="RA114" s="5">
        <f>IF(JA114=0,0,IF($BJ114&gt;SUM(JB114:$JV114),IF(JA114+SUM(JB114:$JV114)&gt;$BJ114,$BJ114-SUM(RB114:$RV114),JA114),0))</f>
        <v>0</v>
      </c>
      <c r="RB114" s="5">
        <f>IF(JB114=0,0,IF($BJ114&gt;SUM(JC114:$JV114),IF(JB114+SUM(JC114:$JV114)&gt;$BJ114,$BJ114-SUM(RC114:$RV114),JB114),0))</f>
        <v>0</v>
      </c>
      <c r="RC114" s="5">
        <f>IF(JC114=0,0,IF($BJ114&gt;SUM(JD114:$JV114),IF(JC114+SUM(JD114:$JV114)&gt;$BJ114,$BJ114-SUM(RD114:$RV114),JC114),0))</f>
        <v>0</v>
      </c>
      <c r="RD114" s="5">
        <f>IF(JD114=0,0,IF($BJ114&gt;SUM(JE114:$JV114),IF(JD114+SUM(JE114:$JV114)&gt;$BJ114,$BJ114-SUM(RE114:$RV114),JD114),0))</f>
        <v>0</v>
      </c>
      <c r="RE114" s="5">
        <f>IF(JE114=0,0,IF($BJ114&gt;SUM(JF114:$JV114),IF(JE114+SUM(JF114:$JV114)&gt;$BJ114,$BJ114-SUM(RF114:$RV114),JE114),0))</f>
        <v>0</v>
      </c>
      <c r="RF114" s="5">
        <f>IF(JF114=0,0,IF($BJ114&gt;SUM(JG114:$JV114),IF(JF114+SUM(JG114:$JV114)&gt;$BJ114,$BJ114-SUM(RG114:$RV114),JF114),0))</f>
        <v>0</v>
      </c>
      <c r="RG114" s="5">
        <f>IF(JG114=0,0,IF($BJ114&gt;SUM(JH114:$JV114),IF(JG114+SUM(JH114:$JV114)&gt;$BJ114,$BJ114-SUM(RH114:$RV114),JG114),0))</f>
        <v>0</v>
      </c>
      <c r="RH114" s="5">
        <f>IF(JH114=0,0,IF($BJ114&gt;SUM(JI114:$JV114),IF(JH114+SUM(JI114:$JV114)&gt;$BJ114,$BJ114-SUM(RI114:$RV114),JH114),0))</f>
        <v>0</v>
      </c>
      <c r="RI114" s="5">
        <f>IF(JI114=0,0,IF($BJ114&gt;SUM(JJ114:$JV114),IF(JI114+SUM(JJ114:$JV114)&gt;$BJ114,$BJ114-SUM(RJ114:$RV114),JI114),0))</f>
        <v>0</v>
      </c>
      <c r="RJ114" s="5">
        <f>IF(JJ114=0,0,IF($BJ114&gt;SUM(JK114:$JV114),IF(JJ114+SUM(JK114:$JV114)&gt;$BJ114,$BJ114-SUM(RK114:$RV114),JJ114),0))</f>
        <v>0</v>
      </c>
      <c r="RK114" s="5">
        <f>IF(JK114=0,0,IF($BJ114&gt;SUM(JL114:$JV114),IF(JK114+SUM(JL114:$JV114)&gt;$BJ114,$BJ114-SUM(RL114:$RV114),JK114),0))</f>
        <v>0</v>
      </c>
      <c r="RL114" s="5">
        <f>IF(JL114=0,0,IF($BJ114&gt;SUM(JM114:$JV114),IF(JL114+SUM(JM114:$JV114)&gt;$BJ114,$BJ114-SUM(RM114:$RV114),JL114),0))</f>
        <v>0</v>
      </c>
      <c r="RM114" s="5">
        <f>IF(JM114=0,0,IF($BJ114&gt;SUM(JN114:$JV114),IF(JM114+SUM(JN114:$JV114)&gt;$BJ114,$BJ114-SUM(RN114:$RV114),JM114),0))</f>
        <v>0</v>
      </c>
      <c r="RN114" s="5">
        <f>IF(JN114=0,0,IF($BJ114&gt;SUM(JO114:$JV114),IF(JN114+SUM(JO114:$JV114)&gt;$BJ114,$BJ114-SUM(RO114:$RV114),JN114),0))</f>
        <v>0</v>
      </c>
      <c r="RO114" s="5">
        <f>IF(JO114=0,0,IF($BJ114&gt;SUM(JP114:$JV114),IF(JO114+SUM(JP114:$JV114)&gt;$BJ114,$BJ114-SUM(RP114:$RV114),JO114),0))</f>
        <v>0</v>
      </c>
      <c r="RP114" s="5">
        <f>IF(JP114=0,0,IF($BJ114&gt;SUM(JQ114:$JV114),IF(JP114+SUM(JQ114:$JV114)&gt;$BJ114,$BJ114-SUM(RQ114:$RV114),JP114),0))</f>
        <v>0</v>
      </c>
      <c r="RQ114" s="5">
        <f>IF(JQ114=0,0,IF($BJ114&gt;SUM(JR114:$JV114),IF(JQ114+SUM(JR114:$JV114)&gt;$BJ114,$BJ114-SUM(RR114:$RV114),JQ114),0))</f>
        <v>0</v>
      </c>
      <c r="RR114" s="5">
        <f>IF(JR114=0,0,IF($BJ114&gt;SUM(JS114:$JV114),IF(JR114+SUM(JS114:$JV114)&gt;$BJ114,$BJ114-SUM(RS114:$RV114),JR114),0))</f>
        <v>0</v>
      </c>
      <c r="RS114" s="5">
        <f>IF(JS114=0,0,IF($BJ114&gt;SUM(JT114:$JV114),IF(JS114+SUM(JT114:$JV114)&gt;$BJ114,$BJ114-SUM(RT114:$RV114),JS114),0))</f>
        <v>0</v>
      </c>
      <c r="RT114" s="5">
        <f>IF(JT114=0,0,IF($BJ114&gt;SUM(JU114:$JV114),IF(JT114+SUM(JU114:$JV114)&gt;$BJ114,$BJ114-SUM(RU114:$RV114),JT114),0))</f>
        <v>0</v>
      </c>
      <c r="RU114" s="5">
        <f>IF(JU114=0,0,IF($BJ114&gt;SUM(JV114:$JV114),IF(JU114+SUM(JV114:$JV114)&gt;$BJ114,$BJ114-SUM(RV114:$RV114),JU114),0))</f>
        <v>0</v>
      </c>
      <c r="RV114" s="54"/>
      <c r="RW114" s="12">
        <f ca="1">SUMIFS(Sales!D$1:D$151,Sales!B$1:B$151,B114,Sales!C$1:C$151,C114)</f>
        <v>92</v>
      </c>
      <c r="RX114" s="65" t="b">
        <f>IF(COUNTIF(Sales!C$1:C$153,C114)=1,TRUE,FALSE)</f>
        <v>1</v>
      </c>
      <c r="RY114" t="b">
        <f t="shared" si="646"/>
        <v>1</v>
      </c>
    </row>
    <row r="115" spans="1:493" x14ac:dyDescent="0.35">
      <c r="A115" s="7">
        <f t="shared" ca="1" si="546"/>
        <v>115</v>
      </c>
      <c r="B115" s="126" t="str">
        <f t="shared" ref="B115:B126" si="647">IFERROR(IF(LEFT(C115,5)="Total",RIGHT(C115,LEN(C115)-6),B116),"TOTAL")</f>
        <v>GC-Shoes</v>
      </c>
      <c r="C115" s="20" t="s">
        <v>165</v>
      </c>
      <c r="D115" s="20" t="s">
        <v>486</v>
      </c>
      <c r="E115" s="155">
        <f>IF(LEFT(C115,5)="Total",0,SUMIFS(Costing!E$1:E$79,Costing!C$1:C$79,B115,Costing!D$1:D$79,C115))</f>
        <v>388</v>
      </c>
      <c r="F115" s="60">
        <f>SUMIFS(Costing!G$1:G$79,Costing!C$1:C$79,B115,Costing!D$1:D$79,C115)</f>
        <v>68.789252577319587</v>
      </c>
      <c r="G115" s="92"/>
      <c r="H115" s="220"/>
      <c r="I115" s="67">
        <f t="shared" si="626"/>
        <v>0</v>
      </c>
      <c r="J115" s="92"/>
      <c r="K115" s="220"/>
      <c r="L115" s="67">
        <f t="shared" si="627"/>
        <v>0</v>
      </c>
      <c r="M115" s="92"/>
      <c r="N115" s="220"/>
      <c r="O115" s="67">
        <f t="shared" si="628"/>
        <v>0</v>
      </c>
      <c r="P115" s="92">
        <v>3</v>
      </c>
      <c r="Q115" s="220">
        <v>95</v>
      </c>
      <c r="R115" s="67">
        <f t="shared" si="629"/>
        <v>26.210747422680413</v>
      </c>
      <c r="S115" s="92"/>
      <c r="T115" s="220"/>
      <c r="U115" s="67">
        <f t="shared" si="630"/>
        <v>0</v>
      </c>
      <c r="V115" s="92">
        <v>1</v>
      </c>
      <c r="W115" s="220">
        <v>90</v>
      </c>
      <c r="X115" s="67">
        <f t="shared" si="631"/>
        <v>21.210747422680413</v>
      </c>
      <c r="Y115" s="92">
        <v>31</v>
      </c>
      <c r="Z115" s="220">
        <f>(2700+95)/Y115</f>
        <v>90.161290322580641</v>
      </c>
      <c r="AA115" s="67">
        <f t="shared" si="632"/>
        <v>21.372037745261053</v>
      </c>
      <c r="AB115" s="92"/>
      <c r="AC115" s="220"/>
      <c r="AD115" s="67">
        <f t="shared" si="633"/>
        <v>0</v>
      </c>
      <c r="AE115" s="92">
        <v>3</v>
      </c>
      <c r="AF115" s="220">
        <v>95</v>
      </c>
      <c r="AG115" s="67">
        <f t="shared" si="634"/>
        <v>26.210747422680413</v>
      </c>
      <c r="AH115" s="92"/>
      <c r="AI115" s="220"/>
      <c r="AJ115" s="67">
        <f t="shared" si="635"/>
        <v>0</v>
      </c>
      <c r="AK115" s="92"/>
      <c r="AL115" s="220"/>
      <c r="AM115" s="67">
        <f t="shared" si="636"/>
        <v>0</v>
      </c>
      <c r="AN115" s="92"/>
      <c r="AO115" s="220"/>
      <c r="AP115" s="67">
        <f t="shared" si="637"/>
        <v>0</v>
      </c>
      <c r="AQ115" s="92"/>
      <c r="AR115" s="220"/>
      <c r="AS115" s="67">
        <f t="shared" si="638"/>
        <v>0</v>
      </c>
      <c r="AT115" s="92"/>
      <c r="AU115" s="220"/>
      <c r="AV115" s="67">
        <f t="shared" si="639"/>
        <v>0</v>
      </c>
      <c r="AW115" s="92"/>
      <c r="AX115" s="220"/>
      <c r="AY115" s="67">
        <f t="shared" si="640"/>
        <v>0</v>
      </c>
      <c r="AZ115" s="92"/>
      <c r="BA115" s="220"/>
      <c r="BB115" s="67">
        <f t="shared" si="641"/>
        <v>0</v>
      </c>
      <c r="BC115" s="92"/>
      <c r="BD115" s="220"/>
      <c r="BE115" s="67">
        <f t="shared" si="642"/>
        <v>0</v>
      </c>
      <c r="BF115" s="92"/>
      <c r="BG115" s="220"/>
      <c r="BH115" s="67">
        <f t="shared" si="643"/>
        <v>0</v>
      </c>
      <c r="BI115" s="68"/>
      <c r="BJ115" s="154">
        <f t="shared" si="644"/>
        <v>350</v>
      </c>
      <c r="BK115" s="116">
        <f t="shared" si="645"/>
        <v>24076.238402061856</v>
      </c>
      <c r="BL115" s="50"/>
      <c r="BM115" s="5">
        <f ca="1">SUMIFS(INDIRECT("Sales!"&amp;RW115&amp;":"&amp;RW115),Sales!$1:$1,"&gt;"&amp;$BN$2,Sales!$1:$1,"&lt;="&amp;$C$2)/$BM$2*30</f>
        <v>23.666666666666664</v>
      </c>
      <c r="BN115" s="72"/>
      <c r="BO115" s="5">
        <f>SUMIF($DB$2:$RV$2,"&lt;"&amp;BO$2,$DB115:$RV115)-SUM($BN115:BN115)</f>
        <v>0</v>
      </c>
      <c r="BP115" s="5">
        <f>SUMIF($DB$2:$RV$2,"&lt;"&amp;BP$2,$DB115:$RV115)-SUM($BN115:BO115)</f>
        <v>0</v>
      </c>
      <c r="BQ115" s="5">
        <f>SUMIF($DB$2:$RV$2,"&lt;"&amp;BQ$2,$DB115:$RV115)-SUM($BN115:BP115)</f>
        <v>0</v>
      </c>
      <c r="BR115" s="5">
        <f>SUMIF($DB$2:$RV$2,"&lt;"&amp;BR$2,$DB115:$RV115)-SUM($BN115:BQ115)</f>
        <v>0</v>
      </c>
      <c r="BS115" s="5">
        <f>SUMIF($DB$2:$RV$2,"&lt;"&amp;BS$2,$DB115:$RV115)-SUM($BN115:BR115)</f>
        <v>0</v>
      </c>
      <c r="BT115" s="5">
        <f>SUMIF($DB$2:$RV$2,"&lt;"&amp;BT$2,$DB115:$RV115)-SUM($BN115:BS115)</f>
        <v>350</v>
      </c>
      <c r="BU115" s="5">
        <f t="shared" si="623"/>
        <v>426.41428571428571</v>
      </c>
      <c r="BV115" s="10"/>
      <c r="BW115" s="95"/>
      <c r="BX115" s="95">
        <v>0</v>
      </c>
      <c r="BY115" s="95">
        <v>0</v>
      </c>
      <c r="BZ115" s="95"/>
      <c r="CA115" s="95"/>
      <c r="CB115" s="95"/>
      <c r="CC115" s="79">
        <v>0</v>
      </c>
      <c r="CD115" s="79">
        <v>0</v>
      </c>
      <c r="CE115" s="79">
        <v>0</v>
      </c>
      <c r="CF115" s="79">
        <v>0</v>
      </c>
      <c r="CG115" s="79">
        <v>0</v>
      </c>
      <c r="CH115" s="79">
        <v>0</v>
      </c>
      <c r="CI115" s="79">
        <v>0</v>
      </c>
      <c r="CJ115" s="79">
        <v>0</v>
      </c>
      <c r="CK115" s="79">
        <v>0</v>
      </c>
      <c r="CL115" s="79">
        <v>0</v>
      </c>
      <c r="CM115" s="79">
        <v>0</v>
      </c>
      <c r="CN115" s="79">
        <v>0</v>
      </c>
      <c r="CO115" s="79">
        <v>0</v>
      </c>
      <c r="CP115" s="79">
        <v>21</v>
      </c>
      <c r="CQ115" s="79">
        <v>0</v>
      </c>
      <c r="CR115" s="79">
        <v>0</v>
      </c>
      <c r="CS115" s="79">
        <v>20</v>
      </c>
      <c r="CT115" s="79">
        <v>25</v>
      </c>
      <c r="CU115" s="79">
        <v>48</v>
      </c>
      <c r="CV115" s="79">
        <v>41</v>
      </c>
      <c r="CW115" s="79">
        <v>0</v>
      </c>
      <c r="CX115" s="95">
        <v>0</v>
      </c>
      <c r="CY115" s="79">
        <v>0</v>
      </c>
      <c r="CZ115" s="79">
        <v>0</v>
      </c>
      <c r="DA115" s="79">
        <v>0</v>
      </c>
      <c r="DB115" s="5">
        <v>20</v>
      </c>
      <c r="DC115" s="5">
        <v>15</v>
      </c>
      <c r="DD115" s="5">
        <v>15</v>
      </c>
      <c r="DE115" s="5">
        <v>20</v>
      </c>
      <c r="DF115" s="5">
        <v>0</v>
      </c>
      <c r="DG115" s="5">
        <v>0</v>
      </c>
      <c r="DH115" s="5">
        <v>0</v>
      </c>
      <c r="DI115" s="5">
        <v>10</v>
      </c>
      <c r="DJ115" s="5">
        <v>15</v>
      </c>
      <c r="DK115" s="5">
        <v>10</v>
      </c>
      <c r="DL115" s="5">
        <v>15</v>
      </c>
      <c r="DM115" s="5">
        <v>60</v>
      </c>
      <c r="DN115" s="5">
        <v>60</v>
      </c>
      <c r="DO115" s="5">
        <v>107</v>
      </c>
      <c r="DP115" s="5">
        <v>19</v>
      </c>
      <c r="DQ115" s="5">
        <v>18</v>
      </c>
      <c r="DR115" s="5">
        <v>25</v>
      </c>
      <c r="DS115" s="5">
        <v>10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110</v>
      </c>
      <c r="HO115" s="5">
        <v>0</v>
      </c>
      <c r="HP115" s="5">
        <v>100</v>
      </c>
      <c r="HQ115" s="5">
        <v>105</v>
      </c>
      <c r="HR115" s="5">
        <v>110</v>
      </c>
      <c r="HS115" s="5">
        <v>110</v>
      </c>
      <c r="HT115" s="5">
        <v>111</v>
      </c>
      <c r="HU115" s="5">
        <v>105</v>
      </c>
      <c r="HV115" s="5">
        <v>25</v>
      </c>
      <c r="HW115" s="5">
        <v>60</v>
      </c>
      <c r="HX115" s="5">
        <v>50</v>
      </c>
      <c r="HY115" s="5">
        <v>50</v>
      </c>
      <c r="HZ115" s="5">
        <v>50</v>
      </c>
      <c r="IA115" s="5">
        <v>50</v>
      </c>
      <c r="IB115" s="5">
        <v>50</v>
      </c>
      <c r="IC115" s="5">
        <v>25</v>
      </c>
      <c r="ID115" s="5">
        <v>25</v>
      </c>
      <c r="IE115" s="5">
        <v>25</v>
      </c>
      <c r="IF115" s="5"/>
      <c r="IG115" s="5">
        <v>30</v>
      </c>
      <c r="IH115" s="5">
        <v>30</v>
      </c>
      <c r="II115" s="5">
        <v>30</v>
      </c>
      <c r="IJ115" s="5">
        <v>25</v>
      </c>
      <c r="IK115" s="5">
        <v>30</v>
      </c>
      <c r="IL115" s="5">
        <v>30</v>
      </c>
      <c r="IM115" s="5">
        <v>30</v>
      </c>
      <c r="IN115" s="5">
        <v>25</v>
      </c>
      <c r="IO115" s="5">
        <v>25</v>
      </c>
      <c r="IP115" s="5">
        <v>20</v>
      </c>
      <c r="IQ115" s="5">
        <v>20</v>
      </c>
      <c r="IR115" s="5">
        <v>0</v>
      </c>
      <c r="IS115" s="5">
        <v>0</v>
      </c>
      <c r="IT115" s="5">
        <v>0</v>
      </c>
      <c r="IU115" s="5">
        <v>0</v>
      </c>
      <c r="IV115" s="5"/>
      <c r="IW115" s="5">
        <v>150</v>
      </c>
      <c r="IX115" s="5">
        <v>150</v>
      </c>
      <c r="IY115" s="5">
        <v>150</v>
      </c>
      <c r="IZ115" s="5">
        <v>150</v>
      </c>
      <c r="JA115" s="5">
        <v>150</v>
      </c>
      <c r="JB115" s="5">
        <v>0</v>
      </c>
      <c r="JC115" s="5">
        <v>150</v>
      </c>
      <c r="JD115" s="5">
        <v>0</v>
      </c>
      <c r="JE115" s="5">
        <v>0</v>
      </c>
      <c r="JF115" s="5">
        <v>250</v>
      </c>
      <c r="JG115" s="5">
        <v>249</v>
      </c>
      <c r="JH115" s="5">
        <v>260</v>
      </c>
      <c r="JI115" s="5">
        <v>151</v>
      </c>
      <c r="JJ115">
        <v>28</v>
      </c>
      <c r="JK115" s="5">
        <v>25</v>
      </c>
      <c r="JL115" s="5">
        <v>30</v>
      </c>
      <c r="JM115" s="5">
        <v>32</v>
      </c>
      <c r="JN115" s="5">
        <v>36</v>
      </c>
      <c r="JO115" s="5">
        <v>85</v>
      </c>
      <c r="JP115" s="5">
        <v>38</v>
      </c>
      <c r="JQ115" s="5">
        <v>70</v>
      </c>
      <c r="JR115" s="5">
        <v>70</v>
      </c>
      <c r="JS115" s="5">
        <v>70</v>
      </c>
      <c r="JT115" s="5">
        <v>95</v>
      </c>
      <c r="JU115" s="5">
        <v>60</v>
      </c>
      <c r="JV115" s="54"/>
      <c r="JW115" s="5">
        <f>IF(BW115=0,0,IF($BJ115&gt;SUM(BX115:$JV115),IF(BW115+SUM(BX115:$JV115)&gt;$BJ115,$BJ115-SUM(JX115:$RV115),BW115),0))</f>
        <v>0</v>
      </c>
      <c r="JX115" s="5">
        <f>IF(BX115=0,0,IF($BJ115&gt;SUM(BY115:$JV115),IF(BX115+SUM(BY115:$JV115)&gt;$BJ115,$BJ115-SUM(JY115:$RV115),BX115),0))</f>
        <v>0</v>
      </c>
      <c r="JY115" s="5">
        <f>IF(BY115=0,0,IF($BJ115&gt;SUM(BZ115:$JV115),IF(BY115+SUM(BZ115:$JV115)&gt;$BJ115,$BJ115-SUM(JZ115:$RV115),BY115),0))</f>
        <v>0</v>
      </c>
      <c r="JZ115" s="5">
        <f>IF(BZ115=0,0,IF($BJ115&gt;SUM(CA115:$JV115),IF(BZ115+SUM(CA115:$JV115)&gt;$BJ115,$BJ115-SUM(KA115:$RV115),BZ115),0))</f>
        <v>0</v>
      </c>
      <c r="KA115" s="5">
        <f>IF(CA115=0,0,IF($BJ115&gt;SUM(CB115:$JV115),IF(CA115+SUM(CB115:$JV115)&gt;$BJ115,$BJ115-SUM(KB115:$RV115),CA115),0))</f>
        <v>0</v>
      </c>
      <c r="KB115" s="5">
        <f>IF(CB115=0,0,IF($BJ115&gt;SUM(CC115:$JV115),IF(CB115+SUM(CC115:$JV115)&gt;$BJ115,$BJ115-SUM(KC115:$RV115),CB115),0))</f>
        <v>0</v>
      </c>
      <c r="KC115" s="5">
        <f>IF(CC115=0,0,IF($BJ115&gt;SUM(CD115:$JV115),IF(CC115+SUM(CD115:$JV115)&gt;$BJ115,$BJ115-SUM(KD115:$RV115),CC115),0))</f>
        <v>0</v>
      </c>
      <c r="KD115" s="5">
        <f>IF(CD115=0,0,IF($BJ115&gt;SUM(CE115:$JV115),IF(CD115+SUM(CE115:$JV115)&gt;$BJ115,$BJ115-SUM(KE115:$RV115),CD115),0))</f>
        <v>0</v>
      </c>
      <c r="KE115" s="5">
        <f>IF(CE115=0,0,IF($BJ115&gt;SUM(CF115:$JV115),IF(CE115+SUM(CF115:$JV115)&gt;$BJ115,$BJ115-SUM(KF115:$RV115),CE115),0))</f>
        <v>0</v>
      </c>
      <c r="KF115" s="5">
        <f>IF(CF115=0,0,IF($BJ115&gt;SUM(CG115:$JV115),IF(CF115+SUM(CG115:$JV115)&gt;$BJ115,$BJ115-SUM(KG115:$RV115),CF115),0))</f>
        <v>0</v>
      </c>
      <c r="KG115" s="5">
        <f>IF(CG115=0,0,IF($BJ115&gt;SUM(CH115:$JV115),IF(CG115+SUM(CH115:$JV115)&gt;$BJ115,$BJ115-SUM(KH115:$RV115),CG115),0))</f>
        <v>0</v>
      </c>
      <c r="KH115" s="5">
        <f>IF(CH115=0,0,IF($BJ115&gt;SUM(CI115:$JV115),IF(CH115+SUM(CI115:$JV115)&gt;$BJ115,$BJ115-SUM(KI115:$RV115),CH115),0))</f>
        <v>0</v>
      </c>
      <c r="KI115" s="5">
        <f>IF(CI115=0,0,IF($BJ115&gt;SUM(CJ115:$JV115),IF(CI115+SUM(CJ115:$JV115)&gt;$BJ115,$BJ115-SUM(KJ115:$RV115),CI115),0))</f>
        <v>0</v>
      </c>
      <c r="KJ115" s="5">
        <f>IF(CJ115=0,0,IF($BJ115&gt;SUM(CK115:$JV115),IF(CJ115+SUM(CK115:$JV115)&gt;$BJ115,$BJ115-SUM(KK115:$RV115),CJ115),0))</f>
        <v>0</v>
      </c>
      <c r="KK115" s="5">
        <f>IF(CK115=0,0,IF($BJ115&gt;SUM(CL115:$JV115),IF(CK115+SUM(CL115:$JV115)&gt;$BJ115,$BJ115-SUM(KL115:$RV115),CK115),0))</f>
        <v>0</v>
      </c>
      <c r="KL115" s="5">
        <f>IF(CL115=0,0,IF($BJ115&gt;SUM(CM115:$JV115),IF(CL115+SUM(CM115:$JV115)&gt;$BJ115,$BJ115-SUM(KM115:$RV115),CL115),0))</f>
        <v>0</v>
      </c>
      <c r="KM115" s="5">
        <f>IF(CM115=0,0,IF($BJ115&gt;SUM(CN115:$JV115),IF(CM115+SUM(CN115:$JV115)&gt;$BJ115,$BJ115-SUM(KN115:$RV115),CM115),0))</f>
        <v>0</v>
      </c>
      <c r="KN115" s="5">
        <f>IF(CN115=0,0,IF($BJ115&gt;SUM(CO115:$JV115),IF(CN115+SUM(CO115:$JV115)&gt;$BJ115,$BJ115-SUM(KO115:$RV115),CN115),0))</f>
        <v>0</v>
      </c>
      <c r="KO115" s="5">
        <f>IF(CO115=0,0,IF($BJ115&gt;SUM(CP115:$JV115),IF(CO115+SUM(CP115:$JV115)&gt;$BJ115,$BJ115-SUM(KP115:$RV115),CO115),0))</f>
        <v>0</v>
      </c>
      <c r="KP115" s="5">
        <f>IF(CP115=0,0,IF($BJ115&gt;SUM(CQ115:$JV115),IF(CP115+SUM(CQ115:$JV115)&gt;$BJ115,$BJ115-SUM(KQ115:$RV115),CP115),0))</f>
        <v>0</v>
      </c>
      <c r="KQ115" s="5">
        <f>IF(CQ115=0,0,IF($BJ115&gt;SUM(CR115:$JV115),IF(CQ115+SUM(CR115:$JV115)&gt;$BJ115,$BJ115-SUM(KR115:$RV115),CQ115),0))</f>
        <v>0</v>
      </c>
      <c r="KR115" s="5">
        <f>IF(CR115=0,0,IF($BJ115&gt;SUM(CS115:$JV115),IF(CR115+SUM(CS115:$JV115)&gt;$BJ115,$BJ115-SUM(KS115:$RV115),CR115),0))</f>
        <v>0</v>
      </c>
      <c r="KS115" s="5">
        <f>IF(CS115=0,0,IF($BJ115&gt;SUM(CT115:$JV115),IF(CS115+SUM(CT115:$JV115)&gt;$BJ115,$BJ115-SUM(KT115:$RV115),CS115),0))</f>
        <v>0</v>
      </c>
      <c r="KT115" s="5">
        <f>IF(CT115=0,0,IF($BJ115&gt;SUM(CU115:$JV115),IF(CT115+SUM(CU115:$JV115)&gt;$BJ115,$BJ115-SUM(KU115:$RV115),CT115),0))</f>
        <v>0</v>
      </c>
      <c r="KU115" s="5">
        <f>IF(CU115=0,0,IF($BJ115&gt;SUM(CV115:$JV115),IF(CU115+SUM(CV115:$JV115)&gt;$BJ115,$BJ115-SUM(KV115:$RV115),CU115),0))</f>
        <v>0</v>
      </c>
      <c r="KV115" s="5">
        <f>IF(CV115=0,0,IF($BJ115&gt;SUM(CW115:$JV115),IF(CV115+SUM(CW115:$JV115)&gt;$BJ115,$BJ115-SUM(KW115:$RV115),CV115),0))</f>
        <v>0</v>
      </c>
      <c r="KW115" s="5">
        <f>IF(CW115=0,0,IF($BJ115&gt;SUM(CX115:$JV115),IF(CW115+SUM(CX115:$JV115)&gt;$BJ115,$BJ115-SUM(KX115:$RV115),CW115),0))</f>
        <v>0</v>
      </c>
      <c r="KX115" s="5">
        <f>IF(CX115=0,0,IF($BJ115&gt;SUM(CY115:$JV115),IF(CX115+SUM(CY115:$JV115)&gt;$BJ115,$BJ115-SUM(KY115:$RV115),CX115),0))</f>
        <v>0</v>
      </c>
      <c r="KY115" s="5">
        <f>IF(CY115=0,0,IF($BJ115&gt;SUM(CZ115:$JV115),IF(CY115+SUM(CZ115:$JV115)&gt;$BJ115,$BJ115-SUM(KZ115:$RV115),CY115),0))</f>
        <v>0</v>
      </c>
      <c r="KZ115" s="5">
        <f>IF(CZ115=0,0,IF($BJ115&gt;SUM(DA115:$JV115),IF(CZ115+SUM(DA115:$JV115)&gt;$BJ115,$BJ115-SUM(LA115:$RV115),CZ115),0))</f>
        <v>0</v>
      </c>
      <c r="LA115" s="5">
        <f>IF(DA115=0,0,IF($BJ115&gt;SUM(DB115:$JV115),IF(DA115+SUM(DB115:$JV115)&gt;$BJ115,$BJ115-SUM(LB115:$RV115),DA115),0))</f>
        <v>0</v>
      </c>
      <c r="LB115" s="5">
        <f>IF(DB115=0,0,IF($BJ115&gt;SUM(DC115:$JV115),IF(DB115+SUM(DC115:$JV115)&gt;$BJ115,$BJ115-SUM(LC115:$RV115),DB115),0))</f>
        <v>0</v>
      </c>
      <c r="LC115" s="5">
        <f>IF(DC115=0,0,IF($BJ115&gt;SUM(DD115:$JV115),IF(DC115+SUM(DD115:$JV115)&gt;$BJ115,$BJ115-SUM(LD115:$RV115),DC115),0))</f>
        <v>0</v>
      </c>
      <c r="LD115" s="5">
        <f>IF(DD115=0,0,IF($BJ115&gt;SUM(DE115:$JV115),IF(DD115+SUM(DE115:$JV115)&gt;$BJ115,$BJ115-SUM(LE115:$RV115),DD115),0))</f>
        <v>0</v>
      </c>
      <c r="LE115" s="5">
        <f>IF(DE115=0,0,IF($BJ115&gt;SUM(DF115:$JV115),IF(DE115+SUM(DF115:$JV115)&gt;$BJ115,$BJ115-SUM(LF115:$RV115),DE115),0))</f>
        <v>0</v>
      </c>
      <c r="LF115" s="5">
        <f>IF(DF115=0,0,IF($BJ115&gt;SUM(DG115:$JV115),IF(DF115+SUM(DG115:$JV115)&gt;$BJ115,$BJ115-SUM(LG115:$RV115),DF115),0))</f>
        <v>0</v>
      </c>
      <c r="LG115" s="5">
        <f>IF(DG115=0,0,IF($BJ115&gt;SUM(DH115:$JV115),IF(DG115+SUM(DH115:$JV115)&gt;$BJ115,$BJ115-SUM(LH115:$RV115),DG115),0))</f>
        <v>0</v>
      </c>
      <c r="LH115" s="5">
        <f>IF(DH115=0,0,IF($BJ115&gt;SUM(DI115:$JV115),IF(DH115+SUM(DI115:$JV115)&gt;$BJ115,$BJ115-SUM(LI115:$RV115),DH115),0))</f>
        <v>0</v>
      </c>
      <c r="LI115" s="5">
        <f>IF(DI115=0,0,IF($BJ115&gt;SUM(DJ115:$JV115),IF(DI115+SUM(DJ115:$JV115)&gt;$BJ115,$BJ115-SUM(LJ115:$RV115),DI115),0))</f>
        <v>0</v>
      </c>
      <c r="LJ115" s="5">
        <f>IF(DJ115=0,0,IF($BJ115&gt;SUM(DK115:$JV115),IF(DJ115+SUM(DK115:$JV115)&gt;$BJ115,$BJ115-SUM(LK115:$RV115),DJ115),0))</f>
        <v>0</v>
      </c>
      <c r="LK115" s="5">
        <f>IF(DK115=0,0,IF($BJ115&gt;SUM(DL115:$JV115),IF(DK115+SUM(DL115:$JV115)&gt;$BJ115,$BJ115-SUM(LL115:$RV115),DK115),0))</f>
        <v>0</v>
      </c>
      <c r="LL115" s="5">
        <f>IF(DL115=0,0,IF($BJ115&gt;SUM(DM115:$JV115),IF(DL115+SUM(DM115:$JV115)&gt;$BJ115,$BJ115-SUM(LM115:$RV115),DL115),0))</f>
        <v>0</v>
      </c>
      <c r="LM115" s="5">
        <f>IF(DM115=0,0,IF($BJ115&gt;SUM(DN115:$JV115),IF(DM115+SUM(DN115:$JV115)&gt;$BJ115,$BJ115-SUM(LN115:$RV115),DM115),0))</f>
        <v>0</v>
      </c>
      <c r="LN115" s="5">
        <f>IF(DN115=0,0,IF($BJ115&gt;SUM(DO115:$JV115),IF(DN115+SUM(DO115:$JV115)&gt;$BJ115,$BJ115-SUM(LO115:$RV115),DN115),0))</f>
        <v>0</v>
      </c>
      <c r="LO115" s="5">
        <f>IF(DO115=0,0,IF($BJ115&gt;SUM(DP115:$JV115),IF(DO115+SUM(DP115:$JV115)&gt;$BJ115,$BJ115-SUM(LP115:$RV115),DO115),0))</f>
        <v>0</v>
      </c>
      <c r="LP115" s="5">
        <f>IF(DP115=0,0,IF($BJ115&gt;SUM(DQ115:$JV115),IF(DP115+SUM(DQ115:$JV115)&gt;$BJ115,$BJ115-SUM(LQ115:$RV115),DP115),0))</f>
        <v>0</v>
      </c>
      <c r="LQ115" s="5">
        <f>IF(DQ115=0,0,IF($BJ115&gt;SUM(DR115:$JV115),IF(DQ115+SUM(DR115:$JV115)&gt;$BJ115,$BJ115-SUM(LR115:$RV115),DQ115),0))</f>
        <v>0</v>
      </c>
      <c r="LR115" s="5">
        <f>IF(DR115=0,0,IF($BJ115&gt;SUM(DS115:$JV115),IF(DR115+SUM(DS115:$JV115)&gt;$BJ115,$BJ115-SUM(LS115:$RV115),DR115),0))</f>
        <v>0</v>
      </c>
      <c r="LS115" s="5">
        <f>IF(DS115=0,0,IF($BJ115&gt;SUM(DT115:$JV115),IF(DS115+SUM(DT115:$JV115)&gt;$BJ115,$BJ115-SUM(LT115:$RV115),DS115),0))</f>
        <v>0</v>
      </c>
      <c r="LT115" s="5">
        <f>IF(DT115=0,0,IF($BJ115&gt;SUM(DU115:$JV115),IF(DT115+SUM(DU115:$JV115)&gt;$BJ115,$BJ115-SUM(LU115:$RV115),DT115),0))</f>
        <v>0</v>
      </c>
      <c r="LU115" s="5">
        <f>IF(DU115=0,0,IF($BJ115&gt;SUM(DV115:$JV115),IF(DU115+SUM(DV115:$JV115)&gt;$BJ115,$BJ115-SUM(LV115:$RV115),DU115),0))</f>
        <v>0</v>
      </c>
      <c r="LV115" s="5">
        <f>IF(DV115=0,0,IF($BJ115&gt;SUM(DW115:$JV115),IF(DV115+SUM(DW115:$JV115)&gt;$BJ115,$BJ115-SUM(LW115:$RV115),DV115),0))</f>
        <v>0</v>
      </c>
      <c r="LW115" s="5">
        <f>IF(DW115=0,0,IF($BJ115&gt;SUM(DX115:$JV115),IF(DW115+SUM(DX115:$JV115)&gt;$BJ115,$BJ115-SUM(LX115:$RV115),DW115),0))</f>
        <v>0</v>
      </c>
      <c r="LX115" s="5">
        <f>IF(DX115=0,0,IF($BJ115&gt;SUM(DY115:$JV115),IF(DX115+SUM(DY115:$JV115)&gt;$BJ115,$BJ115-SUM(LY115:$RV115),DX115),0))</f>
        <v>0</v>
      </c>
      <c r="LY115" s="5">
        <f>IF(DY115=0,0,IF($BJ115&gt;SUM(DZ115:$JV115),IF(DY115+SUM(DZ115:$JV115)&gt;$BJ115,$BJ115-SUM(LZ115:$RV115),DY115),0))</f>
        <v>0</v>
      </c>
      <c r="LZ115" s="5">
        <f>IF(DZ115=0,0,IF($BJ115&gt;SUM(EA115:$JV115),IF(DZ115+SUM(EA115:$JV115)&gt;$BJ115,$BJ115-SUM(MA115:$RV115),DZ115),0))</f>
        <v>0</v>
      </c>
      <c r="MA115" s="5">
        <f>IF(EA115=0,0,IF($BJ115&gt;SUM(EB115:$JV115),IF(EA115+SUM(EB115:$JV115)&gt;$BJ115,$BJ115-SUM(MB115:$RV115),EA115),0))</f>
        <v>0</v>
      </c>
      <c r="MB115" s="5">
        <f>IF(EB115=0,0,IF($BJ115&gt;SUM(EC115:$JV115),IF(EB115+SUM(EC115:$JV115)&gt;$BJ115,$BJ115-SUM(MC115:$RV115),EB115),0))</f>
        <v>0</v>
      </c>
      <c r="MC115" s="5">
        <f>IF(EC115=0,0,IF($BJ115&gt;SUM(ED115:$JV115),IF(EC115+SUM(ED115:$JV115)&gt;$BJ115,$BJ115-SUM(MD115:$RV115),EC115),0))</f>
        <v>0</v>
      </c>
      <c r="MD115" s="5">
        <f>IF(ED115=0,0,IF($BJ115&gt;SUM(EE115:$JV115),IF(ED115+SUM(EE115:$JV115)&gt;$BJ115,$BJ115-SUM(ME115:$RV115),ED115),0))</f>
        <v>0</v>
      </c>
      <c r="ME115" s="5">
        <f>IF(EE115=0,0,IF($BJ115&gt;SUM(EF115:$JV115),IF(EE115+SUM(EF115:$JV115)&gt;$BJ115,$BJ115-SUM(MF115:$RV115),EE115),0))</f>
        <v>0</v>
      </c>
      <c r="MF115" s="5">
        <f>IF(EF115=0,0,IF($BJ115&gt;SUM(EG115:$JV115),IF(EF115+SUM(EG115:$JV115)&gt;$BJ115,$BJ115-SUM(MG115:$RV115),EF115),0))</f>
        <v>0</v>
      </c>
      <c r="MG115" s="5">
        <f>IF(EG115=0,0,IF($BJ115&gt;SUM(EH115:$JV115),IF(EG115+SUM(EH115:$JV115)&gt;$BJ115,$BJ115-SUM(MH115:$RV115),EG115),0))</f>
        <v>0</v>
      </c>
      <c r="MH115" s="5">
        <f>IF(EH115=0,0,IF($BJ115&gt;SUM(EI115:$JV115),IF(EH115+SUM(EI115:$JV115)&gt;$BJ115,$BJ115-SUM(MI115:$RV115),EH115),0))</f>
        <v>0</v>
      </c>
      <c r="MI115" s="5">
        <f>IF(EI115=0,0,IF($BJ115&gt;SUM(EJ115:$JV115),IF(EI115+SUM(EJ115:$JV115)&gt;$BJ115,$BJ115-SUM(MJ115:$RV115),EI115),0))</f>
        <v>0</v>
      </c>
      <c r="MJ115" s="5">
        <f>IF(EJ115=0,0,IF($BJ115&gt;SUM(EK115:$JV115),IF(EJ115+SUM(EK115:$JV115)&gt;$BJ115,$BJ115-SUM(MK115:$RV115),EJ115),0))</f>
        <v>0</v>
      </c>
      <c r="MK115" s="5">
        <f>IF(EK115=0,0,IF($BJ115&gt;SUM(EL115:$JV115),IF(EK115+SUM(EL115:$JV115)&gt;$BJ115,$BJ115-SUM(ML115:$RV115),EK115),0))</f>
        <v>0</v>
      </c>
      <c r="ML115" s="5">
        <f>IF(EL115=0,0,IF($BJ115&gt;SUM(EM115:$JV115),IF(EL115+SUM(EM115:$JV115)&gt;$BJ115,$BJ115-SUM(MM115:$RV115),EL115),0))</f>
        <v>0</v>
      </c>
      <c r="MM115" s="5">
        <f>IF(EM115=0,0,IF($BJ115&gt;SUM(EN115:$JV115),IF(EM115+SUM(EN115:$JV115)&gt;$BJ115,$BJ115-SUM(MN115:$RV115),EM115),0))</f>
        <v>0</v>
      </c>
      <c r="MN115" s="5">
        <f>IF(EN115=0,0,IF($BJ115&gt;SUM(EO115:$JV115),IF(EN115+SUM(EO115:$JV115)&gt;$BJ115,$BJ115-SUM(MO115:$RV115),EN115),0))</f>
        <v>0</v>
      </c>
      <c r="MO115" s="5">
        <f>IF(EO115=0,0,IF($BJ115&gt;SUM(EP115:$JV115),IF(EO115+SUM(EP115:$JV115)&gt;$BJ115,$BJ115-SUM(MP115:$RV115),EO115),0))</f>
        <v>0</v>
      </c>
      <c r="MP115" s="5">
        <f>IF(EP115=0,0,IF($BJ115&gt;SUM(EQ115:$JV115),IF(EP115+SUM(EQ115:$JV115)&gt;$BJ115,$BJ115-SUM(MQ115:$RV115),EP115),0))</f>
        <v>0</v>
      </c>
      <c r="MQ115" s="5">
        <f>IF(EQ115=0,0,IF($BJ115&gt;SUM(ER115:$JV115),IF(EQ115+SUM(ER115:$JV115)&gt;$BJ115,$BJ115-SUM(MR115:$RV115),EQ115),0))</f>
        <v>0</v>
      </c>
      <c r="MR115" s="5">
        <f>IF(ER115=0,0,IF($BJ115&gt;SUM(ES115:$JV115),IF(ER115+SUM(ES115:$JV115)&gt;$BJ115,$BJ115-SUM(MS115:$RV115),ER115),0))</f>
        <v>0</v>
      </c>
      <c r="MS115" s="5">
        <f>IF(ES115=0,0,IF($BJ115&gt;SUM(ET115:$JV115),IF(ES115+SUM(ET115:$JV115)&gt;$BJ115,$BJ115-SUM(MT115:$RV115),ES115),0))</f>
        <v>0</v>
      </c>
      <c r="MT115" s="5">
        <f>IF(ET115=0,0,IF($BJ115&gt;SUM(EU115:$JV115),IF(ET115+SUM(EU115:$JV115)&gt;$BJ115,$BJ115-SUM(MU115:$RV115),ET115),0))</f>
        <v>0</v>
      </c>
      <c r="MU115" s="5">
        <f>IF(EU115=0,0,IF($BJ115&gt;SUM(EV115:$JV115),IF(EU115+SUM(EV115:$JV115)&gt;$BJ115,$BJ115-SUM(MV115:$RV115),EU115),0))</f>
        <v>0</v>
      </c>
      <c r="MV115" s="5">
        <f>IF(EV115=0,0,IF($BJ115&gt;SUM(EW115:$JV115),IF(EV115+SUM(EW115:$JV115)&gt;$BJ115,$BJ115-SUM(MW115:$RV115),EV115),0))</f>
        <v>0</v>
      </c>
      <c r="MW115" s="5">
        <f>IF(EW115=0,0,IF($BJ115&gt;SUM(EX115:$JV115),IF(EW115+SUM(EX115:$JV115)&gt;$BJ115,$BJ115-SUM(MX115:$RV115),EW115),0))</f>
        <v>0</v>
      </c>
      <c r="MX115" s="5">
        <f>IF(EX115=0,0,IF($BJ115&gt;SUM(EY115:$JV115),IF(EX115+SUM(EY115:$JV115)&gt;$BJ115,$BJ115-SUM(MY115:$RV115),EX115),0))</f>
        <v>0</v>
      </c>
      <c r="MY115" s="5">
        <f>IF(EY115=0,0,IF($BJ115&gt;SUM(EZ115:$JV115),IF(EY115+SUM(EZ115:$JV115)&gt;$BJ115,$BJ115-SUM(MZ115:$RV115),EY115),0))</f>
        <v>0</v>
      </c>
      <c r="MZ115" s="5">
        <f>IF(EZ115=0,0,IF($BJ115&gt;SUM(FA115:$JV115),IF(EZ115+SUM(FA115:$JV115)&gt;$BJ115,$BJ115-SUM(NA115:$RV115),EZ115),0))</f>
        <v>0</v>
      </c>
      <c r="NA115" s="5">
        <f>IF(FA115=0,0,IF($BJ115&gt;SUM(FB115:$JV115),IF(FA115+SUM(FB115:$JV115)&gt;$BJ115,$BJ115-SUM(NB115:$RV115),FA115),0))</f>
        <v>0</v>
      </c>
      <c r="NB115" s="5">
        <f>IF(FB115=0,0,IF($BJ115&gt;SUM(FC115:$JV115),IF(FB115+SUM(FC115:$JV115)&gt;$BJ115,$BJ115-SUM(NC115:$RV115),FB115),0))</f>
        <v>0</v>
      </c>
      <c r="NC115" s="5">
        <f>IF(FC115=0,0,IF($BJ115&gt;SUM(FD115:$JV115),IF(FC115+SUM(FD115:$JV115)&gt;$BJ115,$BJ115-SUM(ND115:$RV115),FC115),0))</f>
        <v>0</v>
      </c>
      <c r="ND115" s="5">
        <f>IF(FD115=0,0,IF($BJ115&gt;SUM(FE115:$JV115),IF(FD115+SUM(FE115:$JV115)&gt;$BJ115,$BJ115-SUM(NE115:$RV115),FD115),0))</f>
        <v>0</v>
      </c>
      <c r="NE115" s="5">
        <f>IF(FE115=0,0,IF($BJ115&gt;SUM(FF115:$JV115),IF(FE115+SUM(FF115:$JV115)&gt;$BJ115,$BJ115-SUM(NF115:$RV115),FE115),0))</f>
        <v>0</v>
      </c>
      <c r="NF115" s="5">
        <f>IF(FF115=0,0,IF($BJ115&gt;SUM(FG115:$JV115),IF(FF115+SUM(FG115:$JV115)&gt;$BJ115,$BJ115-SUM(NG115:$RV115),FF115),0))</f>
        <v>0</v>
      </c>
      <c r="NG115" s="5">
        <f>IF(FG115=0,0,IF($BJ115&gt;SUM(FH115:$JV115),IF(FG115+SUM(FH115:$JV115)&gt;$BJ115,$BJ115-SUM(NH115:$RV115),FG115),0))</f>
        <v>0</v>
      </c>
      <c r="NH115" s="5">
        <f>IF(FH115=0,0,IF($BJ115&gt;SUM(FI115:$JV115),IF(FH115+SUM(FI115:$JV115)&gt;$BJ115,$BJ115-SUM(NI115:$RV115),FH115),0))</f>
        <v>0</v>
      </c>
      <c r="NI115" s="5">
        <f>IF(FI115=0,0,IF($BJ115&gt;SUM(FJ115:$JV115),IF(FI115+SUM(FJ115:$JV115)&gt;$BJ115,$BJ115-SUM(NJ115:$RV115),FI115),0))</f>
        <v>0</v>
      </c>
      <c r="NJ115" s="5">
        <f>IF(FJ115=0,0,IF($BJ115&gt;SUM(FK115:$JV115),IF(FJ115+SUM(FK115:$JV115)&gt;$BJ115,$BJ115-SUM(NK115:$RV115),FJ115),0))</f>
        <v>0</v>
      </c>
      <c r="NK115" s="5">
        <f>IF(FK115=0,0,IF($BJ115&gt;SUM(FL115:$JV115),IF(FK115+SUM(FL115:$JV115)&gt;$BJ115,$BJ115-SUM(NL115:$RV115),FK115),0))</f>
        <v>0</v>
      </c>
      <c r="NL115" s="5">
        <f>IF(FL115=0,0,IF($BJ115&gt;SUM(FM115:$JV115),IF(FL115+SUM(FM115:$JV115)&gt;$BJ115,$BJ115-SUM(NM115:$RV115),FL115),0))</f>
        <v>0</v>
      </c>
      <c r="NM115" s="5">
        <f>IF(FM115=0,0,IF($BJ115&gt;SUM(FN115:$JV115),IF(FM115+SUM(FN115:$JV115)&gt;$BJ115,$BJ115-SUM(NN115:$RV115),FM115),0))</f>
        <v>0</v>
      </c>
      <c r="NN115" s="5">
        <f>IF(FN115=0,0,IF($BJ115&gt;SUM(FO115:$JV115),IF(FN115+SUM(FO115:$JV115)&gt;$BJ115,$BJ115-SUM(NO115:$RV115),FN115),0))</f>
        <v>0</v>
      </c>
      <c r="NO115" s="5">
        <f>IF(FO115=0,0,IF($BJ115&gt;SUM(FP115:$JV115),IF(FO115+SUM(FP115:$JV115)&gt;$BJ115,$BJ115-SUM(NP115:$RV115),FO115),0))</f>
        <v>0</v>
      </c>
      <c r="NP115" s="5">
        <f>IF(FP115=0,0,IF($BJ115&gt;SUM(FQ115:$JV115),IF(FP115+SUM(FQ115:$JV115)&gt;$BJ115,$BJ115-SUM(NQ115:$RV115),FP115),0))</f>
        <v>0</v>
      </c>
      <c r="NQ115" s="5">
        <f>IF(FQ115=0,0,IF($BJ115&gt;SUM(FR115:$JV115),IF(FQ115+SUM(FR115:$JV115)&gt;$BJ115,$BJ115-SUM(NR115:$RV115),FQ115),0))</f>
        <v>0</v>
      </c>
      <c r="NR115" s="5">
        <f>IF(FR115=0,0,IF($BJ115&gt;SUM(FS115:$JV115),IF(FR115+SUM(FS115:$JV115)&gt;$BJ115,$BJ115-SUM(NS115:$RV115),FR115),0))</f>
        <v>0</v>
      </c>
      <c r="NS115" s="5">
        <f>IF(FS115=0,0,IF($BJ115&gt;SUM(FT115:$JV115),IF(FS115+SUM(FT115:$JV115)&gt;$BJ115,$BJ115-SUM(NT115:$RV115),FS115),0))</f>
        <v>0</v>
      </c>
      <c r="NT115" s="5">
        <f>IF(FT115=0,0,IF($BJ115&gt;SUM(FU115:$JV115),IF(FT115+SUM(FU115:$JV115)&gt;$BJ115,$BJ115-SUM(NU115:$RV115),FT115),0))</f>
        <v>0</v>
      </c>
      <c r="NU115" s="5">
        <f>IF(FU115=0,0,IF($BJ115&gt;SUM(FV115:$JV115),IF(FU115+SUM(FV115:$JV115)&gt;$BJ115,$BJ115-SUM(NV115:$RV115),FU115),0))</f>
        <v>0</v>
      </c>
      <c r="NV115" s="5">
        <f>IF(FV115=0,0,IF($BJ115&gt;SUM(FW115:$JV115),IF(FV115+SUM(FW115:$JV115)&gt;$BJ115,$BJ115-SUM(NW115:$RV115),FV115),0))</f>
        <v>0</v>
      </c>
      <c r="NW115" s="5">
        <f>IF(FW115=0,0,IF($BJ115&gt;SUM(FX115:$JV115),IF(FW115+SUM(FX115:$JV115)&gt;$BJ115,$BJ115-SUM(NX115:$RV115),FW115),0))</f>
        <v>0</v>
      </c>
      <c r="NX115" s="5">
        <f>IF(FX115=0,0,IF($BJ115&gt;SUM(FY115:$JV115),IF(FX115+SUM(FY115:$JV115)&gt;$BJ115,$BJ115-SUM(NY115:$RV115),FX115),0))</f>
        <v>0</v>
      </c>
      <c r="NY115" s="5">
        <f>IF(FY115=0,0,IF($BJ115&gt;SUM(FZ115:$JV115),IF(FY115+SUM(FZ115:$JV115)&gt;$BJ115,$BJ115-SUM(NZ115:$RV115),FY115),0))</f>
        <v>0</v>
      </c>
      <c r="NZ115" s="5">
        <f>IF(FZ115=0,0,IF($BJ115&gt;SUM(GA115:$JV115),IF(FZ115+SUM(GA115:$JV115)&gt;$BJ115,$BJ115-SUM(OA115:$RV115),FZ115),0))</f>
        <v>0</v>
      </c>
      <c r="OA115" s="5">
        <f>IF(GA115=0,0,IF($BJ115&gt;SUM(GB115:$JV115),IF(GA115+SUM(GB115:$JV115)&gt;$BJ115,$BJ115-SUM(OB115:$RV115),GA115),0))</f>
        <v>0</v>
      </c>
      <c r="OB115" s="5">
        <f>IF(GB115=0,0,IF($BJ115&gt;SUM(GC115:$JV115),IF(GB115+SUM(GC115:$JV115)&gt;$BJ115,$BJ115-SUM(OC115:$RV115),GB115),0))</f>
        <v>0</v>
      </c>
      <c r="OC115" s="5">
        <f>IF(GC115=0,0,IF($BJ115&gt;SUM(GD115:$JV115),IF(GC115+SUM(GD115:$JV115)&gt;$BJ115,$BJ115-SUM(OD115:$RV115),GC115),0))</f>
        <v>0</v>
      </c>
      <c r="OD115" s="5">
        <f>IF(GD115=0,0,IF($BJ115&gt;SUM(GE115:$JV115),IF(GD115+SUM(GE115:$JV115)&gt;$BJ115,$BJ115-SUM(OE115:$RV115),GD115),0))</f>
        <v>0</v>
      </c>
      <c r="OE115" s="5">
        <f>IF(GE115=0,0,IF($BJ115&gt;SUM(GF115:$JV115),IF(GE115+SUM(GF115:$JV115)&gt;$BJ115,$BJ115-SUM(OF115:$RV115),GE115),0))</f>
        <v>0</v>
      </c>
      <c r="OF115" s="5">
        <f>IF(GF115=0,0,IF($BJ115&gt;SUM(GG115:$JV115),IF(GF115+SUM(GG115:$JV115)&gt;$BJ115,$BJ115-SUM(OG115:$RV115),GF115),0))</f>
        <v>0</v>
      </c>
      <c r="OG115" s="5">
        <f>IF(GG115=0,0,IF($BJ115&gt;SUM(GH115:$JV115),IF(GG115+SUM(GH115:$JV115)&gt;$BJ115,$BJ115-SUM(OH115:$RV115),GG115),0))</f>
        <v>0</v>
      </c>
      <c r="OH115" s="5">
        <f>IF(GH115=0,0,IF($BJ115&gt;SUM(GI115:$JV115),IF(GH115+SUM(GI115:$JV115)&gt;$BJ115,$BJ115-SUM(OI115:$RV115),GH115),0))</f>
        <v>0</v>
      </c>
      <c r="OI115" s="5">
        <f>IF(GI115=0,0,IF($BJ115&gt;SUM(GJ115:$JV115),IF(GI115+SUM(GJ115:$JV115)&gt;$BJ115,$BJ115-SUM(OJ115:$RV115),GI115),0))</f>
        <v>0</v>
      </c>
      <c r="OJ115" s="5">
        <f>IF(GJ115=0,0,IF($BJ115&gt;SUM(GK115:$JV115),IF(GJ115+SUM(GK115:$JV115)&gt;$BJ115,$BJ115-SUM(OK115:$RV115),GJ115),0))</f>
        <v>0</v>
      </c>
      <c r="OK115" s="5">
        <f>IF(GK115=0,0,IF($BJ115&gt;SUM(GL115:$JV115),IF(GK115+SUM(GL115:$JV115)&gt;$BJ115,$BJ115-SUM(OL115:$RV115),GK115),0))</f>
        <v>0</v>
      </c>
      <c r="OL115" s="5">
        <f>IF(GL115=0,0,IF($BJ115&gt;SUM(GM115:$JV115),IF(GL115+SUM(GM115:$JV115)&gt;$BJ115,$BJ115-SUM(OM115:$RV115),GL115),0))</f>
        <v>0</v>
      </c>
      <c r="OM115" s="5">
        <f>IF(GM115=0,0,IF($BJ115&gt;SUM(GN115:$JV115),IF(GM115+SUM(GN115:$JV115)&gt;$BJ115,$BJ115-SUM(ON115:$RV115),GM115),0))</f>
        <v>0</v>
      </c>
      <c r="ON115" s="5">
        <f>IF(GN115=0,0,IF($BJ115&gt;SUM(GO115:$JV115),IF(GN115+SUM(GO115:$JV115)&gt;$BJ115,$BJ115-SUM(OO115:$RV115),GN115),0))</f>
        <v>0</v>
      </c>
      <c r="OO115" s="5">
        <f>IF(GO115=0,0,IF($BJ115&gt;SUM(GP115:$JV115),IF(GO115+SUM(GP115:$JV115)&gt;$BJ115,$BJ115-SUM(OP115:$RV115),GO115),0))</f>
        <v>0</v>
      </c>
      <c r="OP115" s="5">
        <f>IF(GP115=0,0,IF($BJ115&gt;SUM(GQ115:$JV115),IF(GP115+SUM(GQ115:$JV115)&gt;$BJ115,$BJ115-SUM(OQ115:$RV115),GP115),0))</f>
        <v>0</v>
      </c>
      <c r="OQ115" s="5">
        <f>IF(GQ115=0,0,IF($BJ115&gt;SUM(GR115:$JV115),IF(GQ115+SUM(GR115:$JV115)&gt;$BJ115,$BJ115-SUM(OR115:$RV115),GQ115),0))</f>
        <v>0</v>
      </c>
      <c r="OR115" s="5">
        <f>IF(GR115=0,0,IF($BJ115&gt;SUM(GS115:$JV115),IF(GR115+SUM(GS115:$JV115)&gt;$BJ115,$BJ115-SUM(OS115:$RV115),GR115),0))</f>
        <v>0</v>
      </c>
      <c r="OS115" s="5">
        <f>IF(GS115=0,0,IF($BJ115&gt;SUM(GT115:$JV115),IF(GS115+SUM(GT115:$JV115)&gt;$BJ115,$BJ115-SUM(OT115:$RV115),GS115),0))</f>
        <v>0</v>
      </c>
      <c r="OT115" s="5">
        <f>IF(GT115=0,0,IF($BJ115&gt;SUM(GU115:$JV115),IF(GT115+SUM(GU115:$JV115)&gt;$BJ115,$BJ115-SUM(OU115:$RV115),GT115),0))</f>
        <v>0</v>
      </c>
      <c r="OU115" s="5">
        <f>IF(GU115=0,0,IF($BJ115&gt;SUM(GV115:$JV115),IF(GU115+SUM(GV115:$JV115)&gt;$BJ115,$BJ115-SUM(OV115:$RV115),GU115),0))</f>
        <v>0</v>
      </c>
      <c r="OV115" s="5">
        <f>IF(GV115=0,0,IF($BJ115&gt;SUM(GW115:$JV115),IF(GV115+SUM(GW115:$JV115)&gt;$BJ115,$BJ115-SUM(OW115:$RV115),GV115),0))</f>
        <v>0</v>
      </c>
      <c r="OW115" s="5">
        <f>IF(GW115=0,0,IF($BJ115&gt;SUM(GX115:$JV115),IF(GW115+SUM(GX115:$JV115)&gt;$BJ115,$BJ115-SUM(OX115:$RV115),GW115),0))</f>
        <v>0</v>
      </c>
      <c r="OX115" s="5">
        <f>IF(GX115=0,0,IF($BJ115&gt;SUM(GY115:$JV115),IF(GX115+SUM(GY115:$JV115)&gt;$BJ115,$BJ115-SUM(OY115:$RV115),GX115),0))</f>
        <v>0</v>
      </c>
      <c r="OY115" s="5">
        <f>IF(GY115=0,0,IF($BJ115&gt;SUM(GZ115:$JV115),IF(GY115+SUM(GZ115:$JV115)&gt;$BJ115,$BJ115-SUM(OZ115:$RV115),GY115),0))</f>
        <v>0</v>
      </c>
      <c r="OZ115" s="5">
        <f>IF(GZ115=0,0,IF($BJ115&gt;SUM(HA115:$JV115),IF(GZ115+SUM(HA115:$JV115)&gt;$BJ115,$BJ115-SUM(PA115:$RV115),GZ115),0))</f>
        <v>0</v>
      </c>
      <c r="PA115" s="5">
        <f>IF(HA115=0,0,IF($BJ115&gt;SUM(HB115:$JV115),IF(HA115+SUM(HB115:$JV115)&gt;$BJ115,$BJ115-SUM(PB115:$RV115),HA115),0))</f>
        <v>0</v>
      </c>
      <c r="PB115" s="5">
        <f>IF(HB115=0,0,IF($BJ115&gt;SUM(HC115:$JV115),IF(HB115+SUM(HC115:$JV115)&gt;$BJ115,$BJ115-SUM(PC115:$RV115),HB115),0))</f>
        <v>0</v>
      </c>
      <c r="PC115" s="5">
        <f>IF(HC115=0,0,IF($BJ115&gt;SUM(HD115:$JV115),IF(HC115+SUM(HD115:$JV115)&gt;$BJ115,$BJ115-SUM(PD115:$RV115),HC115),0))</f>
        <v>0</v>
      </c>
      <c r="PD115" s="5">
        <f>IF(HD115=0,0,IF($BJ115&gt;SUM(HE115:$JV115),IF(HD115+SUM(HE115:$JV115)&gt;$BJ115,$BJ115-SUM(PE115:$RV115),HD115),0))</f>
        <v>0</v>
      </c>
      <c r="PE115" s="5">
        <f>IF(HE115=0,0,IF($BJ115&gt;SUM(HF115:$JV115),IF(HE115+SUM(HF115:$JV115)&gt;$BJ115,$BJ115-SUM(PF115:$RV115),HE115),0))</f>
        <v>0</v>
      </c>
      <c r="PF115" s="5">
        <f>IF(HF115=0,0,IF($BJ115&gt;SUM(HG115:$JV115),IF(HF115+SUM(HG115:$JV115)&gt;$BJ115,$BJ115-SUM(PG115:$RV115),HF115),0))</f>
        <v>0</v>
      </c>
      <c r="PG115" s="5">
        <f>IF(HG115=0,0,IF($BJ115&gt;SUM(HH115:$JV115),IF(HG115+SUM(HH115:$JV115)&gt;$BJ115,$BJ115-SUM(PH115:$RV115),HG115),0))</f>
        <v>0</v>
      </c>
      <c r="PH115" s="5">
        <f>IF(HH115=0,0,IF($BJ115&gt;SUM(HI115:$JV115),IF(HH115+SUM(HI115:$JV115)&gt;$BJ115,$BJ115-SUM(PI115:$RV115),HH115),0))</f>
        <v>0</v>
      </c>
      <c r="PI115" s="5">
        <f>IF(HI115=0,0,IF($BJ115&gt;SUM(HJ115:$JV115),IF(HI115+SUM(HJ115:$JV115)&gt;$BJ115,$BJ115-SUM(PJ115:$RV115),HI115),0))</f>
        <v>0</v>
      </c>
      <c r="PJ115" s="5">
        <f>IF(HJ115=0,0,IF($BJ115&gt;SUM(HK115:$JV115),IF(HJ115+SUM(HK115:$JV115)&gt;$BJ115,$BJ115-SUM(PK115:$RV115),HJ115),0))</f>
        <v>0</v>
      </c>
      <c r="PK115" s="5">
        <f>IF(HK115=0,0,IF($BJ115&gt;SUM(HL115:$JV115),IF(HK115+SUM(HL115:$JV115)&gt;$BJ115,$BJ115-SUM(PL115:$RV115),HK115),0))</f>
        <v>0</v>
      </c>
      <c r="PL115" s="5">
        <f>IF(HL115=0,0,IF($BJ115&gt;SUM(HM115:$JV115),IF(HL115+SUM(HM115:$JV115)&gt;$BJ115,$BJ115-SUM(PM115:$RV115),HL115),0))</f>
        <v>0</v>
      </c>
      <c r="PM115" s="5">
        <f>IF(HM115=0,0,IF($BJ115&gt;SUM(HN115:$JV115),IF(HM115+SUM(HN115:$JV115)&gt;$BJ115,$BJ115-SUM(PN115:$RV115),HM115),0))</f>
        <v>0</v>
      </c>
      <c r="PN115" s="5">
        <f>IF(HN115=0,0,IF($BJ115&gt;SUM(HO115:$JV115),IF(HN115+SUM(HO115:$JV115)&gt;$BJ115,$BJ115-SUM(PO115:$RV115),HN115),0))</f>
        <v>0</v>
      </c>
      <c r="PO115" s="5">
        <f>IF(HO115=0,0,IF($BJ115&gt;SUM(HP115:$JV115),IF(HO115+SUM(HP115:$JV115)&gt;$BJ115,$BJ115-SUM(PP115:$RV115),HO115),0))</f>
        <v>0</v>
      </c>
      <c r="PP115" s="5">
        <f>IF(HP115=0,0,IF($BJ115&gt;SUM(HQ115:$JV115),IF(HP115+SUM(HQ115:$JV115)&gt;$BJ115,$BJ115-SUM(PQ115:$RV115),HP115),0))</f>
        <v>0</v>
      </c>
      <c r="PQ115" s="5">
        <f>IF(HQ115=0,0,IF($BJ115&gt;SUM(HR115:$JV115),IF(HQ115+SUM(HR115:$JV115)&gt;$BJ115,$BJ115-SUM(PR115:$RV115),HQ115),0))</f>
        <v>0</v>
      </c>
      <c r="PR115" s="5">
        <f>IF(HR115=0,0,IF($BJ115&gt;SUM(HS115:$JV115),IF(HR115+SUM(HS115:$JV115)&gt;$BJ115,$BJ115-SUM(PS115:$RV115),HR115),0))</f>
        <v>0</v>
      </c>
      <c r="PS115" s="5">
        <f>IF(HS115=0,0,IF($BJ115&gt;SUM(HT115:$JV115),IF(HS115+SUM(HT115:$JV115)&gt;$BJ115,$BJ115-SUM(PT115:$RV115),HS115),0))</f>
        <v>0</v>
      </c>
      <c r="PT115" s="5">
        <f>IF(HT115=0,0,IF($BJ115&gt;SUM(HU115:$JV115),IF(HT115+SUM(HU115:$JV115)&gt;$BJ115,$BJ115-SUM(PU115:$RV115),HT115),0))</f>
        <v>0</v>
      </c>
      <c r="PU115" s="5">
        <f>IF(HU115=0,0,IF($BJ115&gt;SUM(HV115:$JV115),IF(HU115+SUM(HV115:$JV115)&gt;$BJ115,$BJ115-SUM(PV115:$RV115),HU115),0))</f>
        <v>0</v>
      </c>
      <c r="PV115" s="5">
        <f>IF(HV115=0,0,IF($BJ115&gt;SUM(HW115:$JV115),IF(HV115+SUM(HW115:$JV115)&gt;$BJ115,$BJ115-SUM(PW115:$RV115),HV115),0))</f>
        <v>0</v>
      </c>
      <c r="PW115" s="5">
        <f>IF(HW115=0,0,IF($BJ115&gt;SUM(HX115:$JV115),IF(HW115+SUM(HX115:$JV115)&gt;$BJ115,$BJ115-SUM(PX115:$RV115),HW115),0))</f>
        <v>0</v>
      </c>
      <c r="PX115" s="5">
        <f>IF(HX115=0,0,IF($BJ115&gt;SUM(HY115:$JV115),IF(HX115+SUM(HY115:$JV115)&gt;$BJ115,$BJ115-SUM(PY115:$RV115),HX115),0))</f>
        <v>0</v>
      </c>
      <c r="PY115" s="5">
        <f>IF(HY115=0,0,IF($BJ115&gt;SUM(HZ115:$JV115),IF(HY115+SUM(HZ115:$JV115)&gt;$BJ115,$BJ115-SUM(PZ115:$RV115),HY115),0))</f>
        <v>0</v>
      </c>
      <c r="PZ115" s="5">
        <f>IF(HZ115=0,0,IF($BJ115&gt;SUM(IA115:$JV115),IF(HZ115+SUM(IA115:$JV115)&gt;$BJ115,$BJ115-SUM(QA115:$RV115),HZ115),0))</f>
        <v>0</v>
      </c>
      <c r="QA115" s="5">
        <f>IF(IA115=0,0,IF($BJ115&gt;SUM(IB115:$JV115),IF(IA115+SUM(IB115:$JV115)&gt;$BJ115,$BJ115-SUM(QB115:$RV115),IA115),0))</f>
        <v>0</v>
      </c>
      <c r="QB115" s="5">
        <f>IF(IB115=0,0,IF($BJ115&gt;SUM(IC115:$JV115),IF(IB115+SUM(IC115:$JV115)&gt;$BJ115,$BJ115-SUM(QC115:$RV115),IB115),0))</f>
        <v>0</v>
      </c>
      <c r="QC115" s="5">
        <f>IF(IC115=0,0,IF($BJ115&gt;SUM(ID115:$JV115),IF(IC115+SUM(ID115:$JV115)&gt;$BJ115,$BJ115-SUM(QD115:$RV115),IC115),0))</f>
        <v>0</v>
      </c>
      <c r="QD115" s="5">
        <f>IF(ID115=0,0,IF($BJ115&gt;SUM(IE115:$JV115),IF(ID115+SUM(IE115:$JV115)&gt;$BJ115,$BJ115-SUM(QE115:$RV115),ID115),0))</f>
        <v>0</v>
      </c>
      <c r="QE115" s="5">
        <f>IF(IE115=0,0,IF($BJ115&gt;SUM(IF115:$JV115),IF(IE115+SUM(IF115:$JV115)&gt;$BJ115,$BJ115-SUM(QF115:$RV115),IE115),0))</f>
        <v>0</v>
      </c>
      <c r="QF115" s="5">
        <f>IF(IF115=0,0,IF($BJ115&gt;SUM(IG115:$JV115),IF(IF115+SUM(IG115:$JV115)&gt;$BJ115,$BJ115-SUM(QG115:$RV115),IF115),0))</f>
        <v>0</v>
      </c>
      <c r="QG115" s="5">
        <f>IF(IG115=0,0,IF($BJ115&gt;SUM(IH115:$JV115),IF(IG115+SUM(IH115:$JV115)&gt;$BJ115,$BJ115-SUM(QH115:$RV115),IG115),0))</f>
        <v>0</v>
      </c>
      <c r="QH115" s="5">
        <f>IF(IH115=0,0,IF($BJ115&gt;SUM(II115:$JV115),IF(IH115+SUM(II115:$JV115)&gt;$BJ115,$BJ115-SUM(QI115:$RV115),IH115),0))</f>
        <v>0</v>
      </c>
      <c r="QI115" s="5">
        <f>IF(II115=0,0,IF($BJ115&gt;SUM(IJ115:$JV115),IF(II115+SUM(IJ115:$JV115)&gt;$BJ115,$BJ115-SUM(QJ115:$RV115),II115),0))</f>
        <v>0</v>
      </c>
      <c r="QJ115" s="5">
        <f>IF(IJ115=0,0,IF($BJ115&gt;SUM(IK115:$JV115),IF(IJ115+SUM(IK115:$JV115)&gt;$BJ115,$BJ115-SUM(QK115:$RV115),IJ115),0))</f>
        <v>0</v>
      </c>
      <c r="QK115" s="5">
        <f>IF(IK115=0,0,IF($BJ115&gt;SUM(IL115:$JV115),IF(IK115+SUM(IL115:$JV115)&gt;$BJ115,$BJ115-SUM(QL115:$RV115),IK115),0))</f>
        <v>0</v>
      </c>
      <c r="QL115" s="5">
        <f>IF(IL115=0,0,IF($BJ115&gt;SUM(IM115:$JV115),IF(IL115+SUM(IM115:$JV115)&gt;$BJ115,$BJ115-SUM(QM115:$RV115),IL115),0))</f>
        <v>0</v>
      </c>
      <c r="QM115" s="5">
        <f>IF(IM115=0,0,IF($BJ115&gt;SUM(IN115:$JV115),IF(IM115+SUM(IN115:$JV115)&gt;$BJ115,$BJ115-SUM(QN115:$RV115),IM115),0))</f>
        <v>0</v>
      </c>
      <c r="QN115" s="5">
        <f>IF(IN115=0,0,IF($BJ115&gt;SUM(IO115:$JV115),IF(IN115+SUM(IO115:$JV115)&gt;$BJ115,$BJ115-SUM(QO115:$RV115),IN115),0))</f>
        <v>0</v>
      </c>
      <c r="QO115" s="5">
        <f>IF(IO115=0,0,IF($BJ115&gt;SUM(IP115:$JV115),IF(IO115+SUM(IP115:$JV115)&gt;$BJ115,$BJ115-SUM(QP115:$RV115),IO115),0))</f>
        <v>0</v>
      </c>
      <c r="QP115" s="5">
        <f>IF(IP115=0,0,IF($BJ115&gt;SUM(IQ115:$JV115),IF(IP115+SUM(IQ115:$JV115)&gt;$BJ115,$BJ115-SUM(QQ115:$RV115),IP115),0))</f>
        <v>0</v>
      </c>
      <c r="QQ115" s="5">
        <f>IF(IQ115=0,0,IF($BJ115&gt;SUM(IR115:$JV115),IF(IQ115+SUM(IR115:$JV115)&gt;$BJ115,$BJ115-SUM(QR115:$RV115),IQ115),0))</f>
        <v>0</v>
      </c>
      <c r="QR115" s="5">
        <f>IF(IR115=0,0,IF($BJ115&gt;SUM(IS115:$JV115),IF(IR115+SUM(IS115:$JV115)&gt;$BJ115,$BJ115-SUM(QS115:$RV115),IR115),0))</f>
        <v>0</v>
      </c>
      <c r="QS115" s="5">
        <f>IF(IS115=0,0,IF($BJ115&gt;SUM(IT115:$JV115),IF(IS115+SUM(IT115:$JV115)&gt;$BJ115,$BJ115-SUM(QT115:$RV115),IS115),0))</f>
        <v>0</v>
      </c>
      <c r="QT115" s="5">
        <f>IF(IT115=0,0,IF($BJ115&gt;SUM(IU115:$JV115),IF(IT115+SUM(IU115:$JV115)&gt;$BJ115,$BJ115-SUM(QU115:$RV115),IT115),0))</f>
        <v>0</v>
      </c>
      <c r="QU115" s="5">
        <f>IF(IU115=0,0,IF($BJ115&gt;SUM(IV115:$JV115),IF(IU115+SUM(IV115:$JV115)&gt;$BJ115,$BJ115-SUM(QV115:$RV115),IU115),0))</f>
        <v>0</v>
      </c>
      <c r="QV115" s="5">
        <f>IF(IV115=0,0,IF($BJ115&gt;SUM(IW115:$JV115),IF(IV115+SUM(IW115:$JV115)&gt;$BJ115,$BJ115-SUM(QW115:$RV115),IV115),0))</f>
        <v>0</v>
      </c>
      <c r="QW115" s="5">
        <f>IF(IW115=0,0,IF($BJ115&gt;SUM(IX115:$JV115),IF(IW115+SUM(IX115:$JV115)&gt;$BJ115,$BJ115-SUM(QX115:$RV115),IW115),0))</f>
        <v>0</v>
      </c>
      <c r="QX115" s="5">
        <f>IF(IX115=0,0,IF($BJ115&gt;SUM(IY115:$JV115),IF(IX115+SUM(IY115:$JV115)&gt;$BJ115,$BJ115-SUM(QY115:$RV115),IX115),0))</f>
        <v>0</v>
      </c>
      <c r="QY115" s="5">
        <f>IF(IY115=0,0,IF($BJ115&gt;SUM(IZ115:$JV115),IF(IY115+SUM(IZ115:$JV115)&gt;$BJ115,$BJ115-SUM(QZ115:$RV115),IY115),0))</f>
        <v>0</v>
      </c>
      <c r="QZ115" s="5">
        <f>IF(IZ115=0,0,IF($BJ115&gt;SUM(JA115:$JV115),IF(IZ115+SUM(JA115:$JV115)&gt;$BJ115,$BJ115-SUM(RA115:$RV115),IZ115),0))</f>
        <v>0</v>
      </c>
      <c r="RA115" s="5">
        <f>IF(JA115=0,0,IF($BJ115&gt;SUM(JB115:$JV115),IF(JA115+SUM(JB115:$JV115)&gt;$BJ115,$BJ115-SUM(RB115:$RV115),JA115),0))</f>
        <v>0</v>
      </c>
      <c r="RB115" s="5">
        <f>IF(JB115=0,0,IF($BJ115&gt;SUM(JC115:$JV115),IF(JB115+SUM(JC115:$JV115)&gt;$BJ115,$BJ115-SUM(RC115:$RV115),JB115),0))</f>
        <v>0</v>
      </c>
      <c r="RC115" s="5">
        <f>IF(JC115=0,0,IF($BJ115&gt;SUM(JD115:$JV115),IF(JC115+SUM(JD115:$JV115)&gt;$BJ115,$BJ115-SUM(RD115:$RV115),JC115),0))</f>
        <v>0</v>
      </c>
      <c r="RD115" s="5">
        <f>IF(JD115=0,0,IF($BJ115&gt;SUM(JE115:$JV115),IF(JD115+SUM(JE115:$JV115)&gt;$BJ115,$BJ115-SUM(RE115:$RV115),JD115),0))</f>
        <v>0</v>
      </c>
      <c r="RE115" s="5">
        <f>IF(JE115=0,0,IF($BJ115&gt;SUM(JF115:$JV115),IF(JE115+SUM(JF115:$JV115)&gt;$BJ115,$BJ115-SUM(RF115:$RV115),JE115),0))</f>
        <v>0</v>
      </c>
      <c r="RF115" s="5">
        <f>IF(JF115=0,0,IF($BJ115&gt;SUM(JG115:$JV115),IF(JF115+SUM(JG115:$JV115)&gt;$BJ115,$BJ115-SUM(RG115:$RV115),JF115),0))</f>
        <v>0</v>
      </c>
      <c r="RG115" s="5">
        <f>IF(JG115=0,0,IF($BJ115&gt;SUM(JH115:$JV115),IF(JG115+SUM(JH115:$JV115)&gt;$BJ115,$BJ115-SUM(RH115:$RV115),JG115),0))</f>
        <v>0</v>
      </c>
      <c r="RH115" s="5">
        <f>IF(JH115=0,0,IF($BJ115&gt;SUM(JI115:$JV115),IF(JH115+SUM(JI115:$JV115)&gt;$BJ115,$BJ115-SUM(RI115:$RV115),JH115),0))</f>
        <v>0</v>
      </c>
      <c r="RI115" s="5">
        <f>IF(JI115=0,0,IF($BJ115&gt;SUM(JJ115:$JV115),IF(JI115+SUM(JJ115:$JV115)&gt;$BJ115,$BJ115-SUM(RJ115:$RV115),JI115),0))</f>
        <v>0</v>
      </c>
      <c r="RJ115" s="5">
        <f>IF(JJ115=0,0,IF($BJ115&gt;SUM(JK115:$JV115),IF(JJ115+SUM(JK115:$JV115)&gt;$BJ115,$BJ115-SUM(RK115:$RV115),JJ115),0))</f>
        <v>0</v>
      </c>
      <c r="RK115" s="5">
        <f>IF(JK115=0,0,IF($BJ115&gt;SUM(JL115:$JV115),IF(JK115+SUM(JL115:$JV115)&gt;$BJ115,$BJ115-SUM(RL115:$RV115),JK115),0))</f>
        <v>0</v>
      </c>
      <c r="RL115" s="5">
        <f>IF(JL115=0,0,IF($BJ115&gt;SUM(JM115:$JV115),IF(JL115+SUM(JM115:$JV115)&gt;$BJ115,$BJ115-SUM(RM115:$RV115),JL115),0))</f>
        <v>0</v>
      </c>
      <c r="RM115" s="5">
        <f>IF(JM115=0,0,IF($BJ115&gt;SUM(JN115:$JV115),IF(JM115+SUM(JN115:$JV115)&gt;$BJ115,$BJ115-SUM(RN115:$RV115),JM115),0))</f>
        <v>0</v>
      </c>
      <c r="RN115" s="5">
        <f>IF(JN115=0,0,IF($BJ115&gt;SUM(JO115:$JV115),IF(JN115+SUM(JO115:$JV115)&gt;$BJ115,$BJ115-SUM(RO115:$RV115),JN115),0))</f>
        <v>0</v>
      </c>
      <c r="RO115" s="5">
        <f>IF(JO115=0,0,IF($BJ115&gt;SUM(JP115:$JV115),IF(JO115+SUM(JP115:$JV115)&gt;$BJ115,$BJ115-SUM(RP115:$RV115),JO115),0))</f>
        <v>0</v>
      </c>
      <c r="RP115" s="5">
        <f>IF(JP115=0,0,IF($BJ115&gt;SUM(JQ115:$JV115),IF(JP115+SUM(JQ115:$JV115)&gt;$BJ115,$BJ115-SUM(RQ115:$RV115),JP115),0))</f>
        <v>0</v>
      </c>
      <c r="RQ115" s="5">
        <f>IF(JQ115=0,0,IF($BJ115&gt;SUM(JR115:$JV115),IF(JQ115+SUM(JR115:$JV115)&gt;$BJ115,$BJ115-SUM(RR115:$RV115),JQ115),0))</f>
        <v>55</v>
      </c>
      <c r="RR115" s="5">
        <f>IF(JR115=0,0,IF($BJ115&gt;SUM(JS115:$JV115),IF(JR115+SUM(JS115:$JV115)&gt;$BJ115,$BJ115-SUM(RS115:$RV115),JR115),0))</f>
        <v>70</v>
      </c>
      <c r="RS115" s="5">
        <f>IF(JS115=0,0,IF($BJ115&gt;SUM(JT115:$JV115),IF(JS115+SUM(JT115:$JV115)&gt;$BJ115,$BJ115-SUM(RT115:$RV115),JS115),0))</f>
        <v>70</v>
      </c>
      <c r="RT115" s="5">
        <f>IF(JT115=0,0,IF($BJ115&gt;SUM(JU115:$JV115),IF(JT115+SUM(JU115:$JV115)&gt;$BJ115,$BJ115-SUM(RU115:$RV115),JT115),0))</f>
        <v>95</v>
      </c>
      <c r="RU115" s="5">
        <f>IF(JU115=0,0,IF($BJ115&gt;SUM(JV115:$JV115),IF(JU115+SUM(JV115:$JV115)&gt;$BJ115,$BJ115-SUM(RV115:$RV115),JU115),0))</f>
        <v>60</v>
      </c>
      <c r="RV115" s="54"/>
      <c r="RW115" s="12">
        <f ca="1">SUMIFS(Sales!D$1:D$151,Sales!B$1:B$151,B115,Sales!C$1:C$151,C115)</f>
        <v>51</v>
      </c>
      <c r="RX115" s="65" t="b">
        <f>IF(COUNTIF(Sales!C$1:C$153,C115)=1,TRUE,FALSE)</f>
        <v>1</v>
      </c>
      <c r="RY115" t="b">
        <f t="shared" si="646"/>
        <v>1</v>
      </c>
    </row>
    <row r="116" spans="1:493" x14ac:dyDescent="0.35">
      <c r="A116" s="7">
        <f t="shared" ca="1" si="546"/>
        <v>116</v>
      </c>
      <c r="B116" s="126" t="str">
        <f t="shared" si="647"/>
        <v>GC-Shoes</v>
      </c>
      <c r="C116" s="20" t="s">
        <v>166</v>
      </c>
      <c r="D116" s="20" t="s">
        <v>487</v>
      </c>
      <c r="E116" s="155">
        <f>IF(LEFT(C116,5)="Total",0,SUMIFS(Costing!E$1:E$79,Costing!C$1:C$79,B116,Costing!D$1:D$79,C116))</f>
        <v>1100</v>
      </c>
      <c r="F116" s="60">
        <f>SUMIFS(Costing!G$1:G$79,Costing!C$1:C$79,B116,Costing!D$1:D$79,C116)</f>
        <v>35.249518181818182</v>
      </c>
      <c r="G116" s="92"/>
      <c r="H116" s="220"/>
      <c r="I116" s="67">
        <f t="shared" si="626"/>
        <v>0</v>
      </c>
      <c r="J116" s="92">
        <v>1</v>
      </c>
      <c r="K116" s="220">
        <v>65</v>
      </c>
      <c r="L116" s="67">
        <f t="shared" si="627"/>
        <v>29.750481818181818</v>
      </c>
      <c r="M116" s="92"/>
      <c r="N116" s="220"/>
      <c r="O116" s="67">
        <f t="shared" si="628"/>
        <v>0</v>
      </c>
      <c r="P116" s="92">
        <v>1</v>
      </c>
      <c r="Q116" s="220">
        <v>65</v>
      </c>
      <c r="R116" s="67">
        <f t="shared" si="629"/>
        <v>29.750481818181818</v>
      </c>
      <c r="S116" s="92"/>
      <c r="T116" s="220"/>
      <c r="U116" s="67">
        <f t="shared" si="630"/>
        <v>0</v>
      </c>
      <c r="V116" s="92">
        <v>3</v>
      </c>
      <c r="W116" s="220">
        <v>65</v>
      </c>
      <c r="X116" s="67">
        <f t="shared" si="631"/>
        <v>29.750481818181818</v>
      </c>
      <c r="Y116" s="92">
        <v>1</v>
      </c>
      <c r="Z116" s="220">
        <v>65</v>
      </c>
      <c r="AA116" s="67">
        <f t="shared" si="632"/>
        <v>29.750481818181818</v>
      </c>
      <c r="AB116" s="92"/>
      <c r="AC116" s="220"/>
      <c r="AD116" s="67">
        <f t="shared" si="633"/>
        <v>0</v>
      </c>
      <c r="AE116" s="92"/>
      <c r="AF116" s="220"/>
      <c r="AG116" s="67">
        <f t="shared" si="634"/>
        <v>0</v>
      </c>
      <c r="AH116" s="92"/>
      <c r="AI116" s="220"/>
      <c r="AJ116" s="67">
        <f t="shared" si="635"/>
        <v>0</v>
      </c>
      <c r="AK116" s="92"/>
      <c r="AL116" s="220"/>
      <c r="AM116" s="67">
        <f t="shared" si="636"/>
        <v>0</v>
      </c>
      <c r="AN116" s="92"/>
      <c r="AO116" s="220"/>
      <c r="AP116" s="67">
        <f t="shared" si="637"/>
        <v>0</v>
      </c>
      <c r="AQ116" s="92"/>
      <c r="AR116" s="220"/>
      <c r="AS116" s="67">
        <f t="shared" si="638"/>
        <v>0</v>
      </c>
      <c r="AT116" s="92"/>
      <c r="AU116" s="220"/>
      <c r="AV116" s="67">
        <f t="shared" si="639"/>
        <v>0</v>
      </c>
      <c r="AW116" s="92"/>
      <c r="AX116" s="220"/>
      <c r="AY116" s="67">
        <f t="shared" si="640"/>
        <v>0</v>
      </c>
      <c r="AZ116" s="92"/>
      <c r="BA116" s="220"/>
      <c r="BB116" s="67">
        <f t="shared" si="641"/>
        <v>0</v>
      </c>
      <c r="BC116" s="92"/>
      <c r="BD116" s="220"/>
      <c r="BE116" s="67">
        <f t="shared" si="642"/>
        <v>0</v>
      </c>
      <c r="BF116" s="92"/>
      <c r="BG116" s="220"/>
      <c r="BH116" s="67">
        <f t="shared" si="643"/>
        <v>0</v>
      </c>
      <c r="BI116" s="68"/>
      <c r="BJ116" s="154">
        <f t="shared" si="644"/>
        <v>1094</v>
      </c>
      <c r="BK116" s="116">
        <f t="shared" si="645"/>
        <v>38562.972890909092</v>
      </c>
      <c r="BL116" s="50"/>
      <c r="BM116" s="5">
        <f ca="1">SUMIFS(INDIRECT("Sales!"&amp;RW116&amp;":"&amp;RW116),Sales!$1:$1,"&gt;"&amp;$BN$2,Sales!$1:$1,"&lt;="&amp;$C$2)/$BM$2*30</f>
        <v>12.666666666666666</v>
      </c>
      <c r="BN116" s="72"/>
      <c r="BO116" s="5">
        <f>SUMIF($DB$2:$RV$2,"&lt;"&amp;BO$2,$DB116:$RV116)-SUM($BN116:BN116)</f>
        <v>0</v>
      </c>
      <c r="BP116" s="5">
        <f>SUMIF($DB$2:$RV$2,"&lt;"&amp;BP$2,$DB116:$RV116)-SUM($BN116:BO116)</f>
        <v>0</v>
      </c>
      <c r="BQ116" s="5">
        <f>SUMIF($DB$2:$RV$2,"&lt;"&amp;BQ$2,$DB116:$RV116)-SUM($BN116:BP116)</f>
        <v>0</v>
      </c>
      <c r="BR116" s="5">
        <f>SUMIF($DB$2:$RV$2,"&lt;"&amp;BR$2,$DB116:$RV116)-SUM($BN116:BQ116)</f>
        <v>0</v>
      </c>
      <c r="BS116" s="5">
        <f>SUMIF($DB$2:$RV$2,"&lt;"&amp;BS$2,$DB116:$RV116)-SUM($BN116:BR116)</f>
        <v>0</v>
      </c>
      <c r="BT116" s="5">
        <f>SUMIF($DB$2:$RV$2,"&lt;"&amp;BT$2,$DB116:$RV116)-SUM($BN116:BS116)</f>
        <v>1094</v>
      </c>
      <c r="BU116" s="5">
        <f t="shared" si="623"/>
        <v>448.77239488117004</v>
      </c>
      <c r="BV116" s="10"/>
      <c r="BW116" s="95"/>
      <c r="BX116" s="95">
        <v>0</v>
      </c>
      <c r="BY116" s="95">
        <v>0</v>
      </c>
      <c r="BZ116" s="95"/>
      <c r="CA116" s="95"/>
      <c r="CB116" s="95"/>
      <c r="CC116" s="79">
        <v>0</v>
      </c>
      <c r="CD116" s="79">
        <v>0</v>
      </c>
      <c r="CE116" s="79">
        <v>0</v>
      </c>
      <c r="CF116" s="79">
        <v>0</v>
      </c>
      <c r="CG116" s="79">
        <v>0</v>
      </c>
      <c r="CH116" s="79">
        <v>0</v>
      </c>
      <c r="CI116" s="79">
        <v>0</v>
      </c>
      <c r="CJ116" s="79">
        <v>0</v>
      </c>
      <c r="CK116" s="79">
        <v>0</v>
      </c>
      <c r="CL116" s="79">
        <v>0</v>
      </c>
      <c r="CM116" s="79">
        <v>0</v>
      </c>
      <c r="CN116" s="79">
        <v>0</v>
      </c>
      <c r="CO116" s="79">
        <v>0</v>
      </c>
      <c r="CP116" s="79">
        <v>25</v>
      </c>
      <c r="CQ116" s="79">
        <v>0</v>
      </c>
      <c r="CR116" s="79">
        <v>0</v>
      </c>
      <c r="CS116" s="79">
        <v>20</v>
      </c>
      <c r="CT116" s="79">
        <v>25</v>
      </c>
      <c r="CU116" s="79">
        <v>0</v>
      </c>
      <c r="CV116" s="79">
        <v>0</v>
      </c>
      <c r="CW116" s="79">
        <v>0</v>
      </c>
      <c r="CX116" s="95">
        <v>0</v>
      </c>
      <c r="CY116" s="79">
        <v>0</v>
      </c>
      <c r="CZ116" s="79">
        <v>0</v>
      </c>
      <c r="DA116" s="79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10</v>
      </c>
      <c r="DN116" s="5">
        <v>0</v>
      </c>
      <c r="DO116" s="5">
        <v>25</v>
      </c>
      <c r="DP116" s="5">
        <v>0</v>
      </c>
      <c r="DQ116" s="5">
        <v>0</v>
      </c>
      <c r="DR116" s="5">
        <v>0</v>
      </c>
      <c r="DS116" s="5">
        <v>5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20</v>
      </c>
      <c r="EY116" s="5">
        <v>0</v>
      </c>
      <c r="EZ116" s="5">
        <v>10</v>
      </c>
      <c r="FA116" s="5">
        <v>0</v>
      </c>
      <c r="FB116" s="5">
        <v>20</v>
      </c>
      <c r="FC116" s="5">
        <v>20</v>
      </c>
      <c r="FD116" s="5">
        <v>20</v>
      </c>
      <c r="FE116" s="5">
        <v>0</v>
      </c>
      <c r="FF116" s="5">
        <v>10</v>
      </c>
      <c r="FG116" s="5">
        <v>10</v>
      </c>
      <c r="FH116" s="5">
        <v>0</v>
      </c>
      <c r="FI116" s="5">
        <v>0</v>
      </c>
      <c r="FJ116" s="5">
        <v>10</v>
      </c>
      <c r="FK116" s="5">
        <v>10</v>
      </c>
      <c r="FL116" s="5">
        <v>21</v>
      </c>
      <c r="FM116" s="5">
        <v>20</v>
      </c>
      <c r="FN116" s="5">
        <v>0</v>
      </c>
      <c r="FO116" s="5">
        <v>20</v>
      </c>
      <c r="FP116" s="5">
        <v>0</v>
      </c>
      <c r="FQ116" s="5">
        <v>20</v>
      </c>
      <c r="FR116" s="5">
        <v>20</v>
      </c>
      <c r="FS116" s="5">
        <v>0</v>
      </c>
      <c r="FT116" s="5">
        <v>20</v>
      </c>
      <c r="FU116" s="5">
        <v>20</v>
      </c>
      <c r="FV116" s="5">
        <v>0</v>
      </c>
      <c r="FW116" s="5">
        <v>20</v>
      </c>
      <c r="FX116" s="5">
        <v>20</v>
      </c>
      <c r="FY116" s="5">
        <v>10</v>
      </c>
      <c r="FZ116" s="5">
        <v>10</v>
      </c>
      <c r="GA116" s="5">
        <v>30</v>
      </c>
      <c r="GB116" s="5">
        <v>7</v>
      </c>
      <c r="GC116" s="5">
        <v>5</v>
      </c>
      <c r="GD116" s="5">
        <v>0</v>
      </c>
      <c r="GE116" s="5">
        <v>30</v>
      </c>
      <c r="GF116" s="5">
        <v>34</v>
      </c>
      <c r="GG116" s="5">
        <v>0</v>
      </c>
      <c r="GH116" s="5">
        <v>20</v>
      </c>
      <c r="GI116" s="5">
        <v>35</v>
      </c>
      <c r="GJ116" s="5">
        <v>20</v>
      </c>
      <c r="GK116" s="5">
        <v>23</v>
      </c>
      <c r="GL116" s="5">
        <v>35</v>
      </c>
      <c r="GM116" s="5">
        <v>36</v>
      </c>
      <c r="GN116" s="5">
        <v>20</v>
      </c>
      <c r="GO116" s="5">
        <v>20</v>
      </c>
      <c r="GP116" s="5">
        <v>20</v>
      </c>
      <c r="GQ116" s="5">
        <v>30</v>
      </c>
      <c r="GR116" s="5">
        <v>50</v>
      </c>
      <c r="GS116" s="5">
        <v>50</v>
      </c>
      <c r="GT116" s="5">
        <v>50</v>
      </c>
      <c r="GU116" s="5">
        <v>55</v>
      </c>
      <c r="GV116" s="5">
        <v>95</v>
      </c>
      <c r="GW116" s="5">
        <v>85</v>
      </c>
      <c r="GX116" s="5">
        <v>0</v>
      </c>
      <c r="GY116" s="5">
        <v>150</v>
      </c>
      <c r="GZ116" s="5">
        <v>160</v>
      </c>
      <c r="HA116" s="5">
        <v>150</v>
      </c>
      <c r="HB116" s="5">
        <v>110</v>
      </c>
      <c r="HC116" s="5">
        <v>100</v>
      </c>
      <c r="HD116" s="5">
        <v>110</v>
      </c>
      <c r="HE116" s="5">
        <v>115</v>
      </c>
      <c r="HF116" s="5">
        <v>110</v>
      </c>
      <c r="HG116" s="5">
        <v>110</v>
      </c>
      <c r="HH116" s="5">
        <v>104</v>
      </c>
      <c r="HI116" s="5">
        <v>105</v>
      </c>
      <c r="HJ116" s="5">
        <v>155</v>
      </c>
      <c r="HK116" s="5">
        <v>80</v>
      </c>
      <c r="HL116" s="5">
        <v>159</v>
      </c>
      <c r="HM116" s="5">
        <v>62</v>
      </c>
      <c r="HN116" s="5">
        <v>70</v>
      </c>
      <c r="HO116" s="5">
        <v>71</v>
      </c>
      <c r="HP116" s="5">
        <v>60</v>
      </c>
      <c r="HQ116" s="5">
        <v>70</v>
      </c>
      <c r="HR116" s="5">
        <v>70</v>
      </c>
      <c r="HS116" s="5">
        <v>70</v>
      </c>
      <c r="HT116" s="5">
        <v>70</v>
      </c>
      <c r="HU116" s="5">
        <v>70</v>
      </c>
      <c r="HV116" s="5">
        <v>80</v>
      </c>
      <c r="HW116" s="5">
        <v>80</v>
      </c>
      <c r="HX116" s="5">
        <v>70</v>
      </c>
      <c r="HY116" s="5">
        <v>70</v>
      </c>
      <c r="HZ116" s="5">
        <v>75</v>
      </c>
      <c r="IA116" s="5">
        <v>75</v>
      </c>
      <c r="IB116" s="5">
        <v>75</v>
      </c>
      <c r="IC116" s="5">
        <v>120</v>
      </c>
      <c r="ID116" s="5">
        <v>100</v>
      </c>
      <c r="IE116" s="5">
        <v>110</v>
      </c>
      <c r="IF116" s="5"/>
      <c r="IG116" s="5">
        <v>115</v>
      </c>
      <c r="IH116" s="5">
        <v>120</v>
      </c>
      <c r="II116" s="5">
        <v>90</v>
      </c>
      <c r="IJ116" s="5">
        <v>90</v>
      </c>
      <c r="IK116" s="5">
        <v>65</v>
      </c>
      <c r="IL116" s="5">
        <v>70</v>
      </c>
      <c r="IM116" s="5">
        <v>105</v>
      </c>
      <c r="IN116" s="5">
        <v>46</v>
      </c>
      <c r="IO116" s="5">
        <v>105</v>
      </c>
      <c r="IP116" s="5">
        <v>100</v>
      </c>
      <c r="IQ116" s="5">
        <v>110</v>
      </c>
      <c r="IR116" s="5">
        <v>130</v>
      </c>
      <c r="IS116" s="5">
        <v>125</v>
      </c>
      <c r="IT116" s="5">
        <v>125</v>
      </c>
      <c r="IU116" s="5">
        <v>129</v>
      </c>
      <c r="IV116" s="5">
        <v>125</v>
      </c>
      <c r="IW116" s="5">
        <v>124</v>
      </c>
      <c r="IX116" s="5">
        <v>120</v>
      </c>
      <c r="IY116" s="5">
        <v>120</v>
      </c>
      <c r="IZ116" s="5">
        <v>120</v>
      </c>
      <c r="JA116" s="5">
        <v>50</v>
      </c>
      <c r="JB116" s="5">
        <v>0</v>
      </c>
      <c r="JC116" s="5">
        <v>120</v>
      </c>
      <c r="JD116" s="5">
        <v>90</v>
      </c>
      <c r="JE116" s="5">
        <v>0</v>
      </c>
      <c r="JF116" s="5">
        <v>150</v>
      </c>
      <c r="JG116" s="5">
        <v>160</v>
      </c>
      <c r="JH116" s="5">
        <v>150</v>
      </c>
      <c r="JI116" s="5">
        <v>198</v>
      </c>
      <c r="JJ116">
        <v>70</v>
      </c>
      <c r="JK116" s="5">
        <v>65</v>
      </c>
      <c r="JL116" s="5">
        <v>72</v>
      </c>
      <c r="JM116" s="5">
        <v>146</v>
      </c>
      <c r="JN116" s="5">
        <v>143</v>
      </c>
      <c r="JO116" s="5">
        <v>90</v>
      </c>
      <c r="JP116" s="5">
        <v>133</v>
      </c>
      <c r="JQ116" s="5">
        <v>80</v>
      </c>
      <c r="JR116" s="5">
        <v>80</v>
      </c>
      <c r="JS116" s="5">
        <v>112</v>
      </c>
      <c r="JT116" s="5">
        <v>132</v>
      </c>
      <c r="JU116" s="5">
        <v>275</v>
      </c>
      <c r="JV116" s="54"/>
      <c r="JW116" s="5">
        <f>IF(BW116=0,0,IF($BJ116&gt;SUM(BX116:$JV116),IF(BW116+SUM(BX116:$JV116)&gt;$BJ116,$BJ116-SUM(JX116:$RV116),BW116),0))</f>
        <v>0</v>
      </c>
      <c r="JX116" s="5">
        <f>IF(BX116=0,0,IF($BJ116&gt;SUM(BY116:$JV116),IF(BX116+SUM(BY116:$JV116)&gt;$BJ116,$BJ116-SUM(JY116:$RV116),BX116),0))</f>
        <v>0</v>
      </c>
      <c r="JY116" s="5">
        <f>IF(BY116=0,0,IF($BJ116&gt;SUM(BZ116:$JV116),IF(BY116+SUM(BZ116:$JV116)&gt;$BJ116,$BJ116-SUM(JZ116:$RV116),BY116),0))</f>
        <v>0</v>
      </c>
      <c r="JZ116" s="5">
        <f>IF(BZ116=0,0,IF($BJ116&gt;SUM(CA116:$JV116),IF(BZ116+SUM(CA116:$JV116)&gt;$BJ116,$BJ116-SUM(KA116:$RV116),BZ116),0))</f>
        <v>0</v>
      </c>
      <c r="KA116" s="5">
        <f>IF(CA116=0,0,IF($BJ116&gt;SUM(CB116:$JV116),IF(CA116+SUM(CB116:$JV116)&gt;$BJ116,$BJ116-SUM(KB116:$RV116),CA116),0))</f>
        <v>0</v>
      </c>
      <c r="KB116" s="5">
        <f>IF(CB116=0,0,IF($BJ116&gt;SUM(CC116:$JV116),IF(CB116+SUM(CC116:$JV116)&gt;$BJ116,$BJ116-SUM(KC116:$RV116),CB116),0))</f>
        <v>0</v>
      </c>
      <c r="KC116" s="5">
        <f>IF(CC116=0,0,IF($BJ116&gt;SUM(CD116:$JV116),IF(CC116+SUM(CD116:$JV116)&gt;$BJ116,$BJ116-SUM(KD116:$RV116),CC116),0))</f>
        <v>0</v>
      </c>
      <c r="KD116" s="5">
        <f>IF(CD116=0,0,IF($BJ116&gt;SUM(CE116:$JV116),IF(CD116+SUM(CE116:$JV116)&gt;$BJ116,$BJ116-SUM(KE116:$RV116),CD116),0))</f>
        <v>0</v>
      </c>
      <c r="KE116" s="5">
        <f>IF(CE116=0,0,IF($BJ116&gt;SUM(CF116:$JV116),IF(CE116+SUM(CF116:$JV116)&gt;$BJ116,$BJ116-SUM(KF116:$RV116),CE116),0))</f>
        <v>0</v>
      </c>
      <c r="KF116" s="5">
        <f>IF(CF116=0,0,IF($BJ116&gt;SUM(CG116:$JV116),IF(CF116+SUM(CG116:$JV116)&gt;$BJ116,$BJ116-SUM(KG116:$RV116),CF116),0))</f>
        <v>0</v>
      </c>
      <c r="KG116" s="5">
        <f>IF(CG116=0,0,IF($BJ116&gt;SUM(CH116:$JV116),IF(CG116+SUM(CH116:$JV116)&gt;$BJ116,$BJ116-SUM(KH116:$RV116),CG116),0))</f>
        <v>0</v>
      </c>
      <c r="KH116" s="5">
        <f>IF(CH116=0,0,IF($BJ116&gt;SUM(CI116:$JV116),IF(CH116+SUM(CI116:$JV116)&gt;$BJ116,$BJ116-SUM(KI116:$RV116),CH116),0))</f>
        <v>0</v>
      </c>
      <c r="KI116" s="5">
        <f>IF(CI116=0,0,IF($BJ116&gt;SUM(CJ116:$JV116),IF(CI116+SUM(CJ116:$JV116)&gt;$BJ116,$BJ116-SUM(KJ116:$RV116),CI116),0))</f>
        <v>0</v>
      </c>
      <c r="KJ116" s="5">
        <f>IF(CJ116=0,0,IF($BJ116&gt;SUM(CK116:$JV116),IF(CJ116+SUM(CK116:$JV116)&gt;$BJ116,$BJ116-SUM(KK116:$RV116),CJ116),0))</f>
        <v>0</v>
      </c>
      <c r="KK116" s="5">
        <f>IF(CK116=0,0,IF($BJ116&gt;SUM(CL116:$JV116),IF(CK116+SUM(CL116:$JV116)&gt;$BJ116,$BJ116-SUM(KL116:$RV116),CK116),0))</f>
        <v>0</v>
      </c>
      <c r="KL116" s="5">
        <f>IF(CL116=0,0,IF($BJ116&gt;SUM(CM116:$JV116),IF(CL116+SUM(CM116:$JV116)&gt;$BJ116,$BJ116-SUM(KM116:$RV116),CL116),0))</f>
        <v>0</v>
      </c>
      <c r="KM116" s="5">
        <f>IF(CM116=0,0,IF($BJ116&gt;SUM(CN116:$JV116),IF(CM116+SUM(CN116:$JV116)&gt;$BJ116,$BJ116-SUM(KN116:$RV116),CM116),0))</f>
        <v>0</v>
      </c>
      <c r="KN116" s="5">
        <f>IF(CN116=0,0,IF($BJ116&gt;SUM(CO116:$JV116),IF(CN116+SUM(CO116:$JV116)&gt;$BJ116,$BJ116-SUM(KO116:$RV116),CN116),0))</f>
        <v>0</v>
      </c>
      <c r="KO116" s="5">
        <f>IF(CO116=0,0,IF($BJ116&gt;SUM(CP116:$JV116),IF(CO116+SUM(CP116:$JV116)&gt;$BJ116,$BJ116-SUM(KP116:$RV116),CO116),0))</f>
        <v>0</v>
      </c>
      <c r="KP116" s="5">
        <f>IF(CP116=0,0,IF($BJ116&gt;SUM(CQ116:$JV116),IF(CP116+SUM(CQ116:$JV116)&gt;$BJ116,$BJ116-SUM(KQ116:$RV116),CP116),0))</f>
        <v>0</v>
      </c>
      <c r="KQ116" s="5">
        <f>IF(CQ116=0,0,IF($BJ116&gt;SUM(CR116:$JV116),IF(CQ116+SUM(CR116:$JV116)&gt;$BJ116,$BJ116-SUM(KR116:$RV116),CQ116),0))</f>
        <v>0</v>
      </c>
      <c r="KR116" s="5">
        <f>IF(CR116=0,0,IF($BJ116&gt;SUM(CS116:$JV116),IF(CR116+SUM(CS116:$JV116)&gt;$BJ116,$BJ116-SUM(KS116:$RV116),CR116),0))</f>
        <v>0</v>
      </c>
      <c r="KS116" s="5">
        <f>IF(CS116=0,0,IF($BJ116&gt;SUM(CT116:$JV116),IF(CS116+SUM(CT116:$JV116)&gt;$BJ116,$BJ116-SUM(KT116:$RV116),CS116),0))</f>
        <v>0</v>
      </c>
      <c r="KT116" s="5">
        <f>IF(CT116=0,0,IF($BJ116&gt;SUM(CU116:$JV116),IF(CT116+SUM(CU116:$JV116)&gt;$BJ116,$BJ116-SUM(KU116:$RV116),CT116),0))</f>
        <v>0</v>
      </c>
      <c r="KU116" s="5">
        <f>IF(CU116=0,0,IF($BJ116&gt;SUM(CV116:$JV116),IF(CU116+SUM(CV116:$JV116)&gt;$BJ116,$BJ116-SUM(KV116:$RV116),CU116),0))</f>
        <v>0</v>
      </c>
      <c r="KV116" s="5">
        <f>IF(CV116=0,0,IF($BJ116&gt;SUM(CW116:$JV116),IF(CV116+SUM(CW116:$JV116)&gt;$BJ116,$BJ116-SUM(KW116:$RV116),CV116),0))</f>
        <v>0</v>
      </c>
      <c r="KW116" s="5">
        <f>IF(CW116=0,0,IF($BJ116&gt;SUM(CX116:$JV116),IF(CW116+SUM(CX116:$JV116)&gt;$BJ116,$BJ116-SUM(KX116:$RV116),CW116),0))</f>
        <v>0</v>
      </c>
      <c r="KX116" s="5">
        <f>IF(CX116=0,0,IF($BJ116&gt;SUM(CY116:$JV116),IF(CX116+SUM(CY116:$JV116)&gt;$BJ116,$BJ116-SUM(KY116:$RV116),CX116),0))</f>
        <v>0</v>
      </c>
      <c r="KY116" s="5">
        <f>IF(CY116=0,0,IF($BJ116&gt;SUM(CZ116:$JV116),IF(CY116+SUM(CZ116:$JV116)&gt;$BJ116,$BJ116-SUM(KZ116:$RV116),CY116),0))</f>
        <v>0</v>
      </c>
      <c r="KZ116" s="5">
        <f>IF(CZ116=0,0,IF($BJ116&gt;SUM(DA116:$JV116),IF(CZ116+SUM(DA116:$JV116)&gt;$BJ116,$BJ116-SUM(LA116:$RV116),CZ116),0))</f>
        <v>0</v>
      </c>
      <c r="LA116" s="5">
        <f>IF(DA116=0,0,IF($BJ116&gt;SUM(DB116:$JV116),IF(DA116+SUM(DB116:$JV116)&gt;$BJ116,$BJ116-SUM(LB116:$RV116),DA116),0))</f>
        <v>0</v>
      </c>
      <c r="LB116" s="5">
        <f>IF(DB116=0,0,IF($BJ116&gt;SUM(DC116:$JV116),IF(DB116+SUM(DC116:$JV116)&gt;$BJ116,$BJ116-SUM(LC116:$RV116),DB116),0))</f>
        <v>0</v>
      </c>
      <c r="LC116" s="5">
        <f>IF(DC116=0,0,IF($BJ116&gt;SUM(DD116:$JV116),IF(DC116+SUM(DD116:$JV116)&gt;$BJ116,$BJ116-SUM(LD116:$RV116),DC116),0))</f>
        <v>0</v>
      </c>
      <c r="LD116" s="5">
        <f>IF(DD116=0,0,IF($BJ116&gt;SUM(DE116:$JV116),IF(DD116+SUM(DE116:$JV116)&gt;$BJ116,$BJ116-SUM(LE116:$RV116),DD116),0))</f>
        <v>0</v>
      </c>
      <c r="LE116" s="5">
        <f>IF(DE116=0,0,IF($BJ116&gt;SUM(DF116:$JV116),IF(DE116+SUM(DF116:$JV116)&gt;$BJ116,$BJ116-SUM(LF116:$RV116),DE116),0))</f>
        <v>0</v>
      </c>
      <c r="LF116" s="5">
        <f>IF(DF116=0,0,IF($BJ116&gt;SUM(DG116:$JV116),IF(DF116+SUM(DG116:$JV116)&gt;$BJ116,$BJ116-SUM(LG116:$RV116),DF116),0))</f>
        <v>0</v>
      </c>
      <c r="LG116" s="5">
        <f>IF(DG116=0,0,IF($BJ116&gt;SUM(DH116:$JV116),IF(DG116+SUM(DH116:$JV116)&gt;$BJ116,$BJ116-SUM(LH116:$RV116),DG116),0))</f>
        <v>0</v>
      </c>
      <c r="LH116" s="5">
        <f>IF(DH116=0,0,IF($BJ116&gt;SUM(DI116:$JV116),IF(DH116+SUM(DI116:$JV116)&gt;$BJ116,$BJ116-SUM(LI116:$RV116),DH116),0))</f>
        <v>0</v>
      </c>
      <c r="LI116" s="5">
        <f>IF(DI116=0,0,IF($BJ116&gt;SUM(DJ116:$JV116),IF(DI116+SUM(DJ116:$JV116)&gt;$BJ116,$BJ116-SUM(LJ116:$RV116),DI116),0))</f>
        <v>0</v>
      </c>
      <c r="LJ116" s="5">
        <f>IF(DJ116=0,0,IF($BJ116&gt;SUM(DK116:$JV116),IF(DJ116+SUM(DK116:$JV116)&gt;$BJ116,$BJ116-SUM(LK116:$RV116),DJ116),0))</f>
        <v>0</v>
      </c>
      <c r="LK116" s="5">
        <f>IF(DK116=0,0,IF($BJ116&gt;SUM(DL116:$JV116),IF(DK116+SUM(DL116:$JV116)&gt;$BJ116,$BJ116-SUM(LL116:$RV116),DK116),0))</f>
        <v>0</v>
      </c>
      <c r="LL116" s="5">
        <f>IF(DL116=0,0,IF($BJ116&gt;SUM(DM116:$JV116),IF(DL116+SUM(DM116:$JV116)&gt;$BJ116,$BJ116-SUM(LM116:$RV116),DL116),0))</f>
        <v>0</v>
      </c>
      <c r="LM116" s="5">
        <f>IF(DM116=0,0,IF($BJ116&gt;SUM(DN116:$JV116),IF(DM116+SUM(DN116:$JV116)&gt;$BJ116,$BJ116-SUM(LN116:$RV116),DM116),0))</f>
        <v>0</v>
      </c>
      <c r="LN116" s="5">
        <f>IF(DN116=0,0,IF($BJ116&gt;SUM(DO116:$JV116),IF(DN116+SUM(DO116:$JV116)&gt;$BJ116,$BJ116-SUM(LO116:$RV116),DN116),0))</f>
        <v>0</v>
      </c>
      <c r="LO116" s="5">
        <f>IF(DO116=0,0,IF($BJ116&gt;SUM(DP116:$JV116),IF(DO116+SUM(DP116:$JV116)&gt;$BJ116,$BJ116-SUM(LP116:$RV116),DO116),0))</f>
        <v>0</v>
      </c>
      <c r="LP116" s="5">
        <f>IF(DP116=0,0,IF($BJ116&gt;SUM(DQ116:$JV116),IF(DP116+SUM(DQ116:$JV116)&gt;$BJ116,$BJ116-SUM(LQ116:$RV116),DP116),0))</f>
        <v>0</v>
      </c>
      <c r="LQ116" s="5">
        <f>IF(DQ116=0,0,IF($BJ116&gt;SUM(DR116:$JV116),IF(DQ116+SUM(DR116:$JV116)&gt;$BJ116,$BJ116-SUM(LR116:$RV116),DQ116),0))</f>
        <v>0</v>
      </c>
      <c r="LR116" s="5">
        <f>IF(DR116=0,0,IF($BJ116&gt;SUM(DS116:$JV116),IF(DR116+SUM(DS116:$JV116)&gt;$BJ116,$BJ116-SUM(LS116:$RV116),DR116),0))</f>
        <v>0</v>
      </c>
      <c r="LS116" s="5">
        <f>IF(DS116=0,0,IF($BJ116&gt;SUM(DT116:$JV116),IF(DS116+SUM(DT116:$JV116)&gt;$BJ116,$BJ116-SUM(LT116:$RV116),DS116),0))</f>
        <v>0</v>
      </c>
      <c r="LT116" s="5">
        <f>IF(DT116=0,0,IF($BJ116&gt;SUM(DU116:$JV116),IF(DT116+SUM(DU116:$JV116)&gt;$BJ116,$BJ116-SUM(LU116:$RV116),DT116),0))</f>
        <v>0</v>
      </c>
      <c r="LU116" s="5">
        <f>IF(DU116=0,0,IF($BJ116&gt;SUM(DV116:$JV116),IF(DU116+SUM(DV116:$JV116)&gt;$BJ116,$BJ116-SUM(LV116:$RV116),DU116),0))</f>
        <v>0</v>
      </c>
      <c r="LV116" s="5">
        <f>IF(DV116=0,0,IF($BJ116&gt;SUM(DW116:$JV116),IF(DV116+SUM(DW116:$JV116)&gt;$BJ116,$BJ116-SUM(LW116:$RV116),DV116),0))</f>
        <v>0</v>
      </c>
      <c r="LW116" s="5">
        <f>IF(DW116=0,0,IF($BJ116&gt;SUM(DX116:$JV116),IF(DW116+SUM(DX116:$JV116)&gt;$BJ116,$BJ116-SUM(LX116:$RV116),DW116),0))</f>
        <v>0</v>
      </c>
      <c r="LX116" s="5">
        <f>IF(DX116=0,0,IF($BJ116&gt;SUM(DY116:$JV116),IF(DX116+SUM(DY116:$JV116)&gt;$BJ116,$BJ116-SUM(LY116:$RV116),DX116),0))</f>
        <v>0</v>
      </c>
      <c r="LY116" s="5">
        <f>IF(DY116=0,0,IF($BJ116&gt;SUM(DZ116:$JV116),IF(DY116+SUM(DZ116:$JV116)&gt;$BJ116,$BJ116-SUM(LZ116:$RV116),DY116),0))</f>
        <v>0</v>
      </c>
      <c r="LZ116" s="5">
        <f>IF(DZ116=0,0,IF($BJ116&gt;SUM(EA116:$JV116),IF(DZ116+SUM(EA116:$JV116)&gt;$BJ116,$BJ116-SUM(MA116:$RV116),DZ116),0))</f>
        <v>0</v>
      </c>
      <c r="MA116" s="5">
        <f>IF(EA116=0,0,IF($BJ116&gt;SUM(EB116:$JV116),IF(EA116+SUM(EB116:$JV116)&gt;$BJ116,$BJ116-SUM(MB116:$RV116),EA116),0))</f>
        <v>0</v>
      </c>
      <c r="MB116" s="5">
        <f>IF(EB116=0,0,IF($BJ116&gt;SUM(EC116:$JV116),IF(EB116+SUM(EC116:$JV116)&gt;$BJ116,$BJ116-SUM(MC116:$RV116),EB116),0))</f>
        <v>0</v>
      </c>
      <c r="MC116" s="5">
        <f>IF(EC116=0,0,IF($BJ116&gt;SUM(ED116:$JV116),IF(EC116+SUM(ED116:$JV116)&gt;$BJ116,$BJ116-SUM(MD116:$RV116),EC116),0))</f>
        <v>0</v>
      </c>
      <c r="MD116" s="5">
        <f>IF(ED116=0,0,IF($BJ116&gt;SUM(EE116:$JV116),IF(ED116+SUM(EE116:$JV116)&gt;$BJ116,$BJ116-SUM(ME116:$RV116),ED116),0))</f>
        <v>0</v>
      </c>
      <c r="ME116" s="5">
        <f>IF(EE116=0,0,IF($BJ116&gt;SUM(EF116:$JV116),IF(EE116+SUM(EF116:$JV116)&gt;$BJ116,$BJ116-SUM(MF116:$RV116),EE116),0))</f>
        <v>0</v>
      </c>
      <c r="MF116" s="5">
        <f>IF(EF116=0,0,IF($BJ116&gt;SUM(EG116:$JV116),IF(EF116+SUM(EG116:$JV116)&gt;$BJ116,$BJ116-SUM(MG116:$RV116),EF116),0))</f>
        <v>0</v>
      </c>
      <c r="MG116" s="5">
        <f>IF(EG116=0,0,IF($BJ116&gt;SUM(EH116:$JV116),IF(EG116+SUM(EH116:$JV116)&gt;$BJ116,$BJ116-SUM(MH116:$RV116),EG116),0))</f>
        <v>0</v>
      </c>
      <c r="MH116" s="5">
        <f>IF(EH116=0,0,IF($BJ116&gt;SUM(EI116:$JV116),IF(EH116+SUM(EI116:$JV116)&gt;$BJ116,$BJ116-SUM(MI116:$RV116),EH116),0))</f>
        <v>0</v>
      </c>
      <c r="MI116" s="5">
        <f>IF(EI116=0,0,IF($BJ116&gt;SUM(EJ116:$JV116),IF(EI116+SUM(EJ116:$JV116)&gt;$BJ116,$BJ116-SUM(MJ116:$RV116),EI116),0))</f>
        <v>0</v>
      </c>
      <c r="MJ116" s="5">
        <f>IF(EJ116=0,0,IF($BJ116&gt;SUM(EK116:$JV116),IF(EJ116+SUM(EK116:$JV116)&gt;$BJ116,$BJ116-SUM(MK116:$RV116),EJ116),0))</f>
        <v>0</v>
      </c>
      <c r="MK116" s="5">
        <f>IF(EK116=0,0,IF($BJ116&gt;SUM(EL116:$JV116),IF(EK116+SUM(EL116:$JV116)&gt;$BJ116,$BJ116-SUM(ML116:$RV116),EK116),0))</f>
        <v>0</v>
      </c>
      <c r="ML116" s="5">
        <f>IF(EL116=0,0,IF($BJ116&gt;SUM(EM116:$JV116),IF(EL116+SUM(EM116:$JV116)&gt;$BJ116,$BJ116-SUM(MM116:$RV116),EL116),0))</f>
        <v>0</v>
      </c>
      <c r="MM116" s="5">
        <f>IF(EM116=0,0,IF($BJ116&gt;SUM(EN116:$JV116),IF(EM116+SUM(EN116:$JV116)&gt;$BJ116,$BJ116-SUM(MN116:$RV116),EM116),0))</f>
        <v>0</v>
      </c>
      <c r="MN116" s="5">
        <f>IF(EN116=0,0,IF($BJ116&gt;SUM(EO116:$JV116),IF(EN116+SUM(EO116:$JV116)&gt;$BJ116,$BJ116-SUM(MO116:$RV116),EN116),0))</f>
        <v>0</v>
      </c>
      <c r="MO116" s="5">
        <f>IF(EO116=0,0,IF($BJ116&gt;SUM(EP116:$JV116),IF(EO116+SUM(EP116:$JV116)&gt;$BJ116,$BJ116-SUM(MP116:$RV116),EO116),0))</f>
        <v>0</v>
      </c>
      <c r="MP116" s="5">
        <f>IF(EP116=0,0,IF($BJ116&gt;SUM(EQ116:$JV116),IF(EP116+SUM(EQ116:$JV116)&gt;$BJ116,$BJ116-SUM(MQ116:$RV116),EP116),0))</f>
        <v>0</v>
      </c>
      <c r="MQ116" s="5">
        <f>IF(EQ116=0,0,IF($BJ116&gt;SUM(ER116:$JV116),IF(EQ116+SUM(ER116:$JV116)&gt;$BJ116,$BJ116-SUM(MR116:$RV116),EQ116),0))</f>
        <v>0</v>
      </c>
      <c r="MR116" s="5">
        <f>IF(ER116=0,0,IF($BJ116&gt;SUM(ES116:$JV116),IF(ER116+SUM(ES116:$JV116)&gt;$BJ116,$BJ116-SUM(MS116:$RV116),ER116),0))</f>
        <v>0</v>
      </c>
      <c r="MS116" s="5">
        <f>IF(ES116=0,0,IF($BJ116&gt;SUM(ET116:$JV116),IF(ES116+SUM(ET116:$JV116)&gt;$BJ116,$BJ116-SUM(MT116:$RV116),ES116),0))</f>
        <v>0</v>
      </c>
      <c r="MT116" s="5">
        <f>IF(ET116=0,0,IF($BJ116&gt;SUM(EU116:$JV116),IF(ET116+SUM(EU116:$JV116)&gt;$BJ116,$BJ116-SUM(MU116:$RV116),ET116),0))</f>
        <v>0</v>
      </c>
      <c r="MU116" s="5">
        <f>IF(EU116=0,0,IF($BJ116&gt;SUM(EV116:$JV116),IF(EU116+SUM(EV116:$JV116)&gt;$BJ116,$BJ116-SUM(MV116:$RV116),EU116),0))</f>
        <v>0</v>
      </c>
      <c r="MV116" s="5">
        <f>IF(EV116=0,0,IF($BJ116&gt;SUM(EW116:$JV116),IF(EV116+SUM(EW116:$JV116)&gt;$BJ116,$BJ116-SUM(MW116:$RV116),EV116),0))</f>
        <v>0</v>
      </c>
      <c r="MW116" s="5">
        <f>IF(EW116=0,0,IF($BJ116&gt;SUM(EX116:$JV116),IF(EW116+SUM(EX116:$JV116)&gt;$BJ116,$BJ116-SUM(MX116:$RV116),EW116),0))</f>
        <v>0</v>
      </c>
      <c r="MX116" s="5">
        <f>IF(EX116=0,0,IF($BJ116&gt;SUM(EY116:$JV116),IF(EX116+SUM(EY116:$JV116)&gt;$BJ116,$BJ116-SUM(MY116:$RV116),EX116),0))</f>
        <v>0</v>
      </c>
      <c r="MY116" s="5">
        <f>IF(EY116=0,0,IF($BJ116&gt;SUM(EZ116:$JV116),IF(EY116+SUM(EZ116:$JV116)&gt;$BJ116,$BJ116-SUM(MZ116:$RV116),EY116),0))</f>
        <v>0</v>
      </c>
      <c r="MZ116" s="5">
        <f>IF(EZ116=0,0,IF($BJ116&gt;SUM(FA116:$JV116),IF(EZ116+SUM(FA116:$JV116)&gt;$BJ116,$BJ116-SUM(NA116:$RV116),EZ116),0))</f>
        <v>0</v>
      </c>
      <c r="NA116" s="5">
        <f>IF(FA116=0,0,IF($BJ116&gt;SUM(FB116:$JV116),IF(FA116+SUM(FB116:$JV116)&gt;$BJ116,$BJ116-SUM(NB116:$RV116),FA116),0))</f>
        <v>0</v>
      </c>
      <c r="NB116" s="5">
        <f>IF(FB116=0,0,IF($BJ116&gt;SUM(FC116:$JV116),IF(FB116+SUM(FC116:$JV116)&gt;$BJ116,$BJ116-SUM(NC116:$RV116),FB116),0))</f>
        <v>0</v>
      </c>
      <c r="NC116" s="5">
        <f>IF(FC116=0,0,IF($BJ116&gt;SUM(FD116:$JV116),IF(FC116+SUM(FD116:$JV116)&gt;$BJ116,$BJ116-SUM(ND116:$RV116),FC116),0))</f>
        <v>0</v>
      </c>
      <c r="ND116" s="5">
        <f>IF(FD116=0,0,IF($BJ116&gt;SUM(FE116:$JV116),IF(FD116+SUM(FE116:$JV116)&gt;$BJ116,$BJ116-SUM(NE116:$RV116),FD116),0))</f>
        <v>0</v>
      </c>
      <c r="NE116" s="5">
        <f>IF(FE116=0,0,IF($BJ116&gt;SUM(FF116:$JV116),IF(FE116+SUM(FF116:$JV116)&gt;$BJ116,$BJ116-SUM(NF116:$RV116),FE116),0))</f>
        <v>0</v>
      </c>
      <c r="NF116" s="5">
        <f>IF(FF116=0,0,IF($BJ116&gt;SUM(FG116:$JV116),IF(FF116+SUM(FG116:$JV116)&gt;$BJ116,$BJ116-SUM(NG116:$RV116),FF116),0))</f>
        <v>0</v>
      </c>
      <c r="NG116" s="5">
        <f>IF(FG116=0,0,IF($BJ116&gt;SUM(FH116:$JV116),IF(FG116+SUM(FH116:$JV116)&gt;$BJ116,$BJ116-SUM(NH116:$RV116),FG116),0))</f>
        <v>0</v>
      </c>
      <c r="NH116" s="5">
        <f>IF(FH116=0,0,IF($BJ116&gt;SUM(FI116:$JV116),IF(FH116+SUM(FI116:$JV116)&gt;$BJ116,$BJ116-SUM(NI116:$RV116),FH116),0))</f>
        <v>0</v>
      </c>
      <c r="NI116" s="5">
        <f>IF(FI116=0,0,IF($BJ116&gt;SUM(FJ116:$JV116),IF(FI116+SUM(FJ116:$JV116)&gt;$BJ116,$BJ116-SUM(NJ116:$RV116),FI116),0))</f>
        <v>0</v>
      </c>
      <c r="NJ116" s="5">
        <f>IF(FJ116=0,0,IF($BJ116&gt;SUM(FK116:$JV116),IF(FJ116+SUM(FK116:$JV116)&gt;$BJ116,$BJ116-SUM(NK116:$RV116),FJ116),0))</f>
        <v>0</v>
      </c>
      <c r="NK116" s="5">
        <f>IF(FK116=0,0,IF($BJ116&gt;SUM(FL116:$JV116),IF(FK116+SUM(FL116:$JV116)&gt;$BJ116,$BJ116-SUM(NL116:$RV116),FK116),0))</f>
        <v>0</v>
      </c>
      <c r="NL116" s="5">
        <f>IF(FL116=0,0,IF($BJ116&gt;SUM(FM116:$JV116),IF(FL116+SUM(FM116:$JV116)&gt;$BJ116,$BJ116-SUM(NM116:$RV116),FL116),0))</f>
        <v>0</v>
      </c>
      <c r="NM116" s="5">
        <f>IF(FM116=0,0,IF($BJ116&gt;SUM(FN116:$JV116),IF(FM116+SUM(FN116:$JV116)&gt;$BJ116,$BJ116-SUM(NN116:$RV116),FM116),0))</f>
        <v>0</v>
      </c>
      <c r="NN116" s="5">
        <f>IF(FN116=0,0,IF($BJ116&gt;SUM(FO116:$JV116),IF(FN116+SUM(FO116:$JV116)&gt;$BJ116,$BJ116-SUM(NO116:$RV116),FN116),0))</f>
        <v>0</v>
      </c>
      <c r="NO116" s="5">
        <f>IF(FO116=0,0,IF($BJ116&gt;SUM(FP116:$JV116),IF(FO116+SUM(FP116:$JV116)&gt;$BJ116,$BJ116-SUM(NP116:$RV116),FO116),0))</f>
        <v>0</v>
      </c>
      <c r="NP116" s="5">
        <f>IF(FP116=0,0,IF($BJ116&gt;SUM(FQ116:$JV116),IF(FP116+SUM(FQ116:$JV116)&gt;$BJ116,$BJ116-SUM(NQ116:$RV116),FP116),0))</f>
        <v>0</v>
      </c>
      <c r="NQ116" s="5">
        <f>IF(FQ116=0,0,IF($BJ116&gt;SUM(FR116:$JV116),IF(FQ116+SUM(FR116:$JV116)&gt;$BJ116,$BJ116-SUM(NR116:$RV116),FQ116),0))</f>
        <v>0</v>
      </c>
      <c r="NR116" s="5">
        <f>IF(FR116=0,0,IF($BJ116&gt;SUM(FS116:$JV116),IF(FR116+SUM(FS116:$JV116)&gt;$BJ116,$BJ116-SUM(NS116:$RV116),FR116),0))</f>
        <v>0</v>
      </c>
      <c r="NS116" s="5">
        <f>IF(FS116=0,0,IF($BJ116&gt;SUM(FT116:$JV116),IF(FS116+SUM(FT116:$JV116)&gt;$BJ116,$BJ116-SUM(NT116:$RV116),FS116),0))</f>
        <v>0</v>
      </c>
      <c r="NT116" s="5">
        <f>IF(FT116=0,0,IF($BJ116&gt;SUM(FU116:$JV116),IF(FT116+SUM(FU116:$JV116)&gt;$BJ116,$BJ116-SUM(NU116:$RV116),FT116),0))</f>
        <v>0</v>
      </c>
      <c r="NU116" s="5">
        <f>IF(FU116=0,0,IF($BJ116&gt;SUM(FV116:$JV116),IF(FU116+SUM(FV116:$JV116)&gt;$BJ116,$BJ116-SUM(NV116:$RV116),FU116),0))</f>
        <v>0</v>
      </c>
      <c r="NV116" s="5">
        <f>IF(FV116=0,0,IF($BJ116&gt;SUM(FW116:$JV116),IF(FV116+SUM(FW116:$JV116)&gt;$BJ116,$BJ116-SUM(NW116:$RV116),FV116),0))</f>
        <v>0</v>
      </c>
      <c r="NW116" s="5">
        <f>IF(FW116=0,0,IF($BJ116&gt;SUM(FX116:$JV116),IF(FW116+SUM(FX116:$JV116)&gt;$BJ116,$BJ116-SUM(NX116:$RV116),FW116),0))</f>
        <v>0</v>
      </c>
      <c r="NX116" s="5">
        <f>IF(FX116=0,0,IF($BJ116&gt;SUM(FY116:$JV116),IF(FX116+SUM(FY116:$JV116)&gt;$BJ116,$BJ116-SUM(NY116:$RV116),FX116),0))</f>
        <v>0</v>
      </c>
      <c r="NY116" s="5">
        <f>IF(FY116=0,0,IF($BJ116&gt;SUM(FZ116:$JV116),IF(FY116+SUM(FZ116:$JV116)&gt;$BJ116,$BJ116-SUM(NZ116:$RV116),FY116),0))</f>
        <v>0</v>
      </c>
      <c r="NZ116" s="5">
        <f>IF(FZ116=0,0,IF($BJ116&gt;SUM(GA116:$JV116),IF(FZ116+SUM(GA116:$JV116)&gt;$BJ116,$BJ116-SUM(OA116:$RV116),FZ116),0))</f>
        <v>0</v>
      </c>
      <c r="OA116" s="5">
        <f>IF(GA116=0,0,IF($BJ116&gt;SUM(GB116:$JV116),IF(GA116+SUM(GB116:$JV116)&gt;$BJ116,$BJ116-SUM(OB116:$RV116),GA116),0))</f>
        <v>0</v>
      </c>
      <c r="OB116" s="5">
        <f>IF(GB116=0,0,IF($BJ116&gt;SUM(GC116:$JV116),IF(GB116+SUM(GC116:$JV116)&gt;$BJ116,$BJ116-SUM(OC116:$RV116),GB116),0))</f>
        <v>0</v>
      </c>
      <c r="OC116" s="5">
        <f>IF(GC116=0,0,IF($BJ116&gt;SUM(GD116:$JV116),IF(GC116+SUM(GD116:$JV116)&gt;$BJ116,$BJ116-SUM(OD116:$RV116),GC116),0))</f>
        <v>0</v>
      </c>
      <c r="OD116" s="5">
        <f>IF(GD116=0,0,IF($BJ116&gt;SUM(GE116:$JV116),IF(GD116+SUM(GE116:$JV116)&gt;$BJ116,$BJ116-SUM(OE116:$RV116),GD116),0))</f>
        <v>0</v>
      </c>
      <c r="OE116" s="5">
        <f>IF(GE116=0,0,IF($BJ116&gt;SUM(GF116:$JV116),IF(GE116+SUM(GF116:$JV116)&gt;$BJ116,$BJ116-SUM(OF116:$RV116),GE116),0))</f>
        <v>0</v>
      </c>
      <c r="OF116" s="5">
        <f>IF(GF116=0,0,IF($BJ116&gt;SUM(GG116:$JV116),IF(GF116+SUM(GG116:$JV116)&gt;$BJ116,$BJ116-SUM(OG116:$RV116),GF116),0))</f>
        <v>0</v>
      </c>
      <c r="OG116" s="5">
        <f>IF(GG116=0,0,IF($BJ116&gt;SUM(GH116:$JV116),IF(GG116+SUM(GH116:$JV116)&gt;$BJ116,$BJ116-SUM(OH116:$RV116),GG116),0))</f>
        <v>0</v>
      </c>
      <c r="OH116" s="5">
        <f>IF(GH116=0,0,IF($BJ116&gt;SUM(GI116:$JV116),IF(GH116+SUM(GI116:$JV116)&gt;$BJ116,$BJ116-SUM(OI116:$RV116),GH116),0))</f>
        <v>0</v>
      </c>
      <c r="OI116" s="5">
        <f>IF(GI116=0,0,IF($BJ116&gt;SUM(GJ116:$JV116),IF(GI116+SUM(GJ116:$JV116)&gt;$BJ116,$BJ116-SUM(OJ116:$RV116),GI116),0))</f>
        <v>0</v>
      </c>
      <c r="OJ116" s="5">
        <f>IF(GJ116=0,0,IF($BJ116&gt;SUM(GK116:$JV116),IF(GJ116+SUM(GK116:$JV116)&gt;$BJ116,$BJ116-SUM(OK116:$RV116),GJ116),0))</f>
        <v>0</v>
      </c>
      <c r="OK116" s="5">
        <f>IF(GK116=0,0,IF($BJ116&gt;SUM(GL116:$JV116),IF(GK116+SUM(GL116:$JV116)&gt;$BJ116,$BJ116-SUM(OL116:$RV116),GK116),0))</f>
        <v>0</v>
      </c>
      <c r="OL116" s="5">
        <f>IF(GL116=0,0,IF($BJ116&gt;SUM(GM116:$JV116),IF(GL116+SUM(GM116:$JV116)&gt;$BJ116,$BJ116-SUM(OM116:$RV116),GL116),0))</f>
        <v>0</v>
      </c>
      <c r="OM116" s="5">
        <f>IF(GM116=0,0,IF($BJ116&gt;SUM(GN116:$JV116),IF(GM116+SUM(GN116:$JV116)&gt;$BJ116,$BJ116-SUM(ON116:$RV116),GM116),0))</f>
        <v>0</v>
      </c>
      <c r="ON116" s="5">
        <f>IF(GN116=0,0,IF($BJ116&gt;SUM(GO116:$JV116),IF(GN116+SUM(GO116:$JV116)&gt;$BJ116,$BJ116-SUM(OO116:$RV116),GN116),0))</f>
        <v>0</v>
      </c>
      <c r="OO116" s="5">
        <f>IF(GO116=0,0,IF($BJ116&gt;SUM(GP116:$JV116),IF(GO116+SUM(GP116:$JV116)&gt;$BJ116,$BJ116-SUM(OP116:$RV116),GO116),0))</f>
        <v>0</v>
      </c>
      <c r="OP116" s="5">
        <f>IF(GP116=0,0,IF($BJ116&gt;SUM(GQ116:$JV116),IF(GP116+SUM(GQ116:$JV116)&gt;$BJ116,$BJ116-SUM(OQ116:$RV116),GP116),0))</f>
        <v>0</v>
      </c>
      <c r="OQ116" s="5">
        <f>IF(GQ116=0,0,IF($BJ116&gt;SUM(GR116:$JV116),IF(GQ116+SUM(GR116:$JV116)&gt;$BJ116,$BJ116-SUM(OR116:$RV116),GQ116),0))</f>
        <v>0</v>
      </c>
      <c r="OR116" s="5">
        <f>IF(GR116=0,0,IF($BJ116&gt;SUM(GS116:$JV116),IF(GR116+SUM(GS116:$JV116)&gt;$BJ116,$BJ116-SUM(OS116:$RV116),GR116),0))</f>
        <v>0</v>
      </c>
      <c r="OS116" s="5">
        <f>IF(GS116=0,0,IF($BJ116&gt;SUM(GT116:$JV116),IF(GS116+SUM(GT116:$JV116)&gt;$BJ116,$BJ116-SUM(OT116:$RV116),GS116),0))</f>
        <v>0</v>
      </c>
      <c r="OT116" s="5">
        <f>IF(GT116=0,0,IF($BJ116&gt;SUM(GU116:$JV116),IF(GT116+SUM(GU116:$JV116)&gt;$BJ116,$BJ116-SUM(OU116:$RV116),GT116),0))</f>
        <v>0</v>
      </c>
      <c r="OU116" s="5">
        <f>IF(GU116=0,0,IF($BJ116&gt;SUM(GV116:$JV116),IF(GU116+SUM(GV116:$JV116)&gt;$BJ116,$BJ116-SUM(OV116:$RV116),GU116),0))</f>
        <v>0</v>
      </c>
      <c r="OV116" s="5">
        <f>IF(GV116=0,0,IF($BJ116&gt;SUM(GW116:$JV116),IF(GV116+SUM(GW116:$JV116)&gt;$BJ116,$BJ116-SUM(OW116:$RV116),GV116),0))</f>
        <v>0</v>
      </c>
      <c r="OW116" s="5">
        <f>IF(GW116=0,0,IF($BJ116&gt;SUM(GX116:$JV116),IF(GW116+SUM(GX116:$JV116)&gt;$BJ116,$BJ116-SUM(OX116:$RV116),GW116),0))</f>
        <v>0</v>
      </c>
      <c r="OX116" s="5">
        <f>IF(GX116=0,0,IF($BJ116&gt;SUM(GY116:$JV116),IF(GX116+SUM(GY116:$JV116)&gt;$BJ116,$BJ116-SUM(OY116:$RV116),GX116),0))</f>
        <v>0</v>
      </c>
      <c r="OY116" s="5">
        <f>IF(GY116=0,0,IF($BJ116&gt;SUM(GZ116:$JV116),IF(GY116+SUM(GZ116:$JV116)&gt;$BJ116,$BJ116-SUM(OZ116:$RV116),GY116),0))</f>
        <v>0</v>
      </c>
      <c r="OZ116" s="5">
        <f>IF(GZ116=0,0,IF($BJ116&gt;SUM(HA116:$JV116),IF(GZ116+SUM(HA116:$JV116)&gt;$BJ116,$BJ116-SUM(PA116:$RV116),GZ116),0))</f>
        <v>0</v>
      </c>
      <c r="PA116" s="5">
        <f>IF(HA116=0,0,IF($BJ116&gt;SUM(HB116:$JV116),IF(HA116+SUM(HB116:$JV116)&gt;$BJ116,$BJ116-SUM(PB116:$RV116),HA116),0))</f>
        <v>0</v>
      </c>
      <c r="PB116" s="5">
        <f>IF(HB116=0,0,IF($BJ116&gt;SUM(HC116:$JV116),IF(HB116+SUM(HC116:$JV116)&gt;$BJ116,$BJ116-SUM(PC116:$RV116),HB116),0))</f>
        <v>0</v>
      </c>
      <c r="PC116" s="5">
        <f>IF(HC116=0,0,IF($BJ116&gt;SUM(HD116:$JV116),IF(HC116+SUM(HD116:$JV116)&gt;$BJ116,$BJ116-SUM(PD116:$RV116),HC116),0))</f>
        <v>0</v>
      </c>
      <c r="PD116" s="5">
        <f>IF(HD116=0,0,IF($BJ116&gt;SUM(HE116:$JV116),IF(HD116+SUM(HE116:$JV116)&gt;$BJ116,$BJ116-SUM(PE116:$RV116),HD116),0))</f>
        <v>0</v>
      </c>
      <c r="PE116" s="5">
        <f>IF(HE116=0,0,IF($BJ116&gt;SUM(HF116:$JV116),IF(HE116+SUM(HF116:$JV116)&gt;$BJ116,$BJ116-SUM(PF116:$RV116),HE116),0))</f>
        <v>0</v>
      </c>
      <c r="PF116" s="5">
        <f>IF(HF116=0,0,IF($BJ116&gt;SUM(HG116:$JV116),IF(HF116+SUM(HG116:$JV116)&gt;$BJ116,$BJ116-SUM(PG116:$RV116),HF116),0))</f>
        <v>0</v>
      </c>
      <c r="PG116" s="5">
        <f>IF(HG116=0,0,IF($BJ116&gt;SUM(HH116:$JV116),IF(HG116+SUM(HH116:$JV116)&gt;$BJ116,$BJ116-SUM(PH116:$RV116),HG116),0))</f>
        <v>0</v>
      </c>
      <c r="PH116" s="5">
        <f>IF(HH116=0,0,IF($BJ116&gt;SUM(HI116:$JV116),IF(HH116+SUM(HI116:$JV116)&gt;$BJ116,$BJ116-SUM(PI116:$RV116),HH116),0))</f>
        <v>0</v>
      </c>
      <c r="PI116" s="5">
        <f>IF(HI116=0,0,IF($BJ116&gt;SUM(HJ116:$JV116),IF(HI116+SUM(HJ116:$JV116)&gt;$BJ116,$BJ116-SUM(PJ116:$RV116),HI116),0))</f>
        <v>0</v>
      </c>
      <c r="PJ116" s="5">
        <f>IF(HJ116=0,0,IF($BJ116&gt;SUM(HK116:$JV116),IF(HJ116+SUM(HK116:$JV116)&gt;$BJ116,$BJ116-SUM(PK116:$RV116),HJ116),0))</f>
        <v>0</v>
      </c>
      <c r="PK116" s="5">
        <f>IF(HK116=0,0,IF($BJ116&gt;SUM(HL116:$JV116),IF(HK116+SUM(HL116:$JV116)&gt;$BJ116,$BJ116-SUM(PL116:$RV116),HK116),0))</f>
        <v>0</v>
      </c>
      <c r="PL116" s="5">
        <f>IF(HL116=0,0,IF($BJ116&gt;SUM(HM116:$JV116),IF(HL116+SUM(HM116:$JV116)&gt;$BJ116,$BJ116-SUM(PM116:$RV116),HL116),0))</f>
        <v>0</v>
      </c>
      <c r="PM116" s="5">
        <f>IF(HM116=0,0,IF($BJ116&gt;SUM(HN116:$JV116),IF(HM116+SUM(HN116:$JV116)&gt;$BJ116,$BJ116-SUM(PN116:$RV116),HM116),0))</f>
        <v>0</v>
      </c>
      <c r="PN116" s="5">
        <f>IF(HN116=0,0,IF($BJ116&gt;SUM(HO116:$JV116),IF(HN116+SUM(HO116:$JV116)&gt;$BJ116,$BJ116-SUM(PO116:$RV116),HN116),0))</f>
        <v>0</v>
      </c>
      <c r="PO116" s="5">
        <f>IF(HO116=0,0,IF($BJ116&gt;SUM(HP116:$JV116),IF(HO116+SUM(HP116:$JV116)&gt;$BJ116,$BJ116-SUM(PP116:$RV116),HO116),0))</f>
        <v>0</v>
      </c>
      <c r="PP116" s="5">
        <f>IF(HP116=0,0,IF($BJ116&gt;SUM(HQ116:$JV116),IF(HP116+SUM(HQ116:$JV116)&gt;$BJ116,$BJ116-SUM(PQ116:$RV116),HP116),0))</f>
        <v>0</v>
      </c>
      <c r="PQ116" s="5">
        <f>IF(HQ116=0,0,IF($BJ116&gt;SUM(HR116:$JV116),IF(HQ116+SUM(HR116:$JV116)&gt;$BJ116,$BJ116-SUM(PR116:$RV116),HQ116),0))</f>
        <v>0</v>
      </c>
      <c r="PR116" s="5">
        <f>IF(HR116=0,0,IF($BJ116&gt;SUM(HS116:$JV116),IF(HR116+SUM(HS116:$JV116)&gt;$BJ116,$BJ116-SUM(PS116:$RV116),HR116),0))</f>
        <v>0</v>
      </c>
      <c r="PS116" s="5">
        <f>IF(HS116=0,0,IF($BJ116&gt;SUM(HT116:$JV116),IF(HS116+SUM(HT116:$JV116)&gt;$BJ116,$BJ116-SUM(PT116:$RV116),HS116),0))</f>
        <v>0</v>
      </c>
      <c r="PT116" s="5">
        <f>IF(HT116=0,0,IF($BJ116&gt;SUM(HU116:$JV116),IF(HT116+SUM(HU116:$JV116)&gt;$BJ116,$BJ116-SUM(PU116:$RV116),HT116),0))</f>
        <v>0</v>
      </c>
      <c r="PU116" s="5">
        <f>IF(HU116=0,0,IF($BJ116&gt;SUM(HV116:$JV116),IF(HU116+SUM(HV116:$JV116)&gt;$BJ116,$BJ116-SUM(PV116:$RV116),HU116),0))</f>
        <v>0</v>
      </c>
      <c r="PV116" s="5">
        <f>IF(HV116=0,0,IF($BJ116&gt;SUM(HW116:$JV116),IF(HV116+SUM(HW116:$JV116)&gt;$BJ116,$BJ116-SUM(PW116:$RV116),HV116),0))</f>
        <v>0</v>
      </c>
      <c r="PW116" s="5">
        <f>IF(HW116=0,0,IF($BJ116&gt;SUM(HX116:$JV116),IF(HW116+SUM(HX116:$JV116)&gt;$BJ116,$BJ116-SUM(PX116:$RV116),HW116),0))</f>
        <v>0</v>
      </c>
      <c r="PX116" s="5">
        <f>IF(HX116=0,0,IF($BJ116&gt;SUM(HY116:$JV116),IF(HX116+SUM(HY116:$JV116)&gt;$BJ116,$BJ116-SUM(PY116:$RV116),HX116),0))</f>
        <v>0</v>
      </c>
      <c r="PY116" s="5">
        <f>IF(HY116=0,0,IF($BJ116&gt;SUM(HZ116:$JV116),IF(HY116+SUM(HZ116:$JV116)&gt;$BJ116,$BJ116-SUM(PZ116:$RV116),HY116),0))</f>
        <v>0</v>
      </c>
      <c r="PZ116" s="5">
        <f>IF(HZ116=0,0,IF($BJ116&gt;SUM(IA116:$JV116),IF(HZ116+SUM(IA116:$JV116)&gt;$BJ116,$BJ116-SUM(QA116:$RV116),HZ116),0))</f>
        <v>0</v>
      </c>
      <c r="QA116" s="5">
        <f>IF(IA116=0,0,IF($BJ116&gt;SUM(IB116:$JV116),IF(IA116+SUM(IB116:$JV116)&gt;$BJ116,$BJ116-SUM(QB116:$RV116),IA116),0))</f>
        <v>0</v>
      </c>
      <c r="QB116" s="5">
        <f>IF(IB116=0,0,IF($BJ116&gt;SUM(IC116:$JV116),IF(IB116+SUM(IC116:$JV116)&gt;$BJ116,$BJ116-SUM(QC116:$RV116),IB116),0))</f>
        <v>0</v>
      </c>
      <c r="QC116" s="5">
        <f>IF(IC116=0,0,IF($BJ116&gt;SUM(ID116:$JV116),IF(IC116+SUM(ID116:$JV116)&gt;$BJ116,$BJ116-SUM(QD116:$RV116),IC116),0))</f>
        <v>0</v>
      </c>
      <c r="QD116" s="5">
        <f>IF(ID116=0,0,IF($BJ116&gt;SUM(IE116:$JV116),IF(ID116+SUM(IE116:$JV116)&gt;$BJ116,$BJ116-SUM(QE116:$RV116),ID116),0))</f>
        <v>0</v>
      </c>
      <c r="QE116" s="5">
        <f>IF(IE116=0,0,IF($BJ116&gt;SUM(IF116:$JV116),IF(IE116+SUM(IF116:$JV116)&gt;$BJ116,$BJ116-SUM(QF116:$RV116),IE116),0))</f>
        <v>0</v>
      </c>
      <c r="QF116" s="5">
        <f>IF(IF116=0,0,IF($BJ116&gt;SUM(IG116:$JV116),IF(IF116+SUM(IG116:$JV116)&gt;$BJ116,$BJ116-SUM(QG116:$RV116),IF116),0))</f>
        <v>0</v>
      </c>
      <c r="QG116" s="5">
        <f>IF(IG116=0,0,IF($BJ116&gt;SUM(IH116:$JV116),IF(IG116+SUM(IH116:$JV116)&gt;$BJ116,$BJ116-SUM(QH116:$RV116),IG116),0))</f>
        <v>0</v>
      </c>
      <c r="QH116" s="5">
        <f>IF(IH116=0,0,IF($BJ116&gt;SUM(II116:$JV116),IF(IH116+SUM(II116:$JV116)&gt;$BJ116,$BJ116-SUM(QI116:$RV116),IH116),0))</f>
        <v>0</v>
      </c>
      <c r="QI116" s="5">
        <f>IF(II116=0,0,IF($BJ116&gt;SUM(IJ116:$JV116),IF(II116+SUM(IJ116:$JV116)&gt;$BJ116,$BJ116-SUM(QJ116:$RV116),II116),0))</f>
        <v>0</v>
      </c>
      <c r="QJ116" s="5">
        <f>IF(IJ116=0,0,IF($BJ116&gt;SUM(IK116:$JV116),IF(IJ116+SUM(IK116:$JV116)&gt;$BJ116,$BJ116-SUM(QK116:$RV116),IJ116),0))</f>
        <v>0</v>
      </c>
      <c r="QK116" s="5">
        <f>IF(IK116=0,0,IF($BJ116&gt;SUM(IL116:$JV116),IF(IK116+SUM(IL116:$JV116)&gt;$BJ116,$BJ116-SUM(QL116:$RV116),IK116),0))</f>
        <v>0</v>
      </c>
      <c r="QL116" s="5">
        <f>IF(IL116=0,0,IF($BJ116&gt;SUM(IM116:$JV116),IF(IL116+SUM(IM116:$JV116)&gt;$BJ116,$BJ116-SUM(QM116:$RV116),IL116),0))</f>
        <v>0</v>
      </c>
      <c r="QM116" s="5">
        <f>IF(IM116=0,0,IF($BJ116&gt;SUM(IN116:$JV116),IF(IM116+SUM(IN116:$JV116)&gt;$BJ116,$BJ116-SUM(QN116:$RV116),IM116),0))</f>
        <v>0</v>
      </c>
      <c r="QN116" s="5">
        <f>IF(IN116=0,0,IF($BJ116&gt;SUM(IO116:$JV116),IF(IN116+SUM(IO116:$JV116)&gt;$BJ116,$BJ116-SUM(QO116:$RV116),IN116),0))</f>
        <v>0</v>
      </c>
      <c r="QO116" s="5">
        <f>IF(IO116=0,0,IF($BJ116&gt;SUM(IP116:$JV116),IF(IO116+SUM(IP116:$JV116)&gt;$BJ116,$BJ116-SUM(QP116:$RV116),IO116),0))</f>
        <v>0</v>
      </c>
      <c r="QP116" s="5">
        <f>IF(IP116=0,0,IF($BJ116&gt;SUM(IQ116:$JV116),IF(IP116+SUM(IQ116:$JV116)&gt;$BJ116,$BJ116-SUM(QQ116:$RV116),IP116),0))</f>
        <v>0</v>
      </c>
      <c r="QQ116" s="5">
        <f>IF(IQ116=0,0,IF($BJ116&gt;SUM(IR116:$JV116),IF(IQ116+SUM(IR116:$JV116)&gt;$BJ116,$BJ116-SUM(QR116:$RV116),IQ116),0))</f>
        <v>0</v>
      </c>
      <c r="QR116" s="5">
        <f>IF(IR116=0,0,IF($BJ116&gt;SUM(IS116:$JV116),IF(IR116+SUM(IS116:$JV116)&gt;$BJ116,$BJ116-SUM(QS116:$RV116),IR116),0))</f>
        <v>0</v>
      </c>
      <c r="QS116" s="5">
        <f>IF(IS116=0,0,IF($BJ116&gt;SUM(IT116:$JV116),IF(IS116+SUM(IT116:$JV116)&gt;$BJ116,$BJ116-SUM(QT116:$RV116),IS116),0))</f>
        <v>0</v>
      </c>
      <c r="QT116" s="5">
        <f>IF(IT116=0,0,IF($BJ116&gt;SUM(IU116:$JV116),IF(IT116+SUM(IU116:$JV116)&gt;$BJ116,$BJ116-SUM(QU116:$RV116),IT116),0))</f>
        <v>0</v>
      </c>
      <c r="QU116" s="5">
        <f>IF(IU116=0,0,IF($BJ116&gt;SUM(IV116:$JV116),IF(IU116+SUM(IV116:$JV116)&gt;$BJ116,$BJ116-SUM(QV116:$RV116),IU116),0))</f>
        <v>0</v>
      </c>
      <c r="QV116" s="5">
        <f>IF(IV116=0,0,IF($BJ116&gt;SUM(IW116:$JV116),IF(IV116+SUM(IW116:$JV116)&gt;$BJ116,$BJ116-SUM(QW116:$RV116),IV116),0))</f>
        <v>0</v>
      </c>
      <c r="QW116" s="5">
        <f>IF(IW116=0,0,IF($BJ116&gt;SUM(IX116:$JV116),IF(IW116+SUM(IX116:$JV116)&gt;$BJ116,$BJ116-SUM(QX116:$RV116),IW116),0))</f>
        <v>0</v>
      </c>
      <c r="QX116" s="5">
        <f>IF(IX116=0,0,IF($BJ116&gt;SUM(IY116:$JV116),IF(IX116+SUM(IY116:$JV116)&gt;$BJ116,$BJ116-SUM(QY116:$RV116),IX116),0))</f>
        <v>0</v>
      </c>
      <c r="QY116" s="5">
        <f>IF(IY116=0,0,IF($BJ116&gt;SUM(IZ116:$JV116),IF(IY116+SUM(IZ116:$JV116)&gt;$BJ116,$BJ116-SUM(QZ116:$RV116),IY116),0))</f>
        <v>0</v>
      </c>
      <c r="QZ116" s="5">
        <f>IF(IZ116=0,0,IF($BJ116&gt;SUM(JA116:$JV116),IF(IZ116+SUM(JA116:$JV116)&gt;$BJ116,$BJ116-SUM(RA116:$RV116),IZ116),0))</f>
        <v>0</v>
      </c>
      <c r="RA116" s="5">
        <f>IF(JA116=0,0,IF($BJ116&gt;SUM(JB116:$JV116),IF(JA116+SUM(JB116:$JV116)&gt;$BJ116,$BJ116-SUM(RB116:$RV116),JA116),0))</f>
        <v>0</v>
      </c>
      <c r="RB116" s="5">
        <f>IF(JB116=0,0,IF($BJ116&gt;SUM(JC116:$JV116),IF(JB116+SUM(JC116:$JV116)&gt;$BJ116,$BJ116-SUM(RC116:$RV116),JB116),0))</f>
        <v>0</v>
      </c>
      <c r="RC116" s="5">
        <f>IF(JC116=0,0,IF($BJ116&gt;SUM(JD116:$JV116),IF(JC116+SUM(JD116:$JV116)&gt;$BJ116,$BJ116-SUM(RD116:$RV116),JC116),0))</f>
        <v>0</v>
      </c>
      <c r="RD116" s="5">
        <f>IF(JD116=0,0,IF($BJ116&gt;SUM(JE116:$JV116),IF(JD116+SUM(JE116:$JV116)&gt;$BJ116,$BJ116-SUM(RE116:$RV116),JD116),0))</f>
        <v>0</v>
      </c>
      <c r="RE116" s="5">
        <f>IF(JE116=0,0,IF($BJ116&gt;SUM(JF116:$JV116),IF(JE116+SUM(JF116:$JV116)&gt;$BJ116,$BJ116-SUM(RF116:$RV116),JE116),0))</f>
        <v>0</v>
      </c>
      <c r="RF116" s="5">
        <f>IF(JF116=0,0,IF($BJ116&gt;SUM(JG116:$JV116),IF(JF116+SUM(JG116:$JV116)&gt;$BJ116,$BJ116-SUM(RG116:$RV116),JF116),0))</f>
        <v>0</v>
      </c>
      <c r="RG116" s="5">
        <f>IF(JG116=0,0,IF($BJ116&gt;SUM(JH116:$JV116),IF(JG116+SUM(JH116:$JV116)&gt;$BJ116,$BJ116-SUM(RH116:$RV116),JG116),0))</f>
        <v>0</v>
      </c>
      <c r="RH116" s="5">
        <f>IF(JH116=0,0,IF($BJ116&gt;SUM(JI116:$JV116),IF(JH116+SUM(JI116:$JV116)&gt;$BJ116,$BJ116-SUM(RI116:$RV116),JH116),0))</f>
        <v>0</v>
      </c>
      <c r="RI116" s="5">
        <f>IF(JI116=0,0,IF($BJ116&gt;SUM(JJ116:$JV116),IF(JI116+SUM(JJ116:$JV116)&gt;$BJ116,$BJ116-SUM(RJ116:$RV116),JI116),0))</f>
        <v>0</v>
      </c>
      <c r="RJ116" s="5">
        <f>IF(JJ116=0,0,IF($BJ116&gt;SUM(JK116:$JV116),IF(JJ116+SUM(JK116:$JV116)&gt;$BJ116,$BJ116-SUM(RK116:$RV116),JJ116),0))</f>
        <v>0</v>
      </c>
      <c r="RK116" s="5">
        <f>IF(JK116=0,0,IF($BJ116&gt;SUM(JL116:$JV116),IF(JK116+SUM(JL116:$JV116)&gt;$BJ116,$BJ116-SUM(RL116:$RV116),JK116),0))</f>
        <v>0</v>
      </c>
      <c r="RL116" s="5">
        <f>IF(JL116=0,0,IF($BJ116&gt;SUM(JM116:$JV116),IF(JL116+SUM(JM116:$JV116)&gt;$BJ116,$BJ116-SUM(RM116:$RV116),JL116),0))</f>
        <v>0</v>
      </c>
      <c r="RM116" s="5">
        <f>IF(JM116=0,0,IF($BJ116&gt;SUM(JN116:$JV116),IF(JM116+SUM(JN116:$JV116)&gt;$BJ116,$BJ116-SUM(RN116:$RV116),JM116),0))</f>
        <v>49</v>
      </c>
      <c r="RN116" s="5">
        <f>IF(JN116=0,0,IF($BJ116&gt;SUM(JO116:$JV116),IF(JN116+SUM(JO116:$JV116)&gt;$BJ116,$BJ116-SUM(RO116:$RV116),JN116),0))</f>
        <v>143</v>
      </c>
      <c r="RO116" s="5">
        <f>IF(JO116=0,0,IF($BJ116&gt;SUM(JP116:$JV116),IF(JO116+SUM(JP116:$JV116)&gt;$BJ116,$BJ116-SUM(RP116:$RV116),JO116),0))</f>
        <v>90</v>
      </c>
      <c r="RP116" s="5">
        <f>IF(JP116=0,0,IF($BJ116&gt;SUM(JQ116:$JV116),IF(JP116+SUM(JQ116:$JV116)&gt;$BJ116,$BJ116-SUM(RQ116:$RV116),JP116),0))</f>
        <v>133</v>
      </c>
      <c r="RQ116" s="5">
        <f>IF(JQ116=0,0,IF($BJ116&gt;SUM(JR116:$JV116),IF(JQ116+SUM(JR116:$JV116)&gt;$BJ116,$BJ116-SUM(RR116:$RV116),JQ116),0))</f>
        <v>80</v>
      </c>
      <c r="RR116" s="5">
        <f>IF(JR116=0,0,IF($BJ116&gt;SUM(JS116:$JV116),IF(JR116+SUM(JS116:$JV116)&gt;$BJ116,$BJ116-SUM(RS116:$RV116),JR116),0))</f>
        <v>80</v>
      </c>
      <c r="RS116" s="5">
        <f>IF(JS116=0,0,IF($BJ116&gt;SUM(JT116:$JV116),IF(JS116+SUM(JT116:$JV116)&gt;$BJ116,$BJ116-SUM(RT116:$RV116),JS116),0))</f>
        <v>112</v>
      </c>
      <c r="RT116" s="5">
        <f>IF(JT116=0,0,IF($BJ116&gt;SUM(JU116:$JV116),IF(JT116+SUM(JU116:$JV116)&gt;$BJ116,$BJ116-SUM(RU116:$RV116),JT116),0))</f>
        <v>132</v>
      </c>
      <c r="RU116" s="5">
        <f>IF(JU116=0,0,IF($BJ116&gt;SUM(JV116:$JV116),IF(JU116+SUM(JV116:$JV116)&gt;$BJ116,$BJ116-SUM(RV116:$RV116),JU116),0))</f>
        <v>275</v>
      </c>
      <c r="RV116" s="54"/>
      <c r="RW116" s="12">
        <f ca="1">SUMIFS(Sales!D$1:D$151,Sales!B$1:B$151,B116,Sales!C$1:C$151,C116)</f>
        <v>52</v>
      </c>
      <c r="RX116" s="65" t="b">
        <f>IF(COUNTIF(Sales!C$1:C$153,C116)=1,TRUE,FALSE)</f>
        <v>1</v>
      </c>
      <c r="RY116" t="b">
        <f t="shared" si="646"/>
        <v>1</v>
      </c>
    </row>
    <row r="117" spans="1:493" ht="13" hidden="1" customHeight="1" x14ac:dyDescent="0.35">
      <c r="A117" s="7">
        <f t="shared" ca="1" si="546"/>
        <v>117</v>
      </c>
      <c r="B117" s="126" t="str">
        <f t="shared" si="647"/>
        <v>GC-Shoes</v>
      </c>
      <c r="C117" s="20" t="s">
        <v>216</v>
      </c>
      <c r="D117" s="20"/>
      <c r="E117" s="155">
        <f>IF(LEFT(C117,5)="Total",0,SUMIFS(Costing!E$1:E$79,Costing!C$1:C$79,B117,Costing!D$1:D$79,C117))</f>
        <v>0</v>
      </c>
      <c r="F117" s="60">
        <f>SUMIFS(Costing!G$1:G$79,Costing!C$1:C$79,B117,Costing!D$1:D$79,C117)</f>
        <v>0</v>
      </c>
      <c r="G117" s="92"/>
      <c r="H117" s="220"/>
      <c r="I117" s="67">
        <f t="shared" si="626"/>
        <v>0</v>
      </c>
      <c r="J117" s="92"/>
      <c r="K117" s="220"/>
      <c r="L117" s="67">
        <f t="shared" si="627"/>
        <v>0</v>
      </c>
      <c r="M117" s="92"/>
      <c r="N117" s="220"/>
      <c r="O117" s="67">
        <f t="shared" si="628"/>
        <v>0</v>
      </c>
      <c r="P117" s="92"/>
      <c r="Q117" s="220"/>
      <c r="R117" s="67">
        <f t="shared" si="629"/>
        <v>0</v>
      </c>
      <c r="S117" s="92"/>
      <c r="T117" s="220"/>
      <c r="U117" s="67">
        <f t="shared" si="630"/>
        <v>0</v>
      </c>
      <c r="V117" s="92"/>
      <c r="W117" s="220"/>
      <c r="X117" s="67">
        <f t="shared" si="631"/>
        <v>0</v>
      </c>
      <c r="Y117" s="92"/>
      <c r="Z117" s="220"/>
      <c r="AA117" s="67">
        <f t="shared" si="632"/>
        <v>0</v>
      </c>
      <c r="AB117" s="92"/>
      <c r="AC117" s="220"/>
      <c r="AD117" s="67">
        <f t="shared" si="633"/>
        <v>0</v>
      </c>
      <c r="AE117" s="92"/>
      <c r="AF117" s="220"/>
      <c r="AG117" s="67">
        <f t="shared" si="634"/>
        <v>0</v>
      </c>
      <c r="AH117" s="92"/>
      <c r="AI117" s="220"/>
      <c r="AJ117" s="67">
        <f t="shared" si="635"/>
        <v>0</v>
      </c>
      <c r="AK117" s="92"/>
      <c r="AL117" s="220"/>
      <c r="AM117" s="67">
        <f t="shared" si="636"/>
        <v>0</v>
      </c>
      <c r="AN117" s="92"/>
      <c r="AO117" s="220"/>
      <c r="AP117" s="67">
        <f t="shared" si="637"/>
        <v>0</v>
      </c>
      <c r="AQ117" s="92"/>
      <c r="AR117" s="220"/>
      <c r="AS117" s="67">
        <f t="shared" si="638"/>
        <v>0</v>
      </c>
      <c r="AT117" s="92"/>
      <c r="AU117" s="220"/>
      <c r="AV117" s="67">
        <f t="shared" si="639"/>
        <v>0</v>
      </c>
      <c r="AW117" s="92"/>
      <c r="AX117" s="220"/>
      <c r="AY117" s="67">
        <f t="shared" si="640"/>
        <v>0</v>
      </c>
      <c r="AZ117" s="92"/>
      <c r="BA117" s="220"/>
      <c r="BB117" s="67">
        <f t="shared" si="641"/>
        <v>0</v>
      </c>
      <c r="BC117" s="92"/>
      <c r="BD117" s="220"/>
      <c r="BE117" s="67">
        <f t="shared" si="642"/>
        <v>0</v>
      </c>
      <c r="BF117" s="92"/>
      <c r="BG117" s="220"/>
      <c r="BH117" s="67">
        <f t="shared" si="643"/>
        <v>0</v>
      </c>
      <c r="BI117" s="68"/>
      <c r="BJ117" s="154">
        <f t="shared" si="644"/>
        <v>0</v>
      </c>
      <c r="BK117" s="116">
        <f t="shared" si="645"/>
        <v>0</v>
      </c>
      <c r="BL117" s="50"/>
      <c r="BM117" s="5">
        <f ca="1">SUMIFS(INDIRECT("Sales!"&amp;RW117&amp;":"&amp;RW117),Sales!$1:$1,"&gt;"&amp;$BN$2,Sales!$1:$1,"&lt;="&amp;$C$2)/$BM$2*30</f>
        <v>0</v>
      </c>
      <c r="BN117" s="72"/>
      <c r="BO117" s="5">
        <f>SUMIF($DB$2:$RV$2,"&lt;"&amp;BO$2,$DB117:$RV117)-SUM($BN117:BN117)</f>
        <v>0</v>
      </c>
      <c r="BP117" s="5">
        <f>SUMIF($DB$2:$RV$2,"&lt;"&amp;BP$2,$DB117:$RV117)-SUM($BN117:BO117)</f>
        <v>0</v>
      </c>
      <c r="BQ117" s="5">
        <f>SUMIF($DB$2:$RV$2,"&lt;"&amp;BQ$2,$DB117:$RV117)-SUM($BN117:BP117)</f>
        <v>0</v>
      </c>
      <c r="BR117" s="5">
        <f>SUMIF($DB$2:$RV$2,"&lt;"&amp;BR$2,$DB117:$RV117)-SUM($BN117:BQ117)</f>
        <v>0</v>
      </c>
      <c r="BS117" s="5">
        <f>SUMIF($DB$2:$RV$2,"&lt;"&amp;BS$2,$DB117:$RV117)-SUM($BN117:BR117)</f>
        <v>0</v>
      </c>
      <c r="BT117" s="5">
        <f>SUMIF($DB$2:$RV$2,"&lt;"&amp;BT$2,$DB117:$RV117)-SUM($BN117:BS117)</f>
        <v>0</v>
      </c>
      <c r="BU117" s="5">
        <f t="shared" si="623"/>
        <v>0</v>
      </c>
      <c r="BV117" s="10"/>
      <c r="BW117" s="95"/>
      <c r="BX117" s="95">
        <v>0</v>
      </c>
      <c r="BY117" s="95">
        <v>0</v>
      </c>
      <c r="BZ117" s="95"/>
      <c r="CA117" s="95"/>
      <c r="CB117" s="95"/>
      <c r="CC117" s="79">
        <v>0</v>
      </c>
      <c r="CD117" s="79">
        <v>0</v>
      </c>
      <c r="CE117" s="79">
        <v>0</v>
      </c>
      <c r="CF117" s="79">
        <v>0</v>
      </c>
      <c r="CG117" s="79">
        <v>0</v>
      </c>
      <c r="CH117" s="79">
        <v>0</v>
      </c>
      <c r="CI117" s="79">
        <v>0</v>
      </c>
      <c r="CJ117" s="79">
        <v>0</v>
      </c>
      <c r="CK117" s="79">
        <v>0</v>
      </c>
      <c r="CL117" s="79">
        <v>0</v>
      </c>
      <c r="CM117" s="79">
        <v>0</v>
      </c>
      <c r="CN117" s="79">
        <v>0</v>
      </c>
      <c r="CO117" s="79">
        <v>0</v>
      </c>
      <c r="CP117" s="79">
        <v>0</v>
      </c>
      <c r="CQ117" s="79">
        <v>0</v>
      </c>
      <c r="CR117" s="79">
        <v>0</v>
      </c>
      <c r="CS117" s="79">
        <v>0</v>
      </c>
      <c r="CT117" s="79">
        <v>0</v>
      </c>
      <c r="CU117" s="79">
        <v>0</v>
      </c>
      <c r="CV117" s="79">
        <v>0</v>
      </c>
      <c r="CW117" s="79">
        <v>0</v>
      </c>
      <c r="CX117" s="95">
        <v>0</v>
      </c>
      <c r="CY117" s="79">
        <v>0</v>
      </c>
      <c r="CZ117" s="79">
        <v>0</v>
      </c>
      <c r="DA117" s="79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5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/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0</v>
      </c>
      <c r="JR117" s="5">
        <v>0</v>
      </c>
      <c r="JS117" s="5">
        <v>0</v>
      </c>
      <c r="JT117" s="5">
        <v>0</v>
      </c>
      <c r="JU117" s="5"/>
      <c r="JV117" s="54"/>
      <c r="JW117" s="5">
        <f>IF(BW117=0,0,IF($BJ117&gt;SUM(BX117:$JV117),IF(BW117+SUM(BX117:$JV117)&gt;$BJ117,$BJ117-SUM(JX117:$RV117),BW117),0))</f>
        <v>0</v>
      </c>
      <c r="JX117" s="5">
        <f>IF(BX117=0,0,IF($BJ117&gt;SUM(BY117:$JV117),IF(BX117+SUM(BY117:$JV117)&gt;$BJ117,$BJ117-SUM(JY117:$RV117),BX117),0))</f>
        <v>0</v>
      </c>
      <c r="JY117" s="5">
        <f>IF(BY117=0,0,IF($BJ117&gt;SUM(BZ117:$JV117),IF(BY117+SUM(BZ117:$JV117)&gt;$BJ117,$BJ117-SUM(JZ117:$RV117),BY117),0))</f>
        <v>0</v>
      </c>
      <c r="JZ117" s="5">
        <f>IF(BZ117=0,0,IF($BJ117&gt;SUM(CA117:$JV117),IF(BZ117+SUM(CA117:$JV117)&gt;$BJ117,$BJ117-SUM(KA117:$RV117),BZ117),0))</f>
        <v>0</v>
      </c>
      <c r="KA117" s="5">
        <f>IF(CA117=0,0,IF($BJ117&gt;SUM(CB117:$JV117),IF(CA117+SUM(CB117:$JV117)&gt;$BJ117,$BJ117-SUM(KB117:$RV117),CA117),0))</f>
        <v>0</v>
      </c>
      <c r="KB117" s="5">
        <f>IF(CB117=0,0,IF($BJ117&gt;SUM(CC117:$JV117),IF(CB117+SUM(CC117:$JV117)&gt;$BJ117,$BJ117-SUM(KC117:$RV117),CB117),0))</f>
        <v>0</v>
      </c>
      <c r="KC117" s="5">
        <f>IF(CC117=0,0,IF($BJ117&gt;SUM(CD117:$JV117),IF(CC117+SUM(CD117:$JV117)&gt;$BJ117,$BJ117-SUM(KD117:$RV117),CC117),0))</f>
        <v>0</v>
      </c>
      <c r="KD117" s="5">
        <f>IF(CD117=0,0,IF($BJ117&gt;SUM(CE117:$JV117),IF(CD117+SUM(CE117:$JV117)&gt;$BJ117,$BJ117-SUM(KE117:$RV117),CD117),0))</f>
        <v>0</v>
      </c>
      <c r="KE117" s="5">
        <f>IF(CE117=0,0,IF($BJ117&gt;SUM(CF117:$JV117),IF(CE117+SUM(CF117:$JV117)&gt;$BJ117,$BJ117-SUM(KF117:$RV117),CE117),0))</f>
        <v>0</v>
      </c>
      <c r="KF117" s="5">
        <f>IF(CF117=0,0,IF($BJ117&gt;SUM(CG117:$JV117),IF(CF117+SUM(CG117:$JV117)&gt;$BJ117,$BJ117-SUM(KG117:$RV117),CF117),0))</f>
        <v>0</v>
      </c>
      <c r="KG117" s="5">
        <f>IF(CG117=0,0,IF($BJ117&gt;SUM(CH117:$JV117),IF(CG117+SUM(CH117:$JV117)&gt;$BJ117,$BJ117-SUM(KH117:$RV117),CG117),0))</f>
        <v>0</v>
      </c>
      <c r="KH117" s="5">
        <f>IF(CH117=0,0,IF($BJ117&gt;SUM(CI117:$JV117),IF(CH117+SUM(CI117:$JV117)&gt;$BJ117,$BJ117-SUM(KI117:$RV117),CH117),0))</f>
        <v>0</v>
      </c>
      <c r="KI117" s="5">
        <f>IF(CI117=0,0,IF($BJ117&gt;SUM(CJ117:$JV117),IF(CI117+SUM(CJ117:$JV117)&gt;$BJ117,$BJ117-SUM(KJ117:$RV117),CI117),0))</f>
        <v>0</v>
      </c>
      <c r="KJ117" s="5">
        <f>IF(CJ117=0,0,IF($BJ117&gt;SUM(CK117:$JV117),IF(CJ117+SUM(CK117:$JV117)&gt;$BJ117,$BJ117-SUM(KK117:$RV117),CJ117),0))</f>
        <v>0</v>
      </c>
      <c r="KK117" s="5">
        <f>IF(CK117=0,0,IF($BJ117&gt;SUM(CL117:$JV117),IF(CK117+SUM(CL117:$JV117)&gt;$BJ117,$BJ117-SUM(KL117:$RV117),CK117),0))</f>
        <v>0</v>
      </c>
      <c r="KL117" s="5">
        <f>IF(CL117=0,0,IF($BJ117&gt;SUM(CM117:$JV117),IF(CL117+SUM(CM117:$JV117)&gt;$BJ117,$BJ117-SUM(KM117:$RV117),CL117),0))</f>
        <v>0</v>
      </c>
      <c r="KM117" s="5">
        <f>IF(CM117=0,0,IF($BJ117&gt;SUM(CN117:$JV117),IF(CM117+SUM(CN117:$JV117)&gt;$BJ117,$BJ117-SUM(KN117:$RV117),CM117),0))</f>
        <v>0</v>
      </c>
      <c r="KN117" s="5">
        <f>IF(CN117=0,0,IF($BJ117&gt;SUM(CO117:$JV117),IF(CN117+SUM(CO117:$JV117)&gt;$BJ117,$BJ117-SUM(KO117:$RV117),CN117),0))</f>
        <v>0</v>
      </c>
      <c r="KO117" s="5">
        <f>IF(CO117=0,0,IF($BJ117&gt;SUM(CP117:$JV117),IF(CO117+SUM(CP117:$JV117)&gt;$BJ117,$BJ117-SUM(KP117:$RV117),CO117),0))</f>
        <v>0</v>
      </c>
      <c r="KP117" s="5">
        <f>IF(CP117=0,0,IF($BJ117&gt;SUM(CQ117:$JV117),IF(CP117+SUM(CQ117:$JV117)&gt;$BJ117,$BJ117-SUM(KQ117:$RV117),CP117),0))</f>
        <v>0</v>
      </c>
      <c r="KQ117" s="5">
        <f>IF(CQ117=0,0,IF($BJ117&gt;SUM(CR117:$JV117),IF(CQ117+SUM(CR117:$JV117)&gt;$BJ117,$BJ117-SUM(KR117:$RV117),CQ117),0))</f>
        <v>0</v>
      </c>
      <c r="KR117" s="5">
        <f>IF(CR117=0,0,IF($BJ117&gt;SUM(CS117:$JV117),IF(CR117+SUM(CS117:$JV117)&gt;$BJ117,$BJ117-SUM(KS117:$RV117),CR117),0))</f>
        <v>0</v>
      </c>
      <c r="KS117" s="5">
        <f>IF(CS117=0,0,IF($BJ117&gt;SUM(CT117:$JV117),IF(CS117+SUM(CT117:$JV117)&gt;$BJ117,$BJ117-SUM(KT117:$RV117),CS117),0))</f>
        <v>0</v>
      </c>
      <c r="KT117" s="5">
        <f>IF(CT117=0,0,IF($BJ117&gt;SUM(CU117:$JV117),IF(CT117+SUM(CU117:$JV117)&gt;$BJ117,$BJ117-SUM(KU117:$RV117),CT117),0))</f>
        <v>0</v>
      </c>
      <c r="KU117" s="5">
        <f>IF(CU117=0,0,IF($BJ117&gt;SUM(CV117:$JV117),IF(CU117+SUM(CV117:$JV117)&gt;$BJ117,$BJ117-SUM(KV117:$RV117),CU117),0))</f>
        <v>0</v>
      </c>
      <c r="KV117" s="5">
        <f>IF(CV117=0,0,IF($BJ117&gt;SUM(CW117:$JV117),IF(CV117+SUM(CW117:$JV117)&gt;$BJ117,$BJ117-SUM(KW117:$RV117),CV117),0))</f>
        <v>0</v>
      </c>
      <c r="KW117" s="5">
        <f>IF(CW117=0,0,IF($BJ117&gt;SUM(CX117:$JV117),IF(CW117+SUM(CX117:$JV117)&gt;$BJ117,$BJ117-SUM(KX117:$RV117),CW117),0))</f>
        <v>0</v>
      </c>
      <c r="KX117" s="5">
        <f>IF(CX117=0,0,IF($BJ117&gt;SUM(CY117:$JV117),IF(CX117+SUM(CY117:$JV117)&gt;$BJ117,$BJ117-SUM(KY117:$RV117),CX117),0))</f>
        <v>0</v>
      </c>
      <c r="KY117" s="5">
        <f>IF(CY117=0,0,IF($BJ117&gt;SUM(CZ117:$JV117),IF(CY117+SUM(CZ117:$JV117)&gt;$BJ117,$BJ117-SUM(KZ117:$RV117),CY117),0))</f>
        <v>0</v>
      </c>
      <c r="KZ117" s="5">
        <f>IF(CZ117=0,0,IF($BJ117&gt;SUM(DA117:$JV117),IF(CZ117+SUM(DA117:$JV117)&gt;$BJ117,$BJ117-SUM(LA117:$RV117),CZ117),0))</f>
        <v>0</v>
      </c>
      <c r="LA117" s="5">
        <f>IF(DA117=0,0,IF($BJ117&gt;SUM(DB117:$JV117),IF(DA117+SUM(DB117:$JV117)&gt;$BJ117,$BJ117-SUM(LB117:$RV117),DA117),0))</f>
        <v>0</v>
      </c>
      <c r="LB117" s="5">
        <f>IF(DB117=0,0,IF($BJ117&gt;SUM(DC117:$JV117),IF(DB117+SUM(DC117:$JV117)&gt;$BJ117,$BJ117-SUM(LC117:$RV117),DB117),0))</f>
        <v>0</v>
      </c>
      <c r="LC117" s="5">
        <f>IF(DC117=0,0,IF($BJ117&gt;SUM(DD117:$JV117),IF(DC117+SUM(DD117:$JV117)&gt;$BJ117,$BJ117-SUM(LD117:$RV117),DC117),0))</f>
        <v>0</v>
      </c>
      <c r="LD117" s="5">
        <f>IF(DD117=0,0,IF($BJ117&gt;SUM(DE117:$JV117),IF(DD117+SUM(DE117:$JV117)&gt;$BJ117,$BJ117-SUM(LE117:$RV117),DD117),0))</f>
        <v>0</v>
      </c>
      <c r="LE117" s="5">
        <f>IF(DE117=0,0,IF($BJ117&gt;SUM(DF117:$JV117),IF(DE117+SUM(DF117:$JV117)&gt;$BJ117,$BJ117-SUM(LF117:$RV117),DE117),0))</f>
        <v>0</v>
      </c>
      <c r="LF117" s="5">
        <f>IF(DF117=0,0,IF($BJ117&gt;SUM(DG117:$JV117),IF(DF117+SUM(DG117:$JV117)&gt;$BJ117,$BJ117-SUM(LG117:$RV117),DF117),0))</f>
        <v>0</v>
      </c>
      <c r="LG117" s="5">
        <f>IF(DG117=0,0,IF($BJ117&gt;SUM(DH117:$JV117),IF(DG117+SUM(DH117:$JV117)&gt;$BJ117,$BJ117-SUM(LH117:$RV117),DG117),0))</f>
        <v>0</v>
      </c>
      <c r="LH117" s="5">
        <f>IF(DH117=0,0,IF($BJ117&gt;SUM(DI117:$JV117),IF(DH117+SUM(DI117:$JV117)&gt;$BJ117,$BJ117-SUM(LI117:$RV117),DH117),0))</f>
        <v>0</v>
      </c>
      <c r="LI117" s="5">
        <f>IF(DI117=0,0,IF($BJ117&gt;SUM(DJ117:$JV117),IF(DI117+SUM(DJ117:$JV117)&gt;$BJ117,$BJ117-SUM(LJ117:$RV117),DI117),0))</f>
        <v>0</v>
      </c>
      <c r="LJ117" s="5">
        <f>IF(DJ117=0,0,IF($BJ117&gt;SUM(DK117:$JV117),IF(DJ117+SUM(DK117:$JV117)&gt;$BJ117,$BJ117-SUM(LK117:$RV117),DJ117),0))</f>
        <v>0</v>
      </c>
      <c r="LK117" s="5">
        <f>IF(DK117=0,0,IF($BJ117&gt;SUM(DL117:$JV117),IF(DK117+SUM(DL117:$JV117)&gt;$BJ117,$BJ117-SUM(LL117:$RV117),DK117),0))</f>
        <v>0</v>
      </c>
      <c r="LL117" s="5">
        <f>IF(DL117=0,0,IF($BJ117&gt;SUM(DM117:$JV117),IF(DL117+SUM(DM117:$JV117)&gt;$BJ117,$BJ117-SUM(LM117:$RV117),DL117),0))</f>
        <v>0</v>
      </c>
      <c r="LM117" s="5">
        <f>IF(DM117=0,0,IF($BJ117&gt;SUM(DN117:$JV117),IF(DM117+SUM(DN117:$JV117)&gt;$BJ117,$BJ117-SUM(LN117:$RV117),DM117),0))</f>
        <v>0</v>
      </c>
      <c r="LN117" s="5">
        <f>IF(DN117=0,0,IF($BJ117&gt;SUM(DO117:$JV117),IF(DN117+SUM(DO117:$JV117)&gt;$BJ117,$BJ117-SUM(LO117:$RV117),DN117),0))</f>
        <v>0</v>
      </c>
      <c r="LO117" s="5">
        <f>IF(DO117=0,0,IF($BJ117&gt;SUM(DP117:$JV117),IF(DO117+SUM(DP117:$JV117)&gt;$BJ117,$BJ117-SUM(LP117:$RV117),DO117),0))</f>
        <v>0</v>
      </c>
      <c r="LP117" s="5">
        <f>IF(DP117=0,0,IF($BJ117&gt;SUM(DQ117:$JV117),IF(DP117+SUM(DQ117:$JV117)&gt;$BJ117,$BJ117-SUM(LQ117:$RV117),DP117),0))</f>
        <v>0</v>
      </c>
      <c r="LQ117" s="5">
        <f>IF(DQ117=0,0,IF($BJ117&gt;SUM(DR117:$JV117),IF(DQ117+SUM(DR117:$JV117)&gt;$BJ117,$BJ117-SUM(LR117:$RV117),DQ117),0))</f>
        <v>0</v>
      </c>
      <c r="LR117" s="5">
        <f>IF(DR117=0,0,IF($BJ117&gt;SUM(DS117:$JV117),IF(DR117+SUM(DS117:$JV117)&gt;$BJ117,$BJ117-SUM(LS117:$RV117),DR117),0))</f>
        <v>0</v>
      </c>
      <c r="LS117" s="5">
        <f>IF(DS117=0,0,IF($BJ117&gt;SUM(DT117:$JV117),IF(DS117+SUM(DT117:$JV117)&gt;$BJ117,$BJ117-SUM(LT117:$RV117),DS117),0))</f>
        <v>0</v>
      </c>
      <c r="LT117" s="5">
        <f>IF(DT117=0,0,IF($BJ117&gt;SUM(DU117:$JV117),IF(DT117+SUM(DU117:$JV117)&gt;$BJ117,$BJ117-SUM(LU117:$RV117),DT117),0))</f>
        <v>0</v>
      </c>
      <c r="LU117" s="5">
        <f>IF(DU117=0,0,IF($BJ117&gt;SUM(DV117:$JV117),IF(DU117+SUM(DV117:$JV117)&gt;$BJ117,$BJ117-SUM(LV117:$RV117),DU117),0))</f>
        <v>0</v>
      </c>
      <c r="LV117" s="5">
        <f>IF(DV117=0,0,IF($BJ117&gt;SUM(DW117:$JV117),IF(DV117+SUM(DW117:$JV117)&gt;$BJ117,$BJ117-SUM(LW117:$RV117),DV117),0))</f>
        <v>0</v>
      </c>
      <c r="LW117" s="5">
        <f>IF(DW117=0,0,IF($BJ117&gt;SUM(DX117:$JV117),IF(DW117+SUM(DX117:$JV117)&gt;$BJ117,$BJ117-SUM(LX117:$RV117),DW117),0))</f>
        <v>0</v>
      </c>
      <c r="LX117" s="5">
        <f>IF(DX117=0,0,IF($BJ117&gt;SUM(DY117:$JV117),IF(DX117+SUM(DY117:$JV117)&gt;$BJ117,$BJ117-SUM(LY117:$RV117),DX117),0))</f>
        <v>0</v>
      </c>
      <c r="LY117" s="5">
        <f>IF(DY117=0,0,IF($BJ117&gt;SUM(DZ117:$JV117),IF(DY117+SUM(DZ117:$JV117)&gt;$BJ117,$BJ117-SUM(LZ117:$RV117),DY117),0))</f>
        <v>0</v>
      </c>
      <c r="LZ117" s="5">
        <f>IF(DZ117=0,0,IF($BJ117&gt;SUM(EA117:$JV117),IF(DZ117+SUM(EA117:$JV117)&gt;$BJ117,$BJ117-SUM(MA117:$RV117),DZ117),0))</f>
        <v>0</v>
      </c>
      <c r="MA117" s="5">
        <f>IF(EA117=0,0,IF($BJ117&gt;SUM(EB117:$JV117),IF(EA117+SUM(EB117:$JV117)&gt;$BJ117,$BJ117-SUM(MB117:$RV117),EA117),0))</f>
        <v>0</v>
      </c>
      <c r="MB117" s="5">
        <f>IF(EB117=0,0,IF($BJ117&gt;SUM(EC117:$JV117),IF(EB117+SUM(EC117:$JV117)&gt;$BJ117,$BJ117-SUM(MC117:$RV117),EB117),0))</f>
        <v>0</v>
      </c>
      <c r="MC117" s="5">
        <f>IF(EC117=0,0,IF($BJ117&gt;SUM(ED117:$JV117),IF(EC117+SUM(ED117:$JV117)&gt;$BJ117,$BJ117-SUM(MD117:$RV117),EC117),0))</f>
        <v>0</v>
      </c>
      <c r="MD117" s="5">
        <f>IF(ED117=0,0,IF($BJ117&gt;SUM(EE117:$JV117),IF(ED117+SUM(EE117:$JV117)&gt;$BJ117,$BJ117-SUM(ME117:$RV117),ED117),0))</f>
        <v>0</v>
      </c>
      <c r="ME117" s="5">
        <f>IF(EE117=0,0,IF($BJ117&gt;SUM(EF117:$JV117),IF(EE117+SUM(EF117:$JV117)&gt;$BJ117,$BJ117-SUM(MF117:$RV117),EE117),0))</f>
        <v>0</v>
      </c>
      <c r="MF117" s="5">
        <f>IF(EF117=0,0,IF($BJ117&gt;SUM(EG117:$JV117),IF(EF117+SUM(EG117:$JV117)&gt;$BJ117,$BJ117-SUM(MG117:$RV117),EF117),0))</f>
        <v>0</v>
      </c>
      <c r="MG117" s="5">
        <f>IF(EG117=0,0,IF($BJ117&gt;SUM(EH117:$JV117),IF(EG117+SUM(EH117:$JV117)&gt;$BJ117,$BJ117-SUM(MH117:$RV117),EG117),0))</f>
        <v>0</v>
      </c>
      <c r="MH117" s="5">
        <f>IF(EH117=0,0,IF($BJ117&gt;SUM(EI117:$JV117),IF(EH117+SUM(EI117:$JV117)&gt;$BJ117,$BJ117-SUM(MI117:$RV117),EH117),0))</f>
        <v>0</v>
      </c>
      <c r="MI117" s="5">
        <f>IF(EI117=0,0,IF($BJ117&gt;SUM(EJ117:$JV117),IF(EI117+SUM(EJ117:$JV117)&gt;$BJ117,$BJ117-SUM(MJ117:$RV117),EI117),0))</f>
        <v>0</v>
      </c>
      <c r="MJ117" s="5">
        <f>IF(EJ117=0,0,IF($BJ117&gt;SUM(EK117:$JV117),IF(EJ117+SUM(EK117:$JV117)&gt;$BJ117,$BJ117-SUM(MK117:$RV117),EJ117),0))</f>
        <v>0</v>
      </c>
      <c r="MK117" s="5">
        <f>IF(EK117=0,0,IF($BJ117&gt;SUM(EL117:$JV117),IF(EK117+SUM(EL117:$JV117)&gt;$BJ117,$BJ117-SUM(ML117:$RV117),EK117),0))</f>
        <v>0</v>
      </c>
      <c r="ML117" s="5">
        <f>IF(EL117=0,0,IF($BJ117&gt;SUM(EM117:$JV117),IF(EL117+SUM(EM117:$JV117)&gt;$BJ117,$BJ117-SUM(MM117:$RV117),EL117),0))</f>
        <v>0</v>
      </c>
      <c r="MM117" s="5">
        <f>IF(EM117=0,0,IF($BJ117&gt;SUM(EN117:$JV117),IF(EM117+SUM(EN117:$JV117)&gt;$BJ117,$BJ117-SUM(MN117:$RV117),EM117),0))</f>
        <v>0</v>
      </c>
      <c r="MN117" s="5">
        <f>IF(EN117=0,0,IF($BJ117&gt;SUM(EO117:$JV117),IF(EN117+SUM(EO117:$JV117)&gt;$BJ117,$BJ117-SUM(MO117:$RV117),EN117),0))</f>
        <v>0</v>
      </c>
      <c r="MO117" s="5">
        <f>IF(EO117=0,0,IF($BJ117&gt;SUM(EP117:$JV117),IF(EO117+SUM(EP117:$JV117)&gt;$BJ117,$BJ117-SUM(MP117:$RV117),EO117),0))</f>
        <v>0</v>
      </c>
      <c r="MP117" s="5">
        <f>IF(EP117=0,0,IF($BJ117&gt;SUM(EQ117:$JV117),IF(EP117+SUM(EQ117:$JV117)&gt;$BJ117,$BJ117-SUM(MQ117:$RV117),EP117),0))</f>
        <v>0</v>
      </c>
      <c r="MQ117" s="5">
        <f>IF(EQ117=0,0,IF($BJ117&gt;SUM(ER117:$JV117),IF(EQ117+SUM(ER117:$JV117)&gt;$BJ117,$BJ117-SUM(MR117:$RV117),EQ117),0))</f>
        <v>0</v>
      </c>
      <c r="MR117" s="5">
        <f>IF(ER117=0,0,IF($BJ117&gt;SUM(ES117:$JV117),IF(ER117+SUM(ES117:$JV117)&gt;$BJ117,$BJ117-SUM(MS117:$RV117),ER117),0))</f>
        <v>0</v>
      </c>
      <c r="MS117" s="5">
        <f>IF(ES117=0,0,IF($BJ117&gt;SUM(ET117:$JV117),IF(ES117+SUM(ET117:$JV117)&gt;$BJ117,$BJ117-SUM(MT117:$RV117),ES117),0))</f>
        <v>0</v>
      </c>
      <c r="MT117" s="5">
        <f>IF(ET117=0,0,IF($BJ117&gt;SUM(EU117:$JV117),IF(ET117+SUM(EU117:$JV117)&gt;$BJ117,$BJ117-SUM(MU117:$RV117),ET117),0))</f>
        <v>0</v>
      </c>
      <c r="MU117" s="5">
        <f>IF(EU117=0,0,IF($BJ117&gt;SUM(EV117:$JV117),IF(EU117+SUM(EV117:$JV117)&gt;$BJ117,$BJ117-SUM(MV117:$RV117),EU117),0))</f>
        <v>0</v>
      </c>
      <c r="MV117" s="5">
        <f>IF(EV117=0,0,IF($BJ117&gt;SUM(EW117:$JV117),IF(EV117+SUM(EW117:$JV117)&gt;$BJ117,$BJ117-SUM(MW117:$RV117),EV117),0))</f>
        <v>0</v>
      </c>
      <c r="MW117" s="5">
        <f>IF(EW117=0,0,IF($BJ117&gt;SUM(EX117:$JV117),IF(EW117+SUM(EX117:$JV117)&gt;$BJ117,$BJ117-SUM(MX117:$RV117),EW117),0))</f>
        <v>0</v>
      </c>
      <c r="MX117" s="5">
        <f>IF(EX117=0,0,IF($BJ117&gt;SUM(EY117:$JV117),IF(EX117+SUM(EY117:$JV117)&gt;$BJ117,$BJ117-SUM(MY117:$RV117),EX117),0))</f>
        <v>0</v>
      </c>
      <c r="MY117" s="5">
        <f>IF(EY117=0,0,IF($BJ117&gt;SUM(EZ117:$JV117),IF(EY117+SUM(EZ117:$JV117)&gt;$BJ117,$BJ117-SUM(MZ117:$RV117),EY117),0))</f>
        <v>0</v>
      </c>
      <c r="MZ117" s="5">
        <f>IF(EZ117=0,0,IF($BJ117&gt;SUM(FA117:$JV117),IF(EZ117+SUM(FA117:$JV117)&gt;$BJ117,$BJ117-SUM(NA117:$RV117),EZ117),0))</f>
        <v>0</v>
      </c>
      <c r="NA117" s="5">
        <f>IF(FA117=0,0,IF($BJ117&gt;SUM(FB117:$JV117),IF(FA117+SUM(FB117:$JV117)&gt;$BJ117,$BJ117-SUM(NB117:$RV117),FA117),0))</f>
        <v>0</v>
      </c>
      <c r="NB117" s="5">
        <f>IF(FB117=0,0,IF($BJ117&gt;SUM(FC117:$JV117),IF(FB117+SUM(FC117:$JV117)&gt;$BJ117,$BJ117-SUM(NC117:$RV117),FB117),0))</f>
        <v>0</v>
      </c>
      <c r="NC117" s="5">
        <f>IF(FC117=0,0,IF($BJ117&gt;SUM(FD117:$JV117),IF(FC117+SUM(FD117:$JV117)&gt;$BJ117,$BJ117-SUM(ND117:$RV117),FC117),0))</f>
        <v>0</v>
      </c>
      <c r="ND117" s="5">
        <f>IF(FD117=0,0,IF($BJ117&gt;SUM(FE117:$JV117),IF(FD117+SUM(FE117:$JV117)&gt;$BJ117,$BJ117-SUM(NE117:$RV117),FD117),0))</f>
        <v>0</v>
      </c>
      <c r="NE117" s="5">
        <f>IF(FE117=0,0,IF($BJ117&gt;SUM(FF117:$JV117),IF(FE117+SUM(FF117:$JV117)&gt;$BJ117,$BJ117-SUM(NF117:$RV117),FE117),0))</f>
        <v>0</v>
      </c>
      <c r="NF117" s="5">
        <f>IF(FF117=0,0,IF($BJ117&gt;SUM(FG117:$JV117),IF(FF117+SUM(FG117:$JV117)&gt;$BJ117,$BJ117-SUM(NG117:$RV117),FF117),0))</f>
        <v>0</v>
      </c>
      <c r="NG117" s="5">
        <f>IF(FG117=0,0,IF($BJ117&gt;SUM(FH117:$JV117),IF(FG117+SUM(FH117:$JV117)&gt;$BJ117,$BJ117-SUM(NH117:$RV117),FG117),0))</f>
        <v>0</v>
      </c>
      <c r="NH117" s="5">
        <f>IF(FH117=0,0,IF($BJ117&gt;SUM(FI117:$JV117),IF(FH117+SUM(FI117:$JV117)&gt;$BJ117,$BJ117-SUM(NI117:$RV117),FH117),0))</f>
        <v>0</v>
      </c>
      <c r="NI117" s="5">
        <f>IF(FI117=0,0,IF($BJ117&gt;SUM(FJ117:$JV117),IF(FI117+SUM(FJ117:$JV117)&gt;$BJ117,$BJ117-SUM(NJ117:$RV117),FI117),0))</f>
        <v>0</v>
      </c>
      <c r="NJ117" s="5">
        <f>IF(FJ117=0,0,IF($BJ117&gt;SUM(FK117:$JV117),IF(FJ117+SUM(FK117:$JV117)&gt;$BJ117,$BJ117-SUM(NK117:$RV117),FJ117),0))</f>
        <v>0</v>
      </c>
      <c r="NK117" s="5">
        <f>IF(FK117=0,0,IF($BJ117&gt;SUM(FL117:$JV117),IF(FK117+SUM(FL117:$JV117)&gt;$BJ117,$BJ117-SUM(NL117:$RV117),FK117),0))</f>
        <v>0</v>
      </c>
      <c r="NL117" s="5">
        <f>IF(FL117=0,0,IF($BJ117&gt;SUM(FM117:$JV117),IF(FL117+SUM(FM117:$JV117)&gt;$BJ117,$BJ117-SUM(NM117:$RV117),FL117),0))</f>
        <v>0</v>
      </c>
      <c r="NM117" s="5">
        <f>IF(FM117=0,0,IF($BJ117&gt;SUM(FN117:$JV117),IF(FM117+SUM(FN117:$JV117)&gt;$BJ117,$BJ117-SUM(NN117:$RV117),FM117),0))</f>
        <v>0</v>
      </c>
      <c r="NN117" s="5">
        <f>IF(FN117=0,0,IF($BJ117&gt;SUM(FO117:$JV117),IF(FN117+SUM(FO117:$JV117)&gt;$BJ117,$BJ117-SUM(NO117:$RV117),FN117),0))</f>
        <v>0</v>
      </c>
      <c r="NO117" s="5">
        <f>IF(FO117=0,0,IF($BJ117&gt;SUM(FP117:$JV117),IF(FO117+SUM(FP117:$JV117)&gt;$BJ117,$BJ117-SUM(NP117:$RV117),FO117),0))</f>
        <v>0</v>
      </c>
      <c r="NP117" s="5">
        <f>IF(FP117=0,0,IF($BJ117&gt;SUM(FQ117:$JV117),IF(FP117+SUM(FQ117:$JV117)&gt;$BJ117,$BJ117-SUM(NQ117:$RV117),FP117),0))</f>
        <v>0</v>
      </c>
      <c r="NQ117" s="5">
        <f>IF(FQ117=0,0,IF($BJ117&gt;SUM(FR117:$JV117),IF(FQ117+SUM(FR117:$JV117)&gt;$BJ117,$BJ117-SUM(NR117:$RV117),FQ117),0))</f>
        <v>0</v>
      </c>
      <c r="NR117" s="5">
        <f>IF(FR117=0,0,IF($BJ117&gt;SUM(FS117:$JV117),IF(FR117+SUM(FS117:$JV117)&gt;$BJ117,$BJ117-SUM(NS117:$RV117),FR117),0))</f>
        <v>0</v>
      </c>
      <c r="NS117" s="5">
        <f>IF(FS117=0,0,IF($BJ117&gt;SUM(FT117:$JV117),IF(FS117+SUM(FT117:$JV117)&gt;$BJ117,$BJ117-SUM(NT117:$RV117),FS117),0))</f>
        <v>0</v>
      </c>
      <c r="NT117" s="5">
        <f>IF(FT117=0,0,IF($BJ117&gt;SUM(FU117:$JV117),IF(FT117+SUM(FU117:$JV117)&gt;$BJ117,$BJ117-SUM(NU117:$RV117),FT117),0))</f>
        <v>0</v>
      </c>
      <c r="NU117" s="5">
        <f>IF(FU117=0,0,IF($BJ117&gt;SUM(FV117:$JV117),IF(FU117+SUM(FV117:$JV117)&gt;$BJ117,$BJ117-SUM(NV117:$RV117),FU117),0))</f>
        <v>0</v>
      </c>
      <c r="NV117" s="5">
        <f>IF(FV117=0,0,IF($BJ117&gt;SUM(FW117:$JV117),IF(FV117+SUM(FW117:$JV117)&gt;$BJ117,$BJ117-SUM(NW117:$RV117),FV117),0))</f>
        <v>0</v>
      </c>
      <c r="NW117" s="5">
        <f>IF(FW117=0,0,IF($BJ117&gt;SUM(FX117:$JV117),IF(FW117+SUM(FX117:$JV117)&gt;$BJ117,$BJ117-SUM(NX117:$RV117),FW117),0))</f>
        <v>0</v>
      </c>
      <c r="NX117" s="5">
        <f>IF(FX117=0,0,IF($BJ117&gt;SUM(FY117:$JV117),IF(FX117+SUM(FY117:$JV117)&gt;$BJ117,$BJ117-SUM(NY117:$RV117),FX117),0))</f>
        <v>0</v>
      </c>
      <c r="NY117" s="5">
        <f>IF(FY117=0,0,IF($BJ117&gt;SUM(FZ117:$JV117),IF(FY117+SUM(FZ117:$JV117)&gt;$BJ117,$BJ117-SUM(NZ117:$RV117),FY117),0))</f>
        <v>0</v>
      </c>
      <c r="NZ117" s="5">
        <f>IF(FZ117=0,0,IF($BJ117&gt;SUM(GA117:$JV117),IF(FZ117+SUM(GA117:$JV117)&gt;$BJ117,$BJ117-SUM(OA117:$RV117),FZ117),0))</f>
        <v>0</v>
      </c>
      <c r="OA117" s="5">
        <f>IF(GA117=0,0,IF($BJ117&gt;SUM(GB117:$JV117),IF(GA117+SUM(GB117:$JV117)&gt;$BJ117,$BJ117-SUM(OB117:$RV117),GA117),0))</f>
        <v>0</v>
      </c>
      <c r="OB117" s="5">
        <f>IF(GB117=0,0,IF($BJ117&gt;SUM(GC117:$JV117),IF(GB117+SUM(GC117:$JV117)&gt;$BJ117,$BJ117-SUM(OC117:$RV117),GB117),0))</f>
        <v>0</v>
      </c>
      <c r="OC117" s="5">
        <f>IF(GC117=0,0,IF($BJ117&gt;SUM(GD117:$JV117),IF(GC117+SUM(GD117:$JV117)&gt;$BJ117,$BJ117-SUM(OD117:$RV117),GC117),0))</f>
        <v>0</v>
      </c>
      <c r="OD117" s="5">
        <f>IF(GD117=0,0,IF($BJ117&gt;SUM(GE117:$JV117),IF(GD117+SUM(GE117:$JV117)&gt;$BJ117,$BJ117-SUM(OE117:$RV117),GD117),0))</f>
        <v>0</v>
      </c>
      <c r="OE117" s="5">
        <f>IF(GE117=0,0,IF($BJ117&gt;SUM(GF117:$JV117),IF(GE117+SUM(GF117:$JV117)&gt;$BJ117,$BJ117-SUM(OF117:$RV117),GE117),0))</f>
        <v>0</v>
      </c>
      <c r="OF117" s="5">
        <f>IF(GF117=0,0,IF($BJ117&gt;SUM(GG117:$JV117),IF(GF117+SUM(GG117:$JV117)&gt;$BJ117,$BJ117-SUM(OG117:$RV117),GF117),0))</f>
        <v>0</v>
      </c>
      <c r="OG117" s="5">
        <f>IF(GG117=0,0,IF($BJ117&gt;SUM(GH117:$JV117),IF(GG117+SUM(GH117:$JV117)&gt;$BJ117,$BJ117-SUM(OH117:$RV117),GG117),0))</f>
        <v>0</v>
      </c>
      <c r="OH117" s="5">
        <f>IF(GH117=0,0,IF($BJ117&gt;SUM(GI117:$JV117),IF(GH117+SUM(GI117:$JV117)&gt;$BJ117,$BJ117-SUM(OI117:$RV117),GH117),0))</f>
        <v>0</v>
      </c>
      <c r="OI117" s="5">
        <f>IF(GI117=0,0,IF($BJ117&gt;SUM(GJ117:$JV117),IF(GI117+SUM(GJ117:$JV117)&gt;$BJ117,$BJ117-SUM(OJ117:$RV117),GI117),0))</f>
        <v>0</v>
      </c>
      <c r="OJ117" s="5">
        <f>IF(GJ117=0,0,IF($BJ117&gt;SUM(GK117:$JV117),IF(GJ117+SUM(GK117:$JV117)&gt;$BJ117,$BJ117-SUM(OK117:$RV117),GJ117),0))</f>
        <v>0</v>
      </c>
      <c r="OK117" s="5">
        <f>IF(GK117=0,0,IF($BJ117&gt;SUM(GL117:$JV117),IF(GK117+SUM(GL117:$JV117)&gt;$BJ117,$BJ117-SUM(OL117:$RV117),GK117),0))</f>
        <v>0</v>
      </c>
      <c r="OL117" s="5">
        <f>IF(GL117=0,0,IF($BJ117&gt;SUM(GM117:$JV117),IF(GL117+SUM(GM117:$JV117)&gt;$BJ117,$BJ117-SUM(OM117:$RV117),GL117),0))</f>
        <v>0</v>
      </c>
      <c r="OM117" s="5">
        <f>IF(GM117=0,0,IF($BJ117&gt;SUM(GN117:$JV117),IF(GM117+SUM(GN117:$JV117)&gt;$BJ117,$BJ117-SUM(ON117:$RV117),GM117),0))</f>
        <v>0</v>
      </c>
      <c r="ON117" s="5">
        <f>IF(GN117=0,0,IF($BJ117&gt;SUM(GO117:$JV117),IF(GN117+SUM(GO117:$JV117)&gt;$BJ117,$BJ117-SUM(OO117:$RV117),GN117),0))</f>
        <v>0</v>
      </c>
      <c r="OO117" s="5">
        <f>IF(GO117=0,0,IF($BJ117&gt;SUM(GP117:$JV117),IF(GO117+SUM(GP117:$JV117)&gt;$BJ117,$BJ117-SUM(OP117:$RV117),GO117),0))</f>
        <v>0</v>
      </c>
      <c r="OP117" s="5">
        <f>IF(GP117=0,0,IF($BJ117&gt;SUM(GQ117:$JV117),IF(GP117+SUM(GQ117:$JV117)&gt;$BJ117,$BJ117-SUM(OQ117:$RV117),GP117),0))</f>
        <v>0</v>
      </c>
      <c r="OQ117" s="5">
        <f>IF(GQ117=0,0,IF($BJ117&gt;SUM(GR117:$JV117),IF(GQ117+SUM(GR117:$JV117)&gt;$BJ117,$BJ117-SUM(OR117:$RV117),GQ117),0))</f>
        <v>0</v>
      </c>
      <c r="OR117" s="5">
        <f>IF(GR117=0,0,IF($BJ117&gt;SUM(GS117:$JV117),IF(GR117+SUM(GS117:$JV117)&gt;$BJ117,$BJ117-SUM(OS117:$RV117),GR117),0))</f>
        <v>0</v>
      </c>
      <c r="OS117" s="5">
        <f>IF(GS117=0,0,IF($BJ117&gt;SUM(GT117:$JV117),IF(GS117+SUM(GT117:$JV117)&gt;$BJ117,$BJ117-SUM(OT117:$RV117),GS117),0))</f>
        <v>0</v>
      </c>
      <c r="OT117" s="5">
        <f>IF(GT117=0,0,IF($BJ117&gt;SUM(GU117:$JV117),IF(GT117+SUM(GU117:$JV117)&gt;$BJ117,$BJ117-SUM(OU117:$RV117),GT117),0))</f>
        <v>0</v>
      </c>
      <c r="OU117" s="5">
        <f>IF(GU117=0,0,IF($BJ117&gt;SUM(GV117:$JV117),IF(GU117+SUM(GV117:$JV117)&gt;$BJ117,$BJ117-SUM(OV117:$RV117),GU117),0))</f>
        <v>0</v>
      </c>
      <c r="OV117" s="5">
        <f>IF(GV117=0,0,IF($BJ117&gt;SUM(GW117:$JV117),IF(GV117+SUM(GW117:$JV117)&gt;$BJ117,$BJ117-SUM(OW117:$RV117),GV117),0))</f>
        <v>0</v>
      </c>
      <c r="OW117" s="5">
        <f>IF(GW117=0,0,IF($BJ117&gt;SUM(GX117:$JV117),IF(GW117+SUM(GX117:$JV117)&gt;$BJ117,$BJ117-SUM(OX117:$RV117),GW117),0))</f>
        <v>0</v>
      </c>
      <c r="OX117" s="5">
        <f>IF(GX117=0,0,IF($BJ117&gt;SUM(GY117:$JV117),IF(GX117+SUM(GY117:$JV117)&gt;$BJ117,$BJ117-SUM(OY117:$RV117),GX117),0))</f>
        <v>0</v>
      </c>
      <c r="OY117" s="5">
        <f>IF(GY117=0,0,IF($BJ117&gt;SUM(GZ117:$JV117),IF(GY117+SUM(GZ117:$JV117)&gt;$BJ117,$BJ117-SUM(OZ117:$RV117),GY117),0))</f>
        <v>0</v>
      </c>
      <c r="OZ117" s="5">
        <f>IF(GZ117=0,0,IF($BJ117&gt;SUM(HA117:$JV117),IF(GZ117+SUM(HA117:$JV117)&gt;$BJ117,$BJ117-SUM(PA117:$RV117),GZ117),0))</f>
        <v>0</v>
      </c>
      <c r="PA117" s="5">
        <f>IF(HA117=0,0,IF($BJ117&gt;SUM(HB117:$JV117),IF(HA117+SUM(HB117:$JV117)&gt;$BJ117,$BJ117-SUM(PB117:$RV117),HA117),0))</f>
        <v>0</v>
      </c>
      <c r="PB117" s="5">
        <f>IF(HB117=0,0,IF($BJ117&gt;SUM(HC117:$JV117),IF(HB117+SUM(HC117:$JV117)&gt;$BJ117,$BJ117-SUM(PC117:$RV117),HB117),0))</f>
        <v>0</v>
      </c>
      <c r="PC117" s="5">
        <f>IF(HC117=0,0,IF($BJ117&gt;SUM(HD117:$JV117),IF(HC117+SUM(HD117:$JV117)&gt;$BJ117,$BJ117-SUM(PD117:$RV117),HC117),0))</f>
        <v>0</v>
      </c>
      <c r="PD117" s="5">
        <f>IF(HD117=0,0,IF($BJ117&gt;SUM(HE117:$JV117),IF(HD117+SUM(HE117:$JV117)&gt;$BJ117,$BJ117-SUM(PE117:$RV117),HD117),0))</f>
        <v>0</v>
      </c>
      <c r="PE117" s="5">
        <f>IF(HE117=0,0,IF($BJ117&gt;SUM(HF117:$JV117),IF(HE117+SUM(HF117:$JV117)&gt;$BJ117,$BJ117-SUM(PF117:$RV117),HE117),0))</f>
        <v>0</v>
      </c>
      <c r="PF117" s="5">
        <f>IF(HF117=0,0,IF($BJ117&gt;SUM(HG117:$JV117),IF(HF117+SUM(HG117:$JV117)&gt;$BJ117,$BJ117-SUM(PG117:$RV117),HF117),0))</f>
        <v>0</v>
      </c>
      <c r="PG117" s="5">
        <f>IF(HG117=0,0,IF($BJ117&gt;SUM(HH117:$JV117),IF(HG117+SUM(HH117:$JV117)&gt;$BJ117,$BJ117-SUM(PH117:$RV117),HG117),0))</f>
        <v>0</v>
      </c>
      <c r="PH117" s="5">
        <f>IF(HH117=0,0,IF($BJ117&gt;SUM(HI117:$JV117),IF(HH117+SUM(HI117:$JV117)&gt;$BJ117,$BJ117-SUM(PI117:$RV117),HH117),0))</f>
        <v>0</v>
      </c>
      <c r="PI117" s="5">
        <f>IF(HI117=0,0,IF($BJ117&gt;SUM(HJ117:$JV117),IF(HI117+SUM(HJ117:$JV117)&gt;$BJ117,$BJ117-SUM(PJ117:$RV117),HI117),0))</f>
        <v>0</v>
      </c>
      <c r="PJ117" s="5">
        <f>IF(HJ117=0,0,IF($BJ117&gt;SUM(HK117:$JV117),IF(HJ117+SUM(HK117:$JV117)&gt;$BJ117,$BJ117-SUM(PK117:$RV117),HJ117),0))</f>
        <v>0</v>
      </c>
      <c r="PK117" s="5">
        <f>IF(HK117=0,0,IF($BJ117&gt;SUM(HL117:$JV117),IF(HK117+SUM(HL117:$JV117)&gt;$BJ117,$BJ117-SUM(PL117:$RV117),HK117),0))</f>
        <v>0</v>
      </c>
      <c r="PL117" s="5">
        <f>IF(HL117=0,0,IF($BJ117&gt;SUM(HM117:$JV117),IF(HL117+SUM(HM117:$JV117)&gt;$BJ117,$BJ117-SUM(PM117:$RV117),HL117),0))</f>
        <v>0</v>
      </c>
      <c r="PM117" s="5">
        <f>IF(HM117=0,0,IF($BJ117&gt;SUM(HN117:$JV117),IF(HM117+SUM(HN117:$JV117)&gt;$BJ117,$BJ117-SUM(PN117:$RV117),HM117),0))</f>
        <v>0</v>
      </c>
      <c r="PN117" s="5">
        <f>IF(HN117=0,0,IF($BJ117&gt;SUM(HO117:$JV117),IF(HN117+SUM(HO117:$JV117)&gt;$BJ117,$BJ117-SUM(PO117:$RV117),HN117),0))</f>
        <v>0</v>
      </c>
      <c r="PO117" s="5">
        <f>IF(HO117=0,0,IF($BJ117&gt;SUM(HP117:$JV117),IF(HO117+SUM(HP117:$JV117)&gt;$BJ117,$BJ117-SUM(PP117:$RV117),HO117),0))</f>
        <v>0</v>
      </c>
      <c r="PP117" s="5">
        <f>IF(HP117=0,0,IF($BJ117&gt;SUM(HQ117:$JV117),IF(HP117+SUM(HQ117:$JV117)&gt;$BJ117,$BJ117-SUM(PQ117:$RV117),HP117),0))</f>
        <v>0</v>
      </c>
      <c r="PQ117" s="5">
        <f>IF(HQ117=0,0,IF($BJ117&gt;SUM(HR117:$JV117),IF(HQ117+SUM(HR117:$JV117)&gt;$BJ117,$BJ117-SUM(PR117:$RV117),HQ117),0))</f>
        <v>0</v>
      </c>
      <c r="PR117" s="5">
        <f>IF(HR117=0,0,IF($BJ117&gt;SUM(HS117:$JV117),IF(HR117+SUM(HS117:$JV117)&gt;$BJ117,$BJ117-SUM(PS117:$RV117),HR117),0))</f>
        <v>0</v>
      </c>
      <c r="PS117" s="5">
        <f>IF(HS117=0,0,IF($BJ117&gt;SUM(HT117:$JV117),IF(HS117+SUM(HT117:$JV117)&gt;$BJ117,$BJ117-SUM(PT117:$RV117),HS117),0))</f>
        <v>0</v>
      </c>
      <c r="PT117" s="5">
        <f>IF(HT117=0,0,IF($BJ117&gt;SUM(HU117:$JV117),IF(HT117+SUM(HU117:$JV117)&gt;$BJ117,$BJ117-SUM(PU117:$RV117),HT117),0))</f>
        <v>0</v>
      </c>
      <c r="PU117" s="5">
        <f>IF(HU117=0,0,IF($BJ117&gt;SUM(HV117:$JV117),IF(HU117+SUM(HV117:$JV117)&gt;$BJ117,$BJ117-SUM(PV117:$RV117),HU117),0))</f>
        <v>0</v>
      </c>
      <c r="PV117" s="5">
        <f>IF(HV117=0,0,IF($BJ117&gt;SUM(HW117:$JV117),IF(HV117+SUM(HW117:$JV117)&gt;$BJ117,$BJ117-SUM(PW117:$RV117),HV117),0))</f>
        <v>0</v>
      </c>
      <c r="PW117" s="5">
        <f>IF(HW117=0,0,IF($BJ117&gt;SUM(HX117:$JV117),IF(HW117+SUM(HX117:$JV117)&gt;$BJ117,$BJ117-SUM(PX117:$RV117),HW117),0))</f>
        <v>0</v>
      </c>
      <c r="PX117" s="5">
        <f>IF(HX117=0,0,IF($BJ117&gt;SUM(HY117:$JV117),IF(HX117+SUM(HY117:$JV117)&gt;$BJ117,$BJ117-SUM(PY117:$RV117),HX117),0))</f>
        <v>0</v>
      </c>
      <c r="PY117" s="5">
        <f>IF(HY117=0,0,IF($BJ117&gt;SUM(HZ117:$JV117),IF(HY117+SUM(HZ117:$JV117)&gt;$BJ117,$BJ117-SUM(PZ117:$RV117),HY117),0))</f>
        <v>0</v>
      </c>
      <c r="PZ117" s="5">
        <f>IF(HZ117=0,0,IF($BJ117&gt;SUM(IA117:$JV117),IF(HZ117+SUM(IA117:$JV117)&gt;$BJ117,$BJ117-SUM(QA117:$RV117),HZ117),0))</f>
        <v>0</v>
      </c>
      <c r="QA117" s="5">
        <f>IF(IA117=0,0,IF($BJ117&gt;SUM(IB117:$JV117),IF(IA117+SUM(IB117:$JV117)&gt;$BJ117,$BJ117-SUM(QB117:$RV117),IA117),0))</f>
        <v>0</v>
      </c>
      <c r="QB117" s="5">
        <f>IF(IB117=0,0,IF($BJ117&gt;SUM(IC117:$JV117),IF(IB117+SUM(IC117:$JV117)&gt;$BJ117,$BJ117-SUM(QC117:$RV117),IB117),0))</f>
        <v>0</v>
      </c>
      <c r="QC117" s="5">
        <f>IF(IC117=0,0,IF($BJ117&gt;SUM(ID117:$JV117),IF(IC117+SUM(ID117:$JV117)&gt;$BJ117,$BJ117-SUM(QD117:$RV117),IC117),0))</f>
        <v>0</v>
      </c>
      <c r="QD117" s="5">
        <f>IF(ID117=0,0,IF($BJ117&gt;SUM(IE117:$JV117),IF(ID117+SUM(IE117:$JV117)&gt;$BJ117,$BJ117-SUM(QE117:$RV117),ID117),0))</f>
        <v>0</v>
      </c>
      <c r="QE117" s="5">
        <f>IF(IE117=0,0,IF($BJ117&gt;SUM(IF117:$JV117),IF(IE117+SUM(IF117:$JV117)&gt;$BJ117,$BJ117-SUM(QF117:$RV117),IE117),0))</f>
        <v>0</v>
      </c>
      <c r="QF117" s="5">
        <f>IF(IF117=0,0,IF($BJ117&gt;SUM(IG117:$JV117),IF(IF117+SUM(IG117:$JV117)&gt;$BJ117,$BJ117-SUM(QG117:$RV117),IF117),0))</f>
        <v>0</v>
      </c>
      <c r="QG117" s="5">
        <f>IF(IG117=0,0,IF($BJ117&gt;SUM(IH117:$JV117),IF(IG117+SUM(IH117:$JV117)&gt;$BJ117,$BJ117-SUM(QH117:$RV117),IG117),0))</f>
        <v>0</v>
      </c>
      <c r="QH117" s="5">
        <f>IF(IH117=0,0,IF($BJ117&gt;SUM(II117:$JV117),IF(IH117+SUM(II117:$JV117)&gt;$BJ117,$BJ117-SUM(QI117:$RV117),IH117),0))</f>
        <v>0</v>
      </c>
      <c r="QI117" s="5">
        <f>IF(II117=0,0,IF($BJ117&gt;SUM(IJ117:$JV117),IF(II117+SUM(IJ117:$JV117)&gt;$BJ117,$BJ117-SUM(QJ117:$RV117),II117),0))</f>
        <v>0</v>
      </c>
      <c r="QJ117" s="5">
        <f>IF(IJ117=0,0,IF($BJ117&gt;SUM(IK117:$JV117),IF(IJ117+SUM(IK117:$JV117)&gt;$BJ117,$BJ117-SUM(QK117:$RV117),IJ117),0))</f>
        <v>0</v>
      </c>
      <c r="QK117" s="5">
        <f>IF(IK117=0,0,IF($BJ117&gt;SUM(IL117:$JV117),IF(IK117+SUM(IL117:$JV117)&gt;$BJ117,$BJ117-SUM(QL117:$RV117),IK117),0))</f>
        <v>0</v>
      </c>
      <c r="QL117" s="5">
        <f>IF(IL117=0,0,IF($BJ117&gt;SUM(IM117:$JV117),IF(IL117+SUM(IM117:$JV117)&gt;$BJ117,$BJ117-SUM(QM117:$RV117),IL117),0))</f>
        <v>0</v>
      </c>
      <c r="QM117" s="5">
        <f>IF(IM117=0,0,IF($BJ117&gt;SUM(IN117:$JV117),IF(IM117+SUM(IN117:$JV117)&gt;$BJ117,$BJ117-SUM(QN117:$RV117),IM117),0))</f>
        <v>0</v>
      </c>
      <c r="QN117" s="5">
        <f>IF(IN117=0,0,IF($BJ117&gt;SUM(IO117:$JV117),IF(IN117+SUM(IO117:$JV117)&gt;$BJ117,$BJ117-SUM(QO117:$RV117),IN117),0))</f>
        <v>0</v>
      </c>
      <c r="QO117" s="5">
        <f>IF(IO117=0,0,IF($BJ117&gt;SUM(IP117:$JV117),IF(IO117+SUM(IP117:$JV117)&gt;$BJ117,$BJ117-SUM(QP117:$RV117),IO117),0))</f>
        <v>0</v>
      </c>
      <c r="QP117" s="5">
        <f>IF(IP117=0,0,IF($BJ117&gt;SUM(IQ117:$JV117),IF(IP117+SUM(IQ117:$JV117)&gt;$BJ117,$BJ117-SUM(QQ117:$RV117),IP117),0))</f>
        <v>0</v>
      </c>
      <c r="QQ117" s="5">
        <f>IF(IQ117=0,0,IF($BJ117&gt;SUM(IR117:$JV117),IF(IQ117+SUM(IR117:$JV117)&gt;$BJ117,$BJ117-SUM(QR117:$RV117),IQ117),0))</f>
        <v>0</v>
      </c>
      <c r="QR117" s="5">
        <f>IF(IR117=0,0,IF($BJ117&gt;SUM(IS117:$JV117),IF(IR117+SUM(IS117:$JV117)&gt;$BJ117,$BJ117-SUM(QS117:$RV117),IR117),0))</f>
        <v>0</v>
      </c>
      <c r="QS117" s="5">
        <f>IF(IS117=0,0,IF($BJ117&gt;SUM(IT117:$JV117),IF(IS117+SUM(IT117:$JV117)&gt;$BJ117,$BJ117-SUM(QT117:$RV117),IS117),0))</f>
        <v>0</v>
      </c>
      <c r="QT117" s="5">
        <f>IF(IT117=0,0,IF($BJ117&gt;SUM(IU117:$JV117),IF(IT117+SUM(IU117:$JV117)&gt;$BJ117,$BJ117-SUM(QU117:$RV117),IT117),0))</f>
        <v>0</v>
      </c>
      <c r="QU117" s="5">
        <f>IF(IU117=0,0,IF($BJ117&gt;SUM(IV117:$JV117),IF(IU117+SUM(IV117:$JV117)&gt;$BJ117,$BJ117-SUM(QV117:$RV117),IU117),0))</f>
        <v>0</v>
      </c>
      <c r="QV117" s="5">
        <f>IF(IV117=0,0,IF($BJ117&gt;SUM(IW117:$JV117),IF(IV117+SUM(IW117:$JV117)&gt;$BJ117,$BJ117-SUM(QW117:$RV117),IV117),0))</f>
        <v>0</v>
      </c>
      <c r="QW117" s="5">
        <f>IF(IW117=0,0,IF($BJ117&gt;SUM(IX117:$JV117),IF(IW117+SUM(IX117:$JV117)&gt;$BJ117,$BJ117-SUM(QX117:$RV117),IW117),0))</f>
        <v>0</v>
      </c>
      <c r="QX117" s="5">
        <f>IF(IX117=0,0,IF($BJ117&gt;SUM(IY117:$JV117),IF(IX117+SUM(IY117:$JV117)&gt;$BJ117,$BJ117-SUM(QY117:$RV117),IX117),0))</f>
        <v>0</v>
      </c>
      <c r="QY117" s="5">
        <f>IF(IY117=0,0,IF($BJ117&gt;SUM(IZ117:$JV117),IF(IY117+SUM(IZ117:$JV117)&gt;$BJ117,$BJ117-SUM(QZ117:$RV117),IY117),0))</f>
        <v>0</v>
      </c>
      <c r="QZ117" s="5">
        <f>IF(IZ117=0,0,IF($BJ117&gt;SUM(JA117:$JV117),IF(IZ117+SUM(JA117:$JV117)&gt;$BJ117,$BJ117-SUM(RA117:$RV117),IZ117),0))</f>
        <v>0</v>
      </c>
      <c r="RA117" s="5">
        <f>IF(JA117=0,0,IF($BJ117&gt;SUM(JB117:$JV117),IF(JA117+SUM(JB117:$JV117)&gt;$BJ117,$BJ117-SUM(RB117:$RV117),JA117),0))</f>
        <v>0</v>
      </c>
      <c r="RB117" s="5">
        <f>IF(JB117=0,0,IF($BJ117&gt;SUM(JC117:$JV117),IF(JB117+SUM(JC117:$JV117)&gt;$BJ117,$BJ117-SUM(RC117:$RV117),JB117),0))</f>
        <v>0</v>
      </c>
      <c r="RC117" s="5">
        <f>IF(JC117=0,0,IF($BJ117&gt;SUM(JD117:$JV117),IF(JC117+SUM(JD117:$JV117)&gt;$BJ117,$BJ117-SUM(RD117:$RV117),JC117),0))</f>
        <v>0</v>
      </c>
      <c r="RD117" s="5">
        <f>IF(JD117=0,0,IF($BJ117&gt;SUM(JE117:$JV117),IF(JD117+SUM(JE117:$JV117)&gt;$BJ117,$BJ117-SUM(RE117:$RV117),JD117),0))</f>
        <v>0</v>
      </c>
      <c r="RE117" s="5">
        <f>IF(JE117=0,0,IF($BJ117&gt;SUM(JF117:$JV117),IF(JE117+SUM(JF117:$JV117)&gt;$BJ117,$BJ117-SUM(RF117:$RV117),JE117),0))</f>
        <v>0</v>
      </c>
      <c r="RF117" s="5">
        <f>IF(JF117=0,0,IF($BJ117&gt;SUM(JG117:$JV117),IF(JF117+SUM(JG117:$JV117)&gt;$BJ117,$BJ117-SUM(RG117:$RV117),JF117),0))</f>
        <v>0</v>
      </c>
      <c r="RG117" s="5">
        <f>IF(JG117=0,0,IF($BJ117&gt;SUM(JH117:$JV117),IF(JG117+SUM(JH117:$JV117)&gt;$BJ117,$BJ117-SUM(RH117:$RV117),JG117),0))</f>
        <v>0</v>
      </c>
      <c r="RH117" s="5">
        <f>IF(JH117=0,0,IF($BJ117&gt;SUM(JI117:$JV117),IF(JH117+SUM(JI117:$JV117)&gt;$BJ117,$BJ117-SUM(RI117:$RV117),JH117),0))</f>
        <v>0</v>
      </c>
      <c r="RI117" s="5">
        <f>IF(JI117=0,0,IF($BJ117&gt;SUM(JJ117:$JV117),IF(JI117+SUM(JJ117:$JV117)&gt;$BJ117,$BJ117-SUM(RJ117:$RV117),JI117),0))</f>
        <v>0</v>
      </c>
      <c r="RJ117" s="5">
        <f>IF(JJ117=0,0,IF($BJ117&gt;SUM(JK117:$JV117),IF(JJ117+SUM(JK117:$JV117)&gt;$BJ117,$BJ117-SUM(RK117:$RV117),JJ117),0))</f>
        <v>0</v>
      </c>
      <c r="RK117" s="5">
        <f>IF(JK117=0,0,IF($BJ117&gt;SUM(JL117:$JV117),IF(JK117+SUM(JL117:$JV117)&gt;$BJ117,$BJ117-SUM(RL117:$RV117),JK117),0))</f>
        <v>0</v>
      </c>
      <c r="RL117" s="5">
        <f>IF(JL117=0,0,IF($BJ117&gt;SUM(JM117:$JV117),IF(JL117+SUM(JM117:$JV117)&gt;$BJ117,$BJ117-SUM(RM117:$RV117),JL117),0))</f>
        <v>0</v>
      </c>
      <c r="RM117" s="5">
        <f>IF(JM117=0,0,IF($BJ117&gt;SUM(JN117:$JV117),IF(JM117+SUM(JN117:$JV117)&gt;$BJ117,$BJ117-SUM(RN117:$RV117),JM117),0))</f>
        <v>0</v>
      </c>
      <c r="RN117" s="5">
        <f>IF(JN117=0,0,IF($BJ117&gt;SUM(JO117:$JV117),IF(JN117+SUM(JO117:$JV117)&gt;$BJ117,$BJ117-SUM(RO117:$RV117),JN117),0))</f>
        <v>0</v>
      </c>
      <c r="RO117" s="5">
        <f>IF(JO117=0,0,IF($BJ117&gt;SUM(JP117:$JV117),IF(JO117+SUM(JP117:$JV117)&gt;$BJ117,$BJ117-SUM(RP117:$RV117),JO117),0))</f>
        <v>0</v>
      </c>
      <c r="RP117" s="5">
        <f>IF(JP117=0,0,IF($BJ117&gt;SUM(JQ117:$JV117),IF(JP117+SUM(JQ117:$JV117)&gt;$BJ117,$BJ117-SUM(RQ117:$RV117),JP117),0))</f>
        <v>0</v>
      </c>
      <c r="RQ117" s="5">
        <f>IF(JQ117=0,0,IF($BJ117&gt;SUM(JR117:$JV117),IF(JQ117+SUM(JR117:$JV117)&gt;$BJ117,$BJ117-SUM(RR117:$RV117),JQ117),0))</f>
        <v>0</v>
      </c>
      <c r="RR117" s="5">
        <f>IF(JR117=0,0,IF($BJ117&gt;SUM(JS117:$JV117),IF(JR117+SUM(JS117:$JV117)&gt;$BJ117,$BJ117-SUM(RS117:$RV117),JR117),0))</f>
        <v>0</v>
      </c>
      <c r="RS117" s="5">
        <f>IF(JS117=0,0,IF($BJ117&gt;SUM(JT117:$JV117),IF(JS117+SUM(JT117:$JV117)&gt;$BJ117,$BJ117-SUM(RT117:$RV117),JS117),0))</f>
        <v>0</v>
      </c>
      <c r="RT117" s="5">
        <f>IF(JT117=0,0,IF($BJ117&gt;SUM(JU117:$JV117),IF(JT117+SUM(JU117:$JV117)&gt;$BJ117,$BJ117-SUM(RU117:$RV117),JT117),0))</f>
        <v>0</v>
      </c>
      <c r="RU117" s="5">
        <f>IF(JU117=0,0,IF($BJ117&gt;SUM(JV117:$JV117),IF(JU117+SUM(JV117:$JV117)&gt;$BJ117,$BJ117-SUM(RV117:$RV117),JU117),0))</f>
        <v>0</v>
      </c>
      <c r="RV117" s="54"/>
      <c r="RW117" s="12">
        <f ca="1">SUMIFS(Sales!D$1:D$151,Sales!B$1:B$151,B117,Sales!C$1:C$151,C117)</f>
        <v>93</v>
      </c>
      <c r="RX117" s="65" t="b">
        <f>IF(COUNTIF(Sales!C$1:C$153,C117)=1,TRUE,FALSE)</f>
        <v>1</v>
      </c>
      <c r="RY117" t="b">
        <f t="shared" si="646"/>
        <v>1</v>
      </c>
    </row>
    <row r="118" spans="1:493" hidden="1" x14ac:dyDescent="0.35">
      <c r="A118" s="7">
        <f t="shared" ca="1" si="546"/>
        <v>118</v>
      </c>
      <c r="B118" s="126" t="str">
        <f t="shared" si="647"/>
        <v>GC-Shoes</v>
      </c>
      <c r="C118" s="20" t="s">
        <v>167</v>
      </c>
      <c r="D118" s="20"/>
      <c r="E118" s="155">
        <f>IF(LEFT(C118,5)="Total",0,SUMIFS(Costing!E$1:E$79,Costing!C$1:C$79,B118,Costing!D$1:D$79,C118))</f>
        <v>0</v>
      </c>
      <c r="F118" s="60">
        <f>SUMIFS(Costing!G$1:G$79,Costing!C$1:C$79,B118,Costing!D$1:D$79,C118)</f>
        <v>0</v>
      </c>
      <c r="G118" s="92"/>
      <c r="H118" s="220"/>
      <c r="I118" s="67">
        <f t="shared" si="626"/>
        <v>0</v>
      </c>
      <c r="J118" s="92"/>
      <c r="K118" s="220"/>
      <c r="L118" s="67">
        <f t="shared" si="627"/>
        <v>0</v>
      </c>
      <c r="M118" s="92"/>
      <c r="N118" s="220"/>
      <c r="O118" s="67">
        <f t="shared" si="628"/>
        <v>0</v>
      </c>
      <c r="P118" s="92"/>
      <c r="Q118" s="220"/>
      <c r="R118" s="67">
        <f t="shared" si="629"/>
        <v>0</v>
      </c>
      <c r="S118" s="92"/>
      <c r="T118" s="220"/>
      <c r="U118" s="67">
        <f t="shared" si="630"/>
        <v>0</v>
      </c>
      <c r="V118" s="92"/>
      <c r="W118" s="220"/>
      <c r="X118" s="67">
        <f t="shared" si="631"/>
        <v>0</v>
      </c>
      <c r="Y118" s="92"/>
      <c r="Z118" s="220"/>
      <c r="AA118" s="67">
        <f t="shared" si="632"/>
        <v>0</v>
      </c>
      <c r="AB118" s="92"/>
      <c r="AC118" s="220"/>
      <c r="AD118" s="67">
        <f t="shared" si="633"/>
        <v>0</v>
      </c>
      <c r="AE118" s="92"/>
      <c r="AF118" s="220"/>
      <c r="AG118" s="67">
        <f t="shared" si="634"/>
        <v>0</v>
      </c>
      <c r="AH118" s="92"/>
      <c r="AI118" s="220"/>
      <c r="AJ118" s="67">
        <f t="shared" si="635"/>
        <v>0</v>
      </c>
      <c r="AK118" s="92"/>
      <c r="AL118" s="220"/>
      <c r="AM118" s="67">
        <f t="shared" si="636"/>
        <v>0</v>
      </c>
      <c r="AN118" s="92"/>
      <c r="AO118" s="220"/>
      <c r="AP118" s="67">
        <f t="shared" si="637"/>
        <v>0</v>
      </c>
      <c r="AQ118" s="92"/>
      <c r="AR118" s="220"/>
      <c r="AS118" s="67">
        <f t="shared" si="638"/>
        <v>0</v>
      </c>
      <c r="AT118" s="92"/>
      <c r="AU118" s="220"/>
      <c r="AV118" s="67">
        <f t="shared" si="639"/>
        <v>0</v>
      </c>
      <c r="AW118" s="92"/>
      <c r="AX118" s="220"/>
      <c r="AY118" s="67">
        <f t="shared" si="640"/>
        <v>0</v>
      </c>
      <c r="AZ118" s="92"/>
      <c r="BA118" s="220"/>
      <c r="BB118" s="67">
        <f t="shared" si="641"/>
        <v>0</v>
      </c>
      <c r="BC118" s="92"/>
      <c r="BD118" s="220"/>
      <c r="BE118" s="67">
        <f t="shared" si="642"/>
        <v>0</v>
      </c>
      <c r="BF118" s="92"/>
      <c r="BG118" s="220"/>
      <c r="BH118" s="67">
        <f t="shared" si="643"/>
        <v>0</v>
      </c>
      <c r="BI118" s="68"/>
      <c r="BJ118" s="154">
        <f t="shared" si="644"/>
        <v>0</v>
      </c>
      <c r="BK118" s="116">
        <f t="shared" si="645"/>
        <v>0</v>
      </c>
      <c r="BL118" s="50"/>
      <c r="BM118" s="5">
        <f ca="1">SUMIFS(INDIRECT("Sales!"&amp;RW118&amp;":"&amp;RW118),Sales!$1:$1,"&gt;"&amp;$BN$2,Sales!$1:$1,"&lt;="&amp;$C$2)/$BM$2*30</f>
        <v>0</v>
      </c>
      <c r="BN118" s="72"/>
      <c r="BO118" s="5">
        <f>SUMIF($DB$2:$RV$2,"&lt;"&amp;BO$2,$DB118:$RV118)-SUM($BN118:BN118)</f>
        <v>0</v>
      </c>
      <c r="BP118" s="5">
        <f>SUMIF($DB$2:$RV$2,"&lt;"&amp;BP$2,$DB118:$RV118)-SUM($BN118:BO118)</f>
        <v>0</v>
      </c>
      <c r="BQ118" s="5">
        <f>SUMIF($DB$2:$RV$2,"&lt;"&amp;BQ$2,$DB118:$RV118)-SUM($BN118:BP118)</f>
        <v>0</v>
      </c>
      <c r="BR118" s="5">
        <f>SUMIF($DB$2:$RV$2,"&lt;"&amp;BR$2,$DB118:$RV118)-SUM($BN118:BQ118)</f>
        <v>0</v>
      </c>
      <c r="BS118" s="5">
        <f>SUMIF($DB$2:$RV$2,"&lt;"&amp;BS$2,$DB118:$RV118)-SUM($BN118:BR118)</f>
        <v>0</v>
      </c>
      <c r="BT118" s="5">
        <f>SUMIF($DB$2:$RV$2,"&lt;"&amp;BT$2,$DB118:$RV118)-SUM($BN118:BS118)</f>
        <v>0</v>
      </c>
      <c r="BU118" s="5">
        <f t="shared" si="623"/>
        <v>0</v>
      </c>
      <c r="BV118" s="10"/>
      <c r="BW118" s="95"/>
      <c r="BX118" s="95">
        <v>0</v>
      </c>
      <c r="BY118" s="95">
        <v>0</v>
      </c>
      <c r="BZ118" s="95"/>
      <c r="CA118" s="95"/>
      <c r="CB118" s="95"/>
      <c r="CC118" s="79">
        <v>0</v>
      </c>
      <c r="CD118" s="79">
        <v>0</v>
      </c>
      <c r="CE118" s="79">
        <v>0</v>
      </c>
      <c r="CF118" s="79">
        <v>0</v>
      </c>
      <c r="CG118" s="79">
        <v>0</v>
      </c>
      <c r="CH118" s="79">
        <v>0</v>
      </c>
      <c r="CI118" s="79">
        <v>0</v>
      </c>
      <c r="CJ118" s="79">
        <v>0</v>
      </c>
      <c r="CK118" s="79">
        <v>0</v>
      </c>
      <c r="CL118" s="79">
        <v>0</v>
      </c>
      <c r="CM118" s="79">
        <v>0</v>
      </c>
      <c r="CN118" s="79">
        <v>0</v>
      </c>
      <c r="CO118" s="79">
        <v>0</v>
      </c>
      <c r="CP118" s="79">
        <v>20</v>
      </c>
      <c r="CQ118" s="79">
        <v>0</v>
      </c>
      <c r="CR118" s="79">
        <v>0</v>
      </c>
      <c r="CS118" s="79">
        <v>15</v>
      </c>
      <c r="CT118" s="79">
        <v>20</v>
      </c>
      <c r="CU118" s="79">
        <v>0</v>
      </c>
      <c r="CV118" s="79">
        <v>0</v>
      </c>
      <c r="CW118" s="79">
        <v>0</v>
      </c>
      <c r="CX118" s="95">
        <v>0</v>
      </c>
      <c r="CY118" s="79">
        <v>0</v>
      </c>
      <c r="CZ118" s="79">
        <v>0</v>
      </c>
      <c r="DA118" s="79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/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0</v>
      </c>
      <c r="JR118" s="5">
        <v>0</v>
      </c>
      <c r="JS118" s="5">
        <v>0</v>
      </c>
      <c r="JT118" s="5">
        <v>0</v>
      </c>
      <c r="JU118" s="5"/>
      <c r="JV118" s="54"/>
      <c r="JW118" s="5">
        <f>IF(BW118=0,0,IF($BJ118&gt;SUM(BX118:$JV118),IF(BW118+SUM(BX118:$JV118)&gt;$BJ118,$BJ118-SUM(JX118:$RV118),BW118),0))</f>
        <v>0</v>
      </c>
      <c r="JX118" s="5">
        <f>IF(BX118=0,0,IF($BJ118&gt;SUM(BY118:$JV118),IF(BX118+SUM(BY118:$JV118)&gt;$BJ118,$BJ118-SUM(JY118:$RV118),BX118),0))</f>
        <v>0</v>
      </c>
      <c r="JY118" s="5">
        <f>IF(BY118=0,0,IF($BJ118&gt;SUM(BZ118:$JV118),IF(BY118+SUM(BZ118:$JV118)&gt;$BJ118,$BJ118-SUM(JZ118:$RV118),BY118),0))</f>
        <v>0</v>
      </c>
      <c r="JZ118" s="5">
        <f>IF(BZ118=0,0,IF($BJ118&gt;SUM(CA118:$JV118),IF(BZ118+SUM(CA118:$JV118)&gt;$BJ118,$BJ118-SUM(KA118:$RV118),BZ118),0))</f>
        <v>0</v>
      </c>
      <c r="KA118" s="5">
        <f>IF(CA118=0,0,IF($BJ118&gt;SUM(CB118:$JV118),IF(CA118+SUM(CB118:$JV118)&gt;$BJ118,$BJ118-SUM(KB118:$RV118),CA118),0))</f>
        <v>0</v>
      </c>
      <c r="KB118" s="5">
        <f>IF(CB118=0,0,IF($BJ118&gt;SUM(CC118:$JV118),IF(CB118+SUM(CC118:$JV118)&gt;$BJ118,$BJ118-SUM(KC118:$RV118),CB118),0))</f>
        <v>0</v>
      </c>
      <c r="KC118" s="5">
        <f>IF(CC118=0,0,IF($BJ118&gt;SUM(CD118:$JV118),IF(CC118+SUM(CD118:$JV118)&gt;$BJ118,$BJ118-SUM(KD118:$RV118),CC118),0))</f>
        <v>0</v>
      </c>
      <c r="KD118" s="5">
        <f>IF(CD118=0,0,IF($BJ118&gt;SUM(CE118:$JV118),IF(CD118+SUM(CE118:$JV118)&gt;$BJ118,$BJ118-SUM(KE118:$RV118),CD118),0))</f>
        <v>0</v>
      </c>
      <c r="KE118" s="5">
        <f>IF(CE118=0,0,IF($BJ118&gt;SUM(CF118:$JV118),IF(CE118+SUM(CF118:$JV118)&gt;$BJ118,$BJ118-SUM(KF118:$RV118),CE118),0))</f>
        <v>0</v>
      </c>
      <c r="KF118" s="5">
        <f>IF(CF118=0,0,IF($BJ118&gt;SUM(CG118:$JV118),IF(CF118+SUM(CG118:$JV118)&gt;$BJ118,$BJ118-SUM(KG118:$RV118),CF118),0))</f>
        <v>0</v>
      </c>
      <c r="KG118" s="5">
        <f>IF(CG118=0,0,IF($BJ118&gt;SUM(CH118:$JV118),IF(CG118+SUM(CH118:$JV118)&gt;$BJ118,$BJ118-SUM(KH118:$RV118),CG118),0))</f>
        <v>0</v>
      </c>
      <c r="KH118" s="5">
        <f>IF(CH118=0,0,IF($BJ118&gt;SUM(CI118:$JV118),IF(CH118+SUM(CI118:$JV118)&gt;$BJ118,$BJ118-SUM(KI118:$RV118),CH118),0))</f>
        <v>0</v>
      </c>
      <c r="KI118" s="5">
        <f>IF(CI118=0,0,IF($BJ118&gt;SUM(CJ118:$JV118),IF(CI118+SUM(CJ118:$JV118)&gt;$BJ118,$BJ118-SUM(KJ118:$RV118),CI118),0))</f>
        <v>0</v>
      </c>
      <c r="KJ118" s="5">
        <f>IF(CJ118=0,0,IF($BJ118&gt;SUM(CK118:$JV118),IF(CJ118+SUM(CK118:$JV118)&gt;$BJ118,$BJ118-SUM(KK118:$RV118),CJ118),0))</f>
        <v>0</v>
      </c>
      <c r="KK118" s="5">
        <f>IF(CK118=0,0,IF($BJ118&gt;SUM(CL118:$JV118),IF(CK118+SUM(CL118:$JV118)&gt;$BJ118,$BJ118-SUM(KL118:$RV118),CK118),0))</f>
        <v>0</v>
      </c>
      <c r="KL118" s="5">
        <f>IF(CL118=0,0,IF($BJ118&gt;SUM(CM118:$JV118),IF(CL118+SUM(CM118:$JV118)&gt;$BJ118,$BJ118-SUM(KM118:$RV118),CL118),0))</f>
        <v>0</v>
      </c>
      <c r="KM118" s="5">
        <f>IF(CM118=0,0,IF($BJ118&gt;SUM(CN118:$JV118),IF(CM118+SUM(CN118:$JV118)&gt;$BJ118,$BJ118-SUM(KN118:$RV118),CM118),0))</f>
        <v>0</v>
      </c>
      <c r="KN118" s="5">
        <f>IF(CN118=0,0,IF($BJ118&gt;SUM(CO118:$JV118),IF(CN118+SUM(CO118:$JV118)&gt;$BJ118,$BJ118-SUM(KO118:$RV118),CN118),0))</f>
        <v>0</v>
      </c>
      <c r="KO118" s="5">
        <f>IF(CO118=0,0,IF($BJ118&gt;SUM(CP118:$JV118),IF(CO118+SUM(CP118:$JV118)&gt;$BJ118,$BJ118-SUM(KP118:$RV118),CO118),0))</f>
        <v>0</v>
      </c>
      <c r="KP118" s="5">
        <f>IF(CP118=0,0,IF($BJ118&gt;SUM(CQ118:$JV118),IF(CP118+SUM(CQ118:$JV118)&gt;$BJ118,$BJ118-SUM(KQ118:$RV118),CP118),0))</f>
        <v>0</v>
      </c>
      <c r="KQ118" s="5">
        <f>IF(CQ118=0,0,IF($BJ118&gt;SUM(CR118:$JV118),IF(CQ118+SUM(CR118:$JV118)&gt;$BJ118,$BJ118-SUM(KR118:$RV118),CQ118),0))</f>
        <v>0</v>
      </c>
      <c r="KR118" s="5">
        <f>IF(CR118=0,0,IF($BJ118&gt;SUM(CS118:$JV118),IF(CR118+SUM(CS118:$JV118)&gt;$BJ118,$BJ118-SUM(KS118:$RV118),CR118),0))</f>
        <v>0</v>
      </c>
      <c r="KS118" s="5">
        <f>IF(CS118=0,0,IF($BJ118&gt;SUM(CT118:$JV118),IF(CS118+SUM(CT118:$JV118)&gt;$BJ118,$BJ118-SUM(KT118:$RV118),CS118),0))</f>
        <v>0</v>
      </c>
      <c r="KT118" s="5">
        <f>IF(CT118=0,0,IF($BJ118&gt;SUM(CU118:$JV118),IF(CT118+SUM(CU118:$JV118)&gt;$BJ118,$BJ118-SUM(KU118:$RV118),CT118),0))</f>
        <v>0</v>
      </c>
      <c r="KU118" s="5">
        <f>IF(CU118=0,0,IF($BJ118&gt;SUM(CV118:$JV118),IF(CU118+SUM(CV118:$JV118)&gt;$BJ118,$BJ118-SUM(KV118:$RV118),CU118),0))</f>
        <v>0</v>
      </c>
      <c r="KV118" s="5">
        <f>IF(CV118=0,0,IF($BJ118&gt;SUM(CW118:$JV118),IF(CV118+SUM(CW118:$JV118)&gt;$BJ118,$BJ118-SUM(KW118:$RV118),CV118),0))</f>
        <v>0</v>
      </c>
      <c r="KW118" s="5">
        <f>IF(CW118=0,0,IF($BJ118&gt;SUM(CX118:$JV118),IF(CW118+SUM(CX118:$JV118)&gt;$BJ118,$BJ118-SUM(KX118:$RV118),CW118),0))</f>
        <v>0</v>
      </c>
      <c r="KX118" s="5">
        <f>IF(CX118=0,0,IF($BJ118&gt;SUM(CY118:$JV118),IF(CX118+SUM(CY118:$JV118)&gt;$BJ118,$BJ118-SUM(KY118:$RV118),CX118),0))</f>
        <v>0</v>
      </c>
      <c r="KY118" s="5">
        <f>IF(CY118=0,0,IF($BJ118&gt;SUM(CZ118:$JV118),IF(CY118+SUM(CZ118:$JV118)&gt;$BJ118,$BJ118-SUM(KZ118:$RV118),CY118),0))</f>
        <v>0</v>
      </c>
      <c r="KZ118" s="5">
        <f>IF(CZ118=0,0,IF($BJ118&gt;SUM(DA118:$JV118),IF(CZ118+SUM(DA118:$JV118)&gt;$BJ118,$BJ118-SUM(LA118:$RV118),CZ118),0))</f>
        <v>0</v>
      </c>
      <c r="LA118" s="5">
        <f>IF(DA118=0,0,IF($BJ118&gt;SUM(DB118:$JV118),IF(DA118+SUM(DB118:$JV118)&gt;$BJ118,$BJ118-SUM(LB118:$RV118),DA118),0))</f>
        <v>0</v>
      </c>
      <c r="LB118" s="5">
        <f>IF(DB118=0,0,IF($BJ118&gt;SUM(DC118:$JV118),IF(DB118+SUM(DC118:$JV118)&gt;$BJ118,$BJ118-SUM(LC118:$RV118),DB118),0))</f>
        <v>0</v>
      </c>
      <c r="LC118" s="5">
        <f>IF(DC118=0,0,IF($BJ118&gt;SUM(DD118:$JV118),IF(DC118+SUM(DD118:$JV118)&gt;$BJ118,$BJ118-SUM(LD118:$RV118),DC118),0))</f>
        <v>0</v>
      </c>
      <c r="LD118" s="5">
        <f>IF(DD118=0,0,IF($BJ118&gt;SUM(DE118:$JV118),IF(DD118+SUM(DE118:$JV118)&gt;$BJ118,$BJ118-SUM(LE118:$RV118),DD118),0))</f>
        <v>0</v>
      </c>
      <c r="LE118" s="5">
        <f>IF(DE118=0,0,IF($BJ118&gt;SUM(DF118:$JV118),IF(DE118+SUM(DF118:$JV118)&gt;$BJ118,$BJ118-SUM(LF118:$RV118),DE118),0))</f>
        <v>0</v>
      </c>
      <c r="LF118" s="5">
        <f>IF(DF118=0,0,IF($BJ118&gt;SUM(DG118:$JV118),IF(DF118+SUM(DG118:$JV118)&gt;$BJ118,$BJ118-SUM(LG118:$RV118),DF118),0))</f>
        <v>0</v>
      </c>
      <c r="LG118" s="5">
        <f>IF(DG118=0,0,IF($BJ118&gt;SUM(DH118:$JV118),IF(DG118+SUM(DH118:$JV118)&gt;$BJ118,$BJ118-SUM(LH118:$RV118),DG118),0))</f>
        <v>0</v>
      </c>
      <c r="LH118" s="5">
        <f>IF(DH118=0,0,IF($BJ118&gt;SUM(DI118:$JV118),IF(DH118+SUM(DI118:$JV118)&gt;$BJ118,$BJ118-SUM(LI118:$RV118),DH118),0))</f>
        <v>0</v>
      </c>
      <c r="LI118" s="5">
        <f>IF(DI118=0,0,IF($BJ118&gt;SUM(DJ118:$JV118),IF(DI118+SUM(DJ118:$JV118)&gt;$BJ118,$BJ118-SUM(LJ118:$RV118),DI118),0))</f>
        <v>0</v>
      </c>
      <c r="LJ118" s="5">
        <f>IF(DJ118=0,0,IF($BJ118&gt;SUM(DK118:$JV118),IF(DJ118+SUM(DK118:$JV118)&gt;$BJ118,$BJ118-SUM(LK118:$RV118),DJ118),0))</f>
        <v>0</v>
      </c>
      <c r="LK118" s="5">
        <f>IF(DK118=0,0,IF($BJ118&gt;SUM(DL118:$JV118),IF(DK118+SUM(DL118:$JV118)&gt;$BJ118,$BJ118-SUM(LL118:$RV118),DK118),0))</f>
        <v>0</v>
      </c>
      <c r="LL118" s="5">
        <f>IF(DL118=0,0,IF($BJ118&gt;SUM(DM118:$JV118),IF(DL118+SUM(DM118:$JV118)&gt;$BJ118,$BJ118-SUM(LM118:$RV118),DL118),0))</f>
        <v>0</v>
      </c>
      <c r="LM118" s="5">
        <f>IF(DM118=0,0,IF($BJ118&gt;SUM(DN118:$JV118),IF(DM118+SUM(DN118:$JV118)&gt;$BJ118,$BJ118-SUM(LN118:$RV118),DM118),0))</f>
        <v>0</v>
      </c>
      <c r="LN118" s="5">
        <f>IF(DN118=0,0,IF($BJ118&gt;SUM(DO118:$JV118),IF(DN118+SUM(DO118:$JV118)&gt;$BJ118,$BJ118-SUM(LO118:$RV118),DN118),0))</f>
        <v>0</v>
      </c>
      <c r="LO118" s="5">
        <f>IF(DO118=0,0,IF($BJ118&gt;SUM(DP118:$JV118),IF(DO118+SUM(DP118:$JV118)&gt;$BJ118,$BJ118-SUM(LP118:$RV118),DO118),0))</f>
        <v>0</v>
      </c>
      <c r="LP118" s="5">
        <f>IF(DP118=0,0,IF($BJ118&gt;SUM(DQ118:$JV118),IF(DP118+SUM(DQ118:$JV118)&gt;$BJ118,$BJ118-SUM(LQ118:$RV118),DP118),0))</f>
        <v>0</v>
      </c>
      <c r="LQ118" s="5">
        <f>IF(DQ118=0,0,IF($BJ118&gt;SUM(DR118:$JV118),IF(DQ118+SUM(DR118:$JV118)&gt;$BJ118,$BJ118-SUM(LR118:$RV118),DQ118),0))</f>
        <v>0</v>
      </c>
      <c r="LR118" s="5">
        <f>IF(DR118=0,0,IF($BJ118&gt;SUM(DS118:$JV118),IF(DR118+SUM(DS118:$JV118)&gt;$BJ118,$BJ118-SUM(LS118:$RV118),DR118),0))</f>
        <v>0</v>
      </c>
      <c r="LS118" s="5">
        <f>IF(DS118=0,0,IF($BJ118&gt;SUM(DT118:$JV118),IF(DS118+SUM(DT118:$JV118)&gt;$BJ118,$BJ118-SUM(LT118:$RV118),DS118),0))</f>
        <v>0</v>
      </c>
      <c r="LT118" s="5">
        <f>IF(DT118=0,0,IF($BJ118&gt;SUM(DU118:$JV118),IF(DT118+SUM(DU118:$JV118)&gt;$BJ118,$BJ118-SUM(LU118:$RV118),DT118),0))</f>
        <v>0</v>
      </c>
      <c r="LU118" s="5">
        <f>IF(DU118=0,0,IF($BJ118&gt;SUM(DV118:$JV118),IF(DU118+SUM(DV118:$JV118)&gt;$BJ118,$BJ118-SUM(LV118:$RV118),DU118),0))</f>
        <v>0</v>
      </c>
      <c r="LV118" s="5">
        <f>IF(DV118=0,0,IF($BJ118&gt;SUM(DW118:$JV118),IF(DV118+SUM(DW118:$JV118)&gt;$BJ118,$BJ118-SUM(LW118:$RV118),DV118),0))</f>
        <v>0</v>
      </c>
      <c r="LW118" s="5">
        <f>IF(DW118=0,0,IF($BJ118&gt;SUM(DX118:$JV118),IF(DW118+SUM(DX118:$JV118)&gt;$BJ118,$BJ118-SUM(LX118:$RV118),DW118),0))</f>
        <v>0</v>
      </c>
      <c r="LX118" s="5">
        <f>IF(DX118=0,0,IF($BJ118&gt;SUM(DY118:$JV118),IF(DX118+SUM(DY118:$JV118)&gt;$BJ118,$BJ118-SUM(LY118:$RV118),DX118),0))</f>
        <v>0</v>
      </c>
      <c r="LY118" s="5">
        <f>IF(DY118=0,0,IF($BJ118&gt;SUM(DZ118:$JV118),IF(DY118+SUM(DZ118:$JV118)&gt;$BJ118,$BJ118-SUM(LZ118:$RV118),DY118),0))</f>
        <v>0</v>
      </c>
      <c r="LZ118" s="5">
        <f>IF(DZ118=0,0,IF($BJ118&gt;SUM(EA118:$JV118),IF(DZ118+SUM(EA118:$JV118)&gt;$BJ118,$BJ118-SUM(MA118:$RV118),DZ118),0))</f>
        <v>0</v>
      </c>
      <c r="MA118" s="5">
        <f>IF(EA118=0,0,IF($BJ118&gt;SUM(EB118:$JV118),IF(EA118+SUM(EB118:$JV118)&gt;$BJ118,$BJ118-SUM(MB118:$RV118),EA118),0))</f>
        <v>0</v>
      </c>
      <c r="MB118" s="5">
        <f>IF(EB118=0,0,IF($BJ118&gt;SUM(EC118:$JV118),IF(EB118+SUM(EC118:$JV118)&gt;$BJ118,$BJ118-SUM(MC118:$RV118),EB118),0))</f>
        <v>0</v>
      </c>
      <c r="MC118" s="5">
        <f>IF(EC118=0,0,IF($BJ118&gt;SUM(ED118:$JV118),IF(EC118+SUM(ED118:$JV118)&gt;$BJ118,$BJ118-SUM(MD118:$RV118),EC118),0))</f>
        <v>0</v>
      </c>
      <c r="MD118" s="5">
        <f>IF(ED118=0,0,IF($BJ118&gt;SUM(EE118:$JV118),IF(ED118+SUM(EE118:$JV118)&gt;$BJ118,$BJ118-SUM(ME118:$RV118),ED118),0))</f>
        <v>0</v>
      </c>
      <c r="ME118" s="5">
        <f>IF(EE118=0,0,IF($BJ118&gt;SUM(EF118:$JV118),IF(EE118+SUM(EF118:$JV118)&gt;$BJ118,$BJ118-SUM(MF118:$RV118),EE118),0))</f>
        <v>0</v>
      </c>
      <c r="MF118" s="5">
        <f>IF(EF118=0,0,IF($BJ118&gt;SUM(EG118:$JV118),IF(EF118+SUM(EG118:$JV118)&gt;$BJ118,$BJ118-SUM(MG118:$RV118),EF118),0))</f>
        <v>0</v>
      </c>
      <c r="MG118" s="5">
        <f>IF(EG118=0,0,IF($BJ118&gt;SUM(EH118:$JV118),IF(EG118+SUM(EH118:$JV118)&gt;$BJ118,$BJ118-SUM(MH118:$RV118),EG118),0))</f>
        <v>0</v>
      </c>
      <c r="MH118" s="5">
        <f>IF(EH118=0,0,IF($BJ118&gt;SUM(EI118:$JV118),IF(EH118+SUM(EI118:$JV118)&gt;$BJ118,$BJ118-SUM(MI118:$RV118),EH118),0))</f>
        <v>0</v>
      </c>
      <c r="MI118" s="5">
        <f>IF(EI118=0,0,IF($BJ118&gt;SUM(EJ118:$JV118),IF(EI118+SUM(EJ118:$JV118)&gt;$BJ118,$BJ118-SUM(MJ118:$RV118),EI118),0))</f>
        <v>0</v>
      </c>
      <c r="MJ118" s="5">
        <f>IF(EJ118=0,0,IF($BJ118&gt;SUM(EK118:$JV118),IF(EJ118+SUM(EK118:$JV118)&gt;$BJ118,$BJ118-SUM(MK118:$RV118),EJ118),0))</f>
        <v>0</v>
      </c>
      <c r="MK118" s="5">
        <f>IF(EK118=0,0,IF($BJ118&gt;SUM(EL118:$JV118),IF(EK118+SUM(EL118:$JV118)&gt;$BJ118,$BJ118-SUM(ML118:$RV118),EK118),0))</f>
        <v>0</v>
      </c>
      <c r="ML118" s="5">
        <f>IF(EL118=0,0,IF($BJ118&gt;SUM(EM118:$JV118),IF(EL118+SUM(EM118:$JV118)&gt;$BJ118,$BJ118-SUM(MM118:$RV118),EL118),0))</f>
        <v>0</v>
      </c>
      <c r="MM118" s="5">
        <f>IF(EM118=0,0,IF($BJ118&gt;SUM(EN118:$JV118),IF(EM118+SUM(EN118:$JV118)&gt;$BJ118,$BJ118-SUM(MN118:$RV118),EM118),0))</f>
        <v>0</v>
      </c>
      <c r="MN118" s="5">
        <f>IF(EN118=0,0,IF($BJ118&gt;SUM(EO118:$JV118),IF(EN118+SUM(EO118:$JV118)&gt;$BJ118,$BJ118-SUM(MO118:$RV118),EN118),0))</f>
        <v>0</v>
      </c>
      <c r="MO118" s="5">
        <f>IF(EO118=0,0,IF($BJ118&gt;SUM(EP118:$JV118),IF(EO118+SUM(EP118:$JV118)&gt;$BJ118,$BJ118-SUM(MP118:$RV118),EO118),0))</f>
        <v>0</v>
      </c>
      <c r="MP118" s="5">
        <f>IF(EP118=0,0,IF($BJ118&gt;SUM(EQ118:$JV118),IF(EP118+SUM(EQ118:$JV118)&gt;$BJ118,$BJ118-SUM(MQ118:$RV118),EP118),0))</f>
        <v>0</v>
      </c>
      <c r="MQ118" s="5">
        <f>IF(EQ118=0,0,IF($BJ118&gt;SUM(ER118:$JV118),IF(EQ118+SUM(ER118:$JV118)&gt;$BJ118,$BJ118-SUM(MR118:$RV118),EQ118),0))</f>
        <v>0</v>
      </c>
      <c r="MR118" s="5">
        <f>IF(ER118=0,0,IF($BJ118&gt;SUM(ES118:$JV118),IF(ER118+SUM(ES118:$JV118)&gt;$BJ118,$BJ118-SUM(MS118:$RV118),ER118),0))</f>
        <v>0</v>
      </c>
      <c r="MS118" s="5">
        <f>IF(ES118=0,0,IF($BJ118&gt;SUM(ET118:$JV118),IF(ES118+SUM(ET118:$JV118)&gt;$BJ118,$BJ118-SUM(MT118:$RV118),ES118),0))</f>
        <v>0</v>
      </c>
      <c r="MT118" s="5">
        <f>IF(ET118=0,0,IF($BJ118&gt;SUM(EU118:$JV118),IF(ET118+SUM(EU118:$JV118)&gt;$BJ118,$BJ118-SUM(MU118:$RV118),ET118),0))</f>
        <v>0</v>
      </c>
      <c r="MU118" s="5">
        <f>IF(EU118=0,0,IF($BJ118&gt;SUM(EV118:$JV118),IF(EU118+SUM(EV118:$JV118)&gt;$BJ118,$BJ118-SUM(MV118:$RV118),EU118),0))</f>
        <v>0</v>
      </c>
      <c r="MV118" s="5">
        <f>IF(EV118=0,0,IF($BJ118&gt;SUM(EW118:$JV118),IF(EV118+SUM(EW118:$JV118)&gt;$BJ118,$BJ118-SUM(MW118:$RV118),EV118),0))</f>
        <v>0</v>
      </c>
      <c r="MW118" s="5">
        <f>IF(EW118=0,0,IF($BJ118&gt;SUM(EX118:$JV118),IF(EW118+SUM(EX118:$JV118)&gt;$BJ118,$BJ118-SUM(MX118:$RV118),EW118),0))</f>
        <v>0</v>
      </c>
      <c r="MX118" s="5">
        <f>IF(EX118=0,0,IF($BJ118&gt;SUM(EY118:$JV118),IF(EX118+SUM(EY118:$JV118)&gt;$BJ118,$BJ118-SUM(MY118:$RV118),EX118),0))</f>
        <v>0</v>
      </c>
      <c r="MY118" s="5">
        <f>IF(EY118=0,0,IF($BJ118&gt;SUM(EZ118:$JV118),IF(EY118+SUM(EZ118:$JV118)&gt;$BJ118,$BJ118-SUM(MZ118:$RV118),EY118),0))</f>
        <v>0</v>
      </c>
      <c r="MZ118" s="5">
        <f>IF(EZ118=0,0,IF($BJ118&gt;SUM(FA118:$JV118),IF(EZ118+SUM(FA118:$JV118)&gt;$BJ118,$BJ118-SUM(NA118:$RV118),EZ118),0))</f>
        <v>0</v>
      </c>
      <c r="NA118" s="5">
        <f>IF(FA118=0,0,IF($BJ118&gt;SUM(FB118:$JV118),IF(FA118+SUM(FB118:$JV118)&gt;$BJ118,$BJ118-SUM(NB118:$RV118),FA118),0))</f>
        <v>0</v>
      </c>
      <c r="NB118" s="5">
        <f>IF(FB118=0,0,IF($BJ118&gt;SUM(FC118:$JV118),IF(FB118+SUM(FC118:$JV118)&gt;$BJ118,$BJ118-SUM(NC118:$RV118),FB118),0))</f>
        <v>0</v>
      </c>
      <c r="NC118" s="5">
        <f>IF(FC118=0,0,IF($BJ118&gt;SUM(FD118:$JV118),IF(FC118+SUM(FD118:$JV118)&gt;$BJ118,$BJ118-SUM(ND118:$RV118),FC118),0))</f>
        <v>0</v>
      </c>
      <c r="ND118" s="5">
        <f>IF(FD118=0,0,IF($BJ118&gt;SUM(FE118:$JV118),IF(FD118+SUM(FE118:$JV118)&gt;$BJ118,$BJ118-SUM(NE118:$RV118),FD118),0))</f>
        <v>0</v>
      </c>
      <c r="NE118" s="5">
        <f>IF(FE118=0,0,IF($BJ118&gt;SUM(FF118:$JV118),IF(FE118+SUM(FF118:$JV118)&gt;$BJ118,$BJ118-SUM(NF118:$RV118),FE118),0))</f>
        <v>0</v>
      </c>
      <c r="NF118" s="5">
        <f>IF(FF118=0,0,IF($BJ118&gt;SUM(FG118:$JV118),IF(FF118+SUM(FG118:$JV118)&gt;$BJ118,$BJ118-SUM(NG118:$RV118),FF118),0))</f>
        <v>0</v>
      </c>
      <c r="NG118" s="5">
        <f>IF(FG118=0,0,IF($BJ118&gt;SUM(FH118:$JV118),IF(FG118+SUM(FH118:$JV118)&gt;$BJ118,$BJ118-SUM(NH118:$RV118),FG118),0))</f>
        <v>0</v>
      </c>
      <c r="NH118" s="5">
        <f>IF(FH118=0,0,IF($BJ118&gt;SUM(FI118:$JV118),IF(FH118+SUM(FI118:$JV118)&gt;$BJ118,$BJ118-SUM(NI118:$RV118),FH118),0))</f>
        <v>0</v>
      </c>
      <c r="NI118" s="5">
        <f>IF(FI118=0,0,IF($BJ118&gt;SUM(FJ118:$JV118),IF(FI118+SUM(FJ118:$JV118)&gt;$BJ118,$BJ118-SUM(NJ118:$RV118),FI118),0))</f>
        <v>0</v>
      </c>
      <c r="NJ118" s="5">
        <f>IF(FJ118=0,0,IF($BJ118&gt;SUM(FK118:$JV118),IF(FJ118+SUM(FK118:$JV118)&gt;$BJ118,$BJ118-SUM(NK118:$RV118),FJ118),0))</f>
        <v>0</v>
      </c>
      <c r="NK118" s="5">
        <f>IF(FK118=0,0,IF($BJ118&gt;SUM(FL118:$JV118),IF(FK118+SUM(FL118:$JV118)&gt;$BJ118,$BJ118-SUM(NL118:$RV118),FK118),0))</f>
        <v>0</v>
      </c>
      <c r="NL118" s="5">
        <f>IF(FL118=0,0,IF($BJ118&gt;SUM(FM118:$JV118),IF(FL118+SUM(FM118:$JV118)&gt;$BJ118,$BJ118-SUM(NM118:$RV118),FL118),0))</f>
        <v>0</v>
      </c>
      <c r="NM118" s="5">
        <f>IF(FM118=0,0,IF($BJ118&gt;SUM(FN118:$JV118),IF(FM118+SUM(FN118:$JV118)&gt;$BJ118,$BJ118-SUM(NN118:$RV118),FM118),0))</f>
        <v>0</v>
      </c>
      <c r="NN118" s="5">
        <f>IF(FN118=0,0,IF($BJ118&gt;SUM(FO118:$JV118),IF(FN118+SUM(FO118:$JV118)&gt;$BJ118,$BJ118-SUM(NO118:$RV118),FN118),0))</f>
        <v>0</v>
      </c>
      <c r="NO118" s="5">
        <f>IF(FO118=0,0,IF($BJ118&gt;SUM(FP118:$JV118),IF(FO118+SUM(FP118:$JV118)&gt;$BJ118,$BJ118-SUM(NP118:$RV118),FO118),0))</f>
        <v>0</v>
      </c>
      <c r="NP118" s="5">
        <f>IF(FP118=0,0,IF($BJ118&gt;SUM(FQ118:$JV118),IF(FP118+SUM(FQ118:$JV118)&gt;$BJ118,$BJ118-SUM(NQ118:$RV118),FP118),0))</f>
        <v>0</v>
      </c>
      <c r="NQ118" s="5">
        <f>IF(FQ118=0,0,IF($BJ118&gt;SUM(FR118:$JV118),IF(FQ118+SUM(FR118:$JV118)&gt;$BJ118,$BJ118-SUM(NR118:$RV118),FQ118),0))</f>
        <v>0</v>
      </c>
      <c r="NR118" s="5">
        <f>IF(FR118=0,0,IF($BJ118&gt;SUM(FS118:$JV118),IF(FR118+SUM(FS118:$JV118)&gt;$BJ118,$BJ118-SUM(NS118:$RV118),FR118),0))</f>
        <v>0</v>
      </c>
      <c r="NS118" s="5">
        <f>IF(FS118=0,0,IF($BJ118&gt;SUM(FT118:$JV118),IF(FS118+SUM(FT118:$JV118)&gt;$BJ118,$BJ118-SUM(NT118:$RV118),FS118),0))</f>
        <v>0</v>
      </c>
      <c r="NT118" s="5">
        <f>IF(FT118=0,0,IF($BJ118&gt;SUM(FU118:$JV118),IF(FT118+SUM(FU118:$JV118)&gt;$BJ118,$BJ118-SUM(NU118:$RV118),FT118),0))</f>
        <v>0</v>
      </c>
      <c r="NU118" s="5">
        <f>IF(FU118=0,0,IF($BJ118&gt;SUM(FV118:$JV118),IF(FU118+SUM(FV118:$JV118)&gt;$BJ118,$BJ118-SUM(NV118:$RV118),FU118),0))</f>
        <v>0</v>
      </c>
      <c r="NV118" s="5">
        <f>IF(FV118=0,0,IF($BJ118&gt;SUM(FW118:$JV118),IF(FV118+SUM(FW118:$JV118)&gt;$BJ118,$BJ118-SUM(NW118:$RV118),FV118),0))</f>
        <v>0</v>
      </c>
      <c r="NW118" s="5">
        <f>IF(FW118=0,0,IF($BJ118&gt;SUM(FX118:$JV118),IF(FW118+SUM(FX118:$JV118)&gt;$BJ118,$BJ118-SUM(NX118:$RV118),FW118),0))</f>
        <v>0</v>
      </c>
      <c r="NX118" s="5">
        <f>IF(FX118=0,0,IF($BJ118&gt;SUM(FY118:$JV118),IF(FX118+SUM(FY118:$JV118)&gt;$BJ118,$BJ118-SUM(NY118:$RV118),FX118),0))</f>
        <v>0</v>
      </c>
      <c r="NY118" s="5">
        <f>IF(FY118=0,0,IF($BJ118&gt;SUM(FZ118:$JV118),IF(FY118+SUM(FZ118:$JV118)&gt;$BJ118,$BJ118-SUM(NZ118:$RV118),FY118),0))</f>
        <v>0</v>
      </c>
      <c r="NZ118" s="5">
        <f>IF(FZ118=0,0,IF($BJ118&gt;SUM(GA118:$JV118),IF(FZ118+SUM(GA118:$JV118)&gt;$BJ118,$BJ118-SUM(OA118:$RV118),FZ118),0))</f>
        <v>0</v>
      </c>
      <c r="OA118" s="5">
        <f>IF(GA118=0,0,IF($BJ118&gt;SUM(GB118:$JV118),IF(GA118+SUM(GB118:$JV118)&gt;$BJ118,$BJ118-SUM(OB118:$RV118),GA118),0))</f>
        <v>0</v>
      </c>
      <c r="OB118" s="5">
        <f>IF(GB118=0,0,IF($BJ118&gt;SUM(GC118:$JV118),IF(GB118+SUM(GC118:$JV118)&gt;$BJ118,$BJ118-SUM(OC118:$RV118),GB118),0))</f>
        <v>0</v>
      </c>
      <c r="OC118" s="5">
        <f>IF(GC118=0,0,IF($BJ118&gt;SUM(GD118:$JV118),IF(GC118+SUM(GD118:$JV118)&gt;$BJ118,$BJ118-SUM(OD118:$RV118),GC118),0))</f>
        <v>0</v>
      </c>
      <c r="OD118" s="5">
        <f>IF(GD118=0,0,IF($BJ118&gt;SUM(GE118:$JV118),IF(GD118+SUM(GE118:$JV118)&gt;$BJ118,$BJ118-SUM(OE118:$RV118),GD118),0))</f>
        <v>0</v>
      </c>
      <c r="OE118" s="5">
        <f>IF(GE118=0,0,IF($BJ118&gt;SUM(GF118:$JV118),IF(GE118+SUM(GF118:$JV118)&gt;$BJ118,$BJ118-SUM(OF118:$RV118),GE118),0))</f>
        <v>0</v>
      </c>
      <c r="OF118" s="5">
        <f>IF(GF118=0,0,IF($BJ118&gt;SUM(GG118:$JV118),IF(GF118+SUM(GG118:$JV118)&gt;$BJ118,$BJ118-SUM(OG118:$RV118),GF118),0))</f>
        <v>0</v>
      </c>
      <c r="OG118" s="5">
        <f>IF(GG118=0,0,IF($BJ118&gt;SUM(GH118:$JV118),IF(GG118+SUM(GH118:$JV118)&gt;$BJ118,$BJ118-SUM(OH118:$RV118),GG118),0))</f>
        <v>0</v>
      </c>
      <c r="OH118" s="5">
        <f>IF(GH118=0,0,IF($BJ118&gt;SUM(GI118:$JV118),IF(GH118+SUM(GI118:$JV118)&gt;$BJ118,$BJ118-SUM(OI118:$RV118),GH118),0))</f>
        <v>0</v>
      </c>
      <c r="OI118" s="5">
        <f>IF(GI118=0,0,IF($BJ118&gt;SUM(GJ118:$JV118),IF(GI118+SUM(GJ118:$JV118)&gt;$BJ118,$BJ118-SUM(OJ118:$RV118),GI118),0))</f>
        <v>0</v>
      </c>
      <c r="OJ118" s="5">
        <f>IF(GJ118=0,0,IF($BJ118&gt;SUM(GK118:$JV118),IF(GJ118+SUM(GK118:$JV118)&gt;$BJ118,$BJ118-SUM(OK118:$RV118),GJ118),0))</f>
        <v>0</v>
      </c>
      <c r="OK118" s="5">
        <f>IF(GK118=0,0,IF($BJ118&gt;SUM(GL118:$JV118),IF(GK118+SUM(GL118:$JV118)&gt;$BJ118,$BJ118-SUM(OL118:$RV118),GK118),0))</f>
        <v>0</v>
      </c>
      <c r="OL118" s="5">
        <f>IF(GL118=0,0,IF($BJ118&gt;SUM(GM118:$JV118),IF(GL118+SUM(GM118:$JV118)&gt;$BJ118,$BJ118-SUM(OM118:$RV118),GL118),0))</f>
        <v>0</v>
      </c>
      <c r="OM118" s="5">
        <f>IF(GM118=0,0,IF($BJ118&gt;SUM(GN118:$JV118),IF(GM118+SUM(GN118:$JV118)&gt;$BJ118,$BJ118-SUM(ON118:$RV118),GM118),0))</f>
        <v>0</v>
      </c>
      <c r="ON118" s="5">
        <f>IF(GN118=0,0,IF($BJ118&gt;SUM(GO118:$JV118),IF(GN118+SUM(GO118:$JV118)&gt;$BJ118,$BJ118-SUM(OO118:$RV118),GN118),0))</f>
        <v>0</v>
      </c>
      <c r="OO118" s="5">
        <f>IF(GO118=0,0,IF($BJ118&gt;SUM(GP118:$JV118),IF(GO118+SUM(GP118:$JV118)&gt;$BJ118,$BJ118-SUM(OP118:$RV118),GO118),0))</f>
        <v>0</v>
      </c>
      <c r="OP118" s="5">
        <f>IF(GP118=0,0,IF($BJ118&gt;SUM(GQ118:$JV118),IF(GP118+SUM(GQ118:$JV118)&gt;$BJ118,$BJ118-SUM(OQ118:$RV118),GP118),0))</f>
        <v>0</v>
      </c>
      <c r="OQ118" s="5">
        <f>IF(GQ118=0,0,IF($BJ118&gt;SUM(GR118:$JV118),IF(GQ118+SUM(GR118:$JV118)&gt;$BJ118,$BJ118-SUM(OR118:$RV118),GQ118),0))</f>
        <v>0</v>
      </c>
      <c r="OR118" s="5">
        <f>IF(GR118=0,0,IF($BJ118&gt;SUM(GS118:$JV118),IF(GR118+SUM(GS118:$JV118)&gt;$BJ118,$BJ118-SUM(OS118:$RV118),GR118),0))</f>
        <v>0</v>
      </c>
      <c r="OS118" s="5">
        <f>IF(GS118=0,0,IF($BJ118&gt;SUM(GT118:$JV118),IF(GS118+SUM(GT118:$JV118)&gt;$BJ118,$BJ118-SUM(OT118:$RV118),GS118),0))</f>
        <v>0</v>
      </c>
      <c r="OT118" s="5">
        <f>IF(GT118=0,0,IF($BJ118&gt;SUM(GU118:$JV118),IF(GT118+SUM(GU118:$JV118)&gt;$BJ118,$BJ118-SUM(OU118:$RV118),GT118),0))</f>
        <v>0</v>
      </c>
      <c r="OU118" s="5">
        <f>IF(GU118=0,0,IF($BJ118&gt;SUM(GV118:$JV118),IF(GU118+SUM(GV118:$JV118)&gt;$BJ118,$BJ118-SUM(OV118:$RV118),GU118),0))</f>
        <v>0</v>
      </c>
      <c r="OV118" s="5">
        <f>IF(GV118=0,0,IF($BJ118&gt;SUM(GW118:$JV118),IF(GV118+SUM(GW118:$JV118)&gt;$BJ118,$BJ118-SUM(OW118:$RV118),GV118),0))</f>
        <v>0</v>
      </c>
      <c r="OW118" s="5">
        <f>IF(GW118=0,0,IF($BJ118&gt;SUM(GX118:$JV118),IF(GW118+SUM(GX118:$JV118)&gt;$BJ118,$BJ118-SUM(OX118:$RV118),GW118),0))</f>
        <v>0</v>
      </c>
      <c r="OX118" s="5">
        <f>IF(GX118=0,0,IF($BJ118&gt;SUM(GY118:$JV118),IF(GX118+SUM(GY118:$JV118)&gt;$BJ118,$BJ118-SUM(OY118:$RV118),GX118),0))</f>
        <v>0</v>
      </c>
      <c r="OY118" s="5">
        <f>IF(GY118=0,0,IF($BJ118&gt;SUM(GZ118:$JV118),IF(GY118+SUM(GZ118:$JV118)&gt;$BJ118,$BJ118-SUM(OZ118:$RV118),GY118),0))</f>
        <v>0</v>
      </c>
      <c r="OZ118" s="5">
        <f>IF(GZ118=0,0,IF($BJ118&gt;SUM(HA118:$JV118),IF(GZ118+SUM(HA118:$JV118)&gt;$BJ118,$BJ118-SUM(PA118:$RV118),GZ118),0))</f>
        <v>0</v>
      </c>
      <c r="PA118" s="5">
        <f>IF(HA118=0,0,IF($BJ118&gt;SUM(HB118:$JV118),IF(HA118+SUM(HB118:$JV118)&gt;$BJ118,$BJ118-SUM(PB118:$RV118),HA118),0))</f>
        <v>0</v>
      </c>
      <c r="PB118" s="5">
        <f>IF(HB118=0,0,IF($BJ118&gt;SUM(HC118:$JV118),IF(HB118+SUM(HC118:$JV118)&gt;$BJ118,$BJ118-SUM(PC118:$RV118),HB118),0))</f>
        <v>0</v>
      </c>
      <c r="PC118" s="5">
        <f>IF(HC118=0,0,IF($BJ118&gt;SUM(HD118:$JV118),IF(HC118+SUM(HD118:$JV118)&gt;$BJ118,$BJ118-SUM(PD118:$RV118),HC118),0))</f>
        <v>0</v>
      </c>
      <c r="PD118" s="5">
        <f>IF(HD118=0,0,IF($BJ118&gt;SUM(HE118:$JV118),IF(HD118+SUM(HE118:$JV118)&gt;$BJ118,$BJ118-SUM(PE118:$RV118),HD118),0))</f>
        <v>0</v>
      </c>
      <c r="PE118" s="5">
        <f>IF(HE118=0,0,IF($BJ118&gt;SUM(HF118:$JV118),IF(HE118+SUM(HF118:$JV118)&gt;$BJ118,$BJ118-SUM(PF118:$RV118),HE118),0))</f>
        <v>0</v>
      </c>
      <c r="PF118" s="5">
        <f>IF(HF118=0,0,IF($BJ118&gt;SUM(HG118:$JV118),IF(HF118+SUM(HG118:$JV118)&gt;$BJ118,$BJ118-SUM(PG118:$RV118),HF118),0))</f>
        <v>0</v>
      </c>
      <c r="PG118" s="5">
        <f>IF(HG118=0,0,IF($BJ118&gt;SUM(HH118:$JV118),IF(HG118+SUM(HH118:$JV118)&gt;$BJ118,$BJ118-SUM(PH118:$RV118),HG118),0))</f>
        <v>0</v>
      </c>
      <c r="PH118" s="5">
        <f>IF(HH118=0,0,IF($BJ118&gt;SUM(HI118:$JV118),IF(HH118+SUM(HI118:$JV118)&gt;$BJ118,$BJ118-SUM(PI118:$RV118),HH118),0))</f>
        <v>0</v>
      </c>
      <c r="PI118" s="5">
        <f>IF(HI118=0,0,IF($BJ118&gt;SUM(HJ118:$JV118),IF(HI118+SUM(HJ118:$JV118)&gt;$BJ118,$BJ118-SUM(PJ118:$RV118),HI118),0))</f>
        <v>0</v>
      </c>
      <c r="PJ118" s="5">
        <f>IF(HJ118=0,0,IF($BJ118&gt;SUM(HK118:$JV118),IF(HJ118+SUM(HK118:$JV118)&gt;$BJ118,$BJ118-SUM(PK118:$RV118),HJ118),0))</f>
        <v>0</v>
      </c>
      <c r="PK118" s="5">
        <f>IF(HK118=0,0,IF($BJ118&gt;SUM(HL118:$JV118),IF(HK118+SUM(HL118:$JV118)&gt;$BJ118,$BJ118-SUM(PL118:$RV118),HK118),0))</f>
        <v>0</v>
      </c>
      <c r="PL118" s="5">
        <f>IF(HL118=0,0,IF($BJ118&gt;SUM(HM118:$JV118),IF(HL118+SUM(HM118:$JV118)&gt;$BJ118,$BJ118-SUM(PM118:$RV118),HL118),0))</f>
        <v>0</v>
      </c>
      <c r="PM118" s="5">
        <f>IF(HM118=0,0,IF($BJ118&gt;SUM(HN118:$JV118),IF(HM118+SUM(HN118:$JV118)&gt;$BJ118,$BJ118-SUM(PN118:$RV118),HM118),0))</f>
        <v>0</v>
      </c>
      <c r="PN118" s="5">
        <f>IF(HN118=0,0,IF($BJ118&gt;SUM(HO118:$JV118),IF(HN118+SUM(HO118:$JV118)&gt;$BJ118,$BJ118-SUM(PO118:$RV118),HN118),0))</f>
        <v>0</v>
      </c>
      <c r="PO118" s="5">
        <f>IF(HO118=0,0,IF($BJ118&gt;SUM(HP118:$JV118),IF(HO118+SUM(HP118:$JV118)&gt;$BJ118,$BJ118-SUM(PP118:$RV118),HO118),0))</f>
        <v>0</v>
      </c>
      <c r="PP118" s="5">
        <f>IF(HP118=0,0,IF($BJ118&gt;SUM(HQ118:$JV118),IF(HP118+SUM(HQ118:$JV118)&gt;$BJ118,$BJ118-SUM(PQ118:$RV118),HP118),0))</f>
        <v>0</v>
      </c>
      <c r="PQ118" s="5">
        <f>IF(HQ118=0,0,IF($BJ118&gt;SUM(HR118:$JV118),IF(HQ118+SUM(HR118:$JV118)&gt;$BJ118,$BJ118-SUM(PR118:$RV118),HQ118),0))</f>
        <v>0</v>
      </c>
      <c r="PR118" s="5">
        <f>IF(HR118=0,0,IF($BJ118&gt;SUM(HS118:$JV118),IF(HR118+SUM(HS118:$JV118)&gt;$BJ118,$BJ118-SUM(PS118:$RV118),HR118),0))</f>
        <v>0</v>
      </c>
      <c r="PS118" s="5">
        <f>IF(HS118=0,0,IF($BJ118&gt;SUM(HT118:$JV118),IF(HS118+SUM(HT118:$JV118)&gt;$BJ118,$BJ118-SUM(PT118:$RV118),HS118),0))</f>
        <v>0</v>
      </c>
      <c r="PT118" s="5">
        <f>IF(HT118=0,0,IF($BJ118&gt;SUM(HU118:$JV118),IF(HT118+SUM(HU118:$JV118)&gt;$BJ118,$BJ118-SUM(PU118:$RV118),HT118),0))</f>
        <v>0</v>
      </c>
      <c r="PU118" s="5">
        <f>IF(HU118=0,0,IF($BJ118&gt;SUM(HV118:$JV118),IF(HU118+SUM(HV118:$JV118)&gt;$BJ118,$BJ118-SUM(PV118:$RV118),HU118),0))</f>
        <v>0</v>
      </c>
      <c r="PV118" s="5">
        <f>IF(HV118=0,0,IF($BJ118&gt;SUM(HW118:$JV118),IF(HV118+SUM(HW118:$JV118)&gt;$BJ118,$BJ118-SUM(PW118:$RV118),HV118),0))</f>
        <v>0</v>
      </c>
      <c r="PW118" s="5">
        <f>IF(HW118=0,0,IF($BJ118&gt;SUM(HX118:$JV118),IF(HW118+SUM(HX118:$JV118)&gt;$BJ118,$BJ118-SUM(PX118:$RV118),HW118),0))</f>
        <v>0</v>
      </c>
      <c r="PX118" s="5">
        <f>IF(HX118=0,0,IF($BJ118&gt;SUM(HY118:$JV118),IF(HX118+SUM(HY118:$JV118)&gt;$BJ118,$BJ118-SUM(PY118:$RV118),HX118),0))</f>
        <v>0</v>
      </c>
      <c r="PY118" s="5">
        <f>IF(HY118=0,0,IF($BJ118&gt;SUM(HZ118:$JV118),IF(HY118+SUM(HZ118:$JV118)&gt;$BJ118,$BJ118-SUM(PZ118:$RV118),HY118),0))</f>
        <v>0</v>
      </c>
      <c r="PZ118" s="5">
        <f>IF(HZ118=0,0,IF($BJ118&gt;SUM(IA118:$JV118),IF(HZ118+SUM(IA118:$JV118)&gt;$BJ118,$BJ118-SUM(QA118:$RV118),HZ118),0))</f>
        <v>0</v>
      </c>
      <c r="QA118" s="5">
        <f>IF(IA118=0,0,IF($BJ118&gt;SUM(IB118:$JV118),IF(IA118+SUM(IB118:$JV118)&gt;$BJ118,$BJ118-SUM(QB118:$RV118),IA118),0))</f>
        <v>0</v>
      </c>
      <c r="QB118" s="5">
        <f>IF(IB118=0,0,IF($BJ118&gt;SUM(IC118:$JV118),IF(IB118+SUM(IC118:$JV118)&gt;$BJ118,$BJ118-SUM(QC118:$RV118),IB118),0))</f>
        <v>0</v>
      </c>
      <c r="QC118" s="5">
        <f>IF(IC118=0,0,IF($BJ118&gt;SUM(ID118:$JV118),IF(IC118+SUM(ID118:$JV118)&gt;$BJ118,$BJ118-SUM(QD118:$RV118),IC118),0))</f>
        <v>0</v>
      </c>
      <c r="QD118" s="5">
        <f>IF(ID118=0,0,IF($BJ118&gt;SUM(IE118:$JV118),IF(ID118+SUM(IE118:$JV118)&gt;$BJ118,$BJ118-SUM(QE118:$RV118),ID118),0))</f>
        <v>0</v>
      </c>
      <c r="QE118" s="5">
        <f>IF(IE118=0,0,IF($BJ118&gt;SUM(IF118:$JV118),IF(IE118+SUM(IF118:$JV118)&gt;$BJ118,$BJ118-SUM(QF118:$RV118),IE118),0))</f>
        <v>0</v>
      </c>
      <c r="QF118" s="5">
        <f>IF(IF118=0,0,IF($BJ118&gt;SUM(IG118:$JV118),IF(IF118+SUM(IG118:$JV118)&gt;$BJ118,$BJ118-SUM(QG118:$RV118),IF118),0))</f>
        <v>0</v>
      </c>
      <c r="QG118" s="5">
        <f>IF(IG118=0,0,IF($BJ118&gt;SUM(IH118:$JV118),IF(IG118+SUM(IH118:$JV118)&gt;$BJ118,$BJ118-SUM(QH118:$RV118),IG118),0))</f>
        <v>0</v>
      </c>
      <c r="QH118" s="5">
        <f>IF(IH118=0,0,IF($BJ118&gt;SUM(II118:$JV118),IF(IH118+SUM(II118:$JV118)&gt;$BJ118,$BJ118-SUM(QI118:$RV118),IH118),0))</f>
        <v>0</v>
      </c>
      <c r="QI118" s="5">
        <f>IF(II118=0,0,IF($BJ118&gt;SUM(IJ118:$JV118),IF(II118+SUM(IJ118:$JV118)&gt;$BJ118,$BJ118-SUM(QJ118:$RV118),II118),0))</f>
        <v>0</v>
      </c>
      <c r="QJ118" s="5">
        <f>IF(IJ118=0,0,IF($BJ118&gt;SUM(IK118:$JV118),IF(IJ118+SUM(IK118:$JV118)&gt;$BJ118,$BJ118-SUM(QK118:$RV118),IJ118),0))</f>
        <v>0</v>
      </c>
      <c r="QK118" s="5">
        <f>IF(IK118=0,0,IF($BJ118&gt;SUM(IL118:$JV118),IF(IK118+SUM(IL118:$JV118)&gt;$BJ118,$BJ118-SUM(QL118:$RV118),IK118),0))</f>
        <v>0</v>
      </c>
      <c r="QL118" s="5">
        <f>IF(IL118=0,0,IF($BJ118&gt;SUM(IM118:$JV118),IF(IL118+SUM(IM118:$JV118)&gt;$BJ118,$BJ118-SUM(QM118:$RV118),IL118),0))</f>
        <v>0</v>
      </c>
      <c r="QM118" s="5">
        <f>IF(IM118=0,0,IF($BJ118&gt;SUM(IN118:$JV118),IF(IM118+SUM(IN118:$JV118)&gt;$BJ118,$BJ118-SUM(QN118:$RV118),IM118),0))</f>
        <v>0</v>
      </c>
      <c r="QN118" s="5">
        <f>IF(IN118=0,0,IF($BJ118&gt;SUM(IO118:$JV118),IF(IN118+SUM(IO118:$JV118)&gt;$BJ118,$BJ118-SUM(QO118:$RV118),IN118),0))</f>
        <v>0</v>
      </c>
      <c r="QO118" s="5">
        <f>IF(IO118=0,0,IF($BJ118&gt;SUM(IP118:$JV118),IF(IO118+SUM(IP118:$JV118)&gt;$BJ118,$BJ118-SUM(QP118:$RV118),IO118),0))</f>
        <v>0</v>
      </c>
      <c r="QP118" s="5">
        <f>IF(IP118=0,0,IF($BJ118&gt;SUM(IQ118:$JV118),IF(IP118+SUM(IQ118:$JV118)&gt;$BJ118,$BJ118-SUM(QQ118:$RV118),IP118),0))</f>
        <v>0</v>
      </c>
      <c r="QQ118" s="5">
        <f>IF(IQ118=0,0,IF($BJ118&gt;SUM(IR118:$JV118),IF(IQ118+SUM(IR118:$JV118)&gt;$BJ118,$BJ118-SUM(QR118:$RV118),IQ118),0))</f>
        <v>0</v>
      </c>
      <c r="QR118" s="5">
        <f>IF(IR118=0,0,IF($BJ118&gt;SUM(IS118:$JV118),IF(IR118+SUM(IS118:$JV118)&gt;$BJ118,$BJ118-SUM(QS118:$RV118),IR118),0))</f>
        <v>0</v>
      </c>
      <c r="QS118" s="5">
        <f>IF(IS118=0,0,IF($BJ118&gt;SUM(IT118:$JV118),IF(IS118+SUM(IT118:$JV118)&gt;$BJ118,$BJ118-SUM(QT118:$RV118),IS118),0))</f>
        <v>0</v>
      </c>
      <c r="QT118" s="5">
        <f>IF(IT118=0,0,IF($BJ118&gt;SUM(IU118:$JV118),IF(IT118+SUM(IU118:$JV118)&gt;$BJ118,$BJ118-SUM(QU118:$RV118),IT118),0))</f>
        <v>0</v>
      </c>
      <c r="QU118" s="5">
        <f>IF(IU118=0,0,IF($BJ118&gt;SUM(IV118:$JV118),IF(IU118+SUM(IV118:$JV118)&gt;$BJ118,$BJ118-SUM(QV118:$RV118),IU118),0))</f>
        <v>0</v>
      </c>
      <c r="QV118" s="5">
        <f>IF(IV118=0,0,IF($BJ118&gt;SUM(IW118:$JV118),IF(IV118+SUM(IW118:$JV118)&gt;$BJ118,$BJ118-SUM(QW118:$RV118),IV118),0))</f>
        <v>0</v>
      </c>
      <c r="QW118" s="5">
        <f>IF(IW118=0,0,IF($BJ118&gt;SUM(IX118:$JV118),IF(IW118+SUM(IX118:$JV118)&gt;$BJ118,$BJ118-SUM(QX118:$RV118),IW118),0))</f>
        <v>0</v>
      </c>
      <c r="QX118" s="5">
        <f>IF(IX118=0,0,IF($BJ118&gt;SUM(IY118:$JV118),IF(IX118+SUM(IY118:$JV118)&gt;$BJ118,$BJ118-SUM(QY118:$RV118),IX118),0))</f>
        <v>0</v>
      </c>
      <c r="QY118" s="5">
        <f>IF(IY118=0,0,IF($BJ118&gt;SUM(IZ118:$JV118),IF(IY118+SUM(IZ118:$JV118)&gt;$BJ118,$BJ118-SUM(QZ118:$RV118),IY118),0))</f>
        <v>0</v>
      </c>
      <c r="QZ118" s="5">
        <f>IF(IZ118=0,0,IF($BJ118&gt;SUM(JA118:$JV118),IF(IZ118+SUM(JA118:$JV118)&gt;$BJ118,$BJ118-SUM(RA118:$RV118),IZ118),0))</f>
        <v>0</v>
      </c>
      <c r="RA118" s="5">
        <f>IF(JA118=0,0,IF($BJ118&gt;SUM(JB118:$JV118),IF(JA118+SUM(JB118:$JV118)&gt;$BJ118,$BJ118-SUM(RB118:$RV118),JA118),0))</f>
        <v>0</v>
      </c>
      <c r="RB118" s="5">
        <f>IF(JB118=0,0,IF($BJ118&gt;SUM(JC118:$JV118),IF(JB118+SUM(JC118:$JV118)&gt;$BJ118,$BJ118-SUM(RC118:$RV118),JB118),0))</f>
        <v>0</v>
      </c>
      <c r="RC118" s="5">
        <f>IF(JC118=0,0,IF($BJ118&gt;SUM(JD118:$JV118),IF(JC118+SUM(JD118:$JV118)&gt;$BJ118,$BJ118-SUM(RD118:$RV118),JC118),0))</f>
        <v>0</v>
      </c>
      <c r="RD118" s="5">
        <f>IF(JD118=0,0,IF($BJ118&gt;SUM(JE118:$JV118),IF(JD118+SUM(JE118:$JV118)&gt;$BJ118,$BJ118-SUM(RE118:$RV118),JD118),0))</f>
        <v>0</v>
      </c>
      <c r="RE118" s="5">
        <f>IF(JE118=0,0,IF($BJ118&gt;SUM(JF118:$JV118),IF(JE118+SUM(JF118:$JV118)&gt;$BJ118,$BJ118-SUM(RF118:$RV118),JE118),0))</f>
        <v>0</v>
      </c>
      <c r="RF118" s="5">
        <f>IF(JF118=0,0,IF($BJ118&gt;SUM(JG118:$JV118),IF(JF118+SUM(JG118:$JV118)&gt;$BJ118,$BJ118-SUM(RG118:$RV118),JF118),0))</f>
        <v>0</v>
      </c>
      <c r="RG118" s="5">
        <f>IF(JG118=0,0,IF($BJ118&gt;SUM(JH118:$JV118),IF(JG118+SUM(JH118:$JV118)&gt;$BJ118,$BJ118-SUM(RH118:$RV118),JG118),0))</f>
        <v>0</v>
      </c>
      <c r="RH118" s="5">
        <f>IF(JH118=0,0,IF($BJ118&gt;SUM(JI118:$JV118),IF(JH118+SUM(JI118:$JV118)&gt;$BJ118,$BJ118-SUM(RI118:$RV118),JH118),0))</f>
        <v>0</v>
      </c>
      <c r="RI118" s="5">
        <f>IF(JI118=0,0,IF($BJ118&gt;SUM(JJ118:$JV118),IF(JI118+SUM(JJ118:$JV118)&gt;$BJ118,$BJ118-SUM(RJ118:$RV118),JI118),0))</f>
        <v>0</v>
      </c>
      <c r="RJ118" s="5">
        <f>IF(JJ118=0,0,IF($BJ118&gt;SUM(JK118:$JV118),IF(JJ118+SUM(JK118:$JV118)&gt;$BJ118,$BJ118-SUM(RK118:$RV118),JJ118),0))</f>
        <v>0</v>
      </c>
      <c r="RK118" s="5">
        <f>IF(JK118=0,0,IF($BJ118&gt;SUM(JL118:$JV118),IF(JK118+SUM(JL118:$JV118)&gt;$BJ118,$BJ118-SUM(RL118:$RV118),JK118),0))</f>
        <v>0</v>
      </c>
      <c r="RL118" s="5">
        <f>IF(JL118=0,0,IF($BJ118&gt;SUM(JM118:$JV118),IF(JL118+SUM(JM118:$JV118)&gt;$BJ118,$BJ118-SUM(RM118:$RV118),JL118),0))</f>
        <v>0</v>
      </c>
      <c r="RM118" s="5">
        <f>IF(JM118=0,0,IF($BJ118&gt;SUM(JN118:$JV118),IF(JM118+SUM(JN118:$JV118)&gt;$BJ118,$BJ118-SUM(RN118:$RV118),JM118),0))</f>
        <v>0</v>
      </c>
      <c r="RN118" s="5">
        <f>IF(JN118=0,0,IF($BJ118&gt;SUM(JO118:$JV118),IF(JN118+SUM(JO118:$JV118)&gt;$BJ118,$BJ118-SUM(RO118:$RV118),JN118),0))</f>
        <v>0</v>
      </c>
      <c r="RO118" s="5">
        <f>IF(JO118=0,0,IF($BJ118&gt;SUM(JP118:$JV118),IF(JO118+SUM(JP118:$JV118)&gt;$BJ118,$BJ118-SUM(RP118:$RV118),JO118),0))</f>
        <v>0</v>
      </c>
      <c r="RP118" s="5">
        <f>IF(JP118=0,0,IF($BJ118&gt;SUM(JQ118:$JV118),IF(JP118+SUM(JQ118:$JV118)&gt;$BJ118,$BJ118-SUM(RQ118:$RV118),JP118),0))</f>
        <v>0</v>
      </c>
      <c r="RQ118" s="5">
        <f>IF(JQ118=0,0,IF($BJ118&gt;SUM(JR118:$JV118),IF(JQ118+SUM(JR118:$JV118)&gt;$BJ118,$BJ118-SUM(RR118:$RV118),JQ118),0))</f>
        <v>0</v>
      </c>
      <c r="RR118" s="5">
        <f>IF(JR118=0,0,IF($BJ118&gt;SUM(JS118:$JV118),IF(JR118+SUM(JS118:$JV118)&gt;$BJ118,$BJ118-SUM(RS118:$RV118),JR118),0))</f>
        <v>0</v>
      </c>
      <c r="RS118" s="5">
        <f>IF(JS118=0,0,IF($BJ118&gt;SUM(JT118:$JV118),IF(JS118+SUM(JT118:$JV118)&gt;$BJ118,$BJ118-SUM(RT118:$RV118),JS118),0))</f>
        <v>0</v>
      </c>
      <c r="RT118" s="5">
        <f>IF(JT118=0,0,IF($BJ118&gt;SUM(JU118:$JV118),IF(JT118+SUM(JU118:$JV118)&gt;$BJ118,$BJ118-SUM(RU118:$RV118),JT118),0))</f>
        <v>0</v>
      </c>
      <c r="RU118" s="5">
        <f>IF(JU118=0,0,IF($BJ118&gt;SUM(JV118:$JV118),IF(JU118+SUM(JV118:$JV118)&gt;$BJ118,$BJ118-SUM(RV118:$RV118),JU118),0))</f>
        <v>0</v>
      </c>
      <c r="RV118" s="54"/>
      <c r="RW118" s="12">
        <f ca="1">SUMIFS(Sales!D$1:D$151,Sales!B$1:B$151,B118,Sales!C$1:C$151,C118)</f>
        <v>53</v>
      </c>
      <c r="RX118" s="65" t="b">
        <f>IF(COUNTIF(Sales!C$1:C$153,C118)=1,TRUE,FALSE)</f>
        <v>1</v>
      </c>
      <c r="RY118" t="b">
        <f t="shared" si="646"/>
        <v>1</v>
      </c>
    </row>
    <row r="119" spans="1:493" ht="15.5" hidden="1" customHeight="1" x14ac:dyDescent="0.35">
      <c r="A119" s="7">
        <f t="shared" ca="1" si="546"/>
        <v>119</v>
      </c>
      <c r="B119" s="126" t="str">
        <f>IFERROR(IF(LEFT(C119,5)="Total",RIGHT(C119,LEN(C119)-6),B121),"TOTAL")</f>
        <v>GC-Shoes</v>
      </c>
      <c r="C119" s="20" t="s">
        <v>168</v>
      </c>
      <c r="D119" s="20" t="s">
        <v>488</v>
      </c>
      <c r="E119" s="155">
        <f>IF(LEFT(C119,5)="Total",0,SUMIFS(Costing!E$1:E$79,Costing!C$1:C$79,B119,Costing!D$1:D$79,C119))</f>
        <v>0</v>
      </c>
      <c r="F119" s="60">
        <f>SUMIFS(Costing!G$1:G$79,Costing!C$1:C$79,B119,Costing!D$1:D$79,C119)</f>
        <v>0</v>
      </c>
      <c r="G119" s="92"/>
      <c r="H119" s="220"/>
      <c r="I119" s="67">
        <f t="shared" si="626"/>
        <v>0</v>
      </c>
      <c r="J119" s="92"/>
      <c r="K119" s="220"/>
      <c r="L119" s="67">
        <f t="shared" si="627"/>
        <v>0</v>
      </c>
      <c r="M119" s="92"/>
      <c r="N119" s="220"/>
      <c r="O119" s="67">
        <f t="shared" si="628"/>
        <v>0</v>
      </c>
      <c r="P119" s="92"/>
      <c r="Q119" s="220"/>
      <c r="R119" s="67">
        <f t="shared" si="629"/>
        <v>0</v>
      </c>
      <c r="S119" s="92"/>
      <c r="T119" s="220"/>
      <c r="U119" s="67">
        <f t="shared" si="630"/>
        <v>0</v>
      </c>
      <c r="V119" s="92"/>
      <c r="W119" s="220"/>
      <c r="X119" s="67">
        <f t="shared" si="631"/>
        <v>0</v>
      </c>
      <c r="Y119" s="92"/>
      <c r="Z119" s="220"/>
      <c r="AA119" s="67">
        <f t="shared" si="632"/>
        <v>0</v>
      </c>
      <c r="AB119" s="92"/>
      <c r="AC119" s="220"/>
      <c r="AD119" s="67">
        <f t="shared" si="633"/>
        <v>0</v>
      </c>
      <c r="AE119" s="92"/>
      <c r="AF119" s="220"/>
      <c r="AG119" s="67">
        <f t="shared" si="634"/>
        <v>0</v>
      </c>
      <c r="AH119" s="92"/>
      <c r="AI119" s="220"/>
      <c r="AJ119" s="67">
        <f t="shared" si="635"/>
        <v>0</v>
      </c>
      <c r="AK119" s="92"/>
      <c r="AL119" s="220"/>
      <c r="AM119" s="67">
        <f t="shared" si="636"/>
        <v>0</v>
      </c>
      <c r="AN119" s="92"/>
      <c r="AO119" s="220"/>
      <c r="AP119" s="67">
        <f t="shared" si="637"/>
        <v>0</v>
      </c>
      <c r="AQ119" s="92"/>
      <c r="AR119" s="220"/>
      <c r="AS119" s="67">
        <f t="shared" si="638"/>
        <v>0</v>
      </c>
      <c r="AT119" s="92"/>
      <c r="AU119" s="220"/>
      <c r="AV119" s="67">
        <f t="shared" si="639"/>
        <v>0</v>
      </c>
      <c r="AW119" s="92"/>
      <c r="AX119" s="220"/>
      <c r="AY119" s="67">
        <f t="shared" si="640"/>
        <v>0</v>
      </c>
      <c r="AZ119" s="92"/>
      <c r="BA119" s="220"/>
      <c r="BB119" s="67">
        <f t="shared" si="641"/>
        <v>0</v>
      </c>
      <c r="BC119" s="92"/>
      <c r="BD119" s="220"/>
      <c r="BE119" s="67">
        <f t="shared" si="642"/>
        <v>0</v>
      </c>
      <c r="BF119" s="92"/>
      <c r="BG119" s="220"/>
      <c r="BH119" s="67">
        <f t="shared" si="643"/>
        <v>0</v>
      </c>
      <c r="BI119" s="68"/>
      <c r="BJ119" s="154">
        <f t="shared" si="644"/>
        <v>0</v>
      </c>
      <c r="BK119" s="116">
        <f t="shared" si="645"/>
        <v>0</v>
      </c>
      <c r="BL119" s="50"/>
      <c r="BM119" s="5">
        <f ca="1">SUMIFS(INDIRECT("Sales!"&amp;RW119&amp;":"&amp;RW119),Sales!$1:$1,"&gt;"&amp;$BN$2,Sales!$1:$1,"&lt;="&amp;$C$2)/$BM$2*30</f>
        <v>16.333333333333332</v>
      </c>
      <c r="BN119" s="72"/>
      <c r="BO119" s="5">
        <f>SUMIF($DB$2:$RV$2,"&lt;"&amp;BO$2,$DB119:$RV119)-SUM($BN119:BN119)</f>
        <v>0</v>
      </c>
      <c r="BP119" s="5">
        <f>SUMIF($DB$2:$RV$2,"&lt;"&amp;BP$2,$DB119:$RV119)-SUM($BN119:BO119)</f>
        <v>0</v>
      </c>
      <c r="BQ119" s="5">
        <f>SUMIF($DB$2:$RV$2,"&lt;"&amp;BQ$2,$DB119:$RV119)-SUM($BN119:BP119)</f>
        <v>0</v>
      </c>
      <c r="BR119" s="5">
        <f>SUMIF($DB$2:$RV$2,"&lt;"&amp;BR$2,$DB119:$RV119)-SUM($BN119:BQ119)</f>
        <v>0</v>
      </c>
      <c r="BS119" s="5">
        <f>SUMIF($DB$2:$RV$2,"&lt;"&amp;BS$2,$DB119:$RV119)-SUM($BN119:BR119)</f>
        <v>0</v>
      </c>
      <c r="BT119" s="5">
        <f>SUMIF($DB$2:$RV$2,"&lt;"&amp;BT$2,$DB119:$RV119)-SUM($BN119:BS119)</f>
        <v>0</v>
      </c>
      <c r="BU119" s="5">
        <f t="shared" si="623"/>
        <v>0</v>
      </c>
      <c r="BV119" s="10"/>
      <c r="BW119" s="95"/>
      <c r="BX119" s="95">
        <v>0</v>
      </c>
      <c r="BY119" s="95">
        <v>0</v>
      </c>
      <c r="BZ119" s="95"/>
      <c r="CA119" s="95"/>
      <c r="CB119" s="95"/>
      <c r="CC119" s="79">
        <v>0</v>
      </c>
      <c r="CD119" s="79">
        <v>0</v>
      </c>
      <c r="CE119" s="79">
        <v>0</v>
      </c>
      <c r="CF119" s="79">
        <v>0</v>
      </c>
      <c r="CG119" s="79">
        <v>0</v>
      </c>
      <c r="CH119" s="79">
        <v>0</v>
      </c>
      <c r="CI119" s="79">
        <v>0</v>
      </c>
      <c r="CJ119" s="79">
        <v>0</v>
      </c>
      <c r="CK119" s="79">
        <v>0</v>
      </c>
      <c r="CL119" s="79">
        <v>0</v>
      </c>
      <c r="CM119" s="79">
        <v>0</v>
      </c>
      <c r="CN119" s="79">
        <v>0</v>
      </c>
      <c r="CO119" s="79">
        <v>0</v>
      </c>
      <c r="CP119" s="79">
        <v>20</v>
      </c>
      <c r="CQ119" s="79">
        <v>0</v>
      </c>
      <c r="CR119" s="79">
        <v>0</v>
      </c>
      <c r="CS119" s="79">
        <v>15</v>
      </c>
      <c r="CT119" s="79">
        <v>20</v>
      </c>
      <c r="CU119" s="79">
        <v>12</v>
      </c>
      <c r="CV119" s="79">
        <v>7</v>
      </c>
      <c r="CW119" s="79">
        <v>0</v>
      </c>
      <c r="CX119" s="95">
        <v>0</v>
      </c>
      <c r="CY119" s="79">
        <v>0</v>
      </c>
      <c r="CZ119" s="79">
        <v>0</v>
      </c>
      <c r="DA119" s="79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5</v>
      </c>
      <c r="HY119" s="5">
        <v>5</v>
      </c>
      <c r="HZ119" s="5">
        <v>5</v>
      </c>
      <c r="IA119" s="5">
        <v>5</v>
      </c>
      <c r="IB119" s="5">
        <v>5</v>
      </c>
      <c r="IC119" s="5">
        <v>5</v>
      </c>
      <c r="ID119" s="5">
        <v>5</v>
      </c>
      <c r="IE119" s="5">
        <v>10</v>
      </c>
      <c r="IF119" s="5"/>
      <c r="IG119" s="5">
        <v>5</v>
      </c>
      <c r="IH119" s="5">
        <v>10</v>
      </c>
      <c r="II119" s="5">
        <v>10</v>
      </c>
      <c r="IJ119" s="5">
        <v>5</v>
      </c>
      <c r="IK119" s="5">
        <v>5</v>
      </c>
      <c r="IL119" s="5">
        <v>15</v>
      </c>
      <c r="IM119" s="5">
        <v>15</v>
      </c>
      <c r="IN119" s="5">
        <v>15</v>
      </c>
      <c r="IO119" s="5">
        <v>20</v>
      </c>
      <c r="IP119" s="5">
        <v>15</v>
      </c>
      <c r="IQ119" s="5">
        <v>20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0</v>
      </c>
      <c r="JD119" s="5">
        <v>0</v>
      </c>
      <c r="JE119" s="5">
        <v>0</v>
      </c>
      <c r="JF119" s="5">
        <v>12</v>
      </c>
      <c r="JG119" s="5">
        <v>12</v>
      </c>
      <c r="JH119" s="5">
        <v>13</v>
      </c>
      <c r="JI119" s="5">
        <v>27</v>
      </c>
      <c r="JJ119" s="5">
        <v>20</v>
      </c>
      <c r="JK119" s="5">
        <v>20</v>
      </c>
      <c r="JL119" s="5">
        <v>25</v>
      </c>
      <c r="JM119" s="5">
        <v>15</v>
      </c>
      <c r="JN119" s="5">
        <v>15</v>
      </c>
      <c r="JO119" s="5">
        <v>50</v>
      </c>
      <c r="JP119" s="5">
        <v>32</v>
      </c>
      <c r="JQ119" s="5">
        <v>9</v>
      </c>
      <c r="JR119" s="5">
        <v>14</v>
      </c>
      <c r="JS119" s="5">
        <v>9</v>
      </c>
      <c r="JT119" s="5">
        <v>18</v>
      </c>
      <c r="JU119" s="5">
        <v>5</v>
      </c>
      <c r="JV119" s="54"/>
      <c r="JW119" s="5">
        <f>IF(BW119=0,0,IF($BJ119&gt;SUM(BX119:$JV119),IF(BW119+SUM(BX119:$JV119)&gt;$BJ119,$BJ119-SUM(JX119:$RV119),BW119),0))</f>
        <v>0</v>
      </c>
      <c r="JX119" s="5">
        <f>IF(BX119=0,0,IF($BJ119&gt;SUM(BY119:$JV119),IF(BX119+SUM(BY119:$JV119)&gt;$BJ119,$BJ119-SUM(JY119:$RV119),BX119),0))</f>
        <v>0</v>
      </c>
      <c r="JY119" s="5">
        <f>IF(BY119=0,0,IF($BJ119&gt;SUM(BZ119:$JV119),IF(BY119+SUM(BZ119:$JV119)&gt;$BJ119,$BJ119-SUM(JZ119:$RV119),BY119),0))</f>
        <v>0</v>
      </c>
      <c r="JZ119" s="5">
        <f>IF(BZ119=0,0,IF($BJ119&gt;SUM(CA119:$JV119),IF(BZ119+SUM(CA119:$JV119)&gt;$BJ119,$BJ119-SUM(KA119:$RV119),BZ119),0))</f>
        <v>0</v>
      </c>
      <c r="KA119" s="5">
        <f>IF(CA119=0,0,IF($BJ119&gt;SUM(CB119:$JV119),IF(CA119+SUM(CB119:$JV119)&gt;$BJ119,$BJ119-SUM(KB119:$RV119),CA119),0))</f>
        <v>0</v>
      </c>
      <c r="KB119" s="5">
        <f>IF(CB119=0,0,IF($BJ119&gt;SUM(CC119:$JV119),IF(CB119+SUM(CC119:$JV119)&gt;$BJ119,$BJ119-SUM(KC119:$RV119),CB119),0))</f>
        <v>0</v>
      </c>
      <c r="KC119" s="5">
        <f>IF(CC119=0,0,IF($BJ119&gt;SUM(CD119:$JV119),IF(CC119+SUM(CD119:$JV119)&gt;$BJ119,$BJ119-SUM(KD119:$RV119),CC119),0))</f>
        <v>0</v>
      </c>
      <c r="KD119" s="5">
        <f>IF(CD119=0,0,IF($BJ119&gt;SUM(CE119:$JV119),IF(CD119+SUM(CE119:$JV119)&gt;$BJ119,$BJ119-SUM(KE119:$RV119),CD119),0))</f>
        <v>0</v>
      </c>
      <c r="KE119" s="5">
        <f>IF(CE119=0,0,IF($BJ119&gt;SUM(CF119:$JV119),IF(CE119+SUM(CF119:$JV119)&gt;$BJ119,$BJ119-SUM(KF119:$RV119),CE119),0))</f>
        <v>0</v>
      </c>
      <c r="KF119" s="5">
        <f>IF(CF119=0,0,IF($BJ119&gt;SUM(CG119:$JV119),IF(CF119+SUM(CG119:$JV119)&gt;$BJ119,$BJ119-SUM(KG119:$RV119),CF119),0))</f>
        <v>0</v>
      </c>
      <c r="KG119" s="5">
        <f>IF(CG119=0,0,IF($BJ119&gt;SUM(CH119:$JV119),IF(CG119+SUM(CH119:$JV119)&gt;$BJ119,$BJ119-SUM(KH119:$RV119),CG119),0))</f>
        <v>0</v>
      </c>
      <c r="KH119" s="5">
        <f>IF(CH119=0,0,IF($BJ119&gt;SUM(CI119:$JV119),IF(CH119+SUM(CI119:$JV119)&gt;$BJ119,$BJ119-SUM(KI119:$RV119),CH119),0))</f>
        <v>0</v>
      </c>
      <c r="KI119" s="5">
        <f>IF(CI119=0,0,IF($BJ119&gt;SUM(CJ119:$JV119),IF(CI119+SUM(CJ119:$JV119)&gt;$BJ119,$BJ119-SUM(KJ119:$RV119),CI119),0))</f>
        <v>0</v>
      </c>
      <c r="KJ119" s="5">
        <f>IF(CJ119=0,0,IF($BJ119&gt;SUM(CK119:$JV119),IF(CJ119+SUM(CK119:$JV119)&gt;$BJ119,$BJ119-SUM(KK119:$RV119),CJ119),0))</f>
        <v>0</v>
      </c>
      <c r="KK119" s="5">
        <f>IF(CK119=0,0,IF($BJ119&gt;SUM(CL119:$JV119),IF(CK119+SUM(CL119:$JV119)&gt;$BJ119,$BJ119-SUM(KL119:$RV119),CK119),0))</f>
        <v>0</v>
      </c>
      <c r="KL119" s="5">
        <f>IF(CL119=0,0,IF($BJ119&gt;SUM(CM119:$JV119),IF(CL119+SUM(CM119:$JV119)&gt;$BJ119,$BJ119-SUM(KM119:$RV119),CL119),0))</f>
        <v>0</v>
      </c>
      <c r="KM119" s="5">
        <f>IF(CM119=0,0,IF($BJ119&gt;SUM(CN119:$JV119),IF(CM119+SUM(CN119:$JV119)&gt;$BJ119,$BJ119-SUM(KN119:$RV119),CM119),0))</f>
        <v>0</v>
      </c>
      <c r="KN119" s="5">
        <f>IF(CN119=0,0,IF($BJ119&gt;SUM(CO119:$JV119),IF(CN119+SUM(CO119:$JV119)&gt;$BJ119,$BJ119-SUM(KO119:$RV119),CN119),0))</f>
        <v>0</v>
      </c>
      <c r="KO119" s="5">
        <f>IF(CO119=0,0,IF($BJ119&gt;SUM(CP119:$JV119),IF(CO119+SUM(CP119:$JV119)&gt;$BJ119,$BJ119-SUM(KP119:$RV119),CO119),0))</f>
        <v>0</v>
      </c>
      <c r="KP119" s="5">
        <f>IF(CP119=0,0,IF($BJ119&gt;SUM(CQ119:$JV119),IF(CP119+SUM(CQ119:$JV119)&gt;$BJ119,$BJ119-SUM(KQ119:$RV119),CP119),0))</f>
        <v>0</v>
      </c>
      <c r="KQ119" s="5">
        <f>IF(CQ119=0,0,IF($BJ119&gt;SUM(CR119:$JV119),IF(CQ119+SUM(CR119:$JV119)&gt;$BJ119,$BJ119-SUM(KR119:$RV119),CQ119),0))</f>
        <v>0</v>
      </c>
      <c r="KR119" s="5">
        <f>IF(CR119=0,0,IF($BJ119&gt;SUM(CS119:$JV119),IF(CR119+SUM(CS119:$JV119)&gt;$BJ119,$BJ119-SUM(KS119:$RV119),CR119),0))</f>
        <v>0</v>
      </c>
      <c r="KS119" s="5">
        <f>IF(CS119=0,0,IF($BJ119&gt;SUM(CT119:$JV119),IF(CS119+SUM(CT119:$JV119)&gt;$BJ119,$BJ119-SUM(KT119:$RV119),CS119),0))</f>
        <v>0</v>
      </c>
      <c r="KT119" s="5">
        <f>IF(CT119=0,0,IF($BJ119&gt;SUM(CU119:$JV119),IF(CT119+SUM(CU119:$JV119)&gt;$BJ119,$BJ119-SUM(KU119:$RV119),CT119),0))</f>
        <v>0</v>
      </c>
      <c r="KU119" s="5">
        <f>IF(CU119=0,0,IF($BJ119&gt;SUM(CV119:$JV119),IF(CU119+SUM(CV119:$JV119)&gt;$BJ119,$BJ119-SUM(KV119:$RV119),CU119),0))</f>
        <v>0</v>
      </c>
      <c r="KV119" s="5">
        <f>IF(CV119=0,0,IF($BJ119&gt;SUM(CW119:$JV119),IF(CV119+SUM(CW119:$JV119)&gt;$BJ119,$BJ119-SUM(KW119:$RV119),CV119),0))</f>
        <v>0</v>
      </c>
      <c r="KW119" s="5">
        <f>IF(CW119=0,0,IF($BJ119&gt;SUM(CX119:$JV119),IF(CW119+SUM(CX119:$JV119)&gt;$BJ119,$BJ119-SUM(KX119:$RV119),CW119),0))</f>
        <v>0</v>
      </c>
      <c r="KX119" s="5">
        <f>IF(CX119=0,0,IF($BJ119&gt;SUM(CY119:$JV119),IF(CX119+SUM(CY119:$JV119)&gt;$BJ119,$BJ119-SUM(KY119:$RV119),CX119),0))</f>
        <v>0</v>
      </c>
      <c r="KY119" s="5">
        <f>IF(CY119=0,0,IF($BJ119&gt;SUM(CZ119:$JV119),IF(CY119+SUM(CZ119:$JV119)&gt;$BJ119,$BJ119-SUM(KZ119:$RV119),CY119),0))</f>
        <v>0</v>
      </c>
      <c r="KZ119" s="5">
        <f>IF(CZ119=0,0,IF($BJ119&gt;SUM(DA119:$JV119),IF(CZ119+SUM(DA119:$JV119)&gt;$BJ119,$BJ119-SUM(LA119:$RV119),CZ119),0))</f>
        <v>0</v>
      </c>
      <c r="LA119" s="5">
        <f>IF(DA119=0,0,IF($BJ119&gt;SUM(DB119:$JV119),IF(DA119+SUM(DB119:$JV119)&gt;$BJ119,$BJ119-SUM(LB119:$RV119),DA119),0))</f>
        <v>0</v>
      </c>
      <c r="LB119" s="5">
        <f>IF(DB119=0,0,IF($BJ119&gt;SUM(DC119:$JV119),IF(DB119+SUM(DC119:$JV119)&gt;$BJ119,$BJ119-SUM(LC119:$RV119),DB119),0))</f>
        <v>0</v>
      </c>
      <c r="LC119" s="5">
        <f>IF(DC119=0,0,IF($BJ119&gt;SUM(DD119:$JV119),IF(DC119+SUM(DD119:$JV119)&gt;$BJ119,$BJ119-SUM(LD119:$RV119),DC119),0))</f>
        <v>0</v>
      </c>
      <c r="LD119" s="5">
        <f>IF(DD119=0,0,IF($BJ119&gt;SUM(DE119:$JV119),IF(DD119+SUM(DE119:$JV119)&gt;$BJ119,$BJ119-SUM(LE119:$RV119),DD119),0))</f>
        <v>0</v>
      </c>
      <c r="LE119" s="5">
        <f>IF(DE119=0,0,IF($BJ119&gt;SUM(DF119:$JV119),IF(DE119+SUM(DF119:$JV119)&gt;$BJ119,$BJ119-SUM(LF119:$RV119),DE119),0))</f>
        <v>0</v>
      </c>
      <c r="LF119" s="5">
        <f>IF(DF119=0,0,IF($BJ119&gt;SUM(DG119:$JV119),IF(DF119+SUM(DG119:$JV119)&gt;$BJ119,$BJ119-SUM(LG119:$RV119),DF119),0))</f>
        <v>0</v>
      </c>
      <c r="LG119" s="5">
        <f>IF(DG119=0,0,IF($BJ119&gt;SUM(DH119:$JV119),IF(DG119+SUM(DH119:$JV119)&gt;$BJ119,$BJ119-SUM(LH119:$RV119),DG119),0))</f>
        <v>0</v>
      </c>
      <c r="LH119" s="5">
        <f>IF(DH119=0,0,IF($BJ119&gt;SUM(DI119:$JV119),IF(DH119+SUM(DI119:$JV119)&gt;$BJ119,$BJ119-SUM(LI119:$RV119),DH119),0))</f>
        <v>0</v>
      </c>
      <c r="LI119" s="5">
        <f>IF(DI119=0,0,IF($BJ119&gt;SUM(DJ119:$JV119),IF(DI119+SUM(DJ119:$JV119)&gt;$BJ119,$BJ119-SUM(LJ119:$RV119),DI119),0))</f>
        <v>0</v>
      </c>
      <c r="LJ119" s="5">
        <f>IF(DJ119=0,0,IF($BJ119&gt;SUM(DK119:$JV119),IF(DJ119+SUM(DK119:$JV119)&gt;$BJ119,$BJ119-SUM(LK119:$RV119),DJ119),0))</f>
        <v>0</v>
      </c>
      <c r="LK119" s="5">
        <f>IF(DK119=0,0,IF($BJ119&gt;SUM(DL119:$JV119),IF(DK119+SUM(DL119:$JV119)&gt;$BJ119,$BJ119-SUM(LL119:$RV119),DK119),0))</f>
        <v>0</v>
      </c>
      <c r="LL119" s="5">
        <f>IF(DL119=0,0,IF($BJ119&gt;SUM(DM119:$JV119),IF(DL119+SUM(DM119:$JV119)&gt;$BJ119,$BJ119-SUM(LM119:$RV119),DL119),0))</f>
        <v>0</v>
      </c>
      <c r="LM119" s="5">
        <f>IF(DM119=0,0,IF($BJ119&gt;SUM(DN119:$JV119),IF(DM119+SUM(DN119:$JV119)&gt;$BJ119,$BJ119-SUM(LN119:$RV119),DM119),0))</f>
        <v>0</v>
      </c>
      <c r="LN119" s="5">
        <f>IF(DN119=0,0,IF($BJ119&gt;SUM(DO119:$JV119),IF(DN119+SUM(DO119:$JV119)&gt;$BJ119,$BJ119-SUM(LO119:$RV119),DN119),0))</f>
        <v>0</v>
      </c>
      <c r="LO119" s="5">
        <f>IF(DO119=0,0,IF($BJ119&gt;SUM(DP119:$JV119),IF(DO119+SUM(DP119:$JV119)&gt;$BJ119,$BJ119-SUM(LP119:$RV119),DO119),0))</f>
        <v>0</v>
      </c>
      <c r="LP119" s="5">
        <f>IF(DP119=0,0,IF($BJ119&gt;SUM(DQ119:$JV119),IF(DP119+SUM(DQ119:$JV119)&gt;$BJ119,$BJ119-SUM(LQ119:$RV119),DP119),0))</f>
        <v>0</v>
      </c>
      <c r="LQ119" s="5">
        <f>IF(DQ119=0,0,IF($BJ119&gt;SUM(DR119:$JV119),IF(DQ119+SUM(DR119:$JV119)&gt;$BJ119,$BJ119-SUM(LR119:$RV119),DQ119),0))</f>
        <v>0</v>
      </c>
      <c r="LR119" s="5">
        <f>IF(DR119=0,0,IF($BJ119&gt;SUM(DS119:$JV119),IF(DR119+SUM(DS119:$JV119)&gt;$BJ119,$BJ119-SUM(LS119:$RV119),DR119),0))</f>
        <v>0</v>
      </c>
      <c r="LS119" s="5">
        <f>IF(DS119=0,0,IF($BJ119&gt;SUM(DT119:$JV119),IF(DS119+SUM(DT119:$JV119)&gt;$BJ119,$BJ119-SUM(LT119:$RV119),DS119),0))</f>
        <v>0</v>
      </c>
      <c r="LT119" s="5">
        <f>IF(DT119=0,0,IF($BJ119&gt;SUM(DU119:$JV119),IF(DT119+SUM(DU119:$JV119)&gt;$BJ119,$BJ119-SUM(LU119:$RV119),DT119),0))</f>
        <v>0</v>
      </c>
      <c r="LU119" s="5">
        <f>IF(DU119=0,0,IF($BJ119&gt;SUM(DV119:$JV119),IF(DU119+SUM(DV119:$JV119)&gt;$BJ119,$BJ119-SUM(LV119:$RV119),DU119),0))</f>
        <v>0</v>
      </c>
      <c r="LV119" s="5">
        <f>IF(DV119=0,0,IF($BJ119&gt;SUM(DW119:$JV119),IF(DV119+SUM(DW119:$JV119)&gt;$BJ119,$BJ119-SUM(LW119:$RV119),DV119),0))</f>
        <v>0</v>
      </c>
      <c r="LW119" s="5">
        <f>IF(DW119=0,0,IF($BJ119&gt;SUM(DX119:$JV119),IF(DW119+SUM(DX119:$JV119)&gt;$BJ119,$BJ119-SUM(LX119:$RV119),DW119),0))</f>
        <v>0</v>
      </c>
      <c r="LX119" s="5">
        <f>IF(DX119=0,0,IF($BJ119&gt;SUM(DY119:$JV119),IF(DX119+SUM(DY119:$JV119)&gt;$BJ119,$BJ119-SUM(LY119:$RV119),DX119),0))</f>
        <v>0</v>
      </c>
      <c r="LY119" s="5">
        <f>IF(DY119=0,0,IF($BJ119&gt;SUM(DZ119:$JV119),IF(DY119+SUM(DZ119:$JV119)&gt;$BJ119,$BJ119-SUM(LZ119:$RV119),DY119),0))</f>
        <v>0</v>
      </c>
      <c r="LZ119" s="5">
        <f>IF(DZ119=0,0,IF($BJ119&gt;SUM(EA119:$JV119),IF(DZ119+SUM(EA119:$JV119)&gt;$BJ119,$BJ119-SUM(MA119:$RV119),DZ119),0))</f>
        <v>0</v>
      </c>
      <c r="MA119" s="5">
        <f>IF(EA119=0,0,IF($BJ119&gt;SUM(EB119:$JV119),IF(EA119+SUM(EB119:$JV119)&gt;$BJ119,$BJ119-SUM(MB119:$RV119),EA119),0))</f>
        <v>0</v>
      </c>
      <c r="MB119" s="5">
        <f>IF(EB119=0,0,IF($BJ119&gt;SUM(EC119:$JV119),IF(EB119+SUM(EC119:$JV119)&gt;$BJ119,$BJ119-SUM(MC119:$RV119),EB119),0))</f>
        <v>0</v>
      </c>
      <c r="MC119" s="5">
        <f>IF(EC119=0,0,IF($BJ119&gt;SUM(ED119:$JV119),IF(EC119+SUM(ED119:$JV119)&gt;$BJ119,$BJ119-SUM(MD119:$RV119),EC119),0))</f>
        <v>0</v>
      </c>
      <c r="MD119" s="5">
        <f>IF(ED119=0,0,IF($BJ119&gt;SUM(EE119:$JV119),IF(ED119+SUM(EE119:$JV119)&gt;$BJ119,$BJ119-SUM(ME119:$RV119),ED119),0))</f>
        <v>0</v>
      </c>
      <c r="ME119" s="5">
        <f>IF(EE119=0,0,IF($BJ119&gt;SUM(EF119:$JV119),IF(EE119+SUM(EF119:$JV119)&gt;$BJ119,$BJ119-SUM(MF119:$RV119),EE119),0))</f>
        <v>0</v>
      </c>
      <c r="MF119" s="5">
        <f>IF(EF119=0,0,IF($BJ119&gt;SUM(EG119:$JV119),IF(EF119+SUM(EG119:$JV119)&gt;$BJ119,$BJ119-SUM(MG119:$RV119),EF119),0))</f>
        <v>0</v>
      </c>
      <c r="MG119" s="5">
        <f>IF(EG119=0,0,IF($BJ119&gt;SUM(EH119:$JV119),IF(EG119+SUM(EH119:$JV119)&gt;$BJ119,$BJ119-SUM(MH119:$RV119),EG119),0))</f>
        <v>0</v>
      </c>
      <c r="MH119" s="5">
        <f>IF(EH119=0,0,IF($BJ119&gt;SUM(EI119:$JV119),IF(EH119+SUM(EI119:$JV119)&gt;$BJ119,$BJ119-SUM(MI119:$RV119),EH119),0))</f>
        <v>0</v>
      </c>
      <c r="MI119" s="5">
        <f>IF(EI119=0,0,IF($BJ119&gt;SUM(EJ119:$JV119),IF(EI119+SUM(EJ119:$JV119)&gt;$BJ119,$BJ119-SUM(MJ119:$RV119),EI119),0))</f>
        <v>0</v>
      </c>
      <c r="MJ119" s="5">
        <f>IF(EJ119=0,0,IF($BJ119&gt;SUM(EK119:$JV119),IF(EJ119+SUM(EK119:$JV119)&gt;$BJ119,$BJ119-SUM(MK119:$RV119),EJ119),0))</f>
        <v>0</v>
      </c>
      <c r="MK119" s="5">
        <f>IF(EK119=0,0,IF($BJ119&gt;SUM(EL119:$JV119),IF(EK119+SUM(EL119:$JV119)&gt;$BJ119,$BJ119-SUM(ML119:$RV119),EK119),0))</f>
        <v>0</v>
      </c>
      <c r="ML119" s="5">
        <f>IF(EL119=0,0,IF($BJ119&gt;SUM(EM119:$JV119),IF(EL119+SUM(EM119:$JV119)&gt;$BJ119,$BJ119-SUM(MM119:$RV119),EL119),0))</f>
        <v>0</v>
      </c>
      <c r="MM119" s="5">
        <f>IF(EM119=0,0,IF($BJ119&gt;SUM(EN119:$JV119),IF(EM119+SUM(EN119:$JV119)&gt;$BJ119,$BJ119-SUM(MN119:$RV119),EM119),0))</f>
        <v>0</v>
      </c>
      <c r="MN119" s="5">
        <f>IF(EN119=0,0,IF($BJ119&gt;SUM(EO119:$JV119),IF(EN119+SUM(EO119:$JV119)&gt;$BJ119,$BJ119-SUM(MO119:$RV119),EN119),0))</f>
        <v>0</v>
      </c>
      <c r="MO119" s="5">
        <f>IF(EO119=0,0,IF($BJ119&gt;SUM(EP119:$JV119),IF(EO119+SUM(EP119:$JV119)&gt;$BJ119,$BJ119-SUM(MP119:$RV119),EO119),0))</f>
        <v>0</v>
      </c>
      <c r="MP119" s="5">
        <f>IF(EP119=0,0,IF($BJ119&gt;SUM(EQ119:$JV119),IF(EP119+SUM(EQ119:$JV119)&gt;$BJ119,$BJ119-SUM(MQ119:$RV119),EP119),0))</f>
        <v>0</v>
      </c>
      <c r="MQ119" s="5">
        <f>IF(EQ119=0,0,IF($BJ119&gt;SUM(ER119:$JV119),IF(EQ119+SUM(ER119:$JV119)&gt;$BJ119,$BJ119-SUM(MR119:$RV119),EQ119),0))</f>
        <v>0</v>
      </c>
      <c r="MR119" s="5">
        <f>IF(ER119=0,0,IF($BJ119&gt;SUM(ES119:$JV119),IF(ER119+SUM(ES119:$JV119)&gt;$BJ119,$BJ119-SUM(MS119:$RV119),ER119),0))</f>
        <v>0</v>
      </c>
      <c r="MS119" s="5">
        <f>IF(ES119=0,0,IF($BJ119&gt;SUM(ET119:$JV119),IF(ES119+SUM(ET119:$JV119)&gt;$BJ119,$BJ119-SUM(MT119:$RV119),ES119),0))</f>
        <v>0</v>
      </c>
      <c r="MT119" s="5">
        <f>IF(ET119=0,0,IF($BJ119&gt;SUM(EU119:$JV119),IF(ET119+SUM(EU119:$JV119)&gt;$BJ119,$BJ119-SUM(MU119:$RV119),ET119),0))</f>
        <v>0</v>
      </c>
      <c r="MU119" s="5">
        <f>IF(EU119=0,0,IF($BJ119&gt;SUM(EV119:$JV119),IF(EU119+SUM(EV119:$JV119)&gt;$BJ119,$BJ119-SUM(MV119:$RV119),EU119),0))</f>
        <v>0</v>
      </c>
      <c r="MV119" s="5">
        <f>IF(EV119=0,0,IF($BJ119&gt;SUM(EW119:$JV119),IF(EV119+SUM(EW119:$JV119)&gt;$BJ119,$BJ119-SUM(MW119:$RV119),EV119),0))</f>
        <v>0</v>
      </c>
      <c r="MW119" s="5">
        <f>IF(EW119=0,0,IF($BJ119&gt;SUM(EX119:$JV119),IF(EW119+SUM(EX119:$JV119)&gt;$BJ119,$BJ119-SUM(MX119:$RV119),EW119),0))</f>
        <v>0</v>
      </c>
      <c r="MX119" s="5">
        <f>IF(EX119=0,0,IF($BJ119&gt;SUM(EY119:$JV119),IF(EX119+SUM(EY119:$JV119)&gt;$BJ119,$BJ119-SUM(MY119:$RV119),EX119),0))</f>
        <v>0</v>
      </c>
      <c r="MY119" s="5">
        <f>IF(EY119=0,0,IF($BJ119&gt;SUM(EZ119:$JV119),IF(EY119+SUM(EZ119:$JV119)&gt;$BJ119,$BJ119-SUM(MZ119:$RV119),EY119),0))</f>
        <v>0</v>
      </c>
      <c r="MZ119" s="5">
        <f>IF(EZ119=0,0,IF($BJ119&gt;SUM(FA119:$JV119),IF(EZ119+SUM(FA119:$JV119)&gt;$BJ119,$BJ119-SUM(NA119:$RV119),EZ119),0))</f>
        <v>0</v>
      </c>
      <c r="NA119" s="5">
        <f>IF(FA119=0,0,IF($BJ119&gt;SUM(FB119:$JV119),IF(FA119+SUM(FB119:$JV119)&gt;$BJ119,$BJ119-SUM(NB119:$RV119),FA119),0))</f>
        <v>0</v>
      </c>
      <c r="NB119" s="5">
        <f>IF(FB119=0,0,IF($BJ119&gt;SUM(FC119:$JV119),IF(FB119+SUM(FC119:$JV119)&gt;$BJ119,$BJ119-SUM(NC119:$RV119),FB119),0))</f>
        <v>0</v>
      </c>
      <c r="NC119" s="5">
        <f>IF(FC119=0,0,IF($BJ119&gt;SUM(FD119:$JV119),IF(FC119+SUM(FD119:$JV119)&gt;$BJ119,$BJ119-SUM(ND119:$RV119),FC119),0))</f>
        <v>0</v>
      </c>
      <c r="ND119" s="5">
        <f>IF(FD119=0,0,IF($BJ119&gt;SUM(FE119:$JV119),IF(FD119+SUM(FE119:$JV119)&gt;$BJ119,$BJ119-SUM(NE119:$RV119),FD119),0))</f>
        <v>0</v>
      </c>
      <c r="NE119" s="5">
        <f>IF(FE119=0,0,IF($BJ119&gt;SUM(FF119:$JV119),IF(FE119+SUM(FF119:$JV119)&gt;$BJ119,$BJ119-SUM(NF119:$RV119),FE119),0))</f>
        <v>0</v>
      </c>
      <c r="NF119" s="5">
        <f>IF(FF119=0,0,IF($BJ119&gt;SUM(FG119:$JV119),IF(FF119+SUM(FG119:$JV119)&gt;$BJ119,$BJ119-SUM(NG119:$RV119),FF119),0))</f>
        <v>0</v>
      </c>
      <c r="NG119" s="5">
        <f>IF(FG119=0,0,IF($BJ119&gt;SUM(FH119:$JV119),IF(FG119+SUM(FH119:$JV119)&gt;$BJ119,$BJ119-SUM(NH119:$RV119),FG119),0))</f>
        <v>0</v>
      </c>
      <c r="NH119" s="5">
        <f>IF(FH119=0,0,IF($BJ119&gt;SUM(FI119:$JV119),IF(FH119+SUM(FI119:$JV119)&gt;$BJ119,$BJ119-SUM(NI119:$RV119),FH119),0))</f>
        <v>0</v>
      </c>
      <c r="NI119" s="5">
        <f>IF(FI119=0,0,IF($BJ119&gt;SUM(FJ119:$JV119),IF(FI119+SUM(FJ119:$JV119)&gt;$BJ119,$BJ119-SUM(NJ119:$RV119),FI119),0))</f>
        <v>0</v>
      </c>
      <c r="NJ119" s="5">
        <f>IF(FJ119=0,0,IF($BJ119&gt;SUM(FK119:$JV119),IF(FJ119+SUM(FK119:$JV119)&gt;$BJ119,$BJ119-SUM(NK119:$RV119),FJ119),0))</f>
        <v>0</v>
      </c>
      <c r="NK119" s="5">
        <f>IF(FK119=0,0,IF($BJ119&gt;SUM(FL119:$JV119),IF(FK119+SUM(FL119:$JV119)&gt;$BJ119,$BJ119-SUM(NL119:$RV119),FK119),0))</f>
        <v>0</v>
      </c>
      <c r="NL119" s="5">
        <f>IF(FL119=0,0,IF($BJ119&gt;SUM(FM119:$JV119),IF(FL119+SUM(FM119:$JV119)&gt;$BJ119,$BJ119-SUM(NM119:$RV119),FL119),0))</f>
        <v>0</v>
      </c>
      <c r="NM119" s="5">
        <f>IF(FM119=0,0,IF($BJ119&gt;SUM(FN119:$JV119),IF(FM119+SUM(FN119:$JV119)&gt;$BJ119,$BJ119-SUM(NN119:$RV119),FM119),0))</f>
        <v>0</v>
      </c>
      <c r="NN119" s="5">
        <f>IF(FN119=0,0,IF($BJ119&gt;SUM(FO119:$JV119),IF(FN119+SUM(FO119:$JV119)&gt;$BJ119,$BJ119-SUM(NO119:$RV119),FN119),0))</f>
        <v>0</v>
      </c>
      <c r="NO119" s="5">
        <f>IF(FO119=0,0,IF($BJ119&gt;SUM(FP119:$JV119),IF(FO119+SUM(FP119:$JV119)&gt;$BJ119,$BJ119-SUM(NP119:$RV119),FO119),0))</f>
        <v>0</v>
      </c>
      <c r="NP119" s="5">
        <f>IF(FP119=0,0,IF($BJ119&gt;SUM(FQ119:$JV119),IF(FP119+SUM(FQ119:$JV119)&gt;$BJ119,$BJ119-SUM(NQ119:$RV119),FP119),0))</f>
        <v>0</v>
      </c>
      <c r="NQ119" s="5">
        <f>IF(FQ119=0,0,IF($BJ119&gt;SUM(FR119:$JV119),IF(FQ119+SUM(FR119:$JV119)&gt;$BJ119,$BJ119-SUM(NR119:$RV119),FQ119),0))</f>
        <v>0</v>
      </c>
      <c r="NR119" s="5">
        <f>IF(FR119=0,0,IF($BJ119&gt;SUM(FS119:$JV119),IF(FR119+SUM(FS119:$JV119)&gt;$BJ119,$BJ119-SUM(NS119:$RV119),FR119),0))</f>
        <v>0</v>
      </c>
      <c r="NS119" s="5">
        <f>IF(FS119=0,0,IF($BJ119&gt;SUM(FT119:$JV119),IF(FS119+SUM(FT119:$JV119)&gt;$BJ119,$BJ119-SUM(NT119:$RV119),FS119),0))</f>
        <v>0</v>
      </c>
      <c r="NT119" s="5">
        <f>IF(FT119=0,0,IF($BJ119&gt;SUM(FU119:$JV119),IF(FT119+SUM(FU119:$JV119)&gt;$BJ119,$BJ119-SUM(NU119:$RV119),FT119),0))</f>
        <v>0</v>
      </c>
      <c r="NU119" s="5">
        <f>IF(FU119=0,0,IF($BJ119&gt;SUM(FV119:$JV119),IF(FU119+SUM(FV119:$JV119)&gt;$BJ119,$BJ119-SUM(NV119:$RV119),FU119),0))</f>
        <v>0</v>
      </c>
      <c r="NV119" s="5">
        <f>IF(FV119=0,0,IF($BJ119&gt;SUM(FW119:$JV119),IF(FV119+SUM(FW119:$JV119)&gt;$BJ119,$BJ119-SUM(NW119:$RV119),FV119),0))</f>
        <v>0</v>
      </c>
      <c r="NW119" s="5">
        <f>IF(FW119=0,0,IF($BJ119&gt;SUM(FX119:$JV119),IF(FW119+SUM(FX119:$JV119)&gt;$BJ119,$BJ119-SUM(NX119:$RV119),FW119),0))</f>
        <v>0</v>
      </c>
      <c r="NX119" s="5">
        <f>IF(FX119=0,0,IF($BJ119&gt;SUM(FY119:$JV119),IF(FX119+SUM(FY119:$JV119)&gt;$BJ119,$BJ119-SUM(NY119:$RV119),FX119),0))</f>
        <v>0</v>
      </c>
      <c r="NY119" s="5">
        <f>IF(FY119=0,0,IF($BJ119&gt;SUM(FZ119:$JV119),IF(FY119+SUM(FZ119:$JV119)&gt;$BJ119,$BJ119-SUM(NZ119:$RV119),FY119),0))</f>
        <v>0</v>
      </c>
      <c r="NZ119" s="5">
        <f>IF(FZ119=0,0,IF($BJ119&gt;SUM(GA119:$JV119),IF(FZ119+SUM(GA119:$JV119)&gt;$BJ119,$BJ119-SUM(OA119:$RV119),FZ119),0))</f>
        <v>0</v>
      </c>
      <c r="OA119" s="5">
        <f>IF(GA119=0,0,IF($BJ119&gt;SUM(GB119:$JV119),IF(GA119+SUM(GB119:$JV119)&gt;$BJ119,$BJ119-SUM(OB119:$RV119),GA119),0))</f>
        <v>0</v>
      </c>
      <c r="OB119" s="5">
        <f>IF(GB119=0,0,IF($BJ119&gt;SUM(GC119:$JV119),IF(GB119+SUM(GC119:$JV119)&gt;$BJ119,$BJ119-SUM(OC119:$RV119),GB119),0))</f>
        <v>0</v>
      </c>
      <c r="OC119" s="5">
        <f>IF(GC119=0,0,IF($BJ119&gt;SUM(GD119:$JV119),IF(GC119+SUM(GD119:$JV119)&gt;$BJ119,$BJ119-SUM(OD119:$RV119),GC119),0))</f>
        <v>0</v>
      </c>
      <c r="OD119" s="5">
        <f>IF(GD119=0,0,IF($BJ119&gt;SUM(GE119:$JV119),IF(GD119+SUM(GE119:$JV119)&gt;$BJ119,$BJ119-SUM(OE119:$RV119),GD119),0))</f>
        <v>0</v>
      </c>
      <c r="OE119" s="5">
        <f>IF(GE119=0,0,IF($BJ119&gt;SUM(GF119:$JV119),IF(GE119+SUM(GF119:$JV119)&gt;$BJ119,$BJ119-SUM(OF119:$RV119),GE119),0))</f>
        <v>0</v>
      </c>
      <c r="OF119" s="5">
        <f>IF(GF119=0,0,IF($BJ119&gt;SUM(GG119:$JV119),IF(GF119+SUM(GG119:$JV119)&gt;$BJ119,$BJ119-SUM(OG119:$RV119),GF119),0))</f>
        <v>0</v>
      </c>
      <c r="OG119" s="5">
        <f>IF(GG119=0,0,IF($BJ119&gt;SUM(GH119:$JV119),IF(GG119+SUM(GH119:$JV119)&gt;$BJ119,$BJ119-SUM(OH119:$RV119),GG119),0))</f>
        <v>0</v>
      </c>
      <c r="OH119" s="5">
        <f>IF(GH119=0,0,IF($BJ119&gt;SUM(GI119:$JV119),IF(GH119+SUM(GI119:$JV119)&gt;$BJ119,$BJ119-SUM(OI119:$RV119),GH119),0))</f>
        <v>0</v>
      </c>
      <c r="OI119" s="5">
        <f>IF(GI119=0,0,IF($BJ119&gt;SUM(GJ119:$JV119),IF(GI119+SUM(GJ119:$JV119)&gt;$BJ119,$BJ119-SUM(OJ119:$RV119),GI119),0))</f>
        <v>0</v>
      </c>
      <c r="OJ119" s="5">
        <f>IF(GJ119=0,0,IF($BJ119&gt;SUM(GK119:$JV119),IF(GJ119+SUM(GK119:$JV119)&gt;$BJ119,$BJ119-SUM(OK119:$RV119),GJ119),0))</f>
        <v>0</v>
      </c>
      <c r="OK119" s="5">
        <f>IF(GK119=0,0,IF($BJ119&gt;SUM(GL119:$JV119),IF(GK119+SUM(GL119:$JV119)&gt;$BJ119,$BJ119-SUM(OL119:$RV119),GK119),0))</f>
        <v>0</v>
      </c>
      <c r="OL119" s="5">
        <f>IF(GL119=0,0,IF($BJ119&gt;SUM(GM119:$JV119),IF(GL119+SUM(GM119:$JV119)&gt;$BJ119,$BJ119-SUM(OM119:$RV119),GL119),0))</f>
        <v>0</v>
      </c>
      <c r="OM119" s="5">
        <f>IF(GM119=0,0,IF($BJ119&gt;SUM(GN119:$JV119),IF(GM119+SUM(GN119:$JV119)&gt;$BJ119,$BJ119-SUM(ON119:$RV119),GM119),0))</f>
        <v>0</v>
      </c>
      <c r="ON119" s="5">
        <f>IF(GN119=0,0,IF($BJ119&gt;SUM(GO119:$JV119),IF(GN119+SUM(GO119:$JV119)&gt;$BJ119,$BJ119-SUM(OO119:$RV119),GN119),0))</f>
        <v>0</v>
      </c>
      <c r="OO119" s="5">
        <f>IF(GO119=0,0,IF($BJ119&gt;SUM(GP119:$JV119),IF(GO119+SUM(GP119:$JV119)&gt;$BJ119,$BJ119-SUM(OP119:$RV119),GO119),0))</f>
        <v>0</v>
      </c>
      <c r="OP119" s="5">
        <f>IF(GP119=0,0,IF($BJ119&gt;SUM(GQ119:$JV119),IF(GP119+SUM(GQ119:$JV119)&gt;$BJ119,$BJ119-SUM(OQ119:$RV119),GP119),0))</f>
        <v>0</v>
      </c>
      <c r="OQ119" s="5">
        <f>IF(GQ119=0,0,IF($BJ119&gt;SUM(GR119:$JV119),IF(GQ119+SUM(GR119:$JV119)&gt;$BJ119,$BJ119-SUM(OR119:$RV119),GQ119),0))</f>
        <v>0</v>
      </c>
      <c r="OR119" s="5">
        <f>IF(GR119=0,0,IF($BJ119&gt;SUM(GS119:$JV119),IF(GR119+SUM(GS119:$JV119)&gt;$BJ119,$BJ119-SUM(OS119:$RV119),GR119),0))</f>
        <v>0</v>
      </c>
      <c r="OS119" s="5">
        <f>IF(GS119=0,0,IF($BJ119&gt;SUM(GT119:$JV119),IF(GS119+SUM(GT119:$JV119)&gt;$BJ119,$BJ119-SUM(OT119:$RV119),GS119),0))</f>
        <v>0</v>
      </c>
      <c r="OT119" s="5">
        <f>IF(GT119=0,0,IF($BJ119&gt;SUM(GU119:$JV119),IF(GT119+SUM(GU119:$JV119)&gt;$BJ119,$BJ119-SUM(OU119:$RV119),GT119),0))</f>
        <v>0</v>
      </c>
      <c r="OU119" s="5">
        <f>IF(GU119=0,0,IF($BJ119&gt;SUM(GV119:$JV119),IF(GU119+SUM(GV119:$JV119)&gt;$BJ119,$BJ119-SUM(OV119:$RV119),GU119),0))</f>
        <v>0</v>
      </c>
      <c r="OV119" s="5">
        <f>IF(GV119=0,0,IF($BJ119&gt;SUM(GW119:$JV119),IF(GV119+SUM(GW119:$JV119)&gt;$BJ119,$BJ119-SUM(OW119:$RV119),GV119),0))</f>
        <v>0</v>
      </c>
      <c r="OW119" s="5">
        <f>IF(GW119=0,0,IF($BJ119&gt;SUM(GX119:$JV119),IF(GW119+SUM(GX119:$JV119)&gt;$BJ119,$BJ119-SUM(OX119:$RV119),GW119),0))</f>
        <v>0</v>
      </c>
      <c r="OX119" s="5">
        <f>IF(GX119=0,0,IF($BJ119&gt;SUM(GY119:$JV119),IF(GX119+SUM(GY119:$JV119)&gt;$BJ119,$BJ119-SUM(OY119:$RV119),GX119),0))</f>
        <v>0</v>
      </c>
      <c r="OY119" s="5">
        <f>IF(GY119=0,0,IF($BJ119&gt;SUM(GZ119:$JV119),IF(GY119+SUM(GZ119:$JV119)&gt;$BJ119,$BJ119-SUM(OZ119:$RV119),GY119),0))</f>
        <v>0</v>
      </c>
      <c r="OZ119" s="5">
        <f>IF(GZ119=0,0,IF($BJ119&gt;SUM(HA119:$JV119),IF(GZ119+SUM(HA119:$JV119)&gt;$BJ119,$BJ119-SUM(PA119:$RV119),GZ119),0))</f>
        <v>0</v>
      </c>
      <c r="PA119" s="5">
        <f>IF(HA119=0,0,IF($BJ119&gt;SUM(HB119:$JV119),IF(HA119+SUM(HB119:$JV119)&gt;$BJ119,$BJ119-SUM(PB119:$RV119),HA119),0))</f>
        <v>0</v>
      </c>
      <c r="PB119" s="5">
        <f>IF(HB119=0,0,IF($BJ119&gt;SUM(HC119:$JV119),IF(HB119+SUM(HC119:$JV119)&gt;$BJ119,$BJ119-SUM(PC119:$RV119),HB119),0))</f>
        <v>0</v>
      </c>
      <c r="PC119" s="5">
        <f>IF(HC119=0,0,IF($BJ119&gt;SUM(HD119:$JV119),IF(HC119+SUM(HD119:$JV119)&gt;$BJ119,$BJ119-SUM(PD119:$RV119),HC119),0))</f>
        <v>0</v>
      </c>
      <c r="PD119" s="5">
        <f>IF(HD119=0,0,IF($BJ119&gt;SUM(HE119:$JV119),IF(HD119+SUM(HE119:$JV119)&gt;$BJ119,$BJ119-SUM(PE119:$RV119),HD119),0))</f>
        <v>0</v>
      </c>
      <c r="PE119" s="5">
        <f>IF(HE119=0,0,IF($BJ119&gt;SUM(HF119:$JV119),IF(HE119+SUM(HF119:$JV119)&gt;$BJ119,$BJ119-SUM(PF119:$RV119),HE119),0))</f>
        <v>0</v>
      </c>
      <c r="PF119" s="5">
        <f>IF(HF119=0,0,IF($BJ119&gt;SUM(HG119:$JV119),IF(HF119+SUM(HG119:$JV119)&gt;$BJ119,$BJ119-SUM(PG119:$RV119),HF119),0))</f>
        <v>0</v>
      </c>
      <c r="PG119" s="5">
        <f>IF(HG119=0,0,IF($BJ119&gt;SUM(HH119:$JV119),IF(HG119+SUM(HH119:$JV119)&gt;$BJ119,$BJ119-SUM(PH119:$RV119),HG119),0))</f>
        <v>0</v>
      </c>
      <c r="PH119" s="5">
        <f>IF(HH119=0,0,IF($BJ119&gt;SUM(HI119:$JV119),IF(HH119+SUM(HI119:$JV119)&gt;$BJ119,$BJ119-SUM(PI119:$RV119),HH119),0))</f>
        <v>0</v>
      </c>
      <c r="PI119" s="5">
        <f>IF(HI119=0,0,IF($BJ119&gt;SUM(HJ119:$JV119),IF(HI119+SUM(HJ119:$JV119)&gt;$BJ119,$BJ119-SUM(PJ119:$RV119),HI119),0))</f>
        <v>0</v>
      </c>
      <c r="PJ119" s="5">
        <f>IF(HJ119=0,0,IF($BJ119&gt;SUM(HK119:$JV119),IF(HJ119+SUM(HK119:$JV119)&gt;$BJ119,$BJ119-SUM(PK119:$RV119),HJ119),0))</f>
        <v>0</v>
      </c>
      <c r="PK119" s="5">
        <f>IF(HK119=0,0,IF($BJ119&gt;SUM(HL119:$JV119),IF(HK119+SUM(HL119:$JV119)&gt;$BJ119,$BJ119-SUM(PL119:$RV119),HK119),0))</f>
        <v>0</v>
      </c>
      <c r="PL119" s="5">
        <f>IF(HL119=0,0,IF($BJ119&gt;SUM(HM119:$JV119),IF(HL119+SUM(HM119:$JV119)&gt;$BJ119,$BJ119-SUM(PM119:$RV119),HL119),0))</f>
        <v>0</v>
      </c>
      <c r="PM119" s="5">
        <f>IF(HM119=0,0,IF($BJ119&gt;SUM(HN119:$JV119),IF(HM119+SUM(HN119:$JV119)&gt;$BJ119,$BJ119-SUM(PN119:$RV119),HM119),0))</f>
        <v>0</v>
      </c>
      <c r="PN119" s="5">
        <f>IF(HN119=0,0,IF($BJ119&gt;SUM(HO119:$JV119),IF(HN119+SUM(HO119:$JV119)&gt;$BJ119,$BJ119-SUM(PO119:$RV119),HN119),0))</f>
        <v>0</v>
      </c>
      <c r="PO119" s="5">
        <f>IF(HO119=0,0,IF($BJ119&gt;SUM(HP119:$JV119),IF(HO119+SUM(HP119:$JV119)&gt;$BJ119,$BJ119-SUM(PP119:$RV119),HO119),0))</f>
        <v>0</v>
      </c>
      <c r="PP119" s="5">
        <f>IF(HP119=0,0,IF($BJ119&gt;SUM(HQ119:$JV119),IF(HP119+SUM(HQ119:$JV119)&gt;$BJ119,$BJ119-SUM(PQ119:$RV119),HP119),0))</f>
        <v>0</v>
      </c>
      <c r="PQ119" s="5">
        <f>IF(HQ119=0,0,IF($BJ119&gt;SUM(HR119:$JV119),IF(HQ119+SUM(HR119:$JV119)&gt;$BJ119,$BJ119-SUM(PR119:$RV119),HQ119),0))</f>
        <v>0</v>
      </c>
      <c r="PR119" s="5">
        <f>IF(HR119=0,0,IF($BJ119&gt;SUM(HS119:$JV119),IF(HR119+SUM(HS119:$JV119)&gt;$BJ119,$BJ119-SUM(PS119:$RV119),HR119),0))</f>
        <v>0</v>
      </c>
      <c r="PS119" s="5">
        <f>IF(HS119=0,0,IF($BJ119&gt;SUM(HT119:$JV119),IF(HS119+SUM(HT119:$JV119)&gt;$BJ119,$BJ119-SUM(PT119:$RV119),HS119),0))</f>
        <v>0</v>
      </c>
      <c r="PT119" s="5">
        <f>IF(HT119=0,0,IF($BJ119&gt;SUM(HU119:$JV119),IF(HT119+SUM(HU119:$JV119)&gt;$BJ119,$BJ119-SUM(PU119:$RV119),HT119),0))</f>
        <v>0</v>
      </c>
      <c r="PU119" s="5">
        <f>IF(HU119=0,0,IF($BJ119&gt;SUM(HV119:$JV119),IF(HU119+SUM(HV119:$JV119)&gt;$BJ119,$BJ119-SUM(PV119:$RV119),HU119),0))</f>
        <v>0</v>
      </c>
      <c r="PV119" s="5">
        <f>IF(HV119=0,0,IF($BJ119&gt;SUM(HW119:$JV119),IF(HV119+SUM(HW119:$JV119)&gt;$BJ119,$BJ119-SUM(PW119:$RV119),HV119),0))</f>
        <v>0</v>
      </c>
      <c r="PW119" s="5">
        <f>IF(HW119=0,0,IF($BJ119&gt;SUM(HX119:$JV119),IF(HW119+SUM(HX119:$JV119)&gt;$BJ119,$BJ119-SUM(PX119:$RV119),HW119),0))</f>
        <v>0</v>
      </c>
      <c r="PX119" s="5">
        <f>IF(HX119=0,0,IF($BJ119&gt;SUM(HY119:$JV119),IF(HX119+SUM(HY119:$JV119)&gt;$BJ119,$BJ119-SUM(PY119:$RV119),HX119),0))</f>
        <v>0</v>
      </c>
      <c r="PY119" s="5">
        <f>IF(HY119=0,0,IF($BJ119&gt;SUM(HZ119:$JV119),IF(HY119+SUM(HZ119:$JV119)&gt;$BJ119,$BJ119-SUM(PZ119:$RV119),HY119),0))</f>
        <v>0</v>
      </c>
      <c r="PZ119" s="5">
        <f>IF(HZ119=0,0,IF($BJ119&gt;SUM(IA119:$JV119),IF(HZ119+SUM(IA119:$JV119)&gt;$BJ119,$BJ119-SUM(QA119:$RV119),HZ119),0))</f>
        <v>0</v>
      </c>
      <c r="QA119" s="5">
        <f>IF(IA119=0,0,IF($BJ119&gt;SUM(IB119:$JV119),IF(IA119+SUM(IB119:$JV119)&gt;$BJ119,$BJ119-SUM(QB119:$RV119),IA119),0))</f>
        <v>0</v>
      </c>
      <c r="QB119" s="5">
        <f>IF(IB119=0,0,IF($BJ119&gt;SUM(IC119:$JV119),IF(IB119+SUM(IC119:$JV119)&gt;$BJ119,$BJ119-SUM(QC119:$RV119),IB119),0))</f>
        <v>0</v>
      </c>
      <c r="QC119" s="5">
        <f>IF(IC119=0,0,IF($BJ119&gt;SUM(ID119:$JV119),IF(IC119+SUM(ID119:$JV119)&gt;$BJ119,$BJ119-SUM(QD119:$RV119),IC119),0))</f>
        <v>0</v>
      </c>
      <c r="QD119" s="5">
        <f>IF(ID119=0,0,IF($BJ119&gt;SUM(IE119:$JV119),IF(ID119+SUM(IE119:$JV119)&gt;$BJ119,$BJ119-SUM(QE119:$RV119),ID119),0))</f>
        <v>0</v>
      </c>
      <c r="QE119" s="5">
        <f>IF(IE119=0,0,IF($BJ119&gt;SUM(IF119:$JV119),IF(IE119+SUM(IF119:$JV119)&gt;$BJ119,$BJ119-SUM(QF119:$RV119),IE119),0))</f>
        <v>0</v>
      </c>
      <c r="QF119" s="5">
        <f>IF(IF119=0,0,IF($BJ119&gt;SUM(IG119:$JV119),IF(IF119+SUM(IG119:$JV119)&gt;$BJ119,$BJ119-SUM(QG119:$RV119),IF119),0))</f>
        <v>0</v>
      </c>
      <c r="QG119" s="5">
        <f>IF(IG119=0,0,IF($BJ119&gt;SUM(IH119:$JV119),IF(IG119+SUM(IH119:$JV119)&gt;$BJ119,$BJ119-SUM(QH119:$RV119),IG119),0))</f>
        <v>0</v>
      </c>
      <c r="QH119" s="5">
        <f>IF(IH119=0,0,IF($BJ119&gt;SUM(II119:$JV119),IF(IH119+SUM(II119:$JV119)&gt;$BJ119,$BJ119-SUM(QI119:$RV119),IH119),0))</f>
        <v>0</v>
      </c>
      <c r="QI119" s="5">
        <f>IF(II119=0,0,IF($BJ119&gt;SUM(IJ119:$JV119),IF(II119+SUM(IJ119:$JV119)&gt;$BJ119,$BJ119-SUM(QJ119:$RV119),II119),0))</f>
        <v>0</v>
      </c>
      <c r="QJ119" s="5">
        <f>IF(IJ119=0,0,IF($BJ119&gt;SUM(IK119:$JV119),IF(IJ119+SUM(IK119:$JV119)&gt;$BJ119,$BJ119-SUM(QK119:$RV119),IJ119),0))</f>
        <v>0</v>
      </c>
      <c r="QK119" s="5">
        <f>IF(IK119=0,0,IF($BJ119&gt;SUM(IL119:$JV119),IF(IK119+SUM(IL119:$JV119)&gt;$BJ119,$BJ119-SUM(QL119:$RV119),IK119),0))</f>
        <v>0</v>
      </c>
      <c r="QL119" s="5">
        <f>IF(IL119=0,0,IF($BJ119&gt;SUM(IM119:$JV119),IF(IL119+SUM(IM119:$JV119)&gt;$BJ119,$BJ119-SUM(QM119:$RV119),IL119),0))</f>
        <v>0</v>
      </c>
      <c r="QM119" s="5">
        <f>IF(IM119=0,0,IF($BJ119&gt;SUM(IN119:$JV119),IF(IM119+SUM(IN119:$JV119)&gt;$BJ119,$BJ119-SUM(QN119:$RV119),IM119),0))</f>
        <v>0</v>
      </c>
      <c r="QN119" s="5">
        <f>IF(IN119=0,0,IF($BJ119&gt;SUM(IO119:$JV119),IF(IN119+SUM(IO119:$JV119)&gt;$BJ119,$BJ119-SUM(QO119:$RV119),IN119),0))</f>
        <v>0</v>
      </c>
      <c r="QO119" s="5">
        <f>IF(IO119=0,0,IF($BJ119&gt;SUM(IP119:$JV119),IF(IO119+SUM(IP119:$JV119)&gt;$BJ119,$BJ119-SUM(QP119:$RV119),IO119),0))</f>
        <v>0</v>
      </c>
      <c r="QP119" s="5">
        <f>IF(IP119=0,0,IF($BJ119&gt;SUM(IQ119:$JV119),IF(IP119+SUM(IQ119:$JV119)&gt;$BJ119,$BJ119-SUM(QQ119:$RV119),IP119),0))</f>
        <v>0</v>
      </c>
      <c r="QQ119" s="5">
        <f>IF(IQ119=0,0,IF($BJ119&gt;SUM(IR119:$JV119),IF(IQ119+SUM(IR119:$JV119)&gt;$BJ119,$BJ119-SUM(QR119:$RV119),IQ119),0))</f>
        <v>0</v>
      </c>
      <c r="QR119" s="5">
        <f>IF(IR119=0,0,IF($BJ119&gt;SUM(IS119:$JV119),IF(IR119+SUM(IS119:$JV119)&gt;$BJ119,$BJ119-SUM(QS119:$RV119),IR119),0))</f>
        <v>0</v>
      </c>
      <c r="QS119" s="5">
        <f>IF(IS119=0,0,IF($BJ119&gt;SUM(IT119:$JV119),IF(IS119+SUM(IT119:$JV119)&gt;$BJ119,$BJ119-SUM(QT119:$RV119),IS119),0))</f>
        <v>0</v>
      </c>
      <c r="QT119" s="5">
        <f>IF(IT119=0,0,IF($BJ119&gt;SUM(IU119:$JV119),IF(IT119+SUM(IU119:$JV119)&gt;$BJ119,$BJ119-SUM(QU119:$RV119),IT119),0))</f>
        <v>0</v>
      </c>
      <c r="QU119" s="5">
        <f>IF(IU119=0,0,IF($BJ119&gt;SUM(IV119:$JV119),IF(IU119+SUM(IV119:$JV119)&gt;$BJ119,$BJ119-SUM(QV119:$RV119),IU119),0))</f>
        <v>0</v>
      </c>
      <c r="QV119" s="5">
        <f>IF(IV119=0,0,IF($BJ119&gt;SUM(IW119:$JV119),IF(IV119+SUM(IW119:$JV119)&gt;$BJ119,$BJ119-SUM(QW119:$RV119),IV119),0))</f>
        <v>0</v>
      </c>
      <c r="QW119" s="5">
        <f>IF(IW119=0,0,IF($BJ119&gt;SUM(IX119:$JV119),IF(IW119+SUM(IX119:$JV119)&gt;$BJ119,$BJ119-SUM(QX119:$RV119),IW119),0))</f>
        <v>0</v>
      </c>
      <c r="QX119" s="5">
        <f>IF(IX119=0,0,IF($BJ119&gt;SUM(IY119:$JV119),IF(IX119+SUM(IY119:$JV119)&gt;$BJ119,$BJ119-SUM(QY119:$RV119),IX119),0))</f>
        <v>0</v>
      </c>
      <c r="QY119" s="5">
        <f>IF(IY119=0,0,IF($BJ119&gt;SUM(IZ119:$JV119),IF(IY119+SUM(IZ119:$JV119)&gt;$BJ119,$BJ119-SUM(QZ119:$RV119),IY119),0))</f>
        <v>0</v>
      </c>
      <c r="QZ119" s="5">
        <f>IF(IZ119=0,0,IF($BJ119&gt;SUM(JA119:$JV119),IF(IZ119+SUM(JA119:$JV119)&gt;$BJ119,$BJ119-SUM(RA119:$RV119),IZ119),0))</f>
        <v>0</v>
      </c>
      <c r="RA119" s="5">
        <f>IF(JA119=0,0,IF($BJ119&gt;SUM(JB119:$JV119),IF(JA119+SUM(JB119:$JV119)&gt;$BJ119,$BJ119-SUM(RB119:$RV119),JA119),0))</f>
        <v>0</v>
      </c>
      <c r="RB119" s="5">
        <f>IF(JB119=0,0,IF($BJ119&gt;SUM(JC119:$JV119),IF(JB119+SUM(JC119:$JV119)&gt;$BJ119,$BJ119-SUM(RC119:$RV119),JB119),0))</f>
        <v>0</v>
      </c>
      <c r="RC119" s="5">
        <f>IF(JC119=0,0,IF($BJ119&gt;SUM(JD119:$JV119),IF(JC119+SUM(JD119:$JV119)&gt;$BJ119,$BJ119-SUM(RD119:$RV119),JC119),0))</f>
        <v>0</v>
      </c>
      <c r="RD119" s="5">
        <f>IF(JD119=0,0,IF($BJ119&gt;SUM(JE119:$JV119),IF(JD119+SUM(JE119:$JV119)&gt;$BJ119,$BJ119-SUM(RE119:$RV119),JD119),0))</f>
        <v>0</v>
      </c>
      <c r="RE119" s="5">
        <f>IF(JE119=0,0,IF($BJ119&gt;SUM(JF119:$JV119),IF(JE119+SUM(JF119:$JV119)&gt;$BJ119,$BJ119-SUM(RF119:$RV119),JE119),0))</f>
        <v>0</v>
      </c>
      <c r="RF119" s="5">
        <f>IF(JF119=0,0,IF($BJ119&gt;SUM(JG119:$JV119),IF(JF119+SUM(JG119:$JV119)&gt;$BJ119,$BJ119-SUM(RG119:$RV119),JF119),0))</f>
        <v>0</v>
      </c>
      <c r="RG119" s="5">
        <f>IF(JG119=0,0,IF($BJ119&gt;SUM(JH119:$JV119),IF(JG119+SUM(JH119:$JV119)&gt;$BJ119,$BJ119-SUM(RH119:$RV119),JG119),0))</f>
        <v>0</v>
      </c>
      <c r="RH119" s="5">
        <f>IF(JH119=0,0,IF($BJ119&gt;SUM(JI119:$JV119),IF(JH119+SUM(JI119:$JV119)&gt;$BJ119,$BJ119-SUM(RI119:$RV119),JH119),0))</f>
        <v>0</v>
      </c>
      <c r="RI119" s="5">
        <f>IF(JI119=0,0,IF($BJ119&gt;SUM(JJ119:$JV119),IF(JI119+SUM(JJ119:$JV119)&gt;$BJ119,$BJ119-SUM(RJ119:$RV119),JI119),0))</f>
        <v>0</v>
      </c>
      <c r="RJ119" s="5">
        <f>IF(JJ119=0,0,IF($BJ119&gt;SUM(JK119:$JV119),IF(JJ119+SUM(JK119:$JV119)&gt;$BJ119,$BJ119-SUM(RK119:$RV119),JJ119),0))</f>
        <v>0</v>
      </c>
      <c r="RK119" s="5">
        <f>IF(JK119=0,0,IF($BJ119&gt;SUM(JL119:$JV119),IF(JK119+SUM(JL119:$JV119)&gt;$BJ119,$BJ119-SUM(RL119:$RV119),JK119),0))</f>
        <v>0</v>
      </c>
      <c r="RL119" s="5">
        <f>IF(JL119=0,0,IF($BJ119&gt;SUM(JM119:$JV119),IF(JL119+SUM(JM119:$JV119)&gt;$BJ119,$BJ119-SUM(RM119:$RV119),JL119),0))</f>
        <v>0</v>
      </c>
      <c r="RM119" s="5">
        <f>IF(JM119=0,0,IF($BJ119&gt;SUM(JN119:$JV119),IF(JM119+SUM(JN119:$JV119)&gt;$BJ119,$BJ119-SUM(RN119:$RV119),JM119),0))</f>
        <v>0</v>
      </c>
      <c r="RN119" s="5">
        <f>IF(JN119=0,0,IF($BJ119&gt;SUM(JO119:$JV119),IF(JN119+SUM(JO119:$JV119)&gt;$BJ119,$BJ119-SUM(RO119:$RV119),JN119),0))</f>
        <v>0</v>
      </c>
      <c r="RO119" s="5">
        <f>IF(JO119=0,0,IF($BJ119&gt;SUM(JP119:$JV119),IF(JO119+SUM(JP119:$JV119)&gt;$BJ119,$BJ119-SUM(RP119:$RV119),JO119),0))</f>
        <v>0</v>
      </c>
      <c r="RP119" s="5">
        <f>IF(JP119=0,0,IF($BJ119&gt;SUM(JQ119:$JV119),IF(JP119+SUM(JQ119:$JV119)&gt;$BJ119,$BJ119-SUM(RQ119:$RV119),JP119),0))</f>
        <v>0</v>
      </c>
      <c r="RQ119" s="5">
        <f>IF(JQ119=0,0,IF($BJ119&gt;SUM(JR119:$JV119),IF(JQ119+SUM(JR119:$JV119)&gt;$BJ119,$BJ119-SUM(RR119:$RV119),JQ119),0))</f>
        <v>0</v>
      </c>
      <c r="RR119" s="5">
        <f>IF(JR119=0,0,IF($BJ119&gt;SUM(JS119:$JV119),IF(JR119+SUM(JS119:$JV119)&gt;$BJ119,$BJ119-SUM(RS119:$RV119),JR119),0))</f>
        <v>0</v>
      </c>
      <c r="RS119" s="5">
        <f>IF(JS119=0,0,IF($BJ119&gt;SUM(JT119:$JV119),IF(JS119+SUM(JT119:$JV119)&gt;$BJ119,$BJ119-SUM(RT119:$RV119),JS119),0))</f>
        <v>0</v>
      </c>
      <c r="RT119" s="5">
        <f>IF(JT119=0,0,IF($BJ119&gt;SUM(JU119:$JV119),IF(JT119+SUM(JU119:$JV119)&gt;$BJ119,$BJ119-SUM(RU119:$RV119),JT119),0))</f>
        <v>0</v>
      </c>
      <c r="RU119" s="5">
        <f>IF(JU119=0,0,IF($BJ119&gt;SUM(JV119:$JV119),IF(JU119+SUM(JV119:$JV119)&gt;$BJ119,$BJ119-SUM(RV119:$RV119),JU119),0))</f>
        <v>0</v>
      </c>
      <c r="RV119" s="54"/>
      <c r="RW119" s="12">
        <f ca="1">SUMIFS(Sales!D$1:D$151,Sales!B$1:B$151,B119,Sales!C$1:C$151,C119)</f>
        <v>54</v>
      </c>
      <c r="RX119" s="65" t="b">
        <f>IF(COUNTIF(Sales!C$1:C$153,C119)=1,TRUE,FALSE)</f>
        <v>1</v>
      </c>
      <c r="RY119" t="b">
        <f t="shared" si="646"/>
        <v>1</v>
      </c>
    </row>
    <row r="120" spans="1:493" hidden="1" x14ac:dyDescent="0.35">
      <c r="A120" s="7">
        <f t="shared" ca="1" si="546"/>
        <v>120</v>
      </c>
      <c r="B120" s="126" t="str">
        <f>IFERROR(IF(LEFT(C120,5)="Total",RIGHT(C120,LEN(C120)-6),B124),"TOTAL")</f>
        <v>GC-Shoes</v>
      </c>
      <c r="C120" t="s">
        <v>424</v>
      </c>
      <c r="D120" s="20"/>
      <c r="E120" s="155">
        <f>IF(LEFT(C120,5)="Total",0,SUMIFS(Costing!E$1:E$79,Costing!C$1:C$79,B120,Costing!D$1:D$79,C120))</f>
        <v>0</v>
      </c>
      <c r="F120" s="60">
        <f>SUMIFS(Costing!G$1:G$79,Costing!C$1:C$79,B120,Costing!D$1:D$79,C120)</f>
        <v>0</v>
      </c>
      <c r="G120" s="92"/>
      <c r="H120" s="220"/>
      <c r="I120" s="67">
        <f t="shared" si="626"/>
        <v>0</v>
      </c>
      <c r="J120" s="92"/>
      <c r="K120" s="220"/>
      <c r="L120" s="67">
        <f t="shared" si="627"/>
        <v>0</v>
      </c>
      <c r="M120" s="92"/>
      <c r="N120" s="220"/>
      <c r="O120" s="67">
        <f t="shared" si="628"/>
        <v>0</v>
      </c>
      <c r="P120" s="92"/>
      <c r="Q120" s="220"/>
      <c r="R120" s="67">
        <f t="shared" si="629"/>
        <v>0</v>
      </c>
      <c r="S120" s="92"/>
      <c r="T120" s="220"/>
      <c r="U120" s="67">
        <f t="shared" si="630"/>
        <v>0</v>
      </c>
      <c r="V120" s="92"/>
      <c r="W120" s="220"/>
      <c r="X120" s="67">
        <f t="shared" si="631"/>
        <v>0</v>
      </c>
      <c r="Y120" s="92"/>
      <c r="Z120" s="220"/>
      <c r="AA120" s="67">
        <f t="shared" si="632"/>
        <v>0</v>
      </c>
      <c r="AB120" s="92"/>
      <c r="AC120" s="220"/>
      <c r="AD120" s="67">
        <f t="shared" si="633"/>
        <v>0</v>
      </c>
      <c r="AE120" s="92"/>
      <c r="AF120" s="220"/>
      <c r="AG120" s="67">
        <f t="shared" si="634"/>
        <v>0</v>
      </c>
      <c r="AH120" s="92"/>
      <c r="AI120" s="220"/>
      <c r="AJ120" s="67">
        <f t="shared" si="635"/>
        <v>0</v>
      </c>
      <c r="AK120" s="92"/>
      <c r="AL120" s="220"/>
      <c r="AM120" s="67">
        <f t="shared" si="636"/>
        <v>0</v>
      </c>
      <c r="AN120" s="92"/>
      <c r="AO120" s="220"/>
      <c r="AP120" s="67">
        <f t="shared" si="637"/>
        <v>0</v>
      </c>
      <c r="AQ120" s="92"/>
      <c r="AR120" s="220"/>
      <c r="AS120" s="67">
        <f t="shared" si="638"/>
        <v>0</v>
      </c>
      <c r="AT120" s="92"/>
      <c r="AU120" s="220"/>
      <c r="AV120" s="67">
        <f t="shared" si="639"/>
        <v>0</v>
      </c>
      <c r="AW120" s="92"/>
      <c r="AX120" s="220"/>
      <c r="AY120" s="67">
        <f t="shared" si="640"/>
        <v>0</v>
      </c>
      <c r="AZ120" s="92"/>
      <c r="BA120" s="220"/>
      <c r="BB120" s="67">
        <f t="shared" si="641"/>
        <v>0</v>
      </c>
      <c r="BC120" s="92"/>
      <c r="BD120" s="220"/>
      <c r="BE120" s="67">
        <f t="shared" si="642"/>
        <v>0</v>
      </c>
      <c r="BF120" s="92"/>
      <c r="BG120" s="220"/>
      <c r="BH120" s="67">
        <f t="shared" si="643"/>
        <v>0</v>
      </c>
      <c r="BI120" s="68"/>
      <c r="BJ120" s="154">
        <f t="shared" si="644"/>
        <v>0</v>
      </c>
      <c r="BK120" s="116">
        <f t="shared" si="645"/>
        <v>0</v>
      </c>
      <c r="BL120" s="50"/>
      <c r="BM120" s="5">
        <f ca="1">SUMIFS(INDIRECT("Sales!"&amp;RW120&amp;":"&amp;RW120),Sales!$1:$1,"&gt;"&amp;$BN$2,Sales!$1:$1,"&lt;="&amp;$C$2)/$BM$2*30</f>
        <v>0</v>
      </c>
      <c r="BN120" s="72"/>
      <c r="BO120" s="5">
        <f>SUMIF($DB$2:$RV$2,"&lt;"&amp;BO$2,$DB120:$RV120)-SUM($BN120:BN120)</f>
        <v>0</v>
      </c>
      <c r="BP120" s="5">
        <f>SUMIF($DB$2:$RV$2,"&lt;"&amp;BP$2,$DB120:$RV120)-SUM($BN120:BO120)</f>
        <v>0</v>
      </c>
      <c r="BQ120" s="5">
        <f>SUMIF($DB$2:$RV$2,"&lt;"&amp;BQ$2,$DB120:$RV120)-SUM($BN120:BP120)</f>
        <v>0</v>
      </c>
      <c r="BR120" s="5">
        <f>SUMIF($DB$2:$RV$2,"&lt;"&amp;BR$2,$DB120:$RV120)-SUM($BN120:BQ120)</f>
        <v>0</v>
      </c>
      <c r="BS120" s="5">
        <f>SUMIF($DB$2:$RV$2,"&lt;"&amp;BS$2,$DB120:$RV120)-SUM($BN120:BR120)</f>
        <v>0</v>
      </c>
      <c r="BT120" s="5">
        <f>SUMIF($DB$2:$RV$2,"&lt;"&amp;BT$2,$DB120:$RV120)-SUM($BN120:BS120)</f>
        <v>0</v>
      </c>
      <c r="BU120" s="5">
        <f t="shared" si="623"/>
        <v>0</v>
      </c>
      <c r="BV120" s="10"/>
      <c r="BW120" s="95"/>
      <c r="BX120" s="95"/>
      <c r="BY120" s="95"/>
      <c r="BZ120" s="95"/>
      <c r="CA120" s="95"/>
      <c r="CB120" s="95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95"/>
      <c r="CY120" s="79"/>
      <c r="CZ120" s="79"/>
      <c r="DA120" s="79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>
        <v>10</v>
      </c>
      <c r="JK120" s="5">
        <v>10</v>
      </c>
      <c r="JL120" s="5">
        <v>10</v>
      </c>
      <c r="JM120" s="5">
        <v>0</v>
      </c>
      <c r="JN120" s="5">
        <v>0</v>
      </c>
      <c r="JO120" s="5">
        <v>0</v>
      </c>
      <c r="JP120" s="5">
        <v>0</v>
      </c>
      <c r="JQ120" s="5">
        <v>0</v>
      </c>
      <c r="JR120" s="5">
        <v>0</v>
      </c>
      <c r="JS120" s="5">
        <v>0</v>
      </c>
      <c r="JT120" s="5">
        <v>0</v>
      </c>
      <c r="JU120" s="5"/>
      <c r="JV120" s="54"/>
      <c r="JW120" s="5">
        <f>IF(BW120=0,0,IF($BJ120&gt;SUM(BX120:$JV120),IF(BW120+SUM(BX120:$JV120)&gt;$BJ120,$BJ120-SUM(JX120:$RV120),BW120),0))</f>
        <v>0</v>
      </c>
      <c r="JX120" s="5">
        <f>IF(BX120=0,0,IF($BJ120&gt;SUM(BY120:$JV120),IF(BX120+SUM(BY120:$JV120)&gt;$BJ120,$BJ120-SUM(JY120:$RV120),BX120),0))</f>
        <v>0</v>
      </c>
      <c r="JY120" s="5">
        <f>IF(BY120=0,0,IF($BJ120&gt;SUM(BZ120:$JV120),IF(BY120+SUM(BZ120:$JV120)&gt;$BJ120,$BJ120-SUM(JZ120:$RV120),BY120),0))</f>
        <v>0</v>
      </c>
      <c r="JZ120" s="5">
        <f>IF(BZ120=0,0,IF($BJ120&gt;SUM(CA120:$JV120),IF(BZ120+SUM(CA120:$JV120)&gt;$BJ120,$BJ120-SUM(KA120:$RV120),BZ120),0))</f>
        <v>0</v>
      </c>
      <c r="KA120" s="5">
        <f>IF(CA120=0,0,IF($BJ120&gt;SUM(CB120:$JV120),IF(CA120+SUM(CB120:$JV120)&gt;$BJ120,$BJ120-SUM(KB120:$RV120),CA120),0))</f>
        <v>0</v>
      </c>
      <c r="KB120" s="5">
        <f>IF(CB120=0,0,IF($BJ120&gt;SUM(CC120:$JV120),IF(CB120+SUM(CC120:$JV120)&gt;$BJ120,$BJ120-SUM(KC120:$RV120),CB120),0))</f>
        <v>0</v>
      </c>
      <c r="KC120" s="5">
        <f>IF(CC120=0,0,IF($BJ120&gt;SUM(CD120:$JV120),IF(CC120+SUM(CD120:$JV120)&gt;$BJ120,$BJ120-SUM(KD120:$RV120),CC120),0))</f>
        <v>0</v>
      </c>
      <c r="KD120" s="5">
        <f>IF(CD120=0,0,IF($BJ120&gt;SUM(CE120:$JV120),IF(CD120+SUM(CE120:$JV120)&gt;$BJ120,$BJ120-SUM(KE120:$RV120),CD120),0))</f>
        <v>0</v>
      </c>
      <c r="KE120" s="5">
        <f>IF(CE120=0,0,IF($BJ120&gt;SUM(CF120:$JV120),IF(CE120+SUM(CF120:$JV120)&gt;$BJ120,$BJ120-SUM(KF120:$RV120),CE120),0))</f>
        <v>0</v>
      </c>
      <c r="KF120" s="5">
        <f>IF(CF120=0,0,IF($BJ120&gt;SUM(CG120:$JV120),IF(CF120+SUM(CG120:$JV120)&gt;$BJ120,$BJ120-SUM(KG120:$RV120),CF120),0))</f>
        <v>0</v>
      </c>
      <c r="KG120" s="5">
        <f>IF(CG120=0,0,IF($BJ120&gt;SUM(CH120:$JV120),IF(CG120+SUM(CH120:$JV120)&gt;$BJ120,$BJ120-SUM(KH120:$RV120),CG120),0))</f>
        <v>0</v>
      </c>
      <c r="KH120" s="5">
        <f>IF(CH120=0,0,IF($BJ120&gt;SUM(CI120:$JV120),IF(CH120+SUM(CI120:$JV120)&gt;$BJ120,$BJ120-SUM(KI120:$RV120),CH120),0))</f>
        <v>0</v>
      </c>
      <c r="KI120" s="5">
        <f>IF(CI120=0,0,IF($BJ120&gt;SUM(CJ120:$JV120),IF(CI120+SUM(CJ120:$JV120)&gt;$BJ120,$BJ120-SUM(KJ120:$RV120),CI120),0))</f>
        <v>0</v>
      </c>
      <c r="KJ120" s="5">
        <f>IF(CJ120=0,0,IF($BJ120&gt;SUM(CK120:$JV120),IF(CJ120+SUM(CK120:$JV120)&gt;$BJ120,$BJ120-SUM(KK120:$RV120),CJ120),0))</f>
        <v>0</v>
      </c>
      <c r="KK120" s="5">
        <f>IF(CK120=0,0,IF($BJ120&gt;SUM(CL120:$JV120),IF(CK120+SUM(CL120:$JV120)&gt;$BJ120,$BJ120-SUM(KL120:$RV120),CK120),0))</f>
        <v>0</v>
      </c>
      <c r="KL120" s="5">
        <f>IF(CL120=0,0,IF($BJ120&gt;SUM(CM120:$JV120),IF(CL120+SUM(CM120:$JV120)&gt;$BJ120,$BJ120-SUM(KM120:$RV120),CL120),0))</f>
        <v>0</v>
      </c>
      <c r="KM120" s="5">
        <f>IF(CM120=0,0,IF($BJ120&gt;SUM(CN120:$JV120),IF(CM120+SUM(CN120:$JV120)&gt;$BJ120,$BJ120-SUM(KN120:$RV120),CM120),0))</f>
        <v>0</v>
      </c>
      <c r="KN120" s="5">
        <f>IF(CN120=0,0,IF($BJ120&gt;SUM(CO120:$JV120),IF(CN120+SUM(CO120:$JV120)&gt;$BJ120,$BJ120-SUM(KO120:$RV120),CN120),0))</f>
        <v>0</v>
      </c>
      <c r="KO120" s="5">
        <f>IF(CO120=0,0,IF($BJ120&gt;SUM(CP120:$JV120),IF(CO120+SUM(CP120:$JV120)&gt;$BJ120,$BJ120-SUM(KP120:$RV120),CO120),0))</f>
        <v>0</v>
      </c>
      <c r="KP120" s="5">
        <f>IF(CP120=0,0,IF($BJ120&gt;SUM(CQ120:$JV120),IF(CP120+SUM(CQ120:$JV120)&gt;$BJ120,$BJ120-SUM(KQ120:$RV120),CP120),0))</f>
        <v>0</v>
      </c>
      <c r="KQ120" s="5">
        <f>IF(CQ120=0,0,IF($BJ120&gt;SUM(CR120:$JV120),IF(CQ120+SUM(CR120:$JV120)&gt;$BJ120,$BJ120-SUM(KR120:$RV120),CQ120),0))</f>
        <v>0</v>
      </c>
      <c r="KR120" s="5">
        <f>IF(CR120=0,0,IF($BJ120&gt;SUM(CS120:$JV120),IF(CR120+SUM(CS120:$JV120)&gt;$BJ120,$BJ120-SUM(KS120:$RV120),CR120),0))</f>
        <v>0</v>
      </c>
      <c r="KS120" s="5">
        <f>IF(CS120=0,0,IF($BJ120&gt;SUM(CT120:$JV120),IF(CS120+SUM(CT120:$JV120)&gt;$BJ120,$BJ120-SUM(KT120:$RV120),CS120),0))</f>
        <v>0</v>
      </c>
      <c r="KT120" s="5">
        <f>IF(CT120=0,0,IF($BJ120&gt;SUM(CU120:$JV120),IF(CT120+SUM(CU120:$JV120)&gt;$BJ120,$BJ120-SUM(KU120:$RV120),CT120),0))</f>
        <v>0</v>
      </c>
      <c r="KU120" s="5">
        <f>IF(CU120=0,0,IF($BJ120&gt;SUM(CV120:$JV120),IF(CU120+SUM(CV120:$JV120)&gt;$BJ120,$BJ120-SUM(KV120:$RV120),CU120),0))</f>
        <v>0</v>
      </c>
      <c r="KV120" s="5">
        <f>IF(CV120=0,0,IF($BJ120&gt;SUM(CW120:$JV120),IF(CV120+SUM(CW120:$JV120)&gt;$BJ120,$BJ120-SUM(KW120:$RV120),CV120),0))</f>
        <v>0</v>
      </c>
      <c r="KW120" s="5">
        <f>IF(CW120=0,0,IF($BJ120&gt;SUM(CX120:$JV120),IF(CW120+SUM(CX120:$JV120)&gt;$BJ120,$BJ120-SUM(KX120:$RV120),CW120),0))</f>
        <v>0</v>
      </c>
      <c r="KX120" s="5">
        <f>IF(CX120=0,0,IF($BJ120&gt;SUM(CY120:$JV120),IF(CX120+SUM(CY120:$JV120)&gt;$BJ120,$BJ120-SUM(KY120:$RV120),CX120),0))</f>
        <v>0</v>
      </c>
      <c r="KY120" s="5">
        <f>IF(CY120=0,0,IF($BJ120&gt;SUM(CZ120:$JV120),IF(CY120+SUM(CZ120:$JV120)&gt;$BJ120,$BJ120-SUM(KZ120:$RV120),CY120),0))</f>
        <v>0</v>
      </c>
      <c r="KZ120" s="5">
        <f>IF(CZ120=0,0,IF($BJ120&gt;SUM(DA120:$JV120),IF(CZ120+SUM(DA120:$JV120)&gt;$BJ120,$BJ120-SUM(LA120:$RV120),CZ120),0))</f>
        <v>0</v>
      </c>
      <c r="LA120" s="5">
        <f>IF(DA120=0,0,IF($BJ120&gt;SUM(DB120:$JV120),IF(DA120+SUM(DB120:$JV120)&gt;$BJ120,$BJ120-SUM(LB120:$RV120),DA120),0))</f>
        <v>0</v>
      </c>
      <c r="LB120" s="5">
        <f>IF(DB120=0,0,IF($BJ120&gt;SUM(DC120:$JV120),IF(DB120+SUM(DC120:$JV120)&gt;$BJ120,$BJ120-SUM(LC120:$RV120),DB120),0))</f>
        <v>0</v>
      </c>
      <c r="LC120" s="5">
        <f>IF(DC120=0,0,IF($BJ120&gt;SUM(DD120:$JV120),IF(DC120+SUM(DD120:$JV120)&gt;$BJ120,$BJ120-SUM(LD120:$RV120),DC120),0))</f>
        <v>0</v>
      </c>
      <c r="LD120" s="5">
        <f>IF(DD120=0,0,IF($BJ120&gt;SUM(DE120:$JV120),IF(DD120+SUM(DE120:$JV120)&gt;$BJ120,$BJ120-SUM(LE120:$RV120),DD120),0))</f>
        <v>0</v>
      </c>
      <c r="LE120" s="5">
        <f>IF(DE120=0,0,IF($BJ120&gt;SUM(DF120:$JV120),IF(DE120+SUM(DF120:$JV120)&gt;$BJ120,$BJ120-SUM(LF120:$RV120),DE120),0))</f>
        <v>0</v>
      </c>
      <c r="LF120" s="5">
        <f>IF(DF120=0,0,IF($BJ120&gt;SUM(DG120:$JV120),IF(DF120+SUM(DG120:$JV120)&gt;$BJ120,$BJ120-SUM(LG120:$RV120),DF120),0))</f>
        <v>0</v>
      </c>
      <c r="LG120" s="5">
        <f>IF(DG120=0,0,IF($BJ120&gt;SUM(DH120:$JV120),IF(DG120+SUM(DH120:$JV120)&gt;$BJ120,$BJ120-SUM(LH120:$RV120),DG120),0))</f>
        <v>0</v>
      </c>
      <c r="LH120" s="5">
        <f>IF(DH120=0,0,IF($BJ120&gt;SUM(DI120:$JV120),IF(DH120+SUM(DI120:$JV120)&gt;$BJ120,$BJ120-SUM(LI120:$RV120),DH120),0))</f>
        <v>0</v>
      </c>
      <c r="LI120" s="5">
        <f>IF(DI120=0,0,IF($BJ120&gt;SUM(DJ120:$JV120),IF(DI120+SUM(DJ120:$JV120)&gt;$BJ120,$BJ120-SUM(LJ120:$RV120),DI120),0))</f>
        <v>0</v>
      </c>
      <c r="LJ120" s="5">
        <f>IF(DJ120=0,0,IF($BJ120&gt;SUM(DK120:$JV120),IF(DJ120+SUM(DK120:$JV120)&gt;$BJ120,$BJ120-SUM(LK120:$RV120),DJ120),0))</f>
        <v>0</v>
      </c>
      <c r="LK120" s="5">
        <f>IF(DK120=0,0,IF($BJ120&gt;SUM(DL120:$JV120),IF(DK120+SUM(DL120:$JV120)&gt;$BJ120,$BJ120-SUM(LL120:$RV120),DK120),0))</f>
        <v>0</v>
      </c>
      <c r="LL120" s="5">
        <f>IF(DL120=0,0,IF($BJ120&gt;SUM(DM120:$JV120),IF(DL120+SUM(DM120:$JV120)&gt;$BJ120,$BJ120-SUM(LM120:$RV120),DL120),0))</f>
        <v>0</v>
      </c>
      <c r="LM120" s="5">
        <f>IF(DM120=0,0,IF($BJ120&gt;SUM(DN120:$JV120),IF(DM120+SUM(DN120:$JV120)&gt;$BJ120,$BJ120-SUM(LN120:$RV120),DM120),0))</f>
        <v>0</v>
      </c>
      <c r="LN120" s="5">
        <f>IF(DN120=0,0,IF($BJ120&gt;SUM(DO120:$JV120),IF(DN120+SUM(DO120:$JV120)&gt;$BJ120,$BJ120-SUM(LO120:$RV120),DN120),0))</f>
        <v>0</v>
      </c>
      <c r="LO120" s="5">
        <f>IF(DO120=0,0,IF($BJ120&gt;SUM(DP120:$JV120),IF(DO120+SUM(DP120:$JV120)&gt;$BJ120,$BJ120-SUM(LP120:$RV120),DO120),0))</f>
        <v>0</v>
      </c>
      <c r="LP120" s="5">
        <f>IF(DP120=0,0,IF($BJ120&gt;SUM(DQ120:$JV120),IF(DP120+SUM(DQ120:$JV120)&gt;$BJ120,$BJ120-SUM(LQ120:$RV120),DP120),0))</f>
        <v>0</v>
      </c>
      <c r="LQ120" s="5">
        <f>IF(DQ120=0,0,IF($BJ120&gt;SUM(DR120:$JV120),IF(DQ120+SUM(DR120:$JV120)&gt;$BJ120,$BJ120-SUM(LR120:$RV120),DQ120),0))</f>
        <v>0</v>
      </c>
      <c r="LR120" s="5">
        <f>IF(DR120=0,0,IF($BJ120&gt;SUM(DS120:$JV120),IF(DR120+SUM(DS120:$JV120)&gt;$BJ120,$BJ120-SUM(LS120:$RV120),DR120),0))</f>
        <v>0</v>
      </c>
      <c r="LS120" s="5">
        <f>IF(DS120=0,0,IF($BJ120&gt;SUM(DT120:$JV120),IF(DS120+SUM(DT120:$JV120)&gt;$BJ120,$BJ120-SUM(LT120:$RV120),DS120),0))</f>
        <v>0</v>
      </c>
      <c r="LT120" s="5">
        <f>IF(DT120=0,0,IF($BJ120&gt;SUM(DU120:$JV120),IF(DT120+SUM(DU120:$JV120)&gt;$BJ120,$BJ120-SUM(LU120:$RV120),DT120),0))</f>
        <v>0</v>
      </c>
      <c r="LU120" s="5">
        <f>IF(DU120=0,0,IF($BJ120&gt;SUM(DV120:$JV120),IF(DU120+SUM(DV120:$JV120)&gt;$BJ120,$BJ120-SUM(LV120:$RV120),DU120),0))</f>
        <v>0</v>
      </c>
      <c r="LV120" s="5">
        <f>IF(DV120=0,0,IF($BJ120&gt;SUM(DW120:$JV120),IF(DV120+SUM(DW120:$JV120)&gt;$BJ120,$BJ120-SUM(LW120:$RV120),DV120),0))</f>
        <v>0</v>
      </c>
      <c r="LW120" s="5">
        <f>IF(DW120=0,0,IF($BJ120&gt;SUM(DX120:$JV120),IF(DW120+SUM(DX120:$JV120)&gt;$BJ120,$BJ120-SUM(LX120:$RV120),DW120),0))</f>
        <v>0</v>
      </c>
      <c r="LX120" s="5">
        <f>IF(DX120=0,0,IF($BJ120&gt;SUM(DY120:$JV120),IF(DX120+SUM(DY120:$JV120)&gt;$BJ120,$BJ120-SUM(LY120:$RV120),DX120),0))</f>
        <v>0</v>
      </c>
      <c r="LY120" s="5">
        <f>IF(DY120=0,0,IF($BJ120&gt;SUM(DZ120:$JV120),IF(DY120+SUM(DZ120:$JV120)&gt;$BJ120,$BJ120-SUM(LZ120:$RV120),DY120),0))</f>
        <v>0</v>
      </c>
      <c r="LZ120" s="5">
        <f>IF(DZ120=0,0,IF($BJ120&gt;SUM(EA120:$JV120),IF(DZ120+SUM(EA120:$JV120)&gt;$BJ120,$BJ120-SUM(MA120:$RV120),DZ120),0))</f>
        <v>0</v>
      </c>
      <c r="MA120" s="5">
        <f>IF(EA120=0,0,IF($BJ120&gt;SUM(EB120:$JV120),IF(EA120+SUM(EB120:$JV120)&gt;$BJ120,$BJ120-SUM(MB120:$RV120),EA120),0))</f>
        <v>0</v>
      </c>
      <c r="MB120" s="5">
        <f>IF(EB120=0,0,IF($BJ120&gt;SUM(EC120:$JV120),IF(EB120+SUM(EC120:$JV120)&gt;$BJ120,$BJ120-SUM(MC120:$RV120),EB120),0))</f>
        <v>0</v>
      </c>
      <c r="MC120" s="5">
        <f>IF(EC120=0,0,IF($BJ120&gt;SUM(ED120:$JV120),IF(EC120+SUM(ED120:$JV120)&gt;$BJ120,$BJ120-SUM(MD120:$RV120),EC120),0))</f>
        <v>0</v>
      </c>
      <c r="MD120" s="5">
        <f>IF(ED120=0,0,IF($BJ120&gt;SUM(EE120:$JV120),IF(ED120+SUM(EE120:$JV120)&gt;$BJ120,$BJ120-SUM(ME120:$RV120),ED120),0))</f>
        <v>0</v>
      </c>
      <c r="ME120" s="5">
        <f>IF(EE120=0,0,IF($BJ120&gt;SUM(EF120:$JV120),IF(EE120+SUM(EF120:$JV120)&gt;$BJ120,$BJ120-SUM(MF120:$RV120),EE120),0))</f>
        <v>0</v>
      </c>
      <c r="MF120" s="5">
        <f>IF(EF120=0,0,IF($BJ120&gt;SUM(EG120:$JV120),IF(EF120+SUM(EG120:$JV120)&gt;$BJ120,$BJ120-SUM(MG120:$RV120),EF120),0))</f>
        <v>0</v>
      </c>
      <c r="MG120" s="5">
        <f>IF(EG120=0,0,IF($BJ120&gt;SUM(EH120:$JV120),IF(EG120+SUM(EH120:$JV120)&gt;$BJ120,$BJ120-SUM(MH120:$RV120),EG120),0))</f>
        <v>0</v>
      </c>
      <c r="MH120" s="5">
        <f>IF(EH120=0,0,IF($BJ120&gt;SUM(EI120:$JV120),IF(EH120+SUM(EI120:$JV120)&gt;$BJ120,$BJ120-SUM(MI120:$RV120),EH120),0))</f>
        <v>0</v>
      </c>
      <c r="MI120" s="5">
        <f>IF(EI120=0,0,IF($BJ120&gt;SUM(EJ120:$JV120),IF(EI120+SUM(EJ120:$JV120)&gt;$BJ120,$BJ120-SUM(MJ120:$RV120),EI120),0))</f>
        <v>0</v>
      </c>
      <c r="MJ120" s="5">
        <f>IF(EJ120=0,0,IF($BJ120&gt;SUM(EK120:$JV120),IF(EJ120+SUM(EK120:$JV120)&gt;$BJ120,$BJ120-SUM(MK120:$RV120),EJ120),0))</f>
        <v>0</v>
      </c>
      <c r="MK120" s="5">
        <f>IF(EK120=0,0,IF($BJ120&gt;SUM(EL120:$JV120),IF(EK120+SUM(EL120:$JV120)&gt;$BJ120,$BJ120-SUM(ML120:$RV120),EK120),0))</f>
        <v>0</v>
      </c>
      <c r="ML120" s="5">
        <f>IF(EL120=0,0,IF($BJ120&gt;SUM(EM120:$JV120),IF(EL120+SUM(EM120:$JV120)&gt;$BJ120,$BJ120-SUM(MM120:$RV120),EL120),0))</f>
        <v>0</v>
      </c>
      <c r="MM120" s="5">
        <f>IF(EM120=0,0,IF($BJ120&gt;SUM(EN120:$JV120),IF(EM120+SUM(EN120:$JV120)&gt;$BJ120,$BJ120-SUM(MN120:$RV120),EM120),0))</f>
        <v>0</v>
      </c>
      <c r="MN120" s="5">
        <f>IF(EN120=0,0,IF($BJ120&gt;SUM(EO120:$JV120),IF(EN120+SUM(EO120:$JV120)&gt;$BJ120,$BJ120-SUM(MO120:$RV120),EN120),0))</f>
        <v>0</v>
      </c>
      <c r="MO120" s="5">
        <f>IF(EO120=0,0,IF($BJ120&gt;SUM(EP120:$JV120),IF(EO120+SUM(EP120:$JV120)&gt;$BJ120,$BJ120-SUM(MP120:$RV120),EO120),0))</f>
        <v>0</v>
      </c>
      <c r="MP120" s="5">
        <f>IF(EP120=0,0,IF($BJ120&gt;SUM(EQ120:$JV120),IF(EP120+SUM(EQ120:$JV120)&gt;$BJ120,$BJ120-SUM(MQ120:$RV120),EP120),0))</f>
        <v>0</v>
      </c>
      <c r="MQ120" s="5">
        <f>IF(EQ120=0,0,IF($BJ120&gt;SUM(ER120:$JV120),IF(EQ120+SUM(ER120:$JV120)&gt;$BJ120,$BJ120-SUM(MR120:$RV120),EQ120),0))</f>
        <v>0</v>
      </c>
      <c r="MR120" s="5">
        <f>IF(ER120=0,0,IF($BJ120&gt;SUM(ES120:$JV120),IF(ER120+SUM(ES120:$JV120)&gt;$BJ120,$BJ120-SUM(MS120:$RV120),ER120),0))</f>
        <v>0</v>
      </c>
      <c r="MS120" s="5">
        <f>IF(ES120=0,0,IF($BJ120&gt;SUM(ET120:$JV120),IF(ES120+SUM(ET120:$JV120)&gt;$BJ120,$BJ120-SUM(MT120:$RV120),ES120),0))</f>
        <v>0</v>
      </c>
      <c r="MT120" s="5">
        <f>IF(ET120=0,0,IF($BJ120&gt;SUM(EU120:$JV120),IF(ET120+SUM(EU120:$JV120)&gt;$BJ120,$BJ120-SUM(MU120:$RV120),ET120),0))</f>
        <v>0</v>
      </c>
      <c r="MU120" s="5">
        <f>IF(EU120=0,0,IF($BJ120&gt;SUM(EV120:$JV120),IF(EU120+SUM(EV120:$JV120)&gt;$BJ120,$BJ120-SUM(MV120:$RV120),EU120),0))</f>
        <v>0</v>
      </c>
      <c r="MV120" s="5">
        <f>IF(EV120=0,0,IF($BJ120&gt;SUM(EW120:$JV120),IF(EV120+SUM(EW120:$JV120)&gt;$BJ120,$BJ120-SUM(MW120:$RV120),EV120),0))</f>
        <v>0</v>
      </c>
      <c r="MW120" s="5">
        <f>IF(EW120=0,0,IF($BJ120&gt;SUM(EX120:$JV120),IF(EW120+SUM(EX120:$JV120)&gt;$BJ120,$BJ120-SUM(MX120:$RV120),EW120),0))</f>
        <v>0</v>
      </c>
      <c r="MX120" s="5">
        <f>IF(EX120=0,0,IF($BJ120&gt;SUM(EY120:$JV120),IF(EX120+SUM(EY120:$JV120)&gt;$BJ120,$BJ120-SUM(MY120:$RV120),EX120),0))</f>
        <v>0</v>
      </c>
      <c r="MY120" s="5">
        <f>IF(EY120=0,0,IF($BJ120&gt;SUM(EZ120:$JV120),IF(EY120+SUM(EZ120:$JV120)&gt;$BJ120,$BJ120-SUM(MZ120:$RV120),EY120),0))</f>
        <v>0</v>
      </c>
      <c r="MZ120" s="5">
        <f>IF(EZ120=0,0,IF($BJ120&gt;SUM(FA120:$JV120),IF(EZ120+SUM(FA120:$JV120)&gt;$BJ120,$BJ120-SUM(NA120:$RV120),EZ120),0))</f>
        <v>0</v>
      </c>
      <c r="NA120" s="5">
        <f>IF(FA120=0,0,IF($BJ120&gt;SUM(FB120:$JV120),IF(FA120+SUM(FB120:$JV120)&gt;$BJ120,$BJ120-SUM(NB120:$RV120),FA120),0))</f>
        <v>0</v>
      </c>
      <c r="NB120" s="5">
        <f>IF(FB120=0,0,IF($BJ120&gt;SUM(FC120:$JV120),IF(FB120+SUM(FC120:$JV120)&gt;$BJ120,$BJ120-SUM(NC120:$RV120),FB120),0))</f>
        <v>0</v>
      </c>
      <c r="NC120" s="5">
        <f>IF(FC120=0,0,IF($BJ120&gt;SUM(FD120:$JV120),IF(FC120+SUM(FD120:$JV120)&gt;$BJ120,$BJ120-SUM(ND120:$RV120),FC120),0))</f>
        <v>0</v>
      </c>
      <c r="ND120" s="5">
        <f>IF(FD120=0,0,IF($BJ120&gt;SUM(FE120:$JV120),IF(FD120+SUM(FE120:$JV120)&gt;$BJ120,$BJ120-SUM(NE120:$RV120),FD120),0))</f>
        <v>0</v>
      </c>
      <c r="NE120" s="5">
        <f>IF(FE120=0,0,IF($BJ120&gt;SUM(FF120:$JV120),IF(FE120+SUM(FF120:$JV120)&gt;$BJ120,$BJ120-SUM(NF120:$RV120),FE120),0))</f>
        <v>0</v>
      </c>
      <c r="NF120" s="5">
        <f>IF(FF120=0,0,IF($BJ120&gt;SUM(FG120:$JV120),IF(FF120+SUM(FG120:$JV120)&gt;$BJ120,$BJ120-SUM(NG120:$RV120),FF120),0))</f>
        <v>0</v>
      </c>
      <c r="NG120" s="5">
        <f>IF(FG120=0,0,IF($BJ120&gt;SUM(FH120:$JV120),IF(FG120+SUM(FH120:$JV120)&gt;$BJ120,$BJ120-SUM(NH120:$RV120),FG120),0))</f>
        <v>0</v>
      </c>
      <c r="NH120" s="5">
        <f>IF(FH120=0,0,IF($BJ120&gt;SUM(FI120:$JV120),IF(FH120+SUM(FI120:$JV120)&gt;$BJ120,$BJ120-SUM(NI120:$RV120),FH120),0))</f>
        <v>0</v>
      </c>
      <c r="NI120" s="5">
        <f>IF(FI120=0,0,IF($BJ120&gt;SUM(FJ120:$JV120),IF(FI120+SUM(FJ120:$JV120)&gt;$BJ120,$BJ120-SUM(NJ120:$RV120),FI120),0))</f>
        <v>0</v>
      </c>
      <c r="NJ120" s="5">
        <f>IF(FJ120=0,0,IF($BJ120&gt;SUM(FK120:$JV120),IF(FJ120+SUM(FK120:$JV120)&gt;$BJ120,$BJ120-SUM(NK120:$RV120),FJ120),0))</f>
        <v>0</v>
      </c>
      <c r="NK120" s="5">
        <f>IF(FK120=0,0,IF($BJ120&gt;SUM(FL120:$JV120),IF(FK120+SUM(FL120:$JV120)&gt;$BJ120,$BJ120-SUM(NL120:$RV120),FK120),0))</f>
        <v>0</v>
      </c>
      <c r="NL120" s="5">
        <f>IF(FL120=0,0,IF($BJ120&gt;SUM(FM120:$JV120),IF(FL120+SUM(FM120:$JV120)&gt;$BJ120,$BJ120-SUM(NM120:$RV120),FL120),0))</f>
        <v>0</v>
      </c>
      <c r="NM120" s="5">
        <f>IF(FM120=0,0,IF($BJ120&gt;SUM(FN120:$JV120),IF(FM120+SUM(FN120:$JV120)&gt;$BJ120,$BJ120-SUM(NN120:$RV120),FM120),0))</f>
        <v>0</v>
      </c>
      <c r="NN120" s="5">
        <f>IF(FN120=0,0,IF($BJ120&gt;SUM(FO120:$JV120),IF(FN120+SUM(FO120:$JV120)&gt;$BJ120,$BJ120-SUM(NO120:$RV120),FN120),0))</f>
        <v>0</v>
      </c>
      <c r="NO120" s="5">
        <f>IF(FO120=0,0,IF($BJ120&gt;SUM(FP120:$JV120),IF(FO120+SUM(FP120:$JV120)&gt;$BJ120,$BJ120-SUM(NP120:$RV120),FO120),0))</f>
        <v>0</v>
      </c>
      <c r="NP120" s="5">
        <f>IF(FP120=0,0,IF($BJ120&gt;SUM(FQ120:$JV120),IF(FP120+SUM(FQ120:$JV120)&gt;$BJ120,$BJ120-SUM(NQ120:$RV120),FP120),0))</f>
        <v>0</v>
      </c>
      <c r="NQ120" s="5">
        <f>IF(FQ120=0,0,IF($BJ120&gt;SUM(FR120:$JV120),IF(FQ120+SUM(FR120:$JV120)&gt;$BJ120,$BJ120-SUM(NR120:$RV120),FQ120),0))</f>
        <v>0</v>
      </c>
      <c r="NR120" s="5">
        <f>IF(FR120=0,0,IF($BJ120&gt;SUM(FS120:$JV120),IF(FR120+SUM(FS120:$JV120)&gt;$BJ120,$BJ120-SUM(NS120:$RV120),FR120),0))</f>
        <v>0</v>
      </c>
      <c r="NS120" s="5">
        <f>IF(FS120=0,0,IF($BJ120&gt;SUM(FT120:$JV120),IF(FS120+SUM(FT120:$JV120)&gt;$BJ120,$BJ120-SUM(NT120:$RV120),FS120),0))</f>
        <v>0</v>
      </c>
      <c r="NT120" s="5">
        <f>IF(FT120=0,0,IF($BJ120&gt;SUM(FU120:$JV120),IF(FT120+SUM(FU120:$JV120)&gt;$BJ120,$BJ120-SUM(NU120:$RV120),FT120),0))</f>
        <v>0</v>
      </c>
      <c r="NU120" s="5">
        <f>IF(FU120=0,0,IF($BJ120&gt;SUM(FV120:$JV120),IF(FU120+SUM(FV120:$JV120)&gt;$BJ120,$BJ120-SUM(NV120:$RV120),FU120),0))</f>
        <v>0</v>
      </c>
      <c r="NV120" s="5">
        <f>IF(FV120=0,0,IF($BJ120&gt;SUM(FW120:$JV120),IF(FV120+SUM(FW120:$JV120)&gt;$BJ120,$BJ120-SUM(NW120:$RV120),FV120),0))</f>
        <v>0</v>
      </c>
      <c r="NW120" s="5">
        <f>IF(FW120=0,0,IF($BJ120&gt;SUM(FX120:$JV120),IF(FW120+SUM(FX120:$JV120)&gt;$BJ120,$BJ120-SUM(NX120:$RV120),FW120),0))</f>
        <v>0</v>
      </c>
      <c r="NX120" s="5">
        <f>IF(FX120=0,0,IF($BJ120&gt;SUM(FY120:$JV120),IF(FX120+SUM(FY120:$JV120)&gt;$BJ120,$BJ120-SUM(NY120:$RV120),FX120),0))</f>
        <v>0</v>
      </c>
      <c r="NY120" s="5">
        <f>IF(FY120=0,0,IF($BJ120&gt;SUM(FZ120:$JV120),IF(FY120+SUM(FZ120:$JV120)&gt;$BJ120,$BJ120-SUM(NZ120:$RV120),FY120),0))</f>
        <v>0</v>
      </c>
      <c r="NZ120" s="5">
        <f>IF(FZ120=0,0,IF($BJ120&gt;SUM(GA120:$JV120),IF(FZ120+SUM(GA120:$JV120)&gt;$BJ120,$BJ120-SUM(OA120:$RV120),FZ120),0))</f>
        <v>0</v>
      </c>
      <c r="OA120" s="5">
        <f>IF(GA120=0,0,IF($BJ120&gt;SUM(GB120:$JV120),IF(GA120+SUM(GB120:$JV120)&gt;$BJ120,$BJ120-SUM(OB120:$RV120),GA120),0))</f>
        <v>0</v>
      </c>
      <c r="OB120" s="5">
        <f>IF(GB120=0,0,IF($BJ120&gt;SUM(GC120:$JV120),IF(GB120+SUM(GC120:$JV120)&gt;$BJ120,$BJ120-SUM(OC120:$RV120),GB120),0))</f>
        <v>0</v>
      </c>
      <c r="OC120" s="5">
        <f>IF(GC120=0,0,IF($BJ120&gt;SUM(GD120:$JV120),IF(GC120+SUM(GD120:$JV120)&gt;$BJ120,$BJ120-SUM(OD120:$RV120),GC120),0))</f>
        <v>0</v>
      </c>
      <c r="OD120" s="5">
        <f>IF(GD120=0,0,IF($BJ120&gt;SUM(GE120:$JV120),IF(GD120+SUM(GE120:$JV120)&gt;$BJ120,$BJ120-SUM(OE120:$RV120),GD120),0))</f>
        <v>0</v>
      </c>
      <c r="OE120" s="5">
        <f>IF(GE120=0,0,IF($BJ120&gt;SUM(GF120:$JV120),IF(GE120+SUM(GF120:$JV120)&gt;$BJ120,$BJ120-SUM(OF120:$RV120),GE120),0))</f>
        <v>0</v>
      </c>
      <c r="OF120" s="5">
        <f>IF(GF120=0,0,IF($BJ120&gt;SUM(GG120:$JV120),IF(GF120+SUM(GG120:$JV120)&gt;$BJ120,$BJ120-SUM(OG120:$RV120),GF120),0))</f>
        <v>0</v>
      </c>
      <c r="OG120" s="5">
        <f>IF(GG120=0,0,IF($BJ120&gt;SUM(GH120:$JV120),IF(GG120+SUM(GH120:$JV120)&gt;$BJ120,$BJ120-SUM(OH120:$RV120),GG120),0))</f>
        <v>0</v>
      </c>
      <c r="OH120" s="5">
        <f>IF(GH120=0,0,IF($BJ120&gt;SUM(GI120:$JV120),IF(GH120+SUM(GI120:$JV120)&gt;$BJ120,$BJ120-SUM(OI120:$RV120),GH120),0))</f>
        <v>0</v>
      </c>
      <c r="OI120" s="5">
        <f>IF(GI120=0,0,IF($BJ120&gt;SUM(GJ120:$JV120),IF(GI120+SUM(GJ120:$JV120)&gt;$BJ120,$BJ120-SUM(OJ120:$RV120),GI120),0))</f>
        <v>0</v>
      </c>
      <c r="OJ120" s="5">
        <f>IF(GJ120=0,0,IF($BJ120&gt;SUM(GK120:$JV120),IF(GJ120+SUM(GK120:$JV120)&gt;$BJ120,$BJ120-SUM(OK120:$RV120),GJ120),0))</f>
        <v>0</v>
      </c>
      <c r="OK120" s="5">
        <f>IF(GK120=0,0,IF($BJ120&gt;SUM(GL120:$JV120),IF(GK120+SUM(GL120:$JV120)&gt;$BJ120,$BJ120-SUM(OL120:$RV120),GK120),0))</f>
        <v>0</v>
      </c>
      <c r="OL120" s="5">
        <f>IF(GL120=0,0,IF($BJ120&gt;SUM(GM120:$JV120),IF(GL120+SUM(GM120:$JV120)&gt;$BJ120,$BJ120-SUM(OM120:$RV120),GL120),0))</f>
        <v>0</v>
      </c>
      <c r="OM120" s="5">
        <f>IF(GM120=0,0,IF($BJ120&gt;SUM(GN120:$JV120),IF(GM120+SUM(GN120:$JV120)&gt;$BJ120,$BJ120-SUM(ON120:$RV120),GM120),0))</f>
        <v>0</v>
      </c>
      <c r="ON120" s="5">
        <f>IF(GN120=0,0,IF($BJ120&gt;SUM(GO120:$JV120),IF(GN120+SUM(GO120:$JV120)&gt;$BJ120,$BJ120-SUM(OO120:$RV120),GN120),0))</f>
        <v>0</v>
      </c>
      <c r="OO120" s="5">
        <f>IF(GO120=0,0,IF($BJ120&gt;SUM(GP120:$JV120),IF(GO120+SUM(GP120:$JV120)&gt;$BJ120,$BJ120-SUM(OP120:$RV120),GO120),0))</f>
        <v>0</v>
      </c>
      <c r="OP120" s="5">
        <f>IF(GP120=0,0,IF($BJ120&gt;SUM(GQ120:$JV120),IF(GP120+SUM(GQ120:$JV120)&gt;$BJ120,$BJ120-SUM(OQ120:$RV120),GP120),0))</f>
        <v>0</v>
      </c>
      <c r="OQ120" s="5">
        <f>IF(GQ120=0,0,IF($BJ120&gt;SUM(GR120:$JV120),IF(GQ120+SUM(GR120:$JV120)&gt;$BJ120,$BJ120-SUM(OR120:$RV120),GQ120),0))</f>
        <v>0</v>
      </c>
      <c r="OR120" s="5">
        <f>IF(GR120=0,0,IF($BJ120&gt;SUM(GS120:$JV120),IF(GR120+SUM(GS120:$JV120)&gt;$BJ120,$BJ120-SUM(OS120:$RV120),GR120),0))</f>
        <v>0</v>
      </c>
      <c r="OS120" s="5">
        <f>IF(GS120=0,0,IF($BJ120&gt;SUM(GT120:$JV120),IF(GS120+SUM(GT120:$JV120)&gt;$BJ120,$BJ120-SUM(OT120:$RV120),GS120),0))</f>
        <v>0</v>
      </c>
      <c r="OT120" s="5">
        <f>IF(GT120=0,0,IF($BJ120&gt;SUM(GU120:$JV120),IF(GT120+SUM(GU120:$JV120)&gt;$BJ120,$BJ120-SUM(OU120:$RV120),GT120),0))</f>
        <v>0</v>
      </c>
      <c r="OU120" s="5">
        <f>IF(GU120=0,0,IF($BJ120&gt;SUM(GV120:$JV120),IF(GU120+SUM(GV120:$JV120)&gt;$BJ120,$BJ120-SUM(OV120:$RV120),GU120),0))</f>
        <v>0</v>
      </c>
      <c r="OV120" s="5">
        <f>IF(GV120=0,0,IF($BJ120&gt;SUM(GW120:$JV120),IF(GV120+SUM(GW120:$JV120)&gt;$BJ120,$BJ120-SUM(OW120:$RV120),GV120),0))</f>
        <v>0</v>
      </c>
      <c r="OW120" s="5">
        <f>IF(GW120=0,0,IF($BJ120&gt;SUM(GX120:$JV120),IF(GW120+SUM(GX120:$JV120)&gt;$BJ120,$BJ120-SUM(OX120:$RV120),GW120),0))</f>
        <v>0</v>
      </c>
      <c r="OX120" s="5">
        <f>IF(GX120=0,0,IF($BJ120&gt;SUM(GY120:$JV120),IF(GX120+SUM(GY120:$JV120)&gt;$BJ120,$BJ120-SUM(OY120:$RV120),GX120),0))</f>
        <v>0</v>
      </c>
      <c r="OY120" s="5">
        <f>IF(GY120=0,0,IF($BJ120&gt;SUM(GZ120:$JV120),IF(GY120+SUM(GZ120:$JV120)&gt;$BJ120,$BJ120-SUM(OZ120:$RV120),GY120),0))</f>
        <v>0</v>
      </c>
      <c r="OZ120" s="5">
        <f>IF(GZ120=0,0,IF($BJ120&gt;SUM(HA120:$JV120),IF(GZ120+SUM(HA120:$JV120)&gt;$BJ120,$BJ120-SUM(PA120:$RV120),GZ120),0))</f>
        <v>0</v>
      </c>
      <c r="PA120" s="5">
        <f>IF(HA120=0,0,IF($BJ120&gt;SUM(HB120:$JV120),IF(HA120+SUM(HB120:$JV120)&gt;$BJ120,$BJ120-SUM(PB120:$RV120),HA120),0))</f>
        <v>0</v>
      </c>
      <c r="PB120" s="5">
        <f>IF(HB120=0,0,IF($BJ120&gt;SUM(HC120:$JV120),IF(HB120+SUM(HC120:$JV120)&gt;$BJ120,$BJ120-SUM(PC120:$RV120),HB120),0))</f>
        <v>0</v>
      </c>
      <c r="PC120" s="5">
        <f>IF(HC120=0,0,IF($BJ120&gt;SUM(HD120:$JV120),IF(HC120+SUM(HD120:$JV120)&gt;$BJ120,$BJ120-SUM(PD120:$RV120),HC120),0))</f>
        <v>0</v>
      </c>
      <c r="PD120" s="5">
        <f>IF(HD120=0,0,IF($BJ120&gt;SUM(HE120:$JV120),IF(HD120+SUM(HE120:$JV120)&gt;$BJ120,$BJ120-SUM(PE120:$RV120),HD120),0))</f>
        <v>0</v>
      </c>
      <c r="PE120" s="5">
        <f>IF(HE120=0,0,IF($BJ120&gt;SUM(HF120:$JV120),IF(HE120+SUM(HF120:$JV120)&gt;$BJ120,$BJ120-SUM(PF120:$RV120),HE120),0))</f>
        <v>0</v>
      </c>
      <c r="PF120" s="5">
        <f>IF(HF120=0,0,IF($BJ120&gt;SUM(HG120:$JV120),IF(HF120+SUM(HG120:$JV120)&gt;$BJ120,$BJ120-SUM(PG120:$RV120),HF120),0))</f>
        <v>0</v>
      </c>
      <c r="PG120" s="5">
        <f>IF(HG120=0,0,IF($BJ120&gt;SUM(HH120:$JV120),IF(HG120+SUM(HH120:$JV120)&gt;$BJ120,$BJ120-SUM(PH120:$RV120),HG120),0))</f>
        <v>0</v>
      </c>
      <c r="PH120" s="5">
        <f>IF(HH120=0,0,IF($BJ120&gt;SUM(HI120:$JV120),IF(HH120+SUM(HI120:$JV120)&gt;$BJ120,$BJ120-SUM(PI120:$RV120),HH120),0))</f>
        <v>0</v>
      </c>
      <c r="PI120" s="5">
        <f>IF(HI120=0,0,IF($BJ120&gt;SUM(HJ120:$JV120),IF(HI120+SUM(HJ120:$JV120)&gt;$BJ120,$BJ120-SUM(PJ120:$RV120),HI120),0))</f>
        <v>0</v>
      </c>
      <c r="PJ120" s="5">
        <f>IF(HJ120=0,0,IF($BJ120&gt;SUM(HK120:$JV120),IF(HJ120+SUM(HK120:$JV120)&gt;$BJ120,$BJ120-SUM(PK120:$RV120),HJ120),0))</f>
        <v>0</v>
      </c>
      <c r="PK120" s="5">
        <f>IF(HK120=0,0,IF($BJ120&gt;SUM(HL120:$JV120),IF(HK120+SUM(HL120:$JV120)&gt;$BJ120,$BJ120-SUM(PL120:$RV120),HK120),0))</f>
        <v>0</v>
      </c>
      <c r="PL120" s="5">
        <f>IF(HL120=0,0,IF($BJ120&gt;SUM(HM120:$JV120),IF(HL120+SUM(HM120:$JV120)&gt;$BJ120,$BJ120-SUM(PM120:$RV120),HL120),0))</f>
        <v>0</v>
      </c>
      <c r="PM120" s="5">
        <f>IF(HM120=0,0,IF($BJ120&gt;SUM(HN120:$JV120),IF(HM120+SUM(HN120:$JV120)&gt;$BJ120,$BJ120-SUM(PN120:$RV120),HM120),0))</f>
        <v>0</v>
      </c>
      <c r="PN120" s="5">
        <f>IF(HN120=0,0,IF($BJ120&gt;SUM(HO120:$JV120),IF(HN120+SUM(HO120:$JV120)&gt;$BJ120,$BJ120-SUM(PO120:$RV120),HN120),0))</f>
        <v>0</v>
      </c>
      <c r="PO120" s="5">
        <f>IF(HO120=0,0,IF($BJ120&gt;SUM(HP120:$JV120),IF(HO120+SUM(HP120:$JV120)&gt;$BJ120,$BJ120-SUM(PP120:$RV120),HO120),0))</f>
        <v>0</v>
      </c>
      <c r="PP120" s="5">
        <f>IF(HP120=0,0,IF($BJ120&gt;SUM(HQ120:$JV120),IF(HP120+SUM(HQ120:$JV120)&gt;$BJ120,$BJ120-SUM(PQ120:$RV120),HP120),0))</f>
        <v>0</v>
      </c>
      <c r="PQ120" s="5">
        <f>IF(HQ120=0,0,IF($BJ120&gt;SUM(HR120:$JV120),IF(HQ120+SUM(HR120:$JV120)&gt;$BJ120,$BJ120-SUM(PR120:$RV120),HQ120),0))</f>
        <v>0</v>
      </c>
      <c r="PR120" s="5">
        <f>IF(HR120=0,0,IF($BJ120&gt;SUM(HS120:$JV120),IF(HR120+SUM(HS120:$JV120)&gt;$BJ120,$BJ120-SUM(PS120:$RV120),HR120),0))</f>
        <v>0</v>
      </c>
      <c r="PS120" s="5">
        <f>IF(HS120=0,0,IF($BJ120&gt;SUM(HT120:$JV120),IF(HS120+SUM(HT120:$JV120)&gt;$BJ120,$BJ120-SUM(PT120:$RV120),HS120),0))</f>
        <v>0</v>
      </c>
      <c r="PT120" s="5">
        <f>IF(HT120=0,0,IF($BJ120&gt;SUM(HU120:$JV120),IF(HT120+SUM(HU120:$JV120)&gt;$BJ120,$BJ120-SUM(PU120:$RV120),HT120),0))</f>
        <v>0</v>
      </c>
      <c r="PU120" s="5">
        <f>IF(HU120=0,0,IF($BJ120&gt;SUM(HV120:$JV120),IF(HU120+SUM(HV120:$JV120)&gt;$BJ120,$BJ120-SUM(PV120:$RV120),HU120),0))</f>
        <v>0</v>
      </c>
      <c r="PV120" s="5">
        <f>IF(HV120=0,0,IF($BJ120&gt;SUM(HW120:$JV120),IF(HV120+SUM(HW120:$JV120)&gt;$BJ120,$BJ120-SUM(PW120:$RV120),HV120),0))</f>
        <v>0</v>
      </c>
      <c r="PW120" s="5">
        <f>IF(HW120=0,0,IF($BJ120&gt;SUM(HX120:$JV120),IF(HW120+SUM(HX120:$JV120)&gt;$BJ120,$BJ120-SUM(PX120:$RV120),HW120),0))</f>
        <v>0</v>
      </c>
      <c r="PX120" s="5">
        <f>IF(HX120=0,0,IF($BJ120&gt;SUM(HY120:$JV120),IF(HX120+SUM(HY120:$JV120)&gt;$BJ120,$BJ120-SUM(PY120:$RV120),HX120),0))</f>
        <v>0</v>
      </c>
      <c r="PY120" s="5">
        <f>IF(HY120=0,0,IF($BJ120&gt;SUM(HZ120:$JV120),IF(HY120+SUM(HZ120:$JV120)&gt;$BJ120,$BJ120-SUM(PZ120:$RV120),HY120),0))</f>
        <v>0</v>
      </c>
      <c r="PZ120" s="5">
        <f>IF(HZ120=0,0,IF($BJ120&gt;SUM(IA120:$JV120),IF(HZ120+SUM(IA120:$JV120)&gt;$BJ120,$BJ120-SUM(QA120:$RV120),HZ120),0))</f>
        <v>0</v>
      </c>
      <c r="QA120" s="5">
        <f>IF(IA120=0,0,IF($BJ120&gt;SUM(IB120:$JV120),IF(IA120+SUM(IB120:$JV120)&gt;$BJ120,$BJ120-SUM(QB120:$RV120),IA120),0))</f>
        <v>0</v>
      </c>
      <c r="QB120" s="5">
        <f>IF(IB120=0,0,IF($BJ120&gt;SUM(IC120:$JV120),IF(IB120+SUM(IC120:$JV120)&gt;$BJ120,$BJ120-SUM(QC120:$RV120),IB120),0))</f>
        <v>0</v>
      </c>
      <c r="QC120" s="5">
        <f>IF(IC120=0,0,IF($BJ120&gt;SUM(ID120:$JV120),IF(IC120+SUM(ID120:$JV120)&gt;$BJ120,$BJ120-SUM(QD120:$RV120),IC120),0))</f>
        <v>0</v>
      </c>
      <c r="QD120" s="5">
        <f>IF(ID120=0,0,IF($BJ120&gt;SUM(IE120:$JV120),IF(ID120+SUM(IE120:$JV120)&gt;$BJ120,$BJ120-SUM(QE120:$RV120),ID120),0))</f>
        <v>0</v>
      </c>
      <c r="QE120" s="5">
        <f>IF(IE120=0,0,IF($BJ120&gt;SUM(IF120:$JV120),IF(IE120+SUM(IF120:$JV120)&gt;$BJ120,$BJ120-SUM(QF120:$RV120),IE120),0))</f>
        <v>0</v>
      </c>
      <c r="QF120" s="5">
        <f>IF(IF120=0,0,IF($BJ120&gt;SUM(IG120:$JV120),IF(IF120+SUM(IG120:$JV120)&gt;$BJ120,$BJ120-SUM(QG120:$RV120),IF120),0))</f>
        <v>0</v>
      </c>
      <c r="QG120" s="5">
        <f>IF(IG120=0,0,IF($BJ120&gt;SUM(IH120:$JV120),IF(IG120+SUM(IH120:$JV120)&gt;$BJ120,$BJ120-SUM(QH120:$RV120),IG120),0))</f>
        <v>0</v>
      </c>
      <c r="QH120" s="5">
        <f>IF(IH120=0,0,IF($BJ120&gt;SUM(II120:$JV120),IF(IH120+SUM(II120:$JV120)&gt;$BJ120,$BJ120-SUM(QI120:$RV120),IH120),0))</f>
        <v>0</v>
      </c>
      <c r="QI120" s="5">
        <f>IF(II120=0,0,IF($BJ120&gt;SUM(IJ120:$JV120),IF(II120+SUM(IJ120:$JV120)&gt;$BJ120,$BJ120-SUM(QJ120:$RV120),II120),0))</f>
        <v>0</v>
      </c>
      <c r="QJ120" s="5">
        <f>IF(IJ120=0,0,IF($BJ120&gt;SUM(IK120:$JV120),IF(IJ120+SUM(IK120:$JV120)&gt;$BJ120,$BJ120-SUM(QK120:$RV120),IJ120),0))</f>
        <v>0</v>
      </c>
      <c r="QK120" s="5">
        <f>IF(IK120=0,0,IF($BJ120&gt;SUM(IL120:$JV120),IF(IK120+SUM(IL120:$JV120)&gt;$BJ120,$BJ120-SUM(QL120:$RV120),IK120),0))</f>
        <v>0</v>
      </c>
      <c r="QL120" s="5">
        <f>IF(IL120=0,0,IF($BJ120&gt;SUM(IM120:$JV120),IF(IL120+SUM(IM120:$JV120)&gt;$BJ120,$BJ120-SUM(QM120:$RV120),IL120),0))</f>
        <v>0</v>
      </c>
      <c r="QM120" s="5">
        <f>IF(IM120=0,0,IF($BJ120&gt;SUM(IN120:$JV120),IF(IM120+SUM(IN120:$JV120)&gt;$BJ120,$BJ120-SUM(QN120:$RV120),IM120),0))</f>
        <v>0</v>
      </c>
      <c r="QN120" s="5">
        <f>IF(IN120=0,0,IF($BJ120&gt;SUM(IO120:$JV120),IF(IN120+SUM(IO120:$JV120)&gt;$BJ120,$BJ120-SUM(QO120:$RV120),IN120),0))</f>
        <v>0</v>
      </c>
      <c r="QO120" s="5">
        <f>IF(IO120=0,0,IF($BJ120&gt;SUM(IP120:$JV120),IF(IO120+SUM(IP120:$JV120)&gt;$BJ120,$BJ120-SUM(QP120:$RV120),IO120),0))</f>
        <v>0</v>
      </c>
      <c r="QP120" s="5">
        <f>IF(IP120=0,0,IF($BJ120&gt;SUM(IQ120:$JV120),IF(IP120+SUM(IQ120:$JV120)&gt;$BJ120,$BJ120-SUM(QQ120:$RV120),IP120),0))</f>
        <v>0</v>
      </c>
      <c r="QQ120" s="5">
        <f>IF(IQ120=0,0,IF($BJ120&gt;SUM(IR120:$JV120),IF(IQ120+SUM(IR120:$JV120)&gt;$BJ120,$BJ120-SUM(QR120:$RV120),IQ120),0))</f>
        <v>0</v>
      </c>
      <c r="QR120" s="5">
        <f>IF(IR120=0,0,IF($BJ120&gt;SUM(IS120:$JV120),IF(IR120+SUM(IS120:$JV120)&gt;$BJ120,$BJ120-SUM(QS120:$RV120),IR120),0))</f>
        <v>0</v>
      </c>
      <c r="QS120" s="5">
        <f>IF(IS120=0,0,IF($BJ120&gt;SUM(IT120:$JV120),IF(IS120+SUM(IT120:$JV120)&gt;$BJ120,$BJ120-SUM(QT120:$RV120),IS120),0))</f>
        <v>0</v>
      </c>
      <c r="QT120" s="5">
        <f>IF(IT120=0,0,IF($BJ120&gt;SUM(IU120:$JV120),IF(IT120+SUM(IU120:$JV120)&gt;$BJ120,$BJ120-SUM(QU120:$RV120),IT120),0))</f>
        <v>0</v>
      </c>
      <c r="QU120" s="5">
        <f>IF(IU120=0,0,IF($BJ120&gt;SUM(IV120:$JV120),IF(IU120+SUM(IV120:$JV120)&gt;$BJ120,$BJ120-SUM(QV120:$RV120),IU120),0))</f>
        <v>0</v>
      </c>
      <c r="QV120" s="5">
        <f>IF(IV120=0,0,IF($BJ120&gt;SUM(IW120:$JV120),IF(IV120+SUM(IW120:$JV120)&gt;$BJ120,$BJ120-SUM(QW120:$RV120),IV120),0))</f>
        <v>0</v>
      </c>
      <c r="QW120" s="5">
        <f>IF(IW120=0,0,IF($BJ120&gt;SUM(IX120:$JV120),IF(IW120+SUM(IX120:$JV120)&gt;$BJ120,$BJ120-SUM(QX120:$RV120),IW120),0))</f>
        <v>0</v>
      </c>
      <c r="QX120" s="5">
        <f>IF(IX120=0,0,IF($BJ120&gt;SUM(IY120:$JV120),IF(IX120+SUM(IY120:$JV120)&gt;$BJ120,$BJ120-SUM(QY120:$RV120),IX120),0))</f>
        <v>0</v>
      </c>
      <c r="QY120" s="5">
        <f>IF(IY120=0,0,IF($BJ120&gt;SUM(IZ120:$JV120),IF(IY120+SUM(IZ120:$JV120)&gt;$BJ120,$BJ120-SUM(QZ120:$RV120),IY120),0))</f>
        <v>0</v>
      </c>
      <c r="QZ120" s="5">
        <f>IF(IZ120=0,0,IF($BJ120&gt;SUM(JA120:$JV120),IF(IZ120+SUM(JA120:$JV120)&gt;$BJ120,$BJ120-SUM(RA120:$RV120),IZ120),0))</f>
        <v>0</v>
      </c>
      <c r="RA120" s="5">
        <f>IF(JA120=0,0,IF($BJ120&gt;SUM(JB120:$JV120),IF(JA120+SUM(JB120:$JV120)&gt;$BJ120,$BJ120-SUM(RB120:$RV120),JA120),0))</f>
        <v>0</v>
      </c>
      <c r="RB120" s="5">
        <f>IF(JB120=0,0,IF($BJ120&gt;SUM(JC120:$JV120),IF(JB120+SUM(JC120:$JV120)&gt;$BJ120,$BJ120-SUM(RC120:$RV120),JB120),0))</f>
        <v>0</v>
      </c>
      <c r="RC120" s="5">
        <f>IF(JC120=0,0,IF($BJ120&gt;SUM(JD120:$JV120),IF(JC120+SUM(JD120:$JV120)&gt;$BJ120,$BJ120-SUM(RD120:$RV120),JC120),0))</f>
        <v>0</v>
      </c>
      <c r="RD120" s="5">
        <f>IF(JD120=0,0,IF($BJ120&gt;SUM(JE120:$JV120),IF(JD120+SUM(JE120:$JV120)&gt;$BJ120,$BJ120-SUM(RE120:$RV120),JD120),0))</f>
        <v>0</v>
      </c>
      <c r="RE120" s="5">
        <f>IF(JE120=0,0,IF($BJ120&gt;SUM(JF120:$JV120),IF(JE120+SUM(JF120:$JV120)&gt;$BJ120,$BJ120-SUM(RF120:$RV120),JE120),0))</f>
        <v>0</v>
      </c>
      <c r="RF120" s="5">
        <f>IF(JF120=0,0,IF($BJ120&gt;SUM(JG120:$JV120),IF(JF120+SUM(JG120:$JV120)&gt;$BJ120,$BJ120-SUM(RG120:$RV120),JF120),0))</f>
        <v>0</v>
      </c>
      <c r="RG120" s="5">
        <f>IF(JG120=0,0,IF($BJ120&gt;SUM(JH120:$JV120),IF(JG120+SUM(JH120:$JV120)&gt;$BJ120,$BJ120-SUM(RH120:$RV120),JG120),0))</f>
        <v>0</v>
      </c>
      <c r="RH120" s="5">
        <f>IF(JH120=0,0,IF($BJ120&gt;SUM(JI120:$JV120),IF(JH120+SUM(JI120:$JV120)&gt;$BJ120,$BJ120-SUM(RI120:$RV120),JH120),0))</f>
        <v>0</v>
      </c>
      <c r="RI120" s="5">
        <f>IF(JI120=0,0,IF($BJ120&gt;SUM(JJ120:$JV120),IF(JI120+SUM(JJ120:$JV120)&gt;$BJ120,$BJ120-SUM(RJ120:$RV120),JI120),0))</f>
        <v>0</v>
      </c>
      <c r="RJ120" s="5">
        <f>IF(JJ120=0,0,IF($BJ120&gt;SUM(JK120:$JV120),IF(JJ120+SUM(JK120:$JV120)&gt;$BJ120,$BJ120-SUM(RK120:$RV120),JJ120),0))</f>
        <v>0</v>
      </c>
      <c r="RK120" s="5">
        <f>IF(JK120=0,0,IF($BJ120&gt;SUM(JL120:$JV120),IF(JK120+SUM(JL120:$JV120)&gt;$BJ120,$BJ120-SUM(RL120:$RV120),JK120),0))</f>
        <v>0</v>
      </c>
      <c r="RL120" s="5">
        <f>IF(JL120=0,0,IF($BJ120&gt;SUM(JM120:$JV120),IF(JL120+SUM(JM120:$JV120)&gt;$BJ120,$BJ120-SUM(RM120:$RV120),JL120),0))</f>
        <v>0</v>
      </c>
      <c r="RM120" s="5">
        <f>IF(JM120=0,0,IF($BJ120&gt;SUM(JN120:$JV120),IF(JM120+SUM(JN120:$JV120)&gt;$BJ120,$BJ120-SUM(RN120:$RV120),JM120),0))</f>
        <v>0</v>
      </c>
      <c r="RN120" s="5">
        <f>IF(JN120=0,0,IF($BJ120&gt;SUM(JO120:$JV120),IF(JN120+SUM(JO120:$JV120)&gt;$BJ120,$BJ120-SUM(RO120:$RV120),JN120),0))</f>
        <v>0</v>
      </c>
      <c r="RO120" s="5">
        <f>IF(JO120=0,0,IF($BJ120&gt;SUM(JP120:$JV120),IF(JO120+SUM(JP120:$JV120)&gt;$BJ120,$BJ120-SUM(RP120:$RV120),JO120),0))</f>
        <v>0</v>
      </c>
      <c r="RP120" s="5">
        <f>IF(JP120=0,0,IF($BJ120&gt;SUM(JQ120:$JV120),IF(JP120+SUM(JQ120:$JV120)&gt;$BJ120,$BJ120-SUM(RQ120:$RV120),JP120),0))</f>
        <v>0</v>
      </c>
      <c r="RQ120" s="5">
        <f>IF(JQ120=0,0,IF($BJ120&gt;SUM(JR120:$JV120),IF(JQ120+SUM(JR120:$JV120)&gt;$BJ120,$BJ120-SUM(RR120:$RV120),JQ120),0))</f>
        <v>0</v>
      </c>
      <c r="RR120" s="5">
        <f>IF(JR120=0,0,IF($BJ120&gt;SUM(JS120:$JV120),IF(JR120+SUM(JS120:$JV120)&gt;$BJ120,$BJ120-SUM(RS120:$RV120),JR120),0))</f>
        <v>0</v>
      </c>
      <c r="RS120" s="5">
        <f>IF(JS120=0,0,IF($BJ120&gt;SUM(JT120:$JV120),IF(JS120+SUM(JT120:$JV120)&gt;$BJ120,$BJ120-SUM(RT120:$RV120),JS120),0))</f>
        <v>0</v>
      </c>
      <c r="RT120" s="5">
        <f>IF(JT120=0,0,IF($BJ120&gt;SUM(JU120:$JV120),IF(JT120+SUM(JU120:$JV120)&gt;$BJ120,$BJ120-SUM(RU120:$RV120),JT120),0))</f>
        <v>0</v>
      </c>
      <c r="RU120" s="5">
        <f>IF(JU120=0,0,IF($BJ120&gt;SUM(JV120:$JV120),IF(JU120+SUM(JV120:$JV120)&gt;$BJ120,$BJ120-SUM(RV120:$RV120),JU120),0))</f>
        <v>0</v>
      </c>
      <c r="RV120" s="54"/>
      <c r="RW120" s="12">
        <f ca="1">SUMIFS(Sales!D$1:D$151,Sales!B$1:B$151,B120,Sales!C$1:C$151,C120)</f>
        <v>116</v>
      </c>
      <c r="RX120" s="65" t="b">
        <f>IF(COUNTIF(Sales!C$1:C$153,C120)=1,TRUE,FALSE)</f>
        <v>1</v>
      </c>
      <c r="RY120" t="b">
        <f t="shared" si="646"/>
        <v>1</v>
      </c>
    </row>
    <row r="121" spans="1:493" x14ac:dyDescent="0.35">
      <c r="A121" s="7">
        <f t="shared" ca="1" si="546"/>
        <v>121</v>
      </c>
      <c r="B121" s="126" t="str">
        <f>IFERROR(IF(LEFT(C121,5)="Total",RIGHT(C121,LEN(C121)-6),B124),"TOTAL")</f>
        <v>GC-Shoes</v>
      </c>
      <c r="C121" s="20" t="s">
        <v>169</v>
      </c>
      <c r="D121" s="20" t="s">
        <v>489</v>
      </c>
      <c r="E121" s="155">
        <f>IF(LEFT(C121,5)="Total",0,SUMIFS(Costing!E$1:E$79,Costing!C$1:C$79,B121,Costing!D$1:D$79,C121))</f>
        <v>527</v>
      </c>
      <c r="F121" s="60">
        <f>SUMIFS(Costing!G$1:G$79,Costing!C$1:C$79,B121,Costing!D$1:D$79,C121)</f>
        <v>41.832808349146106</v>
      </c>
      <c r="G121" s="92">
        <v>4</v>
      </c>
      <c r="H121" s="220">
        <v>65</v>
      </c>
      <c r="I121" s="67">
        <f t="shared" si="626"/>
        <v>23.167191650853894</v>
      </c>
      <c r="J121" s="92">
        <v>1</v>
      </c>
      <c r="K121" s="220">
        <v>65</v>
      </c>
      <c r="L121" s="67">
        <f t="shared" si="627"/>
        <v>23.167191650853894</v>
      </c>
      <c r="M121" s="92"/>
      <c r="N121" s="220"/>
      <c r="O121" s="67">
        <f t="shared" si="628"/>
        <v>0</v>
      </c>
      <c r="P121" s="92">
        <v>1</v>
      </c>
      <c r="Q121" s="220">
        <v>65</v>
      </c>
      <c r="R121" s="67">
        <f t="shared" si="629"/>
        <v>23.167191650853894</v>
      </c>
      <c r="S121" s="92"/>
      <c r="T121" s="220"/>
      <c r="U121" s="67">
        <f t="shared" si="630"/>
        <v>0</v>
      </c>
      <c r="V121" s="92">
        <v>14</v>
      </c>
      <c r="W121" s="220">
        <v>65</v>
      </c>
      <c r="X121" s="67">
        <f t="shared" si="631"/>
        <v>23.167191650853894</v>
      </c>
      <c r="Y121" s="92">
        <v>6</v>
      </c>
      <c r="Z121" s="220">
        <v>65</v>
      </c>
      <c r="AA121" s="67">
        <f t="shared" si="632"/>
        <v>23.167191650853894</v>
      </c>
      <c r="AB121" s="92">
        <v>1</v>
      </c>
      <c r="AC121" s="220">
        <v>65</v>
      </c>
      <c r="AD121" s="67">
        <f t="shared" si="633"/>
        <v>23.167191650853894</v>
      </c>
      <c r="AE121" s="92">
        <v>2</v>
      </c>
      <c r="AF121" s="220">
        <v>65</v>
      </c>
      <c r="AG121" s="67">
        <f t="shared" si="634"/>
        <v>23.167191650853894</v>
      </c>
      <c r="AH121" s="92"/>
      <c r="AI121" s="220"/>
      <c r="AJ121" s="67">
        <f t="shared" si="635"/>
        <v>0</v>
      </c>
      <c r="AK121" s="92"/>
      <c r="AL121" s="220"/>
      <c r="AM121" s="67">
        <f t="shared" si="636"/>
        <v>0</v>
      </c>
      <c r="AN121" s="92"/>
      <c r="AO121" s="220"/>
      <c r="AP121" s="67">
        <f t="shared" si="637"/>
        <v>0</v>
      </c>
      <c r="AQ121" s="92"/>
      <c r="AR121" s="220"/>
      <c r="AS121" s="67">
        <f t="shared" si="638"/>
        <v>0</v>
      </c>
      <c r="AT121" s="92"/>
      <c r="AU121" s="220"/>
      <c r="AV121" s="67">
        <f t="shared" si="639"/>
        <v>0</v>
      </c>
      <c r="AW121" s="92"/>
      <c r="AX121" s="220"/>
      <c r="AY121" s="67">
        <f t="shared" si="640"/>
        <v>0</v>
      </c>
      <c r="AZ121" s="92"/>
      <c r="BA121" s="220"/>
      <c r="BB121" s="67">
        <f t="shared" si="641"/>
        <v>0</v>
      </c>
      <c r="BC121" s="92"/>
      <c r="BD121" s="220"/>
      <c r="BE121" s="67">
        <f t="shared" si="642"/>
        <v>0</v>
      </c>
      <c r="BF121" s="92"/>
      <c r="BG121" s="220"/>
      <c r="BH121" s="67">
        <f t="shared" si="643"/>
        <v>0</v>
      </c>
      <c r="BI121" s="68"/>
      <c r="BJ121" s="154">
        <f t="shared" si="644"/>
        <v>498</v>
      </c>
      <c r="BK121" s="116">
        <f t="shared" si="645"/>
        <v>20832.73855787476</v>
      </c>
      <c r="BL121" s="50"/>
      <c r="BM121" s="5">
        <f ca="1">SUMIFS(INDIRECT("Sales!"&amp;RW121&amp;":"&amp;RW121),Sales!$1:$1,"&gt;"&amp;$BN$2,Sales!$1:$1,"&lt;="&amp;$C$2)/$BM$2*30</f>
        <v>75.666666666666657</v>
      </c>
      <c r="BN121" s="72"/>
      <c r="BO121" s="5">
        <f>SUMIF($DB$2:$RV$2,"&lt;"&amp;BO$2,$DB121:$RV121)-SUM($BN121:BN121)</f>
        <v>0</v>
      </c>
      <c r="BP121" s="5">
        <f>SUMIF($DB$2:$RV$2,"&lt;"&amp;BP$2,$DB121:$RV121)-SUM($BN121:BO121)</f>
        <v>0</v>
      </c>
      <c r="BQ121" s="5">
        <f>SUMIF($DB$2:$RV$2,"&lt;"&amp;BQ$2,$DB121:$RV121)-SUM($BN121:BP121)</f>
        <v>0</v>
      </c>
      <c r="BR121" s="5">
        <f>SUMIF($DB$2:$RV$2,"&lt;"&amp;BR$2,$DB121:$RV121)-SUM($BN121:BQ121)</f>
        <v>0</v>
      </c>
      <c r="BS121" s="5">
        <f>SUMIF($DB$2:$RV$2,"&lt;"&amp;BS$2,$DB121:$RV121)-SUM($BN121:BR121)</f>
        <v>0</v>
      </c>
      <c r="BT121" s="5">
        <f>SUMIF($DB$2:$RV$2,"&lt;"&amp;BT$2,$DB121:$RV121)-SUM($BN121:BS121)</f>
        <v>498</v>
      </c>
      <c r="BU121" s="5">
        <f t="shared" si="623"/>
        <v>473.45180722891564</v>
      </c>
      <c r="BV121" s="10"/>
      <c r="BW121" s="95"/>
      <c r="BX121" s="95">
        <v>0</v>
      </c>
      <c r="BY121" s="95">
        <v>0</v>
      </c>
      <c r="BZ121" s="95"/>
      <c r="CA121" s="95"/>
      <c r="CB121" s="95"/>
      <c r="CC121" s="79">
        <v>0</v>
      </c>
      <c r="CD121" s="79">
        <v>0</v>
      </c>
      <c r="CE121" s="79">
        <v>0</v>
      </c>
      <c r="CF121" s="79">
        <v>0</v>
      </c>
      <c r="CG121" s="79">
        <v>0</v>
      </c>
      <c r="CH121" s="79">
        <v>0</v>
      </c>
      <c r="CI121" s="79">
        <v>0</v>
      </c>
      <c r="CJ121" s="79">
        <v>0</v>
      </c>
      <c r="CK121" s="79">
        <v>0</v>
      </c>
      <c r="CL121" s="79">
        <v>0</v>
      </c>
      <c r="CM121" s="79">
        <v>0</v>
      </c>
      <c r="CN121" s="79">
        <v>0</v>
      </c>
      <c r="CO121" s="79">
        <v>0</v>
      </c>
      <c r="CP121" s="79">
        <v>20</v>
      </c>
      <c r="CQ121" s="79">
        <v>0</v>
      </c>
      <c r="CR121" s="79">
        <v>0</v>
      </c>
      <c r="CS121" s="79">
        <v>15</v>
      </c>
      <c r="CT121" s="79">
        <v>20</v>
      </c>
      <c r="CU121" s="79">
        <v>0</v>
      </c>
      <c r="CV121" s="79">
        <v>0</v>
      </c>
      <c r="CW121" s="79">
        <v>0</v>
      </c>
      <c r="CX121" s="95">
        <v>0</v>
      </c>
      <c r="CY121" s="79">
        <v>0</v>
      </c>
      <c r="CZ121" s="79">
        <v>0</v>
      </c>
      <c r="DA121" s="79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30</v>
      </c>
      <c r="HL121" s="5">
        <v>0</v>
      </c>
      <c r="HM121" s="5">
        <v>30</v>
      </c>
      <c r="HN121" s="5">
        <v>15</v>
      </c>
      <c r="HO121" s="5">
        <v>40</v>
      </c>
      <c r="HP121" s="5">
        <v>15</v>
      </c>
      <c r="HQ121" s="5">
        <v>15</v>
      </c>
      <c r="HR121" s="5">
        <v>20</v>
      </c>
      <c r="HS121" s="5">
        <v>15</v>
      </c>
      <c r="HT121" s="5">
        <v>15</v>
      </c>
      <c r="HU121" s="5">
        <v>15</v>
      </c>
      <c r="HV121" s="5">
        <v>45</v>
      </c>
      <c r="HW121" s="5">
        <v>20</v>
      </c>
      <c r="HX121" s="5">
        <v>60</v>
      </c>
      <c r="HY121" s="5">
        <v>50</v>
      </c>
      <c r="HZ121" s="5">
        <v>60</v>
      </c>
      <c r="IA121" s="5">
        <v>60</v>
      </c>
      <c r="IB121" s="5">
        <v>60</v>
      </c>
      <c r="IC121" s="5">
        <v>15</v>
      </c>
      <c r="ID121" s="5">
        <v>65</v>
      </c>
      <c r="IE121" s="5">
        <v>14</v>
      </c>
      <c r="IF121" s="5"/>
      <c r="IG121" s="5">
        <v>51</v>
      </c>
      <c r="IH121" s="5">
        <v>27</v>
      </c>
      <c r="II121" s="5">
        <v>26</v>
      </c>
      <c r="IJ121" s="5">
        <v>70</v>
      </c>
      <c r="IK121" s="5">
        <v>23</v>
      </c>
      <c r="IL121" s="5">
        <v>17</v>
      </c>
      <c r="IM121" s="5">
        <v>18</v>
      </c>
      <c r="IN121" s="5">
        <v>23</v>
      </c>
      <c r="IO121" s="5">
        <v>35</v>
      </c>
      <c r="IP121" s="5">
        <v>40</v>
      </c>
      <c r="IQ121" s="5">
        <v>32</v>
      </c>
      <c r="IR121" s="5">
        <v>32</v>
      </c>
      <c r="IS121" s="5">
        <v>13</v>
      </c>
      <c r="IT121" s="5">
        <v>45</v>
      </c>
      <c r="IU121" s="5">
        <v>32</v>
      </c>
      <c r="IV121" s="5">
        <v>48</v>
      </c>
      <c r="IW121" s="5">
        <v>58</v>
      </c>
      <c r="IX121" s="5">
        <v>45</v>
      </c>
      <c r="IY121" s="5">
        <v>55</v>
      </c>
      <c r="IZ121" s="5">
        <v>50</v>
      </c>
      <c r="JA121" s="5">
        <v>25</v>
      </c>
      <c r="JB121" s="5">
        <v>0</v>
      </c>
      <c r="JC121" s="5">
        <v>50</v>
      </c>
      <c r="JD121" s="5">
        <v>0</v>
      </c>
      <c r="JE121" s="5">
        <v>0</v>
      </c>
      <c r="JF121" s="5">
        <v>25</v>
      </c>
      <c r="JG121" s="5">
        <v>25</v>
      </c>
      <c r="JH121" s="5">
        <v>30</v>
      </c>
      <c r="JI121" s="5">
        <v>39</v>
      </c>
      <c r="JJ121" s="5">
        <v>34</v>
      </c>
      <c r="JK121" s="5">
        <v>33</v>
      </c>
      <c r="JL121" s="5">
        <v>40</v>
      </c>
      <c r="JM121" s="5">
        <v>54</v>
      </c>
      <c r="JN121" s="5">
        <v>28</v>
      </c>
      <c r="JO121" s="5">
        <v>50</v>
      </c>
      <c r="JP121" s="5">
        <v>37</v>
      </c>
      <c r="JQ121" s="5">
        <v>45</v>
      </c>
      <c r="JR121" s="5">
        <v>85</v>
      </c>
      <c r="JS121" s="5">
        <v>68</v>
      </c>
      <c r="JT121" s="5">
        <v>41</v>
      </c>
      <c r="JU121" s="5">
        <v>32</v>
      </c>
      <c r="JV121" s="54"/>
      <c r="JW121" s="5">
        <f>IF(BW121=0,0,IF($BJ121&gt;SUM(BX121:$JV121),IF(BW121+SUM(BX121:$JV121)&gt;$BJ121,$BJ121-SUM(JX121:$RV121),BW121),0))</f>
        <v>0</v>
      </c>
      <c r="JX121" s="5">
        <f>IF(BX121=0,0,IF($BJ121&gt;SUM(BY121:$JV121),IF(BX121+SUM(BY121:$JV121)&gt;$BJ121,$BJ121-SUM(JY121:$RV121),BX121),0))</f>
        <v>0</v>
      </c>
      <c r="JY121" s="5">
        <f>IF(BY121=0,0,IF($BJ121&gt;SUM(BZ121:$JV121),IF(BY121+SUM(BZ121:$JV121)&gt;$BJ121,$BJ121-SUM(JZ121:$RV121),BY121),0))</f>
        <v>0</v>
      </c>
      <c r="JZ121" s="5">
        <f>IF(BZ121=0,0,IF($BJ121&gt;SUM(CA121:$JV121),IF(BZ121+SUM(CA121:$JV121)&gt;$BJ121,$BJ121-SUM(KA121:$RV121),BZ121),0))</f>
        <v>0</v>
      </c>
      <c r="KA121" s="5">
        <f>IF(CA121=0,0,IF($BJ121&gt;SUM(CB121:$JV121),IF(CA121+SUM(CB121:$JV121)&gt;$BJ121,$BJ121-SUM(KB121:$RV121),CA121),0))</f>
        <v>0</v>
      </c>
      <c r="KB121" s="5">
        <f>IF(CB121=0,0,IF($BJ121&gt;SUM(CC121:$JV121),IF(CB121+SUM(CC121:$JV121)&gt;$BJ121,$BJ121-SUM(KC121:$RV121),CB121),0))</f>
        <v>0</v>
      </c>
      <c r="KC121" s="5">
        <f>IF(CC121=0,0,IF($BJ121&gt;SUM(CD121:$JV121),IF(CC121+SUM(CD121:$JV121)&gt;$BJ121,$BJ121-SUM(KD121:$RV121),CC121),0))</f>
        <v>0</v>
      </c>
      <c r="KD121" s="5">
        <f>IF(CD121=0,0,IF($BJ121&gt;SUM(CE121:$JV121),IF(CD121+SUM(CE121:$JV121)&gt;$BJ121,$BJ121-SUM(KE121:$RV121),CD121),0))</f>
        <v>0</v>
      </c>
      <c r="KE121" s="5">
        <f>IF(CE121=0,0,IF($BJ121&gt;SUM(CF121:$JV121),IF(CE121+SUM(CF121:$JV121)&gt;$BJ121,$BJ121-SUM(KF121:$RV121),CE121),0))</f>
        <v>0</v>
      </c>
      <c r="KF121" s="5">
        <f>IF(CF121=0,0,IF($BJ121&gt;SUM(CG121:$JV121),IF(CF121+SUM(CG121:$JV121)&gt;$BJ121,$BJ121-SUM(KG121:$RV121),CF121),0))</f>
        <v>0</v>
      </c>
      <c r="KG121" s="5">
        <f>IF(CG121=0,0,IF($BJ121&gt;SUM(CH121:$JV121),IF(CG121+SUM(CH121:$JV121)&gt;$BJ121,$BJ121-SUM(KH121:$RV121),CG121),0))</f>
        <v>0</v>
      </c>
      <c r="KH121" s="5">
        <f>IF(CH121=0,0,IF($BJ121&gt;SUM(CI121:$JV121),IF(CH121+SUM(CI121:$JV121)&gt;$BJ121,$BJ121-SUM(KI121:$RV121),CH121),0))</f>
        <v>0</v>
      </c>
      <c r="KI121" s="5">
        <f>IF(CI121=0,0,IF($BJ121&gt;SUM(CJ121:$JV121),IF(CI121+SUM(CJ121:$JV121)&gt;$BJ121,$BJ121-SUM(KJ121:$RV121),CI121),0))</f>
        <v>0</v>
      </c>
      <c r="KJ121" s="5">
        <f>IF(CJ121=0,0,IF($BJ121&gt;SUM(CK121:$JV121),IF(CJ121+SUM(CK121:$JV121)&gt;$BJ121,$BJ121-SUM(KK121:$RV121),CJ121),0))</f>
        <v>0</v>
      </c>
      <c r="KK121" s="5">
        <f>IF(CK121=0,0,IF($BJ121&gt;SUM(CL121:$JV121),IF(CK121+SUM(CL121:$JV121)&gt;$BJ121,$BJ121-SUM(KL121:$RV121),CK121),0))</f>
        <v>0</v>
      </c>
      <c r="KL121" s="5">
        <f>IF(CL121=0,0,IF($BJ121&gt;SUM(CM121:$JV121),IF(CL121+SUM(CM121:$JV121)&gt;$BJ121,$BJ121-SUM(KM121:$RV121),CL121),0))</f>
        <v>0</v>
      </c>
      <c r="KM121" s="5">
        <f>IF(CM121=0,0,IF($BJ121&gt;SUM(CN121:$JV121),IF(CM121+SUM(CN121:$JV121)&gt;$BJ121,$BJ121-SUM(KN121:$RV121),CM121),0))</f>
        <v>0</v>
      </c>
      <c r="KN121" s="5">
        <f>IF(CN121=0,0,IF($BJ121&gt;SUM(CO121:$JV121),IF(CN121+SUM(CO121:$JV121)&gt;$BJ121,$BJ121-SUM(KO121:$RV121),CN121),0))</f>
        <v>0</v>
      </c>
      <c r="KO121" s="5">
        <f>IF(CO121=0,0,IF($BJ121&gt;SUM(CP121:$JV121),IF(CO121+SUM(CP121:$JV121)&gt;$BJ121,$BJ121-SUM(KP121:$RV121),CO121),0))</f>
        <v>0</v>
      </c>
      <c r="KP121" s="5">
        <f>IF(CP121=0,0,IF($BJ121&gt;SUM(CQ121:$JV121),IF(CP121+SUM(CQ121:$JV121)&gt;$BJ121,$BJ121-SUM(KQ121:$RV121),CP121),0))</f>
        <v>0</v>
      </c>
      <c r="KQ121" s="5">
        <f>IF(CQ121=0,0,IF($BJ121&gt;SUM(CR121:$JV121),IF(CQ121+SUM(CR121:$JV121)&gt;$BJ121,$BJ121-SUM(KR121:$RV121),CQ121),0))</f>
        <v>0</v>
      </c>
      <c r="KR121" s="5">
        <f>IF(CR121=0,0,IF($BJ121&gt;SUM(CS121:$JV121),IF(CR121+SUM(CS121:$JV121)&gt;$BJ121,$BJ121-SUM(KS121:$RV121),CR121),0))</f>
        <v>0</v>
      </c>
      <c r="KS121" s="5">
        <f>IF(CS121=0,0,IF($BJ121&gt;SUM(CT121:$JV121),IF(CS121+SUM(CT121:$JV121)&gt;$BJ121,$BJ121-SUM(KT121:$RV121),CS121),0))</f>
        <v>0</v>
      </c>
      <c r="KT121" s="5">
        <f>IF(CT121=0,0,IF($BJ121&gt;SUM(CU121:$JV121),IF(CT121+SUM(CU121:$JV121)&gt;$BJ121,$BJ121-SUM(KU121:$RV121),CT121),0))</f>
        <v>0</v>
      </c>
      <c r="KU121" s="5">
        <f>IF(CU121=0,0,IF($BJ121&gt;SUM(CV121:$JV121),IF(CU121+SUM(CV121:$JV121)&gt;$BJ121,$BJ121-SUM(KV121:$RV121),CU121),0))</f>
        <v>0</v>
      </c>
      <c r="KV121" s="5">
        <f>IF(CV121=0,0,IF($BJ121&gt;SUM(CW121:$JV121),IF(CV121+SUM(CW121:$JV121)&gt;$BJ121,$BJ121-SUM(KW121:$RV121),CV121),0))</f>
        <v>0</v>
      </c>
      <c r="KW121" s="5">
        <f>IF(CW121=0,0,IF($BJ121&gt;SUM(CX121:$JV121),IF(CW121+SUM(CX121:$JV121)&gt;$BJ121,$BJ121-SUM(KX121:$RV121),CW121),0))</f>
        <v>0</v>
      </c>
      <c r="KX121" s="5">
        <f>IF(CX121=0,0,IF($BJ121&gt;SUM(CY121:$JV121),IF(CX121+SUM(CY121:$JV121)&gt;$BJ121,$BJ121-SUM(KY121:$RV121),CX121),0))</f>
        <v>0</v>
      </c>
      <c r="KY121" s="5">
        <f>IF(CY121=0,0,IF($BJ121&gt;SUM(CZ121:$JV121),IF(CY121+SUM(CZ121:$JV121)&gt;$BJ121,$BJ121-SUM(KZ121:$RV121),CY121),0))</f>
        <v>0</v>
      </c>
      <c r="KZ121" s="5">
        <f>IF(CZ121=0,0,IF($BJ121&gt;SUM(DA121:$JV121),IF(CZ121+SUM(DA121:$JV121)&gt;$BJ121,$BJ121-SUM(LA121:$RV121),CZ121),0))</f>
        <v>0</v>
      </c>
      <c r="LA121" s="5">
        <f>IF(DA121=0,0,IF($BJ121&gt;SUM(DB121:$JV121),IF(DA121+SUM(DB121:$JV121)&gt;$BJ121,$BJ121-SUM(LB121:$RV121),DA121),0))</f>
        <v>0</v>
      </c>
      <c r="LB121" s="5">
        <f>IF(DB121=0,0,IF($BJ121&gt;SUM(DC121:$JV121),IF(DB121+SUM(DC121:$JV121)&gt;$BJ121,$BJ121-SUM(LC121:$RV121),DB121),0))</f>
        <v>0</v>
      </c>
      <c r="LC121" s="5">
        <f>IF(DC121=0,0,IF($BJ121&gt;SUM(DD121:$JV121),IF(DC121+SUM(DD121:$JV121)&gt;$BJ121,$BJ121-SUM(LD121:$RV121),DC121),0))</f>
        <v>0</v>
      </c>
      <c r="LD121" s="5">
        <f>IF(DD121=0,0,IF($BJ121&gt;SUM(DE121:$JV121),IF(DD121+SUM(DE121:$JV121)&gt;$BJ121,$BJ121-SUM(LE121:$RV121),DD121),0))</f>
        <v>0</v>
      </c>
      <c r="LE121" s="5">
        <f>IF(DE121=0,0,IF($BJ121&gt;SUM(DF121:$JV121),IF(DE121+SUM(DF121:$JV121)&gt;$BJ121,$BJ121-SUM(LF121:$RV121),DE121),0))</f>
        <v>0</v>
      </c>
      <c r="LF121" s="5">
        <f>IF(DF121=0,0,IF($BJ121&gt;SUM(DG121:$JV121),IF(DF121+SUM(DG121:$JV121)&gt;$BJ121,$BJ121-SUM(LG121:$RV121),DF121),0))</f>
        <v>0</v>
      </c>
      <c r="LG121" s="5">
        <f>IF(DG121=0,0,IF($BJ121&gt;SUM(DH121:$JV121),IF(DG121+SUM(DH121:$JV121)&gt;$BJ121,$BJ121-SUM(LH121:$RV121),DG121),0))</f>
        <v>0</v>
      </c>
      <c r="LH121" s="5">
        <f>IF(DH121=0,0,IF($BJ121&gt;SUM(DI121:$JV121),IF(DH121+SUM(DI121:$JV121)&gt;$BJ121,$BJ121-SUM(LI121:$RV121),DH121),0))</f>
        <v>0</v>
      </c>
      <c r="LI121" s="5">
        <f>IF(DI121=0,0,IF($BJ121&gt;SUM(DJ121:$JV121),IF(DI121+SUM(DJ121:$JV121)&gt;$BJ121,$BJ121-SUM(LJ121:$RV121),DI121),0))</f>
        <v>0</v>
      </c>
      <c r="LJ121" s="5">
        <f>IF(DJ121=0,0,IF($BJ121&gt;SUM(DK121:$JV121),IF(DJ121+SUM(DK121:$JV121)&gt;$BJ121,$BJ121-SUM(LK121:$RV121),DJ121),0))</f>
        <v>0</v>
      </c>
      <c r="LK121" s="5">
        <f>IF(DK121=0,0,IF($BJ121&gt;SUM(DL121:$JV121),IF(DK121+SUM(DL121:$JV121)&gt;$BJ121,$BJ121-SUM(LL121:$RV121),DK121),0))</f>
        <v>0</v>
      </c>
      <c r="LL121" s="5">
        <f>IF(DL121=0,0,IF($BJ121&gt;SUM(DM121:$JV121),IF(DL121+SUM(DM121:$JV121)&gt;$BJ121,$BJ121-SUM(LM121:$RV121),DL121),0))</f>
        <v>0</v>
      </c>
      <c r="LM121" s="5">
        <f>IF(DM121=0,0,IF($BJ121&gt;SUM(DN121:$JV121),IF(DM121+SUM(DN121:$JV121)&gt;$BJ121,$BJ121-SUM(LN121:$RV121),DM121),0))</f>
        <v>0</v>
      </c>
      <c r="LN121" s="5">
        <f>IF(DN121=0,0,IF($BJ121&gt;SUM(DO121:$JV121),IF(DN121+SUM(DO121:$JV121)&gt;$BJ121,$BJ121-SUM(LO121:$RV121),DN121),0))</f>
        <v>0</v>
      </c>
      <c r="LO121" s="5">
        <f>IF(DO121=0,0,IF($BJ121&gt;SUM(DP121:$JV121),IF(DO121+SUM(DP121:$JV121)&gt;$BJ121,$BJ121-SUM(LP121:$RV121),DO121),0))</f>
        <v>0</v>
      </c>
      <c r="LP121" s="5">
        <f>IF(DP121=0,0,IF($BJ121&gt;SUM(DQ121:$JV121),IF(DP121+SUM(DQ121:$JV121)&gt;$BJ121,$BJ121-SUM(LQ121:$RV121),DP121),0))</f>
        <v>0</v>
      </c>
      <c r="LQ121" s="5">
        <f>IF(DQ121=0,0,IF($BJ121&gt;SUM(DR121:$JV121),IF(DQ121+SUM(DR121:$JV121)&gt;$BJ121,$BJ121-SUM(LR121:$RV121),DQ121),0))</f>
        <v>0</v>
      </c>
      <c r="LR121" s="5">
        <f>IF(DR121=0,0,IF($BJ121&gt;SUM(DS121:$JV121),IF(DR121+SUM(DS121:$JV121)&gt;$BJ121,$BJ121-SUM(LS121:$RV121),DR121),0))</f>
        <v>0</v>
      </c>
      <c r="LS121" s="5">
        <f>IF(DS121=0,0,IF($BJ121&gt;SUM(DT121:$JV121),IF(DS121+SUM(DT121:$JV121)&gt;$BJ121,$BJ121-SUM(LT121:$RV121),DS121),0))</f>
        <v>0</v>
      </c>
      <c r="LT121" s="5">
        <f>IF(DT121=0,0,IF($BJ121&gt;SUM(DU121:$JV121),IF(DT121+SUM(DU121:$JV121)&gt;$BJ121,$BJ121-SUM(LU121:$RV121),DT121),0))</f>
        <v>0</v>
      </c>
      <c r="LU121" s="5">
        <f>IF(DU121=0,0,IF($BJ121&gt;SUM(DV121:$JV121),IF(DU121+SUM(DV121:$JV121)&gt;$BJ121,$BJ121-SUM(LV121:$RV121),DU121),0))</f>
        <v>0</v>
      </c>
      <c r="LV121" s="5">
        <f>IF(DV121=0,0,IF($BJ121&gt;SUM(DW121:$JV121),IF(DV121+SUM(DW121:$JV121)&gt;$BJ121,$BJ121-SUM(LW121:$RV121),DV121),0))</f>
        <v>0</v>
      </c>
      <c r="LW121" s="5">
        <f>IF(DW121=0,0,IF($BJ121&gt;SUM(DX121:$JV121),IF(DW121+SUM(DX121:$JV121)&gt;$BJ121,$BJ121-SUM(LX121:$RV121),DW121),0))</f>
        <v>0</v>
      </c>
      <c r="LX121" s="5">
        <f>IF(DX121=0,0,IF($BJ121&gt;SUM(DY121:$JV121),IF(DX121+SUM(DY121:$JV121)&gt;$BJ121,$BJ121-SUM(LY121:$RV121),DX121),0))</f>
        <v>0</v>
      </c>
      <c r="LY121" s="5">
        <f>IF(DY121=0,0,IF($BJ121&gt;SUM(DZ121:$JV121),IF(DY121+SUM(DZ121:$JV121)&gt;$BJ121,$BJ121-SUM(LZ121:$RV121),DY121),0))</f>
        <v>0</v>
      </c>
      <c r="LZ121" s="5">
        <f>IF(DZ121=0,0,IF($BJ121&gt;SUM(EA121:$JV121),IF(DZ121+SUM(EA121:$JV121)&gt;$BJ121,$BJ121-SUM(MA121:$RV121),DZ121),0))</f>
        <v>0</v>
      </c>
      <c r="MA121" s="5">
        <f>IF(EA121=0,0,IF($BJ121&gt;SUM(EB121:$JV121),IF(EA121+SUM(EB121:$JV121)&gt;$BJ121,$BJ121-SUM(MB121:$RV121),EA121),0))</f>
        <v>0</v>
      </c>
      <c r="MB121" s="5">
        <f>IF(EB121=0,0,IF($BJ121&gt;SUM(EC121:$JV121),IF(EB121+SUM(EC121:$JV121)&gt;$BJ121,$BJ121-SUM(MC121:$RV121),EB121),0))</f>
        <v>0</v>
      </c>
      <c r="MC121" s="5">
        <f>IF(EC121=0,0,IF($BJ121&gt;SUM(ED121:$JV121),IF(EC121+SUM(ED121:$JV121)&gt;$BJ121,$BJ121-SUM(MD121:$RV121),EC121),0))</f>
        <v>0</v>
      </c>
      <c r="MD121" s="5">
        <f>IF(ED121=0,0,IF($BJ121&gt;SUM(EE121:$JV121),IF(ED121+SUM(EE121:$JV121)&gt;$BJ121,$BJ121-SUM(ME121:$RV121),ED121),0))</f>
        <v>0</v>
      </c>
      <c r="ME121" s="5">
        <f>IF(EE121=0,0,IF($BJ121&gt;SUM(EF121:$JV121),IF(EE121+SUM(EF121:$JV121)&gt;$BJ121,$BJ121-SUM(MF121:$RV121),EE121),0))</f>
        <v>0</v>
      </c>
      <c r="MF121" s="5">
        <f>IF(EF121=0,0,IF($BJ121&gt;SUM(EG121:$JV121),IF(EF121+SUM(EG121:$JV121)&gt;$BJ121,$BJ121-SUM(MG121:$RV121),EF121),0))</f>
        <v>0</v>
      </c>
      <c r="MG121" s="5">
        <f>IF(EG121=0,0,IF($BJ121&gt;SUM(EH121:$JV121),IF(EG121+SUM(EH121:$JV121)&gt;$BJ121,$BJ121-SUM(MH121:$RV121),EG121),0))</f>
        <v>0</v>
      </c>
      <c r="MH121" s="5">
        <f>IF(EH121=0,0,IF($BJ121&gt;SUM(EI121:$JV121),IF(EH121+SUM(EI121:$JV121)&gt;$BJ121,$BJ121-SUM(MI121:$RV121),EH121),0))</f>
        <v>0</v>
      </c>
      <c r="MI121" s="5">
        <f>IF(EI121=0,0,IF($BJ121&gt;SUM(EJ121:$JV121),IF(EI121+SUM(EJ121:$JV121)&gt;$BJ121,$BJ121-SUM(MJ121:$RV121),EI121),0))</f>
        <v>0</v>
      </c>
      <c r="MJ121" s="5">
        <f>IF(EJ121=0,0,IF($BJ121&gt;SUM(EK121:$JV121),IF(EJ121+SUM(EK121:$JV121)&gt;$BJ121,$BJ121-SUM(MK121:$RV121),EJ121),0))</f>
        <v>0</v>
      </c>
      <c r="MK121" s="5">
        <f>IF(EK121=0,0,IF($BJ121&gt;SUM(EL121:$JV121),IF(EK121+SUM(EL121:$JV121)&gt;$BJ121,$BJ121-SUM(ML121:$RV121),EK121),0))</f>
        <v>0</v>
      </c>
      <c r="ML121" s="5">
        <f>IF(EL121=0,0,IF($BJ121&gt;SUM(EM121:$JV121),IF(EL121+SUM(EM121:$JV121)&gt;$BJ121,$BJ121-SUM(MM121:$RV121),EL121),0))</f>
        <v>0</v>
      </c>
      <c r="MM121" s="5">
        <f>IF(EM121=0,0,IF($BJ121&gt;SUM(EN121:$JV121),IF(EM121+SUM(EN121:$JV121)&gt;$BJ121,$BJ121-SUM(MN121:$RV121),EM121),0))</f>
        <v>0</v>
      </c>
      <c r="MN121" s="5">
        <f>IF(EN121=0,0,IF($BJ121&gt;SUM(EO121:$JV121),IF(EN121+SUM(EO121:$JV121)&gt;$BJ121,$BJ121-SUM(MO121:$RV121),EN121),0))</f>
        <v>0</v>
      </c>
      <c r="MO121" s="5">
        <f>IF(EO121=0,0,IF($BJ121&gt;SUM(EP121:$JV121),IF(EO121+SUM(EP121:$JV121)&gt;$BJ121,$BJ121-SUM(MP121:$RV121),EO121),0))</f>
        <v>0</v>
      </c>
      <c r="MP121" s="5">
        <f>IF(EP121=0,0,IF($BJ121&gt;SUM(EQ121:$JV121),IF(EP121+SUM(EQ121:$JV121)&gt;$BJ121,$BJ121-SUM(MQ121:$RV121),EP121),0))</f>
        <v>0</v>
      </c>
      <c r="MQ121" s="5">
        <f>IF(EQ121=0,0,IF($BJ121&gt;SUM(ER121:$JV121),IF(EQ121+SUM(ER121:$JV121)&gt;$BJ121,$BJ121-SUM(MR121:$RV121),EQ121),0))</f>
        <v>0</v>
      </c>
      <c r="MR121" s="5">
        <f>IF(ER121=0,0,IF($BJ121&gt;SUM(ES121:$JV121),IF(ER121+SUM(ES121:$JV121)&gt;$BJ121,$BJ121-SUM(MS121:$RV121),ER121),0))</f>
        <v>0</v>
      </c>
      <c r="MS121" s="5">
        <f>IF(ES121=0,0,IF($BJ121&gt;SUM(ET121:$JV121),IF(ES121+SUM(ET121:$JV121)&gt;$BJ121,$BJ121-SUM(MT121:$RV121),ES121),0))</f>
        <v>0</v>
      </c>
      <c r="MT121" s="5">
        <f>IF(ET121=0,0,IF($BJ121&gt;SUM(EU121:$JV121),IF(ET121+SUM(EU121:$JV121)&gt;$BJ121,$BJ121-SUM(MU121:$RV121),ET121),0))</f>
        <v>0</v>
      </c>
      <c r="MU121" s="5">
        <f>IF(EU121=0,0,IF($BJ121&gt;SUM(EV121:$JV121),IF(EU121+SUM(EV121:$JV121)&gt;$BJ121,$BJ121-SUM(MV121:$RV121),EU121),0))</f>
        <v>0</v>
      </c>
      <c r="MV121" s="5">
        <f>IF(EV121=0,0,IF($BJ121&gt;SUM(EW121:$JV121),IF(EV121+SUM(EW121:$JV121)&gt;$BJ121,$BJ121-SUM(MW121:$RV121),EV121),0))</f>
        <v>0</v>
      </c>
      <c r="MW121" s="5">
        <f>IF(EW121=0,0,IF($BJ121&gt;SUM(EX121:$JV121),IF(EW121+SUM(EX121:$JV121)&gt;$BJ121,$BJ121-SUM(MX121:$RV121),EW121),0))</f>
        <v>0</v>
      </c>
      <c r="MX121" s="5">
        <f>IF(EX121=0,0,IF($BJ121&gt;SUM(EY121:$JV121),IF(EX121+SUM(EY121:$JV121)&gt;$BJ121,$BJ121-SUM(MY121:$RV121),EX121),0))</f>
        <v>0</v>
      </c>
      <c r="MY121" s="5">
        <f>IF(EY121=0,0,IF($BJ121&gt;SUM(EZ121:$JV121),IF(EY121+SUM(EZ121:$JV121)&gt;$BJ121,$BJ121-SUM(MZ121:$RV121),EY121),0))</f>
        <v>0</v>
      </c>
      <c r="MZ121" s="5">
        <f>IF(EZ121=0,0,IF($BJ121&gt;SUM(FA121:$JV121),IF(EZ121+SUM(FA121:$JV121)&gt;$BJ121,$BJ121-SUM(NA121:$RV121),EZ121),0))</f>
        <v>0</v>
      </c>
      <c r="NA121" s="5">
        <f>IF(FA121=0,0,IF($BJ121&gt;SUM(FB121:$JV121),IF(FA121+SUM(FB121:$JV121)&gt;$BJ121,$BJ121-SUM(NB121:$RV121),FA121),0))</f>
        <v>0</v>
      </c>
      <c r="NB121" s="5">
        <f>IF(FB121=0,0,IF($BJ121&gt;SUM(FC121:$JV121),IF(FB121+SUM(FC121:$JV121)&gt;$BJ121,$BJ121-SUM(NC121:$RV121),FB121),0))</f>
        <v>0</v>
      </c>
      <c r="NC121" s="5">
        <f>IF(FC121=0,0,IF($BJ121&gt;SUM(FD121:$JV121),IF(FC121+SUM(FD121:$JV121)&gt;$BJ121,$BJ121-SUM(ND121:$RV121),FC121),0))</f>
        <v>0</v>
      </c>
      <c r="ND121" s="5">
        <f>IF(FD121=0,0,IF($BJ121&gt;SUM(FE121:$JV121),IF(FD121+SUM(FE121:$JV121)&gt;$BJ121,$BJ121-SUM(NE121:$RV121),FD121),0))</f>
        <v>0</v>
      </c>
      <c r="NE121" s="5">
        <f>IF(FE121=0,0,IF($BJ121&gt;SUM(FF121:$JV121),IF(FE121+SUM(FF121:$JV121)&gt;$BJ121,$BJ121-SUM(NF121:$RV121),FE121),0))</f>
        <v>0</v>
      </c>
      <c r="NF121" s="5">
        <f>IF(FF121=0,0,IF($BJ121&gt;SUM(FG121:$JV121),IF(FF121+SUM(FG121:$JV121)&gt;$BJ121,$BJ121-SUM(NG121:$RV121),FF121),0))</f>
        <v>0</v>
      </c>
      <c r="NG121" s="5">
        <f>IF(FG121=0,0,IF($BJ121&gt;SUM(FH121:$JV121),IF(FG121+SUM(FH121:$JV121)&gt;$BJ121,$BJ121-SUM(NH121:$RV121),FG121),0))</f>
        <v>0</v>
      </c>
      <c r="NH121" s="5">
        <f>IF(FH121=0,0,IF($BJ121&gt;SUM(FI121:$JV121),IF(FH121+SUM(FI121:$JV121)&gt;$BJ121,$BJ121-SUM(NI121:$RV121),FH121),0))</f>
        <v>0</v>
      </c>
      <c r="NI121" s="5">
        <f>IF(FI121=0,0,IF($BJ121&gt;SUM(FJ121:$JV121),IF(FI121+SUM(FJ121:$JV121)&gt;$BJ121,$BJ121-SUM(NJ121:$RV121),FI121),0))</f>
        <v>0</v>
      </c>
      <c r="NJ121" s="5">
        <f>IF(FJ121=0,0,IF($BJ121&gt;SUM(FK121:$JV121),IF(FJ121+SUM(FK121:$JV121)&gt;$BJ121,$BJ121-SUM(NK121:$RV121),FJ121),0))</f>
        <v>0</v>
      </c>
      <c r="NK121" s="5">
        <f>IF(FK121=0,0,IF($BJ121&gt;SUM(FL121:$JV121),IF(FK121+SUM(FL121:$JV121)&gt;$BJ121,$BJ121-SUM(NL121:$RV121),FK121),0))</f>
        <v>0</v>
      </c>
      <c r="NL121" s="5">
        <f>IF(FL121=0,0,IF($BJ121&gt;SUM(FM121:$JV121),IF(FL121+SUM(FM121:$JV121)&gt;$BJ121,$BJ121-SUM(NM121:$RV121),FL121),0))</f>
        <v>0</v>
      </c>
      <c r="NM121" s="5">
        <f>IF(FM121=0,0,IF($BJ121&gt;SUM(FN121:$JV121),IF(FM121+SUM(FN121:$JV121)&gt;$BJ121,$BJ121-SUM(NN121:$RV121),FM121),0))</f>
        <v>0</v>
      </c>
      <c r="NN121" s="5">
        <f>IF(FN121=0,0,IF($BJ121&gt;SUM(FO121:$JV121),IF(FN121+SUM(FO121:$JV121)&gt;$BJ121,$BJ121-SUM(NO121:$RV121),FN121),0))</f>
        <v>0</v>
      </c>
      <c r="NO121" s="5">
        <f>IF(FO121=0,0,IF($BJ121&gt;SUM(FP121:$JV121),IF(FO121+SUM(FP121:$JV121)&gt;$BJ121,$BJ121-SUM(NP121:$RV121),FO121),0))</f>
        <v>0</v>
      </c>
      <c r="NP121" s="5">
        <f>IF(FP121=0,0,IF($BJ121&gt;SUM(FQ121:$JV121),IF(FP121+SUM(FQ121:$JV121)&gt;$BJ121,$BJ121-SUM(NQ121:$RV121),FP121),0))</f>
        <v>0</v>
      </c>
      <c r="NQ121" s="5">
        <f>IF(FQ121=0,0,IF($BJ121&gt;SUM(FR121:$JV121),IF(FQ121+SUM(FR121:$JV121)&gt;$BJ121,$BJ121-SUM(NR121:$RV121),FQ121),0))</f>
        <v>0</v>
      </c>
      <c r="NR121" s="5">
        <f>IF(FR121=0,0,IF($BJ121&gt;SUM(FS121:$JV121),IF(FR121+SUM(FS121:$JV121)&gt;$BJ121,$BJ121-SUM(NS121:$RV121),FR121),0))</f>
        <v>0</v>
      </c>
      <c r="NS121" s="5">
        <f>IF(FS121=0,0,IF($BJ121&gt;SUM(FT121:$JV121),IF(FS121+SUM(FT121:$JV121)&gt;$BJ121,$BJ121-SUM(NT121:$RV121),FS121),0))</f>
        <v>0</v>
      </c>
      <c r="NT121" s="5">
        <f>IF(FT121=0,0,IF($BJ121&gt;SUM(FU121:$JV121),IF(FT121+SUM(FU121:$JV121)&gt;$BJ121,$BJ121-SUM(NU121:$RV121),FT121),0))</f>
        <v>0</v>
      </c>
      <c r="NU121" s="5">
        <f>IF(FU121=0,0,IF($BJ121&gt;SUM(FV121:$JV121),IF(FU121+SUM(FV121:$JV121)&gt;$BJ121,$BJ121-SUM(NV121:$RV121),FU121),0))</f>
        <v>0</v>
      </c>
      <c r="NV121" s="5">
        <f>IF(FV121=0,0,IF($BJ121&gt;SUM(FW121:$JV121),IF(FV121+SUM(FW121:$JV121)&gt;$BJ121,$BJ121-SUM(NW121:$RV121),FV121),0))</f>
        <v>0</v>
      </c>
      <c r="NW121" s="5">
        <f>IF(FW121=0,0,IF($BJ121&gt;SUM(FX121:$JV121),IF(FW121+SUM(FX121:$JV121)&gt;$BJ121,$BJ121-SUM(NX121:$RV121),FW121),0))</f>
        <v>0</v>
      </c>
      <c r="NX121" s="5">
        <f>IF(FX121=0,0,IF($BJ121&gt;SUM(FY121:$JV121),IF(FX121+SUM(FY121:$JV121)&gt;$BJ121,$BJ121-SUM(NY121:$RV121),FX121),0))</f>
        <v>0</v>
      </c>
      <c r="NY121" s="5">
        <f>IF(FY121=0,0,IF($BJ121&gt;SUM(FZ121:$JV121),IF(FY121+SUM(FZ121:$JV121)&gt;$BJ121,$BJ121-SUM(NZ121:$RV121),FY121),0))</f>
        <v>0</v>
      </c>
      <c r="NZ121" s="5">
        <f>IF(FZ121=0,0,IF($BJ121&gt;SUM(GA121:$JV121),IF(FZ121+SUM(GA121:$JV121)&gt;$BJ121,$BJ121-SUM(OA121:$RV121),FZ121),0))</f>
        <v>0</v>
      </c>
      <c r="OA121" s="5">
        <f>IF(GA121=0,0,IF($BJ121&gt;SUM(GB121:$JV121),IF(GA121+SUM(GB121:$JV121)&gt;$BJ121,$BJ121-SUM(OB121:$RV121),GA121),0))</f>
        <v>0</v>
      </c>
      <c r="OB121" s="5">
        <f>IF(GB121=0,0,IF($BJ121&gt;SUM(GC121:$JV121),IF(GB121+SUM(GC121:$JV121)&gt;$BJ121,$BJ121-SUM(OC121:$RV121),GB121),0))</f>
        <v>0</v>
      </c>
      <c r="OC121" s="5">
        <f>IF(GC121=0,0,IF($BJ121&gt;SUM(GD121:$JV121),IF(GC121+SUM(GD121:$JV121)&gt;$BJ121,$BJ121-SUM(OD121:$RV121),GC121),0))</f>
        <v>0</v>
      </c>
      <c r="OD121" s="5">
        <f>IF(GD121=0,0,IF($BJ121&gt;SUM(GE121:$JV121),IF(GD121+SUM(GE121:$JV121)&gt;$BJ121,$BJ121-SUM(OE121:$RV121),GD121),0))</f>
        <v>0</v>
      </c>
      <c r="OE121" s="5">
        <f>IF(GE121=0,0,IF($BJ121&gt;SUM(GF121:$JV121),IF(GE121+SUM(GF121:$JV121)&gt;$BJ121,$BJ121-SUM(OF121:$RV121),GE121),0))</f>
        <v>0</v>
      </c>
      <c r="OF121" s="5">
        <f>IF(GF121=0,0,IF($BJ121&gt;SUM(GG121:$JV121),IF(GF121+SUM(GG121:$JV121)&gt;$BJ121,$BJ121-SUM(OG121:$RV121),GF121),0))</f>
        <v>0</v>
      </c>
      <c r="OG121" s="5">
        <f>IF(GG121=0,0,IF($BJ121&gt;SUM(GH121:$JV121),IF(GG121+SUM(GH121:$JV121)&gt;$BJ121,$BJ121-SUM(OH121:$RV121),GG121),0))</f>
        <v>0</v>
      </c>
      <c r="OH121" s="5">
        <f>IF(GH121=0,0,IF($BJ121&gt;SUM(GI121:$JV121),IF(GH121+SUM(GI121:$JV121)&gt;$BJ121,$BJ121-SUM(OI121:$RV121),GH121),0))</f>
        <v>0</v>
      </c>
      <c r="OI121" s="5">
        <f>IF(GI121=0,0,IF($BJ121&gt;SUM(GJ121:$JV121),IF(GI121+SUM(GJ121:$JV121)&gt;$BJ121,$BJ121-SUM(OJ121:$RV121),GI121),0))</f>
        <v>0</v>
      </c>
      <c r="OJ121" s="5">
        <f>IF(GJ121=0,0,IF($BJ121&gt;SUM(GK121:$JV121),IF(GJ121+SUM(GK121:$JV121)&gt;$BJ121,$BJ121-SUM(OK121:$RV121),GJ121),0))</f>
        <v>0</v>
      </c>
      <c r="OK121" s="5">
        <f>IF(GK121=0,0,IF($BJ121&gt;SUM(GL121:$JV121),IF(GK121+SUM(GL121:$JV121)&gt;$BJ121,$BJ121-SUM(OL121:$RV121),GK121),0))</f>
        <v>0</v>
      </c>
      <c r="OL121" s="5">
        <f>IF(GL121=0,0,IF($BJ121&gt;SUM(GM121:$JV121),IF(GL121+SUM(GM121:$JV121)&gt;$BJ121,$BJ121-SUM(OM121:$RV121),GL121),0))</f>
        <v>0</v>
      </c>
      <c r="OM121" s="5">
        <f>IF(GM121=0,0,IF($BJ121&gt;SUM(GN121:$JV121),IF(GM121+SUM(GN121:$JV121)&gt;$BJ121,$BJ121-SUM(ON121:$RV121),GM121),0))</f>
        <v>0</v>
      </c>
      <c r="ON121" s="5">
        <f>IF(GN121=0,0,IF($BJ121&gt;SUM(GO121:$JV121),IF(GN121+SUM(GO121:$JV121)&gt;$BJ121,$BJ121-SUM(OO121:$RV121),GN121),0))</f>
        <v>0</v>
      </c>
      <c r="OO121" s="5">
        <f>IF(GO121=0,0,IF($BJ121&gt;SUM(GP121:$JV121),IF(GO121+SUM(GP121:$JV121)&gt;$BJ121,$BJ121-SUM(OP121:$RV121),GO121),0))</f>
        <v>0</v>
      </c>
      <c r="OP121" s="5">
        <f>IF(GP121=0,0,IF($BJ121&gt;SUM(GQ121:$JV121),IF(GP121+SUM(GQ121:$JV121)&gt;$BJ121,$BJ121-SUM(OQ121:$RV121),GP121),0))</f>
        <v>0</v>
      </c>
      <c r="OQ121" s="5">
        <f>IF(GQ121=0,0,IF($BJ121&gt;SUM(GR121:$JV121),IF(GQ121+SUM(GR121:$JV121)&gt;$BJ121,$BJ121-SUM(OR121:$RV121),GQ121),0))</f>
        <v>0</v>
      </c>
      <c r="OR121" s="5">
        <f>IF(GR121=0,0,IF($BJ121&gt;SUM(GS121:$JV121),IF(GR121+SUM(GS121:$JV121)&gt;$BJ121,$BJ121-SUM(OS121:$RV121),GR121),0))</f>
        <v>0</v>
      </c>
      <c r="OS121" s="5">
        <f>IF(GS121=0,0,IF($BJ121&gt;SUM(GT121:$JV121),IF(GS121+SUM(GT121:$JV121)&gt;$BJ121,$BJ121-SUM(OT121:$RV121),GS121),0))</f>
        <v>0</v>
      </c>
      <c r="OT121" s="5">
        <f>IF(GT121=0,0,IF($BJ121&gt;SUM(GU121:$JV121),IF(GT121+SUM(GU121:$JV121)&gt;$BJ121,$BJ121-SUM(OU121:$RV121),GT121),0))</f>
        <v>0</v>
      </c>
      <c r="OU121" s="5">
        <f>IF(GU121=0,0,IF($BJ121&gt;SUM(GV121:$JV121),IF(GU121+SUM(GV121:$JV121)&gt;$BJ121,$BJ121-SUM(OV121:$RV121),GU121),0))</f>
        <v>0</v>
      </c>
      <c r="OV121" s="5">
        <f>IF(GV121=0,0,IF($BJ121&gt;SUM(GW121:$JV121),IF(GV121+SUM(GW121:$JV121)&gt;$BJ121,$BJ121-SUM(OW121:$RV121),GV121),0))</f>
        <v>0</v>
      </c>
      <c r="OW121" s="5">
        <f>IF(GW121=0,0,IF($BJ121&gt;SUM(GX121:$JV121),IF(GW121+SUM(GX121:$JV121)&gt;$BJ121,$BJ121-SUM(OX121:$RV121),GW121),0))</f>
        <v>0</v>
      </c>
      <c r="OX121" s="5">
        <f>IF(GX121=0,0,IF($BJ121&gt;SUM(GY121:$JV121),IF(GX121+SUM(GY121:$JV121)&gt;$BJ121,$BJ121-SUM(OY121:$RV121),GX121),0))</f>
        <v>0</v>
      </c>
      <c r="OY121" s="5">
        <f>IF(GY121=0,0,IF($BJ121&gt;SUM(GZ121:$JV121),IF(GY121+SUM(GZ121:$JV121)&gt;$BJ121,$BJ121-SUM(OZ121:$RV121),GY121),0))</f>
        <v>0</v>
      </c>
      <c r="OZ121" s="5">
        <f>IF(GZ121=0,0,IF($BJ121&gt;SUM(HA121:$JV121),IF(GZ121+SUM(HA121:$JV121)&gt;$BJ121,$BJ121-SUM(PA121:$RV121),GZ121),0))</f>
        <v>0</v>
      </c>
      <c r="PA121" s="5">
        <f>IF(HA121=0,0,IF($BJ121&gt;SUM(HB121:$JV121),IF(HA121+SUM(HB121:$JV121)&gt;$BJ121,$BJ121-SUM(PB121:$RV121),HA121),0))</f>
        <v>0</v>
      </c>
      <c r="PB121" s="5">
        <f>IF(HB121=0,0,IF($BJ121&gt;SUM(HC121:$JV121),IF(HB121+SUM(HC121:$JV121)&gt;$BJ121,$BJ121-SUM(PC121:$RV121),HB121),0))</f>
        <v>0</v>
      </c>
      <c r="PC121" s="5">
        <f>IF(HC121=0,0,IF($BJ121&gt;SUM(HD121:$JV121),IF(HC121+SUM(HD121:$JV121)&gt;$BJ121,$BJ121-SUM(PD121:$RV121),HC121),0))</f>
        <v>0</v>
      </c>
      <c r="PD121" s="5">
        <f>IF(HD121=0,0,IF($BJ121&gt;SUM(HE121:$JV121),IF(HD121+SUM(HE121:$JV121)&gt;$BJ121,$BJ121-SUM(PE121:$RV121),HD121),0))</f>
        <v>0</v>
      </c>
      <c r="PE121" s="5">
        <f>IF(HE121=0,0,IF($BJ121&gt;SUM(HF121:$JV121),IF(HE121+SUM(HF121:$JV121)&gt;$BJ121,$BJ121-SUM(PF121:$RV121),HE121),0))</f>
        <v>0</v>
      </c>
      <c r="PF121" s="5">
        <f>IF(HF121=0,0,IF($BJ121&gt;SUM(HG121:$JV121),IF(HF121+SUM(HG121:$JV121)&gt;$BJ121,$BJ121-SUM(PG121:$RV121),HF121),0))</f>
        <v>0</v>
      </c>
      <c r="PG121" s="5">
        <f>IF(HG121=0,0,IF($BJ121&gt;SUM(HH121:$JV121),IF(HG121+SUM(HH121:$JV121)&gt;$BJ121,$BJ121-SUM(PH121:$RV121),HG121),0))</f>
        <v>0</v>
      </c>
      <c r="PH121" s="5">
        <f>IF(HH121=0,0,IF($BJ121&gt;SUM(HI121:$JV121),IF(HH121+SUM(HI121:$JV121)&gt;$BJ121,$BJ121-SUM(PI121:$RV121),HH121),0))</f>
        <v>0</v>
      </c>
      <c r="PI121" s="5">
        <f>IF(HI121=0,0,IF($BJ121&gt;SUM(HJ121:$JV121),IF(HI121+SUM(HJ121:$JV121)&gt;$BJ121,$BJ121-SUM(PJ121:$RV121),HI121),0))</f>
        <v>0</v>
      </c>
      <c r="PJ121" s="5">
        <f>IF(HJ121=0,0,IF($BJ121&gt;SUM(HK121:$JV121),IF(HJ121+SUM(HK121:$JV121)&gt;$BJ121,$BJ121-SUM(PK121:$RV121),HJ121),0))</f>
        <v>0</v>
      </c>
      <c r="PK121" s="5">
        <f>IF(HK121=0,0,IF($BJ121&gt;SUM(HL121:$JV121),IF(HK121+SUM(HL121:$JV121)&gt;$BJ121,$BJ121-SUM(PL121:$RV121),HK121),0))</f>
        <v>0</v>
      </c>
      <c r="PL121" s="5">
        <f>IF(HL121=0,0,IF($BJ121&gt;SUM(HM121:$JV121),IF(HL121+SUM(HM121:$JV121)&gt;$BJ121,$BJ121-SUM(PM121:$RV121),HL121),0))</f>
        <v>0</v>
      </c>
      <c r="PM121" s="5">
        <f>IF(HM121=0,0,IF($BJ121&gt;SUM(HN121:$JV121),IF(HM121+SUM(HN121:$JV121)&gt;$BJ121,$BJ121-SUM(PN121:$RV121),HM121),0))</f>
        <v>0</v>
      </c>
      <c r="PN121" s="5">
        <f>IF(HN121=0,0,IF($BJ121&gt;SUM(HO121:$JV121),IF(HN121+SUM(HO121:$JV121)&gt;$BJ121,$BJ121-SUM(PO121:$RV121),HN121),0))</f>
        <v>0</v>
      </c>
      <c r="PO121" s="5">
        <f>IF(HO121=0,0,IF($BJ121&gt;SUM(HP121:$JV121),IF(HO121+SUM(HP121:$JV121)&gt;$BJ121,$BJ121-SUM(PP121:$RV121),HO121),0))</f>
        <v>0</v>
      </c>
      <c r="PP121" s="5">
        <f>IF(HP121=0,0,IF($BJ121&gt;SUM(HQ121:$JV121),IF(HP121+SUM(HQ121:$JV121)&gt;$BJ121,$BJ121-SUM(PQ121:$RV121),HP121),0))</f>
        <v>0</v>
      </c>
      <c r="PQ121" s="5">
        <f>IF(HQ121=0,0,IF($BJ121&gt;SUM(HR121:$JV121),IF(HQ121+SUM(HR121:$JV121)&gt;$BJ121,$BJ121-SUM(PR121:$RV121),HQ121),0))</f>
        <v>0</v>
      </c>
      <c r="PR121" s="5">
        <f>IF(HR121=0,0,IF($BJ121&gt;SUM(HS121:$JV121),IF(HR121+SUM(HS121:$JV121)&gt;$BJ121,$BJ121-SUM(PS121:$RV121),HR121),0))</f>
        <v>0</v>
      </c>
      <c r="PS121" s="5">
        <f>IF(HS121=0,0,IF($BJ121&gt;SUM(HT121:$JV121),IF(HS121+SUM(HT121:$JV121)&gt;$BJ121,$BJ121-SUM(PT121:$RV121),HS121),0))</f>
        <v>0</v>
      </c>
      <c r="PT121" s="5">
        <f>IF(HT121=0,0,IF($BJ121&gt;SUM(HU121:$JV121),IF(HT121+SUM(HU121:$JV121)&gt;$BJ121,$BJ121-SUM(PU121:$RV121),HT121),0))</f>
        <v>0</v>
      </c>
      <c r="PU121" s="5">
        <f>IF(HU121=0,0,IF($BJ121&gt;SUM(HV121:$JV121),IF(HU121+SUM(HV121:$JV121)&gt;$BJ121,$BJ121-SUM(PV121:$RV121),HU121),0))</f>
        <v>0</v>
      </c>
      <c r="PV121" s="5">
        <f>IF(HV121=0,0,IF($BJ121&gt;SUM(HW121:$JV121),IF(HV121+SUM(HW121:$JV121)&gt;$BJ121,$BJ121-SUM(PW121:$RV121),HV121),0))</f>
        <v>0</v>
      </c>
      <c r="PW121" s="5">
        <f>IF(HW121=0,0,IF($BJ121&gt;SUM(HX121:$JV121),IF(HW121+SUM(HX121:$JV121)&gt;$BJ121,$BJ121-SUM(PX121:$RV121),HW121),0))</f>
        <v>0</v>
      </c>
      <c r="PX121" s="5">
        <f>IF(HX121=0,0,IF($BJ121&gt;SUM(HY121:$JV121),IF(HX121+SUM(HY121:$JV121)&gt;$BJ121,$BJ121-SUM(PY121:$RV121),HX121),0))</f>
        <v>0</v>
      </c>
      <c r="PY121" s="5">
        <f>IF(HY121=0,0,IF($BJ121&gt;SUM(HZ121:$JV121),IF(HY121+SUM(HZ121:$JV121)&gt;$BJ121,$BJ121-SUM(PZ121:$RV121),HY121),0))</f>
        <v>0</v>
      </c>
      <c r="PZ121" s="5">
        <f>IF(HZ121=0,0,IF($BJ121&gt;SUM(IA121:$JV121),IF(HZ121+SUM(IA121:$JV121)&gt;$BJ121,$BJ121-SUM(QA121:$RV121),HZ121),0))</f>
        <v>0</v>
      </c>
      <c r="QA121" s="5">
        <f>IF(IA121=0,0,IF($BJ121&gt;SUM(IB121:$JV121),IF(IA121+SUM(IB121:$JV121)&gt;$BJ121,$BJ121-SUM(QB121:$RV121),IA121),0))</f>
        <v>0</v>
      </c>
      <c r="QB121" s="5">
        <f>IF(IB121=0,0,IF($BJ121&gt;SUM(IC121:$JV121),IF(IB121+SUM(IC121:$JV121)&gt;$BJ121,$BJ121-SUM(QC121:$RV121),IB121),0))</f>
        <v>0</v>
      </c>
      <c r="QC121" s="5">
        <f>IF(IC121=0,0,IF($BJ121&gt;SUM(ID121:$JV121),IF(IC121+SUM(ID121:$JV121)&gt;$BJ121,$BJ121-SUM(QD121:$RV121),IC121),0))</f>
        <v>0</v>
      </c>
      <c r="QD121" s="5">
        <f>IF(ID121=0,0,IF($BJ121&gt;SUM(IE121:$JV121),IF(ID121+SUM(IE121:$JV121)&gt;$BJ121,$BJ121-SUM(QE121:$RV121),ID121),0))</f>
        <v>0</v>
      </c>
      <c r="QE121" s="5">
        <f>IF(IE121=0,0,IF($BJ121&gt;SUM(IF121:$JV121),IF(IE121+SUM(IF121:$JV121)&gt;$BJ121,$BJ121-SUM(QF121:$RV121),IE121),0))</f>
        <v>0</v>
      </c>
      <c r="QF121" s="5">
        <f>IF(IF121=0,0,IF($BJ121&gt;SUM(IG121:$JV121),IF(IF121+SUM(IG121:$JV121)&gt;$BJ121,$BJ121-SUM(QG121:$RV121),IF121),0))</f>
        <v>0</v>
      </c>
      <c r="QG121" s="5">
        <f>IF(IG121=0,0,IF($BJ121&gt;SUM(IH121:$JV121),IF(IG121+SUM(IH121:$JV121)&gt;$BJ121,$BJ121-SUM(QH121:$RV121),IG121),0))</f>
        <v>0</v>
      </c>
      <c r="QH121" s="5">
        <f>IF(IH121=0,0,IF($BJ121&gt;SUM(II121:$JV121),IF(IH121+SUM(II121:$JV121)&gt;$BJ121,$BJ121-SUM(QI121:$RV121),IH121),0))</f>
        <v>0</v>
      </c>
      <c r="QI121" s="5">
        <f>IF(II121=0,0,IF($BJ121&gt;SUM(IJ121:$JV121),IF(II121+SUM(IJ121:$JV121)&gt;$BJ121,$BJ121-SUM(QJ121:$RV121),II121),0))</f>
        <v>0</v>
      </c>
      <c r="QJ121" s="5">
        <f>IF(IJ121=0,0,IF($BJ121&gt;SUM(IK121:$JV121),IF(IJ121+SUM(IK121:$JV121)&gt;$BJ121,$BJ121-SUM(QK121:$RV121),IJ121),0))</f>
        <v>0</v>
      </c>
      <c r="QK121" s="5">
        <f>IF(IK121=0,0,IF($BJ121&gt;SUM(IL121:$JV121),IF(IK121+SUM(IL121:$JV121)&gt;$BJ121,$BJ121-SUM(QL121:$RV121),IK121),0))</f>
        <v>0</v>
      </c>
      <c r="QL121" s="5">
        <f>IF(IL121=0,0,IF($BJ121&gt;SUM(IM121:$JV121),IF(IL121+SUM(IM121:$JV121)&gt;$BJ121,$BJ121-SUM(QM121:$RV121),IL121),0))</f>
        <v>0</v>
      </c>
      <c r="QM121" s="5">
        <f>IF(IM121=0,0,IF($BJ121&gt;SUM(IN121:$JV121),IF(IM121+SUM(IN121:$JV121)&gt;$BJ121,$BJ121-SUM(QN121:$RV121),IM121),0))</f>
        <v>0</v>
      </c>
      <c r="QN121" s="5">
        <f>IF(IN121=0,0,IF($BJ121&gt;SUM(IO121:$JV121),IF(IN121+SUM(IO121:$JV121)&gt;$BJ121,$BJ121-SUM(QO121:$RV121),IN121),0))</f>
        <v>0</v>
      </c>
      <c r="QO121" s="5">
        <f>IF(IO121=0,0,IF($BJ121&gt;SUM(IP121:$JV121),IF(IO121+SUM(IP121:$JV121)&gt;$BJ121,$BJ121-SUM(QP121:$RV121),IO121),0))</f>
        <v>0</v>
      </c>
      <c r="QP121" s="5">
        <f>IF(IP121=0,0,IF($BJ121&gt;SUM(IQ121:$JV121),IF(IP121+SUM(IQ121:$JV121)&gt;$BJ121,$BJ121-SUM(QQ121:$RV121),IP121),0))</f>
        <v>0</v>
      </c>
      <c r="QQ121" s="5">
        <f>IF(IQ121=0,0,IF($BJ121&gt;SUM(IR121:$JV121),IF(IQ121+SUM(IR121:$JV121)&gt;$BJ121,$BJ121-SUM(QR121:$RV121),IQ121),0))</f>
        <v>0</v>
      </c>
      <c r="QR121" s="5">
        <f>IF(IR121=0,0,IF($BJ121&gt;SUM(IS121:$JV121),IF(IR121+SUM(IS121:$JV121)&gt;$BJ121,$BJ121-SUM(QS121:$RV121),IR121),0))</f>
        <v>0</v>
      </c>
      <c r="QS121" s="5">
        <f>IF(IS121=0,0,IF($BJ121&gt;SUM(IT121:$JV121),IF(IS121+SUM(IT121:$JV121)&gt;$BJ121,$BJ121-SUM(QT121:$RV121),IS121),0))</f>
        <v>0</v>
      </c>
      <c r="QT121" s="5">
        <f>IF(IT121=0,0,IF($BJ121&gt;SUM(IU121:$JV121),IF(IT121+SUM(IU121:$JV121)&gt;$BJ121,$BJ121-SUM(QU121:$RV121),IT121),0))</f>
        <v>0</v>
      </c>
      <c r="QU121" s="5">
        <f>IF(IU121=0,0,IF($BJ121&gt;SUM(IV121:$JV121),IF(IU121+SUM(IV121:$JV121)&gt;$BJ121,$BJ121-SUM(QV121:$RV121),IU121),0))</f>
        <v>0</v>
      </c>
      <c r="QV121" s="5">
        <f>IF(IV121=0,0,IF($BJ121&gt;SUM(IW121:$JV121),IF(IV121+SUM(IW121:$JV121)&gt;$BJ121,$BJ121-SUM(QW121:$RV121),IV121),0))</f>
        <v>0</v>
      </c>
      <c r="QW121" s="5">
        <f>IF(IW121=0,0,IF($BJ121&gt;SUM(IX121:$JV121),IF(IW121+SUM(IX121:$JV121)&gt;$BJ121,$BJ121-SUM(QX121:$RV121),IW121),0))</f>
        <v>0</v>
      </c>
      <c r="QX121" s="5">
        <f>IF(IX121=0,0,IF($BJ121&gt;SUM(IY121:$JV121),IF(IX121+SUM(IY121:$JV121)&gt;$BJ121,$BJ121-SUM(QY121:$RV121),IX121),0))</f>
        <v>0</v>
      </c>
      <c r="QY121" s="5">
        <f>IF(IY121=0,0,IF($BJ121&gt;SUM(IZ121:$JV121),IF(IY121+SUM(IZ121:$JV121)&gt;$BJ121,$BJ121-SUM(QZ121:$RV121),IY121),0))</f>
        <v>0</v>
      </c>
      <c r="QZ121" s="5">
        <f>IF(IZ121=0,0,IF($BJ121&gt;SUM(JA121:$JV121),IF(IZ121+SUM(JA121:$JV121)&gt;$BJ121,$BJ121-SUM(RA121:$RV121),IZ121),0))</f>
        <v>0</v>
      </c>
      <c r="RA121" s="5">
        <f>IF(JA121=0,0,IF($BJ121&gt;SUM(JB121:$JV121),IF(JA121+SUM(JB121:$JV121)&gt;$BJ121,$BJ121-SUM(RB121:$RV121),JA121),0))</f>
        <v>0</v>
      </c>
      <c r="RB121" s="5">
        <f>IF(JB121=0,0,IF($BJ121&gt;SUM(JC121:$JV121),IF(JB121+SUM(JC121:$JV121)&gt;$BJ121,$BJ121-SUM(RC121:$RV121),JB121),0))</f>
        <v>0</v>
      </c>
      <c r="RC121" s="5">
        <f>IF(JC121=0,0,IF($BJ121&gt;SUM(JD121:$JV121),IF(JC121+SUM(JD121:$JV121)&gt;$BJ121,$BJ121-SUM(RD121:$RV121),JC121),0))</f>
        <v>0</v>
      </c>
      <c r="RD121" s="5">
        <f>IF(JD121=0,0,IF($BJ121&gt;SUM(JE121:$JV121),IF(JD121+SUM(JE121:$JV121)&gt;$BJ121,$BJ121-SUM(RE121:$RV121),JD121),0))</f>
        <v>0</v>
      </c>
      <c r="RE121" s="5">
        <f>IF(JE121=0,0,IF($BJ121&gt;SUM(JF121:$JV121),IF(JE121+SUM(JF121:$JV121)&gt;$BJ121,$BJ121-SUM(RF121:$RV121),JE121),0))</f>
        <v>0</v>
      </c>
      <c r="RF121" s="5">
        <f>IF(JF121=0,0,IF($BJ121&gt;SUM(JG121:$JV121),IF(JF121+SUM(JG121:$JV121)&gt;$BJ121,$BJ121-SUM(RG121:$RV121),JF121),0))</f>
        <v>0</v>
      </c>
      <c r="RG121" s="5">
        <f>IF(JG121=0,0,IF($BJ121&gt;SUM(JH121:$JV121),IF(JG121+SUM(JH121:$JV121)&gt;$BJ121,$BJ121-SUM(RH121:$RV121),JG121),0))</f>
        <v>0</v>
      </c>
      <c r="RH121" s="5">
        <f>IF(JH121=0,0,IF($BJ121&gt;SUM(JI121:$JV121),IF(JH121+SUM(JI121:$JV121)&gt;$BJ121,$BJ121-SUM(RI121:$RV121),JH121),0))</f>
        <v>0</v>
      </c>
      <c r="RI121" s="5">
        <f>IF(JI121=0,0,IF($BJ121&gt;SUM(JJ121:$JV121),IF(JI121+SUM(JJ121:$JV121)&gt;$BJ121,$BJ121-SUM(RJ121:$RV121),JI121),0))</f>
        <v>0</v>
      </c>
      <c r="RJ121" s="5">
        <f>IF(JJ121=0,0,IF($BJ121&gt;SUM(JK121:$JV121),IF(JJ121+SUM(JK121:$JV121)&gt;$BJ121,$BJ121-SUM(RK121:$RV121),JJ121),0))</f>
        <v>0</v>
      </c>
      <c r="RK121" s="5">
        <f>IF(JK121=0,0,IF($BJ121&gt;SUM(JL121:$JV121),IF(JK121+SUM(JL121:$JV121)&gt;$BJ121,$BJ121-SUM(RL121:$RV121),JK121),0))</f>
        <v>18</v>
      </c>
      <c r="RL121" s="5">
        <f>IF(JL121=0,0,IF($BJ121&gt;SUM(JM121:$JV121),IF(JL121+SUM(JM121:$JV121)&gt;$BJ121,$BJ121-SUM(RM121:$RV121),JL121),0))</f>
        <v>40</v>
      </c>
      <c r="RM121" s="5">
        <f>IF(JM121=0,0,IF($BJ121&gt;SUM(JN121:$JV121),IF(JM121+SUM(JN121:$JV121)&gt;$BJ121,$BJ121-SUM(RN121:$RV121),JM121),0))</f>
        <v>54</v>
      </c>
      <c r="RN121" s="5">
        <f>IF(JN121=0,0,IF($BJ121&gt;SUM(JO121:$JV121),IF(JN121+SUM(JO121:$JV121)&gt;$BJ121,$BJ121-SUM(RO121:$RV121),JN121),0))</f>
        <v>28</v>
      </c>
      <c r="RO121" s="5">
        <f>IF(JO121=0,0,IF($BJ121&gt;SUM(JP121:$JV121),IF(JO121+SUM(JP121:$JV121)&gt;$BJ121,$BJ121-SUM(RP121:$RV121),JO121),0))</f>
        <v>50</v>
      </c>
      <c r="RP121" s="5">
        <f>IF(JP121=0,0,IF($BJ121&gt;SUM(JQ121:$JV121),IF(JP121+SUM(JQ121:$JV121)&gt;$BJ121,$BJ121-SUM(RQ121:$RV121),JP121),0))</f>
        <v>37</v>
      </c>
      <c r="RQ121" s="5">
        <f>IF(JQ121=0,0,IF($BJ121&gt;SUM(JR121:$JV121),IF(JQ121+SUM(JR121:$JV121)&gt;$BJ121,$BJ121-SUM(RR121:$RV121),JQ121),0))</f>
        <v>45</v>
      </c>
      <c r="RR121" s="5">
        <f>IF(JR121=0,0,IF($BJ121&gt;SUM(JS121:$JV121),IF(JR121+SUM(JS121:$JV121)&gt;$BJ121,$BJ121-SUM(RS121:$RV121),JR121),0))</f>
        <v>85</v>
      </c>
      <c r="RS121" s="5">
        <f>IF(JS121=0,0,IF($BJ121&gt;SUM(JT121:$JV121),IF(JS121+SUM(JT121:$JV121)&gt;$BJ121,$BJ121-SUM(RT121:$RV121),JS121),0))</f>
        <v>68</v>
      </c>
      <c r="RT121" s="5">
        <f>IF(JT121=0,0,IF($BJ121&gt;SUM(JU121:$JV121),IF(JT121+SUM(JU121:$JV121)&gt;$BJ121,$BJ121-SUM(RU121:$RV121),JT121),0))</f>
        <v>41</v>
      </c>
      <c r="RU121" s="5">
        <f>IF(JU121=0,0,IF($BJ121&gt;SUM(JV121:$JV121),IF(JU121+SUM(JV121:$JV121)&gt;$BJ121,$BJ121-SUM(RV121:$RV121),JU121),0))</f>
        <v>32</v>
      </c>
      <c r="RV121" s="54"/>
      <c r="RW121" s="12">
        <f ca="1">SUMIFS(Sales!D$1:D$151,Sales!B$1:B$151,B121,Sales!C$1:C$151,C121)</f>
        <v>55</v>
      </c>
      <c r="RX121" s="65" t="b">
        <f>IF(COUNTIF(Sales!C$1:C$153,C121)=1,TRUE,FALSE)</f>
        <v>1</v>
      </c>
      <c r="RY121" t="b">
        <f t="shared" ref="RY121:RY127" si="648">IF(SUM(BW121:JV121)=SUM(BW253:JV253),IF(SUM(BW121:JV121)=0,TRUE,FALSE),TRUE)</f>
        <v>1</v>
      </c>
    </row>
    <row r="122" spans="1:493" hidden="1" x14ac:dyDescent="0.35">
      <c r="A122" s="7">
        <f t="shared" ca="1" si="546"/>
        <v>122</v>
      </c>
      <c r="B122" s="126" t="str">
        <f>IFERROR(IF(LEFT(C122,5)="Total",RIGHT(C122,LEN(C122)-6),B124),"TOTAL")</f>
        <v>GC-Shoes</v>
      </c>
      <c r="C122" s="20" t="s">
        <v>433</v>
      </c>
      <c r="D122" s="20"/>
      <c r="E122" s="155">
        <f>IF(LEFT(C122,5)="Total",0,SUMIFS(Costing!E$1:E$79,Costing!C$1:C$79,B122,Costing!D$1:D$79,C122))</f>
        <v>0</v>
      </c>
      <c r="F122" s="60">
        <f>SUMIFS(Costing!G$1:G$79,Costing!C$1:C$79,B122,Costing!D$1:D$79,C122)</f>
        <v>0</v>
      </c>
      <c r="G122" s="92"/>
      <c r="H122" s="220"/>
      <c r="I122" s="67">
        <f t="shared" si="626"/>
        <v>0</v>
      </c>
      <c r="J122" s="92"/>
      <c r="K122" s="220"/>
      <c r="L122" s="67">
        <f t="shared" si="627"/>
        <v>0</v>
      </c>
      <c r="M122" s="92"/>
      <c r="N122" s="220"/>
      <c r="O122" s="67">
        <f t="shared" si="628"/>
        <v>0</v>
      </c>
      <c r="P122" s="92"/>
      <c r="Q122" s="220"/>
      <c r="R122" s="67">
        <f t="shared" si="629"/>
        <v>0</v>
      </c>
      <c r="S122" s="92"/>
      <c r="T122" s="220"/>
      <c r="U122" s="67">
        <f t="shared" si="630"/>
        <v>0</v>
      </c>
      <c r="V122" s="92"/>
      <c r="W122" s="220"/>
      <c r="X122" s="67">
        <f t="shared" si="631"/>
        <v>0</v>
      </c>
      <c r="Y122" s="92"/>
      <c r="Z122" s="220"/>
      <c r="AA122" s="67">
        <f t="shared" si="632"/>
        <v>0</v>
      </c>
      <c r="AB122" s="92"/>
      <c r="AC122" s="220"/>
      <c r="AD122" s="67">
        <f t="shared" si="633"/>
        <v>0</v>
      </c>
      <c r="AE122" s="92"/>
      <c r="AF122" s="220"/>
      <c r="AG122" s="67">
        <f t="shared" si="634"/>
        <v>0</v>
      </c>
      <c r="AH122" s="92"/>
      <c r="AI122" s="220"/>
      <c r="AJ122" s="67">
        <f t="shared" si="635"/>
        <v>0</v>
      </c>
      <c r="AK122" s="92"/>
      <c r="AL122" s="220"/>
      <c r="AM122" s="67">
        <f t="shared" si="636"/>
        <v>0</v>
      </c>
      <c r="AN122" s="92"/>
      <c r="AO122" s="220"/>
      <c r="AP122" s="67">
        <f t="shared" si="637"/>
        <v>0</v>
      </c>
      <c r="AQ122" s="92"/>
      <c r="AR122" s="220"/>
      <c r="AS122" s="67">
        <f t="shared" si="638"/>
        <v>0</v>
      </c>
      <c r="AT122" s="92"/>
      <c r="AU122" s="220"/>
      <c r="AV122" s="67">
        <f t="shared" si="639"/>
        <v>0</v>
      </c>
      <c r="AW122" s="92"/>
      <c r="AX122" s="220"/>
      <c r="AY122" s="67">
        <f t="shared" si="640"/>
        <v>0</v>
      </c>
      <c r="AZ122" s="92"/>
      <c r="BA122" s="220"/>
      <c r="BB122" s="67">
        <f t="shared" si="641"/>
        <v>0</v>
      </c>
      <c r="BC122" s="92"/>
      <c r="BD122" s="220"/>
      <c r="BE122" s="67">
        <f t="shared" si="642"/>
        <v>0</v>
      </c>
      <c r="BF122" s="92"/>
      <c r="BG122" s="220"/>
      <c r="BH122" s="67">
        <f t="shared" si="643"/>
        <v>0</v>
      </c>
      <c r="BI122" s="68"/>
      <c r="BJ122" s="154">
        <f t="shared" si="644"/>
        <v>0</v>
      </c>
      <c r="BK122" s="116">
        <f t="shared" si="645"/>
        <v>0</v>
      </c>
      <c r="BL122" s="50"/>
      <c r="BM122" s="5">
        <f ca="1">SUMIFS(INDIRECT("Sales!"&amp;RW122&amp;":"&amp;RW122),Sales!$1:$1,"&gt;"&amp;$BN$2,Sales!$1:$1,"&lt;="&amp;$C$2)/$BM$2*30</f>
        <v>0</v>
      </c>
      <c r="BN122" s="72"/>
      <c r="BO122" s="5">
        <f>SUMIF($DB$2:$RV$2,"&lt;"&amp;BO$2,$DB122:$RV122)-SUM($BN122:BN122)</f>
        <v>0</v>
      </c>
      <c r="BP122" s="5">
        <f>SUMIF($DB$2:$RV$2,"&lt;"&amp;BP$2,$DB122:$RV122)-SUM($BN122:BO122)</f>
        <v>0</v>
      </c>
      <c r="BQ122" s="5">
        <f>SUMIF($DB$2:$RV$2,"&lt;"&amp;BQ$2,$DB122:$RV122)-SUM($BN122:BP122)</f>
        <v>0</v>
      </c>
      <c r="BR122" s="5">
        <f>SUMIF($DB$2:$RV$2,"&lt;"&amp;BR$2,$DB122:$RV122)-SUM($BN122:BQ122)</f>
        <v>0</v>
      </c>
      <c r="BS122" s="5">
        <f>SUMIF($DB$2:$RV$2,"&lt;"&amp;BS$2,$DB122:$RV122)-SUM($BN122:BR122)</f>
        <v>0</v>
      </c>
      <c r="BT122" s="5">
        <f>SUMIF($DB$2:$RV$2,"&lt;"&amp;BT$2,$DB122:$RV122)-SUM($BN122:BS122)</f>
        <v>0</v>
      </c>
      <c r="BU122" s="5">
        <f t="shared" si="623"/>
        <v>0</v>
      </c>
      <c r="BV122" s="10"/>
      <c r="BW122" s="95"/>
      <c r="BX122" s="95"/>
      <c r="BY122" s="95"/>
      <c r="BZ122" s="95"/>
      <c r="CA122" s="95"/>
      <c r="CB122" s="95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95"/>
      <c r="CY122" s="79"/>
      <c r="CZ122" s="79"/>
      <c r="DA122" s="79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>
        <v>25</v>
      </c>
      <c r="JR122" s="5">
        <v>25</v>
      </c>
      <c r="JS122" s="5">
        <v>25</v>
      </c>
      <c r="JT122" s="5">
        <v>25</v>
      </c>
      <c r="JU122" s="5">
        <v>10</v>
      </c>
      <c r="JV122" s="54"/>
      <c r="JW122" s="5">
        <f>IF(BW122=0,0,IF($BJ122&gt;SUM(BX122:$JV122),IF(BW122+SUM(BX122:$JV122)&gt;$BJ122,$BJ122-SUM(JX122:$RV122),BW122),0))</f>
        <v>0</v>
      </c>
      <c r="JX122" s="5">
        <f>IF(BX122=0,0,IF($BJ122&gt;SUM(BY122:$JV122),IF(BX122+SUM(BY122:$JV122)&gt;$BJ122,$BJ122-SUM(JY122:$RV122),BX122),0))</f>
        <v>0</v>
      </c>
      <c r="JY122" s="5">
        <f>IF(BY122=0,0,IF($BJ122&gt;SUM(BZ122:$JV122),IF(BY122+SUM(BZ122:$JV122)&gt;$BJ122,$BJ122-SUM(JZ122:$RV122),BY122),0))</f>
        <v>0</v>
      </c>
      <c r="JZ122" s="5">
        <f>IF(BZ122=0,0,IF($BJ122&gt;SUM(CA122:$JV122),IF(BZ122+SUM(CA122:$JV122)&gt;$BJ122,$BJ122-SUM(KA122:$RV122),BZ122),0))</f>
        <v>0</v>
      </c>
      <c r="KA122" s="5">
        <f>IF(CA122=0,0,IF($BJ122&gt;SUM(CB122:$JV122),IF(CA122+SUM(CB122:$JV122)&gt;$BJ122,$BJ122-SUM(KB122:$RV122),CA122),0))</f>
        <v>0</v>
      </c>
      <c r="KB122" s="5">
        <f>IF(CB122=0,0,IF($BJ122&gt;SUM(CC122:$JV122),IF(CB122+SUM(CC122:$JV122)&gt;$BJ122,$BJ122-SUM(KC122:$RV122),CB122),0))</f>
        <v>0</v>
      </c>
      <c r="KC122" s="5">
        <f>IF(CC122=0,0,IF($BJ122&gt;SUM(CD122:$JV122),IF(CC122+SUM(CD122:$JV122)&gt;$BJ122,$BJ122-SUM(KD122:$RV122),CC122),0))</f>
        <v>0</v>
      </c>
      <c r="KD122" s="5">
        <f>IF(CD122=0,0,IF($BJ122&gt;SUM(CE122:$JV122),IF(CD122+SUM(CE122:$JV122)&gt;$BJ122,$BJ122-SUM(KE122:$RV122),CD122),0))</f>
        <v>0</v>
      </c>
      <c r="KE122" s="5">
        <f>IF(CE122=0,0,IF($BJ122&gt;SUM(CF122:$JV122),IF(CE122+SUM(CF122:$JV122)&gt;$BJ122,$BJ122-SUM(KF122:$RV122),CE122),0))</f>
        <v>0</v>
      </c>
      <c r="KF122" s="5">
        <f>IF(CF122=0,0,IF($BJ122&gt;SUM(CG122:$JV122),IF(CF122+SUM(CG122:$JV122)&gt;$BJ122,$BJ122-SUM(KG122:$RV122),CF122),0))</f>
        <v>0</v>
      </c>
      <c r="KG122" s="5">
        <f>IF(CG122=0,0,IF($BJ122&gt;SUM(CH122:$JV122),IF(CG122+SUM(CH122:$JV122)&gt;$BJ122,$BJ122-SUM(KH122:$RV122),CG122),0))</f>
        <v>0</v>
      </c>
      <c r="KH122" s="5">
        <f>IF(CH122=0,0,IF($BJ122&gt;SUM(CI122:$JV122),IF(CH122+SUM(CI122:$JV122)&gt;$BJ122,$BJ122-SUM(KI122:$RV122),CH122),0))</f>
        <v>0</v>
      </c>
      <c r="KI122" s="5">
        <f>IF(CI122=0,0,IF($BJ122&gt;SUM(CJ122:$JV122),IF(CI122+SUM(CJ122:$JV122)&gt;$BJ122,$BJ122-SUM(KJ122:$RV122),CI122),0))</f>
        <v>0</v>
      </c>
      <c r="KJ122" s="5">
        <f>IF(CJ122=0,0,IF($BJ122&gt;SUM(CK122:$JV122),IF(CJ122+SUM(CK122:$JV122)&gt;$BJ122,$BJ122-SUM(KK122:$RV122),CJ122),0))</f>
        <v>0</v>
      </c>
      <c r="KK122" s="5">
        <f>IF(CK122=0,0,IF($BJ122&gt;SUM(CL122:$JV122),IF(CK122+SUM(CL122:$JV122)&gt;$BJ122,$BJ122-SUM(KL122:$RV122),CK122),0))</f>
        <v>0</v>
      </c>
      <c r="KL122" s="5">
        <f>IF(CL122=0,0,IF($BJ122&gt;SUM(CM122:$JV122),IF(CL122+SUM(CM122:$JV122)&gt;$BJ122,$BJ122-SUM(KM122:$RV122),CL122),0))</f>
        <v>0</v>
      </c>
      <c r="KM122" s="5">
        <f>IF(CM122=0,0,IF($BJ122&gt;SUM(CN122:$JV122),IF(CM122+SUM(CN122:$JV122)&gt;$BJ122,$BJ122-SUM(KN122:$RV122),CM122),0))</f>
        <v>0</v>
      </c>
      <c r="KN122" s="5">
        <f>IF(CN122=0,0,IF($BJ122&gt;SUM(CO122:$JV122),IF(CN122+SUM(CO122:$JV122)&gt;$BJ122,$BJ122-SUM(KO122:$RV122),CN122),0))</f>
        <v>0</v>
      </c>
      <c r="KO122" s="5">
        <f>IF(CO122=0,0,IF($BJ122&gt;SUM(CP122:$JV122),IF(CO122+SUM(CP122:$JV122)&gt;$BJ122,$BJ122-SUM(KP122:$RV122),CO122),0))</f>
        <v>0</v>
      </c>
      <c r="KP122" s="5">
        <f>IF(CP122=0,0,IF($BJ122&gt;SUM(CQ122:$JV122),IF(CP122+SUM(CQ122:$JV122)&gt;$BJ122,$BJ122-SUM(KQ122:$RV122),CP122),0))</f>
        <v>0</v>
      </c>
      <c r="KQ122" s="5">
        <f>IF(CQ122=0,0,IF($BJ122&gt;SUM(CR122:$JV122),IF(CQ122+SUM(CR122:$JV122)&gt;$BJ122,$BJ122-SUM(KR122:$RV122),CQ122),0))</f>
        <v>0</v>
      </c>
      <c r="KR122" s="5">
        <f>IF(CR122=0,0,IF($BJ122&gt;SUM(CS122:$JV122),IF(CR122+SUM(CS122:$JV122)&gt;$BJ122,$BJ122-SUM(KS122:$RV122),CR122),0))</f>
        <v>0</v>
      </c>
      <c r="KS122" s="5">
        <f>IF(CS122=0,0,IF($BJ122&gt;SUM(CT122:$JV122),IF(CS122+SUM(CT122:$JV122)&gt;$BJ122,$BJ122-SUM(KT122:$RV122),CS122),0))</f>
        <v>0</v>
      </c>
      <c r="KT122" s="5">
        <f>IF(CT122=0,0,IF($BJ122&gt;SUM(CU122:$JV122),IF(CT122+SUM(CU122:$JV122)&gt;$BJ122,$BJ122-SUM(KU122:$RV122),CT122),0))</f>
        <v>0</v>
      </c>
      <c r="KU122" s="5">
        <f>IF(CU122=0,0,IF($BJ122&gt;SUM(CV122:$JV122),IF(CU122+SUM(CV122:$JV122)&gt;$BJ122,$BJ122-SUM(KV122:$RV122),CU122),0))</f>
        <v>0</v>
      </c>
      <c r="KV122" s="5">
        <f>IF(CV122=0,0,IF($BJ122&gt;SUM(CW122:$JV122),IF(CV122+SUM(CW122:$JV122)&gt;$BJ122,$BJ122-SUM(KW122:$RV122),CV122),0))</f>
        <v>0</v>
      </c>
      <c r="KW122" s="5">
        <f>IF(CW122=0,0,IF($BJ122&gt;SUM(CX122:$JV122),IF(CW122+SUM(CX122:$JV122)&gt;$BJ122,$BJ122-SUM(KX122:$RV122),CW122),0))</f>
        <v>0</v>
      </c>
      <c r="KX122" s="5">
        <f>IF(CX122=0,0,IF($BJ122&gt;SUM(CY122:$JV122),IF(CX122+SUM(CY122:$JV122)&gt;$BJ122,$BJ122-SUM(KY122:$RV122),CX122),0))</f>
        <v>0</v>
      </c>
      <c r="KY122" s="5">
        <f>IF(CY122=0,0,IF($BJ122&gt;SUM(CZ122:$JV122),IF(CY122+SUM(CZ122:$JV122)&gt;$BJ122,$BJ122-SUM(KZ122:$RV122),CY122),0))</f>
        <v>0</v>
      </c>
      <c r="KZ122" s="5">
        <f>IF(CZ122=0,0,IF($BJ122&gt;SUM(DA122:$JV122),IF(CZ122+SUM(DA122:$JV122)&gt;$BJ122,$BJ122-SUM(LA122:$RV122),CZ122),0))</f>
        <v>0</v>
      </c>
      <c r="LA122" s="5">
        <f>IF(DA122=0,0,IF($BJ122&gt;SUM(DB122:$JV122),IF(DA122+SUM(DB122:$JV122)&gt;$BJ122,$BJ122-SUM(LB122:$RV122),DA122),0))</f>
        <v>0</v>
      </c>
      <c r="LB122" s="5">
        <f>IF(DB122=0,0,IF($BJ122&gt;SUM(DC122:$JV122),IF(DB122+SUM(DC122:$JV122)&gt;$BJ122,$BJ122-SUM(LC122:$RV122),DB122),0))</f>
        <v>0</v>
      </c>
      <c r="LC122" s="5">
        <f>IF(DC122=0,0,IF($BJ122&gt;SUM(DD122:$JV122),IF(DC122+SUM(DD122:$JV122)&gt;$BJ122,$BJ122-SUM(LD122:$RV122),DC122),0))</f>
        <v>0</v>
      </c>
      <c r="LD122" s="5">
        <f>IF(DD122=0,0,IF($BJ122&gt;SUM(DE122:$JV122),IF(DD122+SUM(DE122:$JV122)&gt;$BJ122,$BJ122-SUM(LE122:$RV122),DD122),0))</f>
        <v>0</v>
      </c>
      <c r="LE122" s="5">
        <f>IF(DE122=0,0,IF($BJ122&gt;SUM(DF122:$JV122),IF(DE122+SUM(DF122:$JV122)&gt;$BJ122,$BJ122-SUM(LF122:$RV122),DE122),0))</f>
        <v>0</v>
      </c>
      <c r="LF122" s="5">
        <f>IF(DF122=0,0,IF($BJ122&gt;SUM(DG122:$JV122),IF(DF122+SUM(DG122:$JV122)&gt;$BJ122,$BJ122-SUM(LG122:$RV122),DF122),0))</f>
        <v>0</v>
      </c>
      <c r="LG122" s="5">
        <f>IF(DG122=0,0,IF($BJ122&gt;SUM(DH122:$JV122),IF(DG122+SUM(DH122:$JV122)&gt;$BJ122,$BJ122-SUM(LH122:$RV122),DG122),0))</f>
        <v>0</v>
      </c>
      <c r="LH122" s="5">
        <f>IF(DH122=0,0,IF($BJ122&gt;SUM(DI122:$JV122),IF(DH122+SUM(DI122:$JV122)&gt;$BJ122,$BJ122-SUM(LI122:$RV122),DH122),0))</f>
        <v>0</v>
      </c>
      <c r="LI122" s="5">
        <f>IF(DI122=0,0,IF($BJ122&gt;SUM(DJ122:$JV122),IF(DI122+SUM(DJ122:$JV122)&gt;$BJ122,$BJ122-SUM(LJ122:$RV122),DI122),0))</f>
        <v>0</v>
      </c>
      <c r="LJ122" s="5">
        <f>IF(DJ122=0,0,IF($BJ122&gt;SUM(DK122:$JV122),IF(DJ122+SUM(DK122:$JV122)&gt;$BJ122,$BJ122-SUM(LK122:$RV122),DJ122),0))</f>
        <v>0</v>
      </c>
      <c r="LK122" s="5">
        <f>IF(DK122=0,0,IF($BJ122&gt;SUM(DL122:$JV122),IF(DK122+SUM(DL122:$JV122)&gt;$BJ122,$BJ122-SUM(LL122:$RV122),DK122),0))</f>
        <v>0</v>
      </c>
      <c r="LL122" s="5">
        <f>IF(DL122=0,0,IF($BJ122&gt;SUM(DM122:$JV122),IF(DL122+SUM(DM122:$JV122)&gt;$BJ122,$BJ122-SUM(LM122:$RV122),DL122),0))</f>
        <v>0</v>
      </c>
      <c r="LM122" s="5">
        <f>IF(DM122=0,0,IF($BJ122&gt;SUM(DN122:$JV122),IF(DM122+SUM(DN122:$JV122)&gt;$BJ122,$BJ122-SUM(LN122:$RV122),DM122),0))</f>
        <v>0</v>
      </c>
      <c r="LN122" s="5">
        <f>IF(DN122=0,0,IF($BJ122&gt;SUM(DO122:$JV122),IF(DN122+SUM(DO122:$JV122)&gt;$BJ122,$BJ122-SUM(LO122:$RV122),DN122),0))</f>
        <v>0</v>
      </c>
      <c r="LO122" s="5">
        <f>IF(DO122=0,0,IF($BJ122&gt;SUM(DP122:$JV122),IF(DO122+SUM(DP122:$JV122)&gt;$BJ122,$BJ122-SUM(LP122:$RV122),DO122),0))</f>
        <v>0</v>
      </c>
      <c r="LP122" s="5">
        <f>IF(DP122=0,0,IF($BJ122&gt;SUM(DQ122:$JV122),IF(DP122+SUM(DQ122:$JV122)&gt;$BJ122,$BJ122-SUM(LQ122:$RV122),DP122),0))</f>
        <v>0</v>
      </c>
      <c r="LQ122" s="5">
        <f>IF(DQ122=0,0,IF($BJ122&gt;SUM(DR122:$JV122),IF(DQ122+SUM(DR122:$JV122)&gt;$BJ122,$BJ122-SUM(LR122:$RV122),DQ122),0))</f>
        <v>0</v>
      </c>
      <c r="LR122" s="5">
        <f>IF(DR122=0,0,IF($BJ122&gt;SUM(DS122:$JV122),IF(DR122+SUM(DS122:$JV122)&gt;$BJ122,$BJ122-SUM(LS122:$RV122),DR122),0))</f>
        <v>0</v>
      </c>
      <c r="LS122" s="5">
        <f>IF(DS122=0,0,IF($BJ122&gt;SUM(DT122:$JV122),IF(DS122+SUM(DT122:$JV122)&gt;$BJ122,$BJ122-SUM(LT122:$RV122),DS122),0))</f>
        <v>0</v>
      </c>
      <c r="LT122" s="5">
        <f>IF(DT122=0,0,IF($BJ122&gt;SUM(DU122:$JV122),IF(DT122+SUM(DU122:$JV122)&gt;$BJ122,$BJ122-SUM(LU122:$RV122),DT122),0))</f>
        <v>0</v>
      </c>
      <c r="LU122" s="5">
        <f>IF(DU122=0,0,IF($BJ122&gt;SUM(DV122:$JV122),IF(DU122+SUM(DV122:$JV122)&gt;$BJ122,$BJ122-SUM(LV122:$RV122),DU122),0))</f>
        <v>0</v>
      </c>
      <c r="LV122" s="5">
        <f>IF(DV122=0,0,IF($BJ122&gt;SUM(DW122:$JV122),IF(DV122+SUM(DW122:$JV122)&gt;$BJ122,$BJ122-SUM(LW122:$RV122),DV122),0))</f>
        <v>0</v>
      </c>
      <c r="LW122" s="5">
        <f>IF(DW122=0,0,IF($BJ122&gt;SUM(DX122:$JV122),IF(DW122+SUM(DX122:$JV122)&gt;$BJ122,$BJ122-SUM(LX122:$RV122),DW122),0))</f>
        <v>0</v>
      </c>
      <c r="LX122" s="5">
        <f>IF(DX122=0,0,IF($BJ122&gt;SUM(DY122:$JV122),IF(DX122+SUM(DY122:$JV122)&gt;$BJ122,$BJ122-SUM(LY122:$RV122),DX122),0))</f>
        <v>0</v>
      </c>
      <c r="LY122" s="5">
        <f>IF(DY122=0,0,IF($BJ122&gt;SUM(DZ122:$JV122),IF(DY122+SUM(DZ122:$JV122)&gt;$BJ122,$BJ122-SUM(LZ122:$RV122),DY122),0))</f>
        <v>0</v>
      </c>
      <c r="LZ122" s="5">
        <f>IF(DZ122=0,0,IF($BJ122&gt;SUM(EA122:$JV122),IF(DZ122+SUM(EA122:$JV122)&gt;$BJ122,$BJ122-SUM(MA122:$RV122),DZ122),0))</f>
        <v>0</v>
      </c>
      <c r="MA122" s="5">
        <f>IF(EA122=0,0,IF($BJ122&gt;SUM(EB122:$JV122),IF(EA122+SUM(EB122:$JV122)&gt;$BJ122,$BJ122-SUM(MB122:$RV122),EA122),0))</f>
        <v>0</v>
      </c>
      <c r="MB122" s="5">
        <f>IF(EB122=0,0,IF($BJ122&gt;SUM(EC122:$JV122),IF(EB122+SUM(EC122:$JV122)&gt;$BJ122,$BJ122-SUM(MC122:$RV122),EB122),0))</f>
        <v>0</v>
      </c>
      <c r="MC122" s="5">
        <f>IF(EC122=0,0,IF($BJ122&gt;SUM(ED122:$JV122),IF(EC122+SUM(ED122:$JV122)&gt;$BJ122,$BJ122-SUM(MD122:$RV122),EC122),0))</f>
        <v>0</v>
      </c>
      <c r="MD122" s="5">
        <f>IF(ED122=0,0,IF($BJ122&gt;SUM(EE122:$JV122),IF(ED122+SUM(EE122:$JV122)&gt;$BJ122,$BJ122-SUM(ME122:$RV122),ED122),0))</f>
        <v>0</v>
      </c>
      <c r="ME122" s="5">
        <f>IF(EE122=0,0,IF($BJ122&gt;SUM(EF122:$JV122),IF(EE122+SUM(EF122:$JV122)&gt;$BJ122,$BJ122-SUM(MF122:$RV122),EE122),0))</f>
        <v>0</v>
      </c>
      <c r="MF122" s="5">
        <f>IF(EF122=0,0,IF($BJ122&gt;SUM(EG122:$JV122),IF(EF122+SUM(EG122:$JV122)&gt;$BJ122,$BJ122-SUM(MG122:$RV122),EF122),0))</f>
        <v>0</v>
      </c>
      <c r="MG122" s="5">
        <f>IF(EG122=0,0,IF($BJ122&gt;SUM(EH122:$JV122),IF(EG122+SUM(EH122:$JV122)&gt;$BJ122,$BJ122-SUM(MH122:$RV122),EG122),0))</f>
        <v>0</v>
      </c>
      <c r="MH122" s="5">
        <f>IF(EH122=0,0,IF($BJ122&gt;SUM(EI122:$JV122),IF(EH122+SUM(EI122:$JV122)&gt;$BJ122,$BJ122-SUM(MI122:$RV122),EH122),0))</f>
        <v>0</v>
      </c>
      <c r="MI122" s="5">
        <f>IF(EI122=0,0,IF($BJ122&gt;SUM(EJ122:$JV122),IF(EI122+SUM(EJ122:$JV122)&gt;$BJ122,$BJ122-SUM(MJ122:$RV122),EI122),0))</f>
        <v>0</v>
      </c>
      <c r="MJ122" s="5">
        <f>IF(EJ122=0,0,IF($BJ122&gt;SUM(EK122:$JV122),IF(EJ122+SUM(EK122:$JV122)&gt;$BJ122,$BJ122-SUM(MK122:$RV122),EJ122),0))</f>
        <v>0</v>
      </c>
      <c r="MK122" s="5">
        <f>IF(EK122=0,0,IF($BJ122&gt;SUM(EL122:$JV122),IF(EK122+SUM(EL122:$JV122)&gt;$BJ122,$BJ122-SUM(ML122:$RV122),EK122),0))</f>
        <v>0</v>
      </c>
      <c r="ML122" s="5">
        <f>IF(EL122=0,0,IF($BJ122&gt;SUM(EM122:$JV122),IF(EL122+SUM(EM122:$JV122)&gt;$BJ122,$BJ122-SUM(MM122:$RV122),EL122),0))</f>
        <v>0</v>
      </c>
      <c r="MM122" s="5">
        <f>IF(EM122=0,0,IF($BJ122&gt;SUM(EN122:$JV122),IF(EM122+SUM(EN122:$JV122)&gt;$BJ122,$BJ122-SUM(MN122:$RV122),EM122),0))</f>
        <v>0</v>
      </c>
      <c r="MN122" s="5">
        <f>IF(EN122=0,0,IF($BJ122&gt;SUM(EO122:$JV122),IF(EN122+SUM(EO122:$JV122)&gt;$BJ122,$BJ122-SUM(MO122:$RV122),EN122),0))</f>
        <v>0</v>
      </c>
      <c r="MO122" s="5">
        <f>IF(EO122=0,0,IF($BJ122&gt;SUM(EP122:$JV122),IF(EO122+SUM(EP122:$JV122)&gt;$BJ122,$BJ122-SUM(MP122:$RV122),EO122),0))</f>
        <v>0</v>
      </c>
      <c r="MP122" s="5">
        <f>IF(EP122=0,0,IF($BJ122&gt;SUM(EQ122:$JV122),IF(EP122+SUM(EQ122:$JV122)&gt;$BJ122,$BJ122-SUM(MQ122:$RV122),EP122),0))</f>
        <v>0</v>
      </c>
      <c r="MQ122" s="5">
        <f>IF(EQ122=0,0,IF($BJ122&gt;SUM(ER122:$JV122),IF(EQ122+SUM(ER122:$JV122)&gt;$BJ122,$BJ122-SUM(MR122:$RV122),EQ122),0))</f>
        <v>0</v>
      </c>
      <c r="MR122" s="5">
        <f>IF(ER122=0,0,IF($BJ122&gt;SUM(ES122:$JV122),IF(ER122+SUM(ES122:$JV122)&gt;$BJ122,$BJ122-SUM(MS122:$RV122),ER122),0))</f>
        <v>0</v>
      </c>
      <c r="MS122" s="5">
        <f>IF(ES122=0,0,IF($BJ122&gt;SUM(ET122:$JV122),IF(ES122+SUM(ET122:$JV122)&gt;$BJ122,$BJ122-SUM(MT122:$RV122),ES122),0))</f>
        <v>0</v>
      </c>
      <c r="MT122" s="5">
        <f>IF(ET122=0,0,IF($BJ122&gt;SUM(EU122:$JV122),IF(ET122+SUM(EU122:$JV122)&gt;$BJ122,$BJ122-SUM(MU122:$RV122),ET122),0))</f>
        <v>0</v>
      </c>
      <c r="MU122" s="5">
        <f>IF(EU122=0,0,IF($BJ122&gt;SUM(EV122:$JV122),IF(EU122+SUM(EV122:$JV122)&gt;$BJ122,$BJ122-SUM(MV122:$RV122),EU122),0))</f>
        <v>0</v>
      </c>
      <c r="MV122" s="5">
        <f>IF(EV122=0,0,IF($BJ122&gt;SUM(EW122:$JV122),IF(EV122+SUM(EW122:$JV122)&gt;$BJ122,$BJ122-SUM(MW122:$RV122),EV122),0))</f>
        <v>0</v>
      </c>
      <c r="MW122" s="5">
        <f>IF(EW122=0,0,IF($BJ122&gt;SUM(EX122:$JV122),IF(EW122+SUM(EX122:$JV122)&gt;$BJ122,$BJ122-SUM(MX122:$RV122),EW122),0))</f>
        <v>0</v>
      </c>
      <c r="MX122" s="5">
        <f>IF(EX122=0,0,IF($BJ122&gt;SUM(EY122:$JV122),IF(EX122+SUM(EY122:$JV122)&gt;$BJ122,$BJ122-SUM(MY122:$RV122),EX122),0))</f>
        <v>0</v>
      </c>
      <c r="MY122" s="5">
        <f>IF(EY122=0,0,IF($BJ122&gt;SUM(EZ122:$JV122),IF(EY122+SUM(EZ122:$JV122)&gt;$BJ122,$BJ122-SUM(MZ122:$RV122),EY122),0))</f>
        <v>0</v>
      </c>
      <c r="MZ122" s="5">
        <f>IF(EZ122=0,0,IF($BJ122&gt;SUM(FA122:$JV122),IF(EZ122+SUM(FA122:$JV122)&gt;$BJ122,$BJ122-SUM(NA122:$RV122),EZ122),0))</f>
        <v>0</v>
      </c>
      <c r="NA122" s="5">
        <f>IF(FA122=0,0,IF($BJ122&gt;SUM(FB122:$JV122),IF(FA122+SUM(FB122:$JV122)&gt;$BJ122,$BJ122-SUM(NB122:$RV122),FA122),0))</f>
        <v>0</v>
      </c>
      <c r="NB122" s="5">
        <f>IF(FB122=0,0,IF($BJ122&gt;SUM(FC122:$JV122),IF(FB122+SUM(FC122:$JV122)&gt;$BJ122,$BJ122-SUM(NC122:$RV122),FB122),0))</f>
        <v>0</v>
      </c>
      <c r="NC122" s="5">
        <f>IF(FC122=0,0,IF($BJ122&gt;SUM(FD122:$JV122),IF(FC122+SUM(FD122:$JV122)&gt;$BJ122,$BJ122-SUM(ND122:$RV122),FC122),0))</f>
        <v>0</v>
      </c>
      <c r="ND122" s="5">
        <f>IF(FD122=0,0,IF($BJ122&gt;SUM(FE122:$JV122),IF(FD122+SUM(FE122:$JV122)&gt;$BJ122,$BJ122-SUM(NE122:$RV122),FD122),0))</f>
        <v>0</v>
      </c>
      <c r="NE122" s="5">
        <f>IF(FE122=0,0,IF($BJ122&gt;SUM(FF122:$JV122),IF(FE122+SUM(FF122:$JV122)&gt;$BJ122,$BJ122-SUM(NF122:$RV122),FE122),0))</f>
        <v>0</v>
      </c>
      <c r="NF122" s="5">
        <f>IF(FF122=0,0,IF($BJ122&gt;SUM(FG122:$JV122),IF(FF122+SUM(FG122:$JV122)&gt;$BJ122,$BJ122-SUM(NG122:$RV122),FF122),0))</f>
        <v>0</v>
      </c>
      <c r="NG122" s="5">
        <f>IF(FG122=0,0,IF($BJ122&gt;SUM(FH122:$JV122),IF(FG122+SUM(FH122:$JV122)&gt;$BJ122,$BJ122-SUM(NH122:$RV122),FG122),0))</f>
        <v>0</v>
      </c>
      <c r="NH122" s="5">
        <f>IF(FH122=0,0,IF($BJ122&gt;SUM(FI122:$JV122),IF(FH122+SUM(FI122:$JV122)&gt;$BJ122,$BJ122-SUM(NI122:$RV122),FH122),0))</f>
        <v>0</v>
      </c>
      <c r="NI122" s="5">
        <f>IF(FI122=0,0,IF($BJ122&gt;SUM(FJ122:$JV122),IF(FI122+SUM(FJ122:$JV122)&gt;$BJ122,$BJ122-SUM(NJ122:$RV122),FI122),0))</f>
        <v>0</v>
      </c>
      <c r="NJ122" s="5">
        <f>IF(FJ122=0,0,IF($BJ122&gt;SUM(FK122:$JV122),IF(FJ122+SUM(FK122:$JV122)&gt;$BJ122,$BJ122-SUM(NK122:$RV122),FJ122),0))</f>
        <v>0</v>
      </c>
      <c r="NK122" s="5">
        <f>IF(FK122=0,0,IF($BJ122&gt;SUM(FL122:$JV122),IF(FK122+SUM(FL122:$JV122)&gt;$BJ122,$BJ122-SUM(NL122:$RV122),FK122),0))</f>
        <v>0</v>
      </c>
      <c r="NL122" s="5">
        <f>IF(FL122=0,0,IF($BJ122&gt;SUM(FM122:$JV122),IF(FL122+SUM(FM122:$JV122)&gt;$BJ122,$BJ122-SUM(NM122:$RV122),FL122),0))</f>
        <v>0</v>
      </c>
      <c r="NM122" s="5">
        <f>IF(FM122=0,0,IF($BJ122&gt;SUM(FN122:$JV122),IF(FM122+SUM(FN122:$JV122)&gt;$BJ122,$BJ122-SUM(NN122:$RV122),FM122),0))</f>
        <v>0</v>
      </c>
      <c r="NN122" s="5">
        <f>IF(FN122=0,0,IF($BJ122&gt;SUM(FO122:$JV122),IF(FN122+SUM(FO122:$JV122)&gt;$BJ122,$BJ122-SUM(NO122:$RV122),FN122),0))</f>
        <v>0</v>
      </c>
      <c r="NO122" s="5">
        <f>IF(FO122=0,0,IF($BJ122&gt;SUM(FP122:$JV122),IF(FO122+SUM(FP122:$JV122)&gt;$BJ122,$BJ122-SUM(NP122:$RV122),FO122),0))</f>
        <v>0</v>
      </c>
      <c r="NP122" s="5">
        <f>IF(FP122=0,0,IF($BJ122&gt;SUM(FQ122:$JV122),IF(FP122+SUM(FQ122:$JV122)&gt;$BJ122,$BJ122-SUM(NQ122:$RV122),FP122),0))</f>
        <v>0</v>
      </c>
      <c r="NQ122" s="5">
        <f>IF(FQ122=0,0,IF($BJ122&gt;SUM(FR122:$JV122),IF(FQ122+SUM(FR122:$JV122)&gt;$BJ122,$BJ122-SUM(NR122:$RV122),FQ122),0))</f>
        <v>0</v>
      </c>
      <c r="NR122" s="5">
        <f>IF(FR122=0,0,IF($BJ122&gt;SUM(FS122:$JV122),IF(FR122+SUM(FS122:$JV122)&gt;$BJ122,$BJ122-SUM(NS122:$RV122),FR122),0))</f>
        <v>0</v>
      </c>
      <c r="NS122" s="5">
        <f>IF(FS122=0,0,IF($BJ122&gt;SUM(FT122:$JV122),IF(FS122+SUM(FT122:$JV122)&gt;$BJ122,$BJ122-SUM(NT122:$RV122),FS122),0))</f>
        <v>0</v>
      </c>
      <c r="NT122" s="5">
        <f>IF(FT122=0,0,IF($BJ122&gt;SUM(FU122:$JV122),IF(FT122+SUM(FU122:$JV122)&gt;$BJ122,$BJ122-SUM(NU122:$RV122),FT122),0))</f>
        <v>0</v>
      </c>
      <c r="NU122" s="5">
        <f>IF(FU122=0,0,IF($BJ122&gt;SUM(FV122:$JV122),IF(FU122+SUM(FV122:$JV122)&gt;$BJ122,$BJ122-SUM(NV122:$RV122),FU122),0))</f>
        <v>0</v>
      </c>
      <c r="NV122" s="5">
        <f>IF(FV122=0,0,IF($BJ122&gt;SUM(FW122:$JV122),IF(FV122+SUM(FW122:$JV122)&gt;$BJ122,$BJ122-SUM(NW122:$RV122),FV122),0))</f>
        <v>0</v>
      </c>
      <c r="NW122" s="5">
        <f>IF(FW122=0,0,IF($BJ122&gt;SUM(FX122:$JV122),IF(FW122+SUM(FX122:$JV122)&gt;$BJ122,$BJ122-SUM(NX122:$RV122),FW122),0))</f>
        <v>0</v>
      </c>
      <c r="NX122" s="5">
        <f>IF(FX122=0,0,IF($BJ122&gt;SUM(FY122:$JV122),IF(FX122+SUM(FY122:$JV122)&gt;$BJ122,$BJ122-SUM(NY122:$RV122),FX122),0))</f>
        <v>0</v>
      </c>
      <c r="NY122" s="5">
        <f>IF(FY122=0,0,IF($BJ122&gt;SUM(FZ122:$JV122),IF(FY122+SUM(FZ122:$JV122)&gt;$BJ122,$BJ122-SUM(NZ122:$RV122),FY122),0))</f>
        <v>0</v>
      </c>
      <c r="NZ122" s="5">
        <f>IF(FZ122=0,0,IF($BJ122&gt;SUM(GA122:$JV122),IF(FZ122+SUM(GA122:$JV122)&gt;$BJ122,$BJ122-SUM(OA122:$RV122),FZ122),0))</f>
        <v>0</v>
      </c>
      <c r="OA122" s="5">
        <f>IF(GA122=0,0,IF($BJ122&gt;SUM(GB122:$JV122),IF(GA122+SUM(GB122:$JV122)&gt;$BJ122,$BJ122-SUM(OB122:$RV122),GA122),0))</f>
        <v>0</v>
      </c>
      <c r="OB122" s="5">
        <f>IF(GB122=0,0,IF($BJ122&gt;SUM(GC122:$JV122),IF(GB122+SUM(GC122:$JV122)&gt;$BJ122,$BJ122-SUM(OC122:$RV122),GB122),0))</f>
        <v>0</v>
      </c>
      <c r="OC122" s="5">
        <f>IF(GC122=0,0,IF($BJ122&gt;SUM(GD122:$JV122),IF(GC122+SUM(GD122:$JV122)&gt;$BJ122,$BJ122-SUM(OD122:$RV122),GC122),0))</f>
        <v>0</v>
      </c>
      <c r="OD122" s="5">
        <f>IF(GD122=0,0,IF($BJ122&gt;SUM(GE122:$JV122),IF(GD122+SUM(GE122:$JV122)&gt;$BJ122,$BJ122-SUM(OE122:$RV122),GD122),0))</f>
        <v>0</v>
      </c>
      <c r="OE122" s="5">
        <f>IF(GE122=0,0,IF($BJ122&gt;SUM(GF122:$JV122),IF(GE122+SUM(GF122:$JV122)&gt;$BJ122,$BJ122-SUM(OF122:$RV122),GE122),0))</f>
        <v>0</v>
      </c>
      <c r="OF122" s="5">
        <f>IF(GF122=0,0,IF($BJ122&gt;SUM(GG122:$JV122),IF(GF122+SUM(GG122:$JV122)&gt;$BJ122,$BJ122-SUM(OG122:$RV122),GF122),0))</f>
        <v>0</v>
      </c>
      <c r="OG122" s="5">
        <f>IF(GG122=0,0,IF($BJ122&gt;SUM(GH122:$JV122),IF(GG122+SUM(GH122:$JV122)&gt;$BJ122,$BJ122-SUM(OH122:$RV122),GG122),0))</f>
        <v>0</v>
      </c>
      <c r="OH122" s="5">
        <f>IF(GH122=0,0,IF($BJ122&gt;SUM(GI122:$JV122),IF(GH122+SUM(GI122:$JV122)&gt;$BJ122,$BJ122-SUM(OI122:$RV122),GH122),0))</f>
        <v>0</v>
      </c>
      <c r="OI122" s="5">
        <f>IF(GI122=0,0,IF($BJ122&gt;SUM(GJ122:$JV122),IF(GI122+SUM(GJ122:$JV122)&gt;$BJ122,$BJ122-SUM(OJ122:$RV122),GI122),0))</f>
        <v>0</v>
      </c>
      <c r="OJ122" s="5">
        <f>IF(GJ122=0,0,IF($BJ122&gt;SUM(GK122:$JV122),IF(GJ122+SUM(GK122:$JV122)&gt;$BJ122,$BJ122-SUM(OK122:$RV122),GJ122),0))</f>
        <v>0</v>
      </c>
      <c r="OK122" s="5">
        <f>IF(GK122=0,0,IF($BJ122&gt;SUM(GL122:$JV122),IF(GK122+SUM(GL122:$JV122)&gt;$BJ122,$BJ122-SUM(OL122:$RV122),GK122),0))</f>
        <v>0</v>
      </c>
      <c r="OL122" s="5">
        <f>IF(GL122=0,0,IF($BJ122&gt;SUM(GM122:$JV122),IF(GL122+SUM(GM122:$JV122)&gt;$BJ122,$BJ122-SUM(OM122:$RV122),GL122),0))</f>
        <v>0</v>
      </c>
      <c r="OM122" s="5">
        <f>IF(GM122=0,0,IF($BJ122&gt;SUM(GN122:$JV122),IF(GM122+SUM(GN122:$JV122)&gt;$BJ122,$BJ122-SUM(ON122:$RV122),GM122),0))</f>
        <v>0</v>
      </c>
      <c r="ON122" s="5">
        <f>IF(GN122=0,0,IF($BJ122&gt;SUM(GO122:$JV122),IF(GN122+SUM(GO122:$JV122)&gt;$BJ122,$BJ122-SUM(OO122:$RV122),GN122),0))</f>
        <v>0</v>
      </c>
      <c r="OO122" s="5">
        <f>IF(GO122=0,0,IF($BJ122&gt;SUM(GP122:$JV122),IF(GO122+SUM(GP122:$JV122)&gt;$BJ122,$BJ122-SUM(OP122:$RV122),GO122),0))</f>
        <v>0</v>
      </c>
      <c r="OP122" s="5">
        <f>IF(GP122=0,0,IF($BJ122&gt;SUM(GQ122:$JV122),IF(GP122+SUM(GQ122:$JV122)&gt;$BJ122,$BJ122-SUM(OQ122:$RV122),GP122),0))</f>
        <v>0</v>
      </c>
      <c r="OQ122" s="5">
        <f>IF(GQ122=0,0,IF($BJ122&gt;SUM(GR122:$JV122),IF(GQ122+SUM(GR122:$JV122)&gt;$BJ122,$BJ122-SUM(OR122:$RV122),GQ122),0))</f>
        <v>0</v>
      </c>
      <c r="OR122" s="5">
        <f>IF(GR122=0,0,IF($BJ122&gt;SUM(GS122:$JV122),IF(GR122+SUM(GS122:$JV122)&gt;$BJ122,$BJ122-SUM(OS122:$RV122),GR122),0))</f>
        <v>0</v>
      </c>
      <c r="OS122" s="5">
        <f>IF(GS122=0,0,IF($BJ122&gt;SUM(GT122:$JV122),IF(GS122+SUM(GT122:$JV122)&gt;$BJ122,$BJ122-SUM(OT122:$RV122),GS122),0))</f>
        <v>0</v>
      </c>
      <c r="OT122" s="5">
        <f>IF(GT122=0,0,IF($BJ122&gt;SUM(GU122:$JV122),IF(GT122+SUM(GU122:$JV122)&gt;$BJ122,$BJ122-SUM(OU122:$RV122),GT122),0))</f>
        <v>0</v>
      </c>
      <c r="OU122" s="5">
        <f>IF(GU122=0,0,IF($BJ122&gt;SUM(GV122:$JV122),IF(GU122+SUM(GV122:$JV122)&gt;$BJ122,$BJ122-SUM(OV122:$RV122),GU122),0))</f>
        <v>0</v>
      </c>
      <c r="OV122" s="5">
        <f>IF(GV122=0,0,IF($BJ122&gt;SUM(GW122:$JV122),IF(GV122+SUM(GW122:$JV122)&gt;$BJ122,$BJ122-SUM(OW122:$RV122),GV122),0))</f>
        <v>0</v>
      </c>
      <c r="OW122" s="5">
        <f>IF(GW122=0,0,IF($BJ122&gt;SUM(GX122:$JV122),IF(GW122+SUM(GX122:$JV122)&gt;$BJ122,$BJ122-SUM(OX122:$RV122),GW122),0))</f>
        <v>0</v>
      </c>
      <c r="OX122" s="5">
        <f>IF(GX122=0,0,IF($BJ122&gt;SUM(GY122:$JV122),IF(GX122+SUM(GY122:$JV122)&gt;$BJ122,$BJ122-SUM(OY122:$RV122),GX122),0))</f>
        <v>0</v>
      </c>
      <c r="OY122" s="5">
        <f>IF(GY122=0,0,IF($BJ122&gt;SUM(GZ122:$JV122),IF(GY122+SUM(GZ122:$JV122)&gt;$BJ122,$BJ122-SUM(OZ122:$RV122),GY122),0))</f>
        <v>0</v>
      </c>
      <c r="OZ122" s="5">
        <f>IF(GZ122=0,0,IF($BJ122&gt;SUM(HA122:$JV122),IF(GZ122+SUM(HA122:$JV122)&gt;$BJ122,$BJ122-SUM(PA122:$RV122),GZ122),0))</f>
        <v>0</v>
      </c>
      <c r="PA122" s="5">
        <f>IF(HA122=0,0,IF($BJ122&gt;SUM(HB122:$JV122),IF(HA122+SUM(HB122:$JV122)&gt;$BJ122,$BJ122-SUM(PB122:$RV122),HA122),0))</f>
        <v>0</v>
      </c>
      <c r="PB122" s="5">
        <f>IF(HB122=0,0,IF($BJ122&gt;SUM(HC122:$JV122),IF(HB122+SUM(HC122:$JV122)&gt;$BJ122,$BJ122-SUM(PC122:$RV122),HB122),0))</f>
        <v>0</v>
      </c>
      <c r="PC122" s="5">
        <f>IF(HC122=0,0,IF($BJ122&gt;SUM(HD122:$JV122),IF(HC122+SUM(HD122:$JV122)&gt;$BJ122,$BJ122-SUM(PD122:$RV122),HC122),0))</f>
        <v>0</v>
      </c>
      <c r="PD122" s="5">
        <f>IF(HD122=0,0,IF($BJ122&gt;SUM(HE122:$JV122),IF(HD122+SUM(HE122:$JV122)&gt;$BJ122,$BJ122-SUM(PE122:$RV122),HD122),0))</f>
        <v>0</v>
      </c>
      <c r="PE122" s="5">
        <f>IF(HE122=0,0,IF($BJ122&gt;SUM(HF122:$JV122),IF(HE122+SUM(HF122:$JV122)&gt;$BJ122,$BJ122-SUM(PF122:$RV122),HE122),0))</f>
        <v>0</v>
      </c>
      <c r="PF122" s="5">
        <f>IF(HF122=0,0,IF($BJ122&gt;SUM(HG122:$JV122),IF(HF122+SUM(HG122:$JV122)&gt;$BJ122,$BJ122-SUM(PG122:$RV122),HF122),0))</f>
        <v>0</v>
      </c>
      <c r="PG122" s="5">
        <f>IF(HG122=0,0,IF($BJ122&gt;SUM(HH122:$JV122),IF(HG122+SUM(HH122:$JV122)&gt;$BJ122,$BJ122-SUM(PH122:$RV122),HG122),0))</f>
        <v>0</v>
      </c>
      <c r="PH122" s="5">
        <f>IF(HH122=0,0,IF($BJ122&gt;SUM(HI122:$JV122),IF(HH122+SUM(HI122:$JV122)&gt;$BJ122,$BJ122-SUM(PI122:$RV122),HH122),0))</f>
        <v>0</v>
      </c>
      <c r="PI122" s="5">
        <f>IF(HI122=0,0,IF($BJ122&gt;SUM(HJ122:$JV122),IF(HI122+SUM(HJ122:$JV122)&gt;$BJ122,$BJ122-SUM(PJ122:$RV122),HI122),0))</f>
        <v>0</v>
      </c>
      <c r="PJ122" s="5">
        <f>IF(HJ122=0,0,IF($BJ122&gt;SUM(HK122:$JV122),IF(HJ122+SUM(HK122:$JV122)&gt;$BJ122,$BJ122-SUM(PK122:$RV122),HJ122),0))</f>
        <v>0</v>
      </c>
      <c r="PK122" s="5">
        <f>IF(HK122=0,0,IF($BJ122&gt;SUM(HL122:$JV122),IF(HK122+SUM(HL122:$JV122)&gt;$BJ122,$BJ122-SUM(PL122:$RV122),HK122),0))</f>
        <v>0</v>
      </c>
      <c r="PL122" s="5">
        <f>IF(HL122=0,0,IF($BJ122&gt;SUM(HM122:$JV122),IF(HL122+SUM(HM122:$JV122)&gt;$BJ122,$BJ122-SUM(PM122:$RV122),HL122),0))</f>
        <v>0</v>
      </c>
      <c r="PM122" s="5">
        <f>IF(HM122=0,0,IF($BJ122&gt;SUM(HN122:$JV122),IF(HM122+SUM(HN122:$JV122)&gt;$BJ122,$BJ122-SUM(PN122:$RV122),HM122),0))</f>
        <v>0</v>
      </c>
      <c r="PN122" s="5">
        <f>IF(HN122=0,0,IF($BJ122&gt;SUM(HO122:$JV122),IF(HN122+SUM(HO122:$JV122)&gt;$BJ122,$BJ122-SUM(PO122:$RV122),HN122),0))</f>
        <v>0</v>
      </c>
      <c r="PO122" s="5">
        <f>IF(HO122=0,0,IF($BJ122&gt;SUM(HP122:$JV122),IF(HO122+SUM(HP122:$JV122)&gt;$BJ122,$BJ122-SUM(PP122:$RV122),HO122),0))</f>
        <v>0</v>
      </c>
      <c r="PP122" s="5">
        <f>IF(HP122=0,0,IF($BJ122&gt;SUM(HQ122:$JV122),IF(HP122+SUM(HQ122:$JV122)&gt;$BJ122,$BJ122-SUM(PQ122:$RV122),HP122),0))</f>
        <v>0</v>
      </c>
      <c r="PQ122" s="5">
        <f>IF(HQ122=0,0,IF($BJ122&gt;SUM(HR122:$JV122),IF(HQ122+SUM(HR122:$JV122)&gt;$BJ122,$BJ122-SUM(PR122:$RV122),HQ122),0))</f>
        <v>0</v>
      </c>
      <c r="PR122" s="5">
        <f>IF(HR122=0,0,IF($BJ122&gt;SUM(HS122:$JV122),IF(HR122+SUM(HS122:$JV122)&gt;$BJ122,$BJ122-SUM(PS122:$RV122),HR122),0))</f>
        <v>0</v>
      </c>
      <c r="PS122" s="5">
        <f>IF(HS122=0,0,IF($BJ122&gt;SUM(HT122:$JV122),IF(HS122+SUM(HT122:$JV122)&gt;$BJ122,$BJ122-SUM(PT122:$RV122),HS122),0))</f>
        <v>0</v>
      </c>
      <c r="PT122" s="5">
        <f>IF(HT122=0,0,IF($BJ122&gt;SUM(HU122:$JV122),IF(HT122+SUM(HU122:$JV122)&gt;$BJ122,$BJ122-SUM(PU122:$RV122),HT122),0))</f>
        <v>0</v>
      </c>
      <c r="PU122" s="5">
        <f>IF(HU122=0,0,IF($BJ122&gt;SUM(HV122:$JV122),IF(HU122+SUM(HV122:$JV122)&gt;$BJ122,$BJ122-SUM(PV122:$RV122),HU122),0))</f>
        <v>0</v>
      </c>
      <c r="PV122" s="5">
        <f>IF(HV122=0,0,IF($BJ122&gt;SUM(HW122:$JV122),IF(HV122+SUM(HW122:$JV122)&gt;$BJ122,$BJ122-SUM(PW122:$RV122),HV122),0))</f>
        <v>0</v>
      </c>
      <c r="PW122" s="5">
        <f>IF(HW122=0,0,IF($BJ122&gt;SUM(HX122:$JV122),IF(HW122+SUM(HX122:$JV122)&gt;$BJ122,$BJ122-SUM(PX122:$RV122),HW122),0))</f>
        <v>0</v>
      </c>
      <c r="PX122" s="5">
        <f>IF(HX122=0,0,IF($BJ122&gt;SUM(HY122:$JV122),IF(HX122+SUM(HY122:$JV122)&gt;$BJ122,$BJ122-SUM(PY122:$RV122),HX122),0))</f>
        <v>0</v>
      </c>
      <c r="PY122" s="5">
        <f>IF(HY122=0,0,IF($BJ122&gt;SUM(HZ122:$JV122),IF(HY122+SUM(HZ122:$JV122)&gt;$BJ122,$BJ122-SUM(PZ122:$RV122),HY122),0))</f>
        <v>0</v>
      </c>
      <c r="PZ122" s="5">
        <f>IF(HZ122=0,0,IF($BJ122&gt;SUM(IA122:$JV122),IF(HZ122+SUM(IA122:$JV122)&gt;$BJ122,$BJ122-SUM(QA122:$RV122),HZ122),0))</f>
        <v>0</v>
      </c>
      <c r="QA122" s="5">
        <f>IF(IA122=0,0,IF($BJ122&gt;SUM(IB122:$JV122),IF(IA122+SUM(IB122:$JV122)&gt;$BJ122,$BJ122-SUM(QB122:$RV122),IA122),0))</f>
        <v>0</v>
      </c>
      <c r="QB122" s="5">
        <f>IF(IB122=0,0,IF($BJ122&gt;SUM(IC122:$JV122),IF(IB122+SUM(IC122:$JV122)&gt;$BJ122,$BJ122-SUM(QC122:$RV122),IB122),0))</f>
        <v>0</v>
      </c>
      <c r="QC122" s="5">
        <f>IF(IC122=0,0,IF($BJ122&gt;SUM(ID122:$JV122),IF(IC122+SUM(ID122:$JV122)&gt;$BJ122,$BJ122-SUM(QD122:$RV122),IC122),0))</f>
        <v>0</v>
      </c>
      <c r="QD122" s="5">
        <f>IF(ID122=0,0,IF($BJ122&gt;SUM(IE122:$JV122),IF(ID122+SUM(IE122:$JV122)&gt;$BJ122,$BJ122-SUM(QE122:$RV122),ID122),0))</f>
        <v>0</v>
      </c>
      <c r="QE122" s="5">
        <f>IF(IE122=0,0,IF($BJ122&gt;SUM(IF122:$JV122),IF(IE122+SUM(IF122:$JV122)&gt;$BJ122,$BJ122-SUM(QF122:$RV122),IE122),0))</f>
        <v>0</v>
      </c>
      <c r="QF122" s="5">
        <f>IF(IF122=0,0,IF($BJ122&gt;SUM(IG122:$JV122),IF(IF122+SUM(IG122:$JV122)&gt;$BJ122,$BJ122-SUM(QG122:$RV122),IF122),0))</f>
        <v>0</v>
      </c>
      <c r="QG122" s="5">
        <f>IF(IG122=0,0,IF($BJ122&gt;SUM(IH122:$JV122),IF(IG122+SUM(IH122:$JV122)&gt;$BJ122,$BJ122-SUM(QH122:$RV122),IG122),0))</f>
        <v>0</v>
      </c>
      <c r="QH122" s="5">
        <f>IF(IH122=0,0,IF($BJ122&gt;SUM(II122:$JV122),IF(IH122+SUM(II122:$JV122)&gt;$BJ122,$BJ122-SUM(QI122:$RV122),IH122),0))</f>
        <v>0</v>
      </c>
      <c r="QI122" s="5">
        <f>IF(II122=0,0,IF($BJ122&gt;SUM(IJ122:$JV122),IF(II122+SUM(IJ122:$JV122)&gt;$BJ122,$BJ122-SUM(QJ122:$RV122),II122),0))</f>
        <v>0</v>
      </c>
      <c r="QJ122" s="5">
        <f>IF(IJ122=0,0,IF($BJ122&gt;SUM(IK122:$JV122),IF(IJ122+SUM(IK122:$JV122)&gt;$BJ122,$BJ122-SUM(QK122:$RV122),IJ122),0))</f>
        <v>0</v>
      </c>
      <c r="QK122" s="5">
        <f>IF(IK122=0,0,IF($BJ122&gt;SUM(IL122:$JV122),IF(IK122+SUM(IL122:$JV122)&gt;$BJ122,$BJ122-SUM(QL122:$RV122),IK122),0))</f>
        <v>0</v>
      </c>
      <c r="QL122" s="5">
        <f>IF(IL122=0,0,IF($BJ122&gt;SUM(IM122:$JV122),IF(IL122+SUM(IM122:$JV122)&gt;$BJ122,$BJ122-SUM(QM122:$RV122),IL122),0))</f>
        <v>0</v>
      </c>
      <c r="QM122" s="5">
        <f>IF(IM122=0,0,IF($BJ122&gt;SUM(IN122:$JV122),IF(IM122+SUM(IN122:$JV122)&gt;$BJ122,$BJ122-SUM(QN122:$RV122),IM122),0))</f>
        <v>0</v>
      </c>
      <c r="QN122" s="5">
        <f>IF(IN122=0,0,IF($BJ122&gt;SUM(IO122:$JV122),IF(IN122+SUM(IO122:$JV122)&gt;$BJ122,$BJ122-SUM(QO122:$RV122),IN122),0))</f>
        <v>0</v>
      </c>
      <c r="QO122" s="5">
        <f>IF(IO122=0,0,IF($BJ122&gt;SUM(IP122:$JV122),IF(IO122+SUM(IP122:$JV122)&gt;$BJ122,$BJ122-SUM(QP122:$RV122),IO122),0))</f>
        <v>0</v>
      </c>
      <c r="QP122" s="5">
        <f>IF(IP122=0,0,IF($BJ122&gt;SUM(IQ122:$JV122),IF(IP122+SUM(IQ122:$JV122)&gt;$BJ122,$BJ122-SUM(QQ122:$RV122),IP122),0))</f>
        <v>0</v>
      </c>
      <c r="QQ122" s="5">
        <f>IF(IQ122=0,0,IF($BJ122&gt;SUM(IR122:$JV122),IF(IQ122+SUM(IR122:$JV122)&gt;$BJ122,$BJ122-SUM(QR122:$RV122),IQ122),0))</f>
        <v>0</v>
      </c>
      <c r="QR122" s="5">
        <f>IF(IR122=0,0,IF($BJ122&gt;SUM(IS122:$JV122),IF(IR122+SUM(IS122:$JV122)&gt;$BJ122,$BJ122-SUM(QS122:$RV122),IR122),0))</f>
        <v>0</v>
      </c>
      <c r="QS122" s="5">
        <f>IF(IS122=0,0,IF($BJ122&gt;SUM(IT122:$JV122),IF(IS122+SUM(IT122:$JV122)&gt;$BJ122,$BJ122-SUM(QT122:$RV122),IS122),0))</f>
        <v>0</v>
      </c>
      <c r="QT122" s="5">
        <f>IF(IT122=0,0,IF($BJ122&gt;SUM(IU122:$JV122),IF(IT122+SUM(IU122:$JV122)&gt;$BJ122,$BJ122-SUM(QU122:$RV122),IT122),0))</f>
        <v>0</v>
      </c>
      <c r="QU122" s="5">
        <f>IF(IU122=0,0,IF($BJ122&gt;SUM(IV122:$JV122),IF(IU122+SUM(IV122:$JV122)&gt;$BJ122,$BJ122-SUM(QV122:$RV122),IU122),0))</f>
        <v>0</v>
      </c>
      <c r="QV122" s="5">
        <f>IF(IV122=0,0,IF($BJ122&gt;SUM(IW122:$JV122),IF(IV122+SUM(IW122:$JV122)&gt;$BJ122,$BJ122-SUM(QW122:$RV122),IV122),0))</f>
        <v>0</v>
      </c>
      <c r="QW122" s="5">
        <f>IF(IW122=0,0,IF($BJ122&gt;SUM(IX122:$JV122),IF(IW122+SUM(IX122:$JV122)&gt;$BJ122,$BJ122-SUM(QX122:$RV122),IW122),0))</f>
        <v>0</v>
      </c>
      <c r="QX122" s="5">
        <f>IF(IX122=0,0,IF($BJ122&gt;SUM(IY122:$JV122),IF(IX122+SUM(IY122:$JV122)&gt;$BJ122,$BJ122-SUM(QY122:$RV122),IX122),0))</f>
        <v>0</v>
      </c>
      <c r="QY122" s="5">
        <f>IF(IY122=0,0,IF($BJ122&gt;SUM(IZ122:$JV122),IF(IY122+SUM(IZ122:$JV122)&gt;$BJ122,$BJ122-SUM(QZ122:$RV122),IY122),0))</f>
        <v>0</v>
      </c>
      <c r="QZ122" s="5">
        <f>IF(IZ122=0,0,IF($BJ122&gt;SUM(JA122:$JV122),IF(IZ122+SUM(JA122:$JV122)&gt;$BJ122,$BJ122-SUM(RA122:$RV122),IZ122),0))</f>
        <v>0</v>
      </c>
      <c r="RA122" s="5">
        <f>IF(JA122=0,0,IF($BJ122&gt;SUM(JB122:$JV122),IF(JA122+SUM(JB122:$JV122)&gt;$BJ122,$BJ122-SUM(RB122:$RV122),JA122),0))</f>
        <v>0</v>
      </c>
      <c r="RB122" s="5">
        <f>IF(JB122=0,0,IF($BJ122&gt;SUM(JC122:$JV122),IF(JB122+SUM(JC122:$JV122)&gt;$BJ122,$BJ122-SUM(RC122:$RV122),JB122),0))</f>
        <v>0</v>
      </c>
      <c r="RC122" s="5">
        <f>IF(JC122=0,0,IF($BJ122&gt;SUM(JD122:$JV122),IF(JC122+SUM(JD122:$JV122)&gt;$BJ122,$BJ122-SUM(RD122:$RV122),JC122),0))</f>
        <v>0</v>
      </c>
      <c r="RD122" s="5">
        <f>IF(JD122=0,0,IF($BJ122&gt;SUM(JE122:$JV122),IF(JD122+SUM(JE122:$JV122)&gt;$BJ122,$BJ122-SUM(RE122:$RV122),JD122),0))</f>
        <v>0</v>
      </c>
      <c r="RE122" s="5">
        <f>IF(JE122=0,0,IF($BJ122&gt;SUM(JF122:$JV122),IF(JE122+SUM(JF122:$JV122)&gt;$BJ122,$BJ122-SUM(RF122:$RV122),JE122),0))</f>
        <v>0</v>
      </c>
      <c r="RF122" s="5">
        <f>IF(JF122=0,0,IF($BJ122&gt;SUM(JG122:$JV122),IF(JF122+SUM(JG122:$JV122)&gt;$BJ122,$BJ122-SUM(RG122:$RV122),JF122),0))</f>
        <v>0</v>
      </c>
      <c r="RG122" s="5">
        <f>IF(JG122=0,0,IF($BJ122&gt;SUM(JH122:$JV122),IF(JG122+SUM(JH122:$JV122)&gt;$BJ122,$BJ122-SUM(RH122:$RV122),JG122),0))</f>
        <v>0</v>
      </c>
      <c r="RH122" s="5">
        <f>IF(JH122=0,0,IF($BJ122&gt;SUM(JI122:$JV122),IF(JH122+SUM(JI122:$JV122)&gt;$BJ122,$BJ122-SUM(RI122:$RV122),JH122),0))</f>
        <v>0</v>
      </c>
      <c r="RI122" s="5">
        <f>IF(JI122=0,0,IF($BJ122&gt;SUM(JJ122:$JV122),IF(JI122+SUM(JJ122:$JV122)&gt;$BJ122,$BJ122-SUM(RJ122:$RV122),JI122),0))</f>
        <v>0</v>
      </c>
      <c r="RJ122" s="5">
        <f>IF(JJ122=0,0,IF($BJ122&gt;SUM(JK122:$JV122),IF(JJ122+SUM(JK122:$JV122)&gt;$BJ122,$BJ122-SUM(RK122:$RV122),JJ122),0))</f>
        <v>0</v>
      </c>
      <c r="RK122" s="5">
        <f>IF(JK122=0,0,IF($BJ122&gt;SUM(JL122:$JV122),IF(JK122+SUM(JL122:$JV122)&gt;$BJ122,$BJ122-SUM(RL122:$RV122),JK122),0))</f>
        <v>0</v>
      </c>
      <c r="RL122" s="5">
        <f>IF(JL122=0,0,IF($BJ122&gt;SUM(JM122:$JV122),IF(JL122+SUM(JM122:$JV122)&gt;$BJ122,$BJ122-SUM(RM122:$RV122),JL122),0))</f>
        <v>0</v>
      </c>
      <c r="RM122" s="5">
        <f>IF(JM122=0,0,IF($BJ122&gt;SUM(JN122:$JV122),IF(JM122+SUM(JN122:$JV122)&gt;$BJ122,$BJ122-SUM(RN122:$RV122),JM122),0))</f>
        <v>0</v>
      </c>
      <c r="RN122" s="5">
        <f>IF(JN122=0,0,IF($BJ122&gt;SUM(JO122:$JV122),IF(JN122+SUM(JO122:$JV122)&gt;$BJ122,$BJ122-SUM(RO122:$RV122),JN122),0))</f>
        <v>0</v>
      </c>
      <c r="RO122" s="5">
        <f>IF(JO122=0,0,IF($BJ122&gt;SUM(JP122:$JV122),IF(JO122+SUM(JP122:$JV122)&gt;$BJ122,$BJ122-SUM(RP122:$RV122),JO122),0))</f>
        <v>0</v>
      </c>
      <c r="RP122" s="5">
        <f>IF(JP122=0,0,IF($BJ122&gt;SUM(JQ122:$JV122),IF(JP122+SUM(JQ122:$JV122)&gt;$BJ122,$BJ122-SUM(RQ122:$RV122),JP122),0))</f>
        <v>0</v>
      </c>
      <c r="RQ122" s="5">
        <f>IF(JQ122=0,0,IF($BJ122&gt;SUM(JR122:$JV122),IF(JQ122+SUM(JR122:$JV122)&gt;$BJ122,$BJ122-SUM(RR122:$RV122),JQ122),0))</f>
        <v>0</v>
      </c>
      <c r="RR122" s="5">
        <f>IF(JR122=0,0,IF($BJ122&gt;SUM(JS122:$JV122),IF(JR122+SUM(JS122:$JV122)&gt;$BJ122,$BJ122-SUM(RS122:$RV122),JR122),0))</f>
        <v>0</v>
      </c>
      <c r="RS122" s="5">
        <f>IF(JS122=0,0,IF($BJ122&gt;SUM(JT122:$JV122),IF(JS122+SUM(JT122:$JV122)&gt;$BJ122,$BJ122-SUM(RT122:$RV122),JS122),0))</f>
        <v>0</v>
      </c>
      <c r="RT122" s="5">
        <f>IF(JT122=0,0,IF($BJ122&gt;SUM(JU122:$JV122),IF(JT122+SUM(JU122:$JV122)&gt;$BJ122,$BJ122-SUM(RU122:$RV122),JT122),0))</f>
        <v>0</v>
      </c>
      <c r="RU122" s="5">
        <f>IF(JU122=0,0,IF($BJ122&gt;SUM(JV122:$JV122),IF(JU122+SUM(JV122:$JV122)&gt;$BJ122,$BJ122-SUM(RV122:$RV122),JU122),0))</f>
        <v>0</v>
      </c>
      <c r="RV122" s="54"/>
      <c r="RW122" s="12">
        <f ca="1">SUMIFS(Sales!D$1:D$151,Sales!B$1:B$151,B122,Sales!C$1:C$151,C122)</f>
        <v>145</v>
      </c>
      <c r="RX122" s="65" t="b">
        <f>IF(COUNTIF(Sales!C$1:C$153,C122)=1,TRUE,FALSE)</f>
        <v>1</v>
      </c>
      <c r="RY122" t="b">
        <f t="shared" si="648"/>
        <v>1</v>
      </c>
    </row>
    <row r="123" spans="1:493" hidden="1" x14ac:dyDescent="0.35">
      <c r="A123" s="7">
        <f t="shared" ca="1" si="546"/>
        <v>123</v>
      </c>
      <c r="B123" s="126" t="str">
        <f>IFERROR(IF(LEFT(C123,5)="Total",RIGHT(C123,LEN(C123)-6),B124),"TOTAL")</f>
        <v>GC-Shoes</v>
      </c>
      <c r="C123" s="20" t="s">
        <v>434</v>
      </c>
      <c r="D123" s="20"/>
      <c r="E123" s="155">
        <f>IF(LEFT(C123,5)="Total",0,SUMIFS(Costing!E$1:E$79,Costing!C$1:C$79,B123,Costing!D$1:D$79,C123))</f>
        <v>0</v>
      </c>
      <c r="F123" s="60">
        <f>SUMIFS(Costing!G$1:G$79,Costing!C$1:C$79,B123,Costing!D$1:D$79,C123)</f>
        <v>0</v>
      </c>
      <c r="G123" s="92"/>
      <c r="H123" s="220"/>
      <c r="I123" s="67">
        <f t="shared" si="626"/>
        <v>0</v>
      </c>
      <c r="J123" s="92"/>
      <c r="K123" s="220"/>
      <c r="L123" s="67">
        <f t="shared" si="627"/>
        <v>0</v>
      </c>
      <c r="M123" s="92"/>
      <c r="N123" s="220"/>
      <c r="O123" s="67">
        <f t="shared" si="628"/>
        <v>0</v>
      </c>
      <c r="P123" s="92"/>
      <c r="Q123" s="220"/>
      <c r="R123" s="67">
        <f t="shared" si="629"/>
        <v>0</v>
      </c>
      <c r="S123" s="92"/>
      <c r="T123" s="220"/>
      <c r="U123" s="67">
        <f t="shared" si="630"/>
        <v>0</v>
      </c>
      <c r="V123" s="92"/>
      <c r="W123" s="220"/>
      <c r="X123" s="67">
        <f t="shared" si="631"/>
        <v>0</v>
      </c>
      <c r="Y123" s="92"/>
      <c r="Z123" s="220"/>
      <c r="AA123" s="67">
        <f t="shared" si="632"/>
        <v>0</v>
      </c>
      <c r="AB123" s="92"/>
      <c r="AC123" s="220"/>
      <c r="AD123" s="67">
        <f t="shared" si="633"/>
        <v>0</v>
      </c>
      <c r="AE123" s="92"/>
      <c r="AF123" s="220"/>
      <c r="AG123" s="67">
        <f t="shared" si="634"/>
        <v>0</v>
      </c>
      <c r="AH123" s="92"/>
      <c r="AI123" s="220"/>
      <c r="AJ123" s="67">
        <f t="shared" si="635"/>
        <v>0</v>
      </c>
      <c r="AK123" s="92"/>
      <c r="AL123" s="220"/>
      <c r="AM123" s="67">
        <f t="shared" si="636"/>
        <v>0</v>
      </c>
      <c r="AN123" s="92"/>
      <c r="AO123" s="220"/>
      <c r="AP123" s="67">
        <f t="shared" si="637"/>
        <v>0</v>
      </c>
      <c r="AQ123" s="92"/>
      <c r="AR123" s="220"/>
      <c r="AS123" s="67">
        <f t="shared" si="638"/>
        <v>0</v>
      </c>
      <c r="AT123" s="92"/>
      <c r="AU123" s="220"/>
      <c r="AV123" s="67">
        <f t="shared" si="639"/>
        <v>0</v>
      </c>
      <c r="AW123" s="92"/>
      <c r="AX123" s="220"/>
      <c r="AY123" s="67">
        <f t="shared" si="640"/>
        <v>0</v>
      </c>
      <c r="AZ123" s="92"/>
      <c r="BA123" s="220"/>
      <c r="BB123" s="67">
        <f t="shared" si="641"/>
        <v>0</v>
      </c>
      <c r="BC123" s="92"/>
      <c r="BD123" s="220"/>
      <c r="BE123" s="67">
        <f t="shared" si="642"/>
        <v>0</v>
      </c>
      <c r="BF123" s="92"/>
      <c r="BG123" s="220"/>
      <c r="BH123" s="67">
        <f t="shared" si="643"/>
        <v>0</v>
      </c>
      <c r="BI123" s="68"/>
      <c r="BJ123" s="154">
        <f t="shared" si="644"/>
        <v>0</v>
      </c>
      <c r="BK123" s="116">
        <f t="shared" si="645"/>
        <v>0</v>
      </c>
      <c r="BL123" s="50"/>
      <c r="BM123" s="5">
        <f ca="1">SUMIFS(INDIRECT("Sales!"&amp;RW123&amp;":"&amp;RW123),Sales!$1:$1,"&gt;"&amp;$BN$2,Sales!$1:$1,"&lt;="&amp;$C$2)/$BM$2*30</f>
        <v>0</v>
      </c>
      <c r="BN123" s="72"/>
      <c r="BO123" s="5">
        <f>SUMIF($DB$2:$RV$2,"&lt;"&amp;BO$2,$DB123:$RV123)-SUM($BN123:BN123)</f>
        <v>0</v>
      </c>
      <c r="BP123" s="5">
        <f>SUMIF($DB$2:$RV$2,"&lt;"&amp;BP$2,$DB123:$RV123)-SUM($BN123:BO123)</f>
        <v>0</v>
      </c>
      <c r="BQ123" s="5">
        <f>SUMIF($DB$2:$RV$2,"&lt;"&amp;BQ$2,$DB123:$RV123)-SUM($BN123:BP123)</f>
        <v>0</v>
      </c>
      <c r="BR123" s="5">
        <f>SUMIF($DB$2:$RV$2,"&lt;"&amp;BR$2,$DB123:$RV123)-SUM($BN123:BQ123)</f>
        <v>0</v>
      </c>
      <c r="BS123" s="5">
        <f>SUMIF($DB$2:$RV$2,"&lt;"&amp;BS$2,$DB123:$RV123)-SUM($BN123:BR123)</f>
        <v>0</v>
      </c>
      <c r="BT123" s="5">
        <f>SUMIF($DB$2:$RV$2,"&lt;"&amp;BT$2,$DB123:$RV123)-SUM($BN123:BS123)</f>
        <v>0</v>
      </c>
      <c r="BU123" s="5">
        <f t="shared" si="623"/>
        <v>0</v>
      </c>
      <c r="BV123" s="10"/>
      <c r="BW123" s="95"/>
      <c r="BX123" s="95"/>
      <c r="BY123" s="95"/>
      <c r="BZ123" s="95"/>
      <c r="CA123" s="95"/>
      <c r="CB123" s="95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95"/>
      <c r="CY123" s="79"/>
      <c r="CZ123" s="79"/>
      <c r="DA123" s="79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>
        <v>5</v>
      </c>
      <c r="JR123" s="5">
        <v>5</v>
      </c>
      <c r="JS123" s="5">
        <v>5</v>
      </c>
      <c r="JT123" s="5">
        <v>3</v>
      </c>
      <c r="JU123" s="5"/>
      <c r="JV123" s="54"/>
      <c r="JW123" s="5">
        <f>IF(BW123=0,0,IF($BJ123&gt;SUM(BX123:$JV123),IF(BW123+SUM(BX123:$JV123)&gt;$BJ123,$BJ123-SUM(JX123:$RV123),BW123),0))</f>
        <v>0</v>
      </c>
      <c r="JX123" s="5">
        <f>IF(BX123=0,0,IF($BJ123&gt;SUM(BY123:$JV123),IF(BX123+SUM(BY123:$JV123)&gt;$BJ123,$BJ123-SUM(JY123:$RV123),BX123),0))</f>
        <v>0</v>
      </c>
      <c r="JY123" s="5">
        <f>IF(BY123=0,0,IF($BJ123&gt;SUM(BZ123:$JV123),IF(BY123+SUM(BZ123:$JV123)&gt;$BJ123,$BJ123-SUM(JZ123:$RV123),BY123),0))</f>
        <v>0</v>
      </c>
      <c r="JZ123" s="5">
        <f>IF(BZ123=0,0,IF($BJ123&gt;SUM(CA123:$JV123),IF(BZ123+SUM(CA123:$JV123)&gt;$BJ123,$BJ123-SUM(KA123:$RV123),BZ123),0))</f>
        <v>0</v>
      </c>
      <c r="KA123" s="5">
        <f>IF(CA123=0,0,IF($BJ123&gt;SUM(CB123:$JV123),IF(CA123+SUM(CB123:$JV123)&gt;$BJ123,$BJ123-SUM(KB123:$RV123),CA123),0))</f>
        <v>0</v>
      </c>
      <c r="KB123" s="5">
        <f>IF(CB123=0,0,IF($BJ123&gt;SUM(CC123:$JV123),IF(CB123+SUM(CC123:$JV123)&gt;$BJ123,$BJ123-SUM(KC123:$RV123),CB123),0))</f>
        <v>0</v>
      </c>
      <c r="KC123" s="5">
        <f>IF(CC123=0,0,IF($BJ123&gt;SUM(CD123:$JV123),IF(CC123+SUM(CD123:$JV123)&gt;$BJ123,$BJ123-SUM(KD123:$RV123),CC123),0))</f>
        <v>0</v>
      </c>
      <c r="KD123" s="5">
        <f>IF(CD123=0,0,IF($BJ123&gt;SUM(CE123:$JV123),IF(CD123+SUM(CE123:$JV123)&gt;$BJ123,$BJ123-SUM(KE123:$RV123),CD123),0))</f>
        <v>0</v>
      </c>
      <c r="KE123" s="5">
        <f>IF(CE123=0,0,IF($BJ123&gt;SUM(CF123:$JV123),IF(CE123+SUM(CF123:$JV123)&gt;$BJ123,$BJ123-SUM(KF123:$RV123),CE123),0))</f>
        <v>0</v>
      </c>
      <c r="KF123" s="5">
        <f>IF(CF123=0,0,IF($BJ123&gt;SUM(CG123:$JV123),IF(CF123+SUM(CG123:$JV123)&gt;$BJ123,$BJ123-SUM(KG123:$RV123),CF123),0))</f>
        <v>0</v>
      </c>
      <c r="KG123" s="5">
        <f>IF(CG123=0,0,IF($BJ123&gt;SUM(CH123:$JV123),IF(CG123+SUM(CH123:$JV123)&gt;$BJ123,$BJ123-SUM(KH123:$RV123),CG123),0))</f>
        <v>0</v>
      </c>
      <c r="KH123" s="5">
        <f>IF(CH123=0,0,IF($BJ123&gt;SUM(CI123:$JV123),IF(CH123+SUM(CI123:$JV123)&gt;$BJ123,$BJ123-SUM(KI123:$RV123),CH123),0))</f>
        <v>0</v>
      </c>
      <c r="KI123" s="5">
        <f>IF(CI123=0,0,IF($BJ123&gt;SUM(CJ123:$JV123),IF(CI123+SUM(CJ123:$JV123)&gt;$BJ123,$BJ123-SUM(KJ123:$RV123),CI123),0))</f>
        <v>0</v>
      </c>
      <c r="KJ123" s="5">
        <f>IF(CJ123=0,0,IF($BJ123&gt;SUM(CK123:$JV123),IF(CJ123+SUM(CK123:$JV123)&gt;$BJ123,$BJ123-SUM(KK123:$RV123),CJ123),0))</f>
        <v>0</v>
      </c>
      <c r="KK123" s="5">
        <f>IF(CK123=0,0,IF($BJ123&gt;SUM(CL123:$JV123),IF(CK123+SUM(CL123:$JV123)&gt;$BJ123,$BJ123-SUM(KL123:$RV123),CK123),0))</f>
        <v>0</v>
      </c>
      <c r="KL123" s="5">
        <f>IF(CL123=0,0,IF($BJ123&gt;SUM(CM123:$JV123),IF(CL123+SUM(CM123:$JV123)&gt;$BJ123,$BJ123-SUM(KM123:$RV123),CL123),0))</f>
        <v>0</v>
      </c>
      <c r="KM123" s="5">
        <f>IF(CM123=0,0,IF($BJ123&gt;SUM(CN123:$JV123),IF(CM123+SUM(CN123:$JV123)&gt;$BJ123,$BJ123-SUM(KN123:$RV123),CM123),0))</f>
        <v>0</v>
      </c>
      <c r="KN123" s="5">
        <f>IF(CN123=0,0,IF($BJ123&gt;SUM(CO123:$JV123),IF(CN123+SUM(CO123:$JV123)&gt;$BJ123,$BJ123-SUM(KO123:$RV123),CN123),0))</f>
        <v>0</v>
      </c>
      <c r="KO123" s="5">
        <f>IF(CO123=0,0,IF($BJ123&gt;SUM(CP123:$JV123),IF(CO123+SUM(CP123:$JV123)&gt;$BJ123,$BJ123-SUM(KP123:$RV123),CO123),0))</f>
        <v>0</v>
      </c>
      <c r="KP123" s="5">
        <f>IF(CP123=0,0,IF($BJ123&gt;SUM(CQ123:$JV123),IF(CP123+SUM(CQ123:$JV123)&gt;$BJ123,$BJ123-SUM(KQ123:$RV123),CP123),0))</f>
        <v>0</v>
      </c>
      <c r="KQ123" s="5">
        <f>IF(CQ123=0,0,IF($BJ123&gt;SUM(CR123:$JV123),IF(CQ123+SUM(CR123:$JV123)&gt;$BJ123,$BJ123-SUM(KR123:$RV123),CQ123),0))</f>
        <v>0</v>
      </c>
      <c r="KR123" s="5">
        <f>IF(CR123=0,0,IF($BJ123&gt;SUM(CS123:$JV123),IF(CR123+SUM(CS123:$JV123)&gt;$BJ123,$BJ123-SUM(KS123:$RV123),CR123),0))</f>
        <v>0</v>
      </c>
      <c r="KS123" s="5">
        <f>IF(CS123=0,0,IF($BJ123&gt;SUM(CT123:$JV123),IF(CS123+SUM(CT123:$JV123)&gt;$BJ123,$BJ123-SUM(KT123:$RV123),CS123),0))</f>
        <v>0</v>
      </c>
      <c r="KT123" s="5">
        <f>IF(CT123=0,0,IF($BJ123&gt;SUM(CU123:$JV123),IF(CT123+SUM(CU123:$JV123)&gt;$BJ123,$BJ123-SUM(KU123:$RV123),CT123),0))</f>
        <v>0</v>
      </c>
      <c r="KU123" s="5">
        <f>IF(CU123=0,0,IF($BJ123&gt;SUM(CV123:$JV123),IF(CU123+SUM(CV123:$JV123)&gt;$BJ123,$BJ123-SUM(KV123:$RV123),CU123),0))</f>
        <v>0</v>
      </c>
      <c r="KV123" s="5">
        <f>IF(CV123=0,0,IF($BJ123&gt;SUM(CW123:$JV123),IF(CV123+SUM(CW123:$JV123)&gt;$BJ123,$BJ123-SUM(KW123:$RV123),CV123),0))</f>
        <v>0</v>
      </c>
      <c r="KW123" s="5">
        <f>IF(CW123=0,0,IF($BJ123&gt;SUM(CX123:$JV123),IF(CW123+SUM(CX123:$JV123)&gt;$BJ123,$BJ123-SUM(KX123:$RV123),CW123),0))</f>
        <v>0</v>
      </c>
      <c r="KX123" s="5">
        <f>IF(CX123=0,0,IF($BJ123&gt;SUM(CY123:$JV123),IF(CX123+SUM(CY123:$JV123)&gt;$BJ123,$BJ123-SUM(KY123:$RV123),CX123),0))</f>
        <v>0</v>
      </c>
      <c r="KY123" s="5">
        <f>IF(CY123=0,0,IF($BJ123&gt;SUM(CZ123:$JV123),IF(CY123+SUM(CZ123:$JV123)&gt;$BJ123,$BJ123-SUM(KZ123:$RV123),CY123),0))</f>
        <v>0</v>
      </c>
      <c r="KZ123" s="5">
        <f>IF(CZ123=0,0,IF($BJ123&gt;SUM(DA123:$JV123),IF(CZ123+SUM(DA123:$JV123)&gt;$BJ123,$BJ123-SUM(LA123:$RV123),CZ123),0))</f>
        <v>0</v>
      </c>
      <c r="LA123" s="5">
        <f>IF(DA123=0,0,IF($BJ123&gt;SUM(DB123:$JV123),IF(DA123+SUM(DB123:$JV123)&gt;$BJ123,$BJ123-SUM(LB123:$RV123),DA123),0))</f>
        <v>0</v>
      </c>
      <c r="LB123" s="5">
        <f>IF(DB123=0,0,IF($BJ123&gt;SUM(DC123:$JV123),IF(DB123+SUM(DC123:$JV123)&gt;$BJ123,$BJ123-SUM(LC123:$RV123),DB123),0))</f>
        <v>0</v>
      </c>
      <c r="LC123" s="5">
        <f>IF(DC123=0,0,IF($BJ123&gt;SUM(DD123:$JV123),IF(DC123+SUM(DD123:$JV123)&gt;$BJ123,$BJ123-SUM(LD123:$RV123),DC123),0))</f>
        <v>0</v>
      </c>
      <c r="LD123" s="5">
        <f>IF(DD123=0,0,IF($BJ123&gt;SUM(DE123:$JV123),IF(DD123+SUM(DE123:$JV123)&gt;$BJ123,$BJ123-SUM(LE123:$RV123),DD123),0))</f>
        <v>0</v>
      </c>
      <c r="LE123" s="5">
        <f>IF(DE123=0,0,IF($BJ123&gt;SUM(DF123:$JV123),IF(DE123+SUM(DF123:$JV123)&gt;$BJ123,$BJ123-SUM(LF123:$RV123),DE123),0))</f>
        <v>0</v>
      </c>
      <c r="LF123" s="5">
        <f>IF(DF123=0,0,IF($BJ123&gt;SUM(DG123:$JV123),IF(DF123+SUM(DG123:$JV123)&gt;$BJ123,$BJ123-SUM(LG123:$RV123),DF123),0))</f>
        <v>0</v>
      </c>
      <c r="LG123" s="5">
        <f>IF(DG123=0,0,IF($BJ123&gt;SUM(DH123:$JV123),IF(DG123+SUM(DH123:$JV123)&gt;$BJ123,$BJ123-SUM(LH123:$RV123),DG123),0))</f>
        <v>0</v>
      </c>
      <c r="LH123" s="5">
        <f>IF(DH123=0,0,IF($BJ123&gt;SUM(DI123:$JV123),IF(DH123+SUM(DI123:$JV123)&gt;$BJ123,$BJ123-SUM(LI123:$RV123),DH123),0))</f>
        <v>0</v>
      </c>
      <c r="LI123" s="5">
        <f>IF(DI123=0,0,IF($BJ123&gt;SUM(DJ123:$JV123),IF(DI123+SUM(DJ123:$JV123)&gt;$BJ123,$BJ123-SUM(LJ123:$RV123),DI123),0))</f>
        <v>0</v>
      </c>
      <c r="LJ123" s="5">
        <f>IF(DJ123=0,0,IF($BJ123&gt;SUM(DK123:$JV123),IF(DJ123+SUM(DK123:$JV123)&gt;$BJ123,$BJ123-SUM(LK123:$RV123),DJ123),0))</f>
        <v>0</v>
      </c>
      <c r="LK123" s="5">
        <f>IF(DK123=0,0,IF($BJ123&gt;SUM(DL123:$JV123),IF(DK123+SUM(DL123:$JV123)&gt;$BJ123,$BJ123-SUM(LL123:$RV123),DK123),0))</f>
        <v>0</v>
      </c>
      <c r="LL123" s="5">
        <f>IF(DL123=0,0,IF($BJ123&gt;SUM(DM123:$JV123),IF(DL123+SUM(DM123:$JV123)&gt;$BJ123,$BJ123-SUM(LM123:$RV123),DL123),0))</f>
        <v>0</v>
      </c>
      <c r="LM123" s="5">
        <f>IF(DM123=0,0,IF($BJ123&gt;SUM(DN123:$JV123),IF(DM123+SUM(DN123:$JV123)&gt;$BJ123,$BJ123-SUM(LN123:$RV123),DM123),0))</f>
        <v>0</v>
      </c>
      <c r="LN123" s="5">
        <f>IF(DN123=0,0,IF($BJ123&gt;SUM(DO123:$JV123),IF(DN123+SUM(DO123:$JV123)&gt;$BJ123,$BJ123-SUM(LO123:$RV123),DN123),0))</f>
        <v>0</v>
      </c>
      <c r="LO123" s="5">
        <f>IF(DO123=0,0,IF($BJ123&gt;SUM(DP123:$JV123),IF(DO123+SUM(DP123:$JV123)&gt;$BJ123,$BJ123-SUM(LP123:$RV123),DO123),0))</f>
        <v>0</v>
      </c>
      <c r="LP123" s="5">
        <f>IF(DP123=0,0,IF($BJ123&gt;SUM(DQ123:$JV123),IF(DP123+SUM(DQ123:$JV123)&gt;$BJ123,$BJ123-SUM(LQ123:$RV123),DP123),0))</f>
        <v>0</v>
      </c>
      <c r="LQ123" s="5">
        <f>IF(DQ123=0,0,IF($BJ123&gt;SUM(DR123:$JV123),IF(DQ123+SUM(DR123:$JV123)&gt;$BJ123,$BJ123-SUM(LR123:$RV123),DQ123),0))</f>
        <v>0</v>
      </c>
      <c r="LR123" s="5">
        <f>IF(DR123=0,0,IF($BJ123&gt;SUM(DS123:$JV123),IF(DR123+SUM(DS123:$JV123)&gt;$BJ123,$BJ123-SUM(LS123:$RV123),DR123),0))</f>
        <v>0</v>
      </c>
      <c r="LS123" s="5">
        <f>IF(DS123=0,0,IF($BJ123&gt;SUM(DT123:$JV123),IF(DS123+SUM(DT123:$JV123)&gt;$BJ123,$BJ123-SUM(LT123:$RV123),DS123),0))</f>
        <v>0</v>
      </c>
      <c r="LT123" s="5">
        <f>IF(DT123=0,0,IF($BJ123&gt;SUM(DU123:$JV123),IF(DT123+SUM(DU123:$JV123)&gt;$BJ123,$BJ123-SUM(LU123:$RV123),DT123),0))</f>
        <v>0</v>
      </c>
      <c r="LU123" s="5">
        <f>IF(DU123=0,0,IF($BJ123&gt;SUM(DV123:$JV123),IF(DU123+SUM(DV123:$JV123)&gt;$BJ123,$BJ123-SUM(LV123:$RV123),DU123),0))</f>
        <v>0</v>
      </c>
      <c r="LV123" s="5">
        <f>IF(DV123=0,0,IF($BJ123&gt;SUM(DW123:$JV123),IF(DV123+SUM(DW123:$JV123)&gt;$BJ123,$BJ123-SUM(LW123:$RV123),DV123),0))</f>
        <v>0</v>
      </c>
      <c r="LW123" s="5">
        <f>IF(DW123=0,0,IF($BJ123&gt;SUM(DX123:$JV123),IF(DW123+SUM(DX123:$JV123)&gt;$BJ123,$BJ123-SUM(LX123:$RV123),DW123),0))</f>
        <v>0</v>
      </c>
      <c r="LX123" s="5">
        <f>IF(DX123=0,0,IF($BJ123&gt;SUM(DY123:$JV123),IF(DX123+SUM(DY123:$JV123)&gt;$BJ123,$BJ123-SUM(LY123:$RV123),DX123),0))</f>
        <v>0</v>
      </c>
      <c r="LY123" s="5">
        <f>IF(DY123=0,0,IF($BJ123&gt;SUM(DZ123:$JV123),IF(DY123+SUM(DZ123:$JV123)&gt;$BJ123,$BJ123-SUM(LZ123:$RV123),DY123),0))</f>
        <v>0</v>
      </c>
      <c r="LZ123" s="5">
        <f>IF(DZ123=0,0,IF($BJ123&gt;SUM(EA123:$JV123),IF(DZ123+SUM(EA123:$JV123)&gt;$BJ123,$BJ123-SUM(MA123:$RV123),DZ123),0))</f>
        <v>0</v>
      </c>
      <c r="MA123" s="5">
        <f>IF(EA123=0,0,IF($BJ123&gt;SUM(EB123:$JV123),IF(EA123+SUM(EB123:$JV123)&gt;$BJ123,$BJ123-SUM(MB123:$RV123),EA123),0))</f>
        <v>0</v>
      </c>
      <c r="MB123" s="5">
        <f>IF(EB123=0,0,IF($BJ123&gt;SUM(EC123:$JV123),IF(EB123+SUM(EC123:$JV123)&gt;$BJ123,$BJ123-SUM(MC123:$RV123),EB123),0))</f>
        <v>0</v>
      </c>
      <c r="MC123" s="5">
        <f>IF(EC123=0,0,IF($BJ123&gt;SUM(ED123:$JV123),IF(EC123+SUM(ED123:$JV123)&gt;$BJ123,$BJ123-SUM(MD123:$RV123),EC123),0))</f>
        <v>0</v>
      </c>
      <c r="MD123" s="5">
        <f>IF(ED123=0,0,IF($BJ123&gt;SUM(EE123:$JV123),IF(ED123+SUM(EE123:$JV123)&gt;$BJ123,$BJ123-SUM(ME123:$RV123),ED123),0))</f>
        <v>0</v>
      </c>
      <c r="ME123" s="5">
        <f>IF(EE123=0,0,IF($BJ123&gt;SUM(EF123:$JV123),IF(EE123+SUM(EF123:$JV123)&gt;$BJ123,$BJ123-SUM(MF123:$RV123),EE123),0))</f>
        <v>0</v>
      </c>
      <c r="MF123" s="5">
        <f>IF(EF123=0,0,IF($BJ123&gt;SUM(EG123:$JV123),IF(EF123+SUM(EG123:$JV123)&gt;$BJ123,$BJ123-SUM(MG123:$RV123),EF123),0))</f>
        <v>0</v>
      </c>
      <c r="MG123" s="5">
        <f>IF(EG123=0,0,IF($BJ123&gt;SUM(EH123:$JV123),IF(EG123+SUM(EH123:$JV123)&gt;$BJ123,$BJ123-SUM(MH123:$RV123),EG123),0))</f>
        <v>0</v>
      </c>
      <c r="MH123" s="5">
        <f>IF(EH123=0,0,IF($BJ123&gt;SUM(EI123:$JV123),IF(EH123+SUM(EI123:$JV123)&gt;$BJ123,$BJ123-SUM(MI123:$RV123),EH123),0))</f>
        <v>0</v>
      </c>
      <c r="MI123" s="5">
        <f>IF(EI123=0,0,IF($BJ123&gt;SUM(EJ123:$JV123),IF(EI123+SUM(EJ123:$JV123)&gt;$BJ123,$BJ123-SUM(MJ123:$RV123),EI123),0))</f>
        <v>0</v>
      </c>
      <c r="MJ123" s="5">
        <f>IF(EJ123=0,0,IF($BJ123&gt;SUM(EK123:$JV123),IF(EJ123+SUM(EK123:$JV123)&gt;$BJ123,$BJ123-SUM(MK123:$RV123),EJ123),0))</f>
        <v>0</v>
      </c>
      <c r="MK123" s="5">
        <f>IF(EK123=0,0,IF($BJ123&gt;SUM(EL123:$JV123),IF(EK123+SUM(EL123:$JV123)&gt;$BJ123,$BJ123-SUM(ML123:$RV123),EK123),0))</f>
        <v>0</v>
      </c>
      <c r="ML123" s="5">
        <f>IF(EL123=0,0,IF($BJ123&gt;SUM(EM123:$JV123),IF(EL123+SUM(EM123:$JV123)&gt;$BJ123,$BJ123-SUM(MM123:$RV123),EL123),0))</f>
        <v>0</v>
      </c>
      <c r="MM123" s="5">
        <f>IF(EM123=0,0,IF($BJ123&gt;SUM(EN123:$JV123),IF(EM123+SUM(EN123:$JV123)&gt;$BJ123,$BJ123-SUM(MN123:$RV123),EM123),0))</f>
        <v>0</v>
      </c>
      <c r="MN123" s="5">
        <f>IF(EN123=0,0,IF($BJ123&gt;SUM(EO123:$JV123),IF(EN123+SUM(EO123:$JV123)&gt;$BJ123,$BJ123-SUM(MO123:$RV123),EN123),0))</f>
        <v>0</v>
      </c>
      <c r="MO123" s="5">
        <f>IF(EO123=0,0,IF($BJ123&gt;SUM(EP123:$JV123),IF(EO123+SUM(EP123:$JV123)&gt;$BJ123,$BJ123-SUM(MP123:$RV123),EO123),0))</f>
        <v>0</v>
      </c>
      <c r="MP123" s="5">
        <f>IF(EP123=0,0,IF($BJ123&gt;SUM(EQ123:$JV123),IF(EP123+SUM(EQ123:$JV123)&gt;$BJ123,$BJ123-SUM(MQ123:$RV123),EP123),0))</f>
        <v>0</v>
      </c>
      <c r="MQ123" s="5">
        <f>IF(EQ123=0,0,IF($BJ123&gt;SUM(ER123:$JV123),IF(EQ123+SUM(ER123:$JV123)&gt;$BJ123,$BJ123-SUM(MR123:$RV123),EQ123),0))</f>
        <v>0</v>
      </c>
      <c r="MR123" s="5">
        <f>IF(ER123=0,0,IF($BJ123&gt;SUM(ES123:$JV123),IF(ER123+SUM(ES123:$JV123)&gt;$BJ123,$BJ123-SUM(MS123:$RV123),ER123),0))</f>
        <v>0</v>
      </c>
      <c r="MS123" s="5">
        <f>IF(ES123=0,0,IF($BJ123&gt;SUM(ET123:$JV123),IF(ES123+SUM(ET123:$JV123)&gt;$BJ123,$BJ123-SUM(MT123:$RV123),ES123),0))</f>
        <v>0</v>
      </c>
      <c r="MT123" s="5">
        <f>IF(ET123=0,0,IF($BJ123&gt;SUM(EU123:$JV123),IF(ET123+SUM(EU123:$JV123)&gt;$BJ123,$BJ123-SUM(MU123:$RV123),ET123),0))</f>
        <v>0</v>
      </c>
      <c r="MU123" s="5">
        <f>IF(EU123=0,0,IF($BJ123&gt;SUM(EV123:$JV123),IF(EU123+SUM(EV123:$JV123)&gt;$BJ123,$BJ123-SUM(MV123:$RV123),EU123),0))</f>
        <v>0</v>
      </c>
      <c r="MV123" s="5">
        <f>IF(EV123=0,0,IF($BJ123&gt;SUM(EW123:$JV123),IF(EV123+SUM(EW123:$JV123)&gt;$BJ123,$BJ123-SUM(MW123:$RV123),EV123),0))</f>
        <v>0</v>
      </c>
      <c r="MW123" s="5">
        <f>IF(EW123=0,0,IF($BJ123&gt;SUM(EX123:$JV123),IF(EW123+SUM(EX123:$JV123)&gt;$BJ123,$BJ123-SUM(MX123:$RV123),EW123),0))</f>
        <v>0</v>
      </c>
      <c r="MX123" s="5">
        <f>IF(EX123=0,0,IF($BJ123&gt;SUM(EY123:$JV123),IF(EX123+SUM(EY123:$JV123)&gt;$BJ123,$BJ123-SUM(MY123:$RV123),EX123),0))</f>
        <v>0</v>
      </c>
      <c r="MY123" s="5">
        <f>IF(EY123=0,0,IF($BJ123&gt;SUM(EZ123:$JV123),IF(EY123+SUM(EZ123:$JV123)&gt;$BJ123,$BJ123-SUM(MZ123:$RV123),EY123),0))</f>
        <v>0</v>
      </c>
      <c r="MZ123" s="5">
        <f>IF(EZ123=0,0,IF($BJ123&gt;SUM(FA123:$JV123),IF(EZ123+SUM(FA123:$JV123)&gt;$BJ123,$BJ123-SUM(NA123:$RV123),EZ123),0))</f>
        <v>0</v>
      </c>
      <c r="NA123" s="5">
        <f>IF(FA123=0,0,IF($BJ123&gt;SUM(FB123:$JV123),IF(FA123+SUM(FB123:$JV123)&gt;$BJ123,$BJ123-SUM(NB123:$RV123),FA123),0))</f>
        <v>0</v>
      </c>
      <c r="NB123" s="5">
        <f>IF(FB123=0,0,IF($BJ123&gt;SUM(FC123:$JV123),IF(FB123+SUM(FC123:$JV123)&gt;$BJ123,$BJ123-SUM(NC123:$RV123),FB123),0))</f>
        <v>0</v>
      </c>
      <c r="NC123" s="5">
        <f>IF(FC123=0,0,IF($BJ123&gt;SUM(FD123:$JV123),IF(FC123+SUM(FD123:$JV123)&gt;$BJ123,$BJ123-SUM(ND123:$RV123),FC123),0))</f>
        <v>0</v>
      </c>
      <c r="ND123" s="5">
        <f>IF(FD123=0,0,IF($BJ123&gt;SUM(FE123:$JV123),IF(FD123+SUM(FE123:$JV123)&gt;$BJ123,$BJ123-SUM(NE123:$RV123),FD123),0))</f>
        <v>0</v>
      </c>
      <c r="NE123" s="5">
        <f>IF(FE123=0,0,IF($BJ123&gt;SUM(FF123:$JV123),IF(FE123+SUM(FF123:$JV123)&gt;$BJ123,$BJ123-SUM(NF123:$RV123),FE123),0))</f>
        <v>0</v>
      </c>
      <c r="NF123" s="5">
        <f>IF(FF123=0,0,IF($BJ123&gt;SUM(FG123:$JV123),IF(FF123+SUM(FG123:$JV123)&gt;$BJ123,$BJ123-SUM(NG123:$RV123),FF123),0))</f>
        <v>0</v>
      </c>
      <c r="NG123" s="5">
        <f>IF(FG123=0,0,IF($BJ123&gt;SUM(FH123:$JV123),IF(FG123+SUM(FH123:$JV123)&gt;$BJ123,$BJ123-SUM(NH123:$RV123),FG123),0))</f>
        <v>0</v>
      </c>
      <c r="NH123" s="5">
        <f>IF(FH123=0,0,IF($BJ123&gt;SUM(FI123:$JV123),IF(FH123+SUM(FI123:$JV123)&gt;$BJ123,$BJ123-SUM(NI123:$RV123),FH123),0))</f>
        <v>0</v>
      </c>
      <c r="NI123" s="5">
        <f>IF(FI123=0,0,IF($BJ123&gt;SUM(FJ123:$JV123),IF(FI123+SUM(FJ123:$JV123)&gt;$BJ123,$BJ123-SUM(NJ123:$RV123),FI123),0))</f>
        <v>0</v>
      </c>
      <c r="NJ123" s="5">
        <f>IF(FJ123=0,0,IF($BJ123&gt;SUM(FK123:$JV123),IF(FJ123+SUM(FK123:$JV123)&gt;$BJ123,$BJ123-SUM(NK123:$RV123),FJ123),0))</f>
        <v>0</v>
      </c>
      <c r="NK123" s="5">
        <f>IF(FK123=0,0,IF($BJ123&gt;SUM(FL123:$JV123),IF(FK123+SUM(FL123:$JV123)&gt;$BJ123,$BJ123-SUM(NL123:$RV123),FK123),0))</f>
        <v>0</v>
      </c>
      <c r="NL123" s="5">
        <f>IF(FL123=0,0,IF($BJ123&gt;SUM(FM123:$JV123),IF(FL123+SUM(FM123:$JV123)&gt;$BJ123,$BJ123-SUM(NM123:$RV123),FL123),0))</f>
        <v>0</v>
      </c>
      <c r="NM123" s="5">
        <f>IF(FM123=0,0,IF($BJ123&gt;SUM(FN123:$JV123),IF(FM123+SUM(FN123:$JV123)&gt;$BJ123,$BJ123-SUM(NN123:$RV123),FM123),0))</f>
        <v>0</v>
      </c>
      <c r="NN123" s="5">
        <f>IF(FN123=0,0,IF($BJ123&gt;SUM(FO123:$JV123),IF(FN123+SUM(FO123:$JV123)&gt;$BJ123,$BJ123-SUM(NO123:$RV123),FN123),0))</f>
        <v>0</v>
      </c>
      <c r="NO123" s="5">
        <f>IF(FO123=0,0,IF($BJ123&gt;SUM(FP123:$JV123),IF(FO123+SUM(FP123:$JV123)&gt;$BJ123,$BJ123-SUM(NP123:$RV123),FO123),0))</f>
        <v>0</v>
      </c>
      <c r="NP123" s="5">
        <f>IF(FP123=0,0,IF($BJ123&gt;SUM(FQ123:$JV123),IF(FP123+SUM(FQ123:$JV123)&gt;$BJ123,$BJ123-SUM(NQ123:$RV123),FP123),0))</f>
        <v>0</v>
      </c>
      <c r="NQ123" s="5">
        <f>IF(FQ123=0,0,IF($BJ123&gt;SUM(FR123:$JV123),IF(FQ123+SUM(FR123:$JV123)&gt;$BJ123,$BJ123-SUM(NR123:$RV123),FQ123),0))</f>
        <v>0</v>
      </c>
      <c r="NR123" s="5">
        <f>IF(FR123=0,0,IF($BJ123&gt;SUM(FS123:$JV123),IF(FR123+SUM(FS123:$JV123)&gt;$BJ123,$BJ123-SUM(NS123:$RV123),FR123),0))</f>
        <v>0</v>
      </c>
      <c r="NS123" s="5">
        <f>IF(FS123=0,0,IF($BJ123&gt;SUM(FT123:$JV123),IF(FS123+SUM(FT123:$JV123)&gt;$BJ123,$BJ123-SUM(NT123:$RV123),FS123),0))</f>
        <v>0</v>
      </c>
      <c r="NT123" s="5">
        <f>IF(FT123=0,0,IF($BJ123&gt;SUM(FU123:$JV123),IF(FT123+SUM(FU123:$JV123)&gt;$BJ123,$BJ123-SUM(NU123:$RV123),FT123),0))</f>
        <v>0</v>
      </c>
      <c r="NU123" s="5">
        <f>IF(FU123=0,0,IF($BJ123&gt;SUM(FV123:$JV123),IF(FU123+SUM(FV123:$JV123)&gt;$BJ123,$BJ123-SUM(NV123:$RV123),FU123),0))</f>
        <v>0</v>
      </c>
      <c r="NV123" s="5">
        <f>IF(FV123=0,0,IF($BJ123&gt;SUM(FW123:$JV123),IF(FV123+SUM(FW123:$JV123)&gt;$BJ123,$BJ123-SUM(NW123:$RV123),FV123),0))</f>
        <v>0</v>
      </c>
      <c r="NW123" s="5">
        <f>IF(FW123=0,0,IF($BJ123&gt;SUM(FX123:$JV123),IF(FW123+SUM(FX123:$JV123)&gt;$BJ123,$BJ123-SUM(NX123:$RV123),FW123),0))</f>
        <v>0</v>
      </c>
      <c r="NX123" s="5">
        <f>IF(FX123=0,0,IF($BJ123&gt;SUM(FY123:$JV123),IF(FX123+SUM(FY123:$JV123)&gt;$BJ123,$BJ123-SUM(NY123:$RV123),FX123),0))</f>
        <v>0</v>
      </c>
      <c r="NY123" s="5">
        <f>IF(FY123=0,0,IF($BJ123&gt;SUM(FZ123:$JV123),IF(FY123+SUM(FZ123:$JV123)&gt;$BJ123,$BJ123-SUM(NZ123:$RV123),FY123),0))</f>
        <v>0</v>
      </c>
      <c r="NZ123" s="5">
        <f>IF(FZ123=0,0,IF($BJ123&gt;SUM(GA123:$JV123),IF(FZ123+SUM(GA123:$JV123)&gt;$BJ123,$BJ123-SUM(OA123:$RV123),FZ123),0))</f>
        <v>0</v>
      </c>
      <c r="OA123" s="5">
        <f>IF(GA123=0,0,IF($BJ123&gt;SUM(GB123:$JV123),IF(GA123+SUM(GB123:$JV123)&gt;$BJ123,$BJ123-SUM(OB123:$RV123),GA123),0))</f>
        <v>0</v>
      </c>
      <c r="OB123" s="5">
        <f>IF(GB123=0,0,IF($BJ123&gt;SUM(GC123:$JV123),IF(GB123+SUM(GC123:$JV123)&gt;$BJ123,$BJ123-SUM(OC123:$RV123),GB123),0))</f>
        <v>0</v>
      </c>
      <c r="OC123" s="5">
        <f>IF(GC123=0,0,IF($BJ123&gt;SUM(GD123:$JV123),IF(GC123+SUM(GD123:$JV123)&gt;$BJ123,$BJ123-SUM(OD123:$RV123),GC123),0))</f>
        <v>0</v>
      </c>
      <c r="OD123" s="5">
        <f>IF(GD123=0,0,IF($BJ123&gt;SUM(GE123:$JV123),IF(GD123+SUM(GE123:$JV123)&gt;$BJ123,$BJ123-SUM(OE123:$RV123),GD123),0))</f>
        <v>0</v>
      </c>
      <c r="OE123" s="5">
        <f>IF(GE123=0,0,IF($BJ123&gt;SUM(GF123:$JV123),IF(GE123+SUM(GF123:$JV123)&gt;$BJ123,$BJ123-SUM(OF123:$RV123),GE123),0))</f>
        <v>0</v>
      </c>
      <c r="OF123" s="5">
        <f>IF(GF123=0,0,IF($BJ123&gt;SUM(GG123:$JV123),IF(GF123+SUM(GG123:$JV123)&gt;$BJ123,$BJ123-SUM(OG123:$RV123),GF123),0))</f>
        <v>0</v>
      </c>
      <c r="OG123" s="5">
        <f>IF(GG123=0,0,IF($BJ123&gt;SUM(GH123:$JV123),IF(GG123+SUM(GH123:$JV123)&gt;$BJ123,$BJ123-SUM(OH123:$RV123),GG123),0))</f>
        <v>0</v>
      </c>
      <c r="OH123" s="5">
        <f>IF(GH123=0,0,IF($BJ123&gt;SUM(GI123:$JV123),IF(GH123+SUM(GI123:$JV123)&gt;$BJ123,$BJ123-SUM(OI123:$RV123),GH123),0))</f>
        <v>0</v>
      </c>
      <c r="OI123" s="5">
        <f>IF(GI123=0,0,IF($BJ123&gt;SUM(GJ123:$JV123),IF(GI123+SUM(GJ123:$JV123)&gt;$BJ123,$BJ123-SUM(OJ123:$RV123),GI123),0))</f>
        <v>0</v>
      </c>
      <c r="OJ123" s="5">
        <f>IF(GJ123=0,0,IF($BJ123&gt;SUM(GK123:$JV123),IF(GJ123+SUM(GK123:$JV123)&gt;$BJ123,$BJ123-SUM(OK123:$RV123),GJ123),0))</f>
        <v>0</v>
      </c>
      <c r="OK123" s="5">
        <f>IF(GK123=0,0,IF($BJ123&gt;SUM(GL123:$JV123),IF(GK123+SUM(GL123:$JV123)&gt;$BJ123,$BJ123-SUM(OL123:$RV123),GK123),0))</f>
        <v>0</v>
      </c>
      <c r="OL123" s="5">
        <f>IF(GL123=0,0,IF($BJ123&gt;SUM(GM123:$JV123),IF(GL123+SUM(GM123:$JV123)&gt;$BJ123,$BJ123-SUM(OM123:$RV123),GL123),0))</f>
        <v>0</v>
      </c>
      <c r="OM123" s="5">
        <f>IF(GM123=0,0,IF($BJ123&gt;SUM(GN123:$JV123),IF(GM123+SUM(GN123:$JV123)&gt;$BJ123,$BJ123-SUM(ON123:$RV123),GM123),0))</f>
        <v>0</v>
      </c>
      <c r="ON123" s="5">
        <f>IF(GN123=0,0,IF($BJ123&gt;SUM(GO123:$JV123),IF(GN123+SUM(GO123:$JV123)&gt;$BJ123,$BJ123-SUM(OO123:$RV123),GN123),0))</f>
        <v>0</v>
      </c>
      <c r="OO123" s="5">
        <f>IF(GO123=0,0,IF($BJ123&gt;SUM(GP123:$JV123),IF(GO123+SUM(GP123:$JV123)&gt;$BJ123,$BJ123-SUM(OP123:$RV123),GO123),0))</f>
        <v>0</v>
      </c>
      <c r="OP123" s="5">
        <f>IF(GP123=0,0,IF($BJ123&gt;SUM(GQ123:$JV123),IF(GP123+SUM(GQ123:$JV123)&gt;$BJ123,$BJ123-SUM(OQ123:$RV123),GP123),0))</f>
        <v>0</v>
      </c>
      <c r="OQ123" s="5">
        <f>IF(GQ123=0,0,IF($BJ123&gt;SUM(GR123:$JV123),IF(GQ123+SUM(GR123:$JV123)&gt;$BJ123,$BJ123-SUM(OR123:$RV123),GQ123),0))</f>
        <v>0</v>
      </c>
      <c r="OR123" s="5">
        <f>IF(GR123=0,0,IF($BJ123&gt;SUM(GS123:$JV123),IF(GR123+SUM(GS123:$JV123)&gt;$BJ123,$BJ123-SUM(OS123:$RV123),GR123),0))</f>
        <v>0</v>
      </c>
      <c r="OS123" s="5">
        <f>IF(GS123=0,0,IF($BJ123&gt;SUM(GT123:$JV123),IF(GS123+SUM(GT123:$JV123)&gt;$BJ123,$BJ123-SUM(OT123:$RV123),GS123),0))</f>
        <v>0</v>
      </c>
      <c r="OT123" s="5">
        <f>IF(GT123=0,0,IF($BJ123&gt;SUM(GU123:$JV123),IF(GT123+SUM(GU123:$JV123)&gt;$BJ123,$BJ123-SUM(OU123:$RV123),GT123),0))</f>
        <v>0</v>
      </c>
      <c r="OU123" s="5">
        <f>IF(GU123=0,0,IF($BJ123&gt;SUM(GV123:$JV123),IF(GU123+SUM(GV123:$JV123)&gt;$BJ123,$BJ123-SUM(OV123:$RV123),GU123),0))</f>
        <v>0</v>
      </c>
      <c r="OV123" s="5">
        <f>IF(GV123=0,0,IF($BJ123&gt;SUM(GW123:$JV123),IF(GV123+SUM(GW123:$JV123)&gt;$BJ123,$BJ123-SUM(OW123:$RV123),GV123),0))</f>
        <v>0</v>
      </c>
      <c r="OW123" s="5">
        <f>IF(GW123=0,0,IF($BJ123&gt;SUM(GX123:$JV123),IF(GW123+SUM(GX123:$JV123)&gt;$BJ123,$BJ123-SUM(OX123:$RV123),GW123),0))</f>
        <v>0</v>
      </c>
      <c r="OX123" s="5">
        <f>IF(GX123=0,0,IF($BJ123&gt;SUM(GY123:$JV123),IF(GX123+SUM(GY123:$JV123)&gt;$BJ123,$BJ123-SUM(OY123:$RV123),GX123),0))</f>
        <v>0</v>
      </c>
      <c r="OY123" s="5">
        <f>IF(GY123=0,0,IF($BJ123&gt;SUM(GZ123:$JV123),IF(GY123+SUM(GZ123:$JV123)&gt;$BJ123,$BJ123-SUM(OZ123:$RV123),GY123),0))</f>
        <v>0</v>
      </c>
      <c r="OZ123" s="5">
        <f>IF(GZ123=0,0,IF($BJ123&gt;SUM(HA123:$JV123),IF(GZ123+SUM(HA123:$JV123)&gt;$BJ123,$BJ123-SUM(PA123:$RV123),GZ123),0))</f>
        <v>0</v>
      </c>
      <c r="PA123" s="5">
        <f>IF(HA123=0,0,IF($BJ123&gt;SUM(HB123:$JV123),IF(HA123+SUM(HB123:$JV123)&gt;$BJ123,$BJ123-SUM(PB123:$RV123),HA123),0))</f>
        <v>0</v>
      </c>
      <c r="PB123" s="5">
        <f>IF(HB123=0,0,IF($BJ123&gt;SUM(HC123:$JV123),IF(HB123+SUM(HC123:$JV123)&gt;$BJ123,$BJ123-SUM(PC123:$RV123),HB123),0))</f>
        <v>0</v>
      </c>
      <c r="PC123" s="5">
        <f>IF(HC123=0,0,IF($BJ123&gt;SUM(HD123:$JV123),IF(HC123+SUM(HD123:$JV123)&gt;$BJ123,$BJ123-SUM(PD123:$RV123),HC123),0))</f>
        <v>0</v>
      </c>
      <c r="PD123" s="5">
        <f>IF(HD123=0,0,IF($BJ123&gt;SUM(HE123:$JV123),IF(HD123+SUM(HE123:$JV123)&gt;$BJ123,$BJ123-SUM(PE123:$RV123),HD123),0))</f>
        <v>0</v>
      </c>
      <c r="PE123" s="5">
        <f>IF(HE123=0,0,IF($BJ123&gt;SUM(HF123:$JV123),IF(HE123+SUM(HF123:$JV123)&gt;$BJ123,$BJ123-SUM(PF123:$RV123),HE123),0))</f>
        <v>0</v>
      </c>
      <c r="PF123" s="5">
        <f>IF(HF123=0,0,IF($BJ123&gt;SUM(HG123:$JV123),IF(HF123+SUM(HG123:$JV123)&gt;$BJ123,$BJ123-SUM(PG123:$RV123),HF123),0))</f>
        <v>0</v>
      </c>
      <c r="PG123" s="5">
        <f>IF(HG123=0,0,IF($BJ123&gt;SUM(HH123:$JV123),IF(HG123+SUM(HH123:$JV123)&gt;$BJ123,$BJ123-SUM(PH123:$RV123),HG123),0))</f>
        <v>0</v>
      </c>
      <c r="PH123" s="5">
        <f>IF(HH123=0,0,IF($BJ123&gt;SUM(HI123:$JV123),IF(HH123+SUM(HI123:$JV123)&gt;$BJ123,$BJ123-SUM(PI123:$RV123),HH123),0))</f>
        <v>0</v>
      </c>
      <c r="PI123" s="5">
        <f>IF(HI123=0,0,IF($BJ123&gt;SUM(HJ123:$JV123),IF(HI123+SUM(HJ123:$JV123)&gt;$BJ123,$BJ123-SUM(PJ123:$RV123),HI123),0))</f>
        <v>0</v>
      </c>
      <c r="PJ123" s="5">
        <f>IF(HJ123=0,0,IF($BJ123&gt;SUM(HK123:$JV123),IF(HJ123+SUM(HK123:$JV123)&gt;$BJ123,$BJ123-SUM(PK123:$RV123),HJ123),0))</f>
        <v>0</v>
      </c>
      <c r="PK123" s="5">
        <f>IF(HK123=0,0,IF($BJ123&gt;SUM(HL123:$JV123),IF(HK123+SUM(HL123:$JV123)&gt;$BJ123,$BJ123-SUM(PL123:$RV123),HK123),0))</f>
        <v>0</v>
      </c>
      <c r="PL123" s="5">
        <f>IF(HL123=0,0,IF($BJ123&gt;SUM(HM123:$JV123),IF(HL123+SUM(HM123:$JV123)&gt;$BJ123,$BJ123-SUM(PM123:$RV123),HL123),0))</f>
        <v>0</v>
      </c>
      <c r="PM123" s="5">
        <f>IF(HM123=0,0,IF($BJ123&gt;SUM(HN123:$JV123),IF(HM123+SUM(HN123:$JV123)&gt;$BJ123,$BJ123-SUM(PN123:$RV123),HM123),0))</f>
        <v>0</v>
      </c>
      <c r="PN123" s="5">
        <f>IF(HN123=0,0,IF($BJ123&gt;SUM(HO123:$JV123),IF(HN123+SUM(HO123:$JV123)&gt;$BJ123,$BJ123-SUM(PO123:$RV123),HN123),0))</f>
        <v>0</v>
      </c>
      <c r="PO123" s="5">
        <f>IF(HO123=0,0,IF($BJ123&gt;SUM(HP123:$JV123),IF(HO123+SUM(HP123:$JV123)&gt;$BJ123,$BJ123-SUM(PP123:$RV123),HO123),0))</f>
        <v>0</v>
      </c>
      <c r="PP123" s="5">
        <f>IF(HP123=0,0,IF($BJ123&gt;SUM(HQ123:$JV123),IF(HP123+SUM(HQ123:$JV123)&gt;$BJ123,$BJ123-SUM(PQ123:$RV123),HP123),0))</f>
        <v>0</v>
      </c>
      <c r="PQ123" s="5">
        <f>IF(HQ123=0,0,IF($BJ123&gt;SUM(HR123:$JV123),IF(HQ123+SUM(HR123:$JV123)&gt;$BJ123,$BJ123-SUM(PR123:$RV123),HQ123),0))</f>
        <v>0</v>
      </c>
      <c r="PR123" s="5">
        <f>IF(HR123=0,0,IF($BJ123&gt;SUM(HS123:$JV123),IF(HR123+SUM(HS123:$JV123)&gt;$BJ123,$BJ123-SUM(PS123:$RV123),HR123),0))</f>
        <v>0</v>
      </c>
      <c r="PS123" s="5">
        <f>IF(HS123=0,0,IF($BJ123&gt;SUM(HT123:$JV123),IF(HS123+SUM(HT123:$JV123)&gt;$BJ123,$BJ123-SUM(PT123:$RV123),HS123),0))</f>
        <v>0</v>
      </c>
      <c r="PT123" s="5">
        <f>IF(HT123=0,0,IF($BJ123&gt;SUM(HU123:$JV123),IF(HT123+SUM(HU123:$JV123)&gt;$BJ123,$BJ123-SUM(PU123:$RV123),HT123),0))</f>
        <v>0</v>
      </c>
      <c r="PU123" s="5">
        <f>IF(HU123=0,0,IF($BJ123&gt;SUM(HV123:$JV123),IF(HU123+SUM(HV123:$JV123)&gt;$BJ123,$BJ123-SUM(PV123:$RV123),HU123),0))</f>
        <v>0</v>
      </c>
      <c r="PV123" s="5">
        <f>IF(HV123=0,0,IF($BJ123&gt;SUM(HW123:$JV123),IF(HV123+SUM(HW123:$JV123)&gt;$BJ123,$BJ123-SUM(PW123:$RV123),HV123),0))</f>
        <v>0</v>
      </c>
      <c r="PW123" s="5">
        <f>IF(HW123=0,0,IF($BJ123&gt;SUM(HX123:$JV123),IF(HW123+SUM(HX123:$JV123)&gt;$BJ123,$BJ123-SUM(PX123:$RV123),HW123),0))</f>
        <v>0</v>
      </c>
      <c r="PX123" s="5">
        <f>IF(HX123=0,0,IF($BJ123&gt;SUM(HY123:$JV123),IF(HX123+SUM(HY123:$JV123)&gt;$BJ123,$BJ123-SUM(PY123:$RV123),HX123),0))</f>
        <v>0</v>
      </c>
      <c r="PY123" s="5">
        <f>IF(HY123=0,0,IF($BJ123&gt;SUM(HZ123:$JV123),IF(HY123+SUM(HZ123:$JV123)&gt;$BJ123,$BJ123-SUM(PZ123:$RV123),HY123),0))</f>
        <v>0</v>
      </c>
      <c r="PZ123" s="5">
        <f>IF(HZ123=0,0,IF($BJ123&gt;SUM(IA123:$JV123),IF(HZ123+SUM(IA123:$JV123)&gt;$BJ123,$BJ123-SUM(QA123:$RV123),HZ123),0))</f>
        <v>0</v>
      </c>
      <c r="QA123" s="5">
        <f>IF(IA123=0,0,IF($BJ123&gt;SUM(IB123:$JV123),IF(IA123+SUM(IB123:$JV123)&gt;$BJ123,$BJ123-SUM(QB123:$RV123),IA123),0))</f>
        <v>0</v>
      </c>
      <c r="QB123" s="5">
        <f>IF(IB123=0,0,IF($BJ123&gt;SUM(IC123:$JV123),IF(IB123+SUM(IC123:$JV123)&gt;$BJ123,$BJ123-SUM(QC123:$RV123),IB123),0))</f>
        <v>0</v>
      </c>
      <c r="QC123" s="5">
        <f>IF(IC123=0,0,IF($BJ123&gt;SUM(ID123:$JV123),IF(IC123+SUM(ID123:$JV123)&gt;$BJ123,$BJ123-SUM(QD123:$RV123),IC123),0))</f>
        <v>0</v>
      </c>
      <c r="QD123" s="5">
        <f>IF(ID123=0,0,IF($BJ123&gt;SUM(IE123:$JV123),IF(ID123+SUM(IE123:$JV123)&gt;$BJ123,$BJ123-SUM(QE123:$RV123),ID123),0))</f>
        <v>0</v>
      </c>
      <c r="QE123" s="5">
        <f>IF(IE123=0,0,IF($BJ123&gt;SUM(IF123:$JV123),IF(IE123+SUM(IF123:$JV123)&gt;$BJ123,$BJ123-SUM(QF123:$RV123),IE123),0))</f>
        <v>0</v>
      </c>
      <c r="QF123" s="5">
        <f>IF(IF123=0,0,IF($BJ123&gt;SUM(IG123:$JV123),IF(IF123+SUM(IG123:$JV123)&gt;$BJ123,$BJ123-SUM(QG123:$RV123),IF123),0))</f>
        <v>0</v>
      </c>
      <c r="QG123" s="5">
        <f>IF(IG123=0,0,IF($BJ123&gt;SUM(IH123:$JV123),IF(IG123+SUM(IH123:$JV123)&gt;$BJ123,$BJ123-SUM(QH123:$RV123),IG123),0))</f>
        <v>0</v>
      </c>
      <c r="QH123" s="5">
        <f>IF(IH123=0,0,IF($BJ123&gt;SUM(II123:$JV123),IF(IH123+SUM(II123:$JV123)&gt;$BJ123,$BJ123-SUM(QI123:$RV123),IH123),0))</f>
        <v>0</v>
      </c>
      <c r="QI123" s="5">
        <f>IF(II123=0,0,IF($BJ123&gt;SUM(IJ123:$JV123),IF(II123+SUM(IJ123:$JV123)&gt;$BJ123,$BJ123-SUM(QJ123:$RV123),II123),0))</f>
        <v>0</v>
      </c>
      <c r="QJ123" s="5">
        <f>IF(IJ123=0,0,IF($BJ123&gt;SUM(IK123:$JV123),IF(IJ123+SUM(IK123:$JV123)&gt;$BJ123,$BJ123-SUM(QK123:$RV123),IJ123),0))</f>
        <v>0</v>
      </c>
      <c r="QK123" s="5">
        <f>IF(IK123=0,0,IF($BJ123&gt;SUM(IL123:$JV123),IF(IK123+SUM(IL123:$JV123)&gt;$BJ123,$BJ123-SUM(QL123:$RV123),IK123),0))</f>
        <v>0</v>
      </c>
      <c r="QL123" s="5">
        <f>IF(IL123=0,0,IF($BJ123&gt;SUM(IM123:$JV123),IF(IL123+SUM(IM123:$JV123)&gt;$BJ123,$BJ123-SUM(QM123:$RV123),IL123),0))</f>
        <v>0</v>
      </c>
      <c r="QM123" s="5">
        <f>IF(IM123=0,0,IF($BJ123&gt;SUM(IN123:$JV123),IF(IM123+SUM(IN123:$JV123)&gt;$BJ123,$BJ123-SUM(QN123:$RV123),IM123),0))</f>
        <v>0</v>
      </c>
      <c r="QN123" s="5">
        <f>IF(IN123=0,0,IF($BJ123&gt;SUM(IO123:$JV123),IF(IN123+SUM(IO123:$JV123)&gt;$BJ123,$BJ123-SUM(QO123:$RV123),IN123),0))</f>
        <v>0</v>
      </c>
      <c r="QO123" s="5">
        <f>IF(IO123=0,0,IF($BJ123&gt;SUM(IP123:$JV123),IF(IO123+SUM(IP123:$JV123)&gt;$BJ123,$BJ123-SUM(QP123:$RV123),IO123),0))</f>
        <v>0</v>
      </c>
      <c r="QP123" s="5">
        <f>IF(IP123=0,0,IF($BJ123&gt;SUM(IQ123:$JV123),IF(IP123+SUM(IQ123:$JV123)&gt;$BJ123,$BJ123-SUM(QQ123:$RV123),IP123),0))</f>
        <v>0</v>
      </c>
      <c r="QQ123" s="5">
        <f>IF(IQ123=0,0,IF($BJ123&gt;SUM(IR123:$JV123),IF(IQ123+SUM(IR123:$JV123)&gt;$BJ123,$BJ123-SUM(QR123:$RV123),IQ123),0))</f>
        <v>0</v>
      </c>
      <c r="QR123" s="5">
        <f>IF(IR123=0,0,IF($BJ123&gt;SUM(IS123:$JV123),IF(IR123+SUM(IS123:$JV123)&gt;$BJ123,$BJ123-SUM(QS123:$RV123),IR123),0))</f>
        <v>0</v>
      </c>
      <c r="QS123" s="5">
        <f>IF(IS123=0,0,IF($BJ123&gt;SUM(IT123:$JV123),IF(IS123+SUM(IT123:$JV123)&gt;$BJ123,$BJ123-SUM(QT123:$RV123),IS123),0))</f>
        <v>0</v>
      </c>
      <c r="QT123" s="5">
        <f>IF(IT123=0,0,IF($BJ123&gt;SUM(IU123:$JV123),IF(IT123+SUM(IU123:$JV123)&gt;$BJ123,$BJ123-SUM(QU123:$RV123),IT123),0))</f>
        <v>0</v>
      </c>
      <c r="QU123" s="5">
        <f>IF(IU123=0,0,IF($BJ123&gt;SUM(IV123:$JV123),IF(IU123+SUM(IV123:$JV123)&gt;$BJ123,$BJ123-SUM(QV123:$RV123),IU123),0))</f>
        <v>0</v>
      </c>
      <c r="QV123" s="5">
        <f>IF(IV123=0,0,IF($BJ123&gt;SUM(IW123:$JV123),IF(IV123+SUM(IW123:$JV123)&gt;$BJ123,$BJ123-SUM(QW123:$RV123),IV123),0))</f>
        <v>0</v>
      </c>
      <c r="QW123" s="5">
        <f>IF(IW123=0,0,IF($BJ123&gt;SUM(IX123:$JV123),IF(IW123+SUM(IX123:$JV123)&gt;$BJ123,$BJ123-SUM(QX123:$RV123),IW123),0))</f>
        <v>0</v>
      </c>
      <c r="QX123" s="5">
        <f>IF(IX123=0,0,IF($BJ123&gt;SUM(IY123:$JV123),IF(IX123+SUM(IY123:$JV123)&gt;$BJ123,$BJ123-SUM(QY123:$RV123),IX123),0))</f>
        <v>0</v>
      </c>
      <c r="QY123" s="5">
        <f>IF(IY123=0,0,IF($BJ123&gt;SUM(IZ123:$JV123),IF(IY123+SUM(IZ123:$JV123)&gt;$BJ123,$BJ123-SUM(QZ123:$RV123),IY123),0))</f>
        <v>0</v>
      </c>
      <c r="QZ123" s="5">
        <f>IF(IZ123=0,0,IF($BJ123&gt;SUM(JA123:$JV123),IF(IZ123+SUM(JA123:$JV123)&gt;$BJ123,$BJ123-SUM(RA123:$RV123),IZ123),0))</f>
        <v>0</v>
      </c>
      <c r="RA123" s="5">
        <f>IF(JA123=0,0,IF($BJ123&gt;SUM(JB123:$JV123),IF(JA123+SUM(JB123:$JV123)&gt;$BJ123,$BJ123-SUM(RB123:$RV123),JA123),0))</f>
        <v>0</v>
      </c>
      <c r="RB123" s="5">
        <f>IF(JB123=0,0,IF($BJ123&gt;SUM(JC123:$JV123),IF(JB123+SUM(JC123:$JV123)&gt;$BJ123,$BJ123-SUM(RC123:$RV123),JB123),0))</f>
        <v>0</v>
      </c>
      <c r="RC123" s="5">
        <f>IF(JC123=0,0,IF($BJ123&gt;SUM(JD123:$JV123),IF(JC123+SUM(JD123:$JV123)&gt;$BJ123,$BJ123-SUM(RD123:$RV123),JC123),0))</f>
        <v>0</v>
      </c>
      <c r="RD123" s="5">
        <f>IF(JD123=0,0,IF($BJ123&gt;SUM(JE123:$JV123),IF(JD123+SUM(JE123:$JV123)&gt;$BJ123,$BJ123-SUM(RE123:$RV123),JD123),0))</f>
        <v>0</v>
      </c>
      <c r="RE123" s="5">
        <f>IF(JE123=0,0,IF($BJ123&gt;SUM(JF123:$JV123),IF(JE123+SUM(JF123:$JV123)&gt;$BJ123,$BJ123-SUM(RF123:$RV123),JE123),0))</f>
        <v>0</v>
      </c>
      <c r="RF123" s="5">
        <f>IF(JF123=0,0,IF($BJ123&gt;SUM(JG123:$JV123),IF(JF123+SUM(JG123:$JV123)&gt;$BJ123,$BJ123-SUM(RG123:$RV123),JF123),0))</f>
        <v>0</v>
      </c>
      <c r="RG123" s="5">
        <f>IF(JG123=0,0,IF($BJ123&gt;SUM(JH123:$JV123),IF(JG123+SUM(JH123:$JV123)&gt;$BJ123,$BJ123-SUM(RH123:$RV123),JG123),0))</f>
        <v>0</v>
      </c>
      <c r="RH123" s="5">
        <f>IF(JH123=0,0,IF($BJ123&gt;SUM(JI123:$JV123),IF(JH123+SUM(JI123:$JV123)&gt;$BJ123,$BJ123-SUM(RI123:$RV123),JH123),0))</f>
        <v>0</v>
      </c>
      <c r="RI123" s="5">
        <f>IF(JI123=0,0,IF($BJ123&gt;SUM(JJ123:$JV123),IF(JI123+SUM(JJ123:$JV123)&gt;$BJ123,$BJ123-SUM(RJ123:$RV123),JI123),0))</f>
        <v>0</v>
      </c>
      <c r="RJ123" s="5">
        <f>IF(JJ123=0,0,IF($BJ123&gt;SUM(JK123:$JV123),IF(JJ123+SUM(JK123:$JV123)&gt;$BJ123,$BJ123-SUM(RK123:$RV123),JJ123),0))</f>
        <v>0</v>
      </c>
      <c r="RK123" s="5">
        <f>IF(JK123=0,0,IF($BJ123&gt;SUM(JL123:$JV123),IF(JK123+SUM(JL123:$JV123)&gt;$BJ123,$BJ123-SUM(RL123:$RV123),JK123),0))</f>
        <v>0</v>
      </c>
      <c r="RL123" s="5">
        <f>IF(JL123=0,0,IF($BJ123&gt;SUM(JM123:$JV123),IF(JL123+SUM(JM123:$JV123)&gt;$BJ123,$BJ123-SUM(RM123:$RV123),JL123),0))</f>
        <v>0</v>
      </c>
      <c r="RM123" s="5">
        <f>IF(JM123=0,0,IF($BJ123&gt;SUM(JN123:$JV123),IF(JM123+SUM(JN123:$JV123)&gt;$BJ123,$BJ123-SUM(RN123:$RV123),JM123),0))</f>
        <v>0</v>
      </c>
      <c r="RN123" s="5">
        <f>IF(JN123=0,0,IF($BJ123&gt;SUM(JO123:$JV123),IF(JN123+SUM(JO123:$JV123)&gt;$BJ123,$BJ123-SUM(RO123:$RV123),JN123),0))</f>
        <v>0</v>
      </c>
      <c r="RO123" s="5">
        <f>IF(JO123=0,0,IF($BJ123&gt;SUM(JP123:$JV123),IF(JO123+SUM(JP123:$JV123)&gt;$BJ123,$BJ123-SUM(RP123:$RV123),JO123),0))</f>
        <v>0</v>
      </c>
      <c r="RP123" s="5">
        <f>IF(JP123=0,0,IF($BJ123&gt;SUM(JQ123:$JV123),IF(JP123+SUM(JQ123:$JV123)&gt;$BJ123,$BJ123-SUM(RQ123:$RV123),JP123),0))</f>
        <v>0</v>
      </c>
      <c r="RQ123" s="5">
        <f>IF(JQ123=0,0,IF($BJ123&gt;SUM(JR123:$JV123),IF(JQ123+SUM(JR123:$JV123)&gt;$BJ123,$BJ123-SUM(RR123:$RV123),JQ123),0))</f>
        <v>0</v>
      </c>
      <c r="RR123" s="5">
        <f>IF(JR123=0,0,IF($BJ123&gt;SUM(JS123:$JV123),IF(JR123+SUM(JS123:$JV123)&gt;$BJ123,$BJ123-SUM(RS123:$RV123),JR123),0))</f>
        <v>0</v>
      </c>
      <c r="RS123" s="5">
        <f>IF(JS123=0,0,IF($BJ123&gt;SUM(JT123:$JV123),IF(JS123+SUM(JT123:$JV123)&gt;$BJ123,$BJ123-SUM(RT123:$RV123),JS123),0))</f>
        <v>0</v>
      </c>
      <c r="RT123" s="5">
        <f>IF(JT123=0,0,IF($BJ123&gt;SUM(JU123:$JV123),IF(JT123+SUM(JU123:$JV123)&gt;$BJ123,$BJ123-SUM(RU123:$RV123),JT123),0))</f>
        <v>0</v>
      </c>
      <c r="RU123" s="5">
        <f>IF(JU123=0,0,IF($BJ123&gt;SUM(JV123:$JV123),IF(JU123+SUM(JV123:$JV123)&gt;$BJ123,$BJ123-SUM(RV123:$RV123),JU123),0))</f>
        <v>0</v>
      </c>
      <c r="RV123" s="54"/>
      <c r="RW123" s="12">
        <f ca="1">SUMIFS(Sales!D$1:D$151,Sales!B$1:B$151,B123,Sales!C$1:C$151,C123)</f>
        <v>146</v>
      </c>
      <c r="RX123" s="65" t="b">
        <f>IF(COUNTIF(Sales!C$1:C$153,C123)=1,TRUE,FALSE)</f>
        <v>1</v>
      </c>
      <c r="RY123" t="b">
        <f t="shared" si="648"/>
        <v>1</v>
      </c>
    </row>
    <row r="124" spans="1:493" hidden="1" x14ac:dyDescent="0.35">
      <c r="A124" s="7">
        <f t="shared" ca="1" si="546"/>
        <v>124</v>
      </c>
      <c r="B124" s="126" t="str">
        <f t="shared" ref="B124" si="649">IFERROR(IF(LEFT(C124,5)="Total",RIGHT(C124,LEN(C124)-6),B127),"TOTAL")</f>
        <v>GC-Shoes</v>
      </c>
      <c r="C124" s="20" t="s">
        <v>43</v>
      </c>
      <c r="D124" s="20"/>
      <c r="E124" s="155">
        <f>IF(LEFT(C124,5)="Total",0,SUMIFS(Costing!E$1:E$79,Costing!C$1:C$79,B124,Costing!D$1:D$79,C124))</f>
        <v>0</v>
      </c>
      <c r="F124" s="60">
        <f>SUMIFS(Costing!G$1:G$79,Costing!C$1:C$79,B124,Costing!D$1:D$79,C124)</f>
        <v>0</v>
      </c>
      <c r="G124" s="92"/>
      <c r="H124" s="18"/>
      <c r="I124" s="67">
        <f t="shared" si="626"/>
        <v>0</v>
      </c>
      <c r="J124" s="92"/>
      <c r="K124" s="18"/>
      <c r="L124" s="67">
        <f t="shared" si="627"/>
        <v>0</v>
      </c>
      <c r="M124" s="92"/>
      <c r="N124" s="18"/>
      <c r="O124" s="67">
        <f t="shared" si="628"/>
        <v>0</v>
      </c>
      <c r="P124" s="92"/>
      <c r="Q124" s="18"/>
      <c r="R124" s="67">
        <f t="shared" si="629"/>
        <v>0</v>
      </c>
      <c r="S124" s="92"/>
      <c r="T124" s="18"/>
      <c r="U124" s="67">
        <f t="shared" si="630"/>
        <v>0</v>
      </c>
      <c r="V124" s="92"/>
      <c r="W124" s="18"/>
      <c r="X124" s="67">
        <f t="shared" si="631"/>
        <v>0</v>
      </c>
      <c r="Y124" s="92"/>
      <c r="Z124" s="18"/>
      <c r="AA124" s="67">
        <f t="shared" si="632"/>
        <v>0</v>
      </c>
      <c r="AB124" s="92"/>
      <c r="AC124" s="18"/>
      <c r="AD124" s="67">
        <f t="shared" si="633"/>
        <v>0</v>
      </c>
      <c r="AE124" s="92"/>
      <c r="AF124" s="18"/>
      <c r="AG124" s="67">
        <f t="shared" si="634"/>
        <v>0</v>
      </c>
      <c r="AH124" s="92"/>
      <c r="AI124" s="18"/>
      <c r="AJ124" s="67">
        <f t="shared" si="635"/>
        <v>0</v>
      </c>
      <c r="AK124" s="92"/>
      <c r="AL124" s="18"/>
      <c r="AM124" s="67">
        <f t="shared" si="636"/>
        <v>0</v>
      </c>
      <c r="AN124" s="92"/>
      <c r="AO124" s="18"/>
      <c r="AP124" s="67">
        <f t="shared" si="637"/>
        <v>0</v>
      </c>
      <c r="AQ124" s="92"/>
      <c r="AR124" s="18"/>
      <c r="AS124" s="67">
        <f t="shared" si="638"/>
        <v>0</v>
      </c>
      <c r="AT124" s="92"/>
      <c r="AU124" s="18"/>
      <c r="AV124" s="67">
        <f t="shared" si="639"/>
        <v>0</v>
      </c>
      <c r="AW124" s="92"/>
      <c r="AX124" s="18"/>
      <c r="AY124" s="67">
        <f t="shared" si="640"/>
        <v>0</v>
      </c>
      <c r="AZ124" s="92"/>
      <c r="BA124" s="18"/>
      <c r="BB124" s="67">
        <f t="shared" si="641"/>
        <v>0</v>
      </c>
      <c r="BC124" s="92"/>
      <c r="BD124" s="18"/>
      <c r="BE124" s="67">
        <f t="shared" si="642"/>
        <v>0</v>
      </c>
      <c r="BF124" s="92"/>
      <c r="BG124" s="18"/>
      <c r="BH124" s="67">
        <f t="shared" si="643"/>
        <v>0</v>
      </c>
      <c r="BI124" s="68"/>
      <c r="BJ124" s="154">
        <f t="shared" si="644"/>
        <v>0</v>
      </c>
      <c r="BK124" s="116">
        <f t="shared" si="645"/>
        <v>0</v>
      </c>
      <c r="BL124" s="50"/>
      <c r="BM124" s="5">
        <f ca="1">SUMIFS(INDIRECT("Sales!"&amp;RW124&amp;":"&amp;RW124),Sales!$1:$1,"&gt;"&amp;$BN$2,Sales!$1:$1,"&lt;="&amp;$C$2)/$BM$2*30</f>
        <v>0</v>
      </c>
      <c r="BN124" s="72"/>
      <c r="BO124" s="5">
        <f>SUMIF($DB$2:$RV$2,"&lt;"&amp;BO$2,$DB124:$RV124)-SUM($BN124:BN124)</f>
        <v>0</v>
      </c>
      <c r="BP124" s="5">
        <f>SUMIF($DB$2:$RV$2,"&lt;"&amp;BP$2,$DB124:$RV124)-SUM($BN124:BO124)</f>
        <v>0</v>
      </c>
      <c r="BQ124" s="5">
        <f>SUMIF($DB$2:$RV$2,"&lt;"&amp;BQ$2,$DB124:$RV124)-SUM($BN124:BP124)</f>
        <v>0</v>
      </c>
      <c r="BR124" s="5">
        <f>SUMIF($DB$2:$RV$2,"&lt;"&amp;BR$2,$DB124:$RV124)-SUM($BN124:BQ124)</f>
        <v>0</v>
      </c>
      <c r="BS124" s="5">
        <f>SUMIF($DB$2:$RV$2,"&lt;"&amp;BS$2,$DB124:$RV124)-SUM($BN124:BR124)</f>
        <v>0</v>
      </c>
      <c r="BT124" s="5">
        <f>SUMIF($DB$2:$RV$2,"&lt;"&amp;BT$2,$DB124:$RV124)-SUM($BN124:BS124)</f>
        <v>0</v>
      </c>
      <c r="BU124" s="5">
        <f t="shared" si="623"/>
        <v>0</v>
      </c>
      <c r="BV124" s="10"/>
      <c r="BW124" s="79">
        <v>0</v>
      </c>
      <c r="BX124" s="79">
        <v>0</v>
      </c>
      <c r="BY124" s="79">
        <v>0</v>
      </c>
      <c r="BZ124" s="79"/>
      <c r="CA124" s="79"/>
      <c r="CB124" s="79"/>
      <c r="CC124" s="79">
        <v>0</v>
      </c>
      <c r="CD124" s="79">
        <v>0</v>
      </c>
      <c r="CE124" s="79">
        <v>0</v>
      </c>
      <c r="CF124" s="79">
        <v>0</v>
      </c>
      <c r="CG124" s="79">
        <v>0</v>
      </c>
      <c r="CH124" s="79">
        <v>0</v>
      </c>
      <c r="CI124" s="79">
        <v>0</v>
      </c>
      <c r="CJ124" s="79">
        <v>0</v>
      </c>
      <c r="CK124" s="79">
        <v>0</v>
      </c>
      <c r="CL124" s="79">
        <v>0</v>
      </c>
      <c r="CM124" s="79">
        <v>0</v>
      </c>
      <c r="CN124" s="79">
        <v>0</v>
      </c>
      <c r="CO124" s="79">
        <v>0</v>
      </c>
      <c r="CP124" s="79">
        <v>0</v>
      </c>
      <c r="CQ124" s="79">
        <v>0</v>
      </c>
      <c r="CR124" s="79">
        <v>0</v>
      </c>
      <c r="CS124" s="79">
        <v>0</v>
      </c>
      <c r="CT124" s="79">
        <v>0</v>
      </c>
      <c r="CU124" s="79">
        <v>0</v>
      </c>
      <c r="CV124" s="79">
        <v>0</v>
      </c>
      <c r="CW124" s="79">
        <v>0</v>
      </c>
      <c r="CX124" s="95">
        <v>0</v>
      </c>
      <c r="CY124" s="79">
        <v>0</v>
      </c>
      <c r="CZ124" s="79">
        <v>0</v>
      </c>
      <c r="DA124" s="79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/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/>
      <c r="JN124" s="5"/>
      <c r="JO124" s="5"/>
      <c r="JP124" s="5"/>
      <c r="JQ124" s="5">
        <v>0</v>
      </c>
      <c r="JR124" s="5">
        <v>0</v>
      </c>
      <c r="JS124" s="5">
        <v>0</v>
      </c>
      <c r="JT124" s="5">
        <v>0</v>
      </c>
      <c r="JU124" s="5"/>
      <c r="JV124" s="54"/>
      <c r="JW124" s="5">
        <f>IF(BW124=0,0,IF($BJ124&gt;SUM(BX124:$JV124),IF(BW124+SUM(BX124:$JV124)&gt;$BJ124,$BJ124-SUM(JX124:$RV124),BW124),0))</f>
        <v>0</v>
      </c>
      <c r="JX124" s="5">
        <f>IF(BX124=0,0,IF($BJ124&gt;SUM(BY124:$JV124),IF(BX124+SUM(BY124:$JV124)&gt;$BJ124,$BJ124-SUM(JY124:$RV124),BX124),0))</f>
        <v>0</v>
      </c>
      <c r="JY124" s="5">
        <f>IF(BY124=0,0,IF($BJ124&gt;SUM(BZ124:$JV124),IF(BY124+SUM(BZ124:$JV124)&gt;$BJ124,$BJ124-SUM(JZ124:$RV124),BY124),0))</f>
        <v>0</v>
      </c>
      <c r="JZ124" s="5">
        <f>IF(BZ124=0,0,IF($BJ124&gt;SUM(CA124:$JV124),IF(BZ124+SUM(CA124:$JV124)&gt;$BJ124,$BJ124-SUM(KA124:$RV124),BZ124),0))</f>
        <v>0</v>
      </c>
      <c r="KA124" s="5">
        <f>IF(CA124=0,0,IF($BJ124&gt;SUM(CB124:$JV124),IF(CA124+SUM(CB124:$JV124)&gt;$BJ124,$BJ124-SUM(KB124:$RV124),CA124),0))</f>
        <v>0</v>
      </c>
      <c r="KB124" s="5">
        <f>IF(CB124=0,0,IF($BJ124&gt;SUM(CC124:$JV124),IF(CB124+SUM(CC124:$JV124)&gt;$BJ124,$BJ124-SUM(KC124:$RV124),CB124),0))</f>
        <v>0</v>
      </c>
      <c r="KC124" s="5">
        <f>IF(CC124=0,0,IF($BJ124&gt;SUM(CD124:$JV124),IF(CC124+SUM(CD124:$JV124)&gt;$BJ124,$BJ124-SUM(KD124:$RV124),CC124),0))</f>
        <v>0</v>
      </c>
      <c r="KD124" s="5">
        <f>IF(CD124=0,0,IF($BJ124&gt;SUM(CE124:$JV124),IF(CD124+SUM(CE124:$JV124)&gt;$BJ124,$BJ124-SUM(KE124:$RV124),CD124),0))</f>
        <v>0</v>
      </c>
      <c r="KE124" s="5">
        <f>IF(CE124=0,0,IF($BJ124&gt;SUM(CF124:$JV124),IF(CE124+SUM(CF124:$JV124)&gt;$BJ124,$BJ124-SUM(KF124:$RV124),CE124),0))</f>
        <v>0</v>
      </c>
      <c r="KF124" s="5">
        <f>IF(CF124=0,0,IF($BJ124&gt;SUM(CG124:$JV124),IF(CF124+SUM(CG124:$JV124)&gt;$BJ124,$BJ124-SUM(KG124:$RV124),CF124),0))</f>
        <v>0</v>
      </c>
      <c r="KG124" s="5">
        <f>IF(CG124=0,0,IF($BJ124&gt;SUM(CH124:$JV124),IF(CG124+SUM(CH124:$JV124)&gt;$BJ124,$BJ124-SUM(KH124:$RV124),CG124),0))</f>
        <v>0</v>
      </c>
      <c r="KH124" s="5">
        <f>IF(CH124=0,0,IF($BJ124&gt;SUM(CI124:$JV124),IF(CH124+SUM(CI124:$JV124)&gt;$BJ124,$BJ124-SUM(KI124:$RV124),CH124),0))</f>
        <v>0</v>
      </c>
      <c r="KI124" s="5">
        <f>IF(CI124=0,0,IF($BJ124&gt;SUM(CJ124:$JV124),IF(CI124+SUM(CJ124:$JV124)&gt;$BJ124,$BJ124-SUM(KJ124:$RV124),CI124),0))</f>
        <v>0</v>
      </c>
      <c r="KJ124" s="5">
        <f>IF(CJ124=0,0,IF($BJ124&gt;SUM(CK124:$JV124),IF(CJ124+SUM(CK124:$JV124)&gt;$BJ124,$BJ124-SUM(KK124:$RV124),CJ124),0))</f>
        <v>0</v>
      </c>
      <c r="KK124" s="5">
        <f>IF(CK124=0,0,IF($BJ124&gt;SUM(CL124:$JV124),IF(CK124+SUM(CL124:$JV124)&gt;$BJ124,$BJ124-SUM(KL124:$RV124),CK124),0))</f>
        <v>0</v>
      </c>
      <c r="KL124" s="5">
        <f>IF(CL124=0,0,IF($BJ124&gt;SUM(CM124:$JV124),IF(CL124+SUM(CM124:$JV124)&gt;$BJ124,$BJ124-SUM(KM124:$RV124),CL124),0))</f>
        <v>0</v>
      </c>
      <c r="KM124" s="5">
        <f>IF(CM124=0,0,IF($BJ124&gt;SUM(CN124:$JV124),IF(CM124+SUM(CN124:$JV124)&gt;$BJ124,$BJ124-SUM(KN124:$RV124),CM124),0))</f>
        <v>0</v>
      </c>
      <c r="KN124" s="5">
        <f>IF(CN124=0,0,IF($BJ124&gt;SUM(CO124:$JV124),IF(CN124+SUM(CO124:$JV124)&gt;$BJ124,$BJ124-SUM(KO124:$RV124),CN124),0))</f>
        <v>0</v>
      </c>
      <c r="KO124" s="5">
        <f>IF(CO124=0,0,IF($BJ124&gt;SUM(CP124:$JV124),IF(CO124+SUM(CP124:$JV124)&gt;$BJ124,$BJ124-SUM(KP124:$RV124),CO124),0))</f>
        <v>0</v>
      </c>
      <c r="KP124" s="5">
        <f>IF(CP124=0,0,IF($BJ124&gt;SUM(CQ124:$JV124),IF(CP124+SUM(CQ124:$JV124)&gt;$BJ124,$BJ124-SUM(KQ124:$RV124),CP124),0))</f>
        <v>0</v>
      </c>
      <c r="KQ124" s="5">
        <f>IF(CQ124=0,0,IF($BJ124&gt;SUM(CR124:$JV124),IF(CQ124+SUM(CR124:$JV124)&gt;$BJ124,$BJ124-SUM(KR124:$RV124),CQ124),0))</f>
        <v>0</v>
      </c>
      <c r="KR124" s="5">
        <f>IF(CR124=0,0,IF($BJ124&gt;SUM(CS124:$JV124),IF(CR124+SUM(CS124:$JV124)&gt;$BJ124,$BJ124-SUM(KS124:$RV124),CR124),0))</f>
        <v>0</v>
      </c>
      <c r="KS124" s="5">
        <f>IF(CS124=0,0,IF($BJ124&gt;SUM(CT124:$JV124),IF(CS124+SUM(CT124:$JV124)&gt;$BJ124,$BJ124-SUM(KT124:$RV124),CS124),0))</f>
        <v>0</v>
      </c>
      <c r="KT124" s="5">
        <f>IF(CT124=0,0,IF($BJ124&gt;SUM(CU124:$JV124),IF(CT124+SUM(CU124:$JV124)&gt;$BJ124,$BJ124-SUM(KU124:$RV124),CT124),0))</f>
        <v>0</v>
      </c>
      <c r="KU124" s="5">
        <f>IF(CU124=0,0,IF($BJ124&gt;SUM(CV124:$JV124),IF(CU124+SUM(CV124:$JV124)&gt;$BJ124,$BJ124-SUM(KV124:$RV124),CU124),0))</f>
        <v>0</v>
      </c>
      <c r="KV124" s="5">
        <f>IF(CV124=0,0,IF($BJ124&gt;SUM(CW124:$JV124),IF(CV124+SUM(CW124:$JV124)&gt;$BJ124,$BJ124-SUM(KW124:$RV124),CV124),0))</f>
        <v>0</v>
      </c>
      <c r="KW124" s="5">
        <f>IF(CW124=0,0,IF($BJ124&gt;SUM(CX124:$JV124),IF(CW124+SUM(CX124:$JV124)&gt;$BJ124,$BJ124-SUM(KX124:$RV124),CW124),0))</f>
        <v>0</v>
      </c>
      <c r="KX124" s="5">
        <f>IF(CX124=0,0,IF($BJ124&gt;SUM(CY124:$JV124),IF(CX124+SUM(CY124:$JV124)&gt;$BJ124,$BJ124-SUM(KY124:$RV124),CX124),0))</f>
        <v>0</v>
      </c>
      <c r="KY124" s="5">
        <f>IF(CY124=0,0,IF($BJ124&gt;SUM(CZ124:$JV124),IF(CY124+SUM(CZ124:$JV124)&gt;$BJ124,$BJ124-SUM(KZ124:$RV124),CY124),0))</f>
        <v>0</v>
      </c>
      <c r="KZ124" s="5">
        <f>IF(CZ124=0,0,IF($BJ124&gt;SUM(DA124:$JV124),IF(CZ124+SUM(DA124:$JV124)&gt;$BJ124,$BJ124-SUM(LA124:$RV124),CZ124),0))</f>
        <v>0</v>
      </c>
      <c r="LA124" s="5">
        <f>IF(DA124=0,0,IF($BJ124&gt;SUM(DB124:$JV124),IF(DA124+SUM(DB124:$JV124)&gt;$BJ124,$BJ124-SUM(LB124:$RV124),DA124),0))</f>
        <v>0</v>
      </c>
      <c r="LB124" s="5">
        <f>IF(DB124=0,0,IF($BJ124&gt;SUM(DC124:$JV124),IF(DB124+SUM(DC124:$JV124)&gt;$BJ124,$BJ124-SUM(LC124:$RV124),DB124),0))</f>
        <v>0</v>
      </c>
      <c r="LC124" s="5">
        <f>IF(DC124=0,0,IF($BJ124&gt;SUM(DD124:$JV124),IF(DC124+SUM(DD124:$JV124)&gt;$BJ124,$BJ124-SUM(LD124:$RV124),DC124),0))</f>
        <v>0</v>
      </c>
      <c r="LD124" s="5">
        <f>IF(DD124=0,0,IF($BJ124&gt;SUM(DE124:$JV124),IF(DD124+SUM(DE124:$JV124)&gt;$BJ124,$BJ124-SUM(LE124:$RV124),DD124),0))</f>
        <v>0</v>
      </c>
      <c r="LE124" s="5">
        <f>IF(DE124=0,0,IF($BJ124&gt;SUM(DF124:$JV124),IF(DE124+SUM(DF124:$JV124)&gt;$BJ124,$BJ124-SUM(LF124:$RV124),DE124),0))</f>
        <v>0</v>
      </c>
      <c r="LF124" s="5">
        <f>IF(DF124=0,0,IF($BJ124&gt;SUM(DG124:$JV124),IF(DF124+SUM(DG124:$JV124)&gt;$BJ124,$BJ124-SUM(LG124:$RV124),DF124),0))</f>
        <v>0</v>
      </c>
      <c r="LG124" s="5">
        <f>IF(DG124=0,0,IF($BJ124&gt;SUM(DH124:$JV124),IF(DG124+SUM(DH124:$JV124)&gt;$BJ124,$BJ124-SUM(LH124:$RV124),DG124),0))</f>
        <v>0</v>
      </c>
      <c r="LH124" s="5">
        <f>IF(DH124=0,0,IF($BJ124&gt;SUM(DI124:$JV124),IF(DH124+SUM(DI124:$JV124)&gt;$BJ124,$BJ124-SUM(LI124:$RV124),DH124),0))</f>
        <v>0</v>
      </c>
      <c r="LI124" s="5">
        <f>IF(DI124=0,0,IF($BJ124&gt;SUM(DJ124:$JV124),IF(DI124+SUM(DJ124:$JV124)&gt;$BJ124,$BJ124-SUM(LJ124:$RV124),DI124),0))</f>
        <v>0</v>
      </c>
      <c r="LJ124" s="5">
        <f>IF(DJ124=0,0,IF($BJ124&gt;SUM(DK124:$JV124),IF(DJ124+SUM(DK124:$JV124)&gt;$BJ124,$BJ124-SUM(LK124:$RV124),DJ124),0))</f>
        <v>0</v>
      </c>
      <c r="LK124" s="5">
        <f>IF(DK124=0,0,IF($BJ124&gt;SUM(DL124:$JV124),IF(DK124+SUM(DL124:$JV124)&gt;$BJ124,$BJ124-SUM(LL124:$RV124),DK124),0))</f>
        <v>0</v>
      </c>
      <c r="LL124" s="5">
        <f>IF(DL124=0,0,IF($BJ124&gt;SUM(DM124:$JV124),IF(DL124+SUM(DM124:$JV124)&gt;$BJ124,$BJ124-SUM(LM124:$RV124),DL124),0))</f>
        <v>0</v>
      </c>
      <c r="LM124" s="5">
        <f>IF(DM124=0,0,IF($BJ124&gt;SUM(DN124:$JV124),IF(DM124+SUM(DN124:$JV124)&gt;$BJ124,$BJ124-SUM(LN124:$RV124),DM124),0))</f>
        <v>0</v>
      </c>
      <c r="LN124" s="5">
        <f>IF(DN124=0,0,IF($BJ124&gt;SUM(DO124:$JV124),IF(DN124+SUM(DO124:$JV124)&gt;$BJ124,$BJ124-SUM(LO124:$RV124),DN124),0))</f>
        <v>0</v>
      </c>
      <c r="LO124" s="5">
        <f>IF(DO124=0,0,IF($BJ124&gt;SUM(DP124:$JV124),IF(DO124+SUM(DP124:$JV124)&gt;$BJ124,$BJ124-SUM(LP124:$RV124),DO124),0))</f>
        <v>0</v>
      </c>
      <c r="LP124" s="5">
        <f>IF(DP124=0,0,IF($BJ124&gt;SUM(DQ124:$JV124),IF(DP124+SUM(DQ124:$JV124)&gt;$BJ124,$BJ124-SUM(LQ124:$RV124),DP124),0))</f>
        <v>0</v>
      </c>
      <c r="LQ124" s="5">
        <f>IF(DQ124=0,0,IF($BJ124&gt;SUM(DR124:$JV124),IF(DQ124+SUM(DR124:$JV124)&gt;$BJ124,$BJ124-SUM(LR124:$RV124),DQ124),0))</f>
        <v>0</v>
      </c>
      <c r="LR124" s="5">
        <f>IF(DR124=0,0,IF($BJ124&gt;SUM(DS124:$JV124),IF(DR124+SUM(DS124:$JV124)&gt;$BJ124,$BJ124-SUM(LS124:$RV124),DR124),0))</f>
        <v>0</v>
      </c>
      <c r="LS124" s="5">
        <f>IF(DS124=0,0,IF($BJ124&gt;SUM(DT124:$JV124),IF(DS124+SUM(DT124:$JV124)&gt;$BJ124,$BJ124-SUM(LT124:$RV124),DS124),0))</f>
        <v>0</v>
      </c>
      <c r="LT124" s="5">
        <f>IF(DT124=0,0,IF($BJ124&gt;SUM(DU124:$JV124),IF(DT124+SUM(DU124:$JV124)&gt;$BJ124,$BJ124-SUM(LU124:$RV124),DT124),0))</f>
        <v>0</v>
      </c>
      <c r="LU124" s="5">
        <f>IF(DU124=0,0,IF($BJ124&gt;SUM(DV124:$JV124),IF(DU124+SUM(DV124:$JV124)&gt;$BJ124,$BJ124-SUM(LV124:$RV124),DU124),0))</f>
        <v>0</v>
      </c>
      <c r="LV124" s="5">
        <f>IF(DV124=0,0,IF($BJ124&gt;SUM(DW124:$JV124),IF(DV124+SUM(DW124:$JV124)&gt;$BJ124,$BJ124-SUM(LW124:$RV124),DV124),0))</f>
        <v>0</v>
      </c>
      <c r="LW124" s="5">
        <f>IF(DW124=0,0,IF($BJ124&gt;SUM(DX124:$JV124),IF(DW124+SUM(DX124:$JV124)&gt;$BJ124,$BJ124-SUM(LX124:$RV124),DW124),0))</f>
        <v>0</v>
      </c>
      <c r="LX124" s="5">
        <f>IF(DX124=0,0,IF($BJ124&gt;SUM(DY124:$JV124),IF(DX124+SUM(DY124:$JV124)&gt;$BJ124,$BJ124-SUM(LY124:$RV124),DX124),0))</f>
        <v>0</v>
      </c>
      <c r="LY124" s="5">
        <f>IF(DY124=0,0,IF($BJ124&gt;SUM(DZ124:$JV124),IF(DY124+SUM(DZ124:$JV124)&gt;$BJ124,$BJ124-SUM(LZ124:$RV124),DY124),0))</f>
        <v>0</v>
      </c>
      <c r="LZ124" s="5">
        <f>IF(DZ124=0,0,IF($BJ124&gt;SUM(EA124:$JV124),IF(DZ124+SUM(EA124:$JV124)&gt;$BJ124,$BJ124-SUM(MA124:$RV124),DZ124),0))</f>
        <v>0</v>
      </c>
      <c r="MA124" s="5">
        <f>IF(EA124=0,0,IF($BJ124&gt;SUM(EB124:$JV124),IF(EA124+SUM(EB124:$JV124)&gt;$BJ124,$BJ124-SUM(MB124:$RV124),EA124),0))</f>
        <v>0</v>
      </c>
      <c r="MB124" s="5">
        <f>IF(EB124=0,0,IF($BJ124&gt;SUM(EC124:$JV124),IF(EB124+SUM(EC124:$JV124)&gt;$BJ124,$BJ124-SUM(MC124:$RV124),EB124),0))</f>
        <v>0</v>
      </c>
      <c r="MC124" s="5">
        <f>IF(EC124=0,0,IF($BJ124&gt;SUM(ED124:$JV124),IF(EC124+SUM(ED124:$JV124)&gt;$BJ124,$BJ124-SUM(MD124:$RV124),EC124),0))</f>
        <v>0</v>
      </c>
      <c r="MD124" s="5">
        <f>IF(ED124=0,0,IF($BJ124&gt;SUM(EE124:$JV124),IF(ED124+SUM(EE124:$JV124)&gt;$BJ124,$BJ124-SUM(ME124:$RV124),ED124),0))</f>
        <v>0</v>
      </c>
      <c r="ME124" s="5">
        <f>IF(EE124=0,0,IF($BJ124&gt;SUM(EF124:$JV124),IF(EE124+SUM(EF124:$JV124)&gt;$BJ124,$BJ124-SUM(MF124:$RV124),EE124),0))</f>
        <v>0</v>
      </c>
      <c r="MF124" s="5">
        <f>IF(EF124=0,0,IF($BJ124&gt;SUM(EG124:$JV124),IF(EF124+SUM(EG124:$JV124)&gt;$BJ124,$BJ124-SUM(MG124:$RV124),EF124),0))</f>
        <v>0</v>
      </c>
      <c r="MG124" s="5">
        <f>IF(EG124=0,0,IF($BJ124&gt;SUM(EH124:$JV124),IF(EG124+SUM(EH124:$JV124)&gt;$BJ124,$BJ124-SUM(MH124:$RV124),EG124),0))</f>
        <v>0</v>
      </c>
      <c r="MH124" s="5">
        <f>IF(EH124=0,0,IF($BJ124&gt;SUM(EI124:$JV124),IF(EH124+SUM(EI124:$JV124)&gt;$BJ124,$BJ124-SUM(MI124:$RV124),EH124),0))</f>
        <v>0</v>
      </c>
      <c r="MI124" s="5">
        <f>IF(EI124=0,0,IF($BJ124&gt;SUM(EJ124:$JV124),IF(EI124+SUM(EJ124:$JV124)&gt;$BJ124,$BJ124-SUM(MJ124:$RV124),EI124),0))</f>
        <v>0</v>
      </c>
      <c r="MJ124" s="5">
        <f>IF(EJ124=0,0,IF($BJ124&gt;SUM(EK124:$JV124),IF(EJ124+SUM(EK124:$JV124)&gt;$BJ124,$BJ124-SUM(MK124:$RV124),EJ124),0))</f>
        <v>0</v>
      </c>
      <c r="MK124" s="5">
        <f>IF(EK124=0,0,IF($BJ124&gt;SUM(EL124:$JV124),IF(EK124+SUM(EL124:$JV124)&gt;$BJ124,$BJ124-SUM(ML124:$RV124),EK124),0))</f>
        <v>0</v>
      </c>
      <c r="ML124" s="5">
        <f>IF(EL124=0,0,IF($BJ124&gt;SUM(EM124:$JV124),IF(EL124+SUM(EM124:$JV124)&gt;$BJ124,$BJ124-SUM(MM124:$RV124),EL124),0))</f>
        <v>0</v>
      </c>
      <c r="MM124" s="5">
        <f>IF(EM124=0,0,IF($BJ124&gt;SUM(EN124:$JV124),IF(EM124+SUM(EN124:$JV124)&gt;$BJ124,$BJ124-SUM(MN124:$RV124),EM124),0))</f>
        <v>0</v>
      </c>
      <c r="MN124" s="5">
        <f>IF(EN124=0,0,IF($BJ124&gt;SUM(EO124:$JV124),IF(EN124+SUM(EO124:$JV124)&gt;$BJ124,$BJ124-SUM(MO124:$RV124),EN124),0))</f>
        <v>0</v>
      </c>
      <c r="MO124" s="5">
        <f>IF(EO124=0,0,IF($BJ124&gt;SUM(EP124:$JV124),IF(EO124+SUM(EP124:$JV124)&gt;$BJ124,$BJ124-SUM(MP124:$RV124),EO124),0))</f>
        <v>0</v>
      </c>
      <c r="MP124" s="5">
        <f>IF(EP124=0,0,IF($BJ124&gt;SUM(EQ124:$JV124),IF(EP124+SUM(EQ124:$JV124)&gt;$BJ124,$BJ124-SUM(MQ124:$RV124),EP124),0))</f>
        <v>0</v>
      </c>
      <c r="MQ124" s="5">
        <f>IF(EQ124=0,0,IF($BJ124&gt;SUM(ER124:$JV124),IF(EQ124+SUM(ER124:$JV124)&gt;$BJ124,$BJ124-SUM(MR124:$RV124),EQ124),0))</f>
        <v>0</v>
      </c>
      <c r="MR124" s="5">
        <f>IF(ER124=0,0,IF($BJ124&gt;SUM(ES124:$JV124),IF(ER124+SUM(ES124:$JV124)&gt;$BJ124,$BJ124-SUM(MS124:$RV124),ER124),0))</f>
        <v>0</v>
      </c>
      <c r="MS124" s="5">
        <f>IF(ES124=0,0,IF($BJ124&gt;SUM(ET124:$JV124),IF(ES124+SUM(ET124:$JV124)&gt;$BJ124,$BJ124-SUM(MT124:$RV124),ES124),0))</f>
        <v>0</v>
      </c>
      <c r="MT124" s="5">
        <f>IF(ET124=0,0,IF($BJ124&gt;SUM(EU124:$JV124),IF(ET124+SUM(EU124:$JV124)&gt;$BJ124,$BJ124-SUM(MU124:$RV124),ET124),0))</f>
        <v>0</v>
      </c>
      <c r="MU124" s="5">
        <f>IF(EU124=0,0,IF($BJ124&gt;SUM(EV124:$JV124),IF(EU124+SUM(EV124:$JV124)&gt;$BJ124,$BJ124-SUM(MV124:$RV124),EU124),0))</f>
        <v>0</v>
      </c>
      <c r="MV124" s="5">
        <f>IF(EV124=0,0,IF($BJ124&gt;SUM(EW124:$JV124),IF(EV124+SUM(EW124:$JV124)&gt;$BJ124,$BJ124-SUM(MW124:$RV124),EV124),0))</f>
        <v>0</v>
      </c>
      <c r="MW124" s="5">
        <f>IF(EW124=0,0,IF($BJ124&gt;SUM(EX124:$JV124),IF(EW124+SUM(EX124:$JV124)&gt;$BJ124,$BJ124-SUM(MX124:$RV124),EW124),0))</f>
        <v>0</v>
      </c>
      <c r="MX124" s="5">
        <f>IF(EX124=0,0,IF($BJ124&gt;SUM(EY124:$JV124),IF(EX124+SUM(EY124:$JV124)&gt;$BJ124,$BJ124-SUM(MY124:$RV124),EX124),0))</f>
        <v>0</v>
      </c>
      <c r="MY124" s="5">
        <f>IF(EY124=0,0,IF($BJ124&gt;SUM(EZ124:$JV124),IF(EY124+SUM(EZ124:$JV124)&gt;$BJ124,$BJ124-SUM(MZ124:$RV124),EY124),0))</f>
        <v>0</v>
      </c>
      <c r="MZ124" s="5">
        <f>IF(EZ124=0,0,IF($BJ124&gt;SUM(FA124:$JV124),IF(EZ124+SUM(FA124:$JV124)&gt;$BJ124,$BJ124-SUM(NA124:$RV124),EZ124),0))</f>
        <v>0</v>
      </c>
      <c r="NA124" s="5">
        <f>IF(FA124=0,0,IF($BJ124&gt;SUM(FB124:$JV124),IF(FA124+SUM(FB124:$JV124)&gt;$BJ124,$BJ124-SUM(NB124:$RV124),FA124),0))</f>
        <v>0</v>
      </c>
      <c r="NB124" s="5">
        <f>IF(FB124=0,0,IF($BJ124&gt;SUM(FC124:$JV124),IF(FB124+SUM(FC124:$JV124)&gt;$BJ124,$BJ124-SUM(NC124:$RV124),FB124),0))</f>
        <v>0</v>
      </c>
      <c r="NC124" s="5">
        <f>IF(FC124=0,0,IF($BJ124&gt;SUM(FD124:$JV124),IF(FC124+SUM(FD124:$JV124)&gt;$BJ124,$BJ124-SUM(ND124:$RV124),FC124),0))</f>
        <v>0</v>
      </c>
      <c r="ND124" s="5">
        <f>IF(FD124=0,0,IF($BJ124&gt;SUM(FE124:$JV124),IF(FD124+SUM(FE124:$JV124)&gt;$BJ124,$BJ124-SUM(NE124:$RV124),FD124),0))</f>
        <v>0</v>
      </c>
      <c r="NE124" s="5">
        <f>IF(FE124=0,0,IF($BJ124&gt;SUM(FF124:$JV124),IF(FE124+SUM(FF124:$JV124)&gt;$BJ124,$BJ124-SUM(NF124:$RV124),FE124),0))</f>
        <v>0</v>
      </c>
      <c r="NF124" s="5">
        <f>IF(FF124=0,0,IF($BJ124&gt;SUM(FG124:$JV124),IF(FF124+SUM(FG124:$JV124)&gt;$BJ124,$BJ124-SUM(NG124:$RV124),FF124),0))</f>
        <v>0</v>
      </c>
      <c r="NG124" s="5">
        <f>IF(FG124=0,0,IF($BJ124&gt;SUM(FH124:$JV124),IF(FG124+SUM(FH124:$JV124)&gt;$BJ124,$BJ124-SUM(NH124:$RV124),FG124),0))</f>
        <v>0</v>
      </c>
      <c r="NH124" s="5">
        <f>IF(FH124=0,0,IF($BJ124&gt;SUM(FI124:$JV124),IF(FH124+SUM(FI124:$JV124)&gt;$BJ124,$BJ124-SUM(NI124:$RV124),FH124),0))</f>
        <v>0</v>
      </c>
      <c r="NI124" s="5">
        <f>IF(FI124=0,0,IF($BJ124&gt;SUM(FJ124:$JV124),IF(FI124+SUM(FJ124:$JV124)&gt;$BJ124,$BJ124-SUM(NJ124:$RV124),FI124),0))</f>
        <v>0</v>
      </c>
      <c r="NJ124" s="5">
        <f>IF(FJ124=0,0,IF($BJ124&gt;SUM(FK124:$JV124),IF(FJ124+SUM(FK124:$JV124)&gt;$BJ124,$BJ124-SUM(NK124:$RV124),FJ124),0))</f>
        <v>0</v>
      </c>
      <c r="NK124" s="5">
        <f>IF(FK124=0,0,IF($BJ124&gt;SUM(FL124:$JV124),IF(FK124+SUM(FL124:$JV124)&gt;$BJ124,$BJ124-SUM(NL124:$RV124),FK124),0))</f>
        <v>0</v>
      </c>
      <c r="NL124" s="5">
        <f>IF(FL124=0,0,IF($BJ124&gt;SUM(FM124:$JV124),IF(FL124+SUM(FM124:$JV124)&gt;$BJ124,$BJ124-SUM(NM124:$RV124),FL124),0))</f>
        <v>0</v>
      </c>
      <c r="NM124" s="5">
        <f>IF(FM124=0,0,IF($BJ124&gt;SUM(FN124:$JV124),IF(FM124+SUM(FN124:$JV124)&gt;$BJ124,$BJ124-SUM(NN124:$RV124),FM124),0))</f>
        <v>0</v>
      </c>
      <c r="NN124" s="5">
        <f>IF(FN124=0,0,IF($BJ124&gt;SUM(FO124:$JV124),IF(FN124+SUM(FO124:$JV124)&gt;$BJ124,$BJ124-SUM(NO124:$RV124),FN124),0))</f>
        <v>0</v>
      </c>
      <c r="NO124" s="5">
        <f>IF(FO124=0,0,IF($BJ124&gt;SUM(FP124:$JV124),IF(FO124+SUM(FP124:$JV124)&gt;$BJ124,$BJ124-SUM(NP124:$RV124),FO124),0))</f>
        <v>0</v>
      </c>
      <c r="NP124" s="5">
        <f>IF(FP124=0,0,IF($BJ124&gt;SUM(FQ124:$JV124),IF(FP124+SUM(FQ124:$JV124)&gt;$BJ124,$BJ124-SUM(NQ124:$RV124),FP124),0))</f>
        <v>0</v>
      </c>
      <c r="NQ124" s="5">
        <f>IF(FQ124=0,0,IF($BJ124&gt;SUM(FR124:$JV124),IF(FQ124+SUM(FR124:$JV124)&gt;$BJ124,$BJ124-SUM(NR124:$RV124),FQ124),0))</f>
        <v>0</v>
      </c>
      <c r="NR124" s="5">
        <f>IF(FR124=0,0,IF($BJ124&gt;SUM(FS124:$JV124),IF(FR124+SUM(FS124:$JV124)&gt;$BJ124,$BJ124-SUM(NS124:$RV124),FR124),0))</f>
        <v>0</v>
      </c>
      <c r="NS124" s="5">
        <f>IF(FS124=0,0,IF($BJ124&gt;SUM(FT124:$JV124),IF(FS124+SUM(FT124:$JV124)&gt;$BJ124,$BJ124-SUM(NT124:$RV124),FS124),0))</f>
        <v>0</v>
      </c>
      <c r="NT124" s="5">
        <f>IF(FT124=0,0,IF($BJ124&gt;SUM(FU124:$JV124),IF(FT124+SUM(FU124:$JV124)&gt;$BJ124,$BJ124-SUM(NU124:$RV124),FT124),0))</f>
        <v>0</v>
      </c>
      <c r="NU124" s="5">
        <f>IF(FU124=0,0,IF($BJ124&gt;SUM(FV124:$JV124),IF(FU124+SUM(FV124:$JV124)&gt;$BJ124,$BJ124-SUM(NV124:$RV124),FU124),0))</f>
        <v>0</v>
      </c>
      <c r="NV124" s="5">
        <f>IF(FV124=0,0,IF($BJ124&gt;SUM(FW124:$JV124),IF(FV124+SUM(FW124:$JV124)&gt;$BJ124,$BJ124-SUM(NW124:$RV124),FV124),0))</f>
        <v>0</v>
      </c>
      <c r="NW124" s="5">
        <f>IF(FW124=0,0,IF($BJ124&gt;SUM(FX124:$JV124),IF(FW124+SUM(FX124:$JV124)&gt;$BJ124,$BJ124-SUM(NX124:$RV124),FW124),0))</f>
        <v>0</v>
      </c>
      <c r="NX124" s="5">
        <f>IF(FX124=0,0,IF($BJ124&gt;SUM(FY124:$JV124),IF(FX124+SUM(FY124:$JV124)&gt;$BJ124,$BJ124-SUM(NY124:$RV124),FX124),0))</f>
        <v>0</v>
      </c>
      <c r="NY124" s="5">
        <f>IF(FY124=0,0,IF($BJ124&gt;SUM(FZ124:$JV124),IF(FY124+SUM(FZ124:$JV124)&gt;$BJ124,$BJ124-SUM(NZ124:$RV124),FY124),0))</f>
        <v>0</v>
      </c>
      <c r="NZ124" s="5">
        <f>IF(FZ124=0,0,IF($BJ124&gt;SUM(GA124:$JV124),IF(FZ124+SUM(GA124:$JV124)&gt;$BJ124,$BJ124-SUM(OA124:$RV124),FZ124),0))</f>
        <v>0</v>
      </c>
      <c r="OA124" s="5">
        <f>IF(GA124=0,0,IF($BJ124&gt;SUM(GB124:$JV124),IF(GA124+SUM(GB124:$JV124)&gt;$BJ124,$BJ124-SUM(OB124:$RV124),GA124),0))</f>
        <v>0</v>
      </c>
      <c r="OB124" s="5">
        <f>IF(GB124=0,0,IF($BJ124&gt;SUM(GC124:$JV124),IF(GB124+SUM(GC124:$JV124)&gt;$BJ124,$BJ124-SUM(OC124:$RV124),GB124),0))</f>
        <v>0</v>
      </c>
      <c r="OC124" s="5">
        <f>IF(GC124=0,0,IF($BJ124&gt;SUM(GD124:$JV124),IF(GC124+SUM(GD124:$JV124)&gt;$BJ124,$BJ124-SUM(OD124:$RV124),GC124),0))</f>
        <v>0</v>
      </c>
      <c r="OD124" s="5">
        <f>IF(GD124=0,0,IF($BJ124&gt;SUM(GE124:$JV124),IF(GD124+SUM(GE124:$JV124)&gt;$BJ124,$BJ124-SUM(OE124:$RV124),GD124),0))</f>
        <v>0</v>
      </c>
      <c r="OE124" s="5">
        <f>IF(GE124=0,0,IF($BJ124&gt;SUM(GF124:$JV124),IF(GE124+SUM(GF124:$JV124)&gt;$BJ124,$BJ124-SUM(OF124:$RV124),GE124),0))</f>
        <v>0</v>
      </c>
      <c r="OF124" s="5">
        <f>IF(GF124=0,0,IF($BJ124&gt;SUM(GG124:$JV124),IF(GF124+SUM(GG124:$JV124)&gt;$BJ124,$BJ124-SUM(OG124:$RV124),GF124),0))</f>
        <v>0</v>
      </c>
      <c r="OG124" s="5">
        <f>IF(GG124=0,0,IF($BJ124&gt;SUM(GH124:$JV124),IF(GG124+SUM(GH124:$JV124)&gt;$BJ124,$BJ124-SUM(OH124:$RV124),GG124),0))</f>
        <v>0</v>
      </c>
      <c r="OH124" s="5">
        <f>IF(GH124=0,0,IF($BJ124&gt;SUM(GI124:$JV124),IF(GH124+SUM(GI124:$JV124)&gt;$BJ124,$BJ124-SUM(OI124:$RV124),GH124),0))</f>
        <v>0</v>
      </c>
      <c r="OI124" s="5">
        <f>IF(GI124=0,0,IF($BJ124&gt;SUM(GJ124:$JV124),IF(GI124+SUM(GJ124:$JV124)&gt;$BJ124,$BJ124-SUM(OJ124:$RV124),GI124),0))</f>
        <v>0</v>
      </c>
      <c r="OJ124" s="5">
        <f>IF(GJ124=0,0,IF($BJ124&gt;SUM(GK124:$JV124),IF(GJ124+SUM(GK124:$JV124)&gt;$BJ124,$BJ124-SUM(OK124:$RV124),GJ124),0))</f>
        <v>0</v>
      </c>
      <c r="OK124" s="5">
        <f>IF(GK124=0,0,IF($BJ124&gt;SUM(GL124:$JV124),IF(GK124+SUM(GL124:$JV124)&gt;$BJ124,$BJ124-SUM(OL124:$RV124),GK124),0))</f>
        <v>0</v>
      </c>
      <c r="OL124" s="5">
        <f>IF(GL124=0,0,IF($BJ124&gt;SUM(GM124:$JV124),IF(GL124+SUM(GM124:$JV124)&gt;$BJ124,$BJ124-SUM(OM124:$RV124),GL124),0))</f>
        <v>0</v>
      </c>
      <c r="OM124" s="5">
        <f>IF(GM124=0,0,IF($BJ124&gt;SUM(GN124:$JV124),IF(GM124+SUM(GN124:$JV124)&gt;$BJ124,$BJ124-SUM(ON124:$RV124),GM124),0))</f>
        <v>0</v>
      </c>
      <c r="ON124" s="5">
        <f>IF(GN124=0,0,IF($BJ124&gt;SUM(GO124:$JV124),IF(GN124+SUM(GO124:$JV124)&gt;$BJ124,$BJ124-SUM(OO124:$RV124),GN124),0))</f>
        <v>0</v>
      </c>
      <c r="OO124" s="5">
        <f>IF(GO124=0,0,IF($BJ124&gt;SUM(GP124:$JV124),IF(GO124+SUM(GP124:$JV124)&gt;$BJ124,$BJ124-SUM(OP124:$RV124),GO124),0))</f>
        <v>0</v>
      </c>
      <c r="OP124" s="5">
        <f>IF(GP124=0,0,IF($BJ124&gt;SUM(GQ124:$JV124),IF(GP124+SUM(GQ124:$JV124)&gt;$BJ124,$BJ124-SUM(OQ124:$RV124),GP124),0))</f>
        <v>0</v>
      </c>
      <c r="OQ124" s="5">
        <f>IF(GQ124=0,0,IF($BJ124&gt;SUM(GR124:$JV124),IF(GQ124+SUM(GR124:$JV124)&gt;$BJ124,$BJ124-SUM(OR124:$RV124),GQ124),0))</f>
        <v>0</v>
      </c>
      <c r="OR124" s="5">
        <f>IF(GR124=0,0,IF($BJ124&gt;SUM(GS124:$JV124),IF(GR124+SUM(GS124:$JV124)&gt;$BJ124,$BJ124-SUM(OS124:$RV124),GR124),0))</f>
        <v>0</v>
      </c>
      <c r="OS124" s="5">
        <f>IF(GS124=0,0,IF($BJ124&gt;SUM(GT124:$JV124),IF(GS124+SUM(GT124:$JV124)&gt;$BJ124,$BJ124-SUM(OT124:$RV124),GS124),0))</f>
        <v>0</v>
      </c>
      <c r="OT124" s="5">
        <f>IF(GT124=0,0,IF($BJ124&gt;SUM(GU124:$JV124),IF(GT124+SUM(GU124:$JV124)&gt;$BJ124,$BJ124-SUM(OU124:$RV124),GT124),0))</f>
        <v>0</v>
      </c>
      <c r="OU124" s="5">
        <f>IF(GU124=0,0,IF($BJ124&gt;SUM(GV124:$JV124),IF(GU124+SUM(GV124:$JV124)&gt;$BJ124,$BJ124-SUM(OV124:$RV124),GU124),0))</f>
        <v>0</v>
      </c>
      <c r="OV124" s="5">
        <f>IF(GV124=0,0,IF($BJ124&gt;SUM(GW124:$JV124),IF(GV124+SUM(GW124:$JV124)&gt;$BJ124,$BJ124-SUM(OW124:$RV124),GV124),0))</f>
        <v>0</v>
      </c>
      <c r="OW124" s="5">
        <f>IF(GW124=0,0,IF($BJ124&gt;SUM(GX124:$JV124),IF(GW124+SUM(GX124:$JV124)&gt;$BJ124,$BJ124-SUM(OX124:$RV124),GW124),0))</f>
        <v>0</v>
      </c>
      <c r="OX124" s="5">
        <f>IF(GX124=0,0,IF($BJ124&gt;SUM(GY124:$JV124),IF(GX124+SUM(GY124:$JV124)&gt;$BJ124,$BJ124-SUM(OY124:$RV124),GX124),0))</f>
        <v>0</v>
      </c>
      <c r="OY124" s="5">
        <f>IF(GY124=0,0,IF($BJ124&gt;SUM(GZ124:$JV124),IF(GY124+SUM(GZ124:$JV124)&gt;$BJ124,$BJ124-SUM(OZ124:$RV124),GY124),0))</f>
        <v>0</v>
      </c>
      <c r="OZ124" s="5">
        <f>IF(GZ124=0,0,IF($BJ124&gt;SUM(HA124:$JV124),IF(GZ124+SUM(HA124:$JV124)&gt;$BJ124,$BJ124-SUM(PA124:$RV124),GZ124),0))</f>
        <v>0</v>
      </c>
      <c r="PA124" s="5">
        <f>IF(HA124=0,0,IF($BJ124&gt;SUM(HB124:$JV124),IF(HA124+SUM(HB124:$JV124)&gt;$BJ124,$BJ124-SUM(PB124:$RV124),HA124),0))</f>
        <v>0</v>
      </c>
      <c r="PB124" s="5">
        <f>IF(HB124=0,0,IF($BJ124&gt;SUM(HC124:$JV124),IF(HB124+SUM(HC124:$JV124)&gt;$BJ124,$BJ124-SUM(PC124:$RV124),HB124),0))</f>
        <v>0</v>
      </c>
      <c r="PC124" s="5">
        <f>IF(HC124=0,0,IF($BJ124&gt;SUM(HD124:$JV124),IF(HC124+SUM(HD124:$JV124)&gt;$BJ124,$BJ124-SUM(PD124:$RV124),HC124),0))</f>
        <v>0</v>
      </c>
      <c r="PD124" s="5">
        <f>IF(HD124=0,0,IF($BJ124&gt;SUM(HE124:$JV124),IF(HD124+SUM(HE124:$JV124)&gt;$BJ124,$BJ124-SUM(PE124:$RV124),HD124),0))</f>
        <v>0</v>
      </c>
      <c r="PE124" s="5">
        <f>IF(HE124=0,0,IF($BJ124&gt;SUM(HF124:$JV124),IF(HE124+SUM(HF124:$JV124)&gt;$BJ124,$BJ124-SUM(PF124:$RV124),HE124),0))</f>
        <v>0</v>
      </c>
      <c r="PF124" s="5">
        <f>IF(HF124=0,0,IF($BJ124&gt;SUM(HG124:$JV124),IF(HF124+SUM(HG124:$JV124)&gt;$BJ124,$BJ124-SUM(PG124:$RV124),HF124),0))</f>
        <v>0</v>
      </c>
      <c r="PG124" s="5">
        <f>IF(HG124=0,0,IF($BJ124&gt;SUM(HH124:$JV124),IF(HG124+SUM(HH124:$JV124)&gt;$BJ124,$BJ124-SUM(PH124:$RV124),HG124),0))</f>
        <v>0</v>
      </c>
      <c r="PH124" s="5">
        <f>IF(HH124=0,0,IF($BJ124&gt;SUM(HI124:$JV124),IF(HH124+SUM(HI124:$JV124)&gt;$BJ124,$BJ124-SUM(PI124:$RV124),HH124),0))</f>
        <v>0</v>
      </c>
      <c r="PI124" s="5">
        <f>IF(HI124=0,0,IF($BJ124&gt;SUM(HJ124:$JV124),IF(HI124+SUM(HJ124:$JV124)&gt;$BJ124,$BJ124-SUM(PJ124:$RV124),HI124),0))</f>
        <v>0</v>
      </c>
      <c r="PJ124" s="5">
        <f>IF(HJ124=0,0,IF($BJ124&gt;SUM(HK124:$JV124),IF(HJ124+SUM(HK124:$JV124)&gt;$BJ124,$BJ124-SUM(PK124:$RV124),HJ124),0))</f>
        <v>0</v>
      </c>
      <c r="PK124" s="5">
        <f>IF(HK124=0,0,IF($BJ124&gt;SUM(HL124:$JV124),IF(HK124+SUM(HL124:$JV124)&gt;$BJ124,$BJ124-SUM(PL124:$RV124),HK124),0))</f>
        <v>0</v>
      </c>
      <c r="PL124" s="5">
        <f>IF(HL124=0,0,IF($BJ124&gt;SUM(HM124:$JV124),IF(HL124+SUM(HM124:$JV124)&gt;$BJ124,$BJ124-SUM(PM124:$RV124),HL124),0))</f>
        <v>0</v>
      </c>
      <c r="PM124" s="5">
        <f>IF(HM124=0,0,IF($BJ124&gt;SUM(HN124:$JV124),IF(HM124+SUM(HN124:$JV124)&gt;$BJ124,$BJ124-SUM(PN124:$RV124),HM124),0))</f>
        <v>0</v>
      </c>
      <c r="PN124" s="5">
        <f>IF(HN124=0,0,IF($BJ124&gt;SUM(HO124:$JV124),IF(HN124+SUM(HO124:$JV124)&gt;$BJ124,$BJ124-SUM(PO124:$RV124),HN124),0))</f>
        <v>0</v>
      </c>
      <c r="PO124" s="5">
        <f>IF(HO124=0,0,IF($BJ124&gt;SUM(HP124:$JV124),IF(HO124+SUM(HP124:$JV124)&gt;$BJ124,$BJ124-SUM(PP124:$RV124),HO124),0))</f>
        <v>0</v>
      </c>
      <c r="PP124" s="5">
        <f>IF(HP124=0,0,IF($BJ124&gt;SUM(HQ124:$JV124),IF(HP124+SUM(HQ124:$JV124)&gt;$BJ124,$BJ124-SUM(PQ124:$RV124),HP124),0))</f>
        <v>0</v>
      </c>
      <c r="PQ124" s="5">
        <f>IF(HQ124=0,0,IF($BJ124&gt;SUM(HR124:$JV124),IF(HQ124+SUM(HR124:$JV124)&gt;$BJ124,$BJ124-SUM(PR124:$RV124),HQ124),0))</f>
        <v>0</v>
      </c>
      <c r="PR124" s="5">
        <f>IF(HR124=0,0,IF($BJ124&gt;SUM(HS124:$JV124),IF(HR124+SUM(HS124:$JV124)&gt;$BJ124,$BJ124-SUM(PS124:$RV124),HR124),0))</f>
        <v>0</v>
      </c>
      <c r="PS124" s="5">
        <f>IF(HS124=0,0,IF($BJ124&gt;SUM(HT124:$JV124),IF(HS124+SUM(HT124:$JV124)&gt;$BJ124,$BJ124-SUM(PT124:$RV124),HS124),0))</f>
        <v>0</v>
      </c>
      <c r="PT124" s="5">
        <f>IF(HT124=0,0,IF($BJ124&gt;SUM(HU124:$JV124),IF(HT124+SUM(HU124:$JV124)&gt;$BJ124,$BJ124-SUM(PU124:$RV124),HT124),0))</f>
        <v>0</v>
      </c>
      <c r="PU124" s="5">
        <f>IF(HU124=0,0,IF($BJ124&gt;SUM(HV124:$JV124),IF(HU124+SUM(HV124:$JV124)&gt;$BJ124,$BJ124-SUM(PV124:$RV124),HU124),0))</f>
        <v>0</v>
      </c>
      <c r="PV124" s="5">
        <f>IF(HV124=0,0,IF($BJ124&gt;SUM(HW124:$JV124),IF(HV124+SUM(HW124:$JV124)&gt;$BJ124,$BJ124-SUM(PW124:$RV124),HV124),0))</f>
        <v>0</v>
      </c>
      <c r="PW124" s="5">
        <f>IF(HW124=0,0,IF($BJ124&gt;SUM(HX124:$JV124),IF(HW124+SUM(HX124:$JV124)&gt;$BJ124,$BJ124-SUM(PX124:$RV124),HW124),0))</f>
        <v>0</v>
      </c>
      <c r="PX124" s="5">
        <f>IF(HX124=0,0,IF($BJ124&gt;SUM(HY124:$JV124),IF(HX124+SUM(HY124:$JV124)&gt;$BJ124,$BJ124-SUM(PY124:$RV124),HX124),0))</f>
        <v>0</v>
      </c>
      <c r="PY124" s="5">
        <f>IF(HY124=0,0,IF($BJ124&gt;SUM(HZ124:$JV124),IF(HY124+SUM(HZ124:$JV124)&gt;$BJ124,$BJ124-SUM(PZ124:$RV124),HY124),0))</f>
        <v>0</v>
      </c>
      <c r="PZ124" s="5">
        <f>IF(HZ124=0,0,IF($BJ124&gt;SUM(IA124:$JV124),IF(HZ124+SUM(IA124:$JV124)&gt;$BJ124,$BJ124-SUM(QA124:$RV124),HZ124),0))</f>
        <v>0</v>
      </c>
      <c r="QA124" s="5">
        <f>IF(IA124=0,0,IF($BJ124&gt;SUM(IB124:$JV124),IF(IA124+SUM(IB124:$JV124)&gt;$BJ124,$BJ124-SUM(QB124:$RV124),IA124),0))</f>
        <v>0</v>
      </c>
      <c r="QB124" s="5">
        <f>IF(IB124=0,0,IF($BJ124&gt;SUM(IC124:$JV124),IF(IB124+SUM(IC124:$JV124)&gt;$BJ124,$BJ124-SUM(QC124:$RV124),IB124),0))</f>
        <v>0</v>
      </c>
      <c r="QC124" s="5">
        <f>IF(IC124=0,0,IF($BJ124&gt;SUM(ID124:$JV124),IF(IC124+SUM(ID124:$JV124)&gt;$BJ124,$BJ124-SUM(QD124:$RV124),IC124),0))</f>
        <v>0</v>
      </c>
      <c r="QD124" s="5">
        <f>IF(ID124=0,0,IF($BJ124&gt;SUM(IE124:$JV124),IF(ID124+SUM(IE124:$JV124)&gt;$BJ124,$BJ124-SUM(QE124:$RV124),ID124),0))</f>
        <v>0</v>
      </c>
      <c r="QE124" s="5">
        <f>IF(IE124=0,0,IF($BJ124&gt;SUM(IF124:$JV124),IF(IE124+SUM(IF124:$JV124)&gt;$BJ124,$BJ124-SUM(QF124:$RV124),IE124),0))</f>
        <v>0</v>
      </c>
      <c r="QF124" s="5">
        <f>IF(IF124=0,0,IF($BJ124&gt;SUM(IG124:$JV124),IF(IF124+SUM(IG124:$JV124)&gt;$BJ124,$BJ124-SUM(QG124:$RV124),IF124),0))</f>
        <v>0</v>
      </c>
      <c r="QG124" s="5">
        <f>IF(IG124=0,0,IF($BJ124&gt;SUM(IH124:$JV124),IF(IG124+SUM(IH124:$JV124)&gt;$BJ124,$BJ124-SUM(QH124:$RV124),IG124),0))</f>
        <v>0</v>
      </c>
      <c r="QH124" s="5">
        <f>IF(IH124=0,0,IF($BJ124&gt;SUM(II124:$JV124),IF(IH124+SUM(II124:$JV124)&gt;$BJ124,$BJ124-SUM(QI124:$RV124),IH124),0))</f>
        <v>0</v>
      </c>
      <c r="QI124" s="5">
        <f>IF(II124=0,0,IF($BJ124&gt;SUM(IJ124:$JV124),IF(II124+SUM(IJ124:$JV124)&gt;$BJ124,$BJ124-SUM(QJ124:$RV124),II124),0))</f>
        <v>0</v>
      </c>
      <c r="QJ124" s="5">
        <f>IF(IJ124=0,0,IF($BJ124&gt;SUM(IK124:$JV124),IF(IJ124+SUM(IK124:$JV124)&gt;$BJ124,$BJ124-SUM(QK124:$RV124),IJ124),0))</f>
        <v>0</v>
      </c>
      <c r="QK124" s="5">
        <f>IF(IK124=0,0,IF($BJ124&gt;SUM(IL124:$JV124),IF(IK124+SUM(IL124:$JV124)&gt;$BJ124,$BJ124-SUM(QL124:$RV124),IK124),0))</f>
        <v>0</v>
      </c>
      <c r="QL124" s="5">
        <f>IF(IL124=0,0,IF($BJ124&gt;SUM(IM124:$JV124),IF(IL124+SUM(IM124:$JV124)&gt;$BJ124,$BJ124-SUM(QM124:$RV124),IL124),0))</f>
        <v>0</v>
      </c>
      <c r="QM124" s="5">
        <f>IF(IM124=0,0,IF($BJ124&gt;SUM(IN124:$JV124),IF(IM124+SUM(IN124:$JV124)&gt;$BJ124,$BJ124-SUM(QN124:$RV124),IM124),0))</f>
        <v>0</v>
      </c>
      <c r="QN124" s="5">
        <f>IF(IN124=0,0,IF($BJ124&gt;SUM(IO124:$JV124),IF(IN124+SUM(IO124:$JV124)&gt;$BJ124,$BJ124-SUM(QO124:$RV124),IN124),0))</f>
        <v>0</v>
      </c>
      <c r="QO124" s="5">
        <f>IF(IO124=0,0,IF($BJ124&gt;SUM(IP124:$JV124),IF(IO124+SUM(IP124:$JV124)&gt;$BJ124,$BJ124-SUM(QP124:$RV124),IO124),0))</f>
        <v>0</v>
      </c>
      <c r="QP124" s="5">
        <f>IF(IP124=0,0,IF($BJ124&gt;SUM(IQ124:$JV124),IF(IP124+SUM(IQ124:$JV124)&gt;$BJ124,$BJ124-SUM(QQ124:$RV124),IP124),0))</f>
        <v>0</v>
      </c>
      <c r="QQ124" s="5">
        <f>IF(IQ124=0,0,IF($BJ124&gt;SUM(IR124:$JV124),IF(IQ124+SUM(IR124:$JV124)&gt;$BJ124,$BJ124-SUM(QR124:$RV124),IQ124),0))</f>
        <v>0</v>
      </c>
      <c r="QR124" s="5">
        <f>IF(IR124=0,0,IF($BJ124&gt;SUM(IS124:$JV124),IF(IR124+SUM(IS124:$JV124)&gt;$BJ124,$BJ124-SUM(QS124:$RV124),IR124),0))</f>
        <v>0</v>
      </c>
      <c r="QS124" s="5">
        <f>IF(IS124=0,0,IF($BJ124&gt;SUM(IT124:$JV124),IF(IS124+SUM(IT124:$JV124)&gt;$BJ124,$BJ124-SUM(QT124:$RV124),IS124),0))</f>
        <v>0</v>
      </c>
      <c r="QT124" s="5">
        <f>IF(IT124=0,0,IF($BJ124&gt;SUM(IU124:$JV124),IF(IT124+SUM(IU124:$JV124)&gt;$BJ124,$BJ124-SUM(QU124:$RV124),IT124),0))</f>
        <v>0</v>
      </c>
      <c r="QU124" s="5">
        <f>IF(IU124=0,0,IF($BJ124&gt;SUM(IV124:$JV124),IF(IU124+SUM(IV124:$JV124)&gt;$BJ124,$BJ124-SUM(QV124:$RV124),IU124),0))</f>
        <v>0</v>
      </c>
      <c r="QV124" s="5">
        <f>IF(IV124=0,0,IF($BJ124&gt;SUM(IW124:$JV124),IF(IV124+SUM(IW124:$JV124)&gt;$BJ124,$BJ124-SUM(QW124:$RV124),IV124),0))</f>
        <v>0</v>
      </c>
      <c r="QW124" s="5">
        <f>IF(IW124=0,0,IF($BJ124&gt;SUM(IX124:$JV124),IF(IW124+SUM(IX124:$JV124)&gt;$BJ124,$BJ124-SUM(QX124:$RV124),IW124),0))</f>
        <v>0</v>
      </c>
      <c r="QX124" s="5">
        <f>IF(IX124=0,0,IF($BJ124&gt;SUM(IY124:$JV124),IF(IX124+SUM(IY124:$JV124)&gt;$BJ124,$BJ124-SUM(QY124:$RV124),IX124),0))</f>
        <v>0</v>
      </c>
      <c r="QY124" s="5">
        <f>IF(IY124=0,0,IF($BJ124&gt;SUM(IZ124:$JV124),IF(IY124+SUM(IZ124:$JV124)&gt;$BJ124,$BJ124-SUM(QZ124:$RV124),IY124),0))</f>
        <v>0</v>
      </c>
      <c r="QZ124" s="5">
        <f>IF(IZ124=0,0,IF($BJ124&gt;SUM(JA124:$JV124),IF(IZ124+SUM(JA124:$JV124)&gt;$BJ124,$BJ124-SUM(RA124:$RV124),IZ124),0))</f>
        <v>0</v>
      </c>
      <c r="RA124" s="5">
        <f>IF(JA124=0,0,IF($BJ124&gt;SUM(JB124:$JV124),IF(JA124+SUM(JB124:$JV124)&gt;$BJ124,$BJ124-SUM(RB124:$RV124),JA124),0))</f>
        <v>0</v>
      </c>
      <c r="RB124" s="5">
        <f>IF(JB124=0,0,IF($BJ124&gt;SUM(JC124:$JV124),IF(JB124+SUM(JC124:$JV124)&gt;$BJ124,$BJ124-SUM(RC124:$RV124),JB124),0))</f>
        <v>0</v>
      </c>
      <c r="RC124" s="5">
        <f>IF(JC124=0,0,IF($BJ124&gt;SUM(JD124:$JV124),IF(JC124+SUM(JD124:$JV124)&gt;$BJ124,$BJ124-SUM(RD124:$RV124),JC124),0))</f>
        <v>0</v>
      </c>
      <c r="RD124" s="5">
        <f>IF(JD124=0,0,IF($BJ124&gt;SUM(JE124:$JV124),IF(JD124+SUM(JE124:$JV124)&gt;$BJ124,$BJ124-SUM(RE124:$RV124),JD124),0))</f>
        <v>0</v>
      </c>
      <c r="RE124" s="5">
        <f>IF(JE124=0,0,IF($BJ124&gt;SUM(JF124:$JV124),IF(JE124+SUM(JF124:$JV124)&gt;$BJ124,$BJ124-SUM(RF124:$RV124),JE124),0))</f>
        <v>0</v>
      </c>
      <c r="RF124" s="5">
        <f>IF(JF124=0,0,IF($BJ124&gt;SUM(JG124:$JV124),IF(JF124+SUM(JG124:$JV124)&gt;$BJ124,$BJ124-SUM(RG124:$RV124),JF124),0))</f>
        <v>0</v>
      </c>
      <c r="RG124" s="5">
        <f>IF(JG124=0,0,IF($BJ124&gt;SUM(JH124:$JV124),IF(JG124+SUM(JH124:$JV124)&gt;$BJ124,$BJ124-SUM(RH124:$RV124),JG124),0))</f>
        <v>0</v>
      </c>
      <c r="RH124" s="5">
        <f>IF(JH124=0,0,IF($BJ124&gt;SUM(JI124:$JV124),IF(JH124+SUM(JI124:$JV124)&gt;$BJ124,$BJ124-SUM(RI124:$RV124),JH124),0))</f>
        <v>0</v>
      </c>
      <c r="RI124" s="5">
        <f>IF(JI124=0,0,IF($BJ124&gt;SUM(JJ124:$JV124),IF(JI124+SUM(JJ124:$JV124)&gt;$BJ124,$BJ124-SUM(RJ124:$RV124),JI124),0))</f>
        <v>0</v>
      </c>
      <c r="RJ124" s="5">
        <f>IF(JJ124=0,0,IF($BJ124&gt;SUM(JK124:$JV124),IF(JJ124+SUM(JK124:$JV124)&gt;$BJ124,$BJ124-SUM(RK124:$RV124),JJ124),0))</f>
        <v>0</v>
      </c>
      <c r="RK124" s="5">
        <f>IF(JK124=0,0,IF($BJ124&gt;SUM(JL124:$JV124),IF(JK124+SUM(JL124:$JV124)&gt;$BJ124,$BJ124-SUM(RL124:$RV124),JK124),0))</f>
        <v>0</v>
      </c>
      <c r="RL124" s="5">
        <f>IF(JL124=0,0,IF($BJ124&gt;SUM(JM124:$JV124),IF(JL124+SUM(JM124:$JV124)&gt;$BJ124,$BJ124-SUM(RM124:$RV124),JL124),0))</f>
        <v>0</v>
      </c>
      <c r="RM124" s="5">
        <f>IF(JM124=0,0,IF($BJ124&gt;SUM(JN124:$JV124),IF(JM124+SUM(JN124:$JV124)&gt;$BJ124,$BJ124-SUM(RN124:$RV124),JM124),0))</f>
        <v>0</v>
      </c>
      <c r="RN124" s="5">
        <f>IF(JN124=0,0,IF($BJ124&gt;SUM(JO124:$JV124),IF(JN124+SUM(JO124:$JV124)&gt;$BJ124,$BJ124-SUM(RO124:$RV124),JN124),0))</f>
        <v>0</v>
      </c>
      <c r="RO124" s="5">
        <f>IF(JO124=0,0,IF($BJ124&gt;SUM(JP124:$JV124),IF(JO124+SUM(JP124:$JV124)&gt;$BJ124,$BJ124-SUM(RP124:$RV124),JO124),0))</f>
        <v>0</v>
      </c>
      <c r="RP124" s="5">
        <f>IF(JP124=0,0,IF($BJ124&gt;SUM(JQ124:$JV124),IF(JP124+SUM(JQ124:$JV124)&gt;$BJ124,$BJ124-SUM(RQ124:$RV124),JP124),0))</f>
        <v>0</v>
      </c>
      <c r="RQ124" s="5">
        <f>IF(JQ124=0,0,IF($BJ124&gt;SUM(JR124:$JV124),IF(JQ124+SUM(JR124:$JV124)&gt;$BJ124,$BJ124-SUM(RR124:$RV124),JQ124),0))</f>
        <v>0</v>
      </c>
      <c r="RR124" s="5">
        <f>IF(JR124=0,0,IF($BJ124&gt;SUM(JS124:$JV124),IF(JR124+SUM(JS124:$JV124)&gt;$BJ124,$BJ124-SUM(RS124:$RV124),JR124),0))</f>
        <v>0</v>
      </c>
      <c r="RS124" s="5">
        <f>IF(JS124=0,0,IF($BJ124&gt;SUM(JT124:$JV124),IF(JS124+SUM(JT124:$JV124)&gt;$BJ124,$BJ124-SUM(RT124:$RV124),JS124),0))</f>
        <v>0</v>
      </c>
      <c r="RT124" s="5">
        <f>IF(JT124=0,0,IF($BJ124&gt;SUM(JU124:$JV124),IF(JT124+SUM(JU124:$JV124)&gt;$BJ124,$BJ124-SUM(RU124:$RV124),JT124),0))</f>
        <v>0</v>
      </c>
      <c r="RU124" s="5">
        <f>IF(JU124=0,0,IF($BJ124&gt;SUM(JV124:$JV124),IF(JU124+SUM(JV124:$JV124)&gt;$BJ124,$BJ124-SUM(RV124:$RV124),JU124),0))</f>
        <v>0</v>
      </c>
      <c r="RV124" s="54"/>
      <c r="RW124" s="12">
        <f ca="1">SUMIFS(Sales!D$1:D$151,Sales!B$1:B$151,B124,Sales!C$1:C$151,C124)</f>
        <v>120</v>
      </c>
      <c r="RX124" s="65" t="b">
        <f>IF(COUNTIF(Sales!C$1:C$153,C124)=1,TRUE,FALSE)</f>
        <v>1</v>
      </c>
      <c r="RY124" t="b">
        <f t="shared" si="648"/>
        <v>1</v>
      </c>
    </row>
    <row r="125" spans="1:493" hidden="1" x14ac:dyDescent="0.35">
      <c r="A125" s="7">
        <f t="shared" ca="1" si="546"/>
        <v>125</v>
      </c>
      <c r="B125" s="126" t="str">
        <f t="shared" si="647"/>
        <v>GC-Shoes &amp; Hand Bags</v>
      </c>
      <c r="C125" s="20" t="s">
        <v>124</v>
      </c>
      <c r="D125" s="20"/>
      <c r="E125" s="155">
        <f>IF(LEFT(C125,5)="Total",0,SUMIFS(Costing!E$1:E$79,Costing!C$1:C$79,B125,Costing!D$1:D$79,C125))</f>
        <v>0</v>
      </c>
      <c r="F125" s="60">
        <f>SUMIFS(Costing!G$1:G$79,Costing!C$1:C$79,B125,Costing!D$1:D$79,C125)</f>
        <v>0</v>
      </c>
      <c r="G125" s="92"/>
      <c r="H125" s="18"/>
      <c r="I125" s="67">
        <f t="shared" si="626"/>
        <v>0</v>
      </c>
      <c r="J125" s="92"/>
      <c r="K125" s="18"/>
      <c r="L125" s="67">
        <f t="shared" si="627"/>
        <v>0</v>
      </c>
      <c r="M125" s="92"/>
      <c r="N125" s="18"/>
      <c r="O125" s="67">
        <f t="shared" si="628"/>
        <v>0</v>
      </c>
      <c r="P125" s="92"/>
      <c r="Q125" s="18"/>
      <c r="R125" s="67">
        <f t="shared" si="629"/>
        <v>0</v>
      </c>
      <c r="S125" s="92"/>
      <c r="T125" s="18"/>
      <c r="U125" s="67">
        <f t="shared" si="630"/>
        <v>0</v>
      </c>
      <c r="V125" s="92"/>
      <c r="W125" s="18"/>
      <c r="X125" s="67">
        <f t="shared" si="631"/>
        <v>0</v>
      </c>
      <c r="Y125" s="92"/>
      <c r="Z125" s="18"/>
      <c r="AA125" s="67">
        <f t="shared" si="632"/>
        <v>0</v>
      </c>
      <c r="AB125" s="92"/>
      <c r="AC125" s="18"/>
      <c r="AD125" s="67">
        <f t="shared" si="633"/>
        <v>0</v>
      </c>
      <c r="AE125" s="92"/>
      <c r="AF125" s="18"/>
      <c r="AG125" s="67">
        <f t="shared" si="634"/>
        <v>0</v>
      </c>
      <c r="AH125" s="92"/>
      <c r="AI125" s="18"/>
      <c r="AJ125" s="67">
        <f t="shared" si="635"/>
        <v>0</v>
      </c>
      <c r="AK125" s="92"/>
      <c r="AL125" s="18"/>
      <c r="AM125" s="67">
        <f t="shared" si="636"/>
        <v>0</v>
      </c>
      <c r="AN125" s="92"/>
      <c r="AO125" s="18"/>
      <c r="AP125" s="67">
        <f t="shared" si="637"/>
        <v>0</v>
      </c>
      <c r="AQ125" s="92"/>
      <c r="AR125" s="18"/>
      <c r="AS125" s="67">
        <f t="shared" si="638"/>
        <v>0</v>
      </c>
      <c r="AT125" s="92"/>
      <c r="AU125" s="18"/>
      <c r="AV125" s="67">
        <f t="shared" si="639"/>
        <v>0</v>
      </c>
      <c r="AW125" s="92"/>
      <c r="AX125" s="18"/>
      <c r="AY125" s="67">
        <f t="shared" si="640"/>
        <v>0</v>
      </c>
      <c r="AZ125" s="92"/>
      <c r="BA125" s="18"/>
      <c r="BB125" s="67">
        <f t="shared" si="641"/>
        <v>0</v>
      </c>
      <c r="BC125" s="92"/>
      <c r="BD125" s="18"/>
      <c r="BE125" s="67">
        <f t="shared" si="642"/>
        <v>0</v>
      </c>
      <c r="BF125" s="92"/>
      <c r="BG125" s="18"/>
      <c r="BH125" s="67">
        <f t="shared" si="643"/>
        <v>0</v>
      </c>
      <c r="BI125" s="68"/>
      <c r="BJ125" s="154">
        <f t="shared" si="644"/>
        <v>0</v>
      </c>
      <c r="BK125" s="116">
        <f t="shared" si="645"/>
        <v>0</v>
      </c>
      <c r="BL125" s="50"/>
      <c r="BM125" s="5">
        <f ca="1">SUMIFS(INDIRECT("Sales!"&amp;RW125&amp;":"&amp;RW125),Sales!$1:$1,"&gt;"&amp;$BN$2,Sales!$1:$1,"&lt;="&amp;$C$2)/$BM$2*30</f>
        <v>0</v>
      </c>
      <c r="BN125" s="72"/>
      <c r="BO125" s="5">
        <f>SUMIF($DB$2:$RV$2,"&lt;"&amp;BO$2,$DB125:$RV125)-SUM($BN125:BN125)</f>
        <v>0</v>
      </c>
      <c r="BP125" s="5">
        <f>SUMIF($DB$2:$RV$2,"&lt;"&amp;BP$2,$DB125:$RV125)-SUM($BN125:BO125)</f>
        <v>0</v>
      </c>
      <c r="BQ125" s="5">
        <f>SUMIF($DB$2:$RV$2,"&lt;"&amp;BQ$2,$DB125:$RV125)-SUM($BN125:BP125)</f>
        <v>0</v>
      </c>
      <c r="BR125" s="5">
        <f>SUMIF($DB$2:$RV$2,"&lt;"&amp;BR$2,$DB125:$RV125)-SUM($BN125:BQ125)</f>
        <v>0</v>
      </c>
      <c r="BS125" s="5">
        <f>SUMIF($DB$2:$RV$2,"&lt;"&amp;BS$2,$DB125:$RV125)-SUM($BN125:BR125)</f>
        <v>0</v>
      </c>
      <c r="BT125" s="5">
        <f>SUMIF($DB$2:$RV$2,"&lt;"&amp;BT$2,$DB125:$RV125)-SUM($BN125:BS125)</f>
        <v>0</v>
      </c>
      <c r="BU125" s="5">
        <f t="shared" si="623"/>
        <v>0</v>
      </c>
      <c r="BV125" s="10"/>
      <c r="BW125" s="95"/>
      <c r="BX125" s="95">
        <v>0</v>
      </c>
      <c r="BY125" s="95">
        <v>0</v>
      </c>
      <c r="BZ125" s="95"/>
      <c r="CA125" s="95"/>
      <c r="CB125" s="95"/>
      <c r="CC125" s="79">
        <v>0</v>
      </c>
      <c r="CD125" s="79">
        <v>0</v>
      </c>
      <c r="CE125" s="79">
        <v>0</v>
      </c>
      <c r="CF125" s="79">
        <v>0</v>
      </c>
      <c r="CG125" s="79">
        <v>0</v>
      </c>
      <c r="CH125" s="79">
        <v>0</v>
      </c>
      <c r="CI125" s="79">
        <v>0</v>
      </c>
      <c r="CJ125" s="79">
        <v>0</v>
      </c>
      <c r="CK125" s="79">
        <v>0</v>
      </c>
      <c r="CL125" s="79">
        <v>0</v>
      </c>
      <c r="CM125" s="79">
        <v>0</v>
      </c>
      <c r="CN125" s="79">
        <v>0</v>
      </c>
      <c r="CO125" s="79">
        <v>0</v>
      </c>
      <c r="CP125" s="79">
        <v>0</v>
      </c>
      <c r="CQ125" s="79">
        <v>0</v>
      </c>
      <c r="CR125" s="79">
        <v>0</v>
      </c>
      <c r="CS125" s="79">
        <v>0</v>
      </c>
      <c r="CT125" s="79">
        <v>0</v>
      </c>
      <c r="CU125" s="79">
        <v>0</v>
      </c>
      <c r="CV125" s="79">
        <v>0</v>
      </c>
      <c r="CW125" s="79">
        <v>0</v>
      </c>
      <c r="CX125" s="95">
        <v>0</v>
      </c>
      <c r="CY125" s="79">
        <v>0</v>
      </c>
      <c r="CZ125" s="79">
        <v>0</v>
      </c>
      <c r="DA125" s="79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/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/>
      <c r="JN125" s="5"/>
      <c r="JO125" s="5"/>
      <c r="JP125" s="5"/>
      <c r="JQ125" s="5">
        <v>0</v>
      </c>
      <c r="JR125" s="5">
        <v>0</v>
      </c>
      <c r="JS125" s="5">
        <v>0</v>
      </c>
      <c r="JT125" s="5">
        <v>0</v>
      </c>
      <c r="JU125" s="5"/>
      <c r="JV125" s="54"/>
      <c r="JW125" s="5">
        <f>IF(BW125=0,0,IF($BJ125&gt;SUM(BX125:$JV125),IF(BW125+SUM(BX125:$JV125)&gt;$BJ125,$BJ125-SUM(JX125:$RV125),BW125),0))</f>
        <v>0</v>
      </c>
      <c r="JX125" s="5">
        <f>IF(BX125=0,0,IF($BJ125&gt;SUM(BY125:$JV125),IF(BX125+SUM(BY125:$JV125)&gt;$BJ125,$BJ125-SUM(JY125:$RV125),BX125),0))</f>
        <v>0</v>
      </c>
      <c r="JY125" s="5">
        <f>IF(BY125=0,0,IF($BJ125&gt;SUM(BZ125:$JV125),IF(BY125+SUM(BZ125:$JV125)&gt;$BJ125,$BJ125-SUM(JZ125:$RV125),BY125),0))</f>
        <v>0</v>
      </c>
      <c r="JZ125" s="5">
        <f>IF(BZ125=0,0,IF($BJ125&gt;SUM(CA125:$JV125),IF(BZ125+SUM(CA125:$JV125)&gt;$BJ125,$BJ125-SUM(KA125:$RV125),BZ125),0))</f>
        <v>0</v>
      </c>
      <c r="KA125" s="5">
        <f>IF(CA125=0,0,IF($BJ125&gt;SUM(CB125:$JV125),IF(CA125+SUM(CB125:$JV125)&gt;$BJ125,$BJ125-SUM(KB125:$RV125),CA125),0))</f>
        <v>0</v>
      </c>
      <c r="KB125" s="5">
        <f>IF(CB125=0,0,IF($BJ125&gt;SUM(CC125:$JV125),IF(CB125+SUM(CC125:$JV125)&gt;$BJ125,$BJ125-SUM(KC125:$RV125),CB125),0))</f>
        <v>0</v>
      </c>
      <c r="KC125" s="5">
        <f>IF(CC125=0,0,IF($BJ125&gt;SUM(CD125:$JV125),IF(CC125+SUM(CD125:$JV125)&gt;$BJ125,$BJ125-SUM(KD125:$RV125),CC125),0))</f>
        <v>0</v>
      </c>
      <c r="KD125" s="5">
        <f>IF(CD125=0,0,IF($BJ125&gt;SUM(CE125:$JV125),IF(CD125+SUM(CE125:$JV125)&gt;$BJ125,$BJ125-SUM(KE125:$RV125),CD125),0))</f>
        <v>0</v>
      </c>
      <c r="KE125" s="5">
        <f>IF(CE125=0,0,IF($BJ125&gt;SUM(CF125:$JV125),IF(CE125+SUM(CF125:$JV125)&gt;$BJ125,$BJ125-SUM(KF125:$RV125),CE125),0))</f>
        <v>0</v>
      </c>
      <c r="KF125" s="5">
        <f>IF(CF125=0,0,IF($BJ125&gt;SUM(CG125:$JV125),IF(CF125+SUM(CG125:$JV125)&gt;$BJ125,$BJ125-SUM(KG125:$RV125),CF125),0))</f>
        <v>0</v>
      </c>
      <c r="KG125" s="5">
        <f>IF(CG125=0,0,IF($BJ125&gt;SUM(CH125:$JV125),IF(CG125+SUM(CH125:$JV125)&gt;$BJ125,$BJ125-SUM(KH125:$RV125),CG125),0))</f>
        <v>0</v>
      </c>
      <c r="KH125" s="5">
        <f>IF(CH125=0,0,IF($BJ125&gt;SUM(CI125:$JV125),IF(CH125+SUM(CI125:$JV125)&gt;$BJ125,$BJ125-SUM(KI125:$RV125),CH125),0))</f>
        <v>0</v>
      </c>
      <c r="KI125" s="5">
        <f>IF(CI125=0,0,IF($BJ125&gt;SUM(CJ125:$JV125),IF(CI125+SUM(CJ125:$JV125)&gt;$BJ125,$BJ125-SUM(KJ125:$RV125),CI125),0))</f>
        <v>0</v>
      </c>
      <c r="KJ125" s="5">
        <f>IF(CJ125=0,0,IF($BJ125&gt;SUM(CK125:$JV125),IF(CJ125+SUM(CK125:$JV125)&gt;$BJ125,$BJ125-SUM(KK125:$RV125),CJ125),0))</f>
        <v>0</v>
      </c>
      <c r="KK125" s="5">
        <f>IF(CK125=0,0,IF($BJ125&gt;SUM(CL125:$JV125),IF(CK125+SUM(CL125:$JV125)&gt;$BJ125,$BJ125-SUM(KL125:$RV125),CK125),0))</f>
        <v>0</v>
      </c>
      <c r="KL125" s="5">
        <f>IF(CL125=0,0,IF($BJ125&gt;SUM(CM125:$JV125),IF(CL125+SUM(CM125:$JV125)&gt;$BJ125,$BJ125-SUM(KM125:$RV125),CL125),0))</f>
        <v>0</v>
      </c>
      <c r="KM125" s="5">
        <f>IF(CM125=0,0,IF($BJ125&gt;SUM(CN125:$JV125),IF(CM125+SUM(CN125:$JV125)&gt;$BJ125,$BJ125-SUM(KN125:$RV125),CM125),0))</f>
        <v>0</v>
      </c>
      <c r="KN125" s="5">
        <f>IF(CN125=0,0,IF($BJ125&gt;SUM(CO125:$JV125),IF(CN125+SUM(CO125:$JV125)&gt;$BJ125,$BJ125-SUM(KO125:$RV125),CN125),0))</f>
        <v>0</v>
      </c>
      <c r="KO125" s="5">
        <f>IF(CO125=0,0,IF($BJ125&gt;SUM(CP125:$JV125),IF(CO125+SUM(CP125:$JV125)&gt;$BJ125,$BJ125-SUM(KP125:$RV125),CO125),0))</f>
        <v>0</v>
      </c>
      <c r="KP125" s="5">
        <f>IF(CP125=0,0,IF($BJ125&gt;SUM(CQ125:$JV125),IF(CP125+SUM(CQ125:$JV125)&gt;$BJ125,$BJ125-SUM(KQ125:$RV125),CP125),0))</f>
        <v>0</v>
      </c>
      <c r="KQ125" s="5">
        <f>IF(CQ125=0,0,IF($BJ125&gt;SUM(CR125:$JV125),IF(CQ125+SUM(CR125:$JV125)&gt;$BJ125,$BJ125-SUM(KR125:$RV125),CQ125),0))</f>
        <v>0</v>
      </c>
      <c r="KR125" s="5">
        <f>IF(CR125=0,0,IF($BJ125&gt;SUM(CS125:$JV125),IF(CR125+SUM(CS125:$JV125)&gt;$BJ125,$BJ125-SUM(KS125:$RV125),CR125),0))</f>
        <v>0</v>
      </c>
      <c r="KS125" s="5">
        <f>IF(CS125=0,0,IF($BJ125&gt;SUM(CT125:$JV125),IF(CS125+SUM(CT125:$JV125)&gt;$BJ125,$BJ125-SUM(KT125:$RV125),CS125),0))</f>
        <v>0</v>
      </c>
      <c r="KT125" s="5">
        <f>IF(CT125=0,0,IF($BJ125&gt;SUM(CU125:$JV125),IF(CT125+SUM(CU125:$JV125)&gt;$BJ125,$BJ125-SUM(KU125:$RV125),CT125),0))</f>
        <v>0</v>
      </c>
      <c r="KU125" s="5">
        <f>IF(CU125=0,0,IF($BJ125&gt;SUM(CV125:$JV125),IF(CU125+SUM(CV125:$JV125)&gt;$BJ125,$BJ125-SUM(KV125:$RV125),CU125),0))</f>
        <v>0</v>
      </c>
      <c r="KV125" s="5">
        <f>IF(CV125=0,0,IF($BJ125&gt;SUM(CW125:$JV125),IF(CV125+SUM(CW125:$JV125)&gt;$BJ125,$BJ125-SUM(KW125:$RV125),CV125),0))</f>
        <v>0</v>
      </c>
      <c r="KW125" s="5">
        <f>IF(CW125=0,0,IF($BJ125&gt;SUM(CX125:$JV125),IF(CW125+SUM(CX125:$JV125)&gt;$BJ125,$BJ125-SUM(KX125:$RV125),CW125),0))</f>
        <v>0</v>
      </c>
      <c r="KX125" s="5">
        <f>IF(CX125=0,0,IF($BJ125&gt;SUM(CY125:$JV125),IF(CX125+SUM(CY125:$JV125)&gt;$BJ125,$BJ125-SUM(KY125:$RV125),CX125),0))</f>
        <v>0</v>
      </c>
      <c r="KY125" s="5">
        <f>IF(CY125=0,0,IF($BJ125&gt;SUM(CZ125:$JV125),IF(CY125+SUM(CZ125:$JV125)&gt;$BJ125,$BJ125-SUM(KZ125:$RV125),CY125),0))</f>
        <v>0</v>
      </c>
      <c r="KZ125" s="5">
        <f>IF(CZ125=0,0,IF($BJ125&gt;SUM(DA125:$JV125),IF(CZ125+SUM(DA125:$JV125)&gt;$BJ125,$BJ125-SUM(LA125:$RV125),CZ125),0))</f>
        <v>0</v>
      </c>
      <c r="LA125" s="5">
        <f>IF(DA125=0,0,IF($BJ125&gt;SUM(DB125:$JV125),IF(DA125+SUM(DB125:$JV125)&gt;$BJ125,$BJ125-SUM(LB125:$RV125),DA125),0))</f>
        <v>0</v>
      </c>
      <c r="LB125" s="5">
        <f>IF(DB125=0,0,IF($BJ125&gt;SUM(DC125:$JV125),IF(DB125+SUM(DC125:$JV125)&gt;$BJ125,$BJ125-SUM(LC125:$RV125),DB125),0))</f>
        <v>0</v>
      </c>
      <c r="LC125" s="5">
        <f>IF(DC125=0,0,IF($BJ125&gt;SUM(DD125:$JV125),IF(DC125+SUM(DD125:$JV125)&gt;$BJ125,$BJ125-SUM(LD125:$RV125),DC125),0))</f>
        <v>0</v>
      </c>
      <c r="LD125" s="5">
        <f>IF(DD125=0,0,IF($BJ125&gt;SUM(DE125:$JV125),IF(DD125+SUM(DE125:$JV125)&gt;$BJ125,$BJ125-SUM(LE125:$RV125),DD125),0))</f>
        <v>0</v>
      </c>
      <c r="LE125" s="5">
        <f>IF(DE125=0,0,IF($BJ125&gt;SUM(DF125:$JV125),IF(DE125+SUM(DF125:$JV125)&gt;$BJ125,$BJ125-SUM(LF125:$RV125),DE125),0))</f>
        <v>0</v>
      </c>
      <c r="LF125" s="5">
        <f>IF(DF125=0,0,IF($BJ125&gt;SUM(DG125:$JV125),IF(DF125+SUM(DG125:$JV125)&gt;$BJ125,$BJ125-SUM(LG125:$RV125),DF125),0))</f>
        <v>0</v>
      </c>
      <c r="LG125" s="5">
        <f>IF(DG125=0,0,IF($BJ125&gt;SUM(DH125:$JV125),IF(DG125+SUM(DH125:$JV125)&gt;$BJ125,$BJ125-SUM(LH125:$RV125),DG125),0))</f>
        <v>0</v>
      </c>
      <c r="LH125" s="5">
        <f>IF(DH125=0,0,IF($BJ125&gt;SUM(DI125:$JV125),IF(DH125+SUM(DI125:$JV125)&gt;$BJ125,$BJ125-SUM(LI125:$RV125),DH125),0))</f>
        <v>0</v>
      </c>
      <c r="LI125" s="5">
        <f>IF(DI125=0,0,IF($BJ125&gt;SUM(DJ125:$JV125),IF(DI125+SUM(DJ125:$JV125)&gt;$BJ125,$BJ125-SUM(LJ125:$RV125),DI125),0))</f>
        <v>0</v>
      </c>
      <c r="LJ125" s="5">
        <f>IF(DJ125=0,0,IF($BJ125&gt;SUM(DK125:$JV125),IF(DJ125+SUM(DK125:$JV125)&gt;$BJ125,$BJ125-SUM(LK125:$RV125),DJ125),0))</f>
        <v>0</v>
      </c>
      <c r="LK125" s="5">
        <f>IF(DK125=0,0,IF($BJ125&gt;SUM(DL125:$JV125),IF(DK125+SUM(DL125:$JV125)&gt;$BJ125,$BJ125-SUM(LL125:$RV125),DK125),0))</f>
        <v>0</v>
      </c>
      <c r="LL125" s="5">
        <f>IF(DL125=0,0,IF($BJ125&gt;SUM(DM125:$JV125),IF(DL125+SUM(DM125:$JV125)&gt;$BJ125,$BJ125-SUM(LM125:$RV125),DL125),0))</f>
        <v>0</v>
      </c>
      <c r="LM125" s="5">
        <f>IF(DM125=0,0,IF($BJ125&gt;SUM(DN125:$JV125),IF(DM125+SUM(DN125:$JV125)&gt;$BJ125,$BJ125-SUM(LN125:$RV125),DM125),0))</f>
        <v>0</v>
      </c>
      <c r="LN125" s="5">
        <f>IF(DN125=0,0,IF($BJ125&gt;SUM(DO125:$JV125),IF(DN125+SUM(DO125:$JV125)&gt;$BJ125,$BJ125-SUM(LO125:$RV125),DN125),0))</f>
        <v>0</v>
      </c>
      <c r="LO125" s="5">
        <f>IF(DO125=0,0,IF($BJ125&gt;SUM(DP125:$JV125),IF(DO125+SUM(DP125:$JV125)&gt;$BJ125,$BJ125-SUM(LP125:$RV125),DO125),0))</f>
        <v>0</v>
      </c>
      <c r="LP125" s="5">
        <f>IF(DP125=0,0,IF($BJ125&gt;SUM(DQ125:$JV125),IF(DP125+SUM(DQ125:$JV125)&gt;$BJ125,$BJ125-SUM(LQ125:$RV125),DP125),0))</f>
        <v>0</v>
      </c>
      <c r="LQ125" s="5">
        <f>IF(DQ125=0,0,IF($BJ125&gt;SUM(DR125:$JV125),IF(DQ125+SUM(DR125:$JV125)&gt;$BJ125,$BJ125-SUM(LR125:$RV125),DQ125),0))</f>
        <v>0</v>
      </c>
      <c r="LR125" s="5">
        <f>IF(DR125=0,0,IF($BJ125&gt;SUM(DS125:$JV125),IF(DR125+SUM(DS125:$JV125)&gt;$BJ125,$BJ125-SUM(LS125:$RV125),DR125),0))</f>
        <v>0</v>
      </c>
      <c r="LS125" s="5">
        <f>IF(DS125=0,0,IF($BJ125&gt;SUM(DT125:$JV125),IF(DS125+SUM(DT125:$JV125)&gt;$BJ125,$BJ125-SUM(LT125:$RV125),DS125),0))</f>
        <v>0</v>
      </c>
      <c r="LT125" s="5">
        <f>IF(DT125=0,0,IF($BJ125&gt;SUM(DU125:$JV125),IF(DT125+SUM(DU125:$JV125)&gt;$BJ125,$BJ125-SUM(LU125:$RV125),DT125),0))</f>
        <v>0</v>
      </c>
      <c r="LU125" s="5">
        <f>IF(DU125=0,0,IF($BJ125&gt;SUM(DV125:$JV125),IF(DU125+SUM(DV125:$JV125)&gt;$BJ125,$BJ125-SUM(LV125:$RV125),DU125),0))</f>
        <v>0</v>
      </c>
      <c r="LV125" s="5">
        <f>IF(DV125=0,0,IF($BJ125&gt;SUM(DW125:$JV125),IF(DV125+SUM(DW125:$JV125)&gt;$BJ125,$BJ125-SUM(LW125:$RV125),DV125),0))</f>
        <v>0</v>
      </c>
      <c r="LW125" s="5">
        <f>IF(DW125=0,0,IF($BJ125&gt;SUM(DX125:$JV125),IF(DW125+SUM(DX125:$JV125)&gt;$BJ125,$BJ125-SUM(LX125:$RV125),DW125),0))</f>
        <v>0</v>
      </c>
      <c r="LX125" s="5">
        <f>IF(DX125=0,0,IF($BJ125&gt;SUM(DY125:$JV125),IF(DX125+SUM(DY125:$JV125)&gt;$BJ125,$BJ125-SUM(LY125:$RV125),DX125),0))</f>
        <v>0</v>
      </c>
      <c r="LY125" s="5">
        <f>IF(DY125=0,0,IF($BJ125&gt;SUM(DZ125:$JV125),IF(DY125+SUM(DZ125:$JV125)&gt;$BJ125,$BJ125-SUM(LZ125:$RV125),DY125),0))</f>
        <v>0</v>
      </c>
      <c r="LZ125" s="5">
        <f>IF(DZ125=0,0,IF($BJ125&gt;SUM(EA125:$JV125),IF(DZ125+SUM(EA125:$JV125)&gt;$BJ125,$BJ125-SUM(MA125:$RV125),DZ125),0))</f>
        <v>0</v>
      </c>
      <c r="MA125" s="5">
        <f>IF(EA125=0,0,IF($BJ125&gt;SUM(EB125:$JV125),IF(EA125+SUM(EB125:$JV125)&gt;$BJ125,$BJ125-SUM(MB125:$RV125),EA125),0))</f>
        <v>0</v>
      </c>
      <c r="MB125" s="5">
        <f>IF(EB125=0,0,IF($BJ125&gt;SUM(EC125:$JV125),IF(EB125+SUM(EC125:$JV125)&gt;$BJ125,$BJ125-SUM(MC125:$RV125),EB125),0))</f>
        <v>0</v>
      </c>
      <c r="MC125" s="5">
        <f>IF(EC125=0,0,IF($BJ125&gt;SUM(ED125:$JV125),IF(EC125+SUM(ED125:$JV125)&gt;$BJ125,$BJ125-SUM(MD125:$RV125),EC125),0))</f>
        <v>0</v>
      </c>
      <c r="MD125" s="5">
        <f>IF(ED125=0,0,IF($BJ125&gt;SUM(EE125:$JV125),IF(ED125+SUM(EE125:$JV125)&gt;$BJ125,$BJ125-SUM(ME125:$RV125),ED125),0))</f>
        <v>0</v>
      </c>
      <c r="ME125" s="5">
        <f>IF(EE125=0,0,IF($BJ125&gt;SUM(EF125:$JV125),IF(EE125+SUM(EF125:$JV125)&gt;$BJ125,$BJ125-SUM(MF125:$RV125),EE125),0))</f>
        <v>0</v>
      </c>
      <c r="MF125" s="5">
        <f>IF(EF125=0,0,IF($BJ125&gt;SUM(EG125:$JV125),IF(EF125+SUM(EG125:$JV125)&gt;$BJ125,$BJ125-SUM(MG125:$RV125),EF125),0))</f>
        <v>0</v>
      </c>
      <c r="MG125" s="5">
        <f>IF(EG125=0,0,IF($BJ125&gt;SUM(EH125:$JV125),IF(EG125+SUM(EH125:$JV125)&gt;$BJ125,$BJ125-SUM(MH125:$RV125),EG125),0))</f>
        <v>0</v>
      </c>
      <c r="MH125" s="5">
        <f>IF(EH125=0,0,IF($BJ125&gt;SUM(EI125:$JV125),IF(EH125+SUM(EI125:$JV125)&gt;$BJ125,$BJ125-SUM(MI125:$RV125),EH125),0))</f>
        <v>0</v>
      </c>
      <c r="MI125" s="5">
        <f>IF(EI125=0,0,IF($BJ125&gt;SUM(EJ125:$JV125),IF(EI125+SUM(EJ125:$JV125)&gt;$BJ125,$BJ125-SUM(MJ125:$RV125),EI125),0))</f>
        <v>0</v>
      </c>
      <c r="MJ125" s="5">
        <f>IF(EJ125=0,0,IF($BJ125&gt;SUM(EK125:$JV125),IF(EJ125+SUM(EK125:$JV125)&gt;$BJ125,$BJ125-SUM(MK125:$RV125),EJ125),0))</f>
        <v>0</v>
      </c>
      <c r="MK125" s="5">
        <f>IF(EK125=0,0,IF($BJ125&gt;SUM(EL125:$JV125),IF(EK125+SUM(EL125:$JV125)&gt;$BJ125,$BJ125-SUM(ML125:$RV125),EK125),0))</f>
        <v>0</v>
      </c>
      <c r="ML125" s="5">
        <f>IF(EL125=0,0,IF($BJ125&gt;SUM(EM125:$JV125),IF(EL125+SUM(EM125:$JV125)&gt;$BJ125,$BJ125-SUM(MM125:$RV125),EL125),0))</f>
        <v>0</v>
      </c>
      <c r="MM125" s="5">
        <f>IF(EM125=0,0,IF($BJ125&gt;SUM(EN125:$JV125),IF(EM125+SUM(EN125:$JV125)&gt;$BJ125,$BJ125-SUM(MN125:$RV125),EM125),0))</f>
        <v>0</v>
      </c>
      <c r="MN125" s="5">
        <f>IF(EN125=0,0,IF($BJ125&gt;SUM(EO125:$JV125),IF(EN125+SUM(EO125:$JV125)&gt;$BJ125,$BJ125-SUM(MO125:$RV125),EN125),0))</f>
        <v>0</v>
      </c>
      <c r="MO125" s="5">
        <f>IF(EO125=0,0,IF($BJ125&gt;SUM(EP125:$JV125),IF(EO125+SUM(EP125:$JV125)&gt;$BJ125,$BJ125-SUM(MP125:$RV125),EO125),0))</f>
        <v>0</v>
      </c>
      <c r="MP125" s="5">
        <f>IF(EP125=0,0,IF($BJ125&gt;SUM(EQ125:$JV125),IF(EP125+SUM(EQ125:$JV125)&gt;$BJ125,$BJ125-SUM(MQ125:$RV125),EP125),0))</f>
        <v>0</v>
      </c>
      <c r="MQ125" s="5">
        <f>IF(EQ125=0,0,IF($BJ125&gt;SUM(ER125:$JV125),IF(EQ125+SUM(ER125:$JV125)&gt;$BJ125,$BJ125-SUM(MR125:$RV125),EQ125),0))</f>
        <v>0</v>
      </c>
      <c r="MR125" s="5">
        <f>IF(ER125=0,0,IF($BJ125&gt;SUM(ES125:$JV125),IF(ER125+SUM(ES125:$JV125)&gt;$BJ125,$BJ125-SUM(MS125:$RV125),ER125),0))</f>
        <v>0</v>
      </c>
      <c r="MS125" s="5">
        <f>IF(ES125=0,0,IF($BJ125&gt;SUM(ET125:$JV125),IF(ES125+SUM(ET125:$JV125)&gt;$BJ125,$BJ125-SUM(MT125:$RV125),ES125),0))</f>
        <v>0</v>
      </c>
      <c r="MT125" s="5">
        <f>IF(ET125=0,0,IF($BJ125&gt;SUM(EU125:$JV125),IF(ET125+SUM(EU125:$JV125)&gt;$BJ125,$BJ125-SUM(MU125:$RV125),ET125),0))</f>
        <v>0</v>
      </c>
      <c r="MU125" s="5">
        <f>IF(EU125=0,0,IF($BJ125&gt;SUM(EV125:$JV125),IF(EU125+SUM(EV125:$JV125)&gt;$BJ125,$BJ125-SUM(MV125:$RV125),EU125),0))</f>
        <v>0</v>
      </c>
      <c r="MV125" s="5">
        <f>IF(EV125=0,0,IF($BJ125&gt;SUM(EW125:$JV125),IF(EV125+SUM(EW125:$JV125)&gt;$BJ125,$BJ125-SUM(MW125:$RV125),EV125),0))</f>
        <v>0</v>
      </c>
      <c r="MW125" s="5">
        <f>IF(EW125=0,0,IF($BJ125&gt;SUM(EX125:$JV125),IF(EW125+SUM(EX125:$JV125)&gt;$BJ125,$BJ125-SUM(MX125:$RV125),EW125),0))</f>
        <v>0</v>
      </c>
      <c r="MX125" s="5">
        <f>IF(EX125=0,0,IF($BJ125&gt;SUM(EY125:$JV125),IF(EX125+SUM(EY125:$JV125)&gt;$BJ125,$BJ125-SUM(MY125:$RV125),EX125),0))</f>
        <v>0</v>
      </c>
      <c r="MY125" s="5">
        <f>IF(EY125=0,0,IF($BJ125&gt;SUM(EZ125:$JV125),IF(EY125+SUM(EZ125:$JV125)&gt;$BJ125,$BJ125-SUM(MZ125:$RV125),EY125),0))</f>
        <v>0</v>
      </c>
      <c r="MZ125" s="5">
        <f>IF(EZ125=0,0,IF($BJ125&gt;SUM(FA125:$JV125),IF(EZ125+SUM(FA125:$JV125)&gt;$BJ125,$BJ125-SUM(NA125:$RV125),EZ125),0))</f>
        <v>0</v>
      </c>
      <c r="NA125" s="5">
        <f>IF(FA125=0,0,IF($BJ125&gt;SUM(FB125:$JV125),IF(FA125+SUM(FB125:$JV125)&gt;$BJ125,$BJ125-SUM(NB125:$RV125),FA125),0))</f>
        <v>0</v>
      </c>
      <c r="NB125" s="5">
        <f>IF(FB125=0,0,IF($BJ125&gt;SUM(FC125:$JV125),IF(FB125+SUM(FC125:$JV125)&gt;$BJ125,$BJ125-SUM(NC125:$RV125),FB125),0))</f>
        <v>0</v>
      </c>
      <c r="NC125" s="5">
        <f>IF(FC125=0,0,IF($BJ125&gt;SUM(FD125:$JV125),IF(FC125+SUM(FD125:$JV125)&gt;$BJ125,$BJ125-SUM(ND125:$RV125),FC125),0))</f>
        <v>0</v>
      </c>
      <c r="ND125" s="5">
        <f>IF(FD125=0,0,IF($BJ125&gt;SUM(FE125:$JV125),IF(FD125+SUM(FE125:$JV125)&gt;$BJ125,$BJ125-SUM(NE125:$RV125),FD125),0))</f>
        <v>0</v>
      </c>
      <c r="NE125" s="5">
        <f>IF(FE125=0,0,IF($BJ125&gt;SUM(FF125:$JV125),IF(FE125+SUM(FF125:$JV125)&gt;$BJ125,$BJ125-SUM(NF125:$RV125),FE125),0))</f>
        <v>0</v>
      </c>
      <c r="NF125" s="5">
        <f>IF(FF125=0,0,IF($BJ125&gt;SUM(FG125:$JV125),IF(FF125+SUM(FG125:$JV125)&gt;$BJ125,$BJ125-SUM(NG125:$RV125),FF125),0))</f>
        <v>0</v>
      </c>
      <c r="NG125" s="5">
        <f>IF(FG125=0,0,IF($BJ125&gt;SUM(FH125:$JV125),IF(FG125+SUM(FH125:$JV125)&gt;$BJ125,$BJ125-SUM(NH125:$RV125),FG125),0))</f>
        <v>0</v>
      </c>
      <c r="NH125" s="5">
        <f>IF(FH125=0,0,IF($BJ125&gt;SUM(FI125:$JV125),IF(FH125+SUM(FI125:$JV125)&gt;$BJ125,$BJ125-SUM(NI125:$RV125),FH125),0))</f>
        <v>0</v>
      </c>
      <c r="NI125" s="5">
        <f>IF(FI125=0,0,IF($BJ125&gt;SUM(FJ125:$JV125),IF(FI125+SUM(FJ125:$JV125)&gt;$BJ125,$BJ125-SUM(NJ125:$RV125),FI125),0))</f>
        <v>0</v>
      </c>
      <c r="NJ125" s="5">
        <f>IF(FJ125=0,0,IF($BJ125&gt;SUM(FK125:$JV125),IF(FJ125+SUM(FK125:$JV125)&gt;$BJ125,$BJ125-SUM(NK125:$RV125),FJ125),0))</f>
        <v>0</v>
      </c>
      <c r="NK125" s="5">
        <f>IF(FK125=0,0,IF($BJ125&gt;SUM(FL125:$JV125),IF(FK125+SUM(FL125:$JV125)&gt;$BJ125,$BJ125-SUM(NL125:$RV125),FK125),0))</f>
        <v>0</v>
      </c>
      <c r="NL125" s="5">
        <f>IF(FL125=0,0,IF($BJ125&gt;SUM(FM125:$JV125),IF(FL125+SUM(FM125:$JV125)&gt;$BJ125,$BJ125-SUM(NM125:$RV125),FL125),0))</f>
        <v>0</v>
      </c>
      <c r="NM125" s="5">
        <f>IF(FM125=0,0,IF($BJ125&gt;SUM(FN125:$JV125),IF(FM125+SUM(FN125:$JV125)&gt;$BJ125,$BJ125-SUM(NN125:$RV125),FM125),0))</f>
        <v>0</v>
      </c>
      <c r="NN125" s="5">
        <f>IF(FN125=0,0,IF($BJ125&gt;SUM(FO125:$JV125),IF(FN125+SUM(FO125:$JV125)&gt;$BJ125,$BJ125-SUM(NO125:$RV125),FN125),0))</f>
        <v>0</v>
      </c>
      <c r="NO125" s="5">
        <f>IF(FO125=0,0,IF($BJ125&gt;SUM(FP125:$JV125),IF(FO125+SUM(FP125:$JV125)&gt;$BJ125,$BJ125-SUM(NP125:$RV125),FO125),0))</f>
        <v>0</v>
      </c>
      <c r="NP125" s="5">
        <f>IF(FP125=0,0,IF($BJ125&gt;SUM(FQ125:$JV125),IF(FP125+SUM(FQ125:$JV125)&gt;$BJ125,$BJ125-SUM(NQ125:$RV125),FP125),0))</f>
        <v>0</v>
      </c>
      <c r="NQ125" s="5">
        <f>IF(FQ125=0,0,IF($BJ125&gt;SUM(FR125:$JV125),IF(FQ125+SUM(FR125:$JV125)&gt;$BJ125,$BJ125-SUM(NR125:$RV125),FQ125),0))</f>
        <v>0</v>
      </c>
      <c r="NR125" s="5">
        <f>IF(FR125=0,0,IF($BJ125&gt;SUM(FS125:$JV125),IF(FR125+SUM(FS125:$JV125)&gt;$BJ125,$BJ125-SUM(NS125:$RV125),FR125),0))</f>
        <v>0</v>
      </c>
      <c r="NS125" s="5">
        <f>IF(FS125=0,0,IF($BJ125&gt;SUM(FT125:$JV125),IF(FS125+SUM(FT125:$JV125)&gt;$BJ125,$BJ125-SUM(NT125:$RV125),FS125),0))</f>
        <v>0</v>
      </c>
      <c r="NT125" s="5">
        <f>IF(FT125=0,0,IF($BJ125&gt;SUM(FU125:$JV125),IF(FT125+SUM(FU125:$JV125)&gt;$BJ125,$BJ125-SUM(NU125:$RV125),FT125),0))</f>
        <v>0</v>
      </c>
      <c r="NU125" s="5">
        <f>IF(FU125=0,0,IF($BJ125&gt;SUM(FV125:$JV125),IF(FU125+SUM(FV125:$JV125)&gt;$BJ125,$BJ125-SUM(NV125:$RV125),FU125),0))</f>
        <v>0</v>
      </c>
      <c r="NV125" s="5">
        <f>IF(FV125=0,0,IF($BJ125&gt;SUM(FW125:$JV125),IF(FV125+SUM(FW125:$JV125)&gt;$BJ125,$BJ125-SUM(NW125:$RV125),FV125),0))</f>
        <v>0</v>
      </c>
      <c r="NW125" s="5">
        <f>IF(FW125=0,0,IF($BJ125&gt;SUM(FX125:$JV125),IF(FW125+SUM(FX125:$JV125)&gt;$BJ125,$BJ125-SUM(NX125:$RV125),FW125),0))</f>
        <v>0</v>
      </c>
      <c r="NX125" s="5">
        <f>IF(FX125=0,0,IF($BJ125&gt;SUM(FY125:$JV125),IF(FX125+SUM(FY125:$JV125)&gt;$BJ125,$BJ125-SUM(NY125:$RV125),FX125),0))</f>
        <v>0</v>
      </c>
      <c r="NY125" s="5">
        <f>IF(FY125=0,0,IF($BJ125&gt;SUM(FZ125:$JV125),IF(FY125+SUM(FZ125:$JV125)&gt;$BJ125,$BJ125-SUM(NZ125:$RV125),FY125),0))</f>
        <v>0</v>
      </c>
      <c r="NZ125" s="5">
        <f>IF(FZ125=0,0,IF($BJ125&gt;SUM(GA125:$JV125),IF(FZ125+SUM(GA125:$JV125)&gt;$BJ125,$BJ125-SUM(OA125:$RV125),FZ125),0))</f>
        <v>0</v>
      </c>
      <c r="OA125" s="5">
        <f>IF(GA125=0,0,IF($BJ125&gt;SUM(GB125:$JV125),IF(GA125+SUM(GB125:$JV125)&gt;$BJ125,$BJ125-SUM(OB125:$RV125),GA125),0))</f>
        <v>0</v>
      </c>
      <c r="OB125" s="5">
        <f>IF(GB125=0,0,IF($BJ125&gt;SUM(GC125:$JV125),IF(GB125+SUM(GC125:$JV125)&gt;$BJ125,$BJ125-SUM(OC125:$RV125),GB125),0))</f>
        <v>0</v>
      </c>
      <c r="OC125" s="5">
        <f>IF(GC125=0,0,IF($BJ125&gt;SUM(GD125:$JV125),IF(GC125+SUM(GD125:$JV125)&gt;$BJ125,$BJ125-SUM(OD125:$RV125),GC125),0))</f>
        <v>0</v>
      </c>
      <c r="OD125" s="5">
        <f>IF(GD125=0,0,IF($BJ125&gt;SUM(GE125:$JV125),IF(GD125+SUM(GE125:$JV125)&gt;$BJ125,$BJ125-SUM(OE125:$RV125),GD125),0))</f>
        <v>0</v>
      </c>
      <c r="OE125" s="5">
        <f>IF(GE125=0,0,IF($BJ125&gt;SUM(GF125:$JV125),IF(GE125+SUM(GF125:$JV125)&gt;$BJ125,$BJ125-SUM(OF125:$RV125),GE125),0))</f>
        <v>0</v>
      </c>
      <c r="OF125" s="5">
        <f>IF(GF125=0,0,IF($BJ125&gt;SUM(GG125:$JV125),IF(GF125+SUM(GG125:$JV125)&gt;$BJ125,$BJ125-SUM(OG125:$RV125),GF125),0))</f>
        <v>0</v>
      </c>
      <c r="OG125" s="5">
        <f>IF(GG125=0,0,IF($BJ125&gt;SUM(GH125:$JV125),IF(GG125+SUM(GH125:$JV125)&gt;$BJ125,$BJ125-SUM(OH125:$RV125),GG125),0))</f>
        <v>0</v>
      </c>
      <c r="OH125" s="5">
        <f>IF(GH125=0,0,IF($BJ125&gt;SUM(GI125:$JV125),IF(GH125+SUM(GI125:$JV125)&gt;$BJ125,$BJ125-SUM(OI125:$RV125),GH125),0))</f>
        <v>0</v>
      </c>
      <c r="OI125" s="5">
        <f>IF(GI125=0,0,IF($BJ125&gt;SUM(GJ125:$JV125),IF(GI125+SUM(GJ125:$JV125)&gt;$BJ125,$BJ125-SUM(OJ125:$RV125),GI125),0))</f>
        <v>0</v>
      </c>
      <c r="OJ125" s="5">
        <f>IF(GJ125=0,0,IF($BJ125&gt;SUM(GK125:$JV125),IF(GJ125+SUM(GK125:$JV125)&gt;$BJ125,$BJ125-SUM(OK125:$RV125),GJ125),0))</f>
        <v>0</v>
      </c>
      <c r="OK125" s="5">
        <f>IF(GK125=0,0,IF($BJ125&gt;SUM(GL125:$JV125),IF(GK125+SUM(GL125:$JV125)&gt;$BJ125,$BJ125-SUM(OL125:$RV125),GK125),0))</f>
        <v>0</v>
      </c>
      <c r="OL125" s="5">
        <f>IF(GL125=0,0,IF($BJ125&gt;SUM(GM125:$JV125),IF(GL125+SUM(GM125:$JV125)&gt;$BJ125,$BJ125-SUM(OM125:$RV125),GL125),0))</f>
        <v>0</v>
      </c>
      <c r="OM125" s="5">
        <f>IF(GM125=0,0,IF($BJ125&gt;SUM(GN125:$JV125),IF(GM125+SUM(GN125:$JV125)&gt;$BJ125,$BJ125-SUM(ON125:$RV125),GM125),0))</f>
        <v>0</v>
      </c>
      <c r="ON125" s="5">
        <f>IF(GN125=0,0,IF($BJ125&gt;SUM(GO125:$JV125),IF(GN125+SUM(GO125:$JV125)&gt;$BJ125,$BJ125-SUM(OO125:$RV125),GN125),0))</f>
        <v>0</v>
      </c>
      <c r="OO125" s="5">
        <f>IF(GO125=0,0,IF($BJ125&gt;SUM(GP125:$JV125),IF(GO125+SUM(GP125:$JV125)&gt;$BJ125,$BJ125-SUM(OP125:$RV125),GO125),0))</f>
        <v>0</v>
      </c>
      <c r="OP125" s="5">
        <f>IF(GP125=0,0,IF($BJ125&gt;SUM(GQ125:$JV125),IF(GP125+SUM(GQ125:$JV125)&gt;$BJ125,$BJ125-SUM(OQ125:$RV125),GP125),0))</f>
        <v>0</v>
      </c>
      <c r="OQ125" s="5">
        <f>IF(GQ125=0,0,IF($BJ125&gt;SUM(GR125:$JV125),IF(GQ125+SUM(GR125:$JV125)&gt;$BJ125,$BJ125-SUM(OR125:$RV125),GQ125),0))</f>
        <v>0</v>
      </c>
      <c r="OR125" s="5">
        <f>IF(GR125=0,0,IF($BJ125&gt;SUM(GS125:$JV125),IF(GR125+SUM(GS125:$JV125)&gt;$BJ125,$BJ125-SUM(OS125:$RV125),GR125),0))</f>
        <v>0</v>
      </c>
      <c r="OS125" s="5">
        <f>IF(GS125=0,0,IF($BJ125&gt;SUM(GT125:$JV125),IF(GS125+SUM(GT125:$JV125)&gt;$BJ125,$BJ125-SUM(OT125:$RV125),GS125),0))</f>
        <v>0</v>
      </c>
      <c r="OT125" s="5">
        <f>IF(GT125=0,0,IF($BJ125&gt;SUM(GU125:$JV125),IF(GT125+SUM(GU125:$JV125)&gt;$BJ125,$BJ125-SUM(OU125:$RV125),GT125),0))</f>
        <v>0</v>
      </c>
      <c r="OU125" s="5">
        <f>IF(GU125=0,0,IF($BJ125&gt;SUM(GV125:$JV125),IF(GU125+SUM(GV125:$JV125)&gt;$BJ125,$BJ125-SUM(OV125:$RV125),GU125),0))</f>
        <v>0</v>
      </c>
      <c r="OV125" s="5">
        <f>IF(GV125=0,0,IF($BJ125&gt;SUM(GW125:$JV125),IF(GV125+SUM(GW125:$JV125)&gt;$BJ125,$BJ125-SUM(OW125:$RV125),GV125),0))</f>
        <v>0</v>
      </c>
      <c r="OW125" s="5">
        <f>IF(GW125=0,0,IF($BJ125&gt;SUM(GX125:$JV125),IF(GW125+SUM(GX125:$JV125)&gt;$BJ125,$BJ125-SUM(OX125:$RV125),GW125),0))</f>
        <v>0</v>
      </c>
      <c r="OX125" s="5">
        <f>IF(GX125=0,0,IF($BJ125&gt;SUM(GY125:$JV125),IF(GX125+SUM(GY125:$JV125)&gt;$BJ125,$BJ125-SUM(OY125:$RV125),GX125),0))</f>
        <v>0</v>
      </c>
      <c r="OY125" s="5">
        <f>IF(GY125=0,0,IF($BJ125&gt;SUM(GZ125:$JV125),IF(GY125+SUM(GZ125:$JV125)&gt;$BJ125,$BJ125-SUM(OZ125:$RV125),GY125),0))</f>
        <v>0</v>
      </c>
      <c r="OZ125" s="5">
        <f>IF(GZ125=0,0,IF($BJ125&gt;SUM(HA125:$JV125),IF(GZ125+SUM(HA125:$JV125)&gt;$BJ125,$BJ125-SUM(PA125:$RV125),GZ125),0))</f>
        <v>0</v>
      </c>
      <c r="PA125" s="5">
        <f>IF(HA125=0,0,IF($BJ125&gt;SUM(HB125:$JV125),IF(HA125+SUM(HB125:$JV125)&gt;$BJ125,$BJ125-SUM(PB125:$RV125),HA125),0))</f>
        <v>0</v>
      </c>
      <c r="PB125" s="5">
        <f>IF(HB125=0,0,IF($BJ125&gt;SUM(HC125:$JV125),IF(HB125+SUM(HC125:$JV125)&gt;$BJ125,$BJ125-SUM(PC125:$RV125),HB125),0))</f>
        <v>0</v>
      </c>
      <c r="PC125" s="5">
        <f>IF(HC125=0,0,IF($BJ125&gt;SUM(HD125:$JV125),IF(HC125+SUM(HD125:$JV125)&gt;$BJ125,$BJ125-SUM(PD125:$RV125),HC125),0))</f>
        <v>0</v>
      </c>
      <c r="PD125" s="5">
        <f>IF(HD125=0,0,IF($BJ125&gt;SUM(HE125:$JV125),IF(HD125+SUM(HE125:$JV125)&gt;$BJ125,$BJ125-SUM(PE125:$RV125),HD125),0))</f>
        <v>0</v>
      </c>
      <c r="PE125" s="5">
        <f>IF(HE125=0,0,IF($BJ125&gt;SUM(HF125:$JV125),IF(HE125+SUM(HF125:$JV125)&gt;$BJ125,$BJ125-SUM(PF125:$RV125),HE125),0))</f>
        <v>0</v>
      </c>
      <c r="PF125" s="5">
        <f>IF(HF125=0,0,IF($BJ125&gt;SUM(HG125:$JV125),IF(HF125+SUM(HG125:$JV125)&gt;$BJ125,$BJ125-SUM(PG125:$RV125),HF125),0))</f>
        <v>0</v>
      </c>
      <c r="PG125" s="5">
        <f>IF(HG125=0,0,IF($BJ125&gt;SUM(HH125:$JV125),IF(HG125+SUM(HH125:$JV125)&gt;$BJ125,$BJ125-SUM(PH125:$RV125),HG125),0))</f>
        <v>0</v>
      </c>
      <c r="PH125" s="5">
        <f>IF(HH125=0,0,IF($BJ125&gt;SUM(HI125:$JV125),IF(HH125+SUM(HI125:$JV125)&gt;$BJ125,$BJ125-SUM(PI125:$RV125),HH125),0))</f>
        <v>0</v>
      </c>
      <c r="PI125" s="5">
        <f>IF(HI125=0,0,IF($BJ125&gt;SUM(HJ125:$JV125),IF(HI125+SUM(HJ125:$JV125)&gt;$BJ125,$BJ125-SUM(PJ125:$RV125),HI125),0))</f>
        <v>0</v>
      </c>
      <c r="PJ125" s="5">
        <f>IF(HJ125=0,0,IF($BJ125&gt;SUM(HK125:$JV125),IF(HJ125+SUM(HK125:$JV125)&gt;$BJ125,$BJ125-SUM(PK125:$RV125),HJ125),0))</f>
        <v>0</v>
      </c>
      <c r="PK125" s="5">
        <f>IF(HK125=0,0,IF($BJ125&gt;SUM(HL125:$JV125),IF(HK125+SUM(HL125:$JV125)&gt;$BJ125,$BJ125-SUM(PL125:$RV125),HK125),0))</f>
        <v>0</v>
      </c>
      <c r="PL125" s="5">
        <f>IF(HL125=0,0,IF($BJ125&gt;SUM(HM125:$JV125),IF(HL125+SUM(HM125:$JV125)&gt;$BJ125,$BJ125-SUM(PM125:$RV125),HL125),0))</f>
        <v>0</v>
      </c>
      <c r="PM125" s="5">
        <f>IF(HM125=0,0,IF($BJ125&gt;SUM(HN125:$JV125),IF(HM125+SUM(HN125:$JV125)&gt;$BJ125,$BJ125-SUM(PN125:$RV125),HM125),0))</f>
        <v>0</v>
      </c>
      <c r="PN125" s="5">
        <f>IF(HN125=0,0,IF($BJ125&gt;SUM(HO125:$JV125),IF(HN125+SUM(HO125:$JV125)&gt;$BJ125,$BJ125-SUM(PO125:$RV125),HN125),0))</f>
        <v>0</v>
      </c>
      <c r="PO125" s="5">
        <f>IF(HO125=0,0,IF($BJ125&gt;SUM(HP125:$JV125),IF(HO125+SUM(HP125:$JV125)&gt;$BJ125,$BJ125-SUM(PP125:$RV125),HO125),0))</f>
        <v>0</v>
      </c>
      <c r="PP125" s="5">
        <f>IF(HP125=0,0,IF($BJ125&gt;SUM(HQ125:$JV125),IF(HP125+SUM(HQ125:$JV125)&gt;$BJ125,$BJ125-SUM(PQ125:$RV125),HP125),0))</f>
        <v>0</v>
      </c>
      <c r="PQ125" s="5">
        <f>IF(HQ125=0,0,IF($BJ125&gt;SUM(HR125:$JV125),IF(HQ125+SUM(HR125:$JV125)&gt;$BJ125,$BJ125-SUM(PR125:$RV125),HQ125),0))</f>
        <v>0</v>
      </c>
      <c r="PR125" s="5">
        <f>IF(HR125=0,0,IF($BJ125&gt;SUM(HS125:$JV125),IF(HR125+SUM(HS125:$JV125)&gt;$BJ125,$BJ125-SUM(PS125:$RV125),HR125),0))</f>
        <v>0</v>
      </c>
      <c r="PS125" s="5">
        <f>IF(HS125=0,0,IF($BJ125&gt;SUM(HT125:$JV125),IF(HS125+SUM(HT125:$JV125)&gt;$BJ125,$BJ125-SUM(PT125:$RV125),HS125),0))</f>
        <v>0</v>
      </c>
      <c r="PT125" s="5">
        <f>IF(HT125=0,0,IF($BJ125&gt;SUM(HU125:$JV125),IF(HT125+SUM(HU125:$JV125)&gt;$BJ125,$BJ125-SUM(PU125:$RV125),HT125),0))</f>
        <v>0</v>
      </c>
      <c r="PU125" s="5">
        <f>IF(HU125=0,0,IF($BJ125&gt;SUM(HV125:$JV125),IF(HU125+SUM(HV125:$JV125)&gt;$BJ125,$BJ125-SUM(PV125:$RV125),HU125),0))</f>
        <v>0</v>
      </c>
      <c r="PV125" s="5">
        <f>IF(HV125=0,0,IF($BJ125&gt;SUM(HW125:$JV125),IF(HV125+SUM(HW125:$JV125)&gt;$BJ125,$BJ125-SUM(PW125:$RV125),HV125),0))</f>
        <v>0</v>
      </c>
      <c r="PW125" s="5">
        <f>IF(HW125=0,0,IF($BJ125&gt;SUM(HX125:$JV125),IF(HW125+SUM(HX125:$JV125)&gt;$BJ125,$BJ125-SUM(PX125:$RV125),HW125),0))</f>
        <v>0</v>
      </c>
      <c r="PX125" s="5">
        <f>IF(HX125=0,0,IF($BJ125&gt;SUM(HY125:$JV125),IF(HX125+SUM(HY125:$JV125)&gt;$BJ125,$BJ125-SUM(PY125:$RV125),HX125),0))</f>
        <v>0</v>
      </c>
      <c r="PY125" s="5">
        <f>IF(HY125=0,0,IF($BJ125&gt;SUM(HZ125:$JV125),IF(HY125+SUM(HZ125:$JV125)&gt;$BJ125,$BJ125-SUM(PZ125:$RV125),HY125),0))</f>
        <v>0</v>
      </c>
      <c r="PZ125" s="5">
        <f>IF(HZ125=0,0,IF($BJ125&gt;SUM(IA125:$JV125),IF(HZ125+SUM(IA125:$JV125)&gt;$BJ125,$BJ125-SUM(QA125:$RV125),HZ125),0))</f>
        <v>0</v>
      </c>
      <c r="QA125" s="5">
        <f>IF(IA125=0,0,IF($BJ125&gt;SUM(IB125:$JV125),IF(IA125+SUM(IB125:$JV125)&gt;$BJ125,$BJ125-SUM(QB125:$RV125),IA125),0))</f>
        <v>0</v>
      </c>
      <c r="QB125" s="5">
        <f>IF(IB125=0,0,IF($BJ125&gt;SUM(IC125:$JV125),IF(IB125+SUM(IC125:$JV125)&gt;$BJ125,$BJ125-SUM(QC125:$RV125),IB125),0))</f>
        <v>0</v>
      </c>
      <c r="QC125" s="5">
        <f>IF(IC125=0,0,IF($BJ125&gt;SUM(ID125:$JV125),IF(IC125+SUM(ID125:$JV125)&gt;$BJ125,$BJ125-SUM(QD125:$RV125),IC125),0))</f>
        <v>0</v>
      </c>
      <c r="QD125" s="5">
        <f>IF(ID125=0,0,IF($BJ125&gt;SUM(IE125:$JV125),IF(ID125+SUM(IE125:$JV125)&gt;$BJ125,$BJ125-SUM(QE125:$RV125),ID125),0))</f>
        <v>0</v>
      </c>
      <c r="QE125" s="5">
        <f>IF(IE125=0,0,IF($BJ125&gt;SUM(IF125:$JV125),IF(IE125+SUM(IF125:$JV125)&gt;$BJ125,$BJ125-SUM(QF125:$RV125),IE125),0))</f>
        <v>0</v>
      </c>
      <c r="QF125" s="5">
        <f>IF(IF125=0,0,IF($BJ125&gt;SUM(IG125:$JV125),IF(IF125+SUM(IG125:$JV125)&gt;$BJ125,$BJ125-SUM(QG125:$RV125),IF125),0))</f>
        <v>0</v>
      </c>
      <c r="QG125" s="5">
        <f>IF(IG125=0,0,IF($BJ125&gt;SUM(IH125:$JV125),IF(IG125+SUM(IH125:$JV125)&gt;$BJ125,$BJ125-SUM(QH125:$RV125),IG125),0))</f>
        <v>0</v>
      </c>
      <c r="QH125" s="5">
        <f>IF(IH125=0,0,IF($BJ125&gt;SUM(II125:$JV125),IF(IH125+SUM(II125:$JV125)&gt;$BJ125,$BJ125-SUM(QI125:$RV125),IH125),0))</f>
        <v>0</v>
      </c>
      <c r="QI125" s="5">
        <f>IF(II125=0,0,IF($BJ125&gt;SUM(IJ125:$JV125),IF(II125+SUM(IJ125:$JV125)&gt;$BJ125,$BJ125-SUM(QJ125:$RV125),II125),0))</f>
        <v>0</v>
      </c>
      <c r="QJ125" s="5">
        <f>IF(IJ125=0,0,IF($BJ125&gt;SUM(IK125:$JV125),IF(IJ125+SUM(IK125:$JV125)&gt;$BJ125,$BJ125-SUM(QK125:$RV125),IJ125),0))</f>
        <v>0</v>
      </c>
      <c r="QK125" s="5">
        <f>IF(IK125=0,0,IF($BJ125&gt;SUM(IL125:$JV125),IF(IK125+SUM(IL125:$JV125)&gt;$BJ125,$BJ125-SUM(QL125:$RV125),IK125),0))</f>
        <v>0</v>
      </c>
      <c r="QL125" s="5">
        <f>IF(IL125=0,0,IF($BJ125&gt;SUM(IM125:$JV125),IF(IL125+SUM(IM125:$JV125)&gt;$BJ125,$BJ125-SUM(QM125:$RV125),IL125),0))</f>
        <v>0</v>
      </c>
      <c r="QM125" s="5">
        <f>IF(IM125=0,0,IF($BJ125&gt;SUM(IN125:$JV125),IF(IM125+SUM(IN125:$JV125)&gt;$BJ125,$BJ125-SUM(QN125:$RV125),IM125),0))</f>
        <v>0</v>
      </c>
      <c r="QN125" s="5">
        <f>IF(IN125=0,0,IF($BJ125&gt;SUM(IO125:$JV125),IF(IN125+SUM(IO125:$JV125)&gt;$BJ125,$BJ125-SUM(QO125:$RV125),IN125),0))</f>
        <v>0</v>
      </c>
      <c r="QO125" s="5">
        <f>IF(IO125=0,0,IF($BJ125&gt;SUM(IP125:$JV125),IF(IO125+SUM(IP125:$JV125)&gt;$BJ125,$BJ125-SUM(QP125:$RV125),IO125),0))</f>
        <v>0</v>
      </c>
      <c r="QP125" s="5">
        <f>IF(IP125=0,0,IF($BJ125&gt;SUM(IQ125:$JV125),IF(IP125+SUM(IQ125:$JV125)&gt;$BJ125,$BJ125-SUM(QQ125:$RV125),IP125),0))</f>
        <v>0</v>
      </c>
      <c r="QQ125" s="5">
        <f>IF(IQ125=0,0,IF($BJ125&gt;SUM(IR125:$JV125),IF(IQ125+SUM(IR125:$JV125)&gt;$BJ125,$BJ125-SUM(QR125:$RV125),IQ125),0))</f>
        <v>0</v>
      </c>
      <c r="QR125" s="5">
        <f>IF(IR125=0,0,IF($BJ125&gt;SUM(IS125:$JV125),IF(IR125+SUM(IS125:$JV125)&gt;$BJ125,$BJ125-SUM(QS125:$RV125),IR125),0))</f>
        <v>0</v>
      </c>
      <c r="QS125" s="5">
        <f>IF(IS125=0,0,IF($BJ125&gt;SUM(IT125:$JV125),IF(IS125+SUM(IT125:$JV125)&gt;$BJ125,$BJ125-SUM(QT125:$RV125),IS125),0))</f>
        <v>0</v>
      </c>
      <c r="QT125" s="5">
        <f>IF(IT125=0,0,IF($BJ125&gt;SUM(IU125:$JV125),IF(IT125+SUM(IU125:$JV125)&gt;$BJ125,$BJ125-SUM(QU125:$RV125),IT125),0))</f>
        <v>0</v>
      </c>
      <c r="QU125" s="5">
        <f>IF(IU125=0,0,IF($BJ125&gt;SUM(IV125:$JV125),IF(IU125+SUM(IV125:$JV125)&gt;$BJ125,$BJ125-SUM(QV125:$RV125),IU125),0))</f>
        <v>0</v>
      </c>
      <c r="QV125" s="5">
        <f>IF(IV125=0,0,IF($BJ125&gt;SUM(IW125:$JV125),IF(IV125+SUM(IW125:$JV125)&gt;$BJ125,$BJ125-SUM(QW125:$RV125),IV125),0))</f>
        <v>0</v>
      </c>
      <c r="QW125" s="5">
        <f>IF(IW125=0,0,IF($BJ125&gt;SUM(IX125:$JV125),IF(IW125+SUM(IX125:$JV125)&gt;$BJ125,$BJ125-SUM(QX125:$RV125),IW125),0))</f>
        <v>0</v>
      </c>
      <c r="QX125" s="5">
        <f>IF(IX125=0,0,IF($BJ125&gt;SUM(IY125:$JV125),IF(IX125+SUM(IY125:$JV125)&gt;$BJ125,$BJ125-SUM(QY125:$RV125),IX125),0))</f>
        <v>0</v>
      </c>
      <c r="QY125" s="5">
        <f>IF(IY125=0,0,IF($BJ125&gt;SUM(IZ125:$JV125),IF(IY125+SUM(IZ125:$JV125)&gt;$BJ125,$BJ125-SUM(QZ125:$RV125),IY125),0))</f>
        <v>0</v>
      </c>
      <c r="QZ125" s="5">
        <f>IF(IZ125=0,0,IF($BJ125&gt;SUM(JA125:$JV125),IF(IZ125+SUM(JA125:$JV125)&gt;$BJ125,$BJ125-SUM(RA125:$RV125),IZ125),0))</f>
        <v>0</v>
      </c>
      <c r="RA125" s="5">
        <f>IF(JA125=0,0,IF($BJ125&gt;SUM(JB125:$JV125),IF(JA125+SUM(JB125:$JV125)&gt;$BJ125,$BJ125-SUM(RB125:$RV125),JA125),0))</f>
        <v>0</v>
      </c>
      <c r="RB125" s="5">
        <f>IF(JB125=0,0,IF($BJ125&gt;SUM(JC125:$JV125),IF(JB125+SUM(JC125:$JV125)&gt;$BJ125,$BJ125-SUM(RC125:$RV125),JB125),0))</f>
        <v>0</v>
      </c>
      <c r="RC125" s="5">
        <f>IF(JC125=0,0,IF($BJ125&gt;SUM(JD125:$JV125),IF(JC125+SUM(JD125:$JV125)&gt;$BJ125,$BJ125-SUM(RD125:$RV125),JC125),0))</f>
        <v>0</v>
      </c>
      <c r="RD125" s="5">
        <f>IF(JD125=0,0,IF($BJ125&gt;SUM(JE125:$JV125),IF(JD125+SUM(JE125:$JV125)&gt;$BJ125,$BJ125-SUM(RE125:$RV125),JD125),0))</f>
        <v>0</v>
      </c>
      <c r="RE125" s="5">
        <f>IF(JE125=0,0,IF($BJ125&gt;SUM(JF125:$JV125),IF(JE125+SUM(JF125:$JV125)&gt;$BJ125,$BJ125-SUM(RF125:$RV125),JE125),0))</f>
        <v>0</v>
      </c>
      <c r="RF125" s="5">
        <f>IF(JF125=0,0,IF($BJ125&gt;SUM(JG125:$JV125),IF(JF125+SUM(JG125:$JV125)&gt;$BJ125,$BJ125-SUM(RG125:$RV125),JF125),0))</f>
        <v>0</v>
      </c>
      <c r="RG125" s="5">
        <f>IF(JG125=0,0,IF($BJ125&gt;SUM(JH125:$JV125),IF(JG125+SUM(JH125:$JV125)&gt;$BJ125,$BJ125-SUM(RH125:$RV125),JG125),0))</f>
        <v>0</v>
      </c>
      <c r="RH125" s="5">
        <f>IF(JH125=0,0,IF($BJ125&gt;SUM(JI125:$JV125),IF(JH125+SUM(JI125:$JV125)&gt;$BJ125,$BJ125-SUM(RI125:$RV125),JH125),0))</f>
        <v>0</v>
      </c>
      <c r="RI125" s="5">
        <f>IF(JI125=0,0,IF($BJ125&gt;SUM(JJ125:$JV125),IF(JI125+SUM(JJ125:$JV125)&gt;$BJ125,$BJ125-SUM(RJ125:$RV125),JI125),0))</f>
        <v>0</v>
      </c>
      <c r="RJ125" s="5">
        <f>IF(JJ125=0,0,IF($BJ125&gt;SUM(JK125:$JV125),IF(JJ125+SUM(JK125:$JV125)&gt;$BJ125,$BJ125-SUM(RK125:$RV125),JJ125),0))</f>
        <v>0</v>
      </c>
      <c r="RK125" s="5">
        <f>IF(JK125=0,0,IF($BJ125&gt;SUM(JL125:$JV125),IF(JK125+SUM(JL125:$JV125)&gt;$BJ125,$BJ125-SUM(RL125:$RV125),JK125),0))</f>
        <v>0</v>
      </c>
      <c r="RL125" s="5">
        <f>IF(JL125=0,0,IF($BJ125&gt;SUM(JM125:$JV125),IF(JL125+SUM(JM125:$JV125)&gt;$BJ125,$BJ125-SUM(RM125:$RV125),JL125),0))</f>
        <v>0</v>
      </c>
      <c r="RM125" s="5">
        <f>IF(JM125=0,0,IF($BJ125&gt;SUM(JN125:$JV125),IF(JM125+SUM(JN125:$JV125)&gt;$BJ125,$BJ125-SUM(RN125:$RV125),JM125),0))</f>
        <v>0</v>
      </c>
      <c r="RN125" s="5">
        <f>IF(JN125=0,0,IF($BJ125&gt;SUM(JO125:$JV125),IF(JN125+SUM(JO125:$JV125)&gt;$BJ125,$BJ125-SUM(RO125:$RV125),JN125),0))</f>
        <v>0</v>
      </c>
      <c r="RO125" s="5">
        <f>IF(JO125=0,0,IF($BJ125&gt;SUM(JP125:$JV125),IF(JO125+SUM(JP125:$JV125)&gt;$BJ125,$BJ125-SUM(RP125:$RV125),JO125),0))</f>
        <v>0</v>
      </c>
      <c r="RP125" s="5">
        <f>IF(JP125=0,0,IF($BJ125&gt;SUM(JQ125:$JV125),IF(JP125+SUM(JQ125:$JV125)&gt;$BJ125,$BJ125-SUM(RQ125:$RV125),JP125),0))</f>
        <v>0</v>
      </c>
      <c r="RQ125" s="5">
        <f>IF(JQ125=0,0,IF($BJ125&gt;SUM(JR125:$JV125),IF(JQ125+SUM(JR125:$JV125)&gt;$BJ125,$BJ125-SUM(RR125:$RV125),JQ125),0))</f>
        <v>0</v>
      </c>
      <c r="RR125" s="5">
        <f>IF(JR125=0,0,IF($BJ125&gt;SUM(JS125:$JV125),IF(JR125+SUM(JS125:$JV125)&gt;$BJ125,$BJ125-SUM(RS125:$RV125),JR125),0))</f>
        <v>0</v>
      </c>
      <c r="RS125" s="5">
        <f>IF(JS125=0,0,IF($BJ125&gt;SUM(JT125:$JV125),IF(JS125+SUM(JT125:$JV125)&gt;$BJ125,$BJ125-SUM(RT125:$RV125),JS125),0))</f>
        <v>0</v>
      </c>
      <c r="RT125" s="5">
        <f>IF(JT125=0,0,IF($BJ125&gt;SUM(JU125:$JV125),IF(JT125+SUM(JU125:$JV125)&gt;$BJ125,$BJ125-SUM(RU125:$RV125),JT125),0))</f>
        <v>0</v>
      </c>
      <c r="RU125" s="5">
        <f>IF(JU125=0,0,IF($BJ125&gt;SUM(JV125:$JV125),IF(JU125+SUM(JV125:$JV125)&gt;$BJ125,$BJ125-SUM(RV125:$RV125),JU125),0))</f>
        <v>0</v>
      </c>
      <c r="RV125" s="54"/>
      <c r="RW125" s="12">
        <f ca="1">SUMIFS(Sales!D$1:D$151,Sales!B$1:B$151,B125,Sales!C$1:C$151,C125)</f>
        <v>121</v>
      </c>
      <c r="RX125" s="65" t="b">
        <f>IF(COUNTIF(Sales!C$1:C$153,C125)=1,TRUE,FALSE)</f>
        <v>1</v>
      </c>
      <c r="RY125" t="b">
        <f t="shared" si="648"/>
        <v>1</v>
      </c>
    </row>
    <row r="126" spans="1:493" hidden="1" x14ac:dyDescent="0.35">
      <c r="A126" s="7">
        <f t="shared" ref="A126:A156" ca="1" si="650">CELL("row",A126)</f>
        <v>126</v>
      </c>
      <c r="B126" s="126" t="str">
        <f t="shared" si="647"/>
        <v>Shoes</v>
      </c>
      <c r="C126" s="20" t="s">
        <v>104</v>
      </c>
      <c r="D126" s="20"/>
      <c r="E126" s="155">
        <f>IF(LEFT(C126,5)="Total",0,SUMIFS(Costing!E$1:E$79,Costing!C$1:C$79,B126,Costing!D$1:D$79,C126))</f>
        <v>0</v>
      </c>
      <c r="F126" s="60">
        <f>SUMIFS(Costing!G$1:G$79,Costing!C$1:C$79,B126,Costing!D$1:D$79,C126)</f>
        <v>0</v>
      </c>
      <c r="G126" s="92"/>
      <c r="H126" s="18"/>
      <c r="I126" s="67">
        <f t="shared" si="626"/>
        <v>0</v>
      </c>
      <c r="J126" s="92"/>
      <c r="K126" s="18"/>
      <c r="L126" s="67">
        <f t="shared" si="627"/>
        <v>0</v>
      </c>
      <c r="M126" s="92"/>
      <c r="N126" s="18"/>
      <c r="O126" s="67">
        <f t="shared" si="628"/>
        <v>0</v>
      </c>
      <c r="P126" s="92"/>
      <c r="Q126" s="18"/>
      <c r="R126" s="67">
        <f t="shared" si="629"/>
        <v>0</v>
      </c>
      <c r="S126" s="92"/>
      <c r="T126" s="18"/>
      <c r="U126" s="67">
        <f t="shared" si="630"/>
        <v>0</v>
      </c>
      <c r="V126" s="92"/>
      <c r="W126" s="18"/>
      <c r="X126" s="67">
        <f t="shared" si="631"/>
        <v>0</v>
      </c>
      <c r="Y126" s="92"/>
      <c r="Z126" s="18"/>
      <c r="AA126" s="67">
        <f t="shared" si="632"/>
        <v>0</v>
      </c>
      <c r="AB126" s="92"/>
      <c r="AC126" s="18"/>
      <c r="AD126" s="67">
        <f t="shared" si="633"/>
        <v>0</v>
      </c>
      <c r="AE126" s="92"/>
      <c r="AF126" s="18"/>
      <c r="AG126" s="67">
        <f t="shared" si="634"/>
        <v>0</v>
      </c>
      <c r="AH126" s="92"/>
      <c r="AI126" s="18"/>
      <c r="AJ126" s="67">
        <f t="shared" si="635"/>
        <v>0</v>
      </c>
      <c r="AK126" s="92"/>
      <c r="AL126" s="18"/>
      <c r="AM126" s="67">
        <f t="shared" si="636"/>
        <v>0</v>
      </c>
      <c r="AN126" s="92"/>
      <c r="AO126" s="18"/>
      <c r="AP126" s="67">
        <f t="shared" si="637"/>
        <v>0</v>
      </c>
      <c r="AQ126" s="92"/>
      <c r="AR126" s="18"/>
      <c r="AS126" s="67">
        <f t="shared" si="638"/>
        <v>0</v>
      </c>
      <c r="AT126" s="92"/>
      <c r="AU126" s="18"/>
      <c r="AV126" s="67">
        <f t="shared" si="639"/>
        <v>0</v>
      </c>
      <c r="AW126" s="92"/>
      <c r="AX126" s="18"/>
      <c r="AY126" s="67">
        <f t="shared" si="640"/>
        <v>0</v>
      </c>
      <c r="AZ126" s="92"/>
      <c r="BA126" s="18"/>
      <c r="BB126" s="67">
        <f t="shared" si="641"/>
        <v>0</v>
      </c>
      <c r="BC126" s="92"/>
      <c r="BD126" s="18"/>
      <c r="BE126" s="67">
        <f t="shared" si="642"/>
        <v>0</v>
      </c>
      <c r="BF126" s="92"/>
      <c r="BG126" s="18"/>
      <c r="BH126" s="67">
        <f t="shared" si="643"/>
        <v>0</v>
      </c>
      <c r="BI126" s="68"/>
      <c r="BJ126" s="154">
        <f t="shared" si="644"/>
        <v>0</v>
      </c>
      <c r="BK126" s="116">
        <f t="shared" si="645"/>
        <v>0</v>
      </c>
      <c r="BL126" s="50"/>
      <c r="BM126" s="5">
        <f ca="1">SUMIFS(INDIRECT("Sales!"&amp;RW126&amp;":"&amp;RW126),Sales!$1:$1,"&gt;"&amp;$BN$2,Sales!$1:$1,"&lt;="&amp;$C$2)/$BM$2*30</f>
        <v>0</v>
      </c>
      <c r="BN126" s="72"/>
      <c r="BO126" s="5">
        <f>SUMIF($DB$2:$RV$2,"&lt;"&amp;BO$2,$DB126:$RV126)-SUM($BN126:BN126)</f>
        <v>0</v>
      </c>
      <c r="BP126" s="5">
        <f>SUMIF($DB$2:$RV$2,"&lt;"&amp;BP$2,$DB126:$RV126)-SUM($BN126:BO126)</f>
        <v>0</v>
      </c>
      <c r="BQ126" s="5">
        <f>SUMIF($DB$2:$RV$2,"&lt;"&amp;BQ$2,$DB126:$RV126)-SUM($BN126:BP126)</f>
        <v>0</v>
      </c>
      <c r="BR126" s="5">
        <f>SUMIF($DB$2:$RV$2,"&lt;"&amp;BR$2,$DB126:$RV126)-SUM($BN126:BQ126)</f>
        <v>0</v>
      </c>
      <c r="BS126" s="5">
        <f>SUMIF($DB$2:$RV$2,"&lt;"&amp;BS$2,$DB126:$RV126)-SUM($BN126:BR126)</f>
        <v>0</v>
      </c>
      <c r="BT126" s="5">
        <f>SUMIF($DB$2:$RV$2,"&lt;"&amp;BT$2,$DB126:$RV126)-SUM($BN126:BS126)</f>
        <v>0</v>
      </c>
      <c r="BU126" s="5">
        <f t="shared" si="623"/>
        <v>0</v>
      </c>
      <c r="BV126" s="10"/>
      <c r="BW126" s="5">
        <v>0</v>
      </c>
      <c r="BX126" s="5">
        <v>0</v>
      </c>
      <c r="BY126" s="5">
        <v>0</v>
      </c>
      <c r="BZ126" s="5"/>
      <c r="CA126" s="79"/>
      <c r="CB126" s="79"/>
      <c r="CC126" s="79">
        <v>0</v>
      </c>
      <c r="CD126" s="79">
        <v>0</v>
      </c>
      <c r="CE126" s="79">
        <v>0</v>
      </c>
      <c r="CF126" s="79">
        <v>0</v>
      </c>
      <c r="CG126" s="79">
        <v>0</v>
      </c>
      <c r="CH126" s="79">
        <v>0</v>
      </c>
      <c r="CI126" s="79">
        <v>0</v>
      </c>
      <c r="CJ126" s="79">
        <v>0</v>
      </c>
      <c r="CK126" s="79">
        <v>0</v>
      </c>
      <c r="CL126" s="79">
        <v>0</v>
      </c>
      <c r="CM126" s="79">
        <v>0</v>
      </c>
      <c r="CN126" s="79">
        <v>0</v>
      </c>
      <c r="CO126" s="79">
        <v>0</v>
      </c>
      <c r="CP126" s="79">
        <v>0</v>
      </c>
      <c r="CQ126" s="79">
        <v>0</v>
      </c>
      <c r="CR126" s="79">
        <v>0</v>
      </c>
      <c r="CS126" s="79">
        <v>0</v>
      </c>
      <c r="CT126" s="79">
        <v>0</v>
      </c>
      <c r="CU126" s="79">
        <v>0</v>
      </c>
      <c r="CV126" s="79">
        <v>0</v>
      </c>
      <c r="CW126" s="79">
        <v>0</v>
      </c>
      <c r="CX126" s="79">
        <v>0</v>
      </c>
      <c r="CY126" s="79">
        <v>0</v>
      </c>
      <c r="CZ126" s="79">
        <v>0</v>
      </c>
      <c r="DA126" s="79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/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/>
      <c r="JN126" s="5"/>
      <c r="JO126" s="5"/>
      <c r="JP126" s="5"/>
      <c r="JQ126" s="5">
        <v>0</v>
      </c>
      <c r="JR126" s="5">
        <v>0</v>
      </c>
      <c r="JS126" s="5">
        <v>0</v>
      </c>
      <c r="JT126" s="5">
        <v>0</v>
      </c>
      <c r="JU126" s="5"/>
      <c r="JV126" s="54"/>
      <c r="JW126" s="5">
        <f>IF(BW126=0,0,IF($BJ126&gt;SUM(BX126:$JV126),IF(BW126+SUM(BX126:$JV126)&gt;$BJ126,$BJ126-SUM(JX126:$RV126),BW126),0))</f>
        <v>0</v>
      </c>
      <c r="JX126" s="5">
        <f>IF(BX126=0,0,IF($BJ126&gt;SUM(BY126:$JV126),IF(BX126+SUM(BY126:$JV126)&gt;$BJ126,$BJ126-SUM(JY126:$RV126),BX126),0))</f>
        <v>0</v>
      </c>
      <c r="JY126" s="5">
        <f>IF(BY126=0,0,IF($BJ126&gt;SUM(BZ126:$JV126),IF(BY126+SUM(BZ126:$JV126)&gt;$BJ126,$BJ126-SUM(JZ126:$RV126),BY126),0))</f>
        <v>0</v>
      </c>
      <c r="JZ126" s="5">
        <f>IF(BZ126=0,0,IF($BJ126&gt;SUM(CA126:$JV126),IF(BZ126+SUM(CA126:$JV126)&gt;$BJ126,$BJ126-SUM(KA126:$RV126),BZ126),0))</f>
        <v>0</v>
      </c>
      <c r="KA126" s="5">
        <f>IF(CA126=0,0,IF($BJ126&gt;SUM(CB126:$JV126),IF(CA126+SUM(CB126:$JV126)&gt;$BJ126,$BJ126-SUM(KB126:$RV126),CA126),0))</f>
        <v>0</v>
      </c>
      <c r="KB126" s="5">
        <f>IF(CB126=0,0,IF($BJ126&gt;SUM(CC126:$JV126),IF(CB126+SUM(CC126:$JV126)&gt;$BJ126,$BJ126-SUM(KC126:$RV126),CB126),0))</f>
        <v>0</v>
      </c>
      <c r="KC126" s="5">
        <f>IF(CC126=0,0,IF($BJ126&gt;SUM(CD126:$JV126),IF(CC126+SUM(CD126:$JV126)&gt;$BJ126,$BJ126-SUM(KD126:$RV126),CC126),0))</f>
        <v>0</v>
      </c>
      <c r="KD126" s="5">
        <f>IF(CD126=0,0,IF($BJ126&gt;SUM(CE126:$JV126),IF(CD126+SUM(CE126:$JV126)&gt;$BJ126,$BJ126-SUM(KE126:$RV126),CD126),0))</f>
        <v>0</v>
      </c>
      <c r="KE126" s="5">
        <f>IF(CE126=0,0,IF($BJ126&gt;SUM(CF126:$JV126),IF(CE126+SUM(CF126:$JV126)&gt;$BJ126,$BJ126-SUM(KF126:$RV126),CE126),0))</f>
        <v>0</v>
      </c>
      <c r="KF126" s="5">
        <f>IF(CF126=0,0,IF($BJ126&gt;SUM(CG126:$JV126),IF(CF126+SUM(CG126:$JV126)&gt;$BJ126,$BJ126-SUM(KG126:$RV126),CF126),0))</f>
        <v>0</v>
      </c>
      <c r="KG126" s="5">
        <f>IF(CG126=0,0,IF($BJ126&gt;SUM(CH126:$JV126),IF(CG126+SUM(CH126:$JV126)&gt;$BJ126,$BJ126-SUM(KH126:$RV126),CG126),0))</f>
        <v>0</v>
      </c>
      <c r="KH126" s="5">
        <f>IF(CH126=0,0,IF($BJ126&gt;SUM(CI126:$JV126),IF(CH126+SUM(CI126:$JV126)&gt;$BJ126,$BJ126-SUM(KI126:$RV126),CH126),0))</f>
        <v>0</v>
      </c>
      <c r="KI126" s="5">
        <f>IF(CI126=0,0,IF($BJ126&gt;SUM(CJ126:$JV126),IF(CI126+SUM(CJ126:$JV126)&gt;$BJ126,$BJ126-SUM(KJ126:$RV126),CI126),0))</f>
        <v>0</v>
      </c>
      <c r="KJ126" s="5">
        <f>IF(CJ126=0,0,IF($BJ126&gt;SUM(CK126:$JV126),IF(CJ126+SUM(CK126:$JV126)&gt;$BJ126,$BJ126-SUM(KK126:$RV126),CJ126),0))</f>
        <v>0</v>
      </c>
      <c r="KK126" s="5">
        <f>IF(CK126=0,0,IF($BJ126&gt;SUM(CL126:$JV126),IF(CK126+SUM(CL126:$JV126)&gt;$BJ126,$BJ126-SUM(KL126:$RV126),CK126),0))</f>
        <v>0</v>
      </c>
      <c r="KL126" s="5">
        <f>IF(CL126=0,0,IF($BJ126&gt;SUM(CM126:$JV126),IF(CL126+SUM(CM126:$JV126)&gt;$BJ126,$BJ126-SUM(KM126:$RV126),CL126),0))</f>
        <v>0</v>
      </c>
      <c r="KM126" s="5">
        <f>IF(CM126=0,0,IF($BJ126&gt;SUM(CN126:$JV126),IF(CM126+SUM(CN126:$JV126)&gt;$BJ126,$BJ126-SUM(KN126:$RV126),CM126),0))</f>
        <v>0</v>
      </c>
      <c r="KN126" s="5">
        <f>IF(CN126=0,0,IF($BJ126&gt;SUM(CO126:$JV126),IF(CN126+SUM(CO126:$JV126)&gt;$BJ126,$BJ126-SUM(KO126:$RV126),CN126),0))</f>
        <v>0</v>
      </c>
      <c r="KO126" s="5">
        <f>IF(CO126=0,0,IF($BJ126&gt;SUM(CP126:$JV126),IF(CO126+SUM(CP126:$JV126)&gt;$BJ126,$BJ126-SUM(KP126:$RV126),CO126),0))</f>
        <v>0</v>
      </c>
      <c r="KP126" s="5">
        <f>IF(CP126=0,0,IF($BJ126&gt;SUM(CQ126:$JV126),IF(CP126+SUM(CQ126:$JV126)&gt;$BJ126,$BJ126-SUM(KQ126:$RV126),CP126),0))</f>
        <v>0</v>
      </c>
      <c r="KQ126" s="5">
        <f>IF(CQ126=0,0,IF($BJ126&gt;SUM(CR126:$JV126),IF(CQ126+SUM(CR126:$JV126)&gt;$BJ126,$BJ126-SUM(KR126:$RV126),CQ126),0))</f>
        <v>0</v>
      </c>
      <c r="KR126" s="5">
        <f>IF(CR126=0,0,IF($BJ126&gt;SUM(CS126:$JV126),IF(CR126+SUM(CS126:$JV126)&gt;$BJ126,$BJ126-SUM(KS126:$RV126),CR126),0))</f>
        <v>0</v>
      </c>
      <c r="KS126" s="5">
        <f>IF(CS126=0,0,IF($BJ126&gt;SUM(CT126:$JV126),IF(CS126+SUM(CT126:$JV126)&gt;$BJ126,$BJ126-SUM(KT126:$RV126),CS126),0))</f>
        <v>0</v>
      </c>
      <c r="KT126" s="5">
        <f>IF(CT126=0,0,IF($BJ126&gt;SUM(CU126:$JV126),IF(CT126+SUM(CU126:$JV126)&gt;$BJ126,$BJ126-SUM(KU126:$RV126),CT126),0))</f>
        <v>0</v>
      </c>
      <c r="KU126" s="5">
        <f>IF(CU126=0,0,IF($BJ126&gt;SUM(CV126:$JV126),IF(CU126+SUM(CV126:$JV126)&gt;$BJ126,$BJ126-SUM(KV126:$RV126),CU126),0))</f>
        <v>0</v>
      </c>
      <c r="KV126" s="5">
        <f>IF(CV126=0,0,IF($BJ126&gt;SUM(CW126:$JV126),IF(CV126+SUM(CW126:$JV126)&gt;$BJ126,$BJ126-SUM(KW126:$RV126),CV126),0))</f>
        <v>0</v>
      </c>
      <c r="KW126" s="5">
        <f>IF(CW126=0,0,IF($BJ126&gt;SUM(CX126:$JV126),IF(CW126+SUM(CX126:$JV126)&gt;$BJ126,$BJ126-SUM(KX126:$RV126),CW126),0))</f>
        <v>0</v>
      </c>
      <c r="KX126" s="5">
        <f>IF(CX126=0,0,IF($BJ126&gt;SUM(CY126:$JV126),IF(CX126+SUM(CY126:$JV126)&gt;$BJ126,$BJ126-SUM(KY126:$RV126),CX126),0))</f>
        <v>0</v>
      </c>
      <c r="KY126" s="5">
        <f>IF(CY126=0,0,IF($BJ126&gt;SUM(CZ126:$JV126),IF(CY126+SUM(CZ126:$JV126)&gt;$BJ126,$BJ126-SUM(KZ126:$RV126),CY126),0))</f>
        <v>0</v>
      </c>
      <c r="KZ126" s="5">
        <f>IF(CZ126=0,0,IF($BJ126&gt;SUM(DA126:$JV126),IF(CZ126+SUM(DA126:$JV126)&gt;$BJ126,$BJ126-SUM(LA126:$RV126),CZ126),0))</f>
        <v>0</v>
      </c>
      <c r="LA126" s="5">
        <f>IF(DA126=0,0,IF($BJ126&gt;SUM(DB126:$JV126),IF(DA126+SUM(DB126:$JV126)&gt;$BJ126,$BJ126-SUM(LB126:$RV126),DA126),0))</f>
        <v>0</v>
      </c>
      <c r="LB126" s="5">
        <f>IF(DB126=0,0,IF($BJ126&gt;SUM(DC126:$JV126),IF(DB126+SUM(DC126:$JV126)&gt;$BJ126,$BJ126-SUM(LC126:$RV126),DB126),0))</f>
        <v>0</v>
      </c>
      <c r="LC126" s="5">
        <f>IF(DC126=0,0,IF($BJ126&gt;SUM(DD126:$JV126),IF(DC126+SUM(DD126:$JV126)&gt;$BJ126,$BJ126-SUM(LD126:$RV126),DC126),0))</f>
        <v>0</v>
      </c>
      <c r="LD126" s="5">
        <f>IF(DD126=0,0,IF($BJ126&gt;SUM(DE126:$JV126),IF(DD126+SUM(DE126:$JV126)&gt;$BJ126,$BJ126-SUM(LE126:$RV126),DD126),0))</f>
        <v>0</v>
      </c>
      <c r="LE126" s="5">
        <f>IF(DE126=0,0,IF($BJ126&gt;SUM(DF126:$JV126),IF(DE126+SUM(DF126:$JV126)&gt;$BJ126,$BJ126-SUM(LF126:$RV126),DE126),0))</f>
        <v>0</v>
      </c>
      <c r="LF126" s="5">
        <f>IF(DF126=0,0,IF($BJ126&gt;SUM(DG126:$JV126),IF(DF126+SUM(DG126:$JV126)&gt;$BJ126,$BJ126-SUM(LG126:$RV126),DF126),0))</f>
        <v>0</v>
      </c>
      <c r="LG126" s="5">
        <f>IF(DG126=0,0,IF($BJ126&gt;SUM(DH126:$JV126),IF(DG126+SUM(DH126:$JV126)&gt;$BJ126,$BJ126-SUM(LH126:$RV126),DG126),0))</f>
        <v>0</v>
      </c>
      <c r="LH126" s="5">
        <f>IF(DH126=0,0,IF($BJ126&gt;SUM(DI126:$JV126),IF(DH126+SUM(DI126:$JV126)&gt;$BJ126,$BJ126-SUM(LI126:$RV126),DH126),0))</f>
        <v>0</v>
      </c>
      <c r="LI126" s="5">
        <f>IF(DI126=0,0,IF($BJ126&gt;SUM(DJ126:$JV126),IF(DI126+SUM(DJ126:$JV126)&gt;$BJ126,$BJ126-SUM(LJ126:$RV126),DI126),0))</f>
        <v>0</v>
      </c>
      <c r="LJ126" s="5">
        <f>IF(DJ126=0,0,IF($BJ126&gt;SUM(DK126:$JV126),IF(DJ126+SUM(DK126:$JV126)&gt;$BJ126,$BJ126-SUM(LK126:$RV126),DJ126),0))</f>
        <v>0</v>
      </c>
      <c r="LK126" s="5">
        <f>IF(DK126=0,0,IF($BJ126&gt;SUM(DL126:$JV126),IF(DK126+SUM(DL126:$JV126)&gt;$BJ126,$BJ126-SUM(LL126:$RV126),DK126),0))</f>
        <v>0</v>
      </c>
      <c r="LL126" s="5">
        <f>IF(DL126=0,0,IF($BJ126&gt;SUM(DM126:$JV126),IF(DL126+SUM(DM126:$JV126)&gt;$BJ126,$BJ126-SUM(LM126:$RV126),DL126),0))</f>
        <v>0</v>
      </c>
      <c r="LM126" s="5">
        <f>IF(DM126=0,0,IF($BJ126&gt;SUM(DN126:$JV126),IF(DM126+SUM(DN126:$JV126)&gt;$BJ126,$BJ126-SUM(LN126:$RV126),DM126),0))</f>
        <v>0</v>
      </c>
      <c r="LN126" s="5">
        <f>IF(DN126=0,0,IF($BJ126&gt;SUM(DO126:$JV126),IF(DN126+SUM(DO126:$JV126)&gt;$BJ126,$BJ126-SUM(LO126:$RV126),DN126),0))</f>
        <v>0</v>
      </c>
      <c r="LO126" s="5">
        <f>IF(DO126=0,0,IF($BJ126&gt;SUM(DP126:$JV126),IF(DO126+SUM(DP126:$JV126)&gt;$BJ126,$BJ126-SUM(LP126:$RV126),DO126),0))</f>
        <v>0</v>
      </c>
      <c r="LP126" s="5">
        <f>IF(DP126=0,0,IF($BJ126&gt;SUM(DQ126:$JV126),IF(DP126+SUM(DQ126:$JV126)&gt;$BJ126,$BJ126-SUM(LQ126:$RV126),DP126),0))</f>
        <v>0</v>
      </c>
      <c r="LQ126" s="5">
        <f>IF(DQ126=0,0,IF($BJ126&gt;SUM(DR126:$JV126),IF(DQ126+SUM(DR126:$JV126)&gt;$BJ126,$BJ126-SUM(LR126:$RV126),DQ126),0))</f>
        <v>0</v>
      </c>
      <c r="LR126" s="5">
        <f>IF(DR126=0,0,IF($BJ126&gt;SUM(DS126:$JV126),IF(DR126+SUM(DS126:$JV126)&gt;$BJ126,$BJ126-SUM(LS126:$RV126),DR126),0))</f>
        <v>0</v>
      </c>
      <c r="LS126" s="5">
        <f>IF(DS126=0,0,IF($BJ126&gt;SUM(DT126:$JV126),IF(DS126+SUM(DT126:$JV126)&gt;$BJ126,$BJ126-SUM(LT126:$RV126),DS126),0))</f>
        <v>0</v>
      </c>
      <c r="LT126" s="5">
        <f>IF(DT126=0,0,IF($BJ126&gt;SUM(DU126:$JV126),IF(DT126+SUM(DU126:$JV126)&gt;$BJ126,$BJ126-SUM(LU126:$RV126),DT126),0))</f>
        <v>0</v>
      </c>
      <c r="LU126" s="5">
        <f>IF(DU126=0,0,IF($BJ126&gt;SUM(DV126:$JV126),IF(DU126+SUM(DV126:$JV126)&gt;$BJ126,$BJ126-SUM(LV126:$RV126),DU126),0))</f>
        <v>0</v>
      </c>
      <c r="LV126" s="5">
        <f>IF(DV126=0,0,IF($BJ126&gt;SUM(DW126:$JV126),IF(DV126+SUM(DW126:$JV126)&gt;$BJ126,$BJ126-SUM(LW126:$RV126),DV126),0))</f>
        <v>0</v>
      </c>
      <c r="LW126" s="5">
        <f>IF(DW126=0,0,IF($BJ126&gt;SUM(DX126:$JV126),IF(DW126+SUM(DX126:$JV126)&gt;$BJ126,$BJ126-SUM(LX126:$RV126),DW126),0))</f>
        <v>0</v>
      </c>
      <c r="LX126" s="5">
        <f>IF(DX126=0,0,IF($BJ126&gt;SUM(DY126:$JV126),IF(DX126+SUM(DY126:$JV126)&gt;$BJ126,$BJ126-SUM(LY126:$RV126),DX126),0))</f>
        <v>0</v>
      </c>
      <c r="LY126" s="5">
        <f>IF(DY126=0,0,IF($BJ126&gt;SUM(DZ126:$JV126),IF(DY126+SUM(DZ126:$JV126)&gt;$BJ126,$BJ126-SUM(LZ126:$RV126),DY126),0))</f>
        <v>0</v>
      </c>
      <c r="LZ126" s="5">
        <f>IF(DZ126=0,0,IF($BJ126&gt;SUM(EA126:$JV126),IF(DZ126+SUM(EA126:$JV126)&gt;$BJ126,$BJ126-SUM(MA126:$RV126),DZ126),0))</f>
        <v>0</v>
      </c>
      <c r="MA126" s="5">
        <f>IF(EA126=0,0,IF($BJ126&gt;SUM(EB126:$JV126),IF(EA126+SUM(EB126:$JV126)&gt;$BJ126,$BJ126-SUM(MB126:$RV126),EA126),0))</f>
        <v>0</v>
      </c>
      <c r="MB126" s="5">
        <f>IF(EB126=0,0,IF($BJ126&gt;SUM(EC126:$JV126),IF(EB126+SUM(EC126:$JV126)&gt;$BJ126,$BJ126-SUM(MC126:$RV126),EB126),0))</f>
        <v>0</v>
      </c>
      <c r="MC126" s="5">
        <f>IF(EC126=0,0,IF($BJ126&gt;SUM(ED126:$JV126),IF(EC126+SUM(ED126:$JV126)&gt;$BJ126,$BJ126-SUM(MD126:$RV126),EC126),0))</f>
        <v>0</v>
      </c>
      <c r="MD126" s="5">
        <f>IF(ED126=0,0,IF($BJ126&gt;SUM(EE126:$JV126),IF(ED126+SUM(EE126:$JV126)&gt;$BJ126,$BJ126-SUM(ME126:$RV126),ED126),0))</f>
        <v>0</v>
      </c>
      <c r="ME126" s="5">
        <f>IF(EE126=0,0,IF($BJ126&gt;SUM(EF126:$JV126),IF(EE126+SUM(EF126:$JV126)&gt;$BJ126,$BJ126-SUM(MF126:$RV126),EE126),0))</f>
        <v>0</v>
      </c>
      <c r="MF126" s="5">
        <f>IF(EF126=0,0,IF($BJ126&gt;SUM(EG126:$JV126),IF(EF126+SUM(EG126:$JV126)&gt;$BJ126,$BJ126-SUM(MG126:$RV126),EF126),0))</f>
        <v>0</v>
      </c>
      <c r="MG126" s="5">
        <f>IF(EG126=0,0,IF($BJ126&gt;SUM(EH126:$JV126),IF(EG126+SUM(EH126:$JV126)&gt;$BJ126,$BJ126-SUM(MH126:$RV126),EG126),0))</f>
        <v>0</v>
      </c>
      <c r="MH126" s="5">
        <f>IF(EH126=0,0,IF($BJ126&gt;SUM(EI126:$JV126),IF(EH126+SUM(EI126:$JV126)&gt;$BJ126,$BJ126-SUM(MI126:$RV126),EH126),0))</f>
        <v>0</v>
      </c>
      <c r="MI126" s="5">
        <f>IF(EI126=0,0,IF($BJ126&gt;SUM(EJ126:$JV126),IF(EI126+SUM(EJ126:$JV126)&gt;$BJ126,$BJ126-SUM(MJ126:$RV126),EI126),0))</f>
        <v>0</v>
      </c>
      <c r="MJ126" s="5">
        <f>IF(EJ126=0,0,IF($BJ126&gt;SUM(EK126:$JV126),IF(EJ126+SUM(EK126:$JV126)&gt;$BJ126,$BJ126-SUM(MK126:$RV126),EJ126),0))</f>
        <v>0</v>
      </c>
      <c r="MK126" s="5">
        <f>IF(EK126=0,0,IF($BJ126&gt;SUM(EL126:$JV126),IF(EK126+SUM(EL126:$JV126)&gt;$BJ126,$BJ126-SUM(ML126:$RV126),EK126),0))</f>
        <v>0</v>
      </c>
      <c r="ML126" s="5">
        <f>IF(EL126=0,0,IF($BJ126&gt;SUM(EM126:$JV126),IF(EL126+SUM(EM126:$JV126)&gt;$BJ126,$BJ126-SUM(MM126:$RV126),EL126),0))</f>
        <v>0</v>
      </c>
      <c r="MM126" s="5">
        <f>IF(EM126=0,0,IF($BJ126&gt;SUM(EN126:$JV126),IF(EM126+SUM(EN126:$JV126)&gt;$BJ126,$BJ126-SUM(MN126:$RV126),EM126),0))</f>
        <v>0</v>
      </c>
      <c r="MN126" s="5">
        <f>IF(EN126=0,0,IF($BJ126&gt;SUM(EO126:$JV126),IF(EN126+SUM(EO126:$JV126)&gt;$BJ126,$BJ126-SUM(MO126:$RV126),EN126),0))</f>
        <v>0</v>
      </c>
      <c r="MO126" s="5">
        <f>IF(EO126=0,0,IF($BJ126&gt;SUM(EP126:$JV126),IF(EO126+SUM(EP126:$JV126)&gt;$BJ126,$BJ126-SUM(MP126:$RV126),EO126),0))</f>
        <v>0</v>
      </c>
      <c r="MP126" s="5">
        <f>IF(EP126=0,0,IF($BJ126&gt;SUM(EQ126:$JV126),IF(EP126+SUM(EQ126:$JV126)&gt;$BJ126,$BJ126-SUM(MQ126:$RV126),EP126),0))</f>
        <v>0</v>
      </c>
      <c r="MQ126" s="5">
        <f>IF(EQ126=0,0,IF($BJ126&gt;SUM(ER126:$JV126),IF(EQ126+SUM(ER126:$JV126)&gt;$BJ126,$BJ126-SUM(MR126:$RV126),EQ126),0))</f>
        <v>0</v>
      </c>
      <c r="MR126" s="5">
        <f>IF(ER126=0,0,IF($BJ126&gt;SUM(ES126:$JV126),IF(ER126+SUM(ES126:$JV126)&gt;$BJ126,$BJ126-SUM(MS126:$RV126),ER126),0))</f>
        <v>0</v>
      </c>
      <c r="MS126" s="5">
        <f>IF(ES126=0,0,IF($BJ126&gt;SUM(ET126:$JV126),IF(ES126+SUM(ET126:$JV126)&gt;$BJ126,$BJ126-SUM(MT126:$RV126),ES126),0))</f>
        <v>0</v>
      </c>
      <c r="MT126" s="5">
        <f>IF(ET126=0,0,IF($BJ126&gt;SUM(EU126:$JV126),IF(ET126+SUM(EU126:$JV126)&gt;$BJ126,$BJ126-SUM(MU126:$RV126),ET126),0))</f>
        <v>0</v>
      </c>
      <c r="MU126" s="5">
        <f>IF(EU126=0,0,IF($BJ126&gt;SUM(EV126:$JV126),IF(EU126+SUM(EV126:$JV126)&gt;$BJ126,$BJ126-SUM(MV126:$RV126),EU126),0))</f>
        <v>0</v>
      </c>
      <c r="MV126" s="5">
        <f>IF(EV126=0,0,IF($BJ126&gt;SUM(EW126:$JV126),IF(EV126+SUM(EW126:$JV126)&gt;$BJ126,$BJ126-SUM(MW126:$RV126),EV126),0))</f>
        <v>0</v>
      </c>
      <c r="MW126" s="5">
        <f>IF(EW126=0,0,IF($BJ126&gt;SUM(EX126:$JV126),IF(EW126+SUM(EX126:$JV126)&gt;$BJ126,$BJ126-SUM(MX126:$RV126),EW126),0))</f>
        <v>0</v>
      </c>
      <c r="MX126" s="5">
        <f>IF(EX126=0,0,IF($BJ126&gt;SUM(EY126:$JV126),IF(EX126+SUM(EY126:$JV126)&gt;$BJ126,$BJ126-SUM(MY126:$RV126),EX126),0))</f>
        <v>0</v>
      </c>
      <c r="MY126" s="5">
        <f>IF(EY126=0,0,IF($BJ126&gt;SUM(EZ126:$JV126),IF(EY126+SUM(EZ126:$JV126)&gt;$BJ126,$BJ126-SUM(MZ126:$RV126),EY126),0))</f>
        <v>0</v>
      </c>
      <c r="MZ126" s="5">
        <f>IF(EZ126=0,0,IF($BJ126&gt;SUM(FA126:$JV126),IF(EZ126+SUM(FA126:$JV126)&gt;$BJ126,$BJ126-SUM(NA126:$RV126),EZ126),0))</f>
        <v>0</v>
      </c>
      <c r="NA126" s="5">
        <f>IF(FA126=0,0,IF($BJ126&gt;SUM(FB126:$JV126),IF(FA126+SUM(FB126:$JV126)&gt;$BJ126,$BJ126-SUM(NB126:$RV126),FA126),0))</f>
        <v>0</v>
      </c>
      <c r="NB126" s="5">
        <f>IF(FB126=0,0,IF($BJ126&gt;SUM(FC126:$JV126),IF(FB126+SUM(FC126:$JV126)&gt;$BJ126,$BJ126-SUM(NC126:$RV126),FB126),0))</f>
        <v>0</v>
      </c>
      <c r="NC126" s="5">
        <f>IF(FC126=0,0,IF($BJ126&gt;SUM(FD126:$JV126),IF(FC126+SUM(FD126:$JV126)&gt;$BJ126,$BJ126-SUM(ND126:$RV126),FC126),0))</f>
        <v>0</v>
      </c>
      <c r="ND126" s="5">
        <f>IF(FD126=0,0,IF($BJ126&gt;SUM(FE126:$JV126),IF(FD126+SUM(FE126:$JV126)&gt;$BJ126,$BJ126-SUM(NE126:$RV126),FD126),0))</f>
        <v>0</v>
      </c>
      <c r="NE126" s="5">
        <f>IF(FE126=0,0,IF($BJ126&gt;SUM(FF126:$JV126),IF(FE126+SUM(FF126:$JV126)&gt;$BJ126,$BJ126-SUM(NF126:$RV126),FE126),0))</f>
        <v>0</v>
      </c>
      <c r="NF126" s="5">
        <f>IF(FF126=0,0,IF($BJ126&gt;SUM(FG126:$JV126),IF(FF126+SUM(FG126:$JV126)&gt;$BJ126,$BJ126-SUM(NG126:$RV126),FF126),0))</f>
        <v>0</v>
      </c>
      <c r="NG126" s="5">
        <f>IF(FG126=0,0,IF($BJ126&gt;SUM(FH126:$JV126),IF(FG126+SUM(FH126:$JV126)&gt;$BJ126,$BJ126-SUM(NH126:$RV126),FG126),0))</f>
        <v>0</v>
      </c>
      <c r="NH126" s="5">
        <f>IF(FH126=0,0,IF($BJ126&gt;SUM(FI126:$JV126),IF(FH126+SUM(FI126:$JV126)&gt;$BJ126,$BJ126-SUM(NI126:$RV126),FH126),0))</f>
        <v>0</v>
      </c>
      <c r="NI126" s="5">
        <f>IF(FI126=0,0,IF($BJ126&gt;SUM(FJ126:$JV126),IF(FI126+SUM(FJ126:$JV126)&gt;$BJ126,$BJ126-SUM(NJ126:$RV126),FI126),0))</f>
        <v>0</v>
      </c>
      <c r="NJ126" s="5">
        <f>IF(FJ126=0,0,IF($BJ126&gt;SUM(FK126:$JV126),IF(FJ126+SUM(FK126:$JV126)&gt;$BJ126,$BJ126-SUM(NK126:$RV126),FJ126),0))</f>
        <v>0</v>
      </c>
      <c r="NK126" s="5">
        <f>IF(FK126=0,0,IF($BJ126&gt;SUM(FL126:$JV126),IF(FK126+SUM(FL126:$JV126)&gt;$BJ126,$BJ126-SUM(NL126:$RV126),FK126),0))</f>
        <v>0</v>
      </c>
      <c r="NL126" s="5">
        <f>IF(FL126=0,0,IF($BJ126&gt;SUM(FM126:$JV126),IF(FL126+SUM(FM126:$JV126)&gt;$BJ126,$BJ126-SUM(NM126:$RV126),FL126),0))</f>
        <v>0</v>
      </c>
      <c r="NM126" s="5">
        <f>IF(FM126=0,0,IF($BJ126&gt;SUM(FN126:$JV126),IF(FM126+SUM(FN126:$JV126)&gt;$BJ126,$BJ126-SUM(NN126:$RV126),FM126),0))</f>
        <v>0</v>
      </c>
      <c r="NN126" s="5">
        <f>IF(FN126=0,0,IF($BJ126&gt;SUM(FO126:$JV126),IF(FN126+SUM(FO126:$JV126)&gt;$BJ126,$BJ126-SUM(NO126:$RV126),FN126),0))</f>
        <v>0</v>
      </c>
      <c r="NO126" s="5">
        <f>IF(FO126=0,0,IF($BJ126&gt;SUM(FP126:$JV126),IF(FO126+SUM(FP126:$JV126)&gt;$BJ126,$BJ126-SUM(NP126:$RV126),FO126),0))</f>
        <v>0</v>
      </c>
      <c r="NP126" s="5">
        <f>IF(FP126=0,0,IF($BJ126&gt;SUM(FQ126:$JV126),IF(FP126+SUM(FQ126:$JV126)&gt;$BJ126,$BJ126-SUM(NQ126:$RV126),FP126),0))</f>
        <v>0</v>
      </c>
      <c r="NQ126" s="5">
        <f>IF(FQ126=0,0,IF($BJ126&gt;SUM(FR126:$JV126),IF(FQ126+SUM(FR126:$JV126)&gt;$BJ126,$BJ126-SUM(NR126:$RV126),FQ126),0))</f>
        <v>0</v>
      </c>
      <c r="NR126" s="5">
        <f>IF(FR126=0,0,IF($BJ126&gt;SUM(FS126:$JV126),IF(FR126+SUM(FS126:$JV126)&gt;$BJ126,$BJ126-SUM(NS126:$RV126),FR126),0))</f>
        <v>0</v>
      </c>
      <c r="NS126" s="5">
        <f>IF(FS126=0,0,IF($BJ126&gt;SUM(FT126:$JV126),IF(FS126+SUM(FT126:$JV126)&gt;$BJ126,$BJ126-SUM(NT126:$RV126),FS126),0))</f>
        <v>0</v>
      </c>
      <c r="NT126" s="5">
        <f>IF(FT126=0,0,IF($BJ126&gt;SUM(FU126:$JV126),IF(FT126+SUM(FU126:$JV126)&gt;$BJ126,$BJ126-SUM(NU126:$RV126),FT126),0))</f>
        <v>0</v>
      </c>
      <c r="NU126" s="5">
        <f>IF(FU126=0,0,IF($BJ126&gt;SUM(FV126:$JV126),IF(FU126+SUM(FV126:$JV126)&gt;$BJ126,$BJ126-SUM(NV126:$RV126),FU126),0))</f>
        <v>0</v>
      </c>
      <c r="NV126" s="5">
        <f>IF(FV126=0,0,IF($BJ126&gt;SUM(FW126:$JV126),IF(FV126+SUM(FW126:$JV126)&gt;$BJ126,$BJ126-SUM(NW126:$RV126),FV126),0))</f>
        <v>0</v>
      </c>
      <c r="NW126" s="5">
        <f>IF(FW126=0,0,IF($BJ126&gt;SUM(FX126:$JV126),IF(FW126+SUM(FX126:$JV126)&gt;$BJ126,$BJ126-SUM(NX126:$RV126),FW126),0))</f>
        <v>0</v>
      </c>
      <c r="NX126" s="5">
        <f>IF(FX126=0,0,IF($BJ126&gt;SUM(FY126:$JV126),IF(FX126+SUM(FY126:$JV126)&gt;$BJ126,$BJ126-SUM(NY126:$RV126),FX126),0))</f>
        <v>0</v>
      </c>
      <c r="NY126" s="5">
        <f>IF(FY126=0,0,IF($BJ126&gt;SUM(FZ126:$JV126),IF(FY126+SUM(FZ126:$JV126)&gt;$BJ126,$BJ126-SUM(NZ126:$RV126),FY126),0))</f>
        <v>0</v>
      </c>
      <c r="NZ126" s="5">
        <f>IF(FZ126=0,0,IF($BJ126&gt;SUM(GA126:$JV126),IF(FZ126+SUM(GA126:$JV126)&gt;$BJ126,$BJ126-SUM(OA126:$RV126),FZ126),0))</f>
        <v>0</v>
      </c>
      <c r="OA126" s="5">
        <f>IF(GA126=0,0,IF($BJ126&gt;SUM(GB126:$JV126),IF(GA126+SUM(GB126:$JV126)&gt;$BJ126,$BJ126-SUM(OB126:$RV126),GA126),0))</f>
        <v>0</v>
      </c>
      <c r="OB126" s="5">
        <f>IF(GB126=0,0,IF($BJ126&gt;SUM(GC126:$JV126),IF(GB126+SUM(GC126:$JV126)&gt;$BJ126,$BJ126-SUM(OC126:$RV126),GB126),0))</f>
        <v>0</v>
      </c>
      <c r="OC126" s="5">
        <f>IF(GC126=0,0,IF($BJ126&gt;SUM(GD126:$JV126),IF(GC126+SUM(GD126:$JV126)&gt;$BJ126,$BJ126-SUM(OD126:$RV126),GC126),0))</f>
        <v>0</v>
      </c>
      <c r="OD126" s="5">
        <f>IF(GD126=0,0,IF($BJ126&gt;SUM(GE126:$JV126),IF(GD126+SUM(GE126:$JV126)&gt;$BJ126,$BJ126-SUM(OE126:$RV126),GD126),0))</f>
        <v>0</v>
      </c>
      <c r="OE126" s="5">
        <f>IF(GE126=0,0,IF($BJ126&gt;SUM(GF126:$JV126),IF(GE126+SUM(GF126:$JV126)&gt;$BJ126,$BJ126-SUM(OF126:$RV126),GE126),0))</f>
        <v>0</v>
      </c>
      <c r="OF126" s="5">
        <f>IF(GF126=0,0,IF($BJ126&gt;SUM(GG126:$JV126),IF(GF126+SUM(GG126:$JV126)&gt;$BJ126,$BJ126-SUM(OG126:$RV126),GF126),0))</f>
        <v>0</v>
      </c>
      <c r="OG126" s="5">
        <f>IF(GG126=0,0,IF($BJ126&gt;SUM(GH126:$JV126),IF(GG126+SUM(GH126:$JV126)&gt;$BJ126,$BJ126-SUM(OH126:$RV126),GG126),0))</f>
        <v>0</v>
      </c>
      <c r="OH126" s="5">
        <f>IF(GH126=0,0,IF($BJ126&gt;SUM(GI126:$JV126),IF(GH126+SUM(GI126:$JV126)&gt;$BJ126,$BJ126-SUM(OI126:$RV126),GH126),0))</f>
        <v>0</v>
      </c>
      <c r="OI126" s="5">
        <f>IF(GI126=0,0,IF($BJ126&gt;SUM(GJ126:$JV126),IF(GI126+SUM(GJ126:$JV126)&gt;$BJ126,$BJ126-SUM(OJ126:$RV126),GI126),0))</f>
        <v>0</v>
      </c>
      <c r="OJ126" s="5">
        <f>IF(GJ126=0,0,IF($BJ126&gt;SUM(GK126:$JV126),IF(GJ126+SUM(GK126:$JV126)&gt;$BJ126,$BJ126-SUM(OK126:$RV126),GJ126),0))</f>
        <v>0</v>
      </c>
      <c r="OK126" s="5">
        <f>IF(GK126=0,0,IF($BJ126&gt;SUM(GL126:$JV126),IF(GK126+SUM(GL126:$JV126)&gt;$BJ126,$BJ126-SUM(OL126:$RV126),GK126),0))</f>
        <v>0</v>
      </c>
      <c r="OL126" s="5">
        <f>IF(GL126=0,0,IF($BJ126&gt;SUM(GM126:$JV126),IF(GL126+SUM(GM126:$JV126)&gt;$BJ126,$BJ126-SUM(OM126:$RV126),GL126),0))</f>
        <v>0</v>
      </c>
      <c r="OM126" s="5">
        <f>IF(GM126=0,0,IF($BJ126&gt;SUM(GN126:$JV126),IF(GM126+SUM(GN126:$JV126)&gt;$BJ126,$BJ126-SUM(ON126:$RV126),GM126),0))</f>
        <v>0</v>
      </c>
      <c r="ON126" s="5">
        <f>IF(GN126=0,0,IF($BJ126&gt;SUM(GO126:$JV126),IF(GN126+SUM(GO126:$JV126)&gt;$BJ126,$BJ126-SUM(OO126:$RV126),GN126),0))</f>
        <v>0</v>
      </c>
      <c r="OO126" s="5">
        <f>IF(GO126=0,0,IF($BJ126&gt;SUM(GP126:$JV126),IF(GO126+SUM(GP126:$JV126)&gt;$BJ126,$BJ126-SUM(OP126:$RV126),GO126),0))</f>
        <v>0</v>
      </c>
      <c r="OP126" s="5">
        <f>IF(GP126=0,0,IF($BJ126&gt;SUM(GQ126:$JV126),IF(GP126+SUM(GQ126:$JV126)&gt;$BJ126,$BJ126-SUM(OQ126:$RV126),GP126),0))</f>
        <v>0</v>
      </c>
      <c r="OQ126" s="5">
        <f>IF(GQ126=0,0,IF($BJ126&gt;SUM(GR126:$JV126),IF(GQ126+SUM(GR126:$JV126)&gt;$BJ126,$BJ126-SUM(OR126:$RV126),GQ126),0))</f>
        <v>0</v>
      </c>
      <c r="OR126" s="5">
        <f>IF(GR126=0,0,IF($BJ126&gt;SUM(GS126:$JV126),IF(GR126+SUM(GS126:$JV126)&gt;$BJ126,$BJ126-SUM(OS126:$RV126),GR126),0))</f>
        <v>0</v>
      </c>
      <c r="OS126" s="5">
        <f>IF(GS126=0,0,IF($BJ126&gt;SUM(GT126:$JV126),IF(GS126+SUM(GT126:$JV126)&gt;$BJ126,$BJ126-SUM(OT126:$RV126),GS126),0))</f>
        <v>0</v>
      </c>
      <c r="OT126" s="5">
        <f>IF(GT126=0,0,IF($BJ126&gt;SUM(GU126:$JV126),IF(GT126+SUM(GU126:$JV126)&gt;$BJ126,$BJ126-SUM(OU126:$RV126),GT126),0))</f>
        <v>0</v>
      </c>
      <c r="OU126" s="5">
        <f>IF(GU126=0,0,IF($BJ126&gt;SUM(GV126:$JV126),IF(GU126+SUM(GV126:$JV126)&gt;$BJ126,$BJ126-SUM(OV126:$RV126),GU126),0))</f>
        <v>0</v>
      </c>
      <c r="OV126" s="5">
        <f>IF(GV126=0,0,IF($BJ126&gt;SUM(GW126:$JV126),IF(GV126+SUM(GW126:$JV126)&gt;$BJ126,$BJ126-SUM(OW126:$RV126),GV126),0))</f>
        <v>0</v>
      </c>
      <c r="OW126" s="5">
        <f>IF(GW126=0,0,IF($BJ126&gt;SUM(GX126:$JV126),IF(GW126+SUM(GX126:$JV126)&gt;$BJ126,$BJ126-SUM(OX126:$RV126),GW126),0))</f>
        <v>0</v>
      </c>
      <c r="OX126" s="5">
        <f>IF(GX126=0,0,IF($BJ126&gt;SUM(GY126:$JV126),IF(GX126+SUM(GY126:$JV126)&gt;$BJ126,$BJ126-SUM(OY126:$RV126),GX126),0))</f>
        <v>0</v>
      </c>
      <c r="OY126" s="5">
        <f>IF(GY126=0,0,IF($BJ126&gt;SUM(GZ126:$JV126),IF(GY126+SUM(GZ126:$JV126)&gt;$BJ126,$BJ126-SUM(OZ126:$RV126),GY126),0))</f>
        <v>0</v>
      </c>
      <c r="OZ126" s="5">
        <f>IF(GZ126=0,0,IF($BJ126&gt;SUM(HA126:$JV126),IF(GZ126+SUM(HA126:$JV126)&gt;$BJ126,$BJ126-SUM(PA126:$RV126),GZ126),0))</f>
        <v>0</v>
      </c>
      <c r="PA126" s="5">
        <f>IF(HA126=0,0,IF($BJ126&gt;SUM(HB126:$JV126),IF(HA126+SUM(HB126:$JV126)&gt;$BJ126,$BJ126-SUM(PB126:$RV126),HA126),0))</f>
        <v>0</v>
      </c>
      <c r="PB126" s="5">
        <f>IF(HB126=0,0,IF($BJ126&gt;SUM(HC126:$JV126),IF(HB126+SUM(HC126:$JV126)&gt;$BJ126,$BJ126-SUM(PC126:$RV126),HB126),0))</f>
        <v>0</v>
      </c>
      <c r="PC126" s="5">
        <f>IF(HC126=0,0,IF($BJ126&gt;SUM(HD126:$JV126),IF(HC126+SUM(HD126:$JV126)&gt;$BJ126,$BJ126-SUM(PD126:$RV126),HC126),0))</f>
        <v>0</v>
      </c>
      <c r="PD126" s="5">
        <f>IF(HD126=0,0,IF($BJ126&gt;SUM(HE126:$JV126),IF(HD126+SUM(HE126:$JV126)&gt;$BJ126,$BJ126-SUM(PE126:$RV126),HD126),0))</f>
        <v>0</v>
      </c>
      <c r="PE126" s="5">
        <f>IF(HE126=0,0,IF($BJ126&gt;SUM(HF126:$JV126),IF(HE126+SUM(HF126:$JV126)&gt;$BJ126,$BJ126-SUM(PF126:$RV126),HE126),0))</f>
        <v>0</v>
      </c>
      <c r="PF126" s="5">
        <f>IF(HF126=0,0,IF($BJ126&gt;SUM(HG126:$JV126),IF(HF126+SUM(HG126:$JV126)&gt;$BJ126,$BJ126-SUM(PG126:$RV126),HF126),0))</f>
        <v>0</v>
      </c>
      <c r="PG126" s="5">
        <f>IF(HG126=0,0,IF($BJ126&gt;SUM(HH126:$JV126),IF(HG126+SUM(HH126:$JV126)&gt;$BJ126,$BJ126-SUM(PH126:$RV126),HG126),0))</f>
        <v>0</v>
      </c>
      <c r="PH126" s="5">
        <f>IF(HH126=0,0,IF($BJ126&gt;SUM(HI126:$JV126),IF(HH126+SUM(HI126:$JV126)&gt;$BJ126,$BJ126-SUM(PI126:$RV126),HH126),0))</f>
        <v>0</v>
      </c>
      <c r="PI126" s="5">
        <f>IF(HI126=0,0,IF($BJ126&gt;SUM(HJ126:$JV126),IF(HI126+SUM(HJ126:$JV126)&gt;$BJ126,$BJ126-SUM(PJ126:$RV126),HI126),0))</f>
        <v>0</v>
      </c>
      <c r="PJ126" s="5">
        <f>IF(HJ126=0,0,IF($BJ126&gt;SUM(HK126:$JV126),IF(HJ126+SUM(HK126:$JV126)&gt;$BJ126,$BJ126-SUM(PK126:$RV126),HJ126),0))</f>
        <v>0</v>
      </c>
      <c r="PK126" s="5">
        <f>IF(HK126=0,0,IF($BJ126&gt;SUM(HL126:$JV126),IF(HK126+SUM(HL126:$JV126)&gt;$BJ126,$BJ126-SUM(PL126:$RV126),HK126),0))</f>
        <v>0</v>
      </c>
      <c r="PL126" s="5">
        <f>IF(HL126=0,0,IF($BJ126&gt;SUM(HM126:$JV126),IF(HL126+SUM(HM126:$JV126)&gt;$BJ126,$BJ126-SUM(PM126:$RV126),HL126),0))</f>
        <v>0</v>
      </c>
      <c r="PM126" s="5">
        <f>IF(HM126=0,0,IF($BJ126&gt;SUM(HN126:$JV126),IF(HM126+SUM(HN126:$JV126)&gt;$BJ126,$BJ126-SUM(PN126:$RV126),HM126),0))</f>
        <v>0</v>
      </c>
      <c r="PN126" s="5">
        <f>IF(HN126=0,0,IF($BJ126&gt;SUM(HO126:$JV126),IF(HN126+SUM(HO126:$JV126)&gt;$BJ126,$BJ126-SUM(PO126:$RV126),HN126),0))</f>
        <v>0</v>
      </c>
      <c r="PO126" s="5">
        <f>IF(HO126=0,0,IF($BJ126&gt;SUM(HP126:$JV126),IF(HO126+SUM(HP126:$JV126)&gt;$BJ126,$BJ126-SUM(PP126:$RV126),HO126),0))</f>
        <v>0</v>
      </c>
      <c r="PP126" s="5">
        <f>IF(HP126=0,0,IF($BJ126&gt;SUM(HQ126:$JV126),IF(HP126+SUM(HQ126:$JV126)&gt;$BJ126,$BJ126-SUM(PQ126:$RV126),HP126),0))</f>
        <v>0</v>
      </c>
      <c r="PQ126" s="5">
        <f>IF(HQ126=0,0,IF($BJ126&gt;SUM(HR126:$JV126),IF(HQ126+SUM(HR126:$JV126)&gt;$BJ126,$BJ126-SUM(PR126:$RV126),HQ126),0))</f>
        <v>0</v>
      </c>
      <c r="PR126" s="5">
        <f>IF(HR126=0,0,IF($BJ126&gt;SUM(HS126:$JV126),IF(HR126+SUM(HS126:$JV126)&gt;$BJ126,$BJ126-SUM(PS126:$RV126),HR126),0))</f>
        <v>0</v>
      </c>
      <c r="PS126" s="5">
        <f>IF(HS126=0,0,IF($BJ126&gt;SUM(HT126:$JV126),IF(HS126+SUM(HT126:$JV126)&gt;$BJ126,$BJ126-SUM(PT126:$RV126),HS126),0))</f>
        <v>0</v>
      </c>
      <c r="PT126" s="5">
        <f>IF(HT126=0,0,IF($BJ126&gt;SUM(HU126:$JV126),IF(HT126+SUM(HU126:$JV126)&gt;$BJ126,$BJ126-SUM(PU126:$RV126),HT126),0))</f>
        <v>0</v>
      </c>
      <c r="PU126" s="5">
        <f>IF(HU126=0,0,IF($BJ126&gt;SUM(HV126:$JV126),IF(HU126+SUM(HV126:$JV126)&gt;$BJ126,$BJ126-SUM(PV126:$RV126),HU126),0))</f>
        <v>0</v>
      </c>
      <c r="PV126" s="5">
        <f>IF(HV126=0,0,IF($BJ126&gt;SUM(HW126:$JV126),IF(HV126+SUM(HW126:$JV126)&gt;$BJ126,$BJ126-SUM(PW126:$RV126),HV126),0))</f>
        <v>0</v>
      </c>
      <c r="PW126" s="5">
        <f>IF(HW126=0,0,IF($BJ126&gt;SUM(HX126:$JV126),IF(HW126+SUM(HX126:$JV126)&gt;$BJ126,$BJ126-SUM(PX126:$RV126),HW126),0))</f>
        <v>0</v>
      </c>
      <c r="PX126" s="5">
        <f>IF(HX126=0,0,IF($BJ126&gt;SUM(HY126:$JV126),IF(HX126+SUM(HY126:$JV126)&gt;$BJ126,$BJ126-SUM(PY126:$RV126),HX126),0))</f>
        <v>0</v>
      </c>
      <c r="PY126" s="5">
        <f>IF(HY126=0,0,IF($BJ126&gt;SUM(HZ126:$JV126),IF(HY126+SUM(HZ126:$JV126)&gt;$BJ126,$BJ126-SUM(PZ126:$RV126),HY126),0))</f>
        <v>0</v>
      </c>
      <c r="PZ126" s="5">
        <f>IF(HZ126=0,0,IF($BJ126&gt;SUM(IA126:$JV126),IF(HZ126+SUM(IA126:$JV126)&gt;$BJ126,$BJ126-SUM(QA126:$RV126),HZ126),0))</f>
        <v>0</v>
      </c>
      <c r="QA126" s="5">
        <f>IF(IA126=0,0,IF($BJ126&gt;SUM(IB126:$JV126),IF(IA126+SUM(IB126:$JV126)&gt;$BJ126,$BJ126-SUM(QB126:$RV126),IA126),0))</f>
        <v>0</v>
      </c>
      <c r="QB126" s="5">
        <f>IF(IB126=0,0,IF($BJ126&gt;SUM(IC126:$JV126),IF(IB126+SUM(IC126:$JV126)&gt;$BJ126,$BJ126-SUM(QC126:$RV126),IB126),0))</f>
        <v>0</v>
      </c>
      <c r="QC126" s="5">
        <f>IF(IC126=0,0,IF($BJ126&gt;SUM(ID126:$JV126),IF(IC126+SUM(ID126:$JV126)&gt;$BJ126,$BJ126-SUM(QD126:$RV126),IC126),0))</f>
        <v>0</v>
      </c>
      <c r="QD126" s="5">
        <f>IF(ID126=0,0,IF($BJ126&gt;SUM(IE126:$JV126),IF(ID126+SUM(IE126:$JV126)&gt;$BJ126,$BJ126-SUM(QE126:$RV126),ID126),0))</f>
        <v>0</v>
      </c>
      <c r="QE126" s="5">
        <f>IF(IE126=0,0,IF($BJ126&gt;SUM(IF126:$JV126),IF(IE126+SUM(IF126:$JV126)&gt;$BJ126,$BJ126-SUM(QF126:$RV126),IE126),0))</f>
        <v>0</v>
      </c>
      <c r="QF126" s="5">
        <f>IF(IF126=0,0,IF($BJ126&gt;SUM(IG126:$JV126),IF(IF126+SUM(IG126:$JV126)&gt;$BJ126,$BJ126-SUM(QG126:$RV126),IF126),0))</f>
        <v>0</v>
      </c>
      <c r="QG126" s="5">
        <f>IF(IG126=0,0,IF($BJ126&gt;SUM(IH126:$JV126),IF(IG126+SUM(IH126:$JV126)&gt;$BJ126,$BJ126-SUM(QH126:$RV126),IG126),0))</f>
        <v>0</v>
      </c>
      <c r="QH126" s="5">
        <f>IF(IH126=0,0,IF($BJ126&gt;SUM(II126:$JV126),IF(IH126+SUM(II126:$JV126)&gt;$BJ126,$BJ126-SUM(QI126:$RV126),IH126),0))</f>
        <v>0</v>
      </c>
      <c r="QI126" s="5">
        <f>IF(II126=0,0,IF($BJ126&gt;SUM(IJ126:$JV126),IF(II126+SUM(IJ126:$JV126)&gt;$BJ126,$BJ126-SUM(QJ126:$RV126),II126),0))</f>
        <v>0</v>
      </c>
      <c r="QJ126" s="5">
        <f>IF(IJ126=0,0,IF($BJ126&gt;SUM(IK126:$JV126),IF(IJ126+SUM(IK126:$JV126)&gt;$BJ126,$BJ126-SUM(QK126:$RV126),IJ126),0))</f>
        <v>0</v>
      </c>
      <c r="QK126" s="5">
        <f>IF(IK126=0,0,IF($BJ126&gt;SUM(IL126:$JV126),IF(IK126+SUM(IL126:$JV126)&gt;$BJ126,$BJ126-SUM(QL126:$RV126),IK126),0))</f>
        <v>0</v>
      </c>
      <c r="QL126" s="5">
        <f>IF(IL126=0,0,IF($BJ126&gt;SUM(IM126:$JV126),IF(IL126+SUM(IM126:$JV126)&gt;$BJ126,$BJ126-SUM(QM126:$RV126),IL126),0))</f>
        <v>0</v>
      </c>
      <c r="QM126" s="5">
        <f>IF(IM126=0,0,IF($BJ126&gt;SUM(IN126:$JV126),IF(IM126+SUM(IN126:$JV126)&gt;$BJ126,$BJ126-SUM(QN126:$RV126),IM126),0))</f>
        <v>0</v>
      </c>
      <c r="QN126" s="5">
        <f>IF(IN126=0,0,IF($BJ126&gt;SUM(IO126:$JV126),IF(IN126+SUM(IO126:$JV126)&gt;$BJ126,$BJ126-SUM(QO126:$RV126),IN126),0))</f>
        <v>0</v>
      </c>
      <c r="QO126" s="5">
        <f>IF(IO126=0,0,IF($BJ126&gt;SUM(IP126:$JV126),IF(IO126+SUM(IP126:$JV126)&gt;$BJ126,$BJ126-SUM(QP126:$RV126),IO126),0))</f>
        <v>0</v>
      </c>
      <c r="QP126" s="5">
        <f>IF(IP126=0,0,IF($BJ126&gt;SUM(IQ126:$JV126),IF(IP126+SUM(IQ126:$JV126)&gt;$BJ126,$BJ126-SUM(QQ126:$RV126),IP126),0))</f>
        <v>0</v>
      </c>
      <c r="QQ126" s="5">
        <f>IF(IQ126=0,0,IF($BJ126&gt;SUM(IR126:$JV126),IF(IQ126+SUM(IR126:$JV126)&gt;$BJ126,$BJ126-SUM(QR126:$RV126),IQ126),0))</f>
        <v>0</v>
      </c>
      <c r="QR126" s="5">
        <f>IF(IR126=0,0,IF($BJ126&gt;SUM(IS126:$JV126),IF(IR126+SUM(IS126:$JV126)&gt;$BJ126,$BJ126-SUM(QS126:$RV126),IR126),0))</f>
        <v>0</v>
      </c>
      <c r="QS126" s="5">
        <f>IF(IS126=0,0,IF($BJ126&gt;SUM(IT126:$JV126),IF(IS126+SUM(IT126:$JV126)&gt;$BJ126,$BJ126-SUM(QT126:$RV126),IS126),0))</f>
        <v>0</v>
      </c>
      <c r="QT126" s="5">
        <f>IF(IT126=0,0,IF($BJ126&gt;SUM(IU126:$JV126),IF(IT126+SUM(IU126:$JV126)&gt;$BJ126,$BJ126-SUM(QU126:$RV126),IT126),0))</f>
        <v>0</v>
      </c>
      <c r="QU126" s="5">
        <f>IF(IU126=0,0,IF($BJ126&gt;SUM(IV126:$JV126),IF(IU126+SUM(IV126:$JV126)&gt;$BJ126,$BJ126-SUM(QV126:$RV126),IU126),0))</f>
        <v>0</v>
      </c>
      <c r="QV126" s="5">
        <f>IF(IV126=0,0,IF($BJ126&gt;SUM(IW126:$JV126),IF(IV126+SUM(IW126:$JV126)&gt;$BJ126,$BJ126-SUM(QW126:$RV126),IV126),0))</f>
        <v>0</v>
      </c>
      <c r="QW126" s="5">
        <f>IF(IW126=0,0,IF($BJ126&gt;SUM(IX126:$JV126),IF(IW126+SUM(IX126:$JV126)&gt;$BJ126,$BJ126-SUM(QX126:$RV126),IW126),0))</f>
        <v>0</v>
      </c>
      <c r="QX126" s="5">
        <f>IF(IX126=0,0,IF($BJ126&gt;SUM(IY126:$JV126),IF(IX126+SUM(IY126:$JV126)&gt;$BJ126,$BJ126-SUM(QY126:$RV126),IX126),0))</f>
        <v>0</v>
      </c>
      <c r="QY126" s="5">
        <f>IF(IY126=0,0,IF($BJ126&gt;SUM(IZ126:$JV126),IF(IY126+SUM(IZ126:$JV126)&gt;$BJ126,$BJ126-SUM(QZ126:$RV126),IY126),0))</f>
        <v>0</v>
      </c>
      <c r="QZ126" s="5">
        <f>IF(IZ126=0,0,IF($BJ126&gt;SUM(JA126:$JV126),IF(IZ126+SUM(JA126:$JV126)&gt;$BJ126,$BJ126-SUM(RA126:$RV126),IZ126),0))</f>
        <v>0</v>
      </c>
      <c r="RA126" s="5">
        <f>IF(JA126=0,0,IF($BJ126&gt;SUM(JB126:$JV126),IF(JA126+SUM(JB126:$JV126)&gt;$BJ126,$BJ126-SUM(RB126:$RV126),JA126),0))</f>
        <v>0</v>
      </c>
      <c r="RB126" s="5">
        <f>IF(JB126=0,0,IF($BJ126&gt;SUM(JC126:$JV126),IF(JB126+SUM(JC126:$JV126)&gt;$BJ126,$BJ126-SUM(RC126:$RV126),JB126),0))</f>
        <v>0</v>
      </c>
      <c r="RC126" s="5">
        <f>IF(JC126=0,0,IF($BJ126&gt;SUM(JD126:$JV126),IF(JC126+SUM(JD126:$JV126)&gt;$BJ126,$BJ126-SUM(RD126:$RV126),JC126),0))</f>
        <v>0</v>
      </c>
      <c r="RD126" s="5">
        <f>IF(JD126=0,0,IF($BJ126&gt;SUM(JE126:$JV126),IF(JD126+SUM(JE126:$JV126)&gt;$BJ126,$BJ126-SUM(RE126:$RV126),JD126),0))</f>
        <v>0</v>
      </c>
      <c r="RE126" s="5">
        <f>IF(JE126=0,0,IF($BJ126&gt;SUM(JF126:$JV126),IF(JE126+SUM(JF126:$JV126)&gt;$BJ126,$BJ126-SUM(RF126:$RV126),JE126),0))</f>
        <v>0</v>
      </c>
      <c r="RF126" s="5">
        <f>IF(JF126=0,0,IF($BJ126&gt;SUM(JG126:$JV126),IF(JF126+SUM(JG126:$JV126)&gt;$BJ126,$BJ126-SUM(RG126:$RV126),JF126),0))</f>
        <v>0</v>
      </c>
      <c r="RG126" s="5">
        <f>IF(JG126=0,0,IF($BJ126&gt;SUM(JH126:$JV126),IF(JG126+SUM(JH126:$JV126)&gt;$BJ126,$BJ126-SUM(RH126:$RV126),JG126),0))</f>
        <v>0</v>
      </c>
      <c r="RH126" s="5">
        <f>IF(JH126=0,0,IF($BJ126&gt;SUM(JI126:$JV126),IF(JH126+SUM(JI126:$JV126)&gt;$BJ126,$BJ126-SUM(RI126:$RV126),JH126),0))</f>
        <v>0</v>
      </c>
      <c r="RI126" s="5">
        <f>IF(JI126=0,0,IF($BJ126&gt;SUM(JJ126:$JV126),IF(JI126+SUM(JJ126:$JV126)&gt;$BJ126,$BJ126-SUM(RJ126:$RV126),JI126),0))</f>
        <v>0</v>
      </c>
      <c r="RJ126" s="5">
        <f>IF(JJ126=0,0,IF($BJ126&gt;SUM(JK126:$JV126),IF(JJ126+SUM(JK126:$JV126)&gt;$BJ126,$BJ126-SUM(RK126:$RV126),JJ126),0))</f>
        <v>0</v>
      </c>
      <c r="RK126" s="5">
        <f>IF(JK126=0,0,IF($BJ126&gt;SUM(JL126:$JV126),IF(JK126+SUM(JL126:$JV126)&gt;$BJ126,$BJ126-SUM(RL126:$RV126),JK126),0))</f>
        <v>0</v>
      </c>
      <c r="RL126" s="5">
        <f>IF(JL126=0,0,IF($BJ126&gt;SUM(JM126:$JV126),IF(JL126+SUM(JM126:$JV126)&gt;$BJ126,$BJ126-SUM(RM126:$RV126),JL126),0))</f>
        <v>0</v>
      </c>
      <c r="RM126" s="5">
        <f>IF(JM126=0,0,IF($BJ126&gt;SUM(JN126:$JV126),IF(JM126+SUM(JN126:$JV126)&gt;$BJ126,$BJ126-SUM(RN126:$RV126),JM126),0))</f>
        <v>0</v>
      </c>
      <c r="RN126" s="5">
        <f>IF(JN126=0,0,IF($BJ126&gt;SUM(JO126:$JV126),IF(JN126+SUM(JO126:$JV126)&gt;$BJ126,$BJ126-SUM(RO126:$RV126),JN126),0))</f>
        <v>0</v>
      </c>
      <c r="RO126" s="5">
        <f>IF(JO126=0,0,IF($BJ126&gt;SUM(JP126:$JV126),IF(JO126+SUM(JP126:$JV126)&gt;$BJ126,$BJ126-SUM(RP126:$RV126),JO126),0))</f>
        <v>0</v>
      </c>
      <c r="RP126" s="5">
        <f>IF(JP126=0,0,IF($BJ126&gt;SUM(JQ126:$JV126),IF(JP126+SUM(JQ126:$JV126)&gt;$BJ126,$BJ126-SUM(RQ126:$RV126),JP126),0))</f>
        <v>0</v>
      </c>
      <c r="RQ126" s="5">
        <f>IF(JQ126=0,0,IF($BJ126&gt;SUM(JR126:$JV126),IF(JQ126+SUM(JR126:$JV126)&gt;$BJ126,$BJ126-SUM(RR126:$RV126),JQ126),0))</f>
        <v>0</v>
      </c>
      <c r="RR126" s="5">
        <f>IF(JR126=0,0,IF($BJ126&gt;SUM(JS126:$JV126),IF(JR126+SUM(JS126:$JV126)&gt;$BJ126,$BJ126-SUM(RS126:$RV126),JR126),0))</f>
        <v>0</v>
      </c>
      <c r="RS126" s="5">
        <f>IF(JS126=0,0,IF($BJ126&gt;SUM(JT126:$JV126),IF(JS126+SUM(JT126:$JV126)&gt;$BJ126,$BJ126-SUM(RT126:$RV126),JS126),0))</f>
        <v>0</v>
      </c>
      <c r="RT126" s="5">
        <f>IF(JT126=0,0,IF($BJ126&gt;SUM(JU126:$JV126),IF(JT126+SUM(JU126:$JV126)&gt;$BJ126,$BJ126-SUM(RU126:$RV126),JT126),0))</f>
        <v>0</v>
      </c>
      <c r="RU126" s="5">
        <f>IF(JU126=0,0,IF($BJ126&gt;SUM(JV126:$JV126),IF(JU126+SUM(JV126:$JV126)&gt;$BJ126,$BJ126-SUM(RV126:$RV126),JU126),0))</f>
        <v>0</v>
      </c>
      <c r="RV126" s="54"/>
      <c r="RW126" s="12">
        <f ca="1">SUMIFS(Sales!D$1:D$151,Sales!B$1:B$151,B126,Sales!C$1:C$151,C126)</f>
        <v>124</v>
      </c>
      <c r="RX126" s="65" t="b">
        <f>IF(COUNTIF(Sales!C$1:C$153,C126)=1,TRUE,FALSE)</f>
        <v>1</v>
      </c>
      <c r="RY126" t="b">
        <f t="shared" si="648"/>
        <v>1</v>
      </c>
    </row>
    <row r="127" spans="1:493" hidden="1" x14ac:dyDescent="0.35">
      <c r="A127" s="7">
        <f t="shared" ca="1" si="650"/>
        <v>127</v>
      </c>
      <c r="B127" s="126" t="str">
        <f>IFERROR(IF(LEFT(C127,5)="Total",RIGHT(C127,LEN(C127)-6),B128),"TOTAL")</f>
        <v>Inventory</v>
      </c>
      <c r="C127" s="20" t="s">
        <v>42</v>
      </c>
      <c r="D127" s="20"/>
      <c r="E127" s="155">
        <f>IF(LEFT(C127,5)="Total",0,SUMIFS(Costing!E$1:E$79,Costing!C$1:C$79,B127,Costing!D$1:D$79,C127))</f>
        <v>0</v>
      </c>
      <c r="F127" s="60">
        <f>SUMIFS(Costing!G$1:G$79,Costing!C$1:C$79,B127,Costing!D$1:D$79,C127)</f>
        <v>0</v>
      </c>
      <c r="G127" s="92"/>
      <c r="H127" s="18"/>
      <c r="I127" s="67">
        <f t="shared" si="626"/>
        <v>0</v>
      </c>
      <c r="J127" s="92"/>
      <c r="K127" s="18"/>
      <c r="L127" s="67">
        <f t="shared" si="627"/>
        <v>0</v>
      </c>
      <c r="M127" s="92"/>
      <c r="N127" s="18"/>
      <c r="O127" s="67">
        <f t="shared" si="628"/>
        <v>0</v>
      </c>
      <c r="P127" s="92"/>
      <c r="Q127" s="18"/>
      <c r="R127" s="67">
        <f t="shared" si="629"/>
        <v>0</v>
      </c>
      <c r="S127" s="92"/>
      <c r="T127" s="18"/>
      <c r="U127" s="67">
        <f t="shared" si="630"/>
        <v>0</v>
      </c>
      <c r="V127" s="92"/>
      <c r="W127" s="18"/>
      <c r="X127" s="67">
        <f t="shared" si="631"/>
        <v>0</v>
      </c>
      <c r="Y127" s="92"/>
      <c r="Z127" s="18"/>
      <c r="AA127" s="67">
        <f t="shared" si="632"/>
        <v>0</v>
      </c>
      <c r="AB127" s="92"/>
      <c r="AC127" s="18"/>
      <c r="AD127" s="67">
        <f t="shared" si="633"/>
        <v>0</v>
      </c>
      <c r="AE127" s="92"/>
      <c r="AF127" s="18"/>
      <c r="AG127" s="67">
        <f t="shared" si="634"/>
        <v>0</v>
      </c>
      <c r="AH127" s="92"/>
      <c r="AI127" s="18"/>
      <c r="AJ127" s="67">
        <f t="shared" si="635"/>
        <v>0</v>
      </c>
      <c r="AK127" s="92"/>
      <c r="AL127" s="18"/>
      <c r="AM127" s="67">
        <f t="shared" si="636"/>
        <v>0</v>
      </c>
      <c r="AN127" s="92"/>
      <c r="AO127" s="18"/>
      <c r="AP127" s="67">
        <f t="shared" si="637"/>
        <v>0</v>
      </c>
      <c r="AQ127" s="92"/>
      <c r="AR127" s="18"/>
      <c r="AS127" s="67">
        <f t="shared" si="638"/>
        <v>0</v>
      </c>
      <c r="AT127" s="92"/>
      <c r="AU127" s="18"/>
      <c r="AV127" s="67">
        <f t="shared" si="639"/>
        <v>0</v>
      </c>
      <c r="AW127" s="92"/>
      <c r="AX127" s="18"/>
      <c r="AY127" s="67">
        <f t="shared" si="640"/>
        <v>0</v>
      </c>
      <c r="AZ127" s="92"/>
      <c r="BA127" s="18"/>
      <c r="BB127" s="67">
        <f t="shared" si="641"/>
        <v>0</v>
      </c>
      <c r="BC127" s="92"/>
      <c r="BD127" s="18"/>
      <c r="BE127" s="67">
        <f t="shared" si="642"/>
        <v>0</v>
      </c>
      <c r="BF127" s="92"/>
      <c r="BG127" s="18"/>
      <c r="BH127" s="67">
        <f t="shared" si="643"/>
        <v>0</v>
      </c>
      <c r="BI127" s="68"/>
      <c r="BJ127" s="154">
        <f t="shared" si="644"/>
        <v>0</v>
      </c>
      <c r="BK127" s="116">
        <f t="shared" si="645"/>
        <v>0</v>
      </c>
      <c r="BL127" s="50"/>
      <c r="BM127" s="5">
        <f ca="1">SUMIFS(INDIRECT("Sales!"&amp;RW127&amp;":"&amp;RW127),Sales!$1:$1,"&gt;"&amp;$BN$2,Sales!$1:$1,"&lt;="&amp;$C$2)/$BM$2*30</f>
        <v>0</v>
      </c>
      <c r="BN127" s="72"/>
      <c r="BO127" s="5">
        <f>SUMIF($DB$2:$RV$2,"&lt;"&amp;BO$2,$DB127:$RV127)-SUM($BN127:BN127)</f>
        <v>0</v>
      </c>
      <c r="BP127" s="5">
        <f>SUMIF($DB$2:$RV$2,"&lt;"&amp;BP$2,$DB127:$RV127)-SUM($BN127:BO127)</f>
        <v>0</v>
      </c>
      <c r="BQ127" s="5">
        <f>SUMIF($DB$2:$RV$2,"&lt;"&amp;BQ$2,$DB127:$RV127)-SUM($BN127:BP127)</f>
        <v>0</v>
      </c>
      <c r="BR127" s="5">
        <f>SUMIF($DB$2:$RV$2,"&lt;"&amp;BR$2,$DB127:$RV127)-SUM($BN127:BQ127)</f>
        <v>0</v>
      </c>
      <c r="BS127" s="5">
        <f>SUMIF($DB$2:$RV$2,"&lt;"&amp;BS$2,$DB127:$RV127)-SUM($BN127:BR127)</f>
        <v>0</v>
      </c>
      <c r="BT127" s="5">
        <f>SUMIF($DB$2:$RV$2,"&lt;"&amp;BT$2,$DB127:$RV127)-SUM($BN127:BS127)</f>
        <v>0</v>
      </c>
      <c r="BU127" s="5">
        <f t="shared" si="623"/>
        <v>0</v>
      </c>
      <c r="BV127" s="10"/>
      <c r="BW127" s="5">
        <v>0</v>
      </c>
      <c r="BX127" s="5">
        <v>0</v>
      </c>
      <c r="BY127" s="5">
        <v>0</v>
      </c>
      <c r="BZ127" s="5"/>
      <c r="CA127" s="79"/>
      <c r="CB127" s="79"/>
      <c r="CC127" s="79">
        <v>0</v>
      </c>
      <c r="CD127" s="79">
        <v>0</v>
      </c>
      <c r="CE127" s="79">
        <v>0</v>
      </c>
      <c r="CF127" s="79">
        <v>0</v>
      </c>
      <c r="CG127" s="79">
        <v>0</v>
      </c>
      <c r="CH127" s="79">
        <v>0</v>
      </c>
      <c r="CI127" s="79">
        <v>0</v>
      </c>
      <c r="CJ127" s="79">
        <v>0</v>
      </c>
      <c r="CK127" s="79">
        <v>0</v>
      </c>
      <c r="CL127" s="79">
        <v>0</v>
      </c>
      <c r="CM127" s="79">
        <v>0</v>
      </c>
      <c r="CN127" s="79">
        <v>0</v>
      </c>
      <c r="CO127" s="79">
        <v>0</v>
      </c>
      <c r="CP127" s="79">
        <v>0</v>
      </c>
      <c r="CQ127" s="79">
        <v>0</v>
      </c>
      <c r="CR127" s="79">
        <v>0</v>
      </c>
      <c r="CS127" s="79">
        <v>0</v>
      </c>
      <c r="CT127" s="79">
        <v>0</v>
      </c>
      <c r="CU127" s="79">
        <v>0</v>
      </c>
      <c r="CV127" s="79">
        <v>0</v>
      </c>
      <c r="CW127" s="79">
        <v>0</v>
      </c>
      <c r="CX127" s="79">
        <v>0</v>
      </c>
      <c r="CY127" s="79">
        <v>0</v>
      </c>
      <c r="CZ127" s="79">
        <v>0</v>
      </c>
      <c r="DA127" s="79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/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/>
      <c r="JN127" s="5"/>
      <c r="JO127" s="5"/>
      <c r="JP127" s="5"/>
      <c r="JQ127" s="5">
        <v>0</v>
      </c>
      <c r="JR127" s="5">
        <v>0</v>
      </c>
      <c r="JS127" s="5">
        <v>0</v>
      </c>
      <c r="JT127" s="5">
        <v>0</v>
      </c>
      <c r="JU127" s="5"/>
      <c r="JV127" s="54"/>
      <c r="JW127" s="5">
        <f>IF(BW127=0,0,IF($BJ127&gt;SUM(BX127:$JV127),IF(BW127+SUM(BX127:$JV127)&gt;$BJ127,$BJ127-SUM(JX127:$RV127),BW127),0))</f>
        <v>0</v>
      </c>
      <c r="JX127" s="5">
        <f>IF(BX127=0,0,IF($BJ127&gt;SUM(BY127:$JV127),IF(BX127+SUM(BY127:$JV127)&gt;$BJ127,$BJ127-SUM(JY127:$RV127),BX127),0))</f>
        <v>0</v>
      </c>
      <c r="JY127" s="5">
        <f>IF(BY127=0,0,IF($BJ127&gt;SUM(BZ127:$JV127),IF(BY127+SUM(BZ127:$JV127)&gt;$BJ127,$BJ127-SUM(JZ127:$RV127),BY127),0))</f>
        <v>0</v>
      </c>
      <c r="JZ127" s="5">
        <f>IF(BZ127=0,0,IF($BJ127&gt;SUM(CA127:$JV127),IF(BZ127+SUM(CA127:$JV127)&gt;$BJ127,$BJ127-SUM(KA127:$RV127),BZ127),0))</f>
        <v>0</v>
      </c>
      <c r="KA127" s="5">
        <f>IF(CA127=0,0,IF($BJ127&gt;SUM(CB127:$JV127),IF(CA127+SUM(CB127:$JV127)&gt;$BJ127,$BJ127-SUM(KB127:$RV127),CA127),0))</f>
        <v>0</v>
      </c>
      <c r="KB127" s="5">
        <f>IF(CB127=0,0,IF($BJ127&gt;SUM(CC127:$JV127),IF(CB127+SUM(CC127:$JV127)&gt;$BJ127,$BJ127-SUM(KC127:$RV127),CB127),0))</f>
        <v>0</v>
      </c>
      <c r="KC127" s="5">
        <f>IF(CC127=0,0,IF($BJ127&gt;SUM(CD127:$JV127),IF(CC127+SUM(CD127:$JV127)&gt;$BJ127,$BJ127-SUM(KD127:$RV127),CC127),0))</f>
        <v>0</v>
      </c>
      <c r="KD127" s="5">
        <f>IF(CD127=0,0,IF($BJ127&gt;SUM(CE127:$JV127),IF(CD127+SUM(CE127:$JV127)&gt;$BJ127,$BJ127-SUM(KE127:$RV127),CD127),0))</f>
        <v>0</v>
      </c>
      <c r="KE127" s="5">
        <f>IF(CE127=0,0,IF($BJ127&gt;SUM(CF127:$JV127),IF(CE127+SUM(CF127:$JV127)&gt;$BJ127,$BJ127-SUM(KF127:$RV127),CE127),0))</f>
        <v>0</v>
      </c>
      <c r="KF127" s="5">
        <f>IF(CF127=0,0,IF($BJ127&gt;SUM(CG127:$JV127),IF(CF127+SUM(CG127:$JV127)&gt;$BJ127,$BJ127-SUM(KG127:$RV127),CF127),0))</f>
        <v>0</v>
      </c>
      <c r="KG127" s="5">
        <f>IF(CG127=0,0,IF($BJ127&gt;SUM(CH127:$JV127),IF(CG127+SUM(CH127:$JV127)&gt;$BJ127,$BJ127-SUM(KH127:$RV127),CG127),0))</f>
        <v>0</v>
      </c>
      <c r="KH127" s="5">
        <f>IF(CH127=0,0,IF($BJ127&gt;SUM(CI127:$JV127),IF(CH127+SUM(CI127:$JV127)&gt;$BJ127,$BJ127-SUM(KI127:$RV127),CH127),0))</f>
        <v>0</v>
      </c>
      <c r="KI127" s="5">
        <f>IF(CI127=0,0,IF($BJ127&gt;SUM(CJ127:$JV127),IF(CI127+SUM(CJ127:$JV127)&gt;$BJ127,$BJ127-SUM(KJ127:$RV127),CI127),0))</f>
        <v>0</v>
      </c>
      <c r="KJ127" s="5">
        <f>IF(CJ127=0,0,IF($BJ127&gt;SUM(CK127:$JV127),IF(CJ127+SUM(CK127:$JV127)&gt;$BJ127,$BJ127-SUM(KK127:$RV127),CJ127),0))</f>
        <v>0</v>
      </c>
      <c r="KK127" s="5">
        <f>IF(CK127=0,0,IF($BJ127&gt;SUM(CL127:$JV127),IF(CK127+SUM(CL127:$JV127)&gt;$BJ127,$BJ127-SUM(KL127:$RV127),CK127),0))</f>
        <v>0</v>
      </c>
      <c r="KL127" s="5">
        <f>IF(CL127=0,0,IF($BJ127&gt;SUM(CM127:$JV127),IF(CL127+SUM(CM127:$JV127)&gt;$BJ127,$BJ127-SUM(KM127:$RV127),CL127),0))</f>
        <v>0</v>
      </c>
      <c r="KM127" s="5">
        <f>IF(CM127=0,0,IF($BJ127&gt;SUM(CN127:$JV127),IF(CM127+SUM(CN127:$JV127)&gt;$BJ127,$BJ127-SUM(KN127:$RV127),CM127),0))</f>
        <v>0</v>
      </c>
      <c r="KN127" s="5">
        <f>IF(CN127=0,0,IF($BJ127&gt;SUM(CO127:$JV127),IF(CN127+SUM(CO127:$JV127)&gt;$BJ127,$BJ127-SUM(KO127:$RV127),CN127),0))</f>
        <v>0</v>
      </c>
      <c r="KO127" s="5">
        <f>IF(CO127=0,0,IF($BJ127&gt;SUM(CP127:$JV127),IF(CO127+SUM(CP127:$JV127)&gt;$BJ127,$BJ127-SUM(KP127:$RV127),CO127),0))</f>
        <v>0</v>
      </c>
      <c r="KP127" s="5">
        <f>IF(CP127=0,0,IF($BJ127&gt;SUM(CQ127:$JV127),IF(CP127+SUM(CQ127:$JV127)&gt;$BJ127,$BJ127-SUM(KQ127:$RV127),CP127),0))</f>
        <v>0</v>
      </c>
      <c r="KQ127" s="5">
        <f>IF(CQ127=0,0,IF($BJ127&gt;SUM(CR127:$JV127),IF(CQ127+SUM(CR127:$JV127)&gt;$BJ127,$BJ127-SUM(KR127:$RV127),CQ127),0))</f>
        <v>0</v>
      </c>
      <c r="KR127" s="5">
        <f>IF(CR127=0,0,IF($BJ127&gt;SUM(CS127:$JV127),IF(CR127+SUM(CS127:$JV127)&gt;$BJ127,$BJ127-SUM(KS127:$RV127),CR127),0))</f>
        <v>0</v>
      </c>
      <c r="KS127" s="5">
        <f>IF(CS127=0,0,IF($BJ127&gt;SUM(CT127:$JV127),IF(CS127+SUM(CT127:$JV127)&gt;$BJ127,$BJ127-SUM(KT127:$RV127),CS127),0))</f>
        <v>0</v>
      </c>
      <c r="KT127" s="5">
        <f>IF(CT127=0,0,IF($BJ127&gt;SUM(CU127:$JV127),IF(CT127+SUM(CU127:$JV127)&gt;$BJ127,$BJ127-SUM(KU127:$RV127),CT127),0))</f>
        <v>0</v>
      </c>
      <c r="KU127" s="5">
        <f>IF(CU127=0,0,IF($BJ127&gt;SUM(CV127:$JV127),IF(CU127+SUM(CV127:$JV127)&gt;$BJ127,$BJ127-SUM(KV127:$RV127),CU127),0))</f>
        <v>0</v>
      </c>
      <c r="KV127" s="5">
        <f>IF(CV127=0,0,IF($BJ127&gt;SUM(CW127:$JV127),IF(CV127+SUM(CW127:$JV127)&gt;$BJ127,$BJ127-SUM(KW127:$RV127),CV127),0))</f>
        <v>0</v>
      </c>
      <c r="KW127" s="5">
        <f>IF(CW127=0,0,IF($BJ127&gt;SUM(CX127:$JV127),IF(CW127+SUM(CX127:$JV127)&gt;$BJ127,$BJ127-SUM(KX127:$RV127),CW127),0))</f>
        <v>0</v>
      </c>
      <c r="KX127" s="5">
        <f>IF(CX127=0,0,IF($BJ127&gt;SUM(CY127:$JV127),IF(CX127+SUM(CY127:$JV127)&gt;$BJ127,$BJ127-SUM(KY127:$RV127),CX127),0))</f>
        <v>0</v>
      </c>
      <c r="KY127" s="5">
        <f>IF(CY127=0,0,IF($BJ127&gt;SUM(CZ127:$JV127),IF(CY127+SUM(CZ127:$JV127)&gt;$BJ127,$BJ127-SUM(KZ127:$RV127),CY127),0))</f>
        <v>0</v>
      </c>
      <c r="KZ127" s="5">
        <f>IF(CZ127=0,0,IF($BJ127&gt;SUM(DA127:$JV127),IF(CZ127+SUM(DA127:$JV127)&gt;$BJ127,$BJ127-SUM(LA127:$RV127),CZ127),0))</f>
        <v>0</v>
      </c>
      <c r="LA127" s="5">
        <f>IF(DA127=0,0,IF($BJ127&gt;SUM(DB127:$JV127),IF(DA127+SUM(DB127:$JV127)&gt;$BJ127,$BJ127-SUM(LB127:$RV127),DA127),0))</f>
        <v>0</v>
      </c>
      <c r="LB127" s="5">
        <f>IF(DB127=0,0,IF($BJ127&gt;SUM(DC127:$JV127),IF(DB127+SUM(DC127:$JV127)&gt;$BJ127,$BJ127-SUM(LC127:$RV127),DB127),0))</f>
        <v>0</v>
      </c>
      <c r="LC127" s="5">
        <f>IF(DC127=0,0,IF($BJ127&gt;SUM(DD127:$JV127),IF(DC127+SUM(DD127:$JV127)&gt;$BJ127,$BJ127-SUM(LD127:$RV127),DC127),0))</f>
        <v>0</v>
      </c>
      <c r="LD127" s="5">
        <f>IF(DD127=0,0,IF($BJ127&gt;SUM(DE127:$JV127),IF(DD127+SUM(DE127:$JV127)&gt;$BJ127,$BJ127-SUM(LE127:$RV127),DD127),0))</f>
        <v>0</v>
      </c>
      <c r="LE127" s="5">
        <f>IF(DE127=0,0,IF($BJ127&gt;SUM(DF127:$JV127),IF(DE127+SUM(DF127:$JV127)&gt;$BJ127,$BJ127-SUM(LF127:$RV127),DE127),0))</f>
        <v>0</v>
      </c>
      <c r="LF127" s="5">
        <f>IF(DF127=0,0,IF($BJ127&gt;SUM(DG127:$JV127),IF(DF127+SUM(DG127:$JV127)&gt;$BJ127,$BJ127-SUM(LG127:$RV127),DF127),0))</f>
        <v>0</v>
      </c>
      <c r="LG127" s="5">
        <f>IF(DG127=0,0,IF($BJ127&gt;SUM(DH127:$JV127),IF(DG127+SUM(DH127:$JV127)&gt;$BJ127,$BJ127-SUM(LH127:$RV127),DG127),0))</f>
        <v>0</v>
      </c>
      <c r="LH127" s="5">
        <f>IF(DH127=0,0,IF($BJ127&gt;SUM(DI127:$JV127),IF(DH127+SUM(DI127:$JV127)&gt;$BJ127,$BJ127-SUM(LI127:$RV127),DH127),0))</f>
        <v>0</v>
      </c>
      <c r="LI127" s="5">
        <f>IF(DI127=0,0,IF($BJ127&gt;SUM(DJ127:$JV127),IF(DI127+SUM(DJ127:$JV127)&gt;$BJ127,$BJ127-SUM(LJ127:$RV127),DI127),0))</f>
        <v>0</v>
      </c>
      <c r="LJ127" s="5">
        <f>IF(DJ127=0,0,IF($BJ127&gt;SUM(DK127:$JV127),IF(DJ127+SUM(DK127:$JV127)&gt;$BJ127,$BJ127-SUM(LK127:$RV127),DJ127),0))</f>
        <v>0</v>
      </c>
      <c r="LK127" s="5">
        <f>IF(DK127=0,0,IF($BJ127&gt;SUM(DL127:$JV127),IF(DK127+SUM(DL127:$JV127)&gt;$BJ127,$BJ127-SUM(LL127:$RV127),DK127),0))</f>
        <v>0</v>
      </c>
      <c r="LL127" s="5">
        <f>IF(DL127=0,0,IF($BJ127&gt;SUM(DM127:$JV127),IF(DL127+SUM(DM127:$JV127)&gt;$BJ127,$BJ127-SUM(LM127:$RV127),DL127),0))</f>
        <v>0</v>
      </c>
      <c r="LM127" s="5">
        <f>IF(DM127=0,0,IF($BJ127&gt;SUM(DN127:$JV127),IF(DM127+SUM(DN127:$JV127)&gt;$BJ127,$BJ127-SUM(LN127:$RV127),DM127),0))</f>
        <v>0</v>
      </c>
      <c r="LN127" s="5">
        <f>IF(DN127=0,0,IF($BJ127&gt;SUM(DO127:$JV127),IF(DN127+SUM(DO127:$JV127)&gt;$BJ127,$BJ127-SUM(LO127:$RV127),DN127),0))</f>
        <v>0</v>
      </c>
      <c r="LO127" s="5">
        <f>IF(DO127=0,0,IF($BJ127&gt;SUM(DP127:$JV127),IF(DO127+SUM(DP127:$JV127)&gt;$BJ127,$BJ127-SUM(LP127:$RV127),DO127),0))</f>
        <v>0</v>
      </c>
      <c r="LP127" s="5">
        <f>IF(DP127=0,0,IF($BJ127&gt;SUM(DQ127:$JV127),IF(DP127+SUM(DQ127:$JV127)&gt;$BJ127,$BJ127-SUM(LQ127:$RV127),DP127),0))</f>
        <v>0</v>
      </c>
      <c r="LQ127" s="5">
        <f>IF(DQ127=0,0,IF($BJ127&gt;SUM(DR127:$JV127),IF(DQ127+SUM(DR127:$JV127)&gt;$BJ127,$BJ127-SUM(LR127:$RV127),DQ127),0))</f>
        <v>0</v>
      </c>
      <c r="LR127" s="5">
        <f>IF(DR127=0,0,IF($BJ127&gt;SUM(DS127:$JV127),IF(DR127+SUM(DS127:$JV127)&gt;$BJ127,$BJ127-SUM(LS127:$RV127),DR127),0))</f>
        <v>0</v>
      </c>
      <c r="LS127" s="5">
        <f>IF(DS127=0,0,IF($BJ127&gt;SUM(DT127:$JV127),IF(DS127+SUM(DT127:$JV127)&gt;$BJ127,$BJ127-SUM(LT127:$RV127),DS127),0))</f>
        <v>0</v>
      </c>
      <c r="LT127" s="5">
        <f>IF(DT127=0,0,IF($BJ127&gt;SUM(DU127:$JV127),IF(DT127+SUM(DU127:$JV127)&gt;$BJ127,$BJ127-SUM(LU127:$RV127),DT127),0))</f>
        <v>0</v>
      </c>
      <c r="LU127" s="5">
        <f>IF(DU127=0,0,IF($BJ127&gt;SUM(DV127:$JV127),IF(DU127+SUM(DV127:$JV127)&gt;$BJ127,$BJ127-SUM(LV127:$RV127),DU127),0))</f>
        <v>0</v>
      </c>
      <c r="LV127" s="5">
        <f>IF(DV127=0,0,IF($BJ127&gt;SUM(DW127:$JV127),IF(DV127+SUM(DW127:$JV127)&gt;$BJ127,$BJ127-SUM(LW127:$RV127),DV127),0))</f>
        <v>0</v>
      </c>
      <c r="LW127" s="5">
        <f>IF(DW127=0,0,IF($BJ127&gt;SUM(DX127:$JV127),IF(DW127+SUM(DX127:$JV127)&gt;$BJ127,$BJ127-SUM(LX127:$RV127),DW127),0))</f>
        <v>0</v>
      </c>
      <c r="LX127" s="5">
        <f>IF(DX127=0,0,IF($BJ127&gt;SUM(DY127:$JV127),IF(DX127+SUM(DY127:$JV127)&gt;$BJ127,$BJ127-SUM(LY127:$RV127),DX127),0))</f>
        <v>0</v>
      </c>
      <c r="LY127" s="5">
        <f>IF(DY127=0,0,IF($BJ127&gt;SUM(DZ127:$JV127),IF(DY127+SUM(DZ127:$JV127)&gt;$BJ127,$BJ127-SUM(LZ127:$RV127),DY127),0))</f>
        <v>0</v>
      </c>
      <c r="LZ127" s="5">
        <f>IF(DZ127=0,0,IF($BJ127&gt;SUM(EA127:$JV127),IF(DZ127+SUM(EA127:$JV127)&gt;$BJ127,$BJ127-SUM(MA127:$RV127),DZ127),0))</f>
        <v>0</v>
      </c>
      <c r="MA127" s="5">
        <f>IF(EA127=0,0,IF($BJ127&gt;SUM(EB127:$JV127),IF(EA127+SUM(EB127:$JV127)&gt;$BJ127,$BJ127-SUM(MB127:$RV127),EA127),0))</f>
        <v>0</v>
      </c>
      <c r="MB127" s="5">
        <f>IF(EB127=0,0,IF($BJ127&gt;SUM(EC127:$JV127),IF(EB127+SUM(EC127:$JV127)&gt;$BJ127,$BJ127-SUM(MC127:$RV127),EB127),0))</f>
        <v>0</v>
      </c>
      <c r="MC127" s="5">
        <f>IF(EC127=0,0,IF($BJ127&gt;SUM(ED127:$JV127),IF(EC127+SUM(ED127:$JV127)&gt;$BJ127,$BJ127-SUM(MD127:$RV127),EC127),0))</f>
        <v>0</v>
      </c>
      <c r="MD127" s="5">
        <f>IF(ED127=0,0,IF($BJ127&gt;SUM(EE127:$JV127),IF(ED127+SUM(EE127:$JV127)&gt;$BJ127,$BJ127-SUM(ME127:$RV127),ED127),0))</f>
        <v>0</v>
      </c>
      <c r="ME127" s="5">
        <f>IF(EE127=0,0,IF($BJ127&gt;SUM(EF127:$JV127),IF(EE127+SUM(EF127:$JV127)&gt;$BJ127,$BJ127-SUM(MF127:$RV127),EE127),0))</f>
        <v>0</v>
      </c>
      <c r="MF127" s="5">
        <f>IF(EF127=0,0,IF($BJ127&gt;SUM(EG127:$JV127),IF(EF127+SUM(EG127:$JV127)&gt;$BJ127,$BJ127-SUM(MG127:$RV127),EF127),0))</f>
        <v>0</v>
      </c>
      <c r="MG127" s="5">
        <f>IF(EG127=0,0,IF($BJ127&gt;SUM(EH127:$JV127),IF(EG127+SUM(EH127:$JV127)&gt;$BJ127,$BJ127-SUM(MH127:$RV127),EG127),0))</f>
        <v>0</v>
      </c>
      <c r="MH127" s="5">
        <f>IF(EH127=0,0,IF($BJ127&gt;SUM(EI127:$JV127),IF(EH127+SUM(EI127:$JV127)&gt;$BJ127,$BJ127-SUM(MI127:$RV127),EH127),0))</f>
        <v>0</v>
      </c>
      <c r="MI127" s="5">
        <f>IF(EI127=0,0,IF($BJ127&gt;SUM(EJ127:$JV127),IF(EI127+SUM(EJ127:$JV127)&gt;$BJ127,$BJ127-SUM(MJ127:$RV127),EI127),0))</f>
        <v>0</v>
      </c>
      <c r="MJ127" s="5">
        <f>IF(EJ127=0,0,IF($BJ127&gt;SUM(EK127:$JV127),IF(EJ127+SUM(EK127:$JV127)&gt;$BJ127,$BJ127-SUM(MK127:$RV127),EJ127),0))</f>
        <v>0</v>
      </c>
      <c r="MK127" s="5">
        <f>IF(EK127=0,0,IF($BJ127&gt;SUM(EL127:$JV127),IF(EK127+SUM(EL127:$JV127)&gt;$BJ127,$BJ127-SUM(ML127:$RV127),EK127),0))</f>
        <v>0</v>
      </c>
      <c r="ML127" s="5">
        <f>IF(EL127=0,0,IF($BJ127&gt;SUM(EM127:$JV127),IF(EL127+SUM(EM127:$JV127)&gt;$BJ127,$BJ127-SUM(MM127:$RV127),EL127),0))</f>
        <v>0</v>
      </c>
      <c r="MM127" s="5">
        <f>IF(EM127=0,0,IF($BJ127&gt;SUM(EN127:$JV127),IF(EM127+SUM(EN127:$JV127)&gt;$BJ127,$BJ127-SUM(MN127:$RV127),EM127),0))</f>
        <v>0</v>
      </c>
      <c r="MN127" s="5">
        <f>IF(EN127=0,0,IF($BJ127&gt;SUM(EO127:$JV127),IF(EN127+SUM(EO127:$JV127)&gt;$BJ127,$BJ127-SUM(MO127:$RV127),EN127),0))</f>
        <v>0</v>
      </c>
      <c r="MO127" s="5">
        <f>IF(EO127=0,0,IF($BJ127&gt;SUM(EP127:$JV127),IF(EO127+SUM(EP127:$JV127)&gt;$BJ127,$BJ127-SUM(MP127:$RV127),EO127),0))</f>
        <v>0</v>
      </c>
      <c r="MP127" s="5">
        <f>IF(EP127=0,0,IF($BJ127&gt;SUM(EQ127:$JV127),IF(EP127+SUM(EQ127:$JV127)&gt;$BJ127,$BJ127-SUM(MQ127:$RV127),EP127),0))</f>
        <v>0</v>
      </c>
      <c r="MQ127" s="5">
        <f>IF(EQ127=0,0,IF($BJ127&gt;SUM(ER127:$JV127),IF(EQ127+SUM(ER127:$JV127)&gt;$BJ127,$BJ127-SUM(MR127:$RV127),EQ127),0))</f>
        <v>0</v>
      </c>
      <c r="MR127" s="5">
        <f>IF(ER127=0,0,IF($BJ127&gt;SUM(ES127:$JV127),IF(ER127+SUM(ES127:$JV127)&gt;$BJ127,$BJ127-SUM(MS127:$RV127),ER127),0))</f>
        <v>0</v>
      </c>
      <c r="MS127" s="5">
        <f>IF(ES127=0,0,IF($BJ127&gt;SUM(ET127:$JV127),IF(ES127+SUM(ET127:$JV127)&gt;$BJ127,$BJ127-SUM(MT127:$RV127),ES127),0))</f>
        <v>0</v>
      </c>
      <c r="MT127" s="5">
        <f>IF(ET127=0,0,IF($BJ127&gt;SUM(EU127:$JV127),IF(ET127+SUM(EU127:$JV127)&gt;$BJ127,$BJ127-SUM(MU127:$RV127),ET127),0))</f>
        <v>0</v>
      </c>
      <c r="MU127" s="5">
        <f>IF(EU127=0,0,IF($BJ127&gt;SUM(EV127:$JV127),IF(EU127+SUM(EV127:$JV127)&gt;$BJ127,$BJ127-SUM(MV127:$RV127),EU127),0))</f>
        <v>0</v>
      </c>
      <c r="MV127" s="5">
        <f>IF(EV127=0,0,IF($BJ127&gt;SUM(EW127:$JV127),IF(EV127+SUM(EW127:$JV127)&gt;$BJ127,$BJ127-SUM(MW127:$RV127),EV127),0))</f>
        <v>0</v>
      </c>
      <c r="MW127" s="5">
        <f>IF(EW127=0,0,IF($BJ127&gt;SUM(EX127:$JV127),IF(EW127+SUM(EX127:$JV127)&gt;$BJ127,$BJ127-SUM(MX127:$RV127),EW127),0))</f>
        <v>0</v>
      </c>
      <c r="MX127" s="5">
        <f>IF(EX127=0,0,IF($BJ127&gt;SUM(EY127:$JV127),IF(EX127+SUM(EY127:$JV127)&gt;$BJ127,$BJ127-SUM(MY127:$RV127),EX127),0))</f>
        <v>0</v>
      </c>
      <c r="MY127" s="5">
        <f>IF(EY127=0,0,IF($BJ127&gt;SUM(EZ127:$JV127),IF(EY127+SUM(EZ127:$JV127)&gt;$BJ127,$BJ127-SUM(MZ127:$RV127),EY127),0))</f>
        <v>0</v>
      </c>
      <c r="MZ127" s="5">
        <f>IF(EZ127=0,0,IF($BJ127&gt;SUM(FA127:$JV127),IF(EZ127+SUM(FA127:$JV127)&gt;$BJ127,$BJ127-SUM(NA127:$RV127),EZ127),0))</f>
        <v>0</v>
      </c>
      <c r="NA127" s="5">
        <f>IF(FA127=0,0,IF($BJ127&gt;SUM(FB127:$JV127),IF(FA127+SUM(FB127:$JV127)&gt;$BJ127,$BJ127-SUM(NB127:$RV127),FA127),0))</f>
        <v>0</v>
      </c>
      <c r="NB127" s="5">
        <f>IF(FB127=0,0,IF($BJ127&gt;SUM(FC127:$JV127),IF(FB127+SUM(FC127:$JV127)&gt;$BJ127,$BJ127-SUM(NC127:$RV127),FB127),0))</f>
        <v>0</v>
      </c>
      <c r="NC127" s="5">
        <f>IF(FC127=0,0,IF($BJ127&gt;SUM(FD127:$JV127),IF(FC127+SUM(FD127:$JV127)&gt;$BJ127,$BJ127-SUM(ND127:$RV127),FC127),0))</f>
        <v>0</v>
      </c>
      <c r="ND127" s="5">
        <f>IF(FD127=0,0,IF($BJ127&gt;SUM(FE127:$JV127),IF(FD127+SUM(FE127:$JV127)&gt;$BJ127,$BJ127-SUM(NE127:$RV127),FD127),0))</f>
        <v>0</v>
      </c>
      <c r="NE127" s="5">
        <f>IF(FE127=0,0,IF($BJ127&gt;SUM(FF127:$JV127),IF(FE127+SUM(FF127:$JV127)&gt;$BJ127,$BJ127-SUM(NF127:$RV127),FE127),0))</f>
        <v>0</v>
      </c>
      <c r="NF127" s="5">
        <f>IF(FF127=0,0,IF($BJ127&gt;SUM(FG127:$JV127),IF(FF127+SUM(FG127:$JV127)&gt;$BJ127,$BJ127-SUM(NG127:$RV127),FF127),0))</f>
        <v>0</v>
      </c>
      <c r="NG127" s="5">
        <f>IF(FG127=0,0,IF($BJ127&gt;SUM(FH127:$JV127),IF(FG127+SUM(FH127:$JV127)&gt;$BJ127,$BJ127-SUM(NH127:$RV127),FG127),0))</f>
        <v>0</v>
      </c>
      <c r="NH127" s="5">
        <f>IF(FH127=0,0,IF($BJ127&gt;SUM(FI127:$JV127),IF(FH127+SUM(FI127:$JV127)&gt;$BJ127,$BJ127-SUM(NI127:$RV127),FH127),0))</f>
        <v>0</v>
      </c>
      <c r="NI127" s="5">
        <f>IF(FI127=0,0,IF($BJ127&gt;SUM(FJ127:$JV127),IF(FI127+SUM(FJ127:$JV127)&gt;$BJ127,$BJ127-SUM(NJ127:$RV127),FI127),0))</f>
        <v>0</v>
      </c>
      <c r="NJ127" s="5">
        <f>IF(FJ127=0,0,IF($BJ127&gt;SUM(FK127:$JV127),IF(FJ127+SUM(FK127:$JV127)&gt;$BJ127,$BJ127-SUM(NK127:$RV127),FJ127),0))</f>
        <v>0</v>
      </c>
      <c r="NK127" s="5">
        <f>IF(FK127=0,0,IF($BJ127&gt;SUM(FL127:$JV127),IF(FK127+SUM(FL127:$JV127)&gt;$BJ127,$BJ127-SUM(NL127:$RV127),FK127),0))</f>
        <v>0</v>
      </c>
      <c r="NL127" s="5">
        <f>IF(FL127=0,0,IF($BJ127&gt;SUM(FM127:$JV127),IF(FL127+SUM(FM127:$JV127)&gt;$BJ127,$BJ127-SUM(NM127:$RV127),FL127),0))</f>
        <v>0</v>
      </c>
      <c r="NM127" s="5">
        <f>IF(FM127=0,0,IF($BJ127&gt;SUM(FN127:$JV127),IF(FM127+SUM(FN127:$JV127)&gt;$BJ127,$BJ127-SUM(NN127:$RV127),FM127),0))</f>
        <v>0</v>
      </c>
      <c r="NN127" s="5">
        <f>IF(FN127=0,0,IF($BJ127&gt;SUM(FO127:$JV127),IF(FN127+SUM(FO127:$JV127)&gt;$BJ127,$BJ127-SUM(NO127:$RV127),FN127),0))</f>
        <v>0</v>
      </c>
      <c r="NO127" s="5">
        <f>IF(FO127=0,0,IF($BJ127&gt;SUM(FP127:$JV127),IF(FO127+SUM(FP127:$JV127)&gt;$BJ127,$BJ127-SUM(NP127:$RV127),FO127),0))</f>
        <v>0</v>
      </c>
      <c r="NP127" s="5">
        <f>IF(FP127=0,0,IF($BJ127&gt;SUM(FQ127:$JV127),IF(FP127+SUM(FQ127:$JV127)&gt;$BJ127,$BJ127-SUM(NQ127:$RV127),FP127),0))</f>
        <v>0</v>
      </c>
      <c r="NQ127" s="5">
        <f>IF(FQ127=0,0,IF($BJ127&gt;SUM(FR127:$JV127),IF(FQ127+SUM(FR127:$JV127)&gt;$BJ127,$BJ127-SUM(NR127:$RV127),FQ127),0))</f>
        <v>0</v>
      </c>
      <c r="NR127" s="5">
        <f>IF(FR127=0,0,IF($BJ127&gt;SUM(FS127:$JV127),IF(FR127+SUM(FS127:$JV127)&gt;$BJ127,$BJ127-SUM(NS127:$RV127),FR127),0))</f>
        <v>0</v>
      </c>
      <c r="NS127" s="5">
        <f>IF(FS127=0,0,IF($BJ127&gt;SUM(FT127:$JV127),IF(FS127+SUM(FT127:$JV127)&gt;$BJ127,$BJ127-SUM(NT127:$RV127),FS127),0))</f>
        <v>0</v>
      </c>
      <c r="NT127" s="5">
        <f>IF(FT127=0,0,IF($BJ127&gt;SUM(FU127:$JV127),IF(FT127+SUM(FU127:$JV127)&gt;$BJ127,$BJ127-SUM(NU127:$RV127),FT127),0))</f>
        <v>0</v>
      </c>
      <c r="NU127" s="5">
        <f>IF(FU127=0,0,IF($BJ127&gt;SUM(FV127:$JV127),IF(FU127+SUM(FV127:$JV127)&gt;$BJ127,$BJ127-SUM(NV127:$RV127),FU127),0))</f>
        <v>0</v>
      </c>
      <c r="NV127" s="5">
        <f>IF(FV127=0,0,IF($BJ127&gt;SUM(FW127:$JV127),IF(FV127+SUM(FW127:$JV127)&gt;$BJ127,$BJ127-SUM(NW127:$RV127),FV127),0))</f>
        <v>0</v>
      </c>
      <c r="NW127" s="5">
        <f>IF(FW127=0,0,IF($BJ127&gt;SUM(FX127:$JV127),IF(FW127+SUM(FX127:$JV127)&gt;$BJ127,$BJ127-SUM(NX127:$RV127),FW127),0))</f>
        <v>0</v>
      </c>
      <c r="NX127" s="5">
        <f>IF(FX127=0,0,IF($BJ127&gt;SUM(FY127:$JV127),IF(FX127+SUM(FY127:$JV127)&gt;$BJ127,$BJ127-SUM(NY127:$RV127),FX127),0))</f>
        <v>0</v>
      </c>
      <c r="NY127" s="5">
        <f>IF(FY127=0,0,IF($BJ127&gt;SUM(FZ127:$JV127),IF(FY127+SUM(FZ127:$JV127)&gt;$BJ127,$BJ127-SUM(NZ127:$RV127),FY127),0))</f>
        <v>0</v>
      </c>
      <c r="NZ127" s="5">
        <f>IF(FZ127=0,0,IF($BJ127&gt;SUM(GA127:$JV127),IF(FZ127+SUM(GA127:$JV127)&gt;$BJ127,$BJ127-SUM(OA127:$RV127),FZ127),0))</f>
        <v>0</v>
      </c>
      <c r="OA127" s="5">
        <f>IF(GA127=0,0,IF($BJ127&gt;SUM(GB127:$JV127),IF(GA127+SUM(GB127:$JV127)&gt;$BJ127,$BJ127-SUM(OB127:$RV127),GA127),0))</f>
        <v>0</v>
      </c>
      <c r="OB127" s="5">
        <f>IF(GB127=0,0,IF($BJ127&gt;SUM(GC127:$JV127),IF(GB127+SUM(GC127:$JV127)&gt;$BJ127,$BJ127-SUM(OC127:$RV127),GB127),0))</f>
        <v>0</v>
      </c>
      <c r="OC127" s="5">
        <f>IF(GC127=0,0,IF($BJ127&gt;SUM(GD127:$JV127),IF(GC127+SUM(GD127:$JV127)&gt;$BJ127,$BJ127-SUM(OD127:$RV127),GC127),0))</f>
        <v>0</v>
      </c>
      <c r="OD127" s="5">
        <f>IF(GD127=0,0,IF($BJ127&gt;SUM(GE127:$JV127),IF(GD127+SUM(GE127:$JV127)&gt;$BJ127,$BJ127-SUM(OE127:$RV127),GD127),0))</f>
        <v>0</v>
      </c>
      <c r="OE127" s="5">
        <f>IF(GE127=0,0,IF($BJ127&gt;SUM(GF127:$JV127),IF(GE127+SUM(GF127:$JV127)&gt;$BJ127,$BJ127-SUM(OF127:$RV127),GE127),0))</f>
        <v>0</v>
      </c>
      <c r="OF127" s="5">
        <f>IF(GF127=0,0,IF($BJ127&gt;SUM(GG127:$JV127),IF(GF127+SUM(GG127:$JV127)&gt;$BJ127,$BJ127-SUM(OG127:$RV127),GF127),0))</f>
        <v>0</v>
      </c>
      <c r="OG127" s="5">
        <f>IF(GG127=0,0,IF($BJ127&gt;SUM(GH127:$JV127),IF(GG127+SUM(GH127:$JV127)&gt;$BJ127,$BJ127-SUM(OH127:$RV127),GG127),0))</f>
        <v>0</v>
      </c>
      <c r="OH127" s="5">
        <f>IF(GH127=0,0,IF($BJ127&gt;SUM(GI127:$JV127),IF(GH127+SUM(GI127:$JV127)&gt;$BJ127,$BJ127-SUM(OI127:$RV127),GH127),0))</f>
        <v>0</v>
      </c>
      <c r="OI127" s="5">
        <f>IF(GI127=0,0,IF($BJ127&gt;SUM(GJ127:$JV127),IF(GI127+SUM(GJ127:$JV127)&gt;$BJ127,$BJ127-SUM(OJ127:$RV127),GI127),0))</f>
        <v>0</v>
      </c>
      <c r="OJ127" s="5">
        <f>IF(GJ127=0,0,IF($BJ127&gt;SUM(GK127:$JV127),IF(GJ127+SUM(GK127:$JV127)&gt;$BJ127,$BJ127-SUM(OK127:$RV127),GJ127),0))</f>
        <v>0</v>
      </c>
      <c r="OK127" s="5">
        <f>IF(GK127=0,0,IF($BJ127&gt;SUM(GL127:$JV127),IF(GK127+SUM(GL127:$JV127)&gt;$BJ127,$BJ127-SUM(OL127:$RV127),GK127),0))</f>
        <v>0</v>
      </c>
      <c r="OL127" s="5">
        <f>IF(GL127=0,0,IF($BJ127&gt;SUM(GM127:$JV127),IF(GL127+SUM(GM127:$JV127)&gt;$BJ127,$BJ127-SUM(OM127:$RV127),GL127),0))</f>
        <v>0</v>
      </c>
      <c r="OM127" s="5">
        <f>IF(GM127=0,0,IF($BJ127&gt;SUM(GN127:$JV127),IF(GM127+SUM(GN127:$JV127)&gt;$BJ127,$BJ127-SUM(ON127:$RV127),GM127),0))</f>
        <v>0</v>
      </c>
      <c r="ON127" s="5">
        <f>IF(GN127=0,0,IF($BJ127&gt;SUM(GO127:$JV127),IF(GN127+SUM(GO127:$JV127)&gt;$BJ127,$BJ127-SUM(OO127:$RV127),GN127),0))</f>
        <v>0</v>
      </c>
      <c r="OO127" s="5">
        <f>IF(GO127=0,0,IF($BJ127&gt;SUM(GP127:$JV127),IF(GO127+SUM(GP127:$JV127)&gt;$BJ127,$BJ127-SUM(OP127:$RV127),GO127),0))</f>
        <v>0</v>
      </c>
      <c r="OP127" s="5">
        <f>IF(GP127=0,0,IF($BJ127&gt;SUM(GQ127:$JV127),IF(GP127+SUM(GQ127:$JV127)&gt;$BJ127,$BJ127-SUM(OQ127:$RV127),GP127),0))</f>
        <v>0</v>
      </c>
      <c r="OQ127" s="5">
        <f>IF(GQ127=0,0,IF($BJ127&gt;SUM(GR127:$JV127),IF(GQ127+SUM(GR127:$JV127)&gt;$BJ127,$BJ127-SUM(OR127:$RV127),GQ127),0))</f>
        <v>0</v>
      </c>
      <c r="OR127" s="5">
        <f>IF(GR127=0,0,IF($BJ127&gt;SUM(GS127:$JV127),IF(GR127+SUM(GS127:$JV127)&gt;$BJ127,$BJ127-SUM(OS127:$RV127),GR127),0))</f>
        <v>0</v>
      </c>
      <c r="OS127" s="5">
        <f>IF(GS127=0,0,IF($BJ127&gt;SUM(GT127:$JV127),IF(GS127+SUM(GT127:$JV127)&gt;$BJ127,$BJ127-SUM(OT127:$RV127),GS127),0))</f>
        <v>0</v>
      </c>
      <c r="OT127" s="5">
        <f>IF(GT127=0,0,IF($BJ127&gt;SUM(GU127:$JV127),IF(GT127+SUM(GU127:$JV127)&gt;$BJ127,$BJ127-SUM(OU127:$RV127),GT127),0))</f>
        <v>0</v>
      </c>
      <c r="OU127" s="5">
        <f>IF(GU127=0,0,IF($BJ127&gt;SUM(GV127:$JV127),IF(GU127+SUM(GV127:$JV127)&gt;$BJ127,$BJ127-SUM(OV127:$RV127),GU127),0))</f>
        <v>0</v>
      </c>
      <c r="OV127" s="5">
        <f>IF(GV127=0,0,IF($BJ127&gt;SUM(GW127:$JV127),IF(GV127+SUM(GW127:$JV127)&gt;$BJ127,$BJ127-SUM(OW127:$RV127),GV127),0))</f>
        <v>0</v>
      </c>
      <c r="OW127" s="5">
        <f>IF(GW127=0,0,IF($BJ127&gt;SUM(GX127:$JV127),IF(GW127+SUM(GX127:$JV127)&gt;$BJ127,$BJ127-SUM(OX127:$RV127),GW127),0))</f>
        <v>0</v>
      </c>
      <c r="OX127" s="5">
        <f>IF(GX127=0,0,IF($BJ127&gt;SUM(GY127:$JV127),IF(GX127+SUM(GY127:$JV127)&gt;$BJ127,$BJ127-SUM(OY127:$RV127),GX127),0))</f>
        <v>0</v>
      </c>
      <c r="OY127" s="5">
        <f>IF(GY127=0,0,IF($BJ127&gt;SUM(GZ127:$JV127),IF(GY127+SUM(GZ127:$JV127)&gt;$BJ127,$BJ127-SUM(OZ127:$RV127),GY127),0))</f>
        <v>0</v>
      </c>
      <c r="OZ127" s="5">
        <f>IF(GZ127=0,0,IF($BJ127&gt;SUM(HA127:$JV127),IF(GZ127+SUM(HA127:$JV127)&gt;$BJ127,$BJ127-SUM(PA127:$RV127),GZ127),0))</f>
        <v>0</v>
      </c>
      <c r="PA127" s="5">
        <f>IF(HA127=0,0,IF($BJ127&gt;SUM(HB127:$JV127),IF(HA127+SUM(HB127:$JV127)&gt;$BJ127,$BJ127-SUM(PB127:$RV127),HA127),0))</f>
        <v>0</v>
      </c>
      <c r="PB127" s="5">
        <f>IF(HB127=0,0,IF($BJ127&gt;SUM(HC127:$JV127),IF(HB127+SUM(HC127:$JV127)&gt;$BJ127,$BJ127-SUM(PC127:$RV127),HB127),0))</f>
        <v>0</v>
      </c>
      <c r="PC127" s="5">
        <f>IF(HC127=0,0,IF($BJ127&gt;SUM(HD127:$JV127),IF(HC127+SUM(HD127:$JV127)&gt;$BJ127,$BJ127-SUM(PD127:$RV127),HC127),0))</f>
        <v>0</v>
      </c>
      <c r="PD127" s="5">
        <f>IF(HD127=0,0,IF($BJ127&gt;SUM(HE127:$JV127),IF(HD127+SUM(HE127:$JV127)&gt;$BJ127,$BJ127-SUM(PE127:$RV127),HD127),0))</f>
        <v>0</v>
      </c>
      <c r="PE127" s="5">
        <f>IF(HE127=0,0,IF($BJ127&gt;SUM(HF127:$JV127),IF(HE127+SUM(HF127:$JV127)&gt;$BJ127,$BJ127-SUM(PF127:$RV127),HE127),0))</f>
        <v>0</v>
      </c>
      <c r="PF127" s="5">
        <f>IF(HF127=0,0,IF($BJ127&gt;SUM(HG127:$JV127),IF(HF127+SUM(HG127:$JV127)&gt;$BJ127,$BJ127-SUM(PG127:$RV127),HF127),0))</f>
        <v>0</v>
      </c>
      <c r="PG127" s="5">
        <f>IF(HG127=0,0,IF($BJ127&gt;SUM(HH127:$JV127),IF(HG127+SUM(HH127:$JV127)&gt;$BJ127,$BJ127-SUM(PH127:$RV127),HG127),0))</f>
        <v>0</v>
      </c>
      <c r="PH127" s="5">
        <f>IF(HH127=0,0,IF($BJ127&gt;SUM(HI127:$JV127),IF(HH127+SUM(HI127:$JV127)&gt;$BJ127,$BJ127-SUM(PI127:$RV127),HH127),0))</f>
        <v>0</v>
      </c>
      <c r="PI127" s="5">
        <f>IF(HI127=0,0,IF($BJ127&gt;SUM(HJ127:$JV127),IF(HI127+SUM(HJ127:$JV127)&gt;$BJ127,$BJ127-SUM(PJ127:$RV127),HI127),0))</f>
        <v>0</v>
      </c>
      <c r="PJ127" s="5">
        <f>IF(HJ127=0,0,IF($BJ127&gt;SUM(HK127:$JV127),IF(HJ127+SUM(HK127:$JV127)&gt;$BJ127,$BJ127-SUM(PK127:$RV127),HJ127),0))</f>
        <v>0</v>
      </c>
      <c r="PK127" s="5">
        <f>IF(HK127=0,0,IF($BJ127&gt;SUM(HL127:$JV127),IF(HK127+SUM(HL127:$JV127)&gt;$BJ127,$BJ127-SUM(PL127:$RV127),HK127),0))</f>
        <v>0</v>
      </c>
      <c r="PL127" s="5">
        <f>IF(HL127=0,0,IF($BJ127&gt;SUM(HM127:$JV127),IF(HL127+SUM(HM127:$JV127)&gt;$BJ127,$BJ127-SUM(PM127:$RV127),HL127),0))</f>
        <v>0</v>
      </c>
      <c r="PM127" s="5">
        <f>IF(HM127=0,0,IF($BJ127&gt;SUM(HN127:$JV127),IF(HM127+SUM(HN127:$JV127)&gt;$BJ127,$BJ127-SUM(PN127:$RV127),HM127),0))</f>
        <v>0</v>
      </c>
      <c r="PN127" s="5">
        <f>IF(HN127=0,0,IF($BJ127&gt;SUM(HO127:$JV127),IF(HN127+SUM(HO127:$JV127)&gt;$BJ127,$BJ127-SUM(PO127:$RV127),HN127),0))</f>
        <v>0</v>
      </c>
      <c r="PO127" s="5">
        <f>IF(HO127=0,0,IF($BJ127&gt;SUM(HP127:$JV127),IF(HO127+SUM(HP127:$JV127)&gt;$BJ127,$BJ127-SUM(PP127:$RV127),HO127),0))</f>
        <v>0</v>
      </c>
      <c r="PP127" s="5">
        <f>IF(HP127=0,0,IF($BJ127&gt;SUM(HQ127:$JV127),IF(HP127+SUM(HQ127:$JV127)&gt;$BJ127,$BJ127-SUM(PQ127:$RV127),HP127),0))</f>
        <v>0</v>
      </c>
      <c r="PQ127" s="5">
        <f>IF(HQ127=0,0,IF($BJ127&gt;SUM(HR127:$JV127),IF(HQ127+SUM(HR127:$JV127)&gt;$BJ127,$BJ127-SUM(PR127:$RV127),HQ127),0))</f>
        <v>0</v>
      </c>
      <c r="PR127" s="5">
        <f>IF(HR127=0,0,IF($BJ127&gt;SUM(HS127:$JV127),IF(HR127+SUM(HS127:$JV127)&gt;$BJ127,$BJ127-SUM(PS127:$RV127),HR127),0))</f>
        <v>0</v>
      </c>
      <c r="PS127" s="5">
        <f>IF(HS127=0,0,IF($BJ127&gt;SUM(HT127:$JV127),IF(HS127+SUM(HT127:$JV127)&gt;$BJ127,$BJ127-SUM(PT127:$RV127),HS127),0))</f>
        <v>0</v>
      </c>
      <c r="PT127" s="5">
        <f>IF(HT127=0,0,IF($BJ127&gt;SUM(HU127:$JV127),IF(HT127+SUM(HU127:$JV127)&gt;$BJ127,$BJ127-SUM(PU127:$RV127),HT127),0))</f>
        <v>0</v>
      </c>
      <c r="PU127" s="5">
        <f>IF(HU127=0,0,IF($BJ127&gt;SUM(HV127:$JV127),IF(HU127+SUM(HV127:$JV127)&gt;$BJ127,$BJ127-SUM(PV127:$RV127),HU127),0))</f>
        <v>0</v>
      </c>
      <c r="PV127" s="5">
        <f>IF(HV127=0,0,IF($BJ127&gt;SUM(HW127:$JV127),IF(HV127+SUM(HW127:$JV127)&gt;$BJ127,$BJ127-SUM(PW127:$RV127),HV127),0))</f>
        <v>0</v>
      </c>
      <c r="PW127" s="5">
        <f>IF(HW127=0,0,IF($BJ127&gt;SUM(HX127:$JV127),IF(HW127+SUM(HX127:$JV127)&gt;$BJ127,$BJ127-SUM(PX127:$RV127),HW127),0))</f>
        <v>0</v>
      </c>
      <c r="PX127" s="5">
        <f>IF(HX127=0,0,IF($BJ127&gt;SUM(HY127:$JV127),IF(HX127+SUM(HY127:$JV127)&gt;$BJ127,$BJ127-SUM(PY127:$RV127),HX127),0))</f>
        <v>0</v>
      </c>
      <c r="PY127" s="5">
        <f>IF(HY127=0,0,IF($BJ127&gt;SUM(HZ127:$JV127),IF(HY127+SUM(HZ127:$JV127)&gt;$BJ127,$BJ127-SUM(PZ127:$RV127),HY127),0))</f>
        <v>0</v>
      </c>
      <c r="PZ127" s="5">
        <f>IF(HZ127=0,0,IF($BJ127&gt;SUM(IA127:$JV127),IF(HZ127+SUM(IA127:$JV127)&gt;$BJ127,$BJ127-SUM(QA127:$RV127),HZ127),0))</f>
        <v>0</v>
      </c>
      <c r="QA127" s="5">
        <f>IF(IA127=0,0,IF($BJ127&gt;SUM(IB127:$JV127),IF(IA127+SUM(IB127:$JV127)&gt;$BJ127,$BJ127-SUM(QB127:$RV127),IA127),0))</f>
        <v>0</v>
      </c>
      <c r="QB127" s="5">
        <f>IF(IB127=0,0,IF($BJ127&gt;SUM(IC127:$JV127),IF(IB127+SUM(IC127:$JV127)&gt;$BJ127,$BJ127-SUM(QC127:$RV127),IB127),0))</f>
        <v>0</v>
      </c>
      <c r="QC127" s="5">
        <f>IF(IC127=0,0,IF($BJ127&gt;SUM(ID127:$JV127),IF(IC127+SUM(ID127:$JV127)&gt;$BJ127,$BJ127-SUM(QD127:$RV127),IC127),0))</f>
        <v>0</v>
      </c>
      <c r="QD127" s="5">
        <f>IF(ID127=0,0,IF($BJ127&gt;SUM(IE127:$JV127),IF(ID127+SUM(IE127:$JV127)&gt;$BJ127,$BJ127-SUM(QE127:$RV127),ID127),0))</f>
        <v>0</v>
      </c>
      <c r="QE127" s="5">
        <f>IF(IE127=0,0,IF($BJ127&gt;SUM(IF127:$JV127),IF(IE127+SUM(IF127:$JV127)&gt;$BJ127,$BJ127-SUM(QF127:$RV127),IE127),0))</f>
        <v>0</v>
      </c>
      <c r="QF127" s="5">
        <f>IF(IF127=0,0,IF($BJ127&gt;SUM(IG127:$JV127),IF(IF127+SUM(IG127:$JV127)&gt;$BJ127,$BJ127-SUM(QG127:$RV127),IF127),0))</f>
        <v>0</v>
      </c>
      <c r="QG127" s="5">
        <f>IF(IG127=0,0,IF($BJ127&gt;SUM(IH127:$JV127),IF(IG127+SUM(IH127:$JV127)&gt;$BJ127,$BJ127-SUM(QH127:$RV127),IG127),0))</f>
        <v>0</v>
      </c>
      <c r="QH127" s="5">
        <f>IF(IH127=0,0,IF($BJ127&gt;SUM(II127:$JV127),IF(IH127+SUM(II127:$JV127)&gt;$BJ127,$BJ127-SUM(QI127:$RV127),IH127),0))</f>
        <v>0</v>
      </c>
      <c r="QI127" s="5">
        <f>IF(II127=0,0,IF($BJ127&gt;SUM(IJ127:$JV127),IF(II127+SUM(IJ127:$JV127)&gt;$BJ127,$BJ127-SUM(QJ127:$RV127),II127),0))</f>
        <v>0</v>
      </c>
      <c r="QJ127" s="5">
        <f>IF(IJ127=0,0,IF($BJ127&gt;SUM(IK127:$JV127),IF(IJ127+SUM(IK127:$JV127)&gt;$BJ127,$BJ127-SUM(QK127:$RV127),IJ127),0))</f>
        <v>0</v>
      </c>
      <c r="QK127" s="5">
        <f>IF(IK127=0,0,IF($BJ127&gt;SUM(IL127:$JV127),IF(IK127+SUM(IL127:$JV127)&gt;$BJ127,$BJ127-SUM(QL127:$RV127),IK127),0))</f>
        <v>0</v>
      </c>
      <c r="QL127" s="5">
        <f>IF(IL127=0,0,IF($BJ127&gt;SUM(IM127:$JV127),IF(IL127+SUM(IM127:$JV127)&gt;$BJ127,$BJ127-SUM(QM127:$RV127),IL127),0))</f>
        <v>0</v>
      </c>
      <c r="QM127" s="5">
        <f>IF(IM127=0,0,IF($BJ127&gt;SUM(IN127:$JV127),IF(IM127+SUM(IN127:$JV127)&gt;$BJ127,$BJ127-SUM(QN127:$RV127),IM127),0))</f>
        <v>0</v>
      </c>
      <c r="QN127" s="5">
        <f>IF(IN127=0,0,IF($BJ127&gt;SUM(IO127:$JV127),IF(IN127+SUM(IO127:$JV127)&gt;$BJ127,$BJ127-SUM(QO127:$RV127),IN127),0))</f>
        <v>0</v>
      </c>
      <c r="QO127" s="5">
        <f>IF(IO127=0,0,IF($BJ127&gt;SUM(IP127:$JV127),IF(IO127+SUM(IP127:$JV127)&gt;$BJ127,$BJ127-SUM(QP127:$RV127),IO127),0))</f>
        <v>0</v>
      </c>
      <c r="QP127" s="5">
        <f>IF(IP127=0,0,IF($BJ127&gt;SUM(IQ127:$JV127),IF(IP127+SUM(IQ127:$JV127)&gt;$BJ127,$BJ127-SUM(QQ127:$RV127),IP127),0))</f>
        <v>0</v>
      </c>
      <c r="QQ127" s="5">
        <f>IF(IQ127=0,0,IF($BJ127&gt;SUM(IR127:$JV127),IF(IQ127+SUM(IR127:$JV127)&gt;$BJ127,$BJ127-SUM(QR127:$RV127),IQ127),0))</f>
        <v>0</v>
      </c>
      <c r="QR127" s="5">
        <f>IF(IR127=0,0,IF($BJ127&gt;SUM(IS127:$JV127),IF(IR127+SUM(IS127:$JV127)&gt;$BJ127,$BJ127-SUM(QS127:$RV127),IR127),0))</f>
        <v>0</v>
      </c>
      <c r="QS127" s="5">
        <f>IF(IS127=0,0,IF($BJ127&gt;SUM(IT127:$JV127),IF(IS127+SUM(IT127:$JV127)&gt;$BJ127,$BJ127-SUM(QT127:$RV127),IS127),0))</f>
        <v>0</v>
      </c>
      <c r="QT127" s="5">
        <f>IF(IT127=0,0,IF($BJ127&gt;SUM(IU127:$JV127),IF(IT127+SUM(IU127:$JV127)&gt;$BJ127,$BJ127-SUM(QU127:$RV127),IT127),0))</f>
        <v>0</v>
      </c>
      <c r="QU127" s="5">
        <f>IF(IU127=0,0,IF($BJ127&gt;SUM(IV127:$JV127),IF(IU127+SUM(IV127:$JV127)&gt;$BJ127,$BJ127-SUM(QV127:$RV127),IU127),0))</f>
        <v>0</v>
      </c>
      <c r="QV127" s="5">
        <f>IF(IV127=0,0,IF($BJ127&gt;SUM(IW127:$JV127),IF(IV127+SUM(IW127:$JV127)&gt;$BJ127,$BJ127-SUM(QW127:$RV127),IV127),0))</f>
        <v>0</v>
      </c>
      <c r="QW127" s="5">
        <f>IF(IW127=0,0,IF($BJ127&gt;SUM(IX127:$JV127),IF(IW127+SUM(IX127:$JV127)&gt;$BJ127,$BJ127-SUM(QX127:$RV127),IW127),0))</f>
        <v>0</v>
      </c>
      <c r="QX127" s="5">
        <f>IF(IX127=0,0,IF($BJ127&gt;SUM(IY127:$JV127),IF(IX127+SUM(IY127:$JV127)&gt;$BJ127,$BJ127-SUM(QY127:$RV127),IX127),0))</f>
        <v>0</v>
      </c>
      <c r="QY127" s="5">
        <f>IF(IY127=0,0,IF($BJ127&gt;SUM(IZ127:$JV127),IF(IY127+SUM(IZ127:$JV127)&gt;$BJ127,$BJ127-SUM(QZ127:$RV127),IY127),0))</f>
        <v>0</v>
      </c>
      <c r="QZ127" s="5">
        <f>IF(IZ127=0,0,IF($BJ127&gt;SUM(JA127:$JV127),IF(IZ127+SUM(JA127:$JV127)&gt;$BJ127,$BJ127-SUM(RA127:$RV127),IZ127),0))</f>
        <v>0</v>
      </c>
      <c r="RA127" s="5">
        <f>IF(JA127=0,0,IF($BJ127&gt;SUM(JB127:$JV127),IF(JA127+SUM(JB127:$JV127)&gt;$BJ127,$BJ127-SUM(RB127:$RV127),JA127),0))</f>
        <v>0</v>
      </c>
      <c r="RB127" s="5">
        <f>IF(JB127=0,0,IF($BJ127&gt;SUM(JC127:$JV127),IF(JB127+SUM(JC127:$JV127)&gt;$BJ127,$BJ127-SUM(RC127:$RV127),JB127),0))</f>
        <v>0</v>
      </c>
      <c r="RC127" s="5">
        <f>IF(JC127=0,0,IF($BJ127&gt;SUM(JD127:$JV127),IF(JC127+SUM(JD127:$JV127)&gt;$BJ127,$BJ127-SUM(RD127:$RV127),JC127),0))</f>
        <v>0</v>
      </c>
      <c r="RD127" s="5">
        <f>IF(JD127=0,0,IF($BJ127&gt;SUM(JE127:$JV127),IF(JD127+SUM(JE127:$JV127)&gt;$BJ127,$BJ127-SUM(RE127:$RV127),JD127),0))</f>
        <v>0</v>
      </c>
      <c r="RE127" s="5">
        <f>IF(JE127=0,0,IF($BJ127&gt;SUM(JF127:$JV127),IF(JE127+SUM(JF127:$JV127)&gt;$BJ127,$BJ127-SUM(RF127:$RV127),JE127),0))</f>
        <v>0</v>
      </c>
      <c r="RF127" s="5">
        <f>IF(JF127=0,0,IF($BJ127&gt;SUM(JG127:$JV127),IF(JF127+SUM(JG127:$JV127)&gt;$BJ127,$BJ127-SUM(RG127:$RV127),JF127),0))</f>
        <v>0</v>
      </c>
      <c r="RG127" s="5">
        <f>IF(JG127=0,0,IF($BJ127&gt;SUM(JH127:$JV127),IF(JG127+SUM(JH127:$JV127)&gt;$BJ127,$BJ127-SUM(RH127:$RV127),JG127),0))</f>
        <v>0</v>
      </c>
      <c r="RH127" s="5">
        <f>IF(JH127=0,0,IF($BJ127&gt;SUM(JI127:$JV127),IF(JH127+SUM(JI127:$JV127)&gt;$BJ127,$BJ127-SUM(RI127:$RV127),JH127),0))</f>
        <v>0</v>
      </c>
      <c r="RI127" s="5">
        <f>IF(JI127=0,0,IF($BJ127&gt;SUM(JJ127:$JV127),IF(JI127+SUM(JJ127:$JV127)&gt;$BJ127,$BJ127-SUM(RJ127:$RV127),JI127),0))</f>
        <v>0</v>
      </c>
      <c r="RJ127" s="5">
        <f>IF(JJ127=0,0,IF($BJ127&gt;SUM(JK127:$JV127),IF(JJ127+SUM(JK127:$JV127)&gt;$BJ127,$BJ127-SUM(RK127:$RV127),JJ127),0))</f>
        <v>0</v>
      </c>
      <c r="RK127" s="5">
        <f>IF(JK127=0,0,IF($BJ127&gt;SUM(JL127:$JV127),IF(JK127+SUM(JL127:$JV127)&gt;$BJ127,$BJ127-SUM(RL127:$RV127),JK127),0))</f>
        <v>0</v>
      </c>
      <c r="RL127" s="5">
        <f>IF(JL127=0,0,IF($BJ127&gt;SUM(JM127:$JV127),IF(JL127+SUM(JM127:$JV127)&gt;$BJ127,$BJ127-SUM(RM127:$RV127),JL127),0))</f>
        <v>0</v>
      </c>
      <c r="RM127" s="5">
        <f>IF(JM127=0,0,IF($BJ127&gt;SUM(JN127:$JV127),IF(JM127+SUM(JN127:$JV127)&gt;$BJ127,$BJ127-SUM(RN127:$RV127),JM127),0))</f>
        <v>0</v>
      </c>
      <c r="RN127" s="5">
        <f>IF(JN127=0,0,IF($BJ127&gt;SUM(JO127:$JV127),IF(JN127+SUM(JO127:$JV127)&gt;$BJ127,$BJ127-SUM(RO127:$RV127),JN127),0))</f>
        <v>0</v>
      </c>
      <c r="RO127" s="5">
        <f>IF(JO127=0,0,IF($BJ127&gt;SUM(JP127:$JV127),IF(JO127+SUM(JP127:$JV127)&gt;$BJ127,$BJ127-SUM(RP127:$RV127),JO127),0))</f>
        <v>0</v>
      </c>
      <c r="RP127" s="5">
        <f>IF(JP127=0,0,IF($BJ127&gt;SUM(JQ127:$JV127),IF(JP127+SUM(JQ127:$JV127)&gt;$BJ127,$BJ127-SUM(RQ127:$RV127),JP127),0))</f>
        <v>0</v>
      </c>
      <c r="RQ127" s="5">
        <f>IF(JQ127=0,0,IF($BJ127&gt;SUM(JR127:$JV127),IF(JQ127+SUM(JR127:$JV127)&gt;$BJ127,$BJ127-SUM(RR127:$RV127),JQ127),0))</f>
        <v>0</v>
      </c>
      <c r="RR127" s="5">
        <f>IF(JR127=0,0,IF($BJ127&gt;SUM(JS127:$JV127),IF(JR127+SUM(JS127:$JV127)&gt;$BJ127,$BJ127-SUM(RS127:$RV127),JR127),0))</f>
        <v>0</v>
      </c>
      <c r="RS127" s="5">
        <f>IF(JS127=0,0,IF($BJ127&gt;SUM(JT127:$JV127),IF(JS127+SUM(JT127:$JV127)&gt;$BJ127,$BJ127-SUM(RT127:$RV127),JS127),0))</f>
        <v>0</v>
      </c>
      <c r="RT127" s="5">
        <f>IF(JT127=0,0,IF($BJ127&gt;SUM(JU127:$JV127),IF(JT127+SUM(JU127:$JV127)&gt;$BJ127,$BJ127-SUM(RU127:$RV127),JT127),0))</f>
        <v>0</v>
      </c>
      <c r="RU127" s="5">
        <f>IF(JU127=0,0,IF($BJ127&gt;SUM(JV127:$JV127),IF(JU127+SUM(JV127:$JV127)&gt;$BJ127,$BJ127-SUM(RV127:$RV127),JU127),0))</f>
        <v>0</v>
      </c>
      <c r="RV127" s="54"/>
      <c r="RW127" s="12">
        <f ca="1">SUMIFS(Sales!D$1:D$151,Sales!B$1:B$151,B127,Sales!C$1:C$151,C127)</f>
        <v>125</v>
      </c>
      <c r="RX127" s="65" t="b">
        <f>IF(COUNTIF(Sales!C$1:C$153,C127)=1,TRUE,FALSE)</f>
        <v>1</v>
      </c>
      <c r="RY127" t="b">
        <f t="shared" si="648"/>
        <v>1</v>
      </c>
    </row>
    <row r="128" spans="1:493" x14ac:dyDescent="0.35">
      <c r="A128" s="136">
        <f t="shared" ca="1" si="650"/>
        <v>128</v>
      </c>
      <c r="B128" s="126"/>
      <c r="C128" s="137"/>
      <c r="D128" s="137"/>
      <c r="E128" s="138"/>
      <c r="F128" s="139">
        <f>SUMIFS(Costing!G$1:G$52,Costing!C$1:C$52,B128,Costing!D$1:D$52,C128)</f>
        <v>0</v>
      </c>
      <c r="G128" s="140"/>
      <c r="H128" s="141"/>
      <c r="I128" s="142">
        <f t="shared" si="626"/>
        <v>0</v>
      </c>
      <c r="J128" s="140"/>
      <c r="K128" s="141"/>
      <c r="L128" s="142">
        <f t="shared" si="627"/>
        <v>0</v>
      </c>
      <c r="M128" s="140"/>
      <c r="N128" s="141"/>
      <c r="O128" s="142">
        <f t="shared" si="628"/>
        <v>0</v>
      </c>
      <c r="P128" s="140"/>
      <c r="Q128" s="141"/>
      <c r="R128" s="142">
        <f t="shared" si="629"/>
        <v>0</v>
      </c>
      <c r="S128" s="140"/>
      <c r="T128" s="141"/>
      <c r="U128" s="142">
        <f t="shared" si="630"/>
        <v>0</v>
      </c>
      <c r="V128" s="140"/>
      <c r="W128" s="141"/>
      <c r="X128" s="142">
        <f t="shared" si="631"/>
        <v>0</v>
      </c>
      <c r="Y128" s="140"/>
      <c r="Z128" s="141"/>
      <c r="AA128" s="142">
        <f t="shared" si="632"/>
        <v>0</v>
      </c>
      <c r="AB128" s="140"/>
      <c r="AC128" s="141"/>
      <c r="AD128" s="142">
        <f t="shared" si="633"/>
        <v>0</v>
      </c>
      <c r="AE128" s="140"/>
      <c r="AF128" s="193"/>
      <c r="AG128" s="142">
        <f t="shared" si="634"/>
        <v>0</v>
      </c>
      <c r="AH128" s="140"/>
      <c r="AI128" s="193"/>
      <c r="AJ128" s="142">
        <f t="shared" si="635"/>
        <v>0</v>
      </c>
      <c r="AK128" s="140"/>
      <c r="AL128" s="193"/>
      <c r="AM128" s="142">
        <f t="shared" si="636"/>
        <v>0</v>
      </c>
      <c r="AN128" s="140"/>
      <c r="AO128" s="193"/>
      <c r="AP128" s="142">
        <f t="shared" si="637"/>
        <v>0</v>
      </c>
      <c r="AQ128" s="140"/>
      <c r="AR128" s="141"/>
      <c r="AS128" s="142">
        <f t="shared" si="638"/>
        <v>0</v>
      </c>
      <c r="AT128" s="140"/>
      <c r="AU128" s="141"/>
      <c r="AV128" s="142">
        <f t="shared" si="639"/>
        <v>0</v>
      </c>
      <c r="AW128" s="140"/>
      <c r="AX128" s="141"/>
      <c r="AY128" s="142">
        <f t="shared" si="640"/>
        <v>0</v>
      </c>
      <c r="AZ128" s="140"/>
      <c r="BA128" s="141"/>
      <c r="BB128" s="142">
        <f t="shared" si="641"/>
        <v>0</v>
      </c>
      <c r="BC128" s="140"/>
      <c r="BD128" s="141"/>
      <c r="BE128" s="142">
        <f t="shared" si="642"/>
        <v>0</v>
      </c>
      <c r="BF128" s="140"/>
      <c r="BG128" s="141"/>
      <c r="BH128" s="142">
        <f t="shared" si="643"/>
        <v>0</v>
      </c>
      <c r="BI128" s="143"/>
      <c r="BJ128" s="144"/>
      <c r="BK128" s="145"/>
      <c r="BL128" s="50"/>
      <c r="BM128" s="138"/>
      <c r="BN128" s="72"/>
      <c r="BO128" s="5">
        <f>SUMIF($DB$2:$RV$2,"&lt;"&amp;BO$2,$DB128:$RV128)-SUM($BN128:BN128)</f>
        <v>0</v>
      </c>
      <c r="BP128" s="5">
        <f>SUMIF($DB$2:$RV$2,"&lt;"&amp;BP$2,$DB128:$RV128)-SUM($BN128:BO128)</f>
        <v>0</v>
      </c>
      <c r="BQ128" s="5">
        <f>SUMIF($DB$2:$RV$2,"&lt;"&amp;BQ$2,$DB128:$RV128)-SUM($BN128:BP128)</f>
        <v>0</v>
      </c>
      <c r="BR128" s="5">
        <f>SUMIF($DB$2:$RV$2,"&lt;"&amp;BR$2,$DB128:$RV128)-SUM($BN128:BQ128)</f>
        <v>0</v>
      </c>
      <c r="BS128" s="5">
        <f>SUMIF($DB$2:$RV$2,"&lt;"&amp;BS$2,$DB128:$RV128)-SUM($BN128:BR128)</f>
        <v>0</v>
      </c>
      <c r="BT128" s="5">
        <f>SUMIF($DB$2:$RV$2,"&lt;"&amp;BT$2,$DB128:$RV128)-SUM($BN128:BS128)</f>
        <v>0</v>
      </c>
      <c r="BU128" s="5">
        <f t="shared" si="623"/>
        <v>0</v>
      </c>
      <c r="BV128" s="10"/>
      <c r="BW128" s="5"/>
      <c r="BX128" s="5"/>
      <c r="BY128" s="5"/>
      <c r="BZ128" s="5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>
        <v>0</v>
      </c>
      <c r="CM128" s="79"/>
      <c r="CN128" s="79">
        <v>0</v>
      </c>
      <c r="CO128" s="79">
        <v>0</v>
      </c>
      <c r="CP128" s="79">
        <v>0</v>
      </c>
      <c r="CQ128" s="79">
        <v>0</v>
      </c>
      <c r="CR128" s="79">
        <v>0</v>
      </c>
      <c r="CS128" s="79">
        <v>0</v>
      </c>
      <c r="CT128" s="79">
        <v>0</v>
      </c>
      <c r="CU128" s="79">
        <v>0</v>
      </c>
      <c r="CV128" s="79">
        <v>0</v>
      </c>
      <c r="CW128" s="79">
        <v>0</v>
      </c>
      <c r="CX128" s="79">
        <v>0</v>
      </c>
      <c r="CY128" s="79">
        <v>0</v>
      </c>
      <c r="CZ128" s="79">
        <v>0</v>
      </c>
      <c r="DA128" s="79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/>
      <c r="GJ128" s="5"/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/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/>
      <c r="JL128" s="5">
        <v>0</v>
      </c>
      <c r="JM128" s="5"/>
      <c r="JN128" s="5"/>
      <c r="JO128" s="5"/>
      <c r="JP128" s="5"/>
      <c r="JQ128" s="5">
        <v>0</v>
      </c>
      <c r="JR128" s="5">
        <v>0</v>
      </c>
      <c r="JS128" s="5">
        <v>0</v>
      </c>
      <c r="JT128" s="5">
        <v>0</v>
      </c>
      <c r="JU128" s="5"/>
      <c r="JV128" s="54"/>
      <c r="RV128" s="54"/>
      <c r="RW128" s="12">
        <f>SUMIFS(Sales!D$1:D$151,Sales!B$1:B$151,B128,Sales!C$1:C$151,C128)</f>
        <v>0</v>
      </c>
      <c r="RX128" s="13" t="s">
        <v>2</v>
      </c>
      <c r="RY128" t="b">
        <f>IF(SUM(BW128:JV128)=SUM(BW311:JV311),IF(SUM(BW128:JV128)=0,TRUE,FALSE),TRUE)</f>
        <v>1</v>
      </c>
    </row>
    <row r="129" spans="1:493" ht="15" thickBot="1" x14ac:dyDescent="0.4">
      <c r="A129" s="7">
        <f t="shared" ca="1" si="650"/>
        <v>129</v>
      </c>
      <c r="B129" s="126" t="str">
        <f t="shared" ref="B129" si="651">IFERROR(IF(LEFT(C129,5)="Total",RIGHT(C129,LEN(C129)-6),B130),"TOTAL")</f>
        <v>TOTAL</v>
      </c>
      <c r="C129" s="87" t="s">
        <v>57</v>
      </c>
      <c r="D129" s="87"/>
      <c r="E129" s="69">
        <f>SUM(E5:E128)</f>
        <v>5972</v>
      </c>
      <c r="F129" s="69">
        <f>SUMIFS(Costing!G$1:G$52,Costing!C$1:C$52,B129,Costing!D$1:D$52,C129)</f>
        <v>0</v>
      </c>
      <c r="G129" s="69">
        <f t="shared" ref="G129:AL129" si="652">IF(G4="Qty.",SUM(G4:G128),0)</f>
        <v>27</v>
      </c>
      <c r="H129" s="69">
        <f t="shared" si="652"/>
        <v>0</v>
      </c>
      <c r="I129" s="69">
        <f t="shared" si="652"/>
        <v>0</v>
      </c>
      <c r="J129" s="69">
        <f t="shared" si="652"/>
        <v>52</v>
      </c>
      <c r="K129" s="69">
        <f t="shared" si="652"/>
        <v>0</v>
      </c>
      <c r="L129" s="69">
        <f t="shared" si="652"/>
        <v>0</v>
      </c>
      <c r="M129" s="69">
        <f t="shared" si="652"/>
        <v>0</v>
      </c>
      <c r="N129" s="69">
        <f t="shared" si="652"/>
        <v>0</v>
      </c>
      <c r="O129" s="69">
        <f t="shared" si="652"/>
        <v>0</v>
      </c>
      <c r="P129" s="69">
        <f t="shared" si="652"/>
        <v>61</v>
      </c>
      <c r="Q129" s="69">
        <f t="shared" si="652"/>
        <v>0</v>
      </c>
      <c r="R129" s="69">
        <f t="shared" si="652"/>
        <v>0</v>
      </c>
      <c r="S129" s="69">
        <f t="shared" si="652"/>
        <v>0</v>
      </c>
      <c r="T129" s="69">
        <f t="shared" si="652"/>
        <v>0</v>
      </c>
      <c r="U129" s="69">
        <f t="shared" si="652"/>
        <v>0</v>
      </c>
      <c r="V129" s="69">
        <f t="shared" si="652"/>
        <v>121</v>
      </c>
      <c r="W129" s="69">
        <f t="shared" si="652"/>
        <v>0</v>
      </c>
      <c r="X129" s="69">
        <f t="shared" si="652"/>
        <v>0</v>
      </c>
      <c r="Y129" s="69">
        <f t="shared" si="652"/>
        <v>63</v>
      </c>
      <c r="Z129" s="69">
        <f t="shared" si="652"/>
        <v>0</v>
      </c>
      <c r="AA129" s="69">
        <f t="shared" si="652"/>
        <v>0</v>
      </c>
      <c r="AB129" s="69">
        <f t="shared" si="652"/>
        <v>71</v>
      </c>
      <c r="AC129" s="69">
        <f t="shared" si="652"/>
        <v>0</v>
      </c>
      <c r="AD129" s="69">
        <f t="shared" si="652"/>
        <v>0</v>
      </c>
      <c r="AE129" s="69">
        <f t="shared" si="652"/>
        <v>49</v>
      </c>
      <c r="AF129" s="166">
        <f t="shared" si="652"/>
        <v>0</v>
      </c>
      <c r="AG129" s="69">
        <f t="shared" si="652"/>
        <v>0</v>
      </c>
      <c r="AH129" s="69">
        <f t="shared" si="652"/>
        <v>0</v>
      </c>
      <c r="AI129" s="166">
        <f t="shared" si="652"/>
        <v>0</v>
      </c>
      <c r="AJ129" s="69">
        <f t="shared" si="652"/>
        <v>0</v>
      </c>
      <c r="AK129" s="69">
        <f t="shared" si="652"/>
        <v>0</v>
      </c>
      <c r="AL129" s="166">
        <f t="shared" si="652"/>
        <v>0</v>
      </c>
      <c r="AM129" s="69">
        <f t="shared" ref="AM129:BH129" si="653">IF(AM4="Qty.",SUM(AM4:AM128),0)</f>
        <v>0</v>
      </c>
      <c r="AN129" s="69">
        <f t="shared" si="653"/>
        <v>0</v>
      </c>
      <c r="AO129" s="166">
        <f t="shared" si="653"/>
        <v>0</v>
      </c>
      <c r="AP129" s="69">
        <f t="shared" si="653"/>
        <v>0</v>
      </c>
      <c r="AQ129" s="69">
        <f t="shared" si="653"/>
        <v>0</v>
      </c>
      <c r="AR129" s="69">
        <f t="shared" si="653"/>
        <v>0</v>
      </c>
      <c r="AS129" s="69">
        <f t="shared" si="653"/>
        <v>0</v>
      </c>
      <c r="AT129" s="69">
        <f t="shared" si="653"/>
        <v>0</v>
      </c>
      <c r="AU129" s="69">
        <f t="shared" si="653"/>
        <v>0</v>
      </c>
      <c r="AV129" s="69">
        <f t="shared" si="653"/>
        <v>0</v>
      </c>
      <c r="AW129" s="69">
        <f t="shared" si="653"/>
        <v>0</v>
      </c>
      <c r="AX129" s="69">
        <f t="shared" si="653"/>
        <v>0</v>
      </c>
      <c r="AY129" s="69">
        <f t="shared" si="653"/>
        <v>0</v>
      </c>
      <c r="AZ129" s="69">
        <f t="shared" si="653"/>
        <v>0</v>
      </c>
      <c r="BA129" s="166">
        <f t="shared" si="653"/>
        <v>0</v>
      </c>
      <c r="BB129" s="69">
        <f t="shared" si="653"/>
        <v>0</v>
      </c>
      <c r="BC129" s="69">
        <f t="shared" si="653"/>
        <v>0</v>
      </c>
      <c r="BD129" s="166">
        <f t="shared" si="653"/>
        <v>0</v>
      </c>
      <c r="BE129" s="69">
        <f t="shared" si="653"/>
        <v>0</v>
      </c>
      <c r="BF129" s="69">
        <f t="shared" si="653"/>
        <v>0</v>
      </c>
      <c r="BG129" s="69">
        <f t="shared" si="653"/>
        <v>0</v>
      </c>
      <c r="BH129" s="69">
        <f t="shared" si="653"/>
        <v>0</v>
      </c>
      <c r="BI129" s="69"/>
      <c r="BJ129" s="69">
        <f>SUM(BJ5:BJ128)</f>
        <v>5528</v>
      </c>
      <c r="BK129" s="226">
        <f>SUM(BK5:BK128)</f>
        <v>423208.31209313817</v>
      </c>
      <c r="BL129" s="50"/>
      <c r="BM129" s="69">
        <f ca="1">SUM(BM4:BM128)</f>
        <v>959.33333333333326</v>
      </c>
      <c r="BN129" s="107"/>
      <c r="BO129" s="4">
        <f>SUM(BO4:BO128)</f>
        <v>0</v>
      </c>
      <c r="BP129" s="4">
        <f t="shared" ref="BP129:BT129" si="654">SUM(BP4:BP128)</f>
        <v>0</v>
      </c>
      <c r="BQ129" s="4">
        <f t="shared" si="654"/>
        <v>0</v>
      </c>
      <c r="BR129" s="4">
        <f t="shared" si="654"/>
        <v>0</v>
      </c>
      <c r="BS129" s="4">
        <f t="shared" si="654"/>
        <v>0</v>
      </c>
      <c r="BT129" s="4">
        <f t="shared" si="654"/>
        <v>5528</v>
      </c>
      <c r="BU129" s="3" t="s">
        <v>2</v>
      </c>
      <c r="BV129" s="10"/>
      <c r="BW129" s="14">
        <f t="shared" ref="BW129:DB129" si="655">SUM(BW5:BW127)</f>
        <v>385</v>
      </c>
      <c r="BX129" s="14">
        <f t="shared" si="655"/>
        <v>340</v>
      </c>
      <c r="BY129" s="14">
        <f t="shared" si="655"/>
        <v>0</v>
      </c>
      <c r="BZ129" s="14">
        <f t="shared" si="655"/>
        <v>492</v>
      </c>
      <c r="CA129" s="14">
        <f t="shared" si="655"/>
        <v>0</v>
      </c>
      <c r="CB129" s="14">
        <f t="shared" si="655"/>
        <v>282</v>
      </c>
      <c r="CC129" s="14">
        <f t="shared" si="655"/>
        <v>296</v>
      </c>
      <c r="CD129" s="14">
        <f t="shared" si="655"/>
        <v>0</v>
      </c>
      <c r="CE129" s="14">
        <f t="shared" si="655"/>
        <v>0</v>
      </c>
      <c r="CF129" s="14">
        <f t="shared" si="655"/>
        <v>608</v>
      </c>
      <c r="CG129" s="14">
        <f t="shared" si="655"/>
        <v>0</v>
      </c>
      <c r="CH129" s="14">
        <f t="shared" si="655"/>
        <v>670</v>
      </c>
      <c r="CI129" s="14">
        <f t="shared" si="655"/>
        <v>0</v>
      </c>
      <c r="CJ129" s="14">
        <f t="shared" si="655"/>
        <v>647</v>
      </c>
      <c r="CK129" s="14">
        <f t="shared" si="655"/>
        <v>0</v>
      </c>
      <c r="CL129" s="14">
        <f t="shared" si="655"/>
        <v>421</v>
      </c>
      <c r="CM129" s="14">
        <f t="shared" si="655"/>
        <v>0</v>
      </c>
      <c r="CN129" s="14">
        <f t="shared" si="655"/>
        <v>0</v>
      </c>
      <c r="CO129" s="14">
        <f t="shared" si="655"/>
        <v>0</v>
      </c>
      <c r="CP129" s="14">
        <f t="shared" si="655"/>
        <v>731</v>
      </c>
      <c r="CQ129" s="14">
        <f t="shared" si="655"/>
        <v>0</v>
      </c>
      <c r="CR129" s="14">
        <f t="shared" si="655"/>
        <v>0</v>
      </c>
      <c r="CS129" s="14">
        <f t="shared" si="655"/>
        <v>793</v>
      </c>
      <c r="CT129" s="14">
        <f t="shared" si="655"/>
        <v>802</v>
      </c>
      <c r="CU129" s="14">
        <f t="shared" si="655"/>
        <v>737</v>
      </c>
      <c r="CV129" s="14">
        <f t="shared" si="655"/>
        <v>674</v>
      </c>
      <c r="CW129" s="14">
        <f t="shared" si="655"/>
        <v>748</v>
      </c>
      <c r="CX129" s="14">
        <f t="shared" si="655"/>
        <v>759</v>
      </c>
      <c r="CY129" s="14">
        <f t="shared" si="655"/>
        <v>696</v>
      </c>
      <c r="CZ129" s="14">
        <f t="shared" si="655"/>
        <v>605</v>
      </c>
      <c r="DA129" s="14">
        <f t="shared" si="655"/>
        <v>704</v>
      </c>
      <c r="DB129" s="14">
        <f t="shared" si="655"/>
        <v>714</v>
      </c>
      <c r="DC129" s="14">
        <f t="shared" ref="DC129:EH129" si="656">SUM(DC5:DC127)</f>
        <v>723</v>
      </c>
      <c r="DD129" s="14">
        <f t="shared" si="656"/>
        <v>761</v>
      </c>
      <c r="DE129" s="14">
        <f t="shared" si="656"/>
        <v>752</v>
      </c>
      <c r="DF129" s="14">
        <f t="shared" si="656"/>
        <v>663</v>
      </c>
      <c r="DG129" s="14">
        <f t="shared" si="656"/>
        <v>723</v>
      </c>
      <c r="DH129" s="14">
        <f t="shared" si="656"/>
        <v>665</v>
      </c>
      <c r="DI129" s="14">
        <f t="shared" si="656"/>
        <v>686</v>
      </c>
      <c r="DJ129" s="14">
        <f t="shared" si="656"/>
        <v>620</v>
      </c>
      <c r="DK129" s="14">
        <f t="shared" si="656"/>
        <v>693</v>
      </c>
      <c r="DL129" s="14">
        <f t="shared" si="656"/>
        <v>716</v>
      </c>
      <c r="DM129" s="14">
        <f t="shared" si="656"/>
        <v>715</v>
      </c>
      <c r="DN129" s="14">
        <f t="shared" si="656"/>
        <v>754</v>
      </c>
      <c r="DO129" s="14">
        <f t="shared" si="656"/>
        <v>779</v>
      </c>
      <c r="DP129" s="14">
        <f t="shared" si="656"/>
        <v>738</v>
      </c>
      <c r="DQ129" s="14">
        <f t="shared" si="656"/>
        <v>753</v>
      </c>
      <c r="DR129" s="14">
        <f t="shared" si="656"/>
        <v>669</v>
      </c>
      <c r="DS129" s="14">
        <f t="shared" si="656"/>
        <v>689</v>
      </c>
      <c r="DT129" s="14">
        <f t="shared" si="656"/>
        <v>772</v>
      </c>
      <c r="DU129" s="14">
        <f t="shared" si="656"/>
        <v>741</v>
      </c>
      <c r="DV129" s="14">
        <f t="shared" si="656"/>
        <v>737</v>
      </c>
      <c r="DW129" s="14">
        <f t="shared" si="656"/>
        <v>715</v>
      </c>
      <c r="DX129" s="14">
        <f t="shared" si="656"/>
        <v>781</v>
      </c>
      <c r="DY129" s="14">
        <f t="shared" si="656"/>
        <v>776</v>
      </c>
      <c r="DZ129" s="14">
        <f t="shared" si="656"/>
        <v>772</v>
      </c>
      <c r="EA129" s="14">
        <f t="shared" si="656"/>
        <v>744</v>
      </c>
      <c r="EB129" s="14">
        <f t="shared" si="656"/>
        <v>785</v>
      </c>
      <c r="EC129" s="14">
        <f t="shared" si="656"/>
        <v>761</v>
      </c>
      <c r="ED129" s="14">
        <f t="shared" si="656"/>
        <v>0</v>
      </c>
      <c r="EE129" s="14">
        <f t="shared" si="656"/>
        <v>775</v>
      </c>
      <c r="EF129" s="14">
        <f t="shared" si="656"/>
        <v>0</v>
      </c>
      <c r="EG129" s="14">
        <f t="shared" si="656"/>
        <v>747</v>
      </c>
      <c r="EH129" s="14">
        <f t="shared" si="656"/>
        <v>766</v>
      </c>
      <c r="EI129" s="14">
        <f t="shared" ref="EI129:FN129" si="657">SUM(EI5:EI127)</f>
        <v>737</v>
      </c>
      <c r="EJ129" s="14">
        <f t="shared" si="657"/>
        <v>769</v>
      </c>
      <c r="EK129" s="14">
        <f t="shared" si="657"/>
        <v>755</v>
      </c>
      <c r="EL129" s="14">
        <f t="shared" si="657"/>
        <v>766</v>
      </c>
      <c r="EM129" s="14">
        <f t="shared" si="657"/>
        <v>0</v>
      </c>
      <c r="EN129" s="14">
        <f t="shared" si="657"/>
        <v>767</v>
      </c>
      <c r="EO129" s="14">
        <f t="shared" si="657"/>
        <v>762</v>
      </c>
      <c r="EP129" s="14">
        <f t="shared" si="657"/>
        <v>780</v>
      </c>
      <c r="EQ129" s="14">
        <f t="shared" si="657"/>
        <v>739</v>
      </c>
      <c r="ER129" s="14">
        <f t="shared" si="657"/>
        <v>771</v>
      </c>
      <c r="ES129" s="14">
        <f t="shared" si="657"/>
        <v>750</v>
      </c>
      <c r="ET129" s="14">
        <f t="shared" si="657"/>
        <v>760</v>
      </c>
      <c r="EU129" s="14">
        <f t="shared" si="657"/>
        <v>792</v>
      </c>
      <c r="EV129" s="14">
        <f t="shared" si="657"/>
        <v>747</v>
      </c>
      <c r="EW129" s="14">
        <f t="shared" si="657"/>
        <v>799</v>
      </c>
      <c r="EX129" s="14">
        <f t="shared" si="657"/>
        <v>712</v>
      </c>
      <c r="EY129" s="14">
        <f t="shared" si="657"/>
        <v>778</v>
      </c>
      <c r="EZ129" s="14">
        <f t="shared" si="657"/>
        <v>731</v>
      </c>
      <c r="FA129" s="14">
        <f t="shared" si="657"/>
        <v>0</v>
      </c>
      <c r="FB129" s="14">
        <f t="shared" si="657"/>
        <v>753</v>
      </c>
      <c r="FC129" s="14">
        <f t="shared" si="657"/>
        <v>733</v>
      </c>
      <c r="FD129" s="14">
        <f t="shared" si="657"/>
        <v>741</v>
      </c>
      <c r="FE129" s="14">
        <f t="shared" si="657"/>
        <v>0</v>
      </c>
      <c r="FF129" s="14">
        <f t="shared" si="657"/>
        <v>735</v>
      </c>
      <c r="FG129" s="14">
        <f t="shared" si="657"/>
        <v>748</v>
      </c>
      <c r="FH129" s="14">
        <f t="shared" si="657"/>
        <v>0</v>
      </c>
      <c r="FI129" s="14">
        <f t="shared" si="657"/>
        <v>0</v>
      </c>
      <c r="FJ129" s="14">
        <f t="shared" si="657"/>
        <v>751</v>
      </c>
      <c r="FK129" s="14">
        <f t="shared" si="657"/>
        <v>781</v>
      </c>
      <c r="FL129" s="14">
        <f t="shared" si="657"/>
        <v>703</v>
      </c>
      <c r="FM129" s="14">
        <f t="shared" si="657"/>
        <v>759</v>
      </c>
      <c r="FN129" s="14">
        <f t="shared" si="657"/>
        <v>0</v>
      </c>
      <c r="FO129" s="14">
        <f t="shared" ref="FO129:GT129" si="658">SUM(FO5:FO127)</f>
        <v>752</v>
      </c>
      <c r="FP129" s="14">
        <f t="shared" si="658"/>
        <v>0</v>
      </c>
      <c r="FQ129" s="14">
        <f t="shared" si="658"/>
        <v>775</v>
      </c>
      <c r="FR129" s="14">
        <f t="shared" si="658"/>
        <v>752</v>
      </c>
      <c r="FS129" s="14">
        <f t="shared" si="658"/>
        <v>0</v>
      </c>
      <c r="FT129" s="14">
        <f t="shared" si="658"/>
        <v>728</v>
      </c>
      <c r="FU129" s="14">
        <f t="shared" si="658"/>
        <v>725</v>
      </c>
      <c r="FV129" s="14">
        <f t="shared" si="658"/>
        <v>0</v>
      </c>
      <c r="FW129" s="14">
        <f t="shared" si="658"/>
        <v>760</v>
      </c>
      <c r="FX129" s="14">
        <f t="shared" si="658"/>
        <v>731</v>
      </c>
      <c r="FY129" s="14">
        <f t="shared" si="658"/>
        <v>706</v>
      </c>
      <c r="FZ129" s="14">
        <f t="shared" si="658"/>
        <v>754</v>
      </c>
      <c r="GA129" s="14">
        <f t="shared" si="658"/>
        <v>715</v>
      </c>
      <c r="GB129" s="14">
        <f t="shared" si="658"/>
        <v>713</v>
      </c>
      <c r="GC129" s="14">
        <f t="shared" si="658"/>
        <v>532</v>
      </c>
      <c r="GD129" s="14">
        <f t="shared" si="658"/>
        <v>0</v>
      </c>
      <c r="GE129" s="14">
        <f t="shared" si="658"/>
        <v>721</v>
      </c>
      <c r="GF129" s="14">
        <f t="shared" si="658"/>
        <v>731</v>
      </c>
      <c r="GG129" s="14">
        <f t="shared" si="658"/>
        <v>0</v>
      </c>
      <c r="GH129" s="14">
        <f t="shared" si="658"/>
        <v>748</v>
      </c>
      <c r="GI129" s="14">
        <f t="shared" si="658"/>
        <v>720</v>
      </c>
      <c r="GJ129" s="14">
        <f t="shared" si="658"/>
        <v>727</v>
      </c>
      <c r="GK129" s="14">
        <f t="shared" si="658"/>
        <v>733</v>
      </c>
      <c r="GL129" s="14">
        <f t="shared" si="658"/>
        <v>715</v>
      </c>
      <c r="GM129" s="14">
        <f t="shared" si="658"/>
        <v>739</v>
      </c>
      <c r="GN129" s="14">
        <f t="shared" si="658"/>
        <v>730</v>
      </c>
      <c r="GO129" s="14">
        <f t="shared" si="658"/>
        <v>764</v>
      </c>
      <c r="GP129" s="14">
        <f t="shared" si="658"/>
        <v>775</v>
      </c>
      <c r="GQ129" s="14">
        <f t="shared" si="658"/>
        <v>759</v>
      </c>
      <c r="GR129" s="14">
        <f t="shared" si="658"/>
        <v>768</v>
      </c>
      <c r="GS129" s="14">
        <f t="shared" si="658"/>
        <v>737</v>
      </c>
      <c r="GT129" s="14">
        <f t="shared" si="658"/>
        <v>774</v>
      </c>
      <c r="GU129" s="14">
        <f t="shared" ref="GU129:HZ129" si="659">SUM(GU5:GU127)</f>
        <v>765</v>
      </c>
      <c r="GV129" s="14">
        <f t="shared" si="659"/>
        <v>764</v>
      </c>
      <c r="GW129" s="14">
        <f t="shared" si="659"/>
        <v>744</v>
      </c>
      <c r="GX129" s="14">
        <f t="shared" si="659"/>
        <v>54</v>
      </c>
      <c r="GY129" s="14">
        <f t="shared" si="659"/>
        <v>733</v>
      </c>
      <c r="GZ129" s="14">
        <f t="shared" si="659"/>
        <v>761</v>
      </c>
      <c r="HA129" s="14">
        <f t="shared" si="659"/>
        <v>752</v>
      </c>
      <c r="HB129" s="14">
        <f t="shared" si="659"/>
        <v>756</v>
      </c>
      <c r="HC129" s="14">
        <f t="shared" si="659"/>
        <v>730</v>
      </c>
      <c r="HD129" s="14">
        <f t="shared" si="659"/>
        <v>770</v>
      </c>
      <c r="HE129" s="14">
        <f t="shared" si="659"/>
        <v>756</v>
      </c>
      <c r="HF129" s="14">
        <f t="shared" si="659"/>
        <v>745</v>
      </c>
      <c r="HG129" s="14">
        <f t="shared" si="659"/>
        <v>747</v>
      </c>
      <c r="HH129" s="14">
        <f t="shared" si="659"/>
        <v>763</v>
      </c>
      <c r="HI129" s="14">
        <f t="shared" si="659"/>
        <v>812</v>
      </c>
      <c r="HJ129" s="14">
        <f t="shared" si="659"/>
        <v>806</v>
      </c>
      <c r="HK129" s="14">
        <f t="shared" si="659"/>
        <v>784</v>
      </c>
      <c r="HL129" s="14">
        <f t="shared" si="659"/>
        <v>804</v>
      </c>
      <c r="HM129" s="14">
        <f t="shared" si="659"/>
        <v>812</v>
      </c>
      <c r="HN129" s="14">
        <f t="shared" si="659"/>
        <v>764</v>
      </c>
      <c r="HO129" s="14">
        <f t="shared" si="659"/>
        <v>788</v>
      </c>
      <c r="HP129" s="14">
        <f t="shared" si="659"/>
        <v>752</v>
      </c>
      <c r="HQ129" s="14">
        <f t="shared" si="659"/>
        <v>792</v>
      </c>
      <c r="HR129" s="14">
        <f t="shared" si="659"/>
        <v>792</v>
      </c>
      <c r="HS129" s="14">
        <f t="shared" si="659"/>
        <v>797</v>
      </c>
      <c r="HT129" s="14">
        <f t="shared" si="659"/>
        <v>820</v>
      </c>
      <c r="HU129" s="14">
        <f t="shared" si="659"/>
        <v>768</v>
      </c>
      <c r="HV129" s="14">
        <f t="shared" si="659"/>
        <v>777</v>
      </c>
      <c r="HW129" s="14">
        <f t="shared" si="659"/>
        <v>788</v>
      </c>
      <c r="HX129" s="14">
        <f t="shared" si="659"/>
        <v>803</v>
      </c>
      <c r="HY129" s="14">
        <f t="shared" si="659"/>
        <v>788</v>
      </c>
      <c r="HZ129" s="14">
        <f t="shared" si="659"/>
        <v>767</v>
      </c>
      <c r="IA129" s="14">
        <f t="shared" ref="IA129:IV129" si="660">SUM(IA5:IA127)</f>
        <v>841</v>
      </c>
      <c r="IB129" s="14">
        <f t="shared" si="660"/>
        <v>801</v>
      </c>
      <c r="IC129" s="14">
        <f t="shared" si="660"/>
        <v>792</v>
      </c>
      <c r="ID129" s="14">
        <f t="shared" si="660"/>
        <v>802</v>
      </c>
      <c r="IE129" s="14">
        <f t="shared" si="660"/>
        <v>812</v>
      </c>
      <c r="IF129" s="14">
        <f t="shared" si="660"/>
        <v>233</v>
      </c>
      <c r="IG129" s="14">
        <f t="shared" si="660"/>
        <v>795</v>
      </c>
      <c r="IH129" s="14">
        <f t="shared" si="660"/>
        <v>810</v>
      </c>
      <c r="II129" s="14">
        <f t="shared" si="660"/>
        <v>794</v>
      </c>
      <c r="IJ129" s="14">
        <f t="shared" si="660"/>
        <v>817</v>
      </c>
      <c r="IK129" s="14">
        <f t="shared" si="660"/>
        <v>804</v>
      </c>
      <c r="IL129" s="14">
        <f t="shared" si="660"/>
        <v>810</v>
      </c>
      <c r="IM129" s="14">
        <f t="shared" si="660"/>
        <v>808</v>
      </c>
      <c r="IN129" s="14">
        <f t="shared" si="660"/>
        <v>793</v>
      </c>
      <c r="IO129" s="14">
        <f t="shared" si="660"/>
        <v>817</v>
      </c>
      <c r="IP129" s="14">
        <f t="shared" si="660"/>
        <v>768</v>
      </c>
      <c r="IQ129" s="14">
        <f t="shared" si="660"/>
        <v>795</v>
      </c>
      <c r="IR129" s="14">
        <f t="shared" si="660"/>
        <v>780</v>
      </c>
      <c r="IS129" s="14">
        <f t="shared" si="660"/>
        <v>784</v>
      </c>
      <c r="IT129" s="14">
        <f t="shared" si="660"/>
        <v>780</v>
      </c>
      <c r="IU129" s="14">
        <f t="shared" si="660"/>
        <v>759</v>
      </c>
      <c r="IV129" s="14">
        <f t="shared" si="660"/>
        <v>809</v>
      </c>
      <c r="IW129" s="14">
        <v>812</v>
      </c>
      <c r="IX129" s="14">
        <v>819</v>
      </c>
      <c r="IY129" s="14">
        <v>812</v>
      </c>
      <c r="IZ129" s="14">
        <f t="shared" ref="IZ129:JK129" si="661">SUM(IZ5:IZ128)</f>
        <v>797</v>
      </c>
      <c r="JA129" s="14">
        <f t="shared" si="661"/>
        <v>819</v>
      </c>
      <c r="JB129" s="14">
        <f t="shared" si="661"/>
        <v>787</v>
      </c>
      <c r="JC129" s="14">
        <f t="shared" si="661"/>
        <v>818</v>
      </c>
      <c r="JD129" s="14">
        <f t="shared" si="661"/>
        <v>785</v>
      </c>
      <c r="JE129" s="14">
        <f t="shared" si="661"/>
        <v>770</v>
      </c>
      <c r="JF129" s="14">
        <f t="shared" si="661"/>
        <v>794</v>
      </c>
      <c r="JG129" s="14">
        <f t="shared" si="661"/>
        <v>807</v>
      </c>
      <c r="JH129" s="14">
        <f t="shared" si="661"/>
        <v>812</v>
      </c>
      <c r="JI129" s="14">
        <f t="shared" si="661"/>
        <v>807</v>
      </c>
      <c r="JJ129" s="14">
        <f t="shared" si="661"/>
        <v>767</v>
      </c>
      <c r="JK129" s="14">
        <f t="shared" si="661"/>
        <v>804</v>
      </c>
      <c r="JL129" s="14">
        <f t="shared" ref="JL129:JQ129" si="662">SUM(JL5:JL128)</f>
        <v>796</v>
      </c>
      <c r="JM129" s="14">
        <f t="shared" si="662"/>
        <v>787</v>
      </c>
      <c r="JN129" s="14">
        <f t="shared" si="662"/>
        <v>797</v>
      </c>
      <c r="JO129" s="14">
        <f t="shared" si="662"/>
        <v>772</v>
      </c>
      <c r="JP129" s="14">
        <f t="shared" si="662"/>
        <v>795</v>
      </c>
      <c r="JQ129" s="14">
        <f t="shared" si="662"/>
        <v>757</v>
      </c>
      <c r="JR129" s="14">
        <f>SUM(JR5:JR128)</f>
        <v>767</v>
      </c>
      <c r="JS129" s="14">
        <f>SUM(JS5:JS128)</f>
        <v>770</v>
      </c>
      <c r="JT129" s="14">
        <f>SUM(JT5:JT128)</f>
        <v>774</v>
      </c>
      <c r="JU129" s="14">
        <f>SUM(JU5:JU128)</f>
        <v>812</v>
      </c>
      <c r="JV129" s="77" t="s">
        <v>1</v>
      </c>
      <c r="JW129" s="2">
        <f t="shared" ref="JW129" si="663">IF(JW2&gt;365,JW2,0)</f>
        <v>2945</v>
      </c>
      <c r="JX129" s="2">
        <f t="shared" ref="JX129:MI129" si="664">IF(JX2&gt;365,JX2,0)</f>
        <v>2937</v>
      </c>
      <c r="JY129" s="2">
        <f t="shared" si="664"/>
        <v>2898</v>
      </c>
      <c r="JZ129" s="2">
        <f t="shared" si="664"/>
        <v>2843</v>
      </c>
      <c r="KA129" s="2">
        <f t="shared" si="664"/>
        <v>2797</v>
      </c>
      <c r="KB129" s="2">
        <f t="shared" si="664"/>
        <v>2761</v>
      </c>
      <c r="KC129" s="2">
        <f t="shared" si="664"/>
        <v>2754</v>
      </c>
      <c r="KD129" s="2">
        <f t="shared" si="664"/>
        <v>2754</v>
      </c>
      <c r="KE129" s="2">
        <f t="shared" si="664"/>
        <v>2735</v>
      </c>
      <c r="KF129" s="2">
        <f t="shared" si="664"/>
        <v>2723</v>
      </c>
      <c r="KG129" s="2">
        <f t="shared" si="664"/>
        <v>2706</v>
      </c>
      <c r="KH129" s="2">
        <f t="shared" si="664"/>
        <v>2697</v>
      </c>
      <c r="KI129" s="2">
        <f t="shared" si="664"/>
        <v>2691</v>
      </c>
      <c r="KJ129" s="2">
        <f t="shared" si="664"/>
        <v>2682</v>
      </c>
      <c r="KK129" s="2">
        <f t="shared" si="664"/>
        <v>2667</v>
      </c>
      <c r="KL129" s="2">
        <f t="shared" si="664"/>
        <v>2652</v>
      </c>
      <c r="KM129" s="2">
        <f t="shared" si="664"/>
        <v>2636</v>
      </c>
      <c r="KN129" s="2">
        <f t="shared" si="664"/>
        <v>2622</v>
      </c>
      <c r="KO129" s="2">
        <f t="shared" si="664"/>
        <v>2608</v>
      </c>
      <c r="KP129" s="2">
        <f t="shared" si="664"/>
        <v>2595</v>
      </c>
      <c r="KQ129" s="2">
        <f t="shared" si="664"/>
        <v>2577</v>
      </c>
      <c r="KR129" s="2">
        <f t="shared" si="664"/>
        <v>2576</v>
      </c>
      <c r="KS129" s="2">
        <f t="shared" si="664"/>
        <v>2560</v>
      </c>
      <c r="KT129" s="2">
        <f t="shared" si="664"/>
        <v>2546</v>
      </c>
      <c r="KU129" s="2">
        <f t="shared" si="664"/>
        <v>2524</v>
      </c>
      <c r="KV129" s="2">
        <f t="shared" si="664"/>
        <v>2509</v>
      </c>
      <c r="KW129" s="2">
        <f t="shared" si="664"/>
        <v>2503</v>
      </c>
      <c r="KX129" s="2">
        <f t="shared" si="664"/>
        <v>2489</v>
      </c>
      <c r="KY129" s="2">
        <f t="shared" si="664"/>
        <v>2473</v>
      </c>
      <c r="KZ129" s="2">
        <f t="shared" si="664"/>
        <v>2468</v>
      </c>
      <c r="LA129" s="2">
        <f t="shared" si="664"/>
        <v>2463</v>
      </c>
      <c r="LB129" s="2">
        <f t="shared" si="664"/>
        <v>2456</v>
      </c>
      <c r="LC129" s="2">
        <f t="shared" si="664"/>
        <v>2446</v>
      </c>
      <c r="LD129" s="2">
        <f t="shared" si="664"/>
        <v>2433</v>
      </c>
      <c r="LE129" s="2">
        <f t="shared" si="664"/>
        <v>2412</v>
      </c>
      <c r="LF129" s="2">
        <f t="shared" si="664"/>
        <v>2398</v>
      </c>
      <c r="LG129" s="2">
        <f t="shared" si="664"/>
        <v>2391</v>
      </c>
      <c r="LH129" s="2">
        <f t="shared" si="664"/>
        <v>2381</v>
      </c>
      <c r="LI129" s="2">
        <f t="shared" si="664"/>
        <v>2374</v>
      </c>
      <c r="LJ129" s="2">
        <f t="shared" si="664"/>
        <v>2363</v>
      </c>
      <c r="LK129" s="2">
        <f t="shared" si="664"/>
        <v>2353</v>
      </c>
      <c r="LL129" s="2">
        <f t="shared" si="664"/>
        <v>2343</v>
      </c>
      <c r="LM129" s="2">
        <f t="shared" si="664"/>
        <v>2325</v>
      </c>
      <c r="LN129" s="2">
        <f t="shared" si="664"/>
        <v>2299</v>
      </c>
      <c r="LO129" s="2">
        <f t="shared" si="664"/>
        <v>2274</v>
      </c>
      <c r="LP129" s="2">
        <f t="shared" si="664"/>
        <v>2259</v>
      </c>
      <c r="LQ129" s="2">
        <f t="shared" si="664"/>
        <v>2241</v>
      </c>
      <c r="LR129" s="2">
        <f t="shared" si="664"/>
        <v>2223</v>
      </c>
      <c r="LS129" s="2">
        <f t="shared" si="664"/>
        <v>2206</v>
      </c>
      <c r="LT129" s="2">
        <f t="shared" si="664"/>
        <v>2157</v>
      </c>
      <c r="LU129" s="2">
        <f t="shared" si="664"/>
        <v>2121</v>
      </c>
      <c r="LV129" s="2">
        <f t="shared" si="664"/>
        <v>2052</v>
      </c>
      <c r="LW129" s="2">
        <f t="shared" si="664"/>
        <v>2038</v>
      </c>
      <c r="LX129" s="2">
        <f t="shared" si="664"/>
        <v>2002</v>
      </c>
      <c r="LY129" s="2">
        <f t="shared" si="664"/>
        <v>1992</v>
      </c>
      <c r="LZ129" s="2">
        <f t="shared" si="664"/>
        <v>1981</v>
      </c>
      <c r="MA129" s="2">
        <f t="shared" si="664"/>
        <v>1967</v>
      </c>
      <c r="MB129" s="2">
        <f t="shared" si="664"/>
        <v>1960</v>
      </c>
      <c r="MC129" s="2">
        <f t="shared" si="664"/>
        <v>1946</v>
      </c>
      <c r="MD129" s="2">
        <f t="shared" si="664"/>
        <v>1934</v>
      </c>
      <c r="ME129" s="2">
        <f t="shared" si="664"/>
        <v>1923</v>
      </c>
      <c r="MF129" s="2">
        <f t="shared" si="664"/>
        <v>1919</v>
      </c>
      <c r="MG129" s="2">
        <f t="shared" si="664"/>
        <v>1901</v>
      </c>
      <c r="MH129" s="2">
        <f t="shared" si="664"/>
        <v>1891</v>
      </c>
      <c r="MI129" s="2">
        <f t="shared" si="664"/>
        <v>1873</v>
      </c>
      <c r="MJ129" s="2">
        <f t="shared" ref="MJ129:OU129" si="665">IF(MJ2&gt;365,MJ2,0)</f>
        <v>1859</v>
      </c>
      <c r="MK129" s="2">
        <f t="shared" si="665"/>
        <v>1841</v>
      </c>
      <c r="ML129" s="2">
        <f t="shared" si="665"/>
        <v>1827</v>
      </c>
      <c r="MM129" s="2">
        <f t="shared" si="665"/>
        <v>1815</v>
      </c>
      <c r="MN129" s="2">
        <f t="shared" si="665"/>
        <v>1813</v>
      </c>
      <c r="MO129" s="2">
        <f t="shared" si="665"/>
        <v>1809</v>
      </c>
      <c r="MP129" s="2">
        <f t="shared" si="665"/>
        <v>1796</v>
      </c>
      <c r="MQ129" s="2">
        <f t="shared" si="665"/>
        <v>1785</v>
      </c>
      <c r="MR129" s="2">
        <f t="shared" si="665"/>
        <v>1778</v>
      </c>
      <c r="MS129" s="2">
        <f t="shared" si="665"/>
        <v>1761</v>
      </c>
      <c r="MT129" s="2">
        <f t="shared" si="665"/>
        <v>1754</v>
      </c>
      <c r="MU129" s="2">
        <f t="shared" si="665"/>
        <v>1747</v>
      </c>
      <c r="MV129" s="2">
        <f t="shared" si="665"/>
        <v>1743</v>
      </c>
      <c r="MW129" s="2">
        <f t="shared" si="665"/>
        <v>1725</v>
      </c>
      <c r="MX129" s="2">
        <f t="shared" si="665"/>
        <v>1722</v>
      </c>
      <c r="MY129" s="2">
        <f t="shared" si="665"/>
        <v>1715</v>
      </c>
      <c r="MZ129" s="2">
        <f t="shared" si="665"/>
        <v>1711</v>
      </c>
      <c r="NA129" s="2">
        <f t="shared" si="665"/>
        <v>1708</v>
      </c>
      <c r="NB129" s="2">
        <f t="shared" si="665"/>
        <v>1708</v>
      </c>
      <c r="NC129" s="2">
        <f t="shared" si="665"/>
        <v>1702</v>
      </c>
      <c r="ND129" s="2">
        <f t="shared" si="665"/>
        <v>1694</v>
      </c>
      <c r="NE129" s="2">
        <f t="shared" si="665"/>
        <v>1691</v>
      </c>
      <c r="NF129" s="2">
        <f t="shared" si="665"/>
        <v>1677</v>
      </c>
      <c r="NG129" s="2">
        <f t="shared" si="665"/>
        <v>1655</v>
      </c>
      <c r="NH129" s="2">
        <f t="shared" si="665"/>
        <v>1653</v>
      </c>
      <c r="NI129" s="2">
        <f t="shared" si="665"/>
        <v>1653</v>
      </c>
      <c r="NJ129" s="2">
        <f t="shared" si="665"/>
        <v>1650</v>
      </c>
      <c r="NK129" s="2">
        <f t="shared" si="665"/>
        <v>1646</v>
      </c>
      <c r="NL129" s="2">
        <f t="shared" si="665"/>
        <v>1632</v>
      </c>
      <c r="NM129" s="2">
        <f t="shared" si="665"/>
        <v>1624</v>
      </c>
      <c r="NN129" s="2">
        <f t="shared" si="665"/>
        <v>1624</v>
      </c>
      <c r="NO129" s="2">
        <f t="shared" si="665"/>
        <v>1616</v>
      </c>
      <c r="NP129" s="2">
        <f t="shared" si="665"/>
        <v>1613</v>
      </c>
      <c r="NQ129" s="2">
        <f t="shared" si="665"/>
        <v>1610</v>
      </c>
      <c r="NR129" s="2">
        <f t="shared" si="665"/>
        <v>1596</v>
      </c>
      <c r="NS129" s="2">
        <f t="shared" si="665"/>
        <v>1592</v>
      </c>
      <c r="NT129" s="2">
        <f t="shared" si="665"/>
        <v>1589</v>
      </c>
      <c r="NU129" s="2">
        <f t="shared" si="665"/>
        <v>1571</v>
      </c>
      <c r="NV129" s="2">
        <f t="shared" si="665"/>
        <v>1562</v>
      </c>
      <c r="NW129" s="2">
        <f t="shared" si="665"/>
        <v>1557</v>
      </c>
      <c r="NX129" s="2">
        <f t="shared" si="665"/>
        <v>1550</v>
      </c>
      <c r="NY129" s="2">
        <f t="shared" si="665"/>
        <v>1547</v>
      </c>
      <c r="NZ129" s="2">
        <f t="shared" si="665"/>
        <v>1540</v>
      </c>
      <c r="OA129" s="2">
        <f t="shared" si="665"/>
        <v>1533</v>
      </c>
      <c r="OB129" s="2">
        <f t="shared" si="665"/>
        <v>1523</v>
      </c>
      <c r="OC129" s="2">
        <f t="shared" si="665"/>
        <v>1519</v>
      </c>
      <c r="OD129" s="2">
        <f t="shared" si="665"/>
        <v>1513</v>
      </c>
      <c r="OE129" s="2">
        <f t="shared" si="665"/>
        <v>1508</v>
      </c>
      <c r="OF129" s="2">
        <f t="shared" si="665"/>
        <v>1498</v>
      </c>
      <c r="OG129" s="2">
        <f t="shared" si="665"/>
        <v>1493</v>
      </c>
      <c r="OH129" s="2">
        <f t="shared" si="665"/>
        <v>1493</v>
      </c>
      <c r="OI129" s="2">
        <f t="shared" si="665"/>
        <v>1480</v>
      </c>
      <c r="OJ129" s="2">
        <f t="shared" si="665"/>
        <v>1480</v>
      </c>
      <c r="OK129" s="2">
        <f t="shared" si="665"/>
        <v>1473</v>
      </c>
      <c r="OL129" s="2">
        <f t="shared" si="665"/>
        <v>1466</v>
      </c>
      <c r="OM129" s="2">
        <f t="shared" si="665"/>
        <v>1445</v>
      </c>
      <c r="ON129" s="2">
        <f t="shared" si="665"/>
        <v>1445</v>
      </c>
      <c r="OO129" s="2">
        <f t="shared" si="665"/>
        <v>1445</v>
      </c>
      <c r="OP129" s="2">
        <f t="shared" si="665"/>
        <v>1436</v>
      </c>
      <c r="OQ129" s="2">
        <f t="shared" si="665"/>
        <v>1430</v>
      </c>
      <c r="OR129" s="2">
        <f t="shared" si="665"/>
        <v>1416</v>
      </c>
      <c r="OS129" s="2">
        <f t="shared" si="665"/>
        <v>1411</v>
      </c>
      <c r="OT129" s="2">
        <f t="shared" si="665"/>
        <v>1397</v>
      </c>
      <c r="OU129" s="2">
        <f t="shared" si="665"/>
        <v>1397</v>
      </c>
      <c r="OV129" s="2">
        <f t="shared" ref="OV129:RG129" si="666">IF(OV2&gt;365,OV2,0)</f>
        <v>1397</v>
      </c>
      <c r="OW129" s="2">
        <f t="shared" si="666"/>
        <v>1397</v>
      </c>
      <c r="OX129" s="2">
        <f t="shared" si="666"/>
        <v>1382</v>
      </c>
      <c r="OY129" s="2">
        <f t="shared" si="666"/>
        <v>1347</v>
      </c>
      <c r="OZ129" s="2">
        <f t="shared" si="666"/>
        <v>1337</v>
      </c>
      <c r="PA129" s="2">
        <f t="shared" si="666"/>
        <v>1337</v>
      </c>
      <c r="PB129" s="2">
        <f t="shared" si="666"/>
        <v>1330</v>
      </c>
      <c r="PC129" s="2">
        <f t="shared" si="666"/>
        <v>1304</v>
      </c>
      <c r="PD129" s="2">
        <f t="shared" si="666"/>
        <v>1291</v>
      </c>
      <c r="PE129" s="2">
        <f t="shared" si="666"/>
        <v>1287</v>
      </c>
      <c r="PF129" s="2">
        <f t="shared" si="666"/>
        <v>1282</v>
      </c>
      <c r="PG129" s="2">
        <f t="shared" si="666"/>
        <v>1274</v>
      </c>
      <c r="PH129" s="2">
        <f t="shared" si="666"/>
        <v>1274</v>
      </c>
      <c r="PI129" s="2">
        <f t="shared" si="666"/>
        <v>1239</v>
      </c>
      <c r="PJ129" s="2">
        <f t="shared" si="666"/>
        <v>1227</v>
      </c>
      <c r="PK129" s="2">
        <f t="shared" si="666"/>
        <v>1227</v>
      </c>
      <c r="PL129" s="2">
        <f t="shared" si="666"/>
        <v>1221</v>
      </c>
      <c r="PM129" s="2">
        <f t="shared" si="666"/>
        <v>1218</v>
      </c>
      <c r="PN129" s="2">
        <f t="shared" si="666"/>
        <v>1206</v>
      </c>
      <c r="PO129" s="2">
        <f t="shared" si="666"/>
        <v>1200</v>
      </c>
      <c r="PP129" s="2">
        <f t="shared" si="666"/>
        <v>1193</v>
      </c>
      <c r="PQ129" s="2">
        <f t="shared" si="666"/>
        <v>1190</v>
      </c>
      <c r="PR129" s="2">
        <f t="shared" si="666"/>
        <v>1190</v>
      </c>
      <c r="PS129" s="2">
        <f t="shared" si="666"/>
        <v>1186</v>
      </c>
      <c r="PT129" s="2">
        <f t="shared" si="666"/>
        <v>1176</v>
      </c>
      <c r="PU129" s="2">
        <f t="shared" si="666"/>
        <v>1162</v>
      </c>
      <c r="PV129" s="2">
        <f t="shared" si="666"/>
        <v>1127</v>
      </c>
      <c r="PW129" s="2">
        <f t="shared" si="666"/>
        <v>1122</v>
      </c>
      <c r="PX129" s="2">
        <f t="shared" si="666"/>
        <v>1113</v>
      </c>
      <c r="PY129" s="2">
        <f t="shared" si="666"/>
        <v>1103</v>
      </c>
      <c r="PZ129" s="2">
        <f t="shared" si="666"/>
        <v>1054</v>
      </c>
      <c r="QA129" s="2">
        <f t="shared" si="666"/>
        <v>1046</v>
      </c>
      <c r="QB129" s="2">
        <f t="shared" si="666"/>
        <v>1036</v>
      </c>
      <c r="QC129" s="2">
        <f t="shared" si="666"/>
        <v>994</v>
      </c>
      <c r="QD129" s="2">
        <f t="shared" si="666"/>
        <v>987</v>
      </c>
      <c r="QE129" s="2">
        <f t="shared" si="666"/>
        <v>980</v>
      </c>
      <c r="QF129" s="2">
        <f t="shared" si="666"/>
        <v>1342</v>
      </c>
      <c r="QG129" s="2">
        <f t="shared" si="666"/>
        <v>973</v>
      </c>
      <c r="QH129" s="2">
        <f t="shared" si="666"/>
        <v>969</v>
      </c>
      <c r="QI129" s="2">
        <f t="shared" si="666"/>
        <v>966</v>
      </c>
      <c r="QJ129" s="2">
        <f t="shared" si="666"/>
        <v>954</v>
      </c>
      <c r="QK129" s="2">
        <f t="shared" si="666"/>
        <v>936</v>
      </c>
      <c r="QL129" s="2">
        <f t="shared" si="666"/>
        <v>923</v>
      </c>
      <c r="QM129" s="2">
        <f t="shared" si="666"/>
        <v>919</v>
      </c>
      <c r="QN129" s="2">
        <f t="shared" si="666"/>
        <v>909</v>
      </c>
      <c r="QO129" s="2">
        <f t="shared" si="666"/>
        <v>903</v>
      </c>
      <c r="QP129" s="2">
        <f t="shared" si="666"/>
        <v>887</v>
      </c>
      <c r="QQ129" s="2">
        <f t="shared" si="666"/>
        <v>887</v>
      </c>
      <c r="QR129" s="2">
        <f t="shared" si="666"/>
        <v>873</v>
      </c>
      <c r="QS129" s="2">
        <f t="shared" si="666"/>
        <v>864</v>
      </c>
      <c r="QT129" s="2">
        <f t="shared" si="666"/>
        <v>864</v>
      </c>
      <c r="QU129" s="2">
        <f t="shared" si="666"/>
        <v>834</v>
      </c>
      <c r="QV129" s="2">
        <f t="shared" si="666"/>
        <v>826</v>
      </c>
      <c r="QW129" s="2">
        <f t="shared" si="666"/>
        <v>743</v>
      </c>
      <c r="QX129" s="2">
        <f t="shared" si="666"/>
        <v>743</v>
      </c>
      <c r="QY129" s="2">
        <f t="shared" si="666"/>
        <v>737</v>
      </c>
      <c r="QZ129" s="2">
        <f t="shared" si="666"/>
        <v>737</v>
      </c>
      <c r="RA129" s="2">
        <f t="shared" si="666"/>
        <v>721</v>
      </c>
      <c r="RB129" s="2">
        <f t="shared" si="666"/>
        <v>707</v>
      </c>
      <c r="RC129" s="2">
        <f t="shared" si="666"/>
        <v>701</v>
      </c>
      <c r="RD129" s="2">
        <f t="shared" si="666"/>
        <v>701</v>
      </c>
      <c r="RE129" s="2">
        <f t="shared" si="666"/>
        <v>697</v>
      </c>
      <c r="RF129" s="2">
        <f t="shared" si="666"/>
        <v>627</v>
      </c>
      <c r="RG129" s="2">
        <f t="shared" si="666"/>
        <v>606</v>
      </c>
      <c r="RH129" s="2">
        <f t="shared" ref="RH129:RU129" si="667">IF(RH2&gt;365,RH2,0)</f>
        <v>601</v>
      </c>
      <c r="RI129" s="2">
        <f t="shared" si="667"/>
        <v>596</v>
      </c>
      <c r="RJ129" s="2">
        <f t="shared" si="667"/>
        <v>570</v>
      </c>
      <c r="RK129" s="2">
        <f t="shared" si="667"/>
        <v>566</v>
      </c>
      <c r="RL129" s="2">
        <f t="shared" si="667"/>
        <v>560</v>
      </c>
      <c r="RM129" s="2">
        <f t="shared" si="667"/>
        <v>536</v>
      </c>
      <c r="RN129" s="2">
        <f t="shared" si="667"/>
        <v>524</v>
      </c>
      <c r="RO129" s="2">
        <f t="shared" si="667"/>
        <v>498</v>
      </c>
      <c r="RP129" s="2">
        <f t="shared" si="667"/>
        <v>482</v>
      </c>
      <c r="RQ129" s="2">
        <f t="shared" si="667"/>
        <v>460</v>
      </c>
      <c r="RR129" s="2">
        <f t="shared" si="667"/>
        <v>438</v>
      </c>
      <c r="RS129" s="2">
        <f t="shared" si="667"/>
        <v>432</v>
      </c>
      <c r="RT129" s="2">
        <f t="shared" si="667"/>
        <v>423</v>
      </c>
      <c r="RU129" s="2">
        <f t="shared" si="667"/>
        <v>381</v>
      </c>
      <c r="RV129" s="54"/>
      <c r="RW129" s="13" t="s">
        <v>2</v>
      </c>
      <c r="RX129" s="13" t="s">
        <v>2</v>
      </c>
      <c r="RY129" s="13" t="s">
        <v>2</v>
      </c>
    </row>
    <row r="130" spans="1:493" ht="15" thickTop="1" x14ac:dyDescent="0.35">
      <c r="A130" s="7">
        <f t="shared" ca="1" si="650"/>
        <v>130</v>
      </c>
      <c r="C130" s="81" t="b">
        <f>IF(COUNTBLANK(B5:B129)-2&gt;0,FALSE,TRUE)</f>
        <v>1</v>
      </c>
      <c r="D130" s="81"/>
      <c r="E130" s="81" t="b">
        <f>SUM(E4:E129)/2=E129</f>
        <v>1</v>
      </c>
      <c r="F130" s="20" t="b">
        <f>IF(COUNTBLANK(F4:F129)=0,TRUE,FALSE)</f>
        <v>1</v>
      </c>
      <c r="G130" s="81" t="b">
        <f>SUM(G4:G129)/2=G129</f>
        <v>1</v>
      </c>
      <c r="H130" s="23" t="b">
        <f>COUNTA(G5:G128)=COUNTA(H5:H128)</f>
        <v>1</v>
      </c>
      <c r="I130" s="81" t="b">
        <f>IF(COUNTBLANK(I4:I129)&gt;0,FALSE,TRUE)</f>
        <v>1</v>
      </c>
      <c r="J130" s="81" t="b">
        <f>SUM(J4:J129)/2=J129</f>
        <v>1</v>
      </c>
      <c r="K130" s="23" t="b">
        <f>COUNTA(J5:J128)=COUNTA(K5:K128)</f>
        <v>1</v>
      </c>
      <c r="L130" s="81" t="b">
        <f>IF(COUNTBLANK(L4:L129)&gt;0,FALSE,TRUE)</f>
        <v>1</v>
      </c>
      <c r="M130" s="81" t="b">
        <f>SUM(M4:M129)/2=M129</f>
        <v>1</v>
      </c>
      <c r="N130" s="23" t="b">
        <f>COUNTA(M5:M128)=COUNTA(N5:N128)</f>
        <v>1</v>
      </c>
      <c r="O130" s="81" t="b">
        <f>IF(COUNTBLANK(O4:O129)&gt;0,FALSE,TRUE)</f>
        <v>1</v>
      </c>
      <c r="P130" s="81" t="b">
        <f>SUM(P4:P129)/2=P129</f>
        <v>1</v>
      </c>
      <c r="Q130" s="23" t="b">
        <f>COUNTA(P5:P128)=COUNTA(Q5:Q128)</f>
        <v>1</v>
      </c>
      <c r="R130" s="81" t="b">
        <f>IF(COUNTBLANK(R4:R129)&gt;0,FALSE,TRUE)</f>
        <v>1</v>
      </c>
      <c r="S130" s="81" t="b">
        <f>SUM(S4:S129)/2=S129</f>
        <v>1</v>
      </c>
      <c r="T130" s="23" t="b">
        <f>COUNTA(S5:S128)=COUNTA(T5:T128)</f>
        <v>1</v>
      </c>
      <c r="U130" s="81" t="b">
        <f>IF(COUNTBLANK(U4:U129)&gt;0,FALSE,TRUE)</f>
        <v>1</v>
      </c>
      <c r="V130" s="81" t="b">
        <f>SUM(V4:V129)/2=V129</f>
        <v>1</v>
      </c>
      <c r="W130" s="23" t="b">
        <f>COUNTA(V5:V128)=COUNTA(W5:W128)</f>
        <v>1</v>
      </c>
      <c r="X130" s="81" t="b">
        <f>IF(COUNTBLANK(X4:X129)&gt;0,FALSE,TRUE)</f>
        <v>1</v>
      </c>
      <c r="Y130" s="81" t="b">
        <f>SUM(Y4:Y129)/2=Y129</f>
        <v>1</v>
      </c>
      <c r="Z130" s="23" t="b">
        <f>COUNTA(Y5:Y128)=COUNTA(Z5:Z128)</f>
        <v>1</v>
      </c>
      <c r="AA130" s="81" t="b">
        <f>IF(COUNTBLANK(AA4:AA129)&gt;0,FALSE,TRUE)</f>
        <v>1</v>
      </c>
      <c r="AB130" s="81" t="b">
        <f>SUM(AB4:AB129)/2=AB129</f>
        <v>1</v>
      </c>
      <c r="AC130" s="23" t="b">
        <f>COUNTA(AB5:AB128)=COUNTA(AC5:AC128)</f>
        <v>1</v>
      </c>
      <c r="AD130" s="81" t="b">
        <f>IF(COUNTBLANK(AD4:AD129)&gt;0,FALSE,TRUE)</f>
        <v>1</v>
      </c>
      <c r="AE130" s="81" t="b">
        <f>SUM(AE4:AE129)/2=AE129</f>
        <v>1</v>
      </c>
      <c r="AF130" s="167" t="b">
        <f>COUNTA(AE5:AE128)=COUNTA(AF5:AF128)</f>
        <v>1</v>
      </c>
      <c r="AG130" s="81" t="b">
        <f>IF(COUNTBLANK(AG4:AG129)&gt;0,FALSE,TRUE)</f>
        <v>1</v>
      </c>
      <c r="AH130" s="81" t="b">
        <f>SUM(AH4:AH129)/2=AH129</f>
        <v>1</v>
      </c>
      <c r="AI130" s="167" t="b">
        <f>COUNTA(AH5:AH128)=COUNTA(AI5:AI128)</f>
        <v>1</v>
      </c>
      <c r="AJ130" s="81" t="b">
        <f>IF(COUNTBLANK(AJ4:AJ129)&gt;0,FALSE,TRUE)</f>
        <v>1</v>
      </c>
      <c r="AK130" s="81" t="b">
        <f>SUM(AK4:AK129)/2=AK129</f>
        <v>1</v>
      </c>
      <c r="AL130" s="167" t="b">
        <f>COUNTA(AK5:AK128)=COUNTA(AL5:AL128)</f>
        <v>1</v>
      </c>
      <c r="AM130" s="81" t="b">
        <f>IF(COUNTBLANK(AM4:AM129)&gt;0,FALSE,TRUE)</f>
        <v>1</v>
      </c>
      <c r="AN130" s="81" t="b">
        <f>SUM(AN4:AN129)/2=AN129</f>
        <v>1</v>
      </c>
      <c r="AO130" s="167" t="b">
        <f>COUNTA(AN5:AN128)=COUNTA(AO5:AO128)</f>
        <v>1</v>
      </c>
      <c r="AP130" s="81" t="b">
        <f>IF(COUNTBLANK(AP4:AP129)&gt;0,FALSE,TRUE)</f>
        <v>1</v>
      </c>
      <c r="AQ130" s="81" t="b">
        <f>SUM(AQ4:AQ129)/2=AQ129</f>
        <v>1</v>
      </c>
      <c r="AR130" s="23" t="b">
        <f>COUNTA(AQ5:AQ128)=COUNTA(AR5:AR128)</f>
        <v>1</v>
      </c>
      <c r="AS130" s="81" t="b">
        <f>IF(COUNTBLANK(AS4:AS129)&gt;0,FALSE,TRUE)</f>
        <v>1</v>
      </c>
      <c r="AT130" s="81" t="b">
        <f>SUM(AT4:AT129)/2=AT129</f>
        <v>1</v>
      </c>
      <c r="AU130" s="23" t="b">
        <f>COUNTA(AT5:AT128)=COUNTA(AU5:AU128)</f>
        <v>1</v>
      </c>
      <c r="AV130" s="81" t="b">
        <f>IF(COUNTBLANK(AV4:AV129)&gt;0,FALSE,TRUE)</f>
        <v>1</v>
      </c>
      <c r="AW130" s="81" t="b">
        <f>SUM(AW4:AW129)/2=AW129</f>
        <v>1</v>
      </c>
      <c r="AX130" s="23" t="b">
        <f>COUNTA(AW5:AW128)=COUNTA(AX5:AX128)</f>
        <v>1</v>
      </c>
      <c r="AY130" s="81" t="b">
        <f>IF(COUNTBLANK(AY4:AY129)&gt;0,FALSE,TRUE)</f>
        <v>1</v>
      </c>
      <c r="AZ130" s="81" t="b">
        <f>SUM(AZ4:AZ129)/2=AZ129</f>
        <v>1</v>
      </c>
      <c r="BA130" s="167" t="b">
        <f>COUNTA(AZ5:AZ128)=COUNTA(BA5:BA128)</f>
        <v>1</v>
      </c>
      <c r="BB130" s="81" t="b">
        <f>IF(COUNTBLANK(BB4:BB129)&gt;0,FALSE,TRUE)</f>
        <v>1</v>
      </c>
      <c r="BC130" s="81" t="b">
        <f>SUM(BC4:BC129)/2=BC129</f>
        <v>1</v>
      </c>
      <c r="BD130" s="167" t="b">
        <f>COUNTA(BC5:BC128)=COUNTA(BD5:BD128)</f>
        <v>1</v>
      </c>
      <c r="BE130" s="81" t="b">
        <f>IF(COUNTBLANK(BE4:BE129)&gt;0,FALSE,TRUE)</f>
        <v>1</v>
      </c>
      <c r="BF130" s="81" t="b">
        <f>SUM(BF4:BF129)/2=BF129</f>
        <v>1</v>
      </c>
      <c r="BG130" s="23" t="b">
        <f>COUNTA(BF5:BF128)=COUNTA(BG5:BG128)</f>
        <v>1</v>
      </c>
      <c r="BH130" s="81" t="b">
        <f>IF(COUNTBLANK(BH4:BH129)&gt;0,FALSE,TRUE)</f>
        <v>1</v>
      </c>
      <c r="BI130" s="81" t="s">
        <v>2</v>
      </c>
      <c r="BJ130" s="81" t="b">
        <f>SUM(BJ4:BJ129)/2=BJ129</f>
        <v>1</v>
      </c>
      <c r="BK130" s="81" t="b">
        <f>SUM(BK4:BK129)/2=BK129</f>
        <v>1</v>
      </c>
      <c r="BL130" s="81" t="s">
        <v>2</v>
      </c>
      <c r="BM130" s="159"/>
      <c r="BN130" s="93" t="s">
        <v>76</v>
      </c>
      <c r="BO130" s="210">
        <f t="shared" ref="BO130:BT130" si="668">SUMPRODUCT(BO4:BO129,$F4:$F129)</f>
        <v>0</v>
      </c>
      <c r="BP130" s="210">
        <f t="shared" si="668"/>
        <v>0</v>
      </c>
      <c r="BQ130" s="210">
        <f t="shared" si="668"/>
        <v>0</v>
      </c>
      <c r="BR130" s="210">
        <f t="shared" si="668"/>
        <v>0</v>
      </c>
      <c r="BS130" s="210">
        <f t="shared" si="668"/>
        <v>0</v>
      </c>
      <c r="BT130" s="210">
        <f t="shared" si="668"/>
        <v>423208.31209313817</v>
      </c>
      <c r="BU130" s="157" t="s">
        <v>2</v>
      </c>
      <c r="JV130" s="2" t="str">
        <f t="shared" ref="JV130:JW130" si="669">IF(JV2&gt;365,JV2,0)</f>
        <v>Number of Days upto Last Sale Date--&gt;</v>
      </c>
      <c r="JW130" s="2">
        <f t="shared" si="669"/>
        <v>2945</v>
      </c>
      <c r="JX130" s="2">
        <f t="shared" ref="JX130:MI130" si="670">IF(JX2&gt;365,JX2,0)</f>
        <v>2937</v>
      </c>
      <c r="JY130" s="2">
        <f t="shared" si="670"/>
        <v>2898</v>
      </c>
      <c r="JZ130" s="2">
        <f t="shared" si="670"/>
        <v>2843</v>
      </c>
      <c r="KA130" s="2">
        <f t="shared" si="670"/>
        <v>2797</v>
      </c>
      <c r="KB130" s="2">
        <f t="shared" si="670"/>
        <v>2761</v>
      </c>
      <c r="KC130" s="2">
        <f t="shared" si="670"/>
        <v>2754</v>
      </c>
      <c r="KD130" s="2">
        <f t="shared" si="670"/>
        <v>2754</v>
      </c>
      <c r="KE130" s="2">
        <f t="shared" si="670"/>
        <v>2735</v>
      </c>
      <c r="KF130" s="2">
        <f t="shared" si="670"/>
        <v>2723</v>
      </c>
      <c r="KG130" s="2">
        <f t="shared" si="670"/>
        <v>2706</v>
      </c>
      <c r="KH130" s="2">
        <f t="shared" si="670"/>
        <v>2697</v>
      </c>
      <c r="KI130" s="2">
        <f t="shared" si="670"/>
        <v>2691</v>
      </c>
      <c r="KJ130" s="2">
        <f t="shared" si="670"/>
        <v>2682</v>
      </c>
      <c r="KK130" s="2">
        <f t="shared" si="670"/>
        <v>2667</v>
      </c>
      <c r="KL130" s="2">
        <f t="shared" si="670"/>
        <v>2652</v>
      </c>
      <c r="KM130" s="2">
        <f t="shared" si="670"/>
        <v>2636</v>
      </c>
      <c r="KN130" s="2">
        <f t="shared" si="670"/>
        <v>2622</v>
      </c>
      <c r="KO130" s="2">
        <f t="shared" si="670"/>
        <v>2608</v>
      </c>
      <c r="KP130" s="2">
        <f t="shared" si="670"/>
        <v>2595</v>
      </c>
      <c r="KQ130" s="2">
        <f t="shared" si="670"/>
        <v>2577</v>
      </c>
      <c r="KR130" s="2">
        <f t="shared" si="670"/>
        <v>2576</v>
      </c>
      <c r="KS130" s="2">
        <f t="shared" si="670"/>
        <v>2560</v>
      </c>
      <c r="KT130" s="2">
        <f t="shared" si="670"/>
        <v>2546</v>
      </c>
      <c r="KU130" s="2">
        <f t="shared" si="670"/>
        <v>2524</v>
      </c>
      <c r="KV130" s="2">
        <f t="shared" si="670"/>
        <v>2509</v>
      </c>
      <c r="KW130" s="2">
        <f t="shared" si="670"/>
        <v>2503</v>
      </c>
      <c r="KX130" s="2">
        <f t="shared" si="670"/>
        <v>2489</v>
      </c>
      <c r="KY130" s="2">
        <f t="shared" si="670"/>
        <v>2473</v>
      </c>
      <c r="KZ130" s="2">
        <f t="shared" si="670"/>
        <v>2468</v>
      </c>
      <c r="LA130" s="2">
        <f t="shared" si="670"/>
        <v>2463</v>
      </c>
      <c r="LB130" s="2">
        <f t="shared" si="670"/>
        <v>2456</v>
      </c>
      <c r="LC130" s="2">
        <f t="shared" si="670"/>
        <v>2446</v>
      </c>
      <c r="LD130" s="2">
        <f t="shared" si="670"/>
        <v>2433</v>
      </c>
      <c r="LE130" s="2">
        <f t="shared" si="670"/>
        <v>2412</v>
      </c>
      <c r="LF130" s="2">
        <f t="shared" si="670"/>
        <v>2398</v>
      </c>
      <c r="LG130" s="2">
        <f t="shared" si="670"/>
        <v>2391</v>
      </c>
      <c r="LH130" s="2">
        <f t="shared" si="670"/>
        <v>2381</v>
      </c>
      <c r="LI130" s="2">
        <f t="shared" si="670"/>
        <v>2374</v>
      </c>
      <c r="LJ130" s="2">
        <f t="shared" si="670"/>
        <v>2363</v>
      </c>
      <c r="LK130" s="2">
        <f t="shared" si="670"/>
        <v>2353</v>
      </c>
      <c r="LL130" s="2">
        <f t="shared" si="670"/>
        <v>2343</v>
      </c>
      <c r="LM130" s="2">
        <f t="shared" si="670"/>
        <v>2325</v>
      </c>
      <c r="LN130" s="2">
        <f t="shared" si="670"/>
        <v>2299</v>
      </c>
      <c r="LO130" s="2">
        <f t="shared" si="670"/>
        <v>2274</v>
      </c>
      <c r="LP130" s="2">
        <f t="shared" si="670"/>
        <v>2259</v>
      </c>
      <c r="LQ130" s="2">
        <f t="shared" si="670"/>
        <v>2241</v>
      </c>
      <c r="LR130" s="2">
        <f t="shared" si="670"/>
        <v>2223</v>
      </c>
      <c r="LS130" s="2">
        <f t="shared" si="670"/>
        <v>2206</v>
      </c>
      <c r="LT130" s="2">
        <f t="shared" si="670"/>
        <v>2157</v>
      </c>
      <c r="LU130" s="2">
        <f t="shared" si="670"/>
        <v>2121</v>
      </c>
      <c r="LV130" s="2">
        <f t="shared" si="670"/>
        <v>2052</v>
      </c>
      <c r="LW130" s="2">
        <f t="shared" si="670"/>
        <v>2038</v>
      </c>
      <c r="LX130" s="2">
        <f t="shared" si="670"/>
        <v>2002</v>
      </c>
      <c r="LY130" s="2">
        <f t="shared" si="670"/>
        <v>1992</v>
      </c>
      <c r="LZ130" s="2">
        <f t="shared" si="670"/>
        <v>1981</v>
      </c>
      <c r="MA130" s="2">
        <f t="shared" si="670"/>
        <v>1967</v>
      </c>
      <c r="MB130" s="2">
        <f t="shared" si="670"/>
        <v>1960</v>
      </c>
      <c r="MC130" s="2">
        <f t="shared" si="670"/>
        <v>1946</v>
      </c>
      <c r="MD130" s="2">
        <f t="shared" si="670"/>
        <v>1934</v>
      </c>
      <c r="ME130" s="2">
        <f t="shared" si="670"/>
        <v>1923</v>
      </c>
      <c r="MF130" s="2">
        <f t="shared" si="670"/>
        <v>1919</v>
      </c>
      <c r="MG130" s="2">
        <f t="shared" si="670"/>
        <v>1901</v>
      </c>
      <c r="MH130" s="2">
        <f t="shared" si="670"/>
        <v>1891</v>
      </c>
      <c r="MI130" s="2">
        <f t="shared" si="670"/>
        <v>1873</v>
      </c>
      <c r="MJ130" s="2">
        <f t="shared" ref="MJ130:OU130" si="671">IF(MJ2&gt;365,MJ2,0)</f>
        <v>1859</v>
      </c>
      <c r="MK130" s="2">
        <f t="shared" si="671"/>
        <v>1841</v>
      </c>
      <c r="ML130" s="2">
        <f t="shared" si="671"/>
        <v>1827</v>
      </c>
      <c r="MM130" s="2">
        <f t="shared" si="671"/>
        <v>1815</v>
      </c>
      <c r="MN130" s="2">
        <f t="shared" si="671"/>
        <v>1813</v>
      </c>
      <c r="MO130" s="2">
        <f t="shared" si="671"/>
        <v>1809</v>
      </c>
      <c r="MP130" s="2">
        <f t="shared" si="671"/>
        <v>1796</v>
      </c>
      <c r="MQ130" s="2">
        <f t="shared" si="671"/>
        <v>1785</v>
      </c>
      <c r="MR130" s="2">
        <f t="shared" si="671"/>
        <v>1778</v>
      </c>
      <c r="MS130" s="2">
        <f t="shared" si="671"/>
        <v>1761</v>
      </c>
      <c r="MT130" s="2">
        <f t="shared" si="671"/>
        <v>1754</v>
      </c>
      <c r="MU130" s="2">
        <f t="shared" si="671"/>
        <v>1747</v>
      </c>
      <c r="MV130" s="2">
        <f t="shared" si="671"/>
        <v>1743</v>
      </c>
      <c r="MW130" s="2">
        <f t="shared" si="671"/>
        <v>1725</v>
      </c>
      <c r="MX130" s="2">
        <f t="shared" si="671"/>
        <v>1722</v>
      </c>
      <c r="MY130" s="2">
        <f t="shared" si="671"/>
        <v>1715</v>
      </c>
      <c r="MZ130" s="2">
        <f t="shared" si="671"/>
        <v>1711</v>
      </c>
      <c r="NA130" s="2">
        <f t="shared" si="671"/>
        <v>1708</v>
      </c>
      <c r="NB130" s="2">
        <f t="shared" si="671"/>
        <v>1708</v>
      </c>
      <c r="NC130" s="2">
        <f t="shared" si="671"/>
        <v>1702</v>
      </c>
      <c r="ND130" s="2">
        <f t="shared" si="671"/>
        <v>1694</v>
      </c>
      <c r="NE130" s="2">
        <f t="shared" si="671"/>
        <v>1691</v>
      </c>
      <c r="NF130" s="2">
        <f t="shared" si="671"/>
        <v>1677</v>
      </c>
      <c r="NG130" s="2">
        <f t="shared" si="671"/>
        <v>1655</v>
      </c>
      <c r="NH130" s="2">
        <f t="shared" si="671"/>
        <v>1653</v>
      </c>
      <c r="NI130" s="2">
        <f t="shared" si="671"/>
        <v>1653</v>
      </c>
      <c r="NJ130" s="2">
        <f t="shared" si="671"/>
        <v>1650</v>
      </c>
      <c r="NK130" s="2">
        <f t="shared" si="671"/>
        <v>1646</v>
      </c>
      <c r="NL130" s="2">
        <f t="shared" si="671"/>
        <v>1632</v>
      </c>
      <c r="NM130" s="2">
        <f t="shared" si="671"/>
        <v>1624</v>
      </c>
      <c r="NN130" s="2">
        <f t="shared" si="671"/>
        <v>1624</v>
      </c>
      <c r="NO130" s="2">
        <f t="shared" si="671"/>
        <v>1616</v>
      </c>
      <c r="NP130" s="2">
        <f t="shared" si="671"/>
        <v>1613</v>
      </c>
      <c r="NQ130" s="2">
        <f t="shared" si="671"/>
        <v>1610</v>
      </c>
      <c r="NR130" s="2">
        <f t="shared" si="671"/>
        <v>1596</v>
      </c>
      <c r="NS130" s="2">
        <f t="shared" si="671"/>
        <v>1592</v>
      </c>
      <c r="NT130" s="2">
        <f t="shared" si="671"/>
        <v>1589</v>
      </c>
      <c r="NU130" s="2">
        <f t="shared" si="671"/>
        <v>1571</v>
      </c>
      <c r="NV130" s="2">
        <f t="shared" si="671"/>
        <v>1562</v>
      </c>
      <c r="NW130" s="2">
        <f t="shared" si="671"/>
        <v>1557</v>
      </c>
      <c r="NX130" s="2">
        <f t="shared" si="671"/>
        <v>1550</v>
      </c>
      <c r="NY130" s="2">
        <f t="shared" si="671"/>
        <v>1547</v>
      </c>
      <c r="NZ130" s="2">
        <f t="shared" si="671"/>
        <v>1540</v>
      </c>
      <c r="OA130" s="2">
        <f t="shared" si="671"/>
        <v>1533</v>
      </c>
      <c r="OB130" s="2">
        <f t="shared" si="671"/>
        <v>1523</v>
      </c>
      <c r="OC130" s="2">
        <f t="shared" si="671"/>
        <v>1519</v>
      </c>
      <c r="OD130" s="2">
        <f t="shared" si="671"/>
        <v>1513</v>
      </c>
      <c r="OE130" s="2">
        <f t="shared" si="671"/>
        <v>1508</v>
      </c>
      <c r="OF130" s="2">
        <f t="shared" si="671"/>
        <v>1498</v>
      </c>
      <c r="OG130" s="2">
        <f t="shared" si="671"/>
        <v>1493</v>
      </c>
      <c r="OH130" s="2">
        <f t="shared" si="671"/>
        <v>1493</v>
      </c>
      <c r="OI130" s="2">
        <f t="shared" si="671"/>
        <v>1480</v>
      </c>
      <c r="OJ130" s="2">
        <f t="shared" si="671"/>
        <v>1480</v>
      </c>
      <c r="OK130" s="2">
        <f t="shared" si="671"/>
        <v>1473</v>
      </c>
      <c r="OL130" s="2">
        <f t="shared" si="671"/>
        <v>1466</v>
      </c>
      <c r="OM130" s="2">
        <f t="shared" si="671"/>
        <v>1445</v>
      </c>
      <c r="ON130" s="2">
        <f t="shared" si="671"/>
        <v>1445</v>
      </c>
      <c r="OO130" s="2">
        <f t="shared" si="671"/>
        <v>1445</v>
      </c>
      <c r="OP130" s="2">
        <f t="shared" si="671"/>
        <v>1436</v>
      </c>
      <c r="OQ130" s="2">
        <f t="shared" si="671"/>
        <v>1430</v>
      </c>
      <c r="OR130" s="2">
        <f t="shared" si="671"/>
        <v>1416</v>
      </c>
      <c r="OS130" s="2">
        <f t="shared" si="671"/>
        <v>1411</v>
      </c>
      <c r="OT130" s="2">
        <f t="shared" si="671"/>
        <v>1397</v>
      </c>
      <c r="OU130" s="2">
        <f t="shared" si="671"/>
        <v>1397</v>
      </c>
      <c r="OV130" s="2">
        <f t="shared" ref="OV130:RG130" si="672">IF(OV2&gt;365,OV2,0)</f>
        <v>1397</v>
      </c>
      <c r="OW130" s="2">
        <f t="shared" si="672"/>
        <v>1397</v>
      </c>
      <c r="OX130" s="2">
        <f t="shared" si="672"/>
        <v>1382</v>
      </c>
      <c r="OY130" s="2">
        <f t="shared" si="672"/>
        <v>1347</v>
      </c>
      <c r="OZ130" s="2">
        <f t="shared" si="672"/>
        <v>1337</v>
      </c>
      <c r="PA130" s="2">
        <f t="shared" si="672"/>
        <v>1337</v>
      </c>
      <c r="PB130" s="2">
        <f t="shared" si="672"/>
        <v>1330</v>
      </c>
      <c r="PC130" s="2">
        <f t="shared" si="672"/>
        <v>1304</v>
      </c>
      <c r="PD130" s="2">
        <f t="shared" si="672"/>
        <v>1291</v>
      </c>
      <c r="PE130" s="2">
        <f t="shared" si="672"/>
        <v>1287</v>
      </c>
      <c r="PF130" s="2">
        <f t="shared" si="672"/>
        <v>1282</v>
      </c>
      <c r="PG130" s="2">
        <f t="shared" si="672"/>
        <v>1274</v>
      </c>
      <c r="PH130" s="2">
        <f t="shared" si="672"/>
        <v>1274</v>
      </c>
      <c r="PI130" s="2">
        <f t="shared" si="672"/>
        <v>1239</v>
      </c>
      <c r="PJ130" s="2">
        <f t="shared" si="672"/>
        <v>1227</v>
      </c>
      <c r="PK130" s="2">
        <f t="shared" si="672"/>
        <v>1227</v>
      </c>
      <c r="PL130" s="2">
        <f t="shared" si="672"/>
        <v>1221</v>
      </c>
      <c r="PM130" s="2">
        <f t="shared" si="672"/>
        <v>1218</v>
      </c>
      <c r="PN130" s="2">
        <f t="shared" si="672"/>
        <v>1206</v>
      </c>
      <c r="PO130" s="2">
        <f t="shared" si="672"/>
        <v>1200</v>
      </c>
      <c r="PP130" s="2">
        <f t="shared" si="672"/>
        <v>1193</v>
      </c>
      <c r="PQ130" s="2">
        <f t="shared" si="672"/>
        <v>1190</v>
      </c>
      <c r="PR130" s="2">
        <f t="shared" si="672"/>
        <v>1190</v>
      </c>
      <c r="PS130" s="2">
        <f t="shared" si="672"/>
        <v>1186</v>
      </c>
      <c r="PT130" s="2">
        <f t="shared" si="672"/>
        <v>1176</v>
      </c>
      <c r="PU130" s="2">
        <f t="shared" si="672"/>
        <v>1162</v>
      </c>
      <c r="PV130" s="2">
        <f t="shared" si="672"/>
        <v>1127</v>
      </c>
      <c r="PW130" s="2">
        <f t="shared" si="672"/>
        <v>1122</v>
      </c>
      <c r="PX130" s="2">
        <f t="shared" si="672"/>
        <v>1113</v>
      </c>
      <c r="PY130" s="2">
        <f t="shared" si="672"/>
        <v>1103</v>
      </c>
      <c r="PZ130" s="2">
        <f t="shared" si="672"/>
        <v>1054</v>
      </c>
      <c r="QA130" s="2">
        <f t="shared" si="672"/>
        <v>1046</v>
      </c>
      <c r="QB130" s="2">
        <f t="shared" si="672"/>
        <v>1036</v>
      </c>
      <c r="QC130" s="2">
        <f t="shared" si="672"/>
        <v>994</v>
      </c>
      <c r="QD130" s="2">
        <f t="shared" si="672"/>
        <v>987</v>
      </c>
      <c r="QE130" s="2">
        <f t="shared" si="672"/>
        <v>980</v>
      </c>
      <c r="QF130" s="2">
        <f t="shared" si="672"/>
        <v>1342</v>
      </c>
      <c r="QG130" s="2">
        <f t="shared" si="672"/>
        <v>973</v>
      </c>
      <c r="QH130" s="2">
        <f t="shared" si="672"/>
        <v>969</v>
      </c>
      <c r="QI130" s="2">
        <f t="shared" si="672"/>
        <v>966</v>
      </c>
      <c r="QJ130" s="2">
        <f t="shared" si="672"/>
        <v>954</v>
      </c>
      <c r="QK130" s="2">
        <f t="shared" si="672"/>
        <v>936</v>
      </c>
      <c r="QL130" s="2">
        <f t="shared" si="672"/>
        <v>923</v>
      </c>
      <c r="QM130" s="2">
        <f t="shared" si="672"/>
        <v>919</v>
      </c>
      <c r="QN130" s="2">
        <f t="shared" si="672"/>
        <v>909</v>
      </c>
      <c r="QO130" s="2">
        <f t="shared" si="672"/>
        <v>903</v>
      </c>
      <c r="QP130" s="2">
        <f t="shared" si="672"/>
        <v>887</v>
      </c>
      <c r="QQ130" s="2">
        <f t="shared" si="672"/>
        <v>887</v>
      </c>
      <c r="QR130" s="2">
        <f t="shared" si="672"/>
        <v>873</v>
      </c>
      <c r="QS130" s="2">
        <f t="shared" si="672"/>
        <v>864</v>
      </c>
      <c r="QT130" s="2">
        <f t="shared" si="672"/>
        <v>864</v>
      </c>
      <c r="QU130" s="2">
        <f t="shared" si="672"/>
        <v>834</v>
      </c>
      <c r="QV130" s="2">
        <f t="shared" si="672"/>
        <v>826</v>
      </c>
      <c r="QW130" s="2">
        <f t="shared" si="672"/>
        <v>743</v>
      </c>
      <c r="QX130" s="2">
        <f t="shared" si="672"/>
        <v>743</v>
      </c>
      <c r="QY130" s="2">
        <f t="shared" si="672"/>
        <v>737</v>
      </c>
      <c r="QZ130" s="2">
        <f t="shared" si="672"/>
        <v>737</v>
      </c>
      <c r="RA130" s="2">
        <f t="shared" si="672"/>
        <v>721</v>
      </c>
      <c r="RB130" s="2">
        <f t="shared" si="672"/>
        <v>707</v>
      </c>
      <c r="RC130" s="2">
        <f t="shared" si="672"/>
        <v>701</v>
      </c>
      <c r="RD130" s="2">
        <f t="shared" si="672"/>
        <v>701</v>
      </c>
      <c r="RE130" s="2">
        <f t="shared" si="672"/>
        <v>697</v>
      </c>
      <c r="RF130" s="2">
        <f t="shared" si="672"/>
        <v>627</v>
      </c>
      <c r="RG130" s="2">
        <f t="shared" si="672"/>
        <v>606</v>
      </c>
      <c r="RH130" s="2">
        <f t="shared" ref="RH130:RU130" si="673">IF(RH2&gt;365,RH2,0)</f>
        <v>601</v>
      </c>
      <c r="RI130" s="2">
        <f t="shared" si="673"/>
        <v>596</v>
      </c>
      <c r="RJ130" s="2">
        <f t="shared" si="673"/>
        <v>570</v>
      </c>
      <c r="RK130" s="2">
        <f t="shared" si="673"/>
        <v>566</v>
      </c>
      <c r="RL130" s="2">
        <f t="shared" si="673"/>
        <v>560</v>
      </c>
      <c r="RM130" s="2">
        <f t="shared" si="673"/>
        <v>536</v>
      </c>
      <c r="RN130" s="2">
        <f t="shared" si="673"/>
        <v>524</v>
      </c>
      <c r="RO130" s="2">
        <f t="shared" si="673"/>
        <v>498</v>
      </c>
      <c r="RP130" s="2">
        <f t="shared" si="673"/>
        <v>482</v>
      </c>
      <c r="RQ130" s="2">
        <f t="shared" si="673"/>
        <v>460</v>
      </c>
      <c r="RR130" s="2">
        <f t="shared" si="673"/>
        <v>438</v>
      </c>
      <c r="RS130" s="2">
        <f t="shared" si="673"/>
        <v>432</v>
      </c>
      <c r="RT130" s="2">
        <f t="shared" si="673"/>
        <v>423</v>
      </c>
      <c r="RU130" s="2">
        <f t="shared" si="673"/>
        <v>381</v>
      </c>
      <c r="RV130" s="54"/>
      <c r="RW130" s="13" t="s">
        <v>2</v>
      </c>
      <c r="RX130" s="13" t="s">
        <v>2</v>
      </c>
      <c r="RY130" s="13" t="s">
        <v>2</v>
      </c>
    </row>
    <row r="131" spans="1:493" s="7" customFormat="1" ht="26" x14ac:dyDescent="0.35">
      <c r="A131" s="7">
        <f t="shared" ca="1" si="650"/>
        <v>131</v>
      </c>
      <c r="G131" s="118" t="s">
        <v>130</v>
      </c>
      <c r="H131" s="36" t="s">
        <v>47</v>
      </c>
      <c r="I131" s="36" t="s">
        <v>41</v>
      </c>
      <c r="J131" s="118" t="s">
        <v>130</v>
      </c>
      <c r="K131" s="36" t="s">
        <v>47</v>
      </c>
      <c r="L131" s="36" t="s">
        <v>41</v>
      </c>
      <c r="M131" s="118" t="s">
        <v>130</v>
      </c>
      <c r="N131" s="36" t="s">
        <v>47</v>
      </c>
      <c r="O131" s="36" t="s">
        <v>41</v>
      </c>
      <c r="P131" s="118" t="s">
        <v>130</v>
      </c>
      <c r="Q131" s="36" t="s">
        <v>47</v>
      </c>
      <c r="R131" s="36" t="s">
        <v>41</v>
      </c>
      <c r="S131" s="118" t="s">
        <v>130</v>
      </c>
      <c r="T131" s="36" t="s">
        <v>47</v>
      </c>
      <c r="U131" s="36" t="s">
        <v>41</v>
      </c>
      <c r="V131" s="118" t="s">
        <v>130</v>
      </c>
      <c r="W131" s="36" t="s">
        <v>47</v>
      </c>
      <c r="X131" s="36" t="s">
        <v>41</v>
      </c>
      <c r="Y131" s="118" t="s">
        <v>130</v>
      </c>
      <c r="Z131" s="36" t="s">
        <v>47</v>
      </c>
      <c r="AA131" s="36" t="s">
        <v>41</v>
      </c>
      <c r="AB131" s="118" t="s">
        <v>130</v>
      </c>
      <c r="AC131" s="36" t="s">
        <v>47</v>
      </c>
      <c r="AD131" s="36" t="s">
        <v>41</v>
      </c>
      <c r="AE131" s="118" t="s">
        <v>130</v>
      </c>
      <c r="AF131" s="168" t="s">
        <v>47</v>
      </c>
      <c r="AG131" s="36" t="s">
        <v>41</v>
      </c>
      <c r="AH131" s="118" t="s">
        <v>130</v>
      </c>
      <c r="AI131" s="168" t="s">
        <v>47</v>
      </c>
      <c r="AJ131" s="36" t="s">
        <v>41</v>
      </c>
      <c r="AK131" s="118" t="s">
        <v>130</v>
      </c>
      <c r="AL131" s="168" t="s">
        <v>47</v>
      </c>
      <c r="AM131" s="36" t="s">
        <v>41</v>
      </c>
      <c r="AN131" s="118" t="s">
        <v>130</v>
      </c>
      <c r="AO131" s="168" t="s">
        <v>47</v>
      </c>
      <c r="AP131" s="36" t="s">
        <v>41</v>
      </c>
      <c r="AQ131" s="118" t="s">
        <v>130</v>
      </c>
      <c r="AR131" s="36" t="s">
        <v>47</v>
      </c>
      <c r="AS131" s="36" t="s">
        <v>41</v>
      </c>
      <c r="AT131" s="118" t="s">
        <v>130</v>
      </c>
      <c r="AU131" s="36" t="s">
        <v>47</v>
      </c>
      <c r="AV131" s="36" t="s">
        <v>41</v>
      </c>
      <c r="AW131" s="118" t="s">
        <v>130</v>
      </c>
      <c r="AX131" s="36" t="s">
        <v>47</v>
      </c>
      <c r="AY131" s="36" t="s">
        <v>41</v>
      </c>
      <c r="AZ131" s="118" t="s">
        <v>130</v>
      </c>
      <c r="BA131" s="168" t="s">
        <v>47</v>
      </c>
      <c r="BB131" s="36" t="s">
        <v>41</v>
      </c>
      <c r="BC131" s="118" t="s">
        <v>130</v>
      </c>
      <c r="BD131" s="168" t="s">
        <v>47</v>
      </c>
      <c r="BE131" s="36" t="s">
        <v>41</v>
      </c>
      <c r="BF131" s="118" t="s">
        <v>130</v>
      </c>
      <c r="BG131" s="36" t="s">
        <v>47</v>
      </c>
      <c r="BH131" s="36" t="s">
        <v>41</v>
      </c>
      <c r="BJ131" s="65" t="b">
        <f>E129-SUM(F129:BI129)=BJ129</f>
        <v>1</v>
      </c>
      <c r="BK131" s="65"/>
      <c r="BL131" s="65"/>
      <c r="BM131" s="65"/>
      <c r="BN131" s="65"/>
      <c r="BO131" s="65" t="b">
        <f>IF(COUNTBLANK(BO2:BO129)&gt;0,FALSE,TRUE)</f>
        <v>1</v>
      </c>
      <c r="BP131" s="65" t="b">
        <f t="shared" ref="BP131:BU131" si="674">IF(COUNTBLANK(BP2:BP129)&gt;0,FALSE,TRUE)</f>
        <v>1</v>
      </c>
      <c r="BQ131" s="65" t="b">
        <f t="shared" si="674"/>
        <v>1</v>
      </c>
      <c r="BR131" s="65" t="b">
        <f t="shared" si="674"/>
        <v>1</v>
      </c>
      <c r="BS131" s="65" t="b">
        <f t="shared" si="674"/>
        <v>1</v>
      </c>
      <c r="BT131" s="65" t="b">
        <f t="shared" si="674"/>
        <v>1</v>
      </c>
      <c r="BU131" s="65" t="b">
        <f t="shared" si="674"/>
        <v>1</v>
      </c>
      <c r="JW131" s="50" t="b">
        <f t="shared" ref="JW131" si="675">IF(COUNTBLANK(JW2:JW129)&gt;2,FALSE,TRUE)</f>
        <v>1</v>
      </c>
      <c r="JX131" s="50" t="b">
        <f t="shared" ref="JX131:MI131" si="676">IF(COUNTBLANK(JX2:JX129)&gt;2,FALSE,TRUE)</f>
        <v>1</v>
      </c>
      <c r="JY131" s="50" t="b">
        <f t="shared" si="676"/>
        <v>1</v>
      </c>
      <c r="JZ131" s="50" t="b">
        <f t="shared" si="676"/>
        <v>1</v>
      </c>
      <c r="KA131" s="50" t="b">
        <f t="shared" si="676"/>
        <v>1</v>
      </c>
      <c r="KB131" s="50" t="b">
        <f t="shared" si="676"/>
        <v>1</v>
      </c>
      <c r="KC131" s="50" t="b">
        <f t="shared" si="676"/>
        <v>1</v>
      </c>
      <c r="KD131" s="50" t="b">
        <f t="shared" si="676"/>
        <v>1</v>
      </c>
      <c r="KE131" s="50" t="b">
        <f t="shared" si="676"/>
        <v>1</v>
      </c>
      <c r="KF131" s="50" t="b">
        <f t="shared" si="676"/>
        <v>1</v>
      </c>
      <c r="KG131" s="50" t="b">
        <f t="shared" si="676"/>
        <v>1</v>
      </c>
      <c r="KH131" s="50" t="b">
        <f t="shared" si="676"/>
        <v>1</v>
      </c>
      <c r="KI131" s="50" t="b">
        <f t="shared" si="676"/>
        <v>1</v>
      </c>
      <c r="KJ131" s="50" t="b">
        <f t="shared" si="676"/>
        <v>1</v>
      </c>
      <c r="KK131" s="50" t="b">
        <f t="shared" si="676"/>
        <v>1</v>
      </c>
      <c r="KL131" s="50" t="b">
        <f t="shared" si="676"/>
        <v>1</v>
      </c>
      <c r="KM131" s="50" t="b">
        <f t="shared" si="676"/>
        <v>1</v>
      </c>
      <c r="KN131" s="50" t="b">
        <f t="shared" si="676"/>
        <v>1</v>
      </c>
      <c r="KO131" s="50" t="b">
        <f t="shared" si="676"/>
        <v>1</v>
      </c>
      <c r="KP131" s="50" t="b">
        <f t="shared" si="676"/>
        <v>1</v>
      </c>
      <c r="KQ131" s="50" t="b">
        <f t="shared" si="676"/>
        <v>1</v>
      </c>
      <c r="KR131" s="50" t="b">
        <f t="shared" si="676"/>
        <v>1</v>
      </c>
      <c r="KS131" s="50" t="b">
        <f t="shared" si="676"/>
        <v>1</v>
      </c>
      <c r="KT131" s="50" t="b">
        <f t="shared" si="676"/>
        <v>1</v>
      </c>
      <c r="KU131" s="50" t="b">
        <f t="shared" si="676"/>
        <v>1</v>
      </c>
      <c r="KV131" s="50" t="b">
        <f t="shared" si="676"/>
        <v>1</v>
      </c>
      <c r="KW131" s="50" t="b">
        <f t="shared" si="676"/>
        <v>1</v>
      </c>
      <c r="KX131" s="50" t="b">
        <f t="shared" si="676"/>
        <v>1</v>
      </c>
      <c r="KY131" s="50" t="b">
        <f t="shared" si="676"/>
        <v>1</v>
      </c>
      <c r="KZ131" s="50" t="b">
        <f t="shared" si="676"/>
        <v>1</v>
      </c>
      <c r="LA131" s="50" t="b">
        <f t="shared" si="676"/>
        <v>1</v>
      </c>
      <c r="LB131" s="50" t="b">
        <f t="shared" si="676"/>
        <v>1</v>
      </c>
      <c r="LC131" s="50" t="b">
        <f t="shared" si="676"/>
        <v>1</v>
      </c>
      <c r="LD131" s="50" t="b">
        <f t="shared" si="676"/>
        <v>1</v>
      </c>
      <c r="LE131" s="50" t="b">
        <f t="shared" si="676"/>
        <v>1</v>
      </c>
      <c r="LF131" s="50" t="b">
        <f t="shared" si="676"/>
        <v>1</v>
      </c>
      <c r="LG131" s="50" t="b">
        <f t="shared" si="676"/>
        <v>1</v>
      </c>
      <c r="LH131" s="50" t="b">
        <f t="shared" si="676"/>
        <v>1</v>
      </c>
      <c r="LI131" s="50" t="b">
        <f t="shared" si="676"/>
        <v>1</v>
      </c>
      <c r="LJ131" s="50" t="b">
        <f t="shared" si="676"/>
        <v>1</v>
      </c>
      <c r="LK131" s="50" t="b">
        <f t="shared" si="676"/>
        <v>1</v>
      </c>
      <c r="LL131" s="50" t="b">
        <f t="shared" si="676"/>
        <v>1</v>
      </c>
      <c r="LM131" s="50" t="b">
        <f t="shared" si="676"/>
        <v>1</v>
      </c>
      <c r="LN131" s="50" t="b">
        <f t="shared" si="676"/>
        <v>1</v>
      </c>
      <c r="LO131" s="50" t="b">
        <f t="shared" si="676"/>
        <v>1</v>
      </c>
      <c r="LP131" s="50" t="b">
        <f t="shared" si="676"/>
        <v>1</v>
      </c>
      <c r="LQ131" s="50" t="b">
        <f t="shared" si="676"/>
        <v>1</v>
      </c>
      <c r="LR131" s="50" t="b">
        <f t="shared" si="676"/>
        <v>1</v>
      </c>
      <c r="LS131" s="50" t="b">
        <f t="shared" si="676"/>
        <v>1</v>
      </c>
      <c r="LT131" s="50" t="b">
        <f t="shared" si="676"/>
        <v>1</v>
      </c>
      <c r="LU131" s="50" t="b">
        <f t="shared" si="676"/>
        <v>1</v>
      </c>
      <c r="LV131" s="50" t="b">
        <f t="shared" si="676"/>
        <v>1</v>
      </c>
      <c r="LW131" s="50" t="b">
        <f t="shared" si="676"/>
        <v>1</v>
      </c>
      <c r="LX131" s="50" t="b">
        <f t="shared" si="676"/>
        <v>1</v>
      </c>
      <c r="LY131" s="50" t="b">
        <f t="shared" si="676"/>
        <v>1</v>
      </c>
      <c r="LZ131" s="50" t="b">
        <f t="shared" si="676"/>
        <v>1</v>
      </c>
      <c r="MA131" s="50" t="b">
        <f t="shared" si="676"/>
        <v>1</v>
      </c>
      <c r="MB131" s="50" t="b">
        <f t="shared" si="676"/>
        <v>1</v>
      </c>
      <c r="MC131" s="50" t="b">
        <f t="shared" si="676"/>
        <v>1</v>
      </c>
      <c r="MD131" s="50" t="b">
        <f t="shared" si="676"/>
        <v>1</v>
      </c>
      <c r="ME131" s="50" t="b">
        <f t="shared" si="676"/>
        <v>1</v>
      </c>
      <c r="MF131" s="50" t="b">
        <f t="shared" si="676"/>
        <v>1</v>
      </c>
      <c r="MG131" s="50" t="b">
        <f t="shared" si="676"/>
        <v>1</v>
      </c>
      <c r="MH131" s="50" t="b">
        <f t="shared" si="676"/>
        <v>1</v>
      </c>
      <c r="MI131" s="50" t="b">
        <f t="shared" si="676"/>
        <v>1</v>
      </c>
      <c r="MJ131" s="50" t="b">
        <f t="shared" ref="MJ131:OU131" si="677">IF(COUNTBLANK(MJ2:MJ129)&gt;2,FALSE,TRUE)</f>
        <v>1</v>
      </c>
      <c r="MK131" s="50" t="b">
        <f t="shared" si="677"/>
        <v>1</v>
      </c>
      <c r="ML131" s="50" t="b">
        <f t="shared" si="677"/>
        <v>1</v>
      </c>
      <c r="MM131" s="50" t="b">
        <f t="shared" si="677"/>
        <v>1</v>
      </c>
      <c r="MN131" s="50" t="b">
        <f t="shared" si="677"/>
        <v>1</v>
      </c>
      <c r="MO131" s="50" t="b">
        <f t="shared" si="677"/>
        <v>1</v>
      </c>
      <c r="MP131" s="50" t="b">
        <f t="shared" si="677"/>
        <v>1</v>
      </c>
      <c r="MQ131" s="50" t="b">
        <f t="shared" si="677"/>
        <v>1</v>
      </c>
      <c r="MR131" s="50" t="b">
        <f t="shared" si="677"/>
        <v>1</v>
      </c>
      <c r="MS131" s="50" t="b">
        <f t="shared" si="677"/>
        <v>1</v>
      </c>
      <c r="MT131" s="50" t="b">
        <f t="shared" si="677"/>
        <v>1</v>
      </c>
      <c r="MU131" s="50" t="b">
        <f t="shared" si="677"/>
        <v>1</v>
      </c>
      <c r="MV131" s="50" t="b">
        <f t="shared" si="677"/>
        <v>1</v>
      </c>
      <c r="MW131" s="50" t="b">
        <f t="shared" si="677"/>
        <v>1</v>
      </c>
      <c r="MX131" s="50" t="b">
        <f t="shared" si="677"/>
        <v>1</v>
      </c>
      <c r="MY131" s="50" t="b">
        <f t="shared" si="677"/>
        <v>1</v>
      </c>
      <c r="MZ131" s="50" t="b">
        <f t="shared" si="677"/>
        <v>1</v>
      </c>
      <c r="NA131" s="50" t="b">
        <f t="shared" si="677"/>
        <v>1</v>
      </c>
      <c r="NB131" s="50" t="b">
        <f t="shared" si="677"/>
        <v>1</v>
      </c>
      <c r="NC131" s="50" t="b">
        <f t="shared" si="677"/>
        <v>1</v>
      </c>
      <c r="ND131" s="50" t="b">
        <f t="shared" si="677"/>
        <v>1</v>
      </c>
      <c r="NE131" s="50" t="b">
        <f t="shared" si="677"/>
        <v>1</v>
      </c>
      <c r="NF131" s="50" t="b">
        <f t="shared" si="677"/>
        <v>1</v>
      </c>
      <c r="NG131" s="50" t="b">
        <f t="shared" si="677"/>
        <v>1</v>
      </c>
      <c r="NH131" s="50" t="b">
        <f t="shared" si="677"/>
        <v>1</v>
      </c>
      <c r="NI131" s="50" t="b">
        <f t="shared" si="677"/>
        <v>1</v>
      </c>
      <c r="NJ131" s="50" t="b">
        <f t="shared" si="677"/>
        <v>1</v>
      </c>
      <c r="NK131" s="50" t="b">
        <f t="shared" si="677"/>
        <v>1</v>
      </c>
      <c r="NL131" s="50" t="b">
        <f t="shared" si="677"/>
        <v>1</v>
      </c>
      <c r="NM131" s="50" t="b">
        <f t="shared" si="677"/>
        <v>1</v>
      </c>
      <c r="NN131" s="50" t="b">
        <f t="shared" si="677"/>
        <v>1</v>
      </c>
      <c r="NO131" s="50" t="b">
        <f t="shared" si="677"/>
        <v>1</v>
      </c>
      <c r="NP131" s="50" t="b">
        <f t="shared" si="677"/>
        <v>1</v>
      </c>
      <c r="NQ131" s="50" t="b">
        <f t="shared" si="677"/>
        <v>1</v>
      </c>
      <c r="NR131" s="50" t="b">
        <f t="shared" si="677"/>
        <v>1</v>
      </c>
      <c r="NS131" s="50" t="b">
        <f t="shared" si="677"/>
        <v>1</v>
      </c>
      <c r="NT131" s="50" t="b">
        <f t="shared" si="677"/>
        <v>1</v>
      </c>
      <c r="NU131" s="50" t="b">
        <f t="shared" si="677"/>
        <v>1</v>
      </c>
      <c r="NV131" s="50" t="b">
        <f t="shared" si="677"/>
        <v>1</v>
      </c>
      <c r="NW131" s="50" t="b">
        <f t="shared" si="677"/>
        <v>1</v>
      </c>
      <c r="NX131" s="50" t="b">
        <f t="shared" si="677"/>
        <v>1</v>
      </c>
      <c r="NY131" s="50" t="b">
        <f t="shared" si="677"/>
        <v>1</v>
      </c>
      <c r="NZ131" s="50" t="b">
        <f t="shared" si="677"/>
        <v>1</v>
      </c>
      <c r="OA131" s="50" t="b">
        <f t="shared" si="677"/>
        <v>1</v>
      </c>
      <c r="OB131" s="50" t="b">
        <f t="shared" si="677"/>
        <v>1</v>
      </c>
      <c r="OC131" s="50" t="b">
        <f t="shared" si="677"/>
        <v>1</v>
      </c>
      <c r="OD131" s="50" t="b">
        <f t="shared" si="677"/>
        <v>1</v>
      </c>
      <c r="OE131" s="50" t="b">
        <f t="shared" si="677"/>
        <v>1</v>
      </c>
      <c r="OF131" s="50" t="b">
        <f t="shared" si="677"/>
        <v>1</v>
      </c>
      <c r="OG131" s="50" t="b">
        <f t="shared" si="677"/>
        <v>1</v>
      </c>
      <c r="OH131" s="50" t="b">
        <f t="shared" si="677"/>
        <v>1</v>
      </c>
      <c r="OI131" s="50" t="b">
        <f t="shared" si="677"/>
        <v>1</v>
      </c>
      <c r="OJ131" s="50" t="b">
        <f t="shared" si="677"/>
        <v>1</v>
      </c>
      <c r="OK131" s="50" t="b">
        <f t="shared" si="677"/>
        <v>1</v>
      </c>
      <c r="OL131" s="50" t="b">
        <f t="shared" si="677"/>
        <v>1</v>
      </c>
      <c r="OM131" s="50" t="b">
        <f t="shared" si="677"/>
        <v>1</v>
      </c>
      <c r="ON131" s="50" t="b">
        <f t="shared" si="677"/>
        <v>1</v>
      </c>
      <c r="OO131" s="50" t="b">
        <f t="shared" si="677"/>
        <v>1</v>
      </c>
      <c r="OP131" s="50" t="b">
        <f t="shared" si="677"/>
        <v>1</v>
      </c>
      <c r="OQ131" s="50" t="b">
        <f t="shared" si="677"/>
        <v>1</v>
      </c>
      <c r="OR131" s="50" t="b">
        <f t="shared" si="677"/>
        <v>1</v>
      </c>
      <c r="OS131" s="50" t="b">
        <f t="shared" si="677"/>
        <v>1</v>
      </c>
      <c r="OT131" s="50" t="b">
        <f t="shared" si="677"/>
        <v>1</v>
      </c>
      <c r="OU131" s="50" t="b">
        <f t="shared" si="677"/>
        <v>1</v>
      </c>
      <c r="OV131" s="50" t="b">
        <f t="shared" ref="OV131:RG131" si="678">IF(COUNTBLANK(OV2:OV129)&gt;2,FALSE,TRUE)</f>
        <v>1</v>
      </c>
      <c r="OW131" s="50" t="b">
        <f t="shared" si="678"/>
        <v>1</v>
      </c>
      <c r="OX131" s="50" t="b">
        <f t="shared" si="678"/>
        <v>1</v>
      </c>
      <c r="OY131" s="50" t="b">
        <f t="shared" si="678"/>
        <v>1</v>
      </c>
      <c r="OZ131" s="50" t="b">
        <f t="shared" si="678"/>
        <v>1</v>
      </c>
      <c r="PA131" s="50" t="b">
        <f t="shared" si="678"/>
        <v>1</v>
      </c>
      <c r="PB131" s="50" t="b">
        <f t="shared" si="678"/>
        <v>1</v>
      </c>
      <c r="PC131" s="50" t="b">
        <f t="shared" si="678"/>
        <v>1</v>
      </c>
      <c r="PD131" s="50" t="b">
        <f t="shared" si="678"/>
        <v>1</v>
      </c>
      <c r="PE131" s="50" t="b">
        <f t="shared" si="678"/>
        <v>1</v>
      </c>
      <c r="PF131" s="50" t="b">
        <f t="shared" si="678"/>
        <v>1</v>
      </c>
      <c r="PG131" s="50" t="b">
        <f t="shared" si="678"/>
        <v>1</v>
      </c>
      <c r="PH131" s="50" t="b">
        <f t="shared" si="678"/>
        <v>1</v>
      </c>
      <c r="PI131" s="50" t="b">
        <f t="shared" si="678"/>
        <v>1</v>
      </c>
      <c r="PJ131" s="50" t="b">
        <f t="shared" si="678"/>
        <v>1</v>
      </c>
      <c r="PK131" s="50" t="b">
        <f t="shared" si="678"/>
        <v>1</v>
      </c>
      <c r="PL131" s="50" t="b">
        <f t="shared" si="678"/>
        <v>1</v>
      </c>
      <c r="PM131" s="50" t="b">
        <f t="shared" si="678"/>
        <v>1</v>
      </c>
      <c r="PN131" s="50" t="b">
        <f t="shared" si="678"/>
        <v>1</v>
      </c>
      <c r="PO131" s="50" t="b">
        <f t="shared" si="678"/>
        <v>1</v>
      </c>
      <c r="PP131" s="50" t="b">
        <f t="shared" si="678"/>
        <v>1</v>
      </c>
      <c r="PQ131" s="50" t="b">
        <f t="shared" si="678"/>
        <v>1</v>
      </c>
      <c r="PR131" s="50" t="b">
        <f t="shared" si="678"/>
        <v>1</v>
      </c>
      <c r="PS131" s="50" t="b">
        <f t="shared" si="678"/>
        <v>1</v>
      </c>
      <c r="PT131" s="50" t="b">
        <f t="shared" si="678"/>
        <v>1</v>
      </c>
      <c r="PU131" s="50" t="b">
        <f t="shared" si="678"/>
        <v>1</v>
      </c>
      <c r="PV131" s="50" t="b">
        <f t="shared" si="678"/>
        <v>1</v>
      </c>
      <c r="PW131" s="50" t="b">
        <f t="shared" si="678"/>
        <v>1</v>
      </c>
      <c r="PX131" s="50" t="b">
        <f t="shared" si="678"/>
        <v>1</v>
      </c>
      <c r="PY131" s="50" t="b">
        <f t="shared" si="678"/>
        <v>1</v>
      </c>
      <c r="PZ131" s="50" t="b">
        <f t="shared" si="678"/>
        <v>1</v>
      </c>
      <c r="QA131" s="50" t="b">
        <f t="shared" si="678"/>
        <v>1</v>
      </c>
      <c r="QB131" s="50" t="b">
        <f t="shared" si="678"/>
        <v>1</v>
      </c>
      <c r="QC131" s="50" t="b">
        <f t="shared" si="678"/>
        <v>1</v>
      </c>
      <c r="QD131" s="50" t="b">
        <f t="shared" si="678"/>
        <v>1</v>
      </c>
      <c r="QE131" s="50" t="b">
        <f t="shared" si="678"/>
        <v>1</v>
      </c>
      <c r="QF131" s="50" t="b">
        <f t="shared" si="678"/>
        <v>1</v>
      </c>
      <c r="QG131" s="50" t="b">
        <f t="shared" si="678"/>
        <v>1</v>
      </c>
      <c r="QH131" s="50" t="b">
        <f t="shared" si="678"/>
        <v>1</v>
      </c>
      <c r="QI131" s="50" t="b">
        <f t="shared" si="678"/>
        <v>1</v>
      </c>
      <c r="QJ131" s="50" t="b">
        <f t="shared" si="678"/>
        <v>1</v>
      </c>
      <c r="QK131" s="50" t="b">
        <f t="shared" si="678"/>
        <v>1</v>
      </c>
      <c r="QL131" s="50" t="b">
        <f t="shared" si="678"/>
        <v>1</v>
      </c>
      <c r="QM131" s="50" t="b">
        <f t="shared" si="678"/>
        <v>1</v>
      </c>
      <c r="QN131" s="50" t="b">
        <f t="shared" si="678"/>
        <v>1</v>
      </c>
      <c r="QO131" s="50" t="b">
        <f t="shared" si="678"/>
        <v>1</v>
      </c>
      <c r="QP131" s="50" t="b">
        <f t="shared" si="678"/>
        <v>1</v>
      </c>
      <c r="QQ131" s="50" t="b">
        <f t="shared" si="678"/>
        <v>1</v>
      </c>
      <c r="QR131" s="50" t="b">
        <f t="shared" si="678"/>
        <v>1</v>
      </c>
      <c r="QS131" s="50" t="b">
        <f t="shared" si="678"/>
        <v>1</v>
      </c>
      <c r="QT131" s="50" t="b">
        <f t="shared" si="678"/>
        <v>1</v>
      </c>
      <c r="QU131" s="50" t="b">
        <f t="shared" si="678"/>
        <v>1</v>
      </c>
      <c r="QV131" s="50" t="b">
        <f t="shared" si="678"/>
        <v>1</v>
      </c>
      <c r="QW131" s="50" t="b">
        <f t="shared" si="678"/>
        <v>1</v>
      </c>
      <c r="QX131" s="50" t="b">
        <f t="shared" si="678"/>
        <v>1</v>
      </c>
      <c r="QY131" s="50" t="b">
        <f t="shared" si="678"/>
        <v>1</v>
      </c>
      <c r="QZ131" s="50" t="b">
        <f t="shared" si="678"/>
        <v>1</v>
      </c>
      <c r="RA131" s="50" t="b">
        <f t="shared" si="678"/>
        <v>1</v>
      </c>
      <c r="RB131" s="50" t="b">
        <f t="shared" si="678"/>
        <v>1</v>
      </c>
      <c r="RC131" s="50" t="b">
        <f t="shared" si="678"/>
        <v>1</v>
      </c>
      <c r="RD131" s="50" t="b">
        <f t="shared" si="678"/>
        <v>1</v>
      </c>
      <c r="RE131" s="50" t="b">
        <f t="shared" si="678"/>
        <v>1</v>
      </c>
      <c r="RF131" s="50" t="b">
        <f t="shared" si="678"/>
        <v>1</v>
      </c>
      <c r="RG131" s="50" t="b">
        <f t="shared" si="678"/>
        <v>1</v>
      </c>
      <c r="RH131" s="50" t="b">
        <f t="shared" ref="RH131:RU131" si="679">IF(COUNTBLANK(RH2:RH129)&gt;2,FALSE,TRUE)</f>
        <v>1</v>
      </c>
      <c r="RI131" s="50" t="b">
        <f t="shared" si="679"/>
        <v>1</v>
      </c>
      <c r="RJ131" s="50" t="b">
        <f t="shared" si="679"/>
        <v>1</v>
      </c>
      <c r="RK131" s="50" t="b">
        <f t="shared" si="679"/>
        <v>1</v>
      </c>
      <c r="RL131" s="50" t="b">
        <f t="shared" si="679"/>
        <v>1</v>
      </c>
      <c r="RM131" s="50" t="b">
        <f t="shared" si="679"/>
        <v>1</v>
      </c>
      <c r="RN131" s="50" t="b">
        <f t="shared" si="679"/>
        <v>1</v>
      </c>
      <c r="RO131" s="50" t="b">
        <f t="shared" si="679"/>
        <v>1</v>
      </c>
      <c r="RP131" s="50" t="b">
        <f t="shared" si="679"/>
        <v>1</v>
      </c>
      <c r="RQ131" s="50" t="b">
        <f t="shared" si="679"/>
        <v>1</v>
      </c>
      <c r="RR131" s="50" t="b">
        <f t="shared" si="679"/>
        <v>1</v>
      </c>
      <c r="RS131" s="50" t="b">
        <f t="shared" si="679"/>
        <v>1</v>
      </c>
      <c r="RT131" s="50" t="b">
        <f t="shared" si="679"/>
        <v>1</v>
      </c>
      <c r="RU131" s="50" t="b">
        <f t="shared" si="679"/>
        <v>1</v>
      </c>
      <c r="RV131" s="54"/>
      <c r="RW131" s="13" t="s">
        <v>2</v>
      </c>
      <c r="RX131" s="13" t="s">
        <v>2</v>
      </c>
      <c r="RY131" s="13" t="s">
        <v>2</v>
      </c>
    </row>
    <row r="132" spans="1:493" x14ac:dyDescent="0.35">
      <c r="A132" s="7">
        <f t="shared" ca="1" si="650"/>
        <v>132</v>
      </c>
      <c r="C132" s="54" t="s">
        <v>122</v>
      </c>
      <c r="D132" s="54"/>
      <c r="E132" s="7"/>
      <c r="F132" s="7"/>
      <c r="G132" s="124">
        <f>SUMIF($B$4:$B$128,$C132,G$4:G$128)</f>
        <v>3</v>
      </c>
      <c r="H132" s="120">
        <f>SUMPRODUCT((G$5:G$128)*(H$5:H$128)*($B$5:$B$128=$C132))</f>
        <v>300</v>
      </c>
      <c r="I132" s="121">
        <f>SUMPRODUCT((G$5:G$128)*(I$5:I$128)*($B$5:$B$128=$C132))</f>
        <v>106.05772727272728</v>
      </c>
      <c r="J132" s="124">
        <f>SUMIF($B$4:$B$129,$C132,J$4:J$129)</f>
        <v>1</v>
      </c>
      <c r="K132" s="120">
        <f>SUMPRODUCT((J$5:J$129)*(K$5:K$129)*($B$5:$B$129=$C132))</f>
        <v>110</v>
      </c>
      <c r="L132" s="121">
        <f>SUMPRODUCT((J$5:J$129)*(L$5:L$129)*($B$5:$B$129=$C132))</f>
        <v>36.601363636363644</v>
      </c>
      <c r="M132" s="124">
        <f>SUMIF($B$4:$B$129,$C132,M$4:M$129)</f>
        <v>0</v>
      </c>
      <c r="N132" s="120">
        <f>SUMPRODUCT((M$5:M$129)*(N$5:N$129)*($B$5:$B$129=$C132))</f>
        <v>0</v>
      </c>
      <c r="O132" s="121">
        <f>SUMPRODUCT((M$5:M$129)*(O$5:O$129)*($B$5:$B$129=$C132))</f>
        <v>0</v>
      </c>
      <c r="P132" s="124">
        <f>SUMIF($B$4:$B$129,$C132,P$4:P$129)</f>
        <v>13</v>
      </c>
      <c r="Q132" s="120">
        <f>SUMPRODUCT((P$5:P$129)*(Q$5:Q$129)*($B$5:$B$129=$C132))</f>
        <v>1565</v>
      </c>
      <c r="R132" s="121">
        <f>SUMPRODUCT((P$5:P$129)*(R$5:R$129)*($B$5:$B$129=$C132))</f>
        <v>534.39500000000021</v>
      </c>
      <c r="S132" s="124">
        <f>SUMIF($B$4:$B$129,$C132,S$4:S$129)</f>
        <v>0</v>
      </c>
      <c r="T132" s="120">
        <f>SUMPRODUCT((S$5:S$129)*(T$5:T$129)*($B$5:$B$129=$C132))</f>
        <v>0</v>
      </c>
      <c r="U132" s="121">
        <f>SUMPRODUCT((S$5:S$129)*(U$5:U$129)*($B$5:$B$129=$C132))</f>
        <v>0</v>
      </c>
      <c r="V132" s="124">
        <f>SUMIF($B$4:$B$129,$C132,V$4:V$129)</f>
        <v>1</v>
      </c>
      <c r="W132" s="120">
        <f>SUMPRODUCT((V$5:V$129)*(W$5:W$129)*($B$5:$B$129=$C132))</f>
        <v>100</v>
      </c>
      <c r="X132" s="121">
        <f>SUMPRODUCT((V$5:V$129)*(X$5:X$129)*($B$5:$B$129=$C132))</f>
        <v>26.601363636363644</v>
      </c>
      <c r="Y132" s="124">
        <f>SUMIF($B$4:$B$129,$C132,Y$4:Y$129)</f>
        <v>7</v>
      </c>
      <c r="Z132" s="120">
        <f>SUMPRODUCT((Y$5:Y$129)*(Z$5:Z$129)*($B$5:$B$129=$C132))</f>
        <v>720</v>
      </c>
      <c r="AA132" s="121">
        <f>SUMPRODUCT((Y$5:Y$129)*(AA$5:AA$129)*($B$5:$B$129=$C132))</f>
        <v>206.20954545454555</v>
      </c>
      <c r="AB132" s="124">
        <f>SUMIF($B$4:$B$129,$C132,AB$4:AB$129)</f>
        <v>1</v>
      </c>
      <c r="AC132" s="120">
        <f>SUMPRODUCT((AB$5:AB$129)*(AC$5:AC$129)*($B$5:$B$129=$C132))</f>
        <v>95</v>
      </c>
      <c r="AD132" s="121">
        <f>SUMPRODUCT((AB$5:AB$129)*(AD$5:AD$129)*($B$5:$B$129=$C132))</f>
        <v>47.854999999999997</v>
      </c>
      <c r="AE132" s="124">
        <f>SUMIF($B$4:$B$129,$C132,AE$4:AE$129)</f>
        <v>2</v>
      </c>
      <c r="AF132" s="169">
        <f>SUMPRODUCT((AE$5:AE$129)*(AF$5:AF$129)*($B$5:$B$129=$C132))</f>
        <v>220</v>
      </c>
      <c r="AG132" s="121">
        <f>SUMPRODUCT((AE$5:AE$129)*(AG$5:AG$129)*($B$5:$B$129=$C132))</f>
        <v>73.202727272727287</v>
      </c>
      <c r="AH132" s="124">
        <f>SUMIF($B$4:$B$129,$C132,AH$4:AH$129)</f>
        <v>0</v>
      </c>
      <c r="AI132" s="169">
        <f>SUMPRODUCT((AH$5:AH$129)*(AI$5:AI$129)*($B$5:$B$129=$C132))</f>
        <v>0</v>
      </c>
      <c r="AJ132" s="121">
        <f>SUMPRODUCT((AH$5:AH$129)*(AJ$5:AJ$129)*($B$5:$B$129=$C132))</f>
        <v>0</v>
      </c>
      <c r="AK132" s="124">
        <f>SUMIF($B$4:$B$129,$C132,AK$4:AK$129)</f>
        <v>0</v>
      </c>
      <c r="AL132" s="169">
        <f>SUMPRODUCT((AK$5:AK$129)*(AL$5:AL$129)*($B$5:$B$129=$C132))</f>
        <v>0</v>
      </c>
      <c r="AM132" s="121">
        <f>SUMPRODUCT((AK$5:AK$129)*(AM$5:AM$129)*($B$5:$B$129=$C132))</f>
        <v>0</v>
      </c>
      <c r="AN132" s="124">
        <f>SUMIF($B$4:$B$129,$C132,AN$4:AN$129)</f>
        <v>0</v>
      </c>
      <c r="AO132" s="169">
        <f>SUMPRODUCT((AN$5:AN$129)*(AO$5:AO$129)*($B$5:$B$129=$C132))</f>
        <v>0</v>
      </c>
      <c r="AP132" s="121">
        <f>SUMPRODUCT((AN$5:AN$129)*(AP$5:AP$129)*($B$5:$B$129=$C132))</f>
        <v>0</v>
      </c>
      <c r="AQ132" s="124">
        <f>SUMIF($B$4:$B$129,$C132,AQ$4:AQ$129)</f>
        <v>0</v>
      </c>
      <c r="AR132" s="120">
        <f>SUMPRODUCT((AQ$5:AQ$129)*(AR$5:AR$129)*($B$5:$B$129=$C132))</f>
        <v>0</v>
      </c>
      <c r="AS132" s="121">
        <f>SUMPRODUCT((AQ$5:AQ$129)*(AS$5:AS$129)*($B$5:$B$129=$C132))</f>
        <v>0</v>
      </c>
      <c r="AT132" s="124">
        <f>SUMIF($B$4:$B$129,$C132,AT$4:AT$129)</f>
        <v>0</v>
      </c>
      <c r="AU132" s="120">
        <f>SUMPRODUCT((AT$5:AT$129)*(AU$5:AU$129)*($B$5:$B$129=$C132))</f>
        <v>0</v>
      </c>
      <c r="AV132" s="121">
        <f>SUMPRODUCT((AT$5:AT$129)*(AV$5:AV$129)*($B$5:$B$129=$C132))</f>
        <v>0</v>
      </c>
      <c r="AW132" s="124">
        <f>SUMIF($B$4:$B$129,$C132,AW$4:AW$129)</f>
        <v>0</v>
      </c>
      <c r="AX132" s="120">
        <f>SUMPRODUCT((AW$5:AW$129)*(AX$5:AX$129)*($B$5:$B$129=$C132))</f>
        <v>0</v>
      </c>
      <c r="AY132" s="121">
        <f>SUMPRODUCT((AW$5:AW$129)*(AY$5:AY$129)*($B$5:$B$129=$C132))</f>
        <v>0</v>
      </c>
      <c r="AZ132" s="124">
        <f>SUMIF($B$4:$B$129,$C132,AZ$4:AZ$129)</f>
        <v>0</v>
      </c>
      <c r="BA132" s="169">
        <f>SUMPRODUCT((AZ$5:AZ$129)*(BA$5:BA$129)*($B$5:$B$129=$C132))</f>
        <v>0</v>
      </c>
      <c r="BB132" s="121">
        <f>SUMPRODUCT((AZ$5:AZ$129)*(BB$5:BB$129)*($B$5:$B$129=$C132))</f>
        <v>0</v>
      </c>
      <c r="BC132" s="124">
        <f>SUMIF($B$4:$B$129,$C132,BC$4:BC$129)</f>
        <v>0</v>
      </c>
      <c r="BD132" s="169">
        <f>SUMPRODUCT((BC$5:BC$129)*(BD$5:BD$129)*($B$5:$B$129=$C132))</f>
        <v>0</v>
      </c>
      <c r="BE132" s="121">
        <f>SUMPRODUCT((BC$5:BC$129)*(BE$5:BE$129)*($B$5:$B$129=$C132))</f>
        <v>0</v>
      </c>
      <c r="BF132" s="124">
        <f>SUMIF($B$4:$B$129,$C132,BF$4:BF$129)</f>
        <v>0</v>
      </c>
      <c r="BG132" s="120">
        <f>SUMPRODUCT((BF$5:BF$129)*(BG$5:BG$129)*($B$5:$B$129=$C132))</f>
        <v>0</v>
      </c>
      <c r="BH132" s="121">
        <f>SUMPRODUCT((BF$5:BF$129)*(BH$5:BH$129)*($B$5:$B$129=$C132))</f>
        <v>0</v>
      </c>
      <c r="BM132" s="65"/>
      <c r="BO132" s="65"/>
      <c r="BP132" s="65"/>
      <c r="BQ132" s="65"/>
      <c r="BR132" s="65"/>
      <c r="BS132" s="65"/>
      <c r="BT132" s="65"/>
      <c r="BU132" s="65"/>
      <c r="JV132" s="53" t="s">
        <v>2</v>
      </c>
      <c r="JW132" s="50" t="b">
        <f t="shared" ref="JW132" si="680">IF(COUNTBLANK(JW3:JW129)&gt;2,FALSE,TRUE)</f>
        <v>1</v>
      </c>
      <c r="JX132" s="50" t="b">
        <f t="shared" ref="JX132:MI132" si="681">IF(COUNTBLANK(JX3:JX129)&gt;2,FALSE,TRUE)</f>
        <v>1</v>
      </c>
      <c r="JY132" s="50" t="b">
        <f t="shared" si="681"/>
        <v>1</v>
      </c>
      <c r="JZ132" s="50" t="b">
        <f t="shared" si="681"/>
        <v>1</v>
      </c>
      <c r="KA132" s="50" t="b">
        <f t="shared" si="681"/>
        <v>1</v>
      </c>
      <c r="KB132" s="50" t="b">
        <f t="shared" si="681"/>
        <v>1</v>
      </c>
      <c r="KC132" s="50" t="b">
        <f t="shared" si="681"/>
        <v>1</v>
      </c>
      <c r="KD132" s="50" t="b">
        <f t="shared" si="681"/>
        <v>1</v>
      </c>
      <c r="KE132" s="50" t="b">
        <f t="shared" si="681"/>
        <v>1</v>
      </c>
      <c r="KF132" s="50" t="b">
        <f t="shared" si="681"/>
        <v>1</v>
      </c>
      <c r="KG132" s="50" t="b">
        <f t="shared" si="681"/>
        <v>1</v>
      </c>
      <c r="KH132" s="50" t="b">
        <f t="shared" si="681"/>
        <v>1</v>
      </c>
      <c r="KI132" s="50" t="b">
        <f t="shared" si="681"/>
        <v>1</v>
      </c>
      <c r="KJ132" s="50" t="b">
        <f t="shared" si="681"/>
        <v>1</v>
      </c>
      <c r="KK132" s="50" t="b">
        <f t="shared" si="681"/>
        <v>1</v>
      </c>
      <c r="KL132" s="50" t="b">
        <f t="shared" si="681"/>
        <v>1</v>
      </c>
      <c r="KM132" s="50" t="b">
        <f t="shared" si="681"/>
        <v>1</v>
      </c>
      <c r="KN132" s="50" t="b">
        <f t="shared" si="681"/>
        <v>1</v>
      </c>
      <c r="KO132" s="50" t="b">
        <f t="shared" si="681"/>
        <v>1</v>
      </c>
      <c r="KP132" s="50" t="b">
        <f t="shared" si="681"/>
        <v>1</v>
      </c>
      <c r="KQ132" s="50" t="b">
        <f t="shared" si="681"/>
        <v>1</v>
      </c>
      <c r="KR132" s="50" t="b">
        <f t="shared" si="681"/>
        <v>1</v>
      </c>
      <c r="KS132" s="50" t="b">
        <f t="shared" si="681"/>
        <v>1</v>
      </c>
      <c r="KT132" s="50" t="b">
        <f t="shared" si="681"/>
        <v>1</v>
      </c>
      <c r="KU132" s="50" t="b">
        <f t="shared" si="681"/>
        <v>1</v>
      </c>
      <c r="KV132" s="50" t="b">
        <f t="shared" si="681"/>
        <v>1</v>
      </c>
      <c r="KW132" s="50" t="b">
        <f t="shared" si="681"/>
        <v>1</v>
      </c>
      <c r="KX132" s="50" t="b">
        <f t="shared" si="681"/>
        <v>1</v>
      </c>
      <c r="KY132" s="50" t="b">
        <f t="shared" si="681"/>
        <v>1</v>
      </c>
      <c r="KZ132" s="50" t="b">
        <f t="shared" si="681"/>
        <v>1</v>
      </c>
      <c r="LA132" s="50" t="b">
        <f t="shared" si="681"/>
        <v>1</v>
      </c>
      <c r="LB132" s="50" t="b">
        <f t="shared" si="681"/>
        <v>1</v>
      </c>
      <c r="LC132" s="50" t="b">
        <f t="shared" si="681"/>
        <v>1</v>
      </c>
      <c r="LD132" s="50" t="b">
        <f t="shared" si="681"/>
        <v>1</v>
      </c>
      <c r="LE132" s="50" t="b">
        <f t="shared" si="681"/>
        <v>1</v>
      </c>
      <c r="LF132" s="50" t="b">
        <f t="shared" si="681"/>
        <v>1</v>
      </c>
      <c r="LG132" s="50" t="b">
        <f t="shared" si="681"/>
        <v>1</v>
      </c>
      <c r="LH132" s="50" t="b">
        <f t="shared" si="681"/>
        <v>1</v>
      </c>
      <c r="LI132" s="50" t="b">
        <f t="shared" si="681"/>
        <v>1</v>
      </c>
      <c r="LJ132" s="50" t="b">
        <f t="shared" si="681"/>
        <v>1</v>
      </c>
      <c r="LK132" s="50" t="b">
        <f t="shared" si="681"/>
        <v>1</v>
      </c>
      <c r="LL132" s="50" t="b">
        <f t="shared" si="681"/>
        <v>1</v>
      </c>
      <c r="LM132" s="50" t="b">
        <f t="shared" si="681"/>
        <v>1</v>
      </c>
      <c r="LN132" s="50" t="b">
        <f t="shared" si="681"/>
        <v>1</v>
      </c>
      <c r="LO132" s="50" t="b">
        <f t="shared" si="681"/>
        <v>1</v>
      </c>
      <c r="LP132" s="50" t="b">
        <f t="shared" si="681"/>
        <v>1</v>
      </c>
      <c r="LQ132" s="50" t="b">
        <f t="shared" si="681"/>
        <v>1</v>
      </c>
      <c r="LR132" s="50" t="b">
        <f t="shared" si="681"/>
        <v>1</v>
      </c>
      <c r="LS132" s="50" t="b">
        <f t="shared" si="681"/>
        <v>1</v>
      </c>
      <c r="LT132" s="50" t="b">
        <f t="shared" si="681"/>
        <v>1</v>
      </c>
      <c r="LU132" s="50" t="b">
        <f t="shared" si="681"/>
        <v>1</v>
      </c>
      <c r="LV132" s="50" t="b">
        <f t="shared" si="681"/>
        <v>1</v>
      </c>
      <c r="LW132" s="50" t="b">
        <f t="shared" si="681"/>
        <v>1</v>
      </c>
      <c r="LX132" s="50" t="b">
        <f t="shared" si="681"/>
        <v>1</v>
      </c>
      <c r="LY132" s="50" t="b">
        <f t="shared" si="681"/>
        <v>1</v>
      </c>
      <c r="LZ132" s="50" t="b">
        <f t="shared" si="681"/>
        <v>1</v>
      </c>
      <c r="MA132" s="50" t="b">
        <f t="shared" si="681"/>
        <v>1</v>
      </c>
      <c r="MB132" s="50" t="b">
        <f t="shared" si="681"/>
        <v>1</v>
      </c>
      <c r="MC132" s="50" t="b">
        <f t="shared" si="681"/>
        <v>1</v>
      </c>
      <c r="MD132" s="50" t="b">
        <f t="shared" si="681"/>
        <v>1</v>
      </c>
      <c r="ME132" s="50" t="b">
        <f t="shared" si="681"/>
        <v>1</v>
      </c>
      <c r="MF132" s="50" t="b">
        <f t="shared" si="681"/>
        <v>1</v>
      </c>
      <c r="MG132" s="50" t="b">
        <f t="shared" si="681"/>
        <v>1</v>
      </c>
      <c r="MH132" s="50" t="b">
        <f t="shared" si="681"/>
        <v>1</v>
      </c>
      <c r="MI132" s="50" t="b">
        <f t="shared" si="681"/>
        <v>1</v>
      </c>
      <c r="MJ132" s="50" t="b">
        <f t="shared" ref="MJ132:OU132" si="682">IF(COUNTBLANK(MJ3:MJ129)&gt;2,FALSE,TRUE)</f>
        <v>1</v>
      </c>
      <c r="MK132" s="50" t="b">
        <f t="shared" si="682"/>
        <v>1</v>
      </c>
      <c r="ML132" s="50" t="b">
        <f t="shared" si="682"/>
        <v>1</v>
      </c>
      <c r="MM132" s="50" t="b">
        <f t="shared" si="682"/>
        <v>1</v>
      </c>
      <c r="MN132" s="50" t="b">
        <f t="shared" si="682"/>
        <v>1</v>
      </c>
      <c r="MO132" s="50" t="b">
        <f t="shared" si="682"/>
        <v>1</v>
      </c>
      <c r="MP132" s="50" t="b">
        <f t="shared" si="682"/>
        <v>1</v>
      </c>
      <c r="MQ132" s="50" t="b">
        <f t="shared" si="682"/>
        <v>1</v>
      </c>
      <c r="MR132" s="50" t="b">
        <f t="shared" si="682"/>
        <v>1</v>
      </c>
      <c r="MS132" s="50" t="b">
        <f t="shared" si="682"/>
        <v>1</v>
      </c>
      <c r="MT132" s="50" t="b">
        <f t="shared" si="682"/>
        <v>1</v>
      </c>
      <c r="MU132" s="50" t="b">
        <f t="shared" si="682"/>
        <v>1</v>
      </c>
      <c r="MV132" s="50" t="b">
        <f t="shared" si="682"/>
        <v>1</v>
      </c>
      <c r="MW132" s="50" t="b">
        <f t="shared" si="682"/>
        <v>1</v>
      </c>
      <c r="MX132" s="50" t="b">
        <f t="shared" si="682"/>
        <v>1</v>
      </c>
      <c r="MY132" s="50" t="b">
        <f t="shared" si="682"/>
        <v>1</v>
      </c>
      <c r="MZ132" s="50" t="b">
        <f t="shared" si="682"/>
        <v>1</v>
      </c>
      <c r="NA132" s="50" t="b">
        <f t="shared" si="682"/>
        <v>1</v>
      </c>
      <c r="NB132" s="50" t="b">
        <f t="shared" si="682"/>
        <v>1</v>
      </c>
      <c r="NC132" s="50" t="b">
        <f t="shared" si="682"/>
        <v>1</v>
      </c>
      <c r="ND132" s="50" t="b">
        <f t="shared" si="682"/>
        <v>1</v>
      </c>
      <c r="NE132" s="50" t="b">
        <f t="shared" si="682"/>
        <v>1</v>
      </c>
      <c r="NF132" s="50" t="b">
        <f t="shared" si="682"/>
        <v>1</v>
      </c>
      <c r="NG132" s="50" t="b">
        <f t="shared" si="682"/>
        <v>1</v>
      </c>
      <c r="NH132" s="50" t="b">
        <f t="shared" si="682"/>
        <v>1</v>
      </c>
      <c r="NI132" s="50" t="b">
        <f t="shared" si="682"/>
        <v>1</v>
      </c>
      <c r="NJ132" s="50" t="b">
        <f t="shared" si="682"/>
        <v>1</v>
      </c>
      <c r="NK132" s="50" t="b">
        <f t="shared" si="682"/>
        <v>1</v>
      </c>
      <c r="NL132" s="50" t="b">
        <f t="shared" si="682"/>
        <v>1</v>
      </c>
      <c r="NM132" s="50" t="b">
        <f t="shared" si="682"/>
        <v>1</v>
      </c>
      <c r="NN132" s="50" t="b">
        <f t="shared" si="682"/>
        <v>1</v>
      </c>
      <c r="NO132" s="50" t="b">
        <f t="shared" si="682"/>
        <v>1</v>
      </c>
      <c r="NP132" s="50" t="b">
        <f t="shared" si="682"/>
        <v>1</v>
      </c>
      <c r="NQ132" s="50" t="b">
        <f t="shared" si="682"/>
        <v>1</v>
      </c>
      <c r="NR132" s="50" t="b">
        <f t="shared" si="682"/>
        <v>1</v>
      </c>
      <c r="NS132" s="50" t="b">
        <f t="shared" si="682"/>
        <v>1</v>
      </c>
      <c r="NT132" s="50" t="b">
        <f t="shared" si="682"/>
        <v>1</v>
      </c>
      <c r="NU132" s="50" t="b">
        <f t="shared" si="682"/>
        <v>1</v>
      </c>
      <c r="NV132" s="50" t="b">
        <f t="shared" si="682"/>
        <v>1</v>
      </c>
      <c r="NW132" s="50" t="b">
        <f t="shared" si="682"/>
        <v>1</v>
      </c>
      <c r="NX132" s="50" t="b">
        <f t="shared" si="682"/>
        <v>1</v>
      </c>
      <c r="NY132" s="50" t="b">
        <f t="shared" si="682"/>
        <v>1</v>
      </c>
      <c r="NZ132" s="50" t="b">
        <f t="shared" si="682"/>
        <v>1</v>
      </c>
      <c r="OA132" s="50" t="b">
        <f t="shared" si="682"/>
        <v>1</v>
      </c>
      <c r="OB132" s="50" t="b">
        <f t="shared" si="682"/>
        <v>1</v>
      </c>
      <c r="OC132" s="50" t="b">
        <f t="shared" si="682"/>
        <v>1</v>
      </c>
      <c r="OD132" s="50" t="b">
        <f t="shared" si="682"/>
        <v>1</v>
      </c>
      <c r="OE132" s="50" t="b">
        <f t="shared" si="682"/>
        <v>1</v>
      </c>
      <c r="OF132" s="50" t="b">
        <f t="shared" si="682"/>
        <v>1</v>
      </c>
      <c r="OG132" s="50" t="b">
        <f t="shared" si="682"/>
        <v>1</v>
      </c>
      <c r="OH132" s="50" t="b">
        <f t="shared" si="682"/>
        <v>1</v>
      </c>
      <c r="OI132" s="50" t="b">
        <f t="shared" si="682"/>
        <v>1</v>
      </c>
      <c r="OJ132" s="50" t="b">
        <f t="shared" si="682"/>
        <v>1</v>
      </c>
      <c r="OK132" s="50" t="b">
        <f t="shared" si="682"/>
        <v>1</v>
      </c>
      <c r="OL132" s="50" t="b">
        <f t="shared" si="682"/>
        <v>1</v>
      </c>
      <c r="OM132" s="50" t="b">
        <f t="shared" si="682"/>
        <v>1</v>
      </c>
      <c r="ON132" s="50" t="b">
        <f t="shared" si="682"/>
        <v>1</v>
      </c>
      <c r="OO132" s="50" t="b">
        <f t="shared" si="682"/>
        <v>1</v>
      </c>
      <c r="OP132" s="50" t="b">
        <f t="shared" si="682"/>
        <v>1</v>
      </c>
      <c r="OQ132" s="50" t="b">
        <f t="shared" si="682"/>
        <v>1</v>
      </c>
      <c r="OR132" s="50" t="b">
        <f t="shared" si="682"/>
        <v>1</v>
      </c>
      <c r="OS132" s="50" t="b">
        <f t="shared" si="682"/>
        <v>1</v>
      </c>
      <c r="OT132" s="50" t="b">
        <f t="shared" si="682"/>
        <v>1</v>
      </c>
      <c r="OU132" s="50" t="b">
        <f t="shared" si="682"/>
        <v>1</v>
      </c>
      <c r="OV132" s="50" t="b">
        <f t="shared" ref="OV132:RG132" si="683">IF(COUNTBLANK(OV3:OV129)&gt;2,FALSE,TRUE)</f>
        <v>1</v>
      </c>
      <c r="OW132" s="50" t="b">
        <f t="shared" si="683"/>
        <v>1</v>
      </c>
      <c r="OX132" s="50" t="b">
        <f t="shared" si="683"/>
        <v>1</v>
      </c>
      <c r="OY132" s="50" t="b">
        <f t="shared" si="683"/>
        <v>1</v>
      </c>
      <c r="OZ132" s="50" t="b">
        <f t="shared" si="683"/>
        <v>1</v>
      </c>
      <c r="PA132" s="50" t="b">
        <f t="shared" si="683"/>
        <v>1</v>
      </c>
      <c r="PB132" s="50" t="b">
        <f t="shared" si="683"/>
        <v>1</v>
      </c>
      <c r="PC132" s="50" t="b">
        <f t="shared" si="683"/>
        <v>1</v>
      </c>
      <c r="PD132" s="50" t="b">
        <f t="shared" si="683"/>
        <v>1</v>
      </c>
      <c r="PE132" s="50" t="b">
        <f t="shared" si="683"/>
        <v>1</v>
      </c>
      <c r="PF132" s="50" t="b">
        <f t="shared" si="683"/>
        <v>1</v>
      </c>
      <c r="PG132" s="50" t="b">
        <f t="shared" si="683"/>
        <v>1</v>
      </c>
      <c r="PH132" s="50" t="b">
        <f t="shared" si="683"/>
        <v>1</v>
      </c>
      <c r="PI132" s="50" t="b">
        <f t="shared" si="683"/>
        <v>1</v>
      </c>
      <c r="PJ132" s="50" t="b">
        <f t="shared" si="683"/>
        <v>1</v>
      </c>
      <c r="PK132" s="50" t="b">
        <f t="shared" si="683"/>
        <v>1</v>
      </c>
      <c r="PL132" s="50" t="b">
        <f t="shared" si="683"/>
        <v>1</v>
      </c>
      <c r="PM132" s="50" t="b">
        <f t="shared" si="683"/>
        <v>1</v>
      </c>
      <c r="PN132" s="50" t="b">
        <f t="shared" si="683"/>
        <v>1</v>
      </c>
      <c r="PO132" s="50" t="b">
        <f t="shared" si="683"/>
        <v>1</v>
      </c>
      <c r="PP132" s="50" t="b">
        <f t="shared" si="683"/>
        <v>1</v>
      </c>
      <c r="PQ132" s="50" t="b">
        <f t="shared" si="683"/>
        <v>1</v>
      </c>
      <c r="PR132" s="50" t="b">
        <f t="shared" si="683"/>
        <v>1</v>
      </c>
      <c r="PS132" s="50" t="b">
        <f t="shared" si="683"/>
        <v>1</v>
      </c>
      <c r="PT132" s="50" t="b">
        <f t="shared" si="683"/>
        <v>1</v>
      </c>
      <c r="PU132" s="50" t="b">
        <f t="shared" si="683"/>
        <v>1</v>
      </c>
      <c r="PV132" s="50" t="b">
        <f t="shared" si="683"/>
        <v>1</v>
      </c>
      <c r="PW132" s="50" t="b">
        <f t="shared" si="683"/>
        <v>1</v>
      </c>
      <c r="PX132" s="50" t="b">
        <f t="shared" si="683"/>
        <v>1</v>
      </c>
      <c r="PY132" s="50" t="b">
        <f t="shared" si="683"/>
        <v>1</v>
      </c>
      <c r="PZ132" s="50" t="b">
        <f t="shared" si="683"/>
        <v>1</v>
      </c>
      <c r="QA132" s="50" t="b">
        <f t="shared" si="683"/>
        <v>1</v>
      </c>
      <c r="QB132" s="50" t="b">
        <f t="shared" si="683"/>
        <v>1</v>
      </c>
      <c r="QC132" s="50" t="b">
        <f t="shared" si="683"/>
        <v>1</v>
      </c>
      <c r="QD132" s="50" t="b">
        <f t="shared" si="683"/>
        <v>1</v>
      </c>
      <c r="QE132" s="50" t="b">
        <f t="shared" si="683"/>
        <v>1</v>
      </c>
      <c r="QF132" s="50" t="b">
        <f t="shared" si="683"/>
        <v>1</v>
      </c>
      <c r="QG132" s="50" t="b">
        <f t="shared" si="683"/>
        <v>1</v>
      </c>
      <c r="QH132" s="50" t="b">
        <f t="shared" si="683"/>
        <v>1</v>
      </c>
      <c r="QI132" s="50" t="b">
        <f t="shared" si="683"/>
        <v>1</v>
      </c>
      <c r="QJ132" s="50" t="b">
        <f t="shared" si="683"/>
        <v>1</v>
      </c>
      <c r="QK132" s="50" t="b">
        <f t="shared" si="683"/>
        <v>1</v>
      </c>
      <c r="QL132" s="50" t="b">
        <f t="shared" si="683"/>
        <v>1</v>
      </c>
      <c r="QM132" s="50" t="b">
        <f t="shared" si="683"/>
        <v>1</v>
      </c>
      <c r="QN132" s="50" t="b">
        <f t="shared" si="683"/>
        <v>1</v>
      </c>
      <c r="QO132" s="50" t="b">
        <f t="shared" si="683"/>
        <v>1</v>
      </c>
      <c r="QP132" s="50" t="b">
        <f t="shared" si="683"/>
        <v>1</v>
      </c>
      <c r="QQ132" s="50" t="b">
        <f t="shared" si="683"/>
        <v>1</v>
      </c>
      <c r="QR132" s="50" t="b">
        <f t="shared" si="683"/>
        <v>1</v>
      </c>
      <c r="QS132" s="50" t="b">
        <f t="shared" si="683"/>
        <v>1</v>
      </c>
      <c r="QT132" s="50" t="b">
        <f t="shared" si="683"/>
        <v>1</v>
      </c>
      <c r="QU132" s="50" t="b">
        <f t="shared" si="683"/>
        <v>1</v>
      </c>
      <c r="QV132" s="50" t="b">
        <f t="shared" si="683"/>
        <v>1</v>
      </c>
      <c r="QW132" s="50" t="b">
        <f t="shared" si="683"/>
        <v>1</v>
      </c>
      <c r="QX132" s="50" t="b">
        <f t="shared" si="683"/>
        <v>1</v>
      </c>
      <c r="QY132" s="50" t="b">
        <f t="shared" si="683"/>
        <v>1</v>
      </c>
      <c r="QZ132" s="50" t="b">
        <f t="shared" si="683"/>
        <v>1</v>
      </c>
      <c r="RA132" s="50" t="b">
        <f t="shared" si="683"/>
        <v>1</v>
      </c>
      <c r="RB132" s="50" t="b">
        <f t="shared" si="683"/>
        <v>1</v>
      </c>
      <c r="RC132" s="50" t="b">
        <f t="shared" si="683"/>
        <v>1</v>
      </c>
      <c r="RD132" s="50" t="b">
        <f t="shared" si="683"/>
        <v>1</v>
      </c>
      <c r="RE132" s="50" t="b">
        <f t="shared" si="683"/>
        <v>1</v>
      </c>
      <c r="RF132" s="50" t="b">
        <f t="shared" si="683"/>
        <v>1</v>
      </c>
      <c r="RG132" s="50" t="b">
        <f t="shared" si="683"/>
        <v>1</v>
      </c>
      <c r="RH132" s="50" t="b">
        <f t="shared" ref="RH132:RU132" si="684">IF(COUNTBLANK(RH3:RH129)&gt;2,FALSE,TRUE)</f>
        <v>1</v>
      </c>
      <c r="RI132" s="50" t="b">
        <f t="shared" si="684"/>
        <v>1</v>
      </c>
      <c r="RJ132" s="50" t="b">
        <f t="shared" si="684"/>
        <v>1</v>
      </c>
      <c r="RK132" s="50" t="b">
        <f t="shared" si="684"/>
        <v>1</v>
      </c>
      <c r="RL132" s="50" t="b">
        <f t="shared" si="684"/>
        <v>1</v>
      </c>
      <c r="RM132" s="50" t="b">
        <f t="shared" si="684"/>
        <v>1</v>
      </c>
      <c r="RN132" s="50" t="b">
        <f t="shared" si="684"/>
        <v>1</v>
      </c>
      <c r="RO132" s="50" t="b">
        <f t="shared" si="684"/>
        <v>1</v>
      </c>
      <c r="RP132" s="50" t="b">
        <f t="shared" si="684"/>
        <v>1</v>
      </c>
      <c r="RQ132" s="50" t="b">
        <f t="shared" si="684"/>
        <v>1</v>
      </c>
      <c r="RR132" s="50" t="b">
        <f t="shared" si="684"/>
        <v>1</v>
      </c>
      <c r="RS132" s="50" t="b">
        <f t="shared" si="684"/>
        <v>1</v>
      </c>
      <c r="RT132" s="50" t="b">
        <f t="shared" si="684"/>
        <v>1</v>
      </c>
      <c r="RU132" s="50" t="b">
        <f t="shared" si="684"/>
        <v>1</v>
      </c>
      <c r="RV132" s="78" t="s">
        <v>2</v>
      </c>
      <c r="RW132" s="50" t="b">
        <f t="shared" ref="RW132:RY133" ca="1" si="685">IF(COUNTBLANK(RW2:RW130)&gt;0,FALSE,TRUE)</f>
        <v>0</v>
      </c>
      <c r="RX132" s="50" t="b">
        <f t="shared" si="685"/>
        <v>0</v>
      </c>
      <c r="RY132" s="50" t="b">
        <f t="shared" si="685"/>
        <v>0</v>
      </c>
    </row>
    <row r="133" spans="1:493" x14ac:dyDescent="0.35">
      <c r="A133" s="7">
        <f t="shared" ca="1" si="650"/>
        <v>133</v>
      </c>
      <c r="C133" s="54" t="s">
        <v>27</v>
      </c>
      <c r="D133" s="54"/>
      <c r="E133" s="7"/>
      <c r="F133" s="7"/>
      <c r="G133" s="124">
        <f>SUMIF($B$4:$B$128,$C133,G$4:G$128)</f>
        <v>24</v>
      </c>
      <c r="H133" s="120">
        <f>SUMPRODUCT((G$5:G$128)*(H$5:H$128)*($B$5:$B$128=$C133))</f>
        <v>2980</v>
      </c>
      <c r="I133" s="121">
        <f>SUMPRODUCT((G$5:G$128)*(I$5:I$128)*($B$5:$B$128=$C133))</f>
        <v>902.59474395738903</v>
      </c>
      <c r="J133" s="124">
        <f>SUMIF($B$4:$B$129,$C133,J$4:J$129)</f>
        <v>51</v>
      </c>
      <c r="K133" s="120">
        <f>SUMPRODUCT((J$5:J$129)*(K$5:K$129)*($B$5:$B$129=$C133))</f>
        <v>4715</v>
      </c>
      <c r="L133" s="121">
        <f>SUMPRODUCT((J$5:J$129)*(L$5:L$129)*($B$5:$B$129=$C133))</f>
        <v>1316.40226871142</v>
      </c>
      <c r="M133" s="124">
        <f>SUMIF($B$4:$B$129,$C133,M$4:M$129)</f>
        <v>0</v>
      </c>
      <c r="N133" s="120">
        <f>SUMPRODUCT((M$5:M$129)*(N$5:N$129)*($B$5:$B$129=$C133))</f>
        <v>0</v>
      </c>
      <c r="O133" s="121">
        <f>SUMPRODUCT((M$5:M$129)*(O$5:O$129)*($B$5:$B$129=$C133))</f>
        <v>0</v>
      </c>
      <c r="P133" s="124">
        <f>SUMIF($B$4:$B$129,$C133,P$4:P$129)</f>
        <v>48</v>
      </c>
      <c r="Q133" s="120">
        <f>SUMPRODUCT((P$5:P$129)*(Q$5:Q$129)*($B$5:$B$129=$C133))</f>
        <v>3500</v>
      </c>
      <c r="R133" s="121">
        <f>SUMPRODUCT((P$5:P$129)*(R$5:R$129)*($B$5:$B$129=$C133))</f>
        <v>841.0000920362213</v>
      </c>
      <c r="S133" s="124">
        <f>SUMIF($B$4:$B$129,$C133,S$4:S$129)</f>
        <v>0</v>
      </c>
      <c r="T133" s="120">
        <f>SUMPRODUCT((S$5:S$129)*(T$5:T$129)*($B$5:$B$129=$C133))</f>
        <v>0</v>
      </c>
      <c r="U133" s="121">
        <f>SUMPRODUCT((S$5:S$129)*(U$5:U$129)*($B$5:$B$129=$C133))</f>
        <v>0</v>
      </c>
      <c r="V133" s="124">
        <f>SUMIF($B$4:$B$129,$C133,V$4:V$129)</f>
        <v>120</v>
      </c>
      <c r="W133" s="120">
        <f>SUMPRODUCT((V$5:V$129)*(W$5:W$129)*($B$5:$B$129=$C133))</f>
        <v>10480</v>
      </c>
      <c r="X133" s="121">
        <f>SUMPRODUCT((V$5:V$129)*(X$5:X$129)*($B$5:$B$129=$C133))</f>
        <v>2175.9180133324703</v>
      </c>
      <c r="Y133" s="124">
        <f>SUMIF($B$4:$B$129,$C133,Y$4:Y$129)</f>
        <v>56</v>
      </c>
      <c r="Z133" s="120" cm="1">
        <f t="array" ref="Z133">SUMPRODUCT((Y$5:Y$129)*(Z$5:Z$129)*($B$5:$B$129=$C133))</f>
        <v>4430</v>
      </c>
      <c r="AA133" s="121">
        <f>SUMPRODUCT((Y$5:Y$129)*(AA$5:AA$129)*($B$5:$B$129=$C133))</f>
        <v>1069.9117492302598</v>
      </c>
      <c r="AB133" s="124">
        <f>SUMIF($B$4:$B$129,$C133,AB$4:AB$129)</f>
        <v>70</v>
      </c>
      <c r="AC133" s="120">
        <f>SUMPRODUCT((AB$5:AB$129)*(AC$5:AC$129)*($B$5:$B$129=$C133))</f>
        <v>6484.99</v>
      </c>
      <c r="AD133" s="121">
        <f>SUMPRODUCT((AB$5:AB$129)*(AD$5:AD$129)*($B$5:$B$129=$C133))</f>
        <v>1244.4899208576337</v>
      </c>
      <c r="AE133" s="124">
        <f>SUMIF($B$4:$B$129,$C133,AE$4:AE$129)</f>
        <v>47</v>
      </c>
      <c r="AF133" s="169">
        <f>SUMPRODUCT((AE$5:AE$129)*(AF$5:AF$129)*($B$5:$B$129=$C133))</f>
        <v>4545</v>
      </c>
      <c r="AG133" s="121">
        <f>SUMPRODUCT((AE$5:AE$129)*(AG$5:AG$129)*($B$5:$B$129=$C133))</f>
        <v>1360.132577740118</v>
      </c>
      <c r="AH133" s="124">
        <f>SUMIF($B$4:$B$129,$C133,AH$4:AH$129)</f>
        <v>0</v>
      </c>
      <c r="AI133" s="169">
        <f>SUMPRODUCT((AH$5:AH$129)*(AI$5:AI$129)*($B$5:$B$129=$C133))</f>
        <v>0</v>
      </c>
      <c r="AJ133" s="121">
        <f>SUMPRODUCT((AH$5:AH$129)*(AJ$5:AJ$129)*($B$5:$B$129=$C133))</f>
        <v>0</v>
      </c>
      <c r="AK133" s="124">
        <f>SUMIF($B$4:$B$129,$C133,AK$4:AK$129)</f>
        <v>0</v>
      </c>
      <c r="AL133" s="169">
        <f>SUMPRODUCT((AK$5:AK$129)*(AL$5:AL$129)*($B$5:$B$129=$C133))</f>
        <v>0</v>
      </c>
      <c r="AM133" s="121">
        <f>SUMPRODUCT((AK$5:AK$129)*(AM$5:AM$129)*($B$5:$B$129=$C133))</f>
        <v>0</v>
      </c>
      <c r="AN133" s="124">
        <f>SUMIF($B$4:$B$129,$C133,AN$4:AN$129)</f>
        <v>0</v>
      </c>
      <c r="AO133" s="169">
        <f>SUMPRODUCT((AN$5:AN$129)*(AO$5:AO$129)*($B$5:$B$129=$C133))</f>
        <v>0</v>
      </c>
      <c r="AP133" s="121">
        <f>SUMPRODUCT((AN$5:AN$129)*(AP$5:AP$129)*($B$5:$B$129=$C133))</f>
        <v>0</v>
      </c>
      <c r="AQ133" s="124">
        <f>SUMIF($B$4:$B$129,$C133,AQ$4:AQ$129)</f>
        <v>0</v>
      </c>
      <c r="AR133" s="120">
        <f>SUMPRODUCT((AQ$5:AQ$129)*(AR$5:AR$129)*($B$5:$B$129=$C133))</f>
        <v>0</v>
      </c>
      <c r="AS133" s="121">
        <f>SUMPRODUCT((AQ$5:AQ$129)*(AS$5:AS$129)*($B$5:$B$129=$C133))</f>
        <v>0</v>
      </c>
      <c r="AT133" s="124">
        <f>SUMIF($B$4:$B$129,$C133,AT$4:AT$129)</f>
        <v>0</v>
      </c>
      <c r="AU133" s="120">
        <f>SUMPRODUCT((AT$5:AT$129)*(AU$5:AU$129)*($B$5:$B$129=$C133))</f>
        <v>0</v>
      </c>
      <c r="AV133" s="121">
        <f>SUMPRODUCT((AT$5:AT$129)*(AV$5:AV$129)*($B$5:$B$129=$C133))</f>
        <v>0</v>
      </c>
      <c r="AW133" s="124">
        <f>SUMIF($B$4:$B$129,$C133,AW$4:AW$129)</f>
        <v>0</v>
      </c>
      <c r="AX133" s="120">
        <f>SUMPRODUCT((AW$5:AW$129)*(AX$5:AX$129)*($B$5:$B$129=$C133))</f>
        <v>0</v>
      </c>
      <c r="AY133" s="121">
        <f>SUMPRODUCT((AW$5:AW$129)*(AY$5:AY$129)*($B$5:$B$129=$C133))</f>
        <v>0</v>
      </c>
      <c r="AZ133" s="124">
        <f>SUMIF($B$4:$B$129,$C133,AZ$4:AZ$129)</f>
        <v>0</v>
      </c>
      <c r="BA133" s="169">
        <f>SUMPRODUCT((AZ$5:AZ$129)*(BA$5:BA$129)*($B$5:$B$129=$C133))</f>
        <v>0</v>
      </c>
      <c r="BB133" s="121">
        <f>SUMPRODUCT((AZ$5:AZ$129)*(BB$5:BB$129)*($B$5:$B$129=$C133))</f>
        <v>0</v>
      </c>
      <c r="BC133" s="124">
        <f>SUMIF($B$4:$B$129,$C133,BC$4:BC$129)</f>
        <v>0</v>
      </c>
      <c r="BD133" s="169">
        <f>SUMPRODUCT((BC$5:BC$129)*(BD$5:BD$129)*($B$5:$B$129=$C133))</f>
        <v>0</v>
      </c>
      <c r="BE133" s="121">
        <f>SUMPRODUCT((BC$5:BC$129)*(BE$5:BE$129)*($B$5:$B$129=$C133))</f>
        <v>0</v>
      </c>
      <c r="BF133" s="124">
        <f>SUMIF($B$4:$B$129,$C133,BF$4:BF$129)</f>
        <v>0</v>
      </c>
      <c r="BG133" s="120">
        <f>SUMPRODUCT((BF$5:BF$129)*(BG$5:BG$129)*($B$5:$B$129=$C133))</f>
        <v>0</v>
      </c>
      <c r="BH133" s="121">
        <f>SUMPRODUCT((BF$5:BF$129)*(BH$5:BH$129)*($B$5:$B$129=$C133))</f>
        <v>0</v>
      </c>
      <c r="BM133" s="65"/>
      <c r="BO133" s="65"/>
      <c r="BP133" s="65"/>
      <c r="BQ133" s="65"/>
      <c r="BR133" s="65"/>
      <c r="BS133" s="65"/>
      <c r="BT133" s="65"/>
      <c r="BU133" s="65"/>
      <c r="JV133" s="53" t="s">
        <v>2</v>
      </c>
      <c r="JW133" s="50"/>
      <c r="JX133" s="50"/>
      <c r="JY133" s="50"/>
      <c r="JZ133" s="50"/>
      <c r="KA133" s="50"/>
      <c r="KB133" s="50"/>
      <c r="KC133" s="50"/>
      <c r="KD133" s="50"/>
      <c r="KE133" s="50"/>
      <c r="KF133" s="50"/>
      <c r="KG133" s="50"/>
      <c r="KH133" s="50"/>
      <c r="KI133" s="50"/>
      <c r="KJ133" s="50"/>
      <c r="KK133" s="50"/>
      <c r="KL133" s="50"/>
      <c r="KM133" s="50"/>
      <c r="KN133" s="50"/>
      <c r="KO133" s="50"/>
      <c r="KP133" s="50"/>
      <c r="KQ133" s="50"/>
      <c r="KR133" s="50"/>
      <c r="KS133" s="50"/>
      <c r="KT133" s="50"/>
      <c r="KU133" s="50"/>
      <c r="KV133" s="50"/>
      <c r="KW133" s="50"/>
      <c r="KX133" s="50"/>
      <c r="KY133" s="50"/>
      <c r="KZ133" s="50"/>
      <c r="LA133" s="50"/>
      <c r="LB133" s="50"/>
      <c r="LC133" s="50"/>
      <c r="LD133" s="50"/>
      <c r="LE133" s="50"/>
      <c r="LF133" s="50"/>
      <c r="LG133" s="50"/>
      <c r="LH133" s="50"/>
      <c r="LI133" s="50"/>
      <c r="LJ133" s="50"/>
      <c r="LK133" s="50"/>
      <c r="LL133" s="50"/>
      <c r="LM133" s="50"/>
      <c r="LN133" s="50"/>
      <c r="LO133" s="50"/>
      <c r="LP133" s="50"/>
      <c r="LQ133" s="50"/>
      <c r="LR133" s="50"/>
      <c r="LS133" s="50"/>
      <c r="LT133" s="50"/>
      <c r="LU133" s="50"/>
      <c r="LV133" s="50"/>
      <c r="LW133" s="50"/>
      <c r="LX133" s="50"/>
      <c r="LY133" s="50"/>
      <c r="LZ133" s="50"/>
      <c r="MA133" s="50"/>
      <c r="MB133" s="50"/>
      <c r="MC133" s="50"/>
      <c r="MD133" s="50"/>
      <c r="ME133" s="50"/>
      <c r="MF133" s="50"/>
      <c r="MG133" s="50"/>
      <c r="MH133" s="50"/>
      <c r="MI133" s="50"/>
      <c r="MJ133" s="50"/>
      <c r="MK133" s="50"/>
      <c r="ML133" s="50"/>
      <c r="MM133" s="50"/>
      <c r="MN133" s="50"/>
      <c r="MO133" s="50"/>
      <c r="MP133" s="50"/>
      <c r="MQ133" s="50"/>
      <c r="MR133" s="50"/>
      <c r="MS133" s="50"/>
      <c r="MT133" s="50"/>
      <c r="MU133" s="50"/>
      <c r="MV133" s="50"/>
      <c r="MW133" s="50"/>
      <c r="MX133" s="50"/>
      <c r="MY133" s="50"/>
      <c r="MZ133" s="50"/>
      <c r="NA133" s="50"/>
      <c r="NB133" s="50"/>
      <c r="NC133" s="50"/>
      <c r="ND133" s="50"/>
      <c r="NE133" s="50"/>
      <c r="NF133" s="50"/>
      <c r="NG133" s="50"/>
      <c r="NH133" s="50"/>
      <c r="NI133" s="50"/>
      <c r="NJ133" s="50"/>
      <c r="NK133" s="50"/>
      <c r="NL133" s="50"/>
      <c r="NM133" s="50"/>
      <c r="NN133" s="50"/>
      <c r="NO133" s="50"/>
      <c r="NP133" s="50"/>
      <c r="NQ133" s="50"/>
      <c r="NR133" s="50"/>
      <c r="NS133" s="50"/>
      <c r="NT133" s="50"/>
      <c r="NU133" s="50"/>
      <c r="NV133" s="50"/>
      <c r="NW133" s="50"/>
      <c r="NX133" s="50"/>
      <c r="NY133" s="50"/>
      <c r="NZ133" s="50"/>
      <c r="OA133" s="50"/>
      <c r="OB133" s="50"/>
      <c r="OC133" s="50"/>
      <c r="OD133" s="50"/>
      <c r="OE133" s="50"/>
      <c r="OF133" s="50"/>
      <c r="OG133" s="50"/>
      <c r="OH133" s="50"/>
      <c r="OI133" s="50"/>
      <c r="OJ133" s="50"/>
      <c r="OK133" s="50"/>
      <c r="OL133" s="50"/>
      <c r="OM133" s="50"/>
      <c r="ON133" s="50"/>
      <c r="OO133" s="50"/>
      <c r="OP133" s="50"/>
      <c r="OQ133" s="50"/>
      <c r="OR133" s="50"/>
      <c r="OS133" s="50"/>
      <c r="OT133" s="50"/>
      <c r="OU133" s="50"/>
      <c r="OV133" s="50"/>
      <c r="OW133" s="50"/>
      <c r="OX133" s="50"/>
      <c r="OY133" s="50"/>
      <c r="OZ133" s="50"/>
      <c r="PA133" s="50"/>
      <c r="PB133" s="50"/>
      <c r="PC133" s="50"/>
      <c r="PD133" s="50"/>
      <c r="PE133" s="50"/>
      <c r="PF133" s="50"/>
      <c r="PG133" s="50"/>
      <c r="PH133" s="50"/>
      <c r="PI133" s="50"/>
      <c r="PJ133" s="50"/>
      <c r="PK133" s="50"/>
      <c r="PL133" s="50"/>
      <c r="PM133" s="50"/>
      <c r="PN133" s="50"/>
      <c r="PO133" s="50"/>
      <c r="PP133" s="50"/>
      <c r="PQ133" s="50"/>
      <c r="PR133" s="50"/>
      <c r="PS133" s="50"/>
      <c r="PT133" s="50"/>
      <c r="PU133" s="50"/>
      <c r="PV133" s="50"/>
      <c r="PW133" s="50"/>
      <c r="PX133" s="50"/>
      <c r="PY133" s="50"/>
      <c r="PZ133" s="50"/>
      <c r="QA133" s="50"/>
      <c r="QB133" s="50"/>
      <c r="QC133" s="50"/>
      <c r="QD133" s="50"/>
      <c r="QE133" s="50"/>
      <c r="QF133" s="50"/>
      <c r="QG133" s="50"/>
      <c r="QH133" s="50"/>
      <c r="QI133" s="50"/>
      <c r="QJ133" s="50"/>
      <c r="QK133" s="50"/>
      <c r="QL133" s="50"/>
      <c r="QM133" s="50"/>
      <c r="QN133" s="50"/>
      <c r="QO133" s="50"/>
      <c r="QP133" s="50"/>
      <c r="QQ133" s="50"/>
      <c r="QR133" s="50"/>
      <c r="QS133" s="50"/>
      <c r="QT133" s="50"/>
      <c r="QU133" s="50"/>
      <c r="QV133" s="50"/>
      <c r="QW133" s="50"/>
      <c r="QX133" s="50"/>
      <c r="QY133" s="50"/>
      <c r="QZ133" s="50"/>
      <c r="RA133" s="50"/>
      <c r="RB133" s="50"/>
      <c r="RC133" s="50"/>
      <c r="RD133" s="50"/>
      <c r="RE133" s="50"/>
      <c r="RF133" s="50"/>
      <c r="RG133" s="50"/>
      <c r="RH133" s="50"/>
      <c r="RI133" s="50"/>
      <c r="RJ133" s="50"/>
      <c r="RK133" s="50"/>
      <c r="RL133" s="50"/>
      <c r="RM133" s="50"/>
      <c r="RN133" s="50"/>
      <c r="RO133" s="50"/>
      <c r="RP133" s="50"/>
      <c r="RQ133" s="50"/>
      <c r="RR133" s="50"/>
      <c r="RS133" s="50"/>
      <c r="RT133" s="50"/>
      <c r="RU133" s="50"/>
      <c r="RV133" s="78" t="s">
        <v>2</v>
      </c>
      <c r="RW133" s="50" t="b">
        <f t="shared" ca="1" si="685"/>
        <v>0</v>
      </c>
      <c r="RX133" s="50" t="b">
        <f t="shared" si="685"/>
        <v>0</v>
      </c>
      <c r="RY133" s="50" t="b">
        <f t="shared" si="685"/>
        <v>0</v>
      </c>
    </row>
    <row r="134" spans="1:493" x14ac:dyDescent="0.35">
      <c r="A134" s="7">
        <f t="shared" ca="1" si="650"/>
        <v>134</v>
      </c>
      <c r="C134" s="119" t="s">
        <v>57</v>
      </c>
      <c r="D134" s="119"/>
      <c r="G134" s="125">
        <f t="shared" ref="G134:AL134" si="686">SUM(G131:G133)</f>
        <v>27</v>
      </c>
      <c r="H134" s="221">
        <f t="shared" si="686"/>
        <v>3280</v>
      </c>
      <c r="I134" s="123">
        <f t="shared" si="686"/>
        <v>1008.6524712301164</v>
      </c>
      <c r="J134" s="125">
        <f t="shared" si="686"/>
        <v>52</v>
      </c>
      <c r="K134" s="222">
        <f t="shared" si="686"/>
        <v>4825</v>
      </c>
      <c r="L134" s="123">
        <f t="shared" si="686"/>
        <v>1353.0036323477837</v>
      </c>
      <c r="M134" s="125">
        <f t="shared" si="686"/>
        <v>0</v>
      </c>
      <c r="N134" s="221">
        <f t="shared" si="686"/>
        <v>0</v>
      </c>
      <c r="O134" s="123">
        <f t="shared" si="686"/>
        <v>0</v>
      </c>
      <c r="P134" s="125">
        <f t="shared" si="686"/>
        <v>61</v>
      </c>
      <c r="Q134" s="221">
        <f t="shared" si="686"/>
        <v>5065</v>
      </c>
      <c r="R134" s="123">
        <f t="shared" si="686"/>
        <v>1375.3950920362215</v>
      </c>
      <c r="S134" s="125">
        <f t="shared" si="686"/>
        <v>0</v>
      </c>
      <c r="T134" s="221">
        <f t="shared" si="686"/>
        <v>0</v>
      </c>
      <c r="U134" s="123">
        <f t="shared" si="686"/>
        <v>0</v>
      </c>
      <c r="V134" s="125">
        <f t="shared" si="686"/>
        <v>121</v>
      </c>
      <c r="W134" s="122">
        <f t="shared" si="686"/>
        <v>10580</v>
      </c>
      <c r="X134" s="123">
        <f t="shared" si="686"/>
        <v>2202.519376968834</v>
      </c>
      <c r="Y134" s="125">
        <f t="shared" si="686"/>
        <v>63</v>
      </c>
      <c r="Z134" s="122">
        <f t="shared" si="686"/>
        <v>5150</v>
      </c>
      <c r="AA134" s="123">
        <f t="shared" si="686"/>
        <v>1276.1212946848054</v>
      </c>
      <c r="AB134" s="125">
        <f t="shared" si="686"/>
        <v>71</v>
      </c>
      <c r="AC134" s="221">
        <f t="shared" si="686"/>
        <v>6579.99</v>
      </c>
      <c r="AD134" s="123">
        <f t="shared" si="686"/>
        <v>1292.3449208576337</v>
      </c>
      <c r="AE134" s="125">
        <f t="shared" si="686"/>
        <v>49</v>
      </c>
      <c r="AF134" s="170">
        <f t="shared" si="686"/>
        <v>4765</v>
      </c>
      <c r="AG134" s="123">
        <f t="shared" si="686"/>
        <v>1433.3353050128453</v>
      </c>
      <c r="AH134" s="125">
        <f t="shared" si="686"/>
        <v>0</v>
      </c>
      <c r="AI134" s="170">
        <f t="shared" si="686"/>
        <v>0</v>
      </c>
      <c r="AJ134" s="123">
        <f t="shared" si="686"/>
        <v>0</v>
      </c>
      <c r="AK134" s="125">
        <f t="shared" si="686"/>
        <v>0</v>
      </c>
      <c r="AL134" s="170">
        <f t="shared" si="686"/>
        <v>0</v>
      </c>
      <c r="AM134" s="123">
        <f t="shared" ref="AM134:BH134" si="687">SUM(AM131:AM133)</f>
        <v>0</v>
      </c>
      <c r="AN134" s="125">
        <f t="shared" si="687"/>
        <v>0</v>
      </c>
      <c r="AO134" s="170">
        <f t="shared" si="687"/>
        <v>0</v>
      </c>
      <c r="AP134" s="123">
        <f t="shared" si="687"/>
        <v>0</v>
      </c>
      <c r="AQ134" s="125">
        <f t="shared" si="687"/>
        <v>0</v>
      </c>
      <c r="AR134" s="122">
        <f t="shared" si="687"/>
        <v>0</v>
      </c>
      <c r="AS134" s="123">
        <f t="shared" si="687"/>
        <v>0</v>
      </c>
      <c r="AT134" s="125">
        <f t="shared" si="687"/>
        <v>0</v>
      </c>
      <c r="AU134" s="122">
        <f t="shared" si="687"/>
        <v>0</v>
      </c>
      <c r="AV134" s="123">
        <f t="shared" si="687"/>
        <v>0</v>
      </c>
      <c r="AW134" s="125">
        <f t="shared" si="687"/>
        <v>0</v>
      </c>
      <c r="AX134" s="122">
        <f t="shared" si="687"/>
        <v>0</v>
      </c>
      <c r="AY134" s="123">
        <f t="shared" si="687"/>
        <v>0</v>
      </c>
      <c r="AZ134" s="125">
        <f t="shared" si="687"/>
        <v>0</v>
      </c>
      <c r="BA134" s="170">
        <f t="shared" si="687"/>
        <v>0</v>
      </c>
      <c r="BB134" s="123">
        <f t="shared" si="687"/>
        <v>0</v>
      </c>
      <c r="BC134" s="125">
        <f t="shared" si="687"/>
        <v>0</v>
      </c>
      <c r="BD134" s="170">
        <f t="shared" si="687"/>
        <v>0</v>
      </c>
      <c r="BE134" s="123">
        <f t="shared" si="687"/>
        <v>0</v>
      </c>
      <c r="BF134" s="125">
        <f t="shared" si="687"/>
        <v>0</v>
      </c>
      <c r="BG134" s="122">
        <f t="shared" si="687"/>
        <v>0</v>
      </c>
      <c r="BH134" s="123">
        <f t="shared" si="687"/>
        <v>0</v>
      </c>
      <c r="BM134" s="65"/>
      <c r="BO134" s="65"/>
      <c r="BP134" s="65"/>
      <c r="BQ134" s="65"/>
      <c r="BR134" s="65"/>
      <c r="BS134" s="65"/>
      <c r="BT134" s="65"/>
      <c r="BU134" s="65"/>
      <c r="JV134" s="53"/>
      <c r="JW134" s="50">
        <f t="shared" ref="JW134" si="688">SUM(JW5:JW128)</f>
        <v>0</v>
      </c>
      <c r="JX134" s="50">
        <f t="shared" ref="JX134:MI134" si="689">SUM(JX5:JX128)</f>
        <v>0</v>
      </c>
      <c r="JY134" s="50">
        <f t="shared" si="689"/>
        <v>0</v>
      </c>
      <c r="JZ134" s="50">
        <f t="shared" si="689"/>
        <v>0</v>
      </c>
      <c r="KA134" s="50">
        <f t="shared" si="689"/>
        <v>0</v>
      </c>
      <c r="KB134" s="50">
        <f t="shared" si="689"/>
        <v>0</v>
      </c>
      <c r="KC134" s="50">
        <f t="shared" si="689"/>
        <v>0</v>
      </c>
      <c r="KD134" s="50">
        <f t="shared" si="689"/>
        <v>0</v>
      </c>
      <c r="KE134" s="50">
        <f t="shared" si="689"/>
        <v>0</v>
      </c>
      <c r="KF134" s="50">
        <f t="shared" si="689"/>
        <v>0</v>
      </c>
      <c r="KG134" s="50">
        <f t="shared" si="689"/>
        <v>0</v>
      </c>
      <c r="KH134" s="50">
        <f t="shared" si="689"/>
        <v>0</v>
      </c>
      <c r="KI134" s="50">
        <f t="shared" si="689"/>
        <v>0</v>
      </c>
      <c r="KJ134" s="50">
        <f t="shared" si="689"/>
        <v>0</v>
      </c>
      <c r="KK134" s="50">
        <f t="shared" si="689"/>
        <v>0</v>
      </c>
      <c r="KL134" s="50">
        <f t="shared" si="689"/>
        <v>0</v>
      </c>
      <c r="KM134" s="50">
        <f t="shared" si="689"/>
        <v>0</v>
      </c>
      <c r="KN134" s="50">
        <f t="shared" si="689"/>
        <v>0</v>
      </c>
      <c r="KO134" s="50">
        <f t="shared" si="689"/>
        <v>0</v>
      </c>
      <c r="KP134" s="50">
        <f t="shared" si="689"/>
        <v>0</v>
      </c>
      <c r="KQ134" s="50">
        <f t="shared" si="689"/>
        <v>0</v>
      </c>
      <c r="KR134" s="50">
        <f t="shared" si="689"/>
        <v>0</v>
      </c>
      <c r="KS134" s="50">
        <f t="shared" si="689"/>
        <v>0</v>
      </c>
      <c r="KT134" s="50">
        <f t="shared" si="689"/>
        <v>0</v>
      </c>
      <c r="KU134" s="50">
        <f t="shared" si="689"/>
        <v>0</v>
      </c>
      <c r="KV134" s="50">
        <f t="shared" si="689"/>
        <v>0</v>
      </c>
      <c r="KW134" s="50">
        <f t="shared" si="689"/>
        <v>0</v>
      </c>
      <c r="KX134" s="50">
        <f t="shared" si="689"/>
        <v>0</v>
      </c>
      <c r="KY134" s="50">
        <f t="shared" si="689"/>
        <v>0</v>
      </c>
      <c r="KZ134" s="50">
        <f t="shared" si="689"/>
        <v>0</v>
      </c>
      <c r="LA134" s="50">
        <f t="shared" si="689"/>
        <v>0</v>
      </c>
      <c r="LB134" s="50">
        <f t="shared" si="689"/>
        <v>0</v>
      </c>
      <c r="LC134" s="50">
        <f t="shared" si="689"/>
        <v>0</v>
      </c>
      <c r="LD134" s="50">
        <f t="shared" si="689"/>
        <v>0</v>
      </c>
      <c r="LE134" s="50">
        <f t="shared" si="689"/>
        <v>0</v>
      </c>
      <c r="LF134" s="50">
        <f t="shared" si="689"/>
        <v>0</v>
      </c>
      <c r="LG134" s="50">
        <f t="shared" si="689"/>
        <v>0</v>
      </c>
      <c r="LH134" s="50">
        <f t="shared" si="689"/>
        <v>0</v>
      </c>
      <c r="LI134" s="50">
        <f t="shared" si="689"/>
        <v>0</v>
      </c>
      <c r="LJ134" s="50">
        <f t="shared" si="689"/>
        <v>0</v>
      </c>
      <c r="LK134" s="50">
        <f t="shared" si="689"/>
        <v>0</v>
      </c>
      <c r="LL134" s="50">
        <f t="shared" si="689"/>
        <v>0</v>
      </c>
      <c r="LM134" s="50">
        <f t="shared" si="689"/>
        <v>0</v>
      </c>
      <c r="LN134" s="50">
        <f t="shared" si="689"/>
        <v>0</v>
      </c>
      <c r="LO134" s="50">
        <f t="shared" si="689"/>
        <v>0</v>
      </c>
      <c r="LP134" s="50">
        <f t="shared" si="689"/>
        <v>0</v>
      </c>
      <c r="LQ134" s="50">
        <f t="shared" si="689"/>
        <v>0</v>
      </c>
      <c r="LR134" s="50">
        <f t="shared" si="689"/>
        <v>0</v>
      </c>
      <c r="LS134" s="50">
        <f t="shared" si="689"/>
        <v>0</v>
      </c>
      <c r="LT134" s="50">
        <f t="shared" si="689"/>
        <v>0</v>
      </c>
      <c r="LU134" s="50">
        <f t="shared" si="689"/>
        <v>6</v>
      </c>
      <c r="LV134" s="50">
        <f t="shared" si="689"/>
        <v>0</v>
      </c>
      <c r="LW134" s="50">
        <f t="shared" si="689"/>
        <v>0</v>
      </c>
      <c r="LX134" s="50">
        <f t="shared" si="689"/>
        <v>0</v>
      </c>
      <c r="LY134" s="50">
        <f t="shared" si="689"/>
        <v>0</v>
      </c>
      <c r="LZ134" s="50">
        <f t="shared" si="689"/>
        <v>0</v>
      </c>
      <c r="MA134" s="50">
        <f t="shared" si="689"/>
        <v>0</v>
      </c>
      <c r="MB134" s="50">
        <f t="shared" si="689"/>
        <v>0</v>
      </c>
      <c r="MC134" s="50">
        <f t="shared" si="689"/>
        <v>0</v>
      </c>
      <c r="MD134" s="50">
        <f t="shared" si="689"/>
        <v>0</v>
      </c>
      <c r="ME134" s="50">
        <f t="shared" si="689"/>
        <v>0</v>
      </c>
      <c r="MF134" s="50">
        <f t="shared" si="689"/>
        <v>0</v>
      </c>
      <c r="MG134" s="50">
        <f t="shared" si="689"/>
        <v>0</v>
      </c>
      <c r="MH134" s="50">
        <f t="shared" si="689"/>
        <v>0</v>
      </c>
      <c r="MI134" s="50">
        <f t="shared" si="689"/>
        <v>0</v>
      </c>
      <c r="MJ134" s="50">
        <f t="shared" ref="MJ134:OU134" si="690">SUM(MJ5:MJ128)</f>
        <v>0</v>
      </c>
      <c r="MK134" s="50">
        <f t="shared" si="690"/>
        <v>0</v>
      </c>
      <c r="ML134" s="50">
        <f t="shared" si="690"/>
        <v>0</v>
      </c>
      <c r="MM134" s="50">
        <f t="shared" si="690"/>
        <v>0</v>
      </c>
      <c r="MN134" s="50">
        <f t="shared" si="690"/>
        <v>0</v>
      </c>
      <c r="MO134" s="50">
        <f t="shared" si="690"/>
        <v>0</v>
      </c>
      <c r="MP134" s="50">
        <f t="shared" si="690"/>
        <v>0</v>
      </c>
      <c r="MQ134" s="50">
        <f t="shared" si="690"/>
        <v>0</v>
      </c>
      <c r="MR134" s="50">
        <f t="shared" si="690"/>
        <v>0</v>
      </c>
      <c r="MS134" s="50">
        <f t="shared" si="690"/>
        <v>0</v>
      </c>
      <c r="MT134" s="50">
        <f t="shared" si="690"/>
        <v>0</v>
      </c>
      <c r="MU134" s="50">
        <f t="shared" si="690"/>
        <v>0</v>
      </c>
      <c r="MV134" s="50">
        <f t="shared" si="690"/>
        <v>0</v>
      </c>
      <c r="MW134" s="50">
        <f t="shared" si="690"/>
        <v>0</v>
      </c>
      <c r="MX134" s="50">
        <f t="shared" si="690"/>
        <v>2</v>
      </c>
      <c r="MY134" s="50">
        <f t="shared" si="690"/>
        <v>0</v>
      </c>
      <c r="MZ134" s="50">
        <f t="shared" si="690"/>
        <v>5</v>
      </c>
      <c r="NA134" s="50">
        <f t="shared" si="690"/>
        <v>0</v>
      </c>
      <c r="NB134" s="50">
        <f t="shared" si="690"/>
        <v>2</v>
      </c>
      <c r="NC134" s="50">
        <f t="shared" si="690"/>
        <v>0</v>
      </c>
      <c r="ND134" s="50">
        <f t="shared" si="690"/>
        <v>0</v>
      </c>
      <c r="NE134" s="50">
        <f t="shared" si="690"/>
        <v>0</v>
      </c>
      <c r="NF134" s="50">
        <f t="shared" si="690"/>
        <v>0</v>
      </c>
      <c r="NG134" s="50">
        <f t="shared" si="690"/>
        <v>0</v>
      </c>
      <c r="NH134" s="50">
        <f t="shared" si="690"/>
        <v>0</v>
      </c>
      <c r="NI134" s="50">
        <f t="shared" si="690"/>
        <v>0</v>
      </c>
      <c r="NJ134" s="50">
        <f t="shared" si="690"/>
        <v>0</v>
      </c>
      <c r="NK134" s="50">
        <f t="shared" si="690"/>
        <v>0</v>
      </c>
      <c r="NL134" s="50">
        <f t="shared" si="690"/>
        <v>0</v>
      </c>
      <c r="NM134" s="50">
        <f t="shared" si="690"/>
        <v>0</v>
      </c>
      <c r="NN134" s="50">
        <f t="shared" si="690"/>
        <v>0</v>
      </c>
      <c r="NO134" s="50">
        <f t="shared" si="690"/>
        <v>0</v>
      </c>
      <c r="NP134" s="50">
        <f t="shared" si="690"/>
        <v>0</v>
      </c>
      <c r="NQ134" s="50">
        <f t="shared" si="690"/>
        <v>0</v>
      </c>
      <c r="NR134" s="50">
        <f t="shared" si="690"/>
        <v>0</v>
      </c>
      <c r="NS134" s="50">
        <f t="shared" si="690"/>
        <v>0</v>
      </c>
      <c r="NT134" s="50">
        <f t="shared" si="690"/>
        <v>0</v>
      </c>
      <c r="NU134" s="50">
        <f t="shared" si="690"/>
        <v>0</v>
      </c>
      <c r="NV134" s="50">
        <f t="shared" si="690"/>
        <v>0</v>
      </c>
      <c r="NW134" s="50">
        <f t="shared" si="690"/>
        <v>0</v>
      </c>
      <c r="NX134" s="50">
        <f t="shared" si="690"/>
        <v>0</v>
      </c>
      <c r="NY134" s="50">
        <f t="shared" si="690"/>
        <v>0</v>
      </c>
      <c r="NZ134" s="50">
        <f t="shared" si="690"/>
        <v>0</v>
      </c>
      <c r="OA134" s="50">
        <f t="shared" si="690"/>
        <v>0</v>
      </c>
      <c r="OB134" s="50">
        <f t="shared" si="690"/>
        <v>0</v>
      </c>
      <c r="OC134" s="50">
        <f t="shared" si="690"/>
        <v>0</v>
      </c>
      <c r="OD134" s="50">
        <f t="shared" si="690"/>
        <v>0</v>
      </c>
      <c r="OE134" s="50">
        <f t="shared" si="690"/>
        <v>0</v>
      </c>
      <c r="OF134" s="50">
        <f t="shared" si="690"/>
        <v>0</v>
      </c>
      <c r="OG134" s="50">
        <f t="shared" si="690"/>
        <v>0</v>
      </c>
      <c r="OH134" s="50">
        <f t="shared" si="690"/>
        <v>0</v>
      </c>
      <c r="OI134" s="50">
        <f t="shared" si="690"/>
        <v>0</v>
      </c>
      <c r="OJ134" s="50">
        <f t="shared" si="690"/>
        <v>0</v>
      </c>
      <c r="OK134" s="50">
        <f t="shared" si="690"/>
        <v>0</v>
      </c>
      <c r="OL134" s="50">
        <f t="shared" si="690"/>
        <v>0</v>
      </c>
      <c r="OM134" s="50">
        <f t="shared" si="690"/>
        <v>0</v>
      </c>
      <c r="ON134" s="50">
        <f t="shared" si="690"/>
        <v>0</v>
      </c>
      <c r="OO134" s="50">
        <f t="shared" si="690"/>
        <v>0</v>
      </c>
      <c r="OP134" s="50">
        <f t="shared" si="690"/>
        <v>0</v>
      </c>
      <c r="OQ134" s="50">
        <f t="shared" si="690"/>
        <v>0</v>
      </c>
      <c r="OR134" s="50">
        <f t="shared" si="690"/>
        <v>0</v>
      </c>
      <c r="OS134" s="50">
        <f t="shared" si="690"/>
        <v>0</v>
      </c>
      <c r="OT134" s="50">
        <f t="shared" si="690"/>
        <v>0</v>
      </c>
      <c r="OU134" s="50">
        <f t="shared" si="690"/>
        <v>0</v>
      </c>
      <c r="OV134" s="50">
        <f t="shared" ref="OV134:RG134" si="691">SUM(OV5:OV128)</f>
        <v>37</v>
      </c>
      <c r="OW134" s="50">
        <f t="shared" si="691"/>
        <v>35</v>
      </c>
      <c r="OX134" s="50">
        <f t="shared" si="691"/>
        <v>0</v>
      </c>
      <c r="OY134" s="50">
        <f t="shared" si="691"/>
        <v>10</v>
      </c>
      <c r="OZ134" s="50">
        <f t="shared" si="691"/>
        <v>5</v>
      </c>
      <c r="PA134" s="50">
        <f t="shared" si="691"/>
        <v>5</v>
      </c>
      <c r="PB134" s="50">
        <f t="shared" si="691"/>
        <v>5</v>
      </c>
      <c r="PC134" s="50">
        <f t="shared" si="691"/>
        <v>5</v>
      </c>
      <c r="PD134" s="50">
        <f t="shared" si="691"/>
        <v>0</v>
      </c>
      <c r="PE134" s="50">
        <f t="shared" si="691"/>
        <v>5</v>
      </c>
      <c r="PF134" s="50">
        <f t="shared" si="691"/>
        <v>5</v>
      </c>
      <c r="PG134" s="50">
        <f t="shared" si="691"/>
        <v>0</v>
      </c>
      <c r="PH134" s="50">
        <f t="shared" si="691"/>
        <v>0</v>
      </c>
      <c r="PI134" s="50">
        <f t="shared" si="691"/>
        <v>0</v>
      </c>
      <c r="PJ134" s="50">
        <f t="shared" si="691"/>
        <v>0</v>
      </c>
      <c r="PK134" s="50">
        <f t="shared" si="691"/>
        <v>0</v>
      </c>
      <c r="PL134" s="50">
        <f t="shared" si="691"/>
        <v>0</v>
      </c>
      <c r="PM134" s="50">
        <f t="shared" si="691"/>
        <v>0</v>
      </c>
      <c r="PN134" s="50">
        <f t="shared" si="691"/>
        <v>0</v>
      </c>
      <c r="PO134" s="50">
        <f t="shared" si="691"/>
        <v>0</v>
      </c>
      <c r="PP134" s="50">
        <f t="shared" si="691"/>
        <v>0</v>
      </c>
      <c r="PQ134" s="50">
        <f t="shared" si="691"/>
        <v>0</v>
      </c>
      <c r="PR134" s="50">
        <f t="shared" si="691"/>
        <v>5</v>
      </c>
      <c r="PS134" s="50">
        <f t="shared" si="691"/>
        <v>12</v>
      </c>
      <c r="PT134" s="50">
        <f t="shared" si="691"/>
        <v>12</v>
      </c>
      <c r="PU134" s="50">
        <f t="shared" si="691"/>
        <v>12</v>
      </c>
      <c r="PV134" s="50">
        <f t="shared" si="691"/>
        <v>10</v>
      </c>
      <c r="PW134" s="50">
        <f t="shared" si="691"/>
        <v>17</v>
      </c>
      <c r="PX134" s="50">
        <f t="shared" si="691"/>
        <v>5</v>
      </c>
      <c r="PY134" s="50">
        <f t="shared" si="691"/>
        <v>5</v>
      </c>
      <c r="PZ134" s="50">
        <f t="shared" si="691"/>
        <v>5</v>
      </c>
      <c r="QA134" s="50">
        <f t="shared" si="691"/>
        <v>5</v>
      </c>
      <c r="QB134" s="50">
        <f t="shared" si="691"/>
        <v>5</v>
      </c>
      <c r="QC134" s="50">
        <f t="shared" si="691"/>
        <v>15</v>
      </c>
      <c r="QD134" s="50">
        <f t="shared" si="691"/>
        <v>5</v>
      </c>
      <c r="QE134" s="50">
        <f t="shared" si="691"/>
        <v>3</v>
      </c>
      <c r="QF134" s="50">
        <f t="shared" si="691"/>
        <v>0</v>
      </c>
      <c r="QG134" s="50">
        <f t="shared" si="691"/>
        <v>3</v>
      </c>
      <c r="QH134" s="50">
        <f t="shared" si="691"/>
        <v>7</v>
      </c>
      <c r="QI134" s="50">
        <f t="shared" si="691"/>
        <v>5</v>
      </c>
      <c r="QJ134" s="50">
        <f t="shared" si="691"/>
        <v>3</v>
      </c>
      <c r="QK134" s="50">
        <f t="shared" si="691"/>
        <v>5</v>
      </c>
      <c r="QL134" s="50">
        <f t="shared" si="691"/>
        <v>6</v>
      </c>
      <c r="QM134" s="50">
        <f t="shared" si="691"/>
        <v>8</v>
      </c>
      <c r="QN134" s="50">
        <f t="shared" si="691"/>
        <v>5</v>
      </c>
      <c r="QO134" s="50">
        <f t="shared" si="691"/>
        <v>8</v>
      </c>
      <c r="QP134" s="50">
        <f t="shared" si="691"/>
        <v>4</v>
      </c>
      <c r="QQ134" s="50">
        <f t="shared" si="691"/>
        <v>10</v>
      </c>
      <c r="QR134" s="50">
        <f t="shared" si="691"/>
        <v>10</v>
      </c>
      <c r="QS134" s="50">
        <f t="shared" si="691"/>
        <v>10</v>
      </c>
      <c r="QT134" s="50">
        <f t="shared" si="691"/>
        <v>15</v>
      </c>
      <c r="QU134" s="50">
        <f t="shared" si="691"/>
        <v>26</v>
      </c>
      <c r="QV134" s="50">
        <f t="shared" si="691"/>
        <v>69</v>
      </c>
      <c r="QW134" s="50">
        <f t="shared" si="691"/>
        <v>45</v>
      </c>
      <c r="QX134" s="50">
        <f t="shared" si="691"/>
        <v>45</v>
      </c>
      <c r="QY134" s="50">
        <f t="shared" si="691"/>
        <v>41</v>
      </c>
      <c r="QZ134" s="50">
        <f t="shared" si="691"/>
        <v>45</v>
      </c>
      <c r="RA134" s="50">
        <f t="shared" si="691"/>
        <v>50</v>
      </c>
      <c r="RB134" s="50">
        <f t="shared" si="691"/>
        <v>13</v>
      </c>
      <c r="RC134" s="50">
        <f t="shared" si="691"/>
        <v>67</v>
      </c>
      <c r="RD134" s="50">
        <f t="shared" si="691"/>
        <v>11</v>
      </c>
      <c r="RE134" s="50">
        <f t="shared" si="691"/>
        <v>0</v>
      </c>
      <c r="RF134" s="50">
        <f t="shared" si="691"/>
        <v>41</v>
      </c>
      <c r="RG134" s="50">
        <f t="shared" si="691"/>
        <v>45</v>
      </c>
      <c r="RH134" s="50">
        <f t="shared" ref="RH134:RU134" si="692">SUM(RH5:RH128)</f>
        <v>57</v>
      </c>
      <c r="RI134" s="50">
        <f t="shared" si="692"/>
        <v>96</v>
      </c>
      <c r="RJ134" s="50">
        <f t="shared" si="692"/>
        <v>124</v>
      </c>
      <c r="RK134" s="50">
        <f t="shared" si="692"/>
        <v>154</v>
      </c>
      <c r="RL134" s="50">
        <f t="shared" si="692"/>
        <v>165</v>
      </c>
      <c r="RM134" s="50">
        <f t="shared" si="692"/>
        <v>255</v>
      </c>
      <c r="RN134" s="50">
        <f t="shared" si="692"/>
        <v>436</v>
      </c>
      <c r="RO134" s="50">
        <f t="shared" si="692"/>
        <v>335</v>
      </c>
      <c r="RP134" s="50">
        <f t="shared" si="692"/>
        <v>408</v>
      </c>
      <c r="RQ134" s="50">
        <f t="shared" si="692"/>
        <v>442</v>
      </c>
      <c r="RR134" s="50">
        <f t="shared" si="692"/>
        <v>530</v>
      </c>
      <c r="RS134" s="50">
        <f t="shared" si="692"/>
        <v>528</v>
      </c>
      <c r="RT134" s="50">
        <f t="shared" si="692"/>
        <v>517</v>
      </c>
      <c r="RU134" s="50">
        <f t="shared" si="692"/>
        <v>641</v>
      </c>
      <c r="RV134" s="78"/>
      <c r="RW134" s="50"/>
      <c r="RX134" s="50"/>
    </row>
    <row r="135" spans="1:493" x14ac:dyDescent="0.35">
      <c r="A135" s="7">
        <f t="shared" ca="1" si="650"/>
        <v>135</v>
      </c>
      <c r="BA135"/>
      <c r="BD135"/>
      <c r="BM135" s="65"/>
      <c r="BO135" s="65"/>
      <c r="BP135" s="65"/>
      <c r="BQ135" s="65"/>
      <c r="BR135" s="65"/>
      <c r="BS135" s="65"/>
      <c r="BT135" s="65"/>
      <c r="BU135" s="65"/>
      <c r="JV135" s="1" t="s">
        <v>0</v>
      </c>
      <c r="JW135" s="50"/>
      <c r="JX135" s="50"/>
      <c r="JY135" s="50"/>
      <c r="JZ135" s="50"/>
      <c r="KA135" s="50"/>
      <c r="KB135" s="50"/>
      <c r="KC135" s="50"/>
      <c r="KD135" s="50"/>
      <c r="KE135" s="50"/>
      <c r="KF135" s="50"/>
      <c r="KG135" s="50"/>
      <c r="KH135" s="50"/>
      <c r="KI135" s="50"/>
      <c r="KJ135" s="50"/>
      <c r="KK135" s="50"/>
      <c r="KL135" s="50"/>
      <c r="KM135" s="50"/>
      <c r="KN135" s="50"/>
      <c r="KO135" s="50"/>
      <c r="KP135" s="50"/>
      <c r="KQ135" s="50"/>
      <c r="KR135" s="50"/>
      <c r="KS135" s="50"/>
      <c r="KT135" s="50"/>
      <c r="KU135" s="50"/>
      <c r="KV135" s="50"/>
      <c r="KW135" s="50"/>
      <c r="KX135" s="50"/>
      <c r="KY135" s="50"/>
      <c r="KZ135" s="50"/>
      <c r="LA135" s="50"/>
      <c r="LB135" s="50"/>
      <c r="LC135" s="50"/>
      <c r="LD135" s="50"/>
      <c r="LE135" s="50"/>
      <c r="LF135" s="50"/>
      <c r="LG135" s="50"/>
      <c r="LH135" s="50"/>
      <c r="LI135" s="50"/>
      <c r="LJ135" s="50"/>
      <c r="LK135" s="50"/>
      <c r="LL135" s="50"/>
      <c r="LM135" s="50"/>
      <c r="LN135" s="50"/>
      <c r="LO135" s="50"/>
      <c r="LP135" s="50"/>
      <c r="LQ135" s="50"/>
      <c r="LR135" s="50"/>
      <c r="LS135" s="50"/>
      <c r="LT135" s="50"/>
      <c r="LU135" s="50"/>
      <c r="LV135" s="50"/>
      <c r="LW135" s="50"/>
      <c r="LX135" s="50"/>
      <c r="LY135" s="50"/>
      <c r="LZ135" s="50"/>
      <c r="MA135" s="50"/>
      <c r="MB135" s="50"/>
      <c r="MC135" s="50"/>
      <c r="MD135" s="50"/>
      <c r="ME135" s="50"/>
      <c r="MF135" s="50"/>
      <c r="MG135" s="50"/>
      <c r="MH135" s="50"/>
      <c r="MI135" s="50"/>
      <c r="MJ135" s="50"/>
      <c r="MK135" s="50"/>
      <c r="ML135" s="50"/>
      <c r="MM135" s="50"/>
      <c r="MN135" s="50"/>
      <c r="MO135" s="50"/>
      <c r="MP135" s="50"/>
      <c r="MQ135" s="50"/>
      <c r="MR135" s="50"/>
      <c r="MS135" s="50"/>
      <c r="MT135" s="50"/>
      <c r="MU135" s="50"/>
      <c r="MV135" s="50"/>
      <c r="MW135" s="50"/>
      <c r="MX135" s="50"/>
      <c r="MY135" s="50"/>
      <c r="MZ135" s="50"/>
      <c r="NA135" s="50"/>
      <c r="NB135" s="50"/>
      <c r="NC135" s="50"/>
      <c r="ND135" s="50"/>
      <c r="NE135" s="50"/>
      <c r="NF135" s="50"/>
      <c r="NG135" s="50"/>
      <c r="NH135" s="50"/>
      <c r="NI135" s="50"/>
      <c r="NJ135" s="50"/>
      <c r="NK135" s="50"/>
      <c r="NL135" s="50"/>
      <c r="NM135" s="50"/>
      <c r="NN135" s="50"/>
      <c r="NO135" s="50"/>
      <c r="NP135" s="50"/>
      <c r="NQ135" s="50"/>
      <c r="NR135" s="50"/>
      <c r="NS135" s="50"/>
      <c r="NT135" s="50"/>
      <c r="NU135" s="50"/>
      <c r="NV135" s="50"/>
      <c r="NW135" s="50"/>
      <c r="NX135" s="50"/>
      <c r="NY135" s="50"/>
      <c r="NZ135" s="50"/>
      <c r="OA135" s="50"/>
      <c r="OB135" s="50"/>
      <c r="OC135" s="50"/>
      <c r="OD135" s="50"/>
      <c r="OE135" s="50"/>
      <c r="OF135" s="50"/>
      <c r="OG135" s="50"/>
      <c r="OH135" s="50"/>
      <c r="OI135" s="50"/>
      <c r="OJ135" s="50"/>
      <c r="OK135" s="50"/>
      <c r="OL135" s="50"/>
      <c r="OM135" s="50"/>
      <c r="ON135" s="50"/>
      <c r="OO135" s="50"/>
      <c r="OP135" s="50"/>
      <c r="OQ135" s="50"/>
      <c r="OR135" s="50"/>
      <c r="OS135" s="50"/>
      <c r="OT135" s="50"/>
      <c r="OU135" s="50"/>
      <c r="OV135" s="50"/>
      <c r="OW135" s="50"/>
      <c r="OX135" s="50"/>
      <c r="OY135" s="50"/>
      <c r="OZ135" s="50"/>
      <c r="PA135" s="50"/>
      <c r="PB135" s="50"/>
      <c r="PC135" s="50"/>
      <c r="PD135" s="50"/>
      <c r="PE135" s="50"/>
      <c r="PF135" s="50"/>
      <c r="PG135" s="50"/>
      <c r="PH135" s="50"/>
      <c r="PI135" s="50"/>
      <c r="PJ135" s="50"/>
      <c r="PK135" s="50"/>
      <c r="PL135" s="50"/>
      <c r="PM135" s="50"/>
      <c r="PN135" s="50"/>
      <c r="PO135" s="50"/>
      <c r="PP135" s="50"/>
      <c r="PQ135" s="50"/>
      <c r="PR135" s="50"/>
      <c r="PS135" s="50"/>
      <c r="PT135" s="50"/>
      <c r="PU135" s="50"/>
      <c r="PV135" s="50"/>
      <c r="PW135" s="50"/>
      <c r="PX135" s="50"/>
      <c r="PY135" s="50"/>
      <c r="PZ135" s="50"/>
      <c r="QA135" s="50"/>
      <c r="QB135" s="50"/>
      <c r="QC135" s="50"/>
      <c r="QD135" s="50"/>
      <c r="QE135" s="50"/>
      <c r="QF135" s="50"/>
      <c r="QG135" s="50"/>
      <c r="QH135" s="50"/>
      <c r="QI135" s="50"/>
      <c r="QJ135" s="50"/>
      <c r="QK135" s="50"/>
      <c r="QL135" s="50"/>
      <c r="QM135" s="50"/>
      <c r="QN135" s="50"/>
      <c r="QO135" s="50"/>
      <c r="QP135" s="50"/>
      <c r="QQ135" s="50"/>
      <c r="QR135" s="50"/>
      <c r="QS135" s="50"/>
      <c r="QT135" s="50"/>
      <c r="QU135" s="50"/>
      <c r="QV135" s="50"/>
      <c r="QW135" s="50"/>
      <c r="QX135" s="50"/>
      <c r="QY135" s="50"/>
      <c r="QZ135" s="50"/>
      <c r="RA135" s="50"/>
      <c r="RB135" s="50"/>
      <c r="RC135" s="50"/>
      <c r="RD135" s="50"/>
      <c r="RE135" s="50"/>
      <c r="RF135" s="50"/>
      <c r="RG135" s="50"/>
      <c r="RH135" s="50"/>
      <c r="RI135" s="50"/>
      <c r="RJ135" s="50"/>
      <c r="RK135" s="50"/>
      <c r="RL135" s="50"/>
      <c r="RM135" s="50"/>
      <c r="RN135" s="50"/>
      <c r="RO135" s="50"/>
      <c r="RP135" s="50"/>
      <c r="RQ135" s="50"/>
      <c r="RR135" s="50"/>
      <c r="RS135" s="50"/>
      <c r="RT135" s="50"/>
      <c r="RU135" s="50"/>
      <c r="RW135" s="50"/>
      <c r="RX135" s="50"/>
    </row>
    <row r="136" spans="1:493" x14ac:dyDescent="0.35">
      <c r="A136" s="7">
        <f t="shared" ca="1" si="650"/>
        <v>136</v>
      </c>
      <c r="G136" s="103" t="s">
        <v>105</v>
      </c>
      <c r="H136" s="104" t="s">
        <v>106</v>
      </c>
      <c r="J136" s="103" t="s">
        <v>105</v>
      </c>
      <c r="K136" s="104" t="s">
        <v>106</v>
      </c>
      <c r="M136" s="103" t="s">
        <v>105</v>
      </c>
      <c r="N136" s="104" t="s">
        <v>106</v>
      </c>
      <c r="P136" s="103" t="s">
        <v>105</v>
      </c>
      <c r="Q136" s="104" t="s">
        <v>106</v>
      </c>
      <c r="S136" s="103" t="s">
        <v>105</v>
      </c>
      <c r="T136" s="104" t="s">
        <v>106</v>
      </c>
      <c r="V136" s="103" t="s">
        <v>105</v>
      </c>
      <c r="W136" s="104" t="s">
        <v>106</v>
      </c>
      <c r="Y136" s="103" t="s">
        <v>105</v>
      </c>
      <c r="Z136" s="104" t="s">
        <v>106</v>
      </c>
      <c r="AB136" s="103" t="s">
        <v>105</v>
      </c>
      <c r="AC136" s="104" t="s">
        <v>106</v>
      </c>
      <c r="AE136" s="103" t="s">
        <v>105</v>
      </c>
      <c r="AF136" s="171" t="s">
        <v>106</v>
      </c>
      <c r="AH136" s="103" t="s">
        <v>105</v>
      </c>
      <c r="AI136" s="171" t="s">
        <v>106</v>
      </c>
      <c r="AK136" s="103" t="s">
        <v>105</v>
      </c>
      <c r="AL136" s="171" t="s">
        <v>106</v>
      </c>
      <c r="AN136" s="103" t="s">
        <v>105</v>
      </c>
      <c r="AO136" s="171" t="s">
        <v>106</v>
      </c>
      <c r="AQ136" s="103" t="s">
        <v>105</v>
      </c>
      <c r="AR136" s="104" t="s">
        <v>106</v>
      </c>
      <c r="AT136" s="103" t="s">
        <v>105</v>
      </c>
      <c r="AU136" s="104" t="s">
        <v>106</v>
      </c>
      <c r="AW136" s="103" t="s">
        <v>105</v>
      </c>
      <c r="AX136" s="104" t="s">
        <v>106</v>
      </c>
      <c r="AZ136" s="103" t="s">
        <v>105</v>
      </c>
      <c r="BA136" s="171" t="s">
        <v>106</v>
      </c>
      <c r="BC136" s="103" t="s">
        <v>105</v>
      </c>
      <c r="BD136" s="171" t="s">
        <v>106</v>
      </c>
      <c r="BF136" s="103" t="s">
        <v>105</v>
      </c>
      <c r="BG136" s="104" t="s">
        <v>106</v>
      </c>
      <c r="BM136" s="65"/>
      <c r="BO136" s="65"/>
      <c r="BP136" s="65"/>
      <c r="BQ136" s="65"/>
      <c r="BR136" s="65"/>
      <c r="BS136" s="65"/>
      <c r="BT136" s="65"/>
      <c r="BU136" s="65"/>
      <c r="JV136" s="1"/>
      <c r="JW136" s="50"/>
      <c r="JX136" s="50"/>
      <c r="JY136" s="50"/>
      <c r="JZ136" s="50"/>
      <c r="KA136" s="50"/>
      <c r="KB136" s="50"/>
      <c r="KC136" s="50"/>
      <c r="KD136" s="50"/>
      <c r="KE136" s="50"/>
      <c r="KF136" s="50"/>
      <c r="KG136" s="50"/>
      <c r="KH136" s="50"/>
      <c r="KI136" s="50"/>
      <c r="KJ136" s="50"/>
      <c r="KK136" s="50"/>
      <c r="KL136" s="50"/>
      <c r="KM136" s="50"/>
      <c r="KN136" s="50"/>
      <c r="KO136" s="50"/>
      <c r="KP136" s="50"/>
      <c r="KQ136" s="50"/>
      <c r="KR136" s="50"/>
      <c r="KS136" s="50"/>
      <c r="KT136" s="50"/>
      <c r="KU136" s="50"/>
      <c r="KV136" s="50"/>
      <c r="KW136" s="50"/>
      <c r="KX136" s="50"/>
      <c r="KY136" s="50"/>
      <c r="KZ136" s="50"/>
      <c r="LA136" s="50"/>
      <c r="LB136" s="50"/>
      <c r="LC136" s="50"/>
      <c r="LD136" s="50"/>
      <c r="LE136" s="50"/>
      <c r="LF136" s="50"/>
      <c r="LG136" s="50"/>
      <c r="LH136" s="50"/>
      <c r="LI136" s="50"/>
      <c r="LJ136" s="50"/>
      <c r="LK136" s="50"/>
      <c r="LL136" s="50"/>
      <c r="LM136" s="50"/>
      <c r="LN136" s="50"/>
      <c r="LO136" s="50"/>
      <c r="LP136" s="50"/>
      <c r="LQ136" s="50"/>
      <c r="LR136" s="50"/>
      <c r="LS136" s="50"/>
      <c r="LT136" s="50"/>
      <c r="LU136" s="50"/>
      <c r="LV136" s="50"/>
      <c r="LW136" s="50"/>
      <c r="LX136" s="50"/>
      <c r="LY136" s="50"/>
      <c r="LZ136" s="50"/>
      <c r="MA136" s="50"/>
      <c r="MB136" s="50"/>
      <c r="MC136" s="50"/>
      <c r="MD136" s="50"/>
      <c r="ME136" s="50"/>
      <c r="MF136" s="50"/>
      <c r="MG136" s="50"/>
      <c r="MH136" s="50"/>
      <c r="MI136" s="50"/>
      <c r="MJ136" s="50"/>
      <c r="MK136" s="50"/>
      <c r="ML136" s="50"/>
      <c r="MM136" s="50"/>
      <c r="MN136" s="50"/>
      <c r="MO136" s="50"/>
      <c r="MP136" s="50"/>
      <c r="MQ136" s="50"/>
      <c r="MR136" s="50"/>
      <c r="MS136" s="50"/>
      <c r="MT136" s="50"/>
      <c r="MU136" s="50"/>
      <c r="MV136" s="50"/>
      <c r="MW136" s="50"/>
      <c r="MX136" s="50"/>
      <c r="MY136" s="50"/>
      <c r="MZ136" s="50"/>
      <c r="NA136" s="50"/>
      <c r="NB136" s="50"/>
      <c r="NC136" s="50"/>
      <c r="ND136" s="50"/>
      <c r="NE136" s="50"/>
      <c r="NF136" s="50"/>
      <c r="NG136" s="50"/>
      <c r="NH136" s="50"/>
      <c r="NI136" s="50"/>
      <c r="NJ136" s="50"/>
      <c r="NK136" s="50"/>
      <c r="NL136" s="50"/>
      <c r="NM136" s="50"/>
      <c r="NN136" s="50"/>
      <c r="NO136" s="50"/>
      <c r="NP136" s="50"/>
      <c r="NQ136" s="50"/>
      <c r="NR136" s="50"/>
      <c r="NS136" s="50"/>
      <c r="NT136" s="50"/>
      <c r="NU136" s="50"/>
      <c r="NV136" s="50"/>
      <c r="NW136" s="50"/>
      <c r="NX136" s="50"/>
      <c r="NY136" s="50"/>
      <c r="NZ136" s="50"/>
      <c r="OA136" s="50"/>
      <c r="OB136" s="50"/>
      <c r="OC136" s="50"/>
      <c r="OD136" s="50"/>
      <c r="OE136" s="50"/>
      <c r="OF136" s="50"/>
      <c r="OG136" s="50"/>
      <c r="OH136" s="50"/>
      <c r="OI136" s="50"/>
      <c r="OJ136" s="50"/>
      <c r="OK136" s="50"/>
      <c r="OL136" s="50"/>
      <c r="OM136" s="50"/>
      <c r="ON136" s="50"/>
      <c r="OO136" s="50"/>
      <c r="OP136" s="50"/>
      <c r="OQ136" s="50"/>
      <c r="OR136" s="50"/>
      <c r="OS136" s="50"/>
      <c r="OT136" s="50"/>
      <c r="OU136" s="50"/>
      <c r="OV136" s="50"/>
      <c r="OW136" s="50"/>
      <c r="OX136" s="50"/>
      <c r="OY136" s="50"/>
      <c r="OZ136" s="50"/>
      <c r="PA136" s="50"/>
      <c r="PB136" s="50"/>
      <c r="PC136" s="50"/>
      <c r="PD136" s="50"/>
      <c r="PE136" s="50"/>
      <c r="PF136" s="50"/>
      <c r="PG136" s="50"/>
      <c r="PH136" s="50"/>
      <c r="PI136" s="50"/>
      <c r="PJ136" s="50"/>
      <c r="PK136" s="50"/>
      <c r="PL136" s="50"/>
      <c r="PM136" s="50"/>
      <c r="PN136" s="50"/>
      <c r="PO136" s="50"/>
      <c r="PP136" s="50"/>
      <c r="PQ136" s="50"/>
      <c r="PR136" s="50"/>
      <c r="PS136" s="50"/>
      <c r="PT136" s="50"/>
      <c r="PU136" s="50"/>
      <c r="PV136" s="50"/>
      <c r="PW136" s="50"/>
      <c r="PX136" s="50"/>
      <c r="PY136" s="50"/>
      <c r="PZ136" s="50"/>
      <c r="QA136" s="50"/>
      <c r="QB136" s="50"/>
      <c r="QC136" s="50"/>
      <c r="QD136" s="50"/>
      <c r="QE136" s="50"/>
      <c r="QF136" s="50"/>
      <c r="QG136" s="50"/>
      <c r="QH136" s="50"/>
      <c r="QI136" s="50"/>
      <c r="QJ136" s="50"/>
      <c r="QK136" s="50"/>
      <c r="QL136" s="50"/>
      <c r="QM136" s="50"/>
      <c r="QN136" s="50"/>
      <c r="QO136" s="50"/>
      <c r="QP136" s="50"/>
      <c r="QQ136" s="50"/>
      <c r="QR136" s="50"/>
      <c r="QS136" s="50"/>
      <c r="QT136" s="50"/>
      <c r="QU136" s="50"/>
      <c r="QV136" s="50"/>
      <c r="QW136" s="50"/>
      <c r="QX136" s="50"/>
      <c r="QY136" s="50"/>
      <c r="QZ136" s="50"/>
      <c r="RA136" s="50"/>
      <c r="RB136" s="50"/>
      <c r="RC136" s="50"/>
      <c r="RD136" s="50"/>
      <c r="RE136" s="50"/>
      <c r="RF136" s="50"/>
      <c r="RG136" s="50"/>
      <c r="RH136" s="50"/>
      <c r="RI136" s="50"/>
      <c r="RJ136" s="50"/>
      <c r="RK136" s="50"/>
      <c r="RL136" s="50"/>
      <c r="RM136" s="50"/>
      <c r="RN136" s="50"/>
      <c r="RO136" s="50"/>
      <c r="RP136" s="50"/>
      <c r="RQ136" s="50"/>
      <c r="RR136" s="50"/>
      <c r="RS136" s="50"/>
      <c r="RT136" s="50"/>
      <c r="RU136" s="50"/>
      <c r="RW136" s="50"/>
      <c r="RX136" s="50"/>
    </row>
    <row r="137" spans="1:493" x14ac:dyDescent="0.35">
      <c r="A137" s="7">
        <f t="shared" ca="1" si="650"/>
        <v>137</v>
      </c>
      <c r="C137" t="s">
        <v>58</v>
      </c>
      <c r="G137" s="16">
        <f>E157</f>
        <v>63532.59</v>
      </c>
      <c r="H137" s="16">
        <f>F157</f>
        <v>0</v>
      </c>
      <c r="I137" s="16"/>
      <c r="J137" s="16">
        <f>G157</f>
        <v>66812.59</v>
      </c>
      <c r="K137" s="16">
        <f>H157</f>
        <v>0</v>
      </c>
      <c r="L137" s="16"/>
      <c r="M137" s="16">
        <f>J157</f>
        <v>71637.59</v>
      </c>
      <c r="N137" s="16">
        <f>K157</f>
        <v>0</v>
      </c>
      <c r="O137" s="16"/>
      <c r="P137" s="16">
        <f>M157</f>
        <v>71637.59</v>
      </c>
      <c r="Q137" s="106">
        <f>N157</f>
        <v>0</v>
      </c>
      <c r="R137" s="16"/>
      <c r="S137" s="16">
        <f>P157</f>
        <v>76702.59</v>
      </c>
      <c r="T137" s="106">
        <f>Q157</f>
        <v>0</v>
      </c>
      <c r="U137" s="16"/>
      <c r="V137" s="16">
        <f>S157</f>
        <v>76702.59</v>
      </c>
      <c r="W137" s="106">
        <f>T157</f>
        <v>0</v>
      </c>
      <c r="X137" s="16"/>
      <c r="Y137" s="16">
        <f>V157</f>
        <v>87282.59</v>
      </c>
      <c r="Z137" s="106">
        <f>W157</f>
        <v>0</v>
      </c>
      <c r="AA137" s="16"/>
      <c r="AB137" s="16">
        <f>Y157</f>
        <v>92432.59</v>
      </c>
      <c r="AC137" s="106">
        <f>Z157</f>
        <v>0</v>
      </c>
      <c r="AD137" s="16"/>
      <c r="AE137" s="16">
        <f>AB157</f>
        <v>99012.58</v>
      </c>
      <c r="AF137" s="164">
        <f>AC157</f>
        <v>0</v>
      </c>
      <c r="AG137" s="16"/>
      <c r="AH137" s="16">
        <f>AE157</f>
        <v>103777.58</v>
      </c>
      <c r="AI137" s="164">
        <f>AF157</f>
        <v>0</v>
      </c>
      <c r="AJ137" s="16"/>
      <c r="AK137" s="16">
        <f>AH157</f>
        <v>103777.58</v>
      </c>
      <c r="AL137" s="164">
        <f>AI157</f>
        <v>0</v>
      </c>
      <c r="AM137" s="16"/>
      <c r="AN137" s="16">
        <f>AK157</f>
        <v>103777.58</v>
      </c>
      <c r="AO137" s="164">
        <f>AL157</f>
        <v>0</v>
      </c>
      <c r="AP137" s="16"/>
      <c r="AQ137" s="16">
        <f>AN157</f>
        <v>103777.58</v>
      </c>
      <c r="AR137" s="106">
        <f>AO157</f>
        <v>0</v>
      </c>
      <c r="AS137" s="16"/>
      <c r="AT137" s="16">
        <f>AQ157</f>
        <v>103777.58</v>
      </c>
      <c r="AU137" s="106">
        <f>AR157</f>
        <v>0</v>
      </c>
      <c r="AV137" s="16"/>
      <c r="AW137" s="16">
        <f>AT157</f>
        <v>103777.58</v>
      </c>
      <c r="AX137" s="106">
        <f>AU157</f>
        <v>0</v>
      </c>
      <c r="AY137" s="16"/>
      <c r="AZ137" s="16">
        <f>AW157</f>
        <v>103777.58</v>
      </c>
      <c r="BA137" s="164">
        <f>AX157</f>
        <v>0</v>
      </c>
      <c r="BB137" s="16"/>
      <c r="BC137" s="16">
        <f>AZ157</f>
        <v>103777.58</v>
      </c>
      <c r="BD137" s="164">
        <f>BA157</f>
        <v>0</v>
      </c>
      <c r="BE137" s="16"/>
      <c r="BF137" s="16">
        <f>BC157</f>
        <v>103777.58</v>
      </c>
      <c r="BG137" s="106">
        <f>BD157</f>
        <v>0</v>
      </c>
      <c r="BH137" s="60"/>
      <c r="BM137" s="65"/>
      <c r="BO137" s="65"/>
      <c r="BQ137" s="65"/>
      <c r="BR137" s="65"/>
      <c r="BS137" s="65"/>
      <c r="BT137" s="65"/>
      <c r="BU137" s="65"/>
      <c r="JW137" s="50"/>
      <c r="JX137" s="50"/>
      <c r="JY137" s="50"/>
      <c r="JZ137" s="50"/>
      <c r="KA137" s="50"/>
      <c r="KB137" s="50"/>
      <c r="KC137" s="50"/>
      <c r="KD137" s="50"/>
      <c r="KE137" s="50"/>
      <c r="KF137" s="50"/>
      <c r="KG137" s="50"/>
      <c r="KH137" s="50"/>
      <c r="KI137" s="50"/>
      <c r="KJ137" s="50"/>
      <c r="KK137" s="50"/>
      <c r="KL137" s="50"/>
      <c r="KM137" s="50"/>
      <c r="KN137" s="50"/>
      <c r="KO137" s="50"/>
      <c r="KP137" s="50"/>
      <c r="KQ137" s="50"/>
      <c r="KR137" s="50"/>
      <c r="KS137" s="50"/>
      <c r="KT137" s="50"/>
      <c r="KU137" s="50"/>
      <c r="KV137" s="50"/>
      <c r="KW137" s="50"/>
      <c r="KX137" s="50"/>
      <c r="KY137" s="50"/>
      <c r="KZ137" s="50"/>
      <c r="LA137" s="50"/>
      <c r="LB137" s="50"/>
      <c r="LC137" s="50"/>
      <c r="LD137" s="50"/>
      <c r="LE137" s="50"/>
      <c r="LF137" s="50"/>
      <c r="LG137" s="50"/>
      <c r="LH137" s="50"/>
      <c r="LI137" s="50"/>
      <c r="LJ137" s="50"/>
      <c r="LK137" s="50"/>
      <c r="LL137" s="50"/>
      <c r="LM137" s="50"/>
      <c r="LN137" s="50"/>
      <c r="LO137" s="50"/>
      <c r="LP137" s="50"/>
      <c r="LQ137" s="50"/>
      <c r="LR137" s="50"/>
      <c r="LS137" s="50"/>
      <c r="LT137" s="50"/>
      <c r="LU137" s="50"/>
      <c r="LV137" s="50"/>
      <c r="LW137" s="50"/>
      <c r="LX137" s="50"/>
      <c r="LY137" s="50"/>
      <c r="LZ137" s="50"/>
      <c r="MA137" s="50"/>
      <c r="MB137" s="50"/>
      <c r="MC137" s="50"/>
      <c r="MD137" s="50"/>
      <c r="ME137" s="50"/>
      <c r="MF137" s="50"/>
      <c r="MG137" s="50"/>
      <c r="MH137" s="50"/>
      <c r="MI137" s="50"/>
      <c r="MJ137" s="50"/>
      <c r="MK137" s="50"/>
      <c r="ML137" s="50"/>
      <c r="MM137" s="50"/>
      <c r="MN137" s="50"/>
      <c r="MO137" s="50"/>
      <c r="MP137" s="50"/>
      <c r="MQ137" s="50"/>
      <c r="MR137" s="50"/>
      <c r="MS137" s="50"/>
      <c r="MT137" s="50"/>
      <c r="MU137" s="50"/>
      <c r="MV137" s="50"/>
      <c r="MW137" s="50"/>
      <c r="MX137" s="50"/>
      <c r="MY137" s="50"/>
      <c r="MZ137" s="50"/>
      <c r="NA137" s="50"/>
      <c r="NB137" s="50"/>
      <c r="NC137" s="50"/>
      <c r="ND137" s="50"/>
      <c r="NE137" s="50"/>
      <c r="NF137" s="50"/>
      <c r="NG137" s="50"/>
      <c r="NH137" s="50"/>
      <c r="NI137" s="50"/>
      <c r="NJ137" s="50"/>
      <c r="NK137" s="50"/>
      <c r="NL137" s="50"/>
      <c r="NM137" s="50"/>
      <c r="NN137" s="50"/>
      <c r="NO137" s="50"/>
      <c r="NP137" s="50"/>
      <c r="NQ137" s="50"/>
      <c r="NR137" s="50"/>
      <c r="NS137" s="50"/>
      <c r="NT137" s="50"/>
      <c r="NU137" s="50"/>
      <c r="NV137" s="50"/>
      <c r="NW137" s="50"/>
      <c r="NX137" s="50"/>
      <c r="NY137" s="50"/>
      <c r="NZ137" s="50"/>
      <c r="OA137" s="50"/>
      <c r="OB137" s="50"/>
      <c r="OC137" s="50"/>
      <c r="OD137" s="50"/>
      <c r="OE137" s="50"/>
      <c r="OF137" s="50"/>
      <c r="OG137" s="50"/>
      <c r="OH137" s="50"/>
      <c r="OI137" s="50"/>
      <c r="OJ137" s="50"/>
      <c r="OK137" s="50"/>
      <c r="OL137" s="50"/>
      <c r="OM137" s="50"/>
      <c r="ON137" s="50"/>
      <c r="OO137" s="50"/>
      <c r="OP137" s="50"/>
      <c r="OQ137" s="50"/>
      <c r="OR137" s="50"/>
      <c r="OS137" s="50"/>
      <c r="OT137" s="50"/>
      <c r="OU137" s="50"/>
      <c r="OV137" s="50"/>
      <c r="OW137" s="50"/>
      <c r="OX137" s="50"/>
      <c r="OY137" s="50"/>
      <c r="OZ137" s="50"/>
      <c r="PA137" s="50"/>
      <c r="PB137" s="50"/>
      <c r="PC137" s="50"/>
      <c r="PD137" s="50"/>
      <c r="PE137" s="50"/>
      <c r="PF137" s="50"/>
      <c r="PG137" s="50"/>
      <c r="PH137" s="50"/>
      <c r="PI137" s="50"/>
      <c r="PJ137" s="50"/>
      <c r="PK137" s="50"/>
      <c r="PL137" s="50"/>
      <c r="PM137" s="50"/>
      <c r="PN137" s="50"/>
      <c r="PO137" s="50"/>
      <c r="PP137" s="50"/>
      <c r="PQ137" s="50"/>
      <c r="PR137" s="50"/>
      <c r="PS137" s="50"/>
      <c r="PT137" s="50"/>
      <c r="PU137" s="50"/>
      <c r="PV137" s="50"/>
      <c r="PW137" s="50"/>
      <c r="PX137" s="50"/>
      <c r="PY137" s="50"/>
      <c r="PZ137" s="50"/>
      <c r="QA137" s="50"/>
      <c r="QB137" s="50"/>
      <c r="QC137" s="50"/>
      <c r="QD137" s="50"/>
      <c r="QE137" s="50"/>
      <c r="QF137" s="50"/>
      <c r="QG137" s="50"/>
      <c r="QH137" s="50"/>
      <c r="QI137" s="50"/>
      <c r="QJ137" s="50"/>
      <c r="QK137" s="50"/>
      <c r="QL137" s="50"/>
      <c r="QM137" s="50"/>
      <c r="QN137" s="50"/>
      <c r="QO137" s="50"/>
      <c r="QP137" s="50"/>
      <c r="QQ137" s="50"/>
      <c r="QR137" s="50"/>
      <c r="QS137" s="50"/>
      <c r="QT137" s="50"/>
      <c r="QU137" s="50"/>
      <c r="QV137" s="50"/>
      <c r="QW137" s="50"/>
      <c r="QX137" s="50"/>
      <c r="QY137" s="50"/>
      <c r="QZ137" s="50"/>
      <c r="RA137" s="50"/>
      <c r="RB137" s="50"/>
      <c r="RC137" s="50"/>
      <c r="RD137" s="50"/>
      <c r="RE137" s="50"/>
      <c r="RF137" s="50"/>
      <c r="RG137" s="50"/>
      <c r="RH137" s="50"/>
      <c r="RI137" s="50"/>
      <c r="RJ137" s="50"/>
      <c r="RK137" s="50"/>
      <c r="RL137" s="50"/>
      <c r="RM137" s="50"/>
      <c r="RN137" s="50"/>
      <c r="RO137" s="50"/>
      <c r="RP137" s="50"/>
      <c r="RQ137" s="50"/>
      <c r="RR137" s="50"/>
      <c r="RS137" s="50"/>
      <c r="RT137" s="50"/>
      <c r="RU137" s="50"/>
      <c r="RW137" s="50"/>
    </row>
    <row r="138" spans="1:493" x14ac:dyDescent="0.35">
      <c r="A138" s="7">
        <f t="shared" ca="1" si="650"/>
        <v>138</v>
      </c>
      <c r="C138" s="75" t="s">
        <v>129</v>
      </c>
      <c r="D138" s="75"/>
      <c r="G138" s="111"/>
      <c r="H138" s="106">
        <f>G138</f>
        <v>0</v>
      </c>
      <c r="I138" s="60"/>
      <c r="J138" s="111"/>
      <c r="K138" s="106">
        <f>J138</f>
        <v>0</v>
      </c>
      <c r="L138" s="60"/>
      <c r="M138" s="111"/>
      <c r="N138" s="106">
        <f>M138</f>
        <v>0</v>
      </c>
      <c r="O138" s="60"/>
      <c r="P138" s="111"/>
      <c r="Q138" s="106">
        <f>P138</f>
        <v>0</v>
      </c>
      <c r="R138" s="60"/>
      <c r="S138" s="111"/>
      <c r="T138" s="106">
        <f>S138</f>
        <v>0</v>
      </c>
      <c r="U138" s="60"/>
      <c r="V138" s="111"/>
      <c r="W138" s="106">
        <f>V138</f>
        <v>0</v>
      </c>
      <c r="X138" s="60"/>
      <c r="Y138" s="111"/>
      <c r="Z138" s="106">
        <f>Y138</f>
        <v>0</v>
      </c>
      <c r="AA138" s="60"/>
      <c r="AB138" s="111"/>
      <c r="AC138" s="106">
        <f>AB138</f>
        <v>0</v>
      </c>
      <c r="AD138" s="60"/>
      <c r="AE138" s="111"/>
      <c r="AF138" s="164">
        <f>AE138</f>
        <v>0</v>
      </c>
      <c r="AG138" s="60"/>
      <c r="AH138" s="111"/>
      <c r="AI138" s="164">
        <f>AH138</f>
        <v>0</v>
      </c>
      <c r="AJ138" s="60"/>
      <c r="AK138" s="111"/>
      <c r="AL138" s="164">
        <f>AK138</f>
        <v>0</v>
      </c>
      <c r="AM138" s="60"/>
      <c r="AN138" s="111"/>
      <c r="AO138" s="164">
        <f>AN138</f>
        <v>0</v>
      </c>
      <c r="AP138" s="60"/>
      <c r="AQ138" s="111"/>
      <c r="AR138" s="106">
        <f>AQ138</f>
        <v>0</v>
      </c>
      <c r="AS138" s="60"/>
      <c r="AT138" s="111"/>
      <c r="AU138" s="106">
        <f>AT138</f>
        <v>0</v>
      </c>
      <c r="AV138" s="60"/>
      <c r="AW138" s="111"/>
      <c r="AX138" s="106">
        <f>AW138</f>
        <v>0</v>
      </c>
      <c r="AY138" s="60"/>
      <c r="AZ138" s="111"/>
      <c r="BA138" s="106">
        <f>AZ138</f>
        <v>0</v>
      </c>
      <c r="BB138" s="60"/>
      <c r="BC138" s="111"/>
      <c r="BD138" s="106">
        <f>BC138</f>
        <v>0</v>
      </c>
      <c r="BE138" s="60"/>
      <c r="BF138" s="111"/>
      <c r="BG138" s="106">
        <f>BF138</f>
        <v>0</v>
      </c>
      <c r="BH138" s="60"/>
      <c r="BM138" s="65"/>
      <c r="BS138" s="1"/>
      <c r="BT138" s="124"/>
      <c r="JW138" s="50"/>
      <c r="JX138" s="50"/>
      <c r="JY138" s="50"/>
      <c r="JZ138" s="50"/>
      <c r="KA138" s="50"/>
      <c r="KB138" s="50"/>
      <c r="KC138" s="50"/>
      <c r="KD138" s="50"/>
      <c r="KE138" s="50"/>
      <c r="KF138" s="50"/>
      <c r="KG138" s="50"/>
      <c r="KH138" s="50"/>
      <c r="KI138" s="50"/>
      <c r="KJ138" s="50"/>
      <c r="KK138" s="50"/>
      <c r="KL138" s="50"/>
      <c r="KM138" s="50"/>
      <c r="KN138" s="50"/>
      <c r="KO138" s="50"/>
      <c r="KP138" s="50"/>
      <c r="KQ138" s="50"/>
      <c r="KR138" s="50"/>
      <c r="KS138" s="50"/>
      <c r="KT138" s="50"/>
      <c r="KU138" s="50"/>
      <c r="KV138" s="50"/>
      <c r="KW138" s="50"/>
      <c r="KX138" s="50"/>
      <c r="KY138" s="50"/>
      <c r="KZ138" s="50"/>
      <c r="LA138" s="50"/>
      <c r="LB138" s="50"/>
      <c r="LC138" s="50"/>
      <c r="LD138" s="50"/>
      <c r="LE138" s="50"/>
      <c r="LF138" s="50"/>
      <c r="LG138" s="50"/>
      <c r="LH138" s="50"/>
      <c r="LI138" s="50"/>
      <c r="LJ138" s="50"/>
      <c r="LK138" s="50"/>
      <c r="LL138" s="50"/>
      <c r="LM138" s="50"/>
      <c r="LN138" s="50"/>
      <c r="LO138" s="50"/>
      <c r="LP138" s="50"/>
      <c r="LQ138" s="50"/>
      <c r="LR138" s="50"/>
      <c r="LS138" s="50"/>
      <c r="LT138" s="50"/>
      <c r="LU138" s="50"/>
      <c r="LV138" s="50"/>
      <c r="LW138" s="50"/>
      <c r="LX138" s="50"/>
      <c r="LY138" s="50"/>
      <c r="LZ138" s="50"/>
      <c r="MA138" s="50"/>
      <c r="MB138" s="50"/>
      <c r="MC138" s="50"/>
      <c r="MD138" s="50"/>
      <c r="ME138" s="50"/>
      <c r="MF138" s="50"/>
      <c r="MG138" s="50"/>
      <c r="MH138" s="50"/>
      <c r="MI138" s="50"/>
      <c r="MJ138" s="50"/>
      <c r="MK138" s="50"/>
      <c r="ML138" s="50"/>
      <c r="MM138" s="50"/>
      <c r="MN138" s="50"/>
      <c r="MO138" s="50"/>
      <c r="MP138" s="50"/>
      <c r="MQ138" s="50"/>
      <c r="MR138" s="50"/>
      <c r="MS138" s="50"/>
      <c r="MT138" s="50"/>
      <c r="MU138" s="50"/>
      <c r="MV138" s="50"/>
      <c r="MW138" s="50"/>
      <c r="MX138" s="50"/>
      <c r="MY138" s="50"/>
      <c r="MZ138" s="50"/>
      <c r="NA138" s="50"/>
      <c r="NB138" s="50"/>
      <c r="NC138" s="50"/>
      <c r="ND138" s="50"/>
      <c r="NE138" s="50"/>
      <c r="NF138" s="50"/>
      <c r="NG138" s="50"/>
      <c r="NH138" s="50"/>
      <c r="NI138" s="50"/>
      <c r="NJ138" s="50"/>
      <c r="NK138" s="50"/>
      <c r="NL138" s="50"/>
      <c r="NM138" s="50"/>
      <c r="NN138" s="50"/>
      <c r="NO138" s="50"/>
      <c r="NP138" s="50"/>
      <c r="NQ138" s="50"/>
      <c r="NR138" s="50"/>
      <c r="NS138" s="50"/>
      <c r="NT138" s="50"/>
      <c r="NU138" s="50"/>
      <c r="NV138" s="50"/>
      <c r="NW138" s="50"/>
      <c r="NX138" s="50"/>
      <c r="NY138" s="50"/>
      <c r="NZ138" s="50"/>
      <c r="OA138" s="50"/>
      <c r="OB138" s="50"/>
      <c r="OC138" s="50"/>
      <c r="OD138" s="50"/>
      <c r="OE138" s="50"/>
      <c r="OF138" s="50"/>
      <c r="OG138" s="50"/>
      <c r="OH138" s="50"/>
      <c r="OI138" s="50"/>
      <c r="OJ138" s="50"/>
      <c r="OK138" s="50"/>
      <c r="OL138" s="50"/>
      <c r="OM138" s="50"/>
      <c r="ON138" s="50"/>
      <c r="OO138" s="50"/>
      <c r="OP138" s="50"/>
      <c r="OQ138" s="50"/>
      <c r="OR138" s="50"/>
      <c r="OS138" s="50"/>
      <c r="OT138" s="50"/>
      <c r="OU138" s="50"/>
      <c r="OV138" s="50"/>
      <c r="OW138" s="50"/>
      <c r="OX138" s="50"/>
      <c r="OY138" s="50"/>
      <c r="OZ138" s="50"/>
      <c r="PA138" s="50"/>
      <c r="PB138" s="50"/>
      <c r="PC138" s="50"/>
      <c r="PD138" s="50"/>
      <c r="PE138" s="50"/>
      <c r="PF138" s="50"/>
      <c r="PG138" s="50"/>
      <c r="PH138" s="50"/>
      <c r="PI138" s="50"/>
      <c r="PJ138" s="50"/>
      <c r="PK138" s="50"/>
      <c r="PL138" s="50"/>
      <c r="PM138" s="50"/>
      <c r="PN138" s="50"/>
      <c r="PO138" s="50"/>
      <c r="PP138" s="50"/>
      <c r="PQ138" s="50"/>
      <c r="PR138" s="50"/>
      <c r="PS138" s="50"/>
      <c r="PT138" s="50"/>
      <c r="PU138" s="50"/>
      <c r="PV138" s="50"/>
      <c r="PW138" s="50"/>
      <c r="PX138" s="50"/>
      <c r="PY138" s="50"/>
      <c r="PZ138" s="50"/>
      <c r="QA138" s="50"/>
      <c r="QB138" s="50"/>
      <c r="QC138" s="50"/>
      <c r="QD138" s="50"/>
      <c r="QE138" s="50"/>
      <c r="QF138" s="50"/>
      <c r="QG138" s="50"/>
      <c r="QH138" s="50"/>
      <c r="QI138" s="50"/>
      <c r="QJ138" s="50"/>
      <c r="QK138" s="50"/>
      <c r="QL138" s="50"/>
      <c r="QM138" s="50"/>
      <c r="QN138" s="50"/>
      <c r="QO138" s="50"/>
      <c r="QP138" s="50"/>
      <c r="QQ138" s="50"/>
      <c r="QR138" s="50"/>
      <c r="QS138" s="50"/>
      <c r="QT138" s="50"/>
      <c r="QU138" s="50"/>
      <c r="QV138" s="50"/>
      <c r="QW138" s="50"/>
      <c r="QX138" s="50"/>
      <c r="QY138" s="50"/>
      <c r="QZ138" s="50"/>
      <c r="RA138" s="50"/>
      <c r="RB138" s="50"/>
      <c r="RC138" s="50"/>
      <c r="RD138" s="50"/>
      <c r="RE138" s="50"/>
      <c r="RF138" s="50"/>
      <c r="RG138" s="50"/>
      <c r="RH138" s="50"/>
      <c r="RI138" s="50"/>
      <c r="RJ138" s="50"/>
      <c r="RK138" s="50"/>
      <c r="RL138" s="50"/>
      <c r="RM138" s="50"/>
      <c r="RN138" s="50"/>
      <c r="RO138" s="50"/>
      <c r="RP138" s="50"/>
      <c r="RQ138" s="50"/>
      <c r="RR138" s="50"/>
      <c r="RS138" s="50"/>
      <c r="RT138" s="50"/>
      <c r="RU138" s="50"/>
      <c r="RW138" s="50"/>
    </row>
    <row r="139" spans="1:493" x14ac:dyDescent="0.35">
      <c r="A139" s="7">
        <f t="shared" ca="1" si="650"/>
        <v>139</v>
      </c>
      <c r="C139" s="158" t="s">
        <v>180</v>
      </c>
      <c r="D139" s="158"/>
      <c r="G139" s="111"/>
      <c r="H139" s="106"/>
      <c r="I139" s="60"/>
      <c r="J139" s="111"/>
      <c r="K139" s="106"/>
      <c r="L139" s="60"/>
      <c r="M139" s="111"/>
      <c r="N139" s="106"/>
      <c r="O139" s="60"/>
      <c r="P139" s="111"/>
      <c r="Q139" s="106"/>
      <c r="R139" s="60"/>
      <c r="S139" s="111"/>
      <c r="T139" s="106"/>
      <c r="U139" s="60"/>
      <c r="V139" s="111"/>
      <c r="W139" s="106"/>
      <c r="X139" s="60"/>
      <c r="Y139" s="111"/>
      <c r="Z139" s="106"/>
      <c r="AA139" s="60"/>
      <c r="AB139" s="111"/>
      <c r="AC139" s="106"/>
      <c r="AD139" s="60"/>
      <c r="AE139" s="111"/>
      <c r="AG139" s="60"/>
      <c r="AH139" s="111"/>
      <c r="AJ139" s="60"/>
      <c r="AK139" s="111"/>
      <c r="AM139" s="60"/>
      <c r="AN139" s="111"/>
      <c r="AP139" s="60"/>
      <c r="AQ139" s="111"/>
      <c r="AR139" s="106"/>
      <c r="AS139" s="60"/>
      <c r="AT139" s="111"/>
      <c r="AU139" s="106"/>
      <c r="AV139" s="60"/>
      <c r="AW139" s="111"/>
      <c r="AX139" s="106"/>
      <c r="AY139" s="60"/>
      <c r="AZ139" s="111"/>
      <c r="BA139" s="106"/>
      <c r="BB139" s="60"/>
      <c r="BC139" s="111"/>
      <c r="BD139" s="106"/>
      <c r="BE139" s="60"/>
      <c r="BF139" s="111"/>
      <c r="BG139" s="106"/>
      <c r="BH139" s="60"/>
      <c r="BM139" s="65"/>
      <c r="BO139" s="65"/>
      <c r="BQ139" s="65"/>
      <c r="BR139" s="65"/>
      <c r="BS139" s="65"/>
      <c r="BT139" s="65"/>
      <c r="BU139" s="65"/>
      <c r="JW139" s="50"/>
      <c r="JX139" s="50"/>
      <c r="JY139" s="50"/>
      <c r="JZ139" s="50"/>
      <c r="KA139" s="50"/>
      <c r="KB139" s="50"/>
      <c r="KC139" s="50"/>
      <c r="KD139" s="50"/>
      <c r="KE139" s="50"/>
      <c r="KF139" s="50"/>
      <c r="KG139" s="50"/>
      <c r="KH139" s="50"/>
      <c r="KI139" s="50"/>
      <c r="KJ139" s="50"/>
      <c r="KK139" s="50"/>
      <c r="KL139" s="50"/>
      <c r="KM139" s="50"/>
      <c r="KN139" s="50"/>
      <c r="KO139" s="50"/>
      <c r="KP139" s="50"/>
      <c r="KQ139" s="50"/>
      <c r="KR139" s="50"/>
      <c r="KS139" s="50"/>
      <c r="KT139" s="50"/>
      <c r="KU139" s="50"/>
      <c r="KV139" s="50"/>
      <c r="KW139" s="50"/>
      <c r="KX139" s="50"/>
      <c r="KY139" s="50"/>
      <c r="KZ139" s="50"/>
      <c r="LA139" s="50"/>
      <c r="LB139" s="50"/>
      <c r="LC139" s="50"/>
      <c r="LD139" s="50"/>
      <c r="LE139" s="50"/>
      <c r="LF139" s="50"/>
      <c r="LG139" s="50"/>
      <c r="LH139" s="50"/>
      <c r="LI139" s="50"/>
      <c r="LJ139" s="50"/>
      <c r="LK139" s="50"/>
      <c r="LL139" s="50"/>
      <c r="LM139" s="50"/>
      <c r="LN139" s="50"/>
      <c r="LO139" s="50"/>
      <c r="LP139" s="50"/>
      <c r="LQ139" s="50"/>
      <c r="LR139" s="50"/>
      <c r="LS139" s="50"/>
      <c r="LT139" s="50"/>
      <c r="LU139" s="50"/>
      <c r="LV139" s="50"/>
      <c r="LW139" s="50"/>
      <c r="LX139" s="50"/>
      <c r="LY139" s="50"/>
      <c r="LZ139" s="50"/>
      <c r="MA139" s="50"/>
      <c r="MB139" s="50"/>
      <c r="MC139" s="50"/>
      <c r="MD139" s="50"/>
      <c r="ME139" s="50"/>
      <c r="MF139" s="50"/>
      <c r="MG139" s="50"/>
      <c r="MH139" s="50"/>
      <c r="MI139" s="50"/>
      <c r="MJ139" s="50"/>
      <c r="MK139" s="50"/>
      <c r="ML139" s="50"/>
      <c r="MM139" s="50"/>
      <c r="MN139" s="50"/>
      <c r="MO139" s="50"/>
      <c r="MP139" s="50"/>
      <c r="MQ139" s="50"/>
      <c r="MR139" s="50"/>
      <c r="MS139" s="50"/>
      <c r="MT139" s="50"/>
      <c r="MU139" s="50"/>
      <c r="MV139" s="50"/>
      <c r="MW139" s="50"/>
      <c r="MX139" s="50"/>
      <c r="MY139" s="50"/>
      <c r="MZ139" s="50"/>
      <c r="NA139" s="50"/>
      <c r="NB139" s="50"/>
      <c r="NC139" s="50"/>
      <c r="ND139" s="50"/>
      <c r="NE139" s="50"/>
      <c r="NF139" s="50"/>
      <c r="NG139" s="50"/>
      <c r="NH139" s="50"/>
      <c r="NI139" s="50"/>
      <c r="NJ139" s="50"/>
      <c r="NK139" s="50"/>
      <c r="NL139" s="50"/>
      <c r="NM139" s="50"/>
      <c r="NN139" s="50"/>
      <c r="NO139" s="50"/>
      <c r="NP139" s="50"/>
      <c r="NQ139" s="50"/>
      <c r="NR139" s="50"/>
      <c r="NS139" s="50"/>
      <c r="NT139" s="50"/>
      <c r="NU139" s="50"/>
      <c r="NV139" s="50"/>
      <c r="NW139" s="50"/>
      <c r="NX139" s="50"/>
      <c r="NY139" s="50"/>
      <c r="NZ139" s="50"/>
      <c r="OA139" s="50"/>
      <c r="OB139" s="50"/>
      <c r="OC139" s="50"/>
      <c r="OD139" s="50"/>
      <c r="OE139" s="50"/>
      <c r="OF139" s="50"/>
      <c r="OG139" s="50"/>
      <c r="OH139" s="50"/>
      <c r="OI139" s="50"/>
      <c r="OJ139" s="50"/>
      <c r="OK139" s="50"/>
      <c r="OL139" s="50"/>
      <c r="OM139" s="50"/>
      <c r="ON139" s="50"/>
      <c r="OO139" s="50"/>
      <c r="OP139" s="50"/>
      <c r="OQ139" s="50"/>
      <c r="OR139" s="50"/>
      <c r="OS139" s="50"/>
      <c r="OT139" s="50"/>
      <c r="OU139" s="50"/>
      <c r="OV139" s="50"/>
      <c r="OW139" s="50"/>
      <c r="OX139" s="50"/>
      <c r="OY139" s="50"/>
      <c r="OZ139" s="50"/>
      <c r="PA139" s="50"/>
      <c r="PB139" s="50"/>
      <c r="PC139" s="50"/>
      <c r="PD139" s="50"/>
      <c r="PE139" s="50"/>
      <c r="PF139" s="50"/>
      <c r="PG139" s="50"/>
      <c r="PH139" s="50"/>
      <c r="PI139" s="50"/>
      <c r="PJ139" s="50"/>
      <c r="PK139" s="50"/>
      <c r="PL139" s="50"/>
      <c r="PM139" s="50"/>
      <c r="PN139" s="50"/>
      <c r="PO139" s="50"/>
      <c r="PP139" s="50"/>
      <c r="PQ139" s="50"/>
      <c r="PR139" s="50"/>
      <c r="PS139" s="50"/>
      <c r="PT139" s="50"/>
      <c r="PU139" s="50"/>
      <c r="PV139" s="50"/>
      <c r="PW139" s="50"/>
      <c r="PX139" s="50"/>
      <c r="PY139" s="50"/>
      <c r="PZ139" s="50"/>
      <c r="QA139" s="50"/>
      <c r="QB139" s="50"/>
      <c r="QC139" s="50"/>
      <c r="QD139" s="50"/>
      <c r="QE139" s="50"/>
      <c r="QF139" s="50"/>
      <c r="QG139" s="50"/>
      <c r="QH139" s="50"/>
      <c r="QI139" s="50"/>
      <c r="QJ139" s="50"/>
      <c r="QK139" s="50"/>
      <c r="QL139" s="50"/>
      <c r="QM139" s="50"/>
      <c r="QN139" s="50"/>
      <c r="QO139" s="50"/>
      <c r="QP139" s="50"/>
      <c r="QQ139" s="50"/>
      <c r="QR139" s="50"/>
      <c r="QS139" s="50"/>
      <c r="QT139" s="50"/>
      <c r="QU139" s="50"/>
      <c r="QV139" s="50"/>
      <c r="QW139" s="50"/>
      <c r="QX139" s="50"/>
      <c r="QY139" s="50"/>
      <c r="QZ139" s="50"/>
      <c r="RA139" s="50"/>
      <c r="RB139" s="50"/>
      <c r="RC139" s="50"/>
      <c r="RD139" s="50"/>
      <c r="RE139" s="50"/>
      <c r="RF139" s="50"/>
      <c r="RG139" s="50"/>
      <c r="RH139" s="50"/>
      <c r="RI139" s="50"/>
      <c r="RJ139" s="50"/>
      <c r="RK139" s="50"/>
      <c r="RL139" s="50"/>
      <c r="RM139" s="50"/>
      <c r="RN139" s="50"/>
      <c r="RO139" s="50"/>
      <c r="RP139" s="50"/>
      <c r="RQ139" s="50"/>
      <c r="RR139" s="50"/>
      <c r="RS139" s="50"/>
      <c r="RT139" s="50"/>
      <c r="RU139" s="50"/>
      <c r="RW139" s="50"/>
    </row>
    <row r="140" spans="1:493" x14ac:dyDescent="0.35">
      <c r="A140" s="7">
        <f t="shared" ca="1" si="650"/>
        <v>140</v>
      </c>
      <c r="C140" s="75"/>
      <c r="D140" s="75"/>
      <c r="G140" s="111"/>
      <c r="H140" s="106"/>
      <c r="I140" s="60"/>
      <c r="J140" s="111"/>
      <c r="K140" s="106"/>
      <c r="L140" s="60"/>
      <c r="M140" s="111"/>
      <c r="N140" s="106"/>
      <c r="O140" s="60"/>
      <c r="P140" s="111"/>
      <c r="Q140" s="106"/>
      <c r="R140" s="60"/>
      <c r="S140" s="111"/>
      <c r="T140" s="106"/>
      <c r="U140" s="60"/>
      <c r="V140" s="111"/>
      <c r="W140" s="106"/>
      <c r="X140" s="60"/>
      <c r="Y140" s="111"/>
      <c r="Z140" s="106"/>
      <c r="AA140" s="60"/>
      <c r="AB140" s="111"/>
      <c r="AC140" s="106"/>
      <c r="AD140" s="60"/>
      <c r="AE140" s="111"/>
      <c r="AG140" s="60"/>
      <c r="AH140" s="111"/>
      <c r="AJ140" s="60"/>
      <c r="AK140" s="111"/>
      <c r="AM140" s="60"/>
      <c r="AN140" s="111"/>
      <c r="AP140" s="60"/>
      <c r="AQ140" s="111"/>
      <c r="AR140" s="106"/>
      <c r="AS140" s="60"/>
      <c r="AT140" s="111"/>
      <c r="AU140" s="106"/>
      <c r="AV140" s="60"/>
      <c r="AW140" s="111"/>
      <c r="AX140" s="106"/>
      <c r="AY140" s="60"/>
      <c r="AZ140" s="111"/>
      <c r="BA140" s="106"/>
      <c r="BB140" s="60"/>
      <c r="BC140" s="111"/>
      <c r="BD140" s="106"/>
      <c r="BE140" s="60"/>
      <c r="BF140" s="111"/>
      <c r="BG140" s="106"/>
      <c r="BH140" s="60"/>
      <c r="BM140" s="65"/>
      <c r="BO140" s="65"/>
      <c r="BQ140" s="65"/>
      <c r="BR140" s="65"/>
      <c r="BS140" s="65"/>
      <c r="BT140" s="65"/>
      <c r="BU140" s="65"/>
      <c r="JW140" s="50"/>
      <c r="JX140" s="50"/>
      <c r="JY140" s="50"/>
      <c r="JZ140" s="50"/>
      <c r="KA140" s="50"/>
      <c r="KB140" s="50"/>
      <c r="KC140" s="50"/>
      <c r="KD140" s="50"/>
      <c r="KE140" s="50"/>
      <c r="KF140" s="50"/>
      <c r="KG140" s="50"/>
      <c r="KH140" s="50"/>
      <c r="KI140" s="50"/>
      <c r="KJ140" s="50"/>
      <c r="KK140" s="50"/>
      <c r="KL140" s="50"/>
      <c r="KM140" s="50"/>
      <c r="KN140" s="50"/>
      <c r="KO140" s="50"/>
      <c r="KP140" s="50"/>
      <c r="KQ140" s="50"/>
      <c r="KR140" s="50"/>
      <c r="KS140" s="50"/>
      <c r="KT140" s="50"/>
      <c r="KU140" s="50"/>
      <c r="KV140" s="50"/>
      <c r="KW140" s="50"/>
      <c r="KX140" s="50"/>
      <c r="KY140" s="50"/>
      <c r="KZ140" s="50"/>
      <c r="LA140" s="50"/>
      <c r="LB140" s="50"/>
      <c r="LC140" s="50"/>
      <c r="LD140" s="50"/>
      <c r="LE140" s="50"/>
      <c r="LF140" s="50"/>
      <c r="LG140" s="50"/>
      <c r="LH140" s="50"/>
      <c r="LI140" s="50"/>
      <c r="LJ140" s="50"/>
      <c r="LK140" s="50"/>
      <c r="LL140" s="50"/>
      <c r="LM140" s="50"/>
      <c r="LN140" s="50"/>
      <c r="LO140" s="50"/>
      <c r="LP140" s="50"/>
      <c r="LQ140" s="50"/>
      <c r="LR140" s="50"/>
      <c r="LS140" s="50"/>
      <c r="LT140" s="50"/>
      <c r="LU140" s="50"/>
      <c r="LV140" s="50"/>
      <c r="LW140" s="50"/>
      <c r="LX140" s="50"/>
      <c r="LY140" s="50"/>
      <c r="LZ140" s="50"/>
      <c r="MA140" s="50"/>
      <c r="MB140" s="50"/>
      <c r="MC140" s="50"/>
      <c r="MD140" s="50"/>
      <c r="ME140" s="50"/>
      <c r="MF140" s="50"/>
      <c r="MG140" s="50"/>
      <c r="MH140" s="50"/>
      <c r="MI140" s="50"/>
      <c r="MJ140" s="50"/>
      <c r="MK140" s="50"/>
      <c r="ML140" s="50"/>
      <c r="MM140" s="50"/>
      <c r="MN140" s="50"/>
      <c r="MO140" s="50"/>
      <c r="MP140" s="50"/>
      <c r="MQ140" s="50"/>
      <c r="MR140" s="50"/>
      <c r="MS140" s="50"/>
      <c r="MT140" s="50"/>
      <c r="MU140" s="50"/>
      <c r="MV140" s="50"/>
      <c r="MW140" s="50"/>
      <c r="MX140" s="50"/>
      <c r="MY140" s="50"/>
      <c r="MZ140" s="50"/>
      <c r="NA140" s="50"/>
      <c r="NB140" s="50"/>
      <c r="NC140" s="50"/>
      <c r="ND140" s="50"/>
      <c r="NE140" s="50"/>
      <c r="NF140" s="50"/>
      <c r="NG140" s="50"/>
      <c r="NH140" s="50"/>
      <c r="NI140" s="50"/>
      <c r="NJ140" s="50"/>
      <c r="NK140" s="50"/>
      <c r="NL140" s="50"/>
      <c r="NM140" s="50"/>
      <c r="NN140" s="50"/>
      <c r="NO140" s="50"/>
      <c r="NP140" s="50"/>
      <c r="NQ140" s="50"/>
      <c r="NR140" s="50"/>
      <c r="NS140" s="50"/>
      <c r="NT140" s="50"/>
      <c r="NU140" s="50"/>
      <c r="NV140" s="50"/>
      <c r="NW140" s="50"/>
      <c r="NX140" s="50"/>
      <c r="NY140" s="50"/>
      <c r="NZ140" s="50"/>
      <c r="OA140" s="50"/>
      <c r="OB140" s="50"/>
      <c r="OC140" s="50"/>
      <c r="OD140" s="50"/>
      <c r="OE140" s="50"/>
      <c r="OF140" s="50"/>
      <c r="OG140" s="50"/>
      <c r="OH140" s="50"/>
      <c r="OI140" s="50"/>
      <c r="OJ140" s="50"/>
      <c r="OK140" s="50"/>
      <c r="OL140" s="50"/>
      <c r="OM140" s="50"/>
      <c r="ON140" s="50"/>
      <c r="OO140" s="50"/>
      <c r="OP140" s="50"/>
      <c r="OQ140" s="50"/>
      <c r="OR140" s="50"/>
      <c r="OS140" s="50"/>
      <c r="OT140" s="50"/>
      <c r="OU140" s="50"/>
      <c r="OV140" s="50"/>
      <c r="OW140" s="50"/>
      <c r="OX140" s="50"/>
      <c r="OY140" s="50"/>
      <c r="OZ140" s="50"/>
      <c r="PA140" s="50"/>
      <c r="PB140" s="50"/>
      <c r="PC140" s="50"/>
      <c r="PD140" s="50"/>
      <c r="PE140" s="50"/>
      <c r="PF140" s="50"/>
      <c r="PG140" s="50"/>
      <c r="PH140" s="50"/>
      <c r="PI140" s="50"/>
      <c r="PJ140" s="50"/>
      <c r="PK140" s="50"/>
      <c r="PL140" s="50"/>
      <c r="PM140" s="50"/>
      <c r="PN140" s="50"/>
      <c r="PO140" s="50"/>
      <c r="PP140" s="50"/>
      <c r="PQ140" s="50"/>
      <c r="PR140" s="50"/>
      <c r="PS140" s="50"/>
      <c r="PT140" s="50"/>
      <c r="PU140" s="50"/>
      <c r="PV140" s="50"/>
      <c r="PW140" s="50"/>
      <c r="PX140" s="50"/>
      <c r="PY140" s="50"/>
      <c r="PZ140" s="50"/>
      <c r="QA140" s="50"/>
      <c r="QB140" s="50"/>
      <c r="QC140" s="50"/>
      <c r="QD140" s="50"/>
      <c r="QE140" s="50"/>
      <c r="QF140" s="50"/>
      <c r="QG140" s="50"/>
      <c r="QH140" s="50"/>
      <c r="QI140" s="50"/>
      <c r="QJ140" s="50"/>
      <c r="QK140" s="50"/>
      <c r="QL140" s="50"/>
      <c r="QM140" s="50"/>
      <c r="QN140" s="50"/>
      <c r="QO140" s="50"/>
      <c r="QP140" s="50"/>
      <c r="QQ140" s="50"/>
      <c r="QR140" s="50"/>
      <c r="QS140" s="50"/>
      <c r="QT140" s="50"/>
      <c r="QU140" s="50"/>
      <c r="QV140" s="50"/>
      <c r="QW140" s="50"/>
      <c r="QX140" s="50"/>
      <c r="QY140" s="50"/>
      <c r="QZ140" s="50"/>
      <c r="RA140" s="50"/>
      <c r="RB140" s="50"/>
      <c r="RC140" s="50"/>
      <c r="RD140" s="50"/>
      <c r="RE140" s="50"/>
      <c r="RF140" s="50"/>
      <c r="RG140" s="50"/>
      <c r="RH140" s="50"/>
      <c r="RI140" s="50"/>
      <c r="RJ140" s="50"/>
      <c r="RK140" s="50"/>
      <c r="RL140" s="50"/>
      <c r="RM140" s="50"/>
      <c r="RN140" s="50"/>
      <c r="RO140" s="50"/>
      <c r="RP140" s="50"/>
      <c r="RQ140" s="50"/>
      <c r="RR140" s="50"/>
      <c r="RS140" s="50"/>
      <c r="RT140" s="50"/>
      <c r="RU140" s="50"/>
      <c r="RW140" s="50"/>
    </row>
    <row r="141" spans="1:493" x14ac:dyDescent="0.35">
      <c r="A141" s="7">
        <f t="shared" ca="1" si="650"/>
        <v>141</v>
      </c>
      <c r="C141" s="117"/>
      <c r="D141" s="117"/>
      <c r="G141" s="111"/>
      <c r="H141" s="106"/>
      <c r="I141" s="60"/>
      <c r="J141" s="111"/>
      <c r="K141" s="106"/>
      <c r="L141" s="60"/>
      <c r="M141" s="111"/>
      <c r="N141" s="106"/>
      <c r="O141" s="60"/>
      <c r="P141" s="111"/>
      <c r="Q141" s="106"/>
      <c r="R141" s="60"/>
      <c r="S141" s="111"/>
      <c r="T141" s="106"/>
      <c r="U141" s="60"/>
      <c r="V141" s="111"/>
      <c r="W141" s="106"/>
      <c r="X141" s="60"/>
      <c r="Y141" s="111"/>
      <c r="Z141" s="106"/>
      <c r="AA141" s="60"/>
      <c r="AB141" s="111"/>
      <c r="AC141" s="106"/>
      <c r="AD141" s="60"/>
      <c r="AE141" s="111"/>
      <c r="AG141" s="60"/>
      <c r="AH141" s="111"/>
      <c r="AJ141" s="60"/>
      <c r="AK141" s="111"/>
      <c r="AM141" s="60"/>
      <c r="AN141" s="111"/>
      <c r="AP141" s="60"/>
      <c r="AQ141" s="111"/>
      <c r="AR141" s="106"/>
      <c r="AS141" s="60"/>
      <c r="AT141" s="111"/>
      <c r="AU141" s="106"/>
      <c r="AV141" s="60"/>
      <c r="AW141" s="111"/>
      <c r="AX141" s="106"/>
      <c r="AY141" s="60"/>
      <c r="AZ141" s="111"/>
      <c r="BA141" s="106"/>
      <c r="BB141" s="60"/>
      <c r="BC141" s="111"/>
      <c r="BD141" s="106"/>
      <c r="BE141" s="60"/>
      <c r="BF141" s="111"/>
      <c r="BG141" s="106"/>
      <c r="BH141" s="60"/>
      <c r="BM141" s="65"/>
      <c r="BO141" s="65"/>
      <c r="BQ141" s="65"/>
      <c r="BR141" s="65"/>
      <c r="BS141" s="65"/>
      <c r="BT141" s="65"/>
      <c r="BU141" s="65"/>
      <c r="JW141" s="50"/>
      <c r="JX141" s="50"/>
      <c r="JY141" s="50"/>
      <c r="JZ141" s="50"/>
      <c r="KA141" s="50"/>
      <c r="KB141" s="50"/>
      <c r="KC141" s="50"/>
      <c r="KD141" s="50"/>
      <c r="KE141" s="50"/>
      <c r="KF141" s="50"/>
      <c r="KG141" s="50"/>
      <c r="KH141" s="50"/>
      <c r="KI141" s="50"/>
      <c r="KJ141" s="50"/>
      <c r="KK141" s="50"/>
      <c r="KL141" s="50"/>
      <c r="KM141" s="50"/>
      <c r="KN141" s="50"/>
      <c r="KO141" s="50"/>
      <c r="KP141" s="50"/>
      <c r="KQ141" s="50"/>
      <c r="KR141" s="50"/>
      <c r="KS141" s="50"/>
      <c r="KT141" s="50"/>
      <c r="KU141" s="50"/>
      <c r="KV141" s="50"/>
      <c r="KW141" s="50"/>
      <c r="KX141" s="50"/>
      <c r="KY141" s="50"/>
      <c r="KZ141" s="50"/>
      <c r="LA141" s="50"/>
      <c r="LB141" s="50"/>
      <c r="LC141" s="50"/>
      <c r="LD141" s="50"/>
      <c r="LE141" s="50"/>
      <c r="LF141" s="50"/>
      <c r="LG141" s="50"/>
      <c r="LH141" s="50"/>
      <c r="LI141" s="50"/>
      <c r="LJ141" s="50"/>
      <c r="LK141" s="50"/>
      <c r="LL141" s="50"/>
      <c r="LM141" s="50"/>
      <c r="LN141" s="50"/>
      <c r="LO141" s="50"/>
      <c r="LP141" s="50"/>
      <c r="LQ141" s="50"/>
      <c r="LR141" s="50"/>
      <c r="LS141" s="50"/>
      <c r="LT141" s="50"/>
      <c r="LU141" s="50"/>
      <c r="LV141" s="50"/>
      <c r="LW141" s="50"/>
      <c r="LX141" s="50"/>
      <c r="LY141" s="50"/>
      <c r="LZ141" s="50"/>
      <c r="MA141" s="50"/>
      <c r="MB141" s="50"/>
      <c r="MC141" s="50"/>
      <c r="MD141" s="50"/>
      <c r="ME141" s="50"/>
      <c r="MF141" s="50"/>
      <c r="MG141" s="50"/>
      <c r="MH141" s="50"/>
      <c r="MI141" s="50"/>
      <c r="MJ141" s="50"/>
      <c r="MK141" s="50"/>
      <c r="ML141" s="50"/>
      <c r="MM141" s="50"/>
      <c r="MN141" s="50"/>
      <c r="MO141" s="50"/>
      <c r="MP141" s="50"/>
      <c r="MQ141" s="50"/>
      <c r="MR141" s="50"/>
      <c r="MS141" s="50"/>
      <c r="MT141" s="50"/>
      <c r="MU141" s="50"/>
      <c r="MV141" s="50"/>
      <c r="MW141" s="50"/>
      <c r="MX141" s="50"/>
      <c r="MY141" s="50"/>
      <c r="MZ141" s="50"/>
      <c r="NA141" s="50"/>
      <c r="NB141" s="50"/>
      <c r="NC141" s="50"/>
      <c r="ND141" s="50"/>
      <c r="NE141" s="50"/>
      <c r="NF141" s="50"/>
      <c r="NG141" s="50"/>
      <c r="NH141" s="50"/>
      <c r="NI141" s="50"/>
      <c r="NJ141" s="50"/>
      <c r="NK141" s="50"/>
      <c r="NL141" s="50"/>
      <c r="NM141" s="50"/>
      <c r="NN141" s="50"/>
      <c r="NO141" s="50"/>
      <c r="NP141" s="50"/>
      <c r="NQ141" s="50"/>
      <c r="NR141" s="50"/>
      <c r="NS141" s="50"/>
      <c r="NT141" s="50"/>
      <c r="NU141" s="50"/>
      <c r="NV141" s="50"/>
      <c r="NW141" s="50"/>
      <c r="NX141" s="50"/>
      <c r="NY141" s="50"/>
      <c r="NZ141" s="50"/>
      <c r="OA141" s="50"/>
      <c r="OB141" s="50"/>
      <c r="OC141" s="50"/>
      <c r="OD141" s="50"/>
      <c r="OE141" s="50"/>
      <c r="OF141" s="50"/>
      <c r="OG141" s="50"/>
      <c r="OH141" s="50"/>
      <c r="OI141" s="50"/>
      <c r="OJ141" s="50"/>
      <c r="OK141" s="50"/>
      <c r="OL141" s="50"/>
      <c r="OM141" s="50"/>
      <c r="ON141" s="50"/>
      <c r="OO141" s="50"/>
      <c r="OP141" s="50"/>
      <c r="OQ141" s="50"/>
      <c r="OR141" s="50"/>
      <c r="OS141" s="50"/>
      <c r="OT141" s="50"/>
      <c r="OU141" s="50"/>
      <c r="OV141" s="50"/>
      <c r="OW141" s="50"/>
      <c r="OX141" s="50"/>
      <c r="OY141" s="50"/>
      <c r="OZ141" s="50"/>
      <c r="PA141" s="50"/>
      <c r="PB141" s="50"/>
      <c r="PC141" s="50"/>
      <c r="PD141" s="50"/>
      <c r="PE141" s="50"/>
      <c r="PF141" s="50"/>
      <c r="PG141" s="50"/>
      <c r="PH141" s="50"/>
      <c r="PI141" s="50"/>
      <c r="PJ141" s="50"/>
      <c r="PK141" s="50"/>
      <c r="PL141" s="50"/>
      <c r="PM141" s="50"/>
      <c r="PN141" s="50"/>
      <c r="PO141" s="50"/>
      <c r="PP141" s="50"/>
      <c r="PQ141" s="50"/>
      <c r="PR141" s="50"/>
      <c r="PS141" s="50"/>
      <c r="PT141" s="50"/>
      <c r="PU141" s="50"/>
      <c r="PV141" s="50"/>
      <c r="PW141" s="50"/>
      <c r="PX141" s="50"/>
      <c r="PY141" s="50"/>
      <c r="PZ141" s="50"/>
      <c r="QA141" s="50"/>
      <c r="QB141" s="50"/>
      <c r="QC141" s="50"/>
      <c r="QD141" s="50"/>
      <c r="QE141" s="50"/>
      <c r="QF141" s="50"/>
      <c r="QG141" s="50"/>
      <c r="QH141" s="50"/>
      <c r="QI141" s="50"/>
      <c r="QJ141" s="50"/>
      <c r="QK141" s="50"/>
      <c r="QL141" s="50"/>
      <c r="QM141" s="50"/>
      <c r="QN141" s="50"/>
      <c r="QO141" s="50"/>
      <c r="QP141" s="50"/>
      <c r="QQ141" s="50"/>
      <c r="QR141" s="50"/>
      <c r="QS141" s="50"/>
      <c r="QT141" s="50"/>
      <c r="QU141" s="50"/>
      <c r="QV141" s="50"/>
      <c r="QW141" s="50"/>
      <c r="QX141" s="50"/>
      <c r="QY141" s="50"/>
      <c r="QZ141" s="50"/>
      <c r="RA141" s="50"/>
      <c r="RB141" s="50"/>
      <c r="RC141" s="50"/>
      <c r="RD141" s="50"/>
      <c r="RE141" s="50"/>
      <c r="RF141" s="50"/>
      <c r="RG141" s="50"/>
      <c r="RH141" s="50"/>
      <c r="RI141" s="50"/>
      <c r="RJ141" s="50"/>
      <c r="RK141" s="50"/>
      <c r="RL141" s="50"/>
      <c r="RM141" s="50"/>
      <c r="RN141" s="50"/>
      <c r="RO141" s="50"/>
      <c r="RP141" s="50"/>
      <c r="RQ141" s="50"/>
      <c r="RR141" s="50"/>
      <c r="RS141" s="50"/>
      <c r="RT141" s="50"/>
      <c r="RU141" s="50"/>
      <c r="RW141" s="50"/>
    </row>
    <row r="142" spans="1:493" x14ac:dyDescent="0.35">
      <c r="A142" s="7">
        <f t="shared" ca="1" si="650"/>
        <v>142</v>
      </c>
      <c r="C142" s="117"/>
      <c r="D142" s="117"/>
      <c r="G142" s="111"/>
      <c r="H142" s="106"/>
      <c r="I142" s="60"/>
      <c r="J142" s="111"/>
      <c r="K142" s="106"/>
      <c r="L142" s="60"/>
      <c r="M142" s="111"/>
      <c r="N142" s="106"/>
      <c r="O142" s="60"/>
      <c r="P142" s="111"/>
      <c r="Q142" s="106"/>
      <c r="R142" s="60"/>
      <c r="S142" s="111"/>
      <c r="T142" s="106"/>
      <c r="U142" s="60"/>
      <c r="V142" s="111"/>
      <c r="W142" s="106"/>
      <c r="X142" s="60"/>
      <c r="Y142" s="111"/>
      <c r="Z142" s="106"/>
      <c r="AA142" s="60"/>
      <c r="AB142" s="111"/>
      <c r="AC142" s="106"/>
      <c r="AD142" s="60"/>
      <c r="AE142" s="111"/>
      <c r="AG142" s="60"/>
      <c r="AH142" s="111"/>
      <c r="AJ142" s="60"/>
      <c r="AK142" s="111"/>
      <c r="AM142" s="60"/>
      <c r="AN142" s="111"/>
      <c r="AP142" s="60"/>
      <c r="AQ142" s="111"/>
      <c r="AR142" s="106"/>
      <c r="AS142" s="60"/>
      <c r="AT142" s="111"/>
      <c r="AU142" s="106"/>
      <c r="AV142" s="60"/>
      <c r="AW142" s="111"/>
      <c r="AX142" s="106"/>
      <c r="AY142" s="60"/>
      <c r="AZ142" s="111"/>
      <c r="BA142" s="106"/>
      <c r="BB142" s="60"/>
      <c r="BC142" s="111"/>
      <c r="BD142" s="106"/>
      <c r="BE142" s="60"/>
      <c r="BF142" s="111"/>
      <c r="BG142" s="106"/>
      <c r="BH142" s="60"/>
      <c r="BM142" s="65"/>
      <c r="BO142" s="65"/>
      <c r="BQ142" s="65"/>
      <c r="BR142" s="65"/>
      <c r="BS142" s="65"/>
      <c r="BT142" s="65"/>
      <c r="BU142" s="65"/>
      <c r="JW142" s="50"/>
      <c r="JX142" s="50"/>
      <c r="JY142" s="50"/>
      <c r="JZ142" s="50"/>
      <c r="KA142" s="50"/>
      <c r="KB142" s="50"/>
      <c r="KC142" s="50"/>
      <c r="KD142" s="50"/>
      <c r="KE142" s="50"/>
      <c r="KF142" s="50"/>
      <c r="KG142" s="50"/>
      <c r="KH142" s="50"/>
      <c r="KI142" s="50"/>
      <c r="KJ142" s="50"/>
      <c r="KK142" s="50"/>
      <c r="KL142" s="50"/>
      <c r="KM142" s="50"/>
      <c r="KN142" s="50"/>
      <c r="KO142" s="50"/>
      <c r="KP142" s="50"/>
      <c r="KQ142" s="50"/>
      <c r="KR142" s="50"/>
      <c r="KS142" s="50"/>
      <c r="KT142" s="50"/>
      <c r="KU142" s="50"/>
      <c r="KV142" s="50"/>
      <c r="KW142" s="50"/>
      <c r="KX142" s="50"/>
      <c r="KY142" s="50"/>
      <c r="KZ142" s="50"/>
      <c r="LA142" s="50"/>
      <c r="LB142" s="50"/>
      <c r="LC142" s="50"/>
      <c r="LD142" s="50"/>
      <c r="LE142" s="50"/>
      <c r="LF142" s="50"/>
      <c r="LG142" s="50"/>
      <c r="LH142" s="50"/>
      <c r="LI142" s="50"/>
      <c r="LJ142" s="50"/>
      <c r="LK142" s="50"/>
      <c r="LL142" s="50"/>
      <c r="LM142" s="50"/>
      <c r="LN142" s="50"/>
      <c r="LO142" s="50"/>
      <c r="LP142" s="50"/>
      <c r="LQ142" s="50"/>
      <c r="LR142" s="50"/>
      <c r="LS142" s="50"/>
      <c r="LT142" s="50"/>
      <c r="LU142" s="50"/>
      <c r="LV142" s="50"/>
      <c r="LW142" s="50"/>
      <c r="LX142" s="50"/>
      <c r="LY142" s="50"/>
      <c r="LZ142" s="50"/>
      <c r="MA142" s="50"/>
      <c r="MB142" s="50"/>
      <c r="MC142" s="50"/>
      <c r="MD142" s="50"/>
      <c r="ME142" s="50"/>
      <c r="MF142" s="50"/>
      <c r="MG142" s="50"/>
      <c r="MH142" s="50"/>
      <c r="MI142" s="50"/>
      <c r="MJ142" s="50"/>
      <c r="MK142" s="50"/>
      <c r="ML142" s="50"/>
      <c r="MM142" s="50"/>
      <c r="MN142" s="50"/>
      <c r="MO142" s="50"/>
      <c r="MP142" s="50"/>
      <c r="MQ142" s="50"/>
      <c r="MR142" s="50"/>
      <c r="MS142" s="50"/>
      <c r="MT142" s="50"/>
      <c r="MU142" s="50"/>
      <c r="MV142" s="50"/>
      <c r="MW142" s="50"/>
      <c r="MX142" s="50"/>
      <c r="MY142" s="50"/>
      <c r="MZ142" s="50"/>
      <c r="NA142" s="50"/>
      <c r="NB142" s="50"/>
      <c r="NC142" s="50"/>
      <c r="ND142" s="50"/>
      <c r="NE142" s="50"/>
      <c r="NF142" s="50"/>
      <c r="NG142" s="50"/>
      <c r="NH142" s="50"/>
      <c r="NI142" s="50"/>
      <c r="NJ142" s="50"/>
      <c r="NK142" s="50"/>
      <c r="NL142" s="50"/>
      <c r="NM142" s="50"/>
      <c r="NN142" s="50"/>
      <c r="NO142" s="50"/>
      <c r="NP142" s="50"/>
      <c r="NQ142" s="50"/>
      <c r="NR142" s="50"/>
      <c r="NS142" s="50"/>
      <c r="NT142" s="50"/>
      <c r="NU142" s="50"/>
      <c r="NV142" s="50"/>
      <c r="NW142" s="50"/>
      <c r="NX142" s="50"/>
      <c r="NY142" s="50"/>
      <c r="NZ142" s="50"/>
      <c r="OA142" s="50"/>
      <c r="OB142" s="50"/>
      <c r="OC142" s="50"/>
      <c r="OD142" s="50"/>
      <c r="OE142" s="50"/>
      <c r="OF142" s="50"/>
      <c r="OG142" s="50"/>
      <c r="OH142" s="50"/>
      <c r="OI142" s="50"/>
      <c r="OJ142" s="50"/>
      <c r="OK142" s="50"/>
      <c r="OL142" s="50"/>
      <c r="OM142" s="50"/>
      <c r="ON142" s="50"/>
      <c r="OO142" s="50"/>
      <c r="OP142" s="50"/>
      <c r="OQ142" s="50"/>
      <c r="OR142" s="50"/>
      <c r="OS142" s="50"/>
      <c r="OT142" s="50"/>
      <c r="OU142" s="50"/>
      <c r="OV142" s="50"/>
      <c r="OW142" s="50"/>
      <c r="OX142" s="50"/>
      <c r="OY142" s="50"/>
      <c r="OZ142" s="50"/>
      <c r="PA142" s="50"/>
      <c r="PB142" s="50"/>
      <c r="PC142" s="50"/>
      <c r="PD142" s="50"/>
      <c r="PE142" s="50"/>
      <c r="PF142" s="50"/>
      <c r="PG142" s="50"/>
      <c r="PH142" s="50"/>
      <c r="PI142" s="50"/>
      <c r="PJ142" s="50"/>
      <c r="PK142" s="50"/>
      <c r="PL142" s="50"/>
      <c r="PM142" s="50"/>
      <c r="PN142" s="50"/>
      <c r="PO142" s="50"/>
      <c r="PP142" s="50"/>
      <c r="PQ142" s="50"/>
      <c r="PR142" s="50"/>
      <c r="PS142" s="50"/>
      <c r="PT142" s="50"/>
      <c r="PU142" s="50"/>
      <c r="PV142" s="50"/>
      <c r="PW142" s="50"/>
      <c r="PX142" s="50"/>
      <c r="PY142" s="50"/>
      <c r="PZ142" s="50"/>
      <c r="QA142" s="50"/>
      <c r="QB142" s="50"/>
      <c r="QC142" s="50"/>
      <c r="QD142" s="50"/>
      <c r="QE142" s="50"/>
      <c r="QF142" s="50"/>
      <c r="QG142" s="50"/>
      <c r="QH142" s="50"/>
      <c r="QI142" s="50"/>
      <c r="QJ142" s="50"/>
      <c r="QK142" s="50"/>
      <c r="QL142" s="50"/>
      <c r="QM142" s="50"/>
      <c r="QN142" s="50"/>
      <c r="QO142" s="50"/>
      <c r="QP142" s="50"/>
      <c r="QQ142" s="50"/>
      <c r="QR142" s="50"/>
      <c r="QS142" s="50"/>
      <c r="QT142" s="50"/>
      <c r="QU142" s="50"/>
      <c r="QV142" s="50"/>
      <c r="QW142" s="50"/>
      <c r="QX142" s="50"/>
      <c r="QY142" s="50"/>
      <c r="QZ142" s="50"/>
      <c r="RA142" s="50"/>
      <c r="RB142" s="50"/>
      <c r="RC142" s="50"/>
      <c r="RD142" s="50"/>
      <c r="RE142" s="50"/>
      <c r="RF142" s="50"/>
      <c r="RG142" s="50"/>
      <c r="RH142" s="50"/>
      <c r="RI142" s="50"/>
      <c r="RJ142" s="50"/>
      <c r="RK142" s="50"/>
      <c r="RL142" s="50"/>
      <c r="RM142" s="50"/>
      <c r="RN142" s="50"/>
      <c r="RO142" s="50"/>
      <c r="RP142" s="50"/>
      <c r="RQ142" s="50"/>
      <c r="RR142" s="50"/>
      <c r="RS142" s="50"/>
      <c r="RT142" s="50"/>
      <c r="RU142" s="50"/>
      <c r="RW142" s="50"/>
    </row>
    <row r="143" spans="1:493" x14ac:dyDescent="0.35">
      <c r="A143" s="7">
        <f t="shared" ca="1" si="650"/>
        <v>143</v>
      </c>
      <c r="G143" s="60"/>
      <c r="H143" s="106"/>
      <c r="I143" s="60"/>
      <c r="J143" s="60"/>
      <c r="K143" s="106"/>
      <c r="L143" s="60"/>
      <c r="M143" s="60"/>
      <c r="N143" s="106"/>
      <c r="O143" s="60"/>
      <c r="P143" s="60"/>
      <c r="Q143" s="106"/>
      <c r="R143" s="60"/>
      <c r="S143" s="60"/>
      <c r="T143" s="106"/>
      <c r="U143" s="60"/>
      <c r="V143" s="60"/>
      <c r="W143" s="106"/>
      <c r="X143" s="60"/>
      <c r="Y143" s="60"/>
      <c r="Z143" s="106"/>
      <c r="AA143" s="60"/>
      <c r="AB143" s="60"/>
      <c r="AC143" s="106"/>
      <c r="AD143" s="60"/>
      <c r="AE143" s="60"/>
      <c r="AG143" s="60"/>
      <c r="AH143" s="60"/>
      <c r="AJ143" s="60"/>
      <c r="AK143" s="60"/>
      <c r="AM143" s="60"/>
      <c r="AN143" s="60"/>
      <c r="AP143" s="60"/>
      <c r="AQ143" s="60"/>
      <c r="AR143" s="106"/>
      <c r="AS143" s="60"/>
      <c r="AT143" s="60"/>
      <c r="AU143" s="106"/>
      <c r="AV143" s="60"/>
      <c r="AW143" s="60"/>
      <c r="AX143" s="106"/>
      <c r="AY143" s="60"/>
      <c r="AZ143" s="60"/>
      <c r="BA143" s="106"/>
      <c r="BB143" s="60"/>
      <c r="BC143" s="60"/>
      <c r="BD143" s="106"/>
      <c r="BE143" s="60"/>
      <c r="BF143" s="60"/>
      <c r="BG143" s="106"/>
      <c r="BH143" s="60"/>
      <c r="BM143" s="65"/>
      <c r="BO143" s="65"/>
      <c r="BQ143" s="65"/>
      <c r="BR143" s="65"/>
      <c r="BS143" s="65"/>
      <c r="BT143" s="65"/>
      <c r="BU143" s="65"/>
      <c r="JW143" s="50"/>
      <c r="JX143" s="50"/>
      <c r="JY143" s="50"/>
      <c r="JZ143" s="50"/>
      <c r="KA143" s="50"/>
      <c r="KB143" s="50"/>
      <c r="KC143" s="50"/>
      <c r="KD143" s="50"/>
      <c r="KE143" s="50"/>
      <c r="KF143" s="50"/>
      <c r="KG143" s="50"/>
      <c r="KH143" s="50"/>
      <c r="KI143" s="50"/>
      <c r="KJ143" s="50"/>
      <c r="KK143" s="50"/>
      <c r="KL143" s="50"/>
      <c r="KM143" s="50"/>
      <c r="KN143" s="50"/>
      <c r="KO143" s="50"/>
      <c r="KP143" s="50"/>
      <c r="KQ143" s="50"/>
      <c r="KR143" s="50"/>
      <c r="KS143" s="50"/>
      <c r="KT143" s="50"/>
      <c r="KU143" s="50"/>
      <c r="KV143" s="50"/>
      <c r="KW143" s="50"/>
      <c r="KX143" s="50"/>
      <c r="KY143" s="50"/>
      <c r="KZ143" s="50"/>
      <c r="LA143" s="50"/>
      <c r="LB143" s="50"/>
      <c r="LC143" s="50"/>
      <c r="LD143" s="50"/>
      <c r="LE143" s="50"/>
      <c r="LF143" s="50"/>
      <c r="LG143" s="50"/>
      <c r="LH143" s="50"/>
      <c r="LI143" s="50"/>
      <c r="LJ143" s="50"/>
      <c r="LK143" s="50"/>
      <c r="LL143" s="50"/>
      <c r="LM143" s="50"/>
      <c r="LN143" s="50"/>
      <c r="LO143" s="50"/>
      <c r="LP143" s="50"/>
      <c r="LQ143" s="50"/>
      <c r="LR143" s="50"/>
      <c r="LS143" s="50"/>
      <c r="LT143" s="50"/>
      <c r="LU143" s="50"/>
      <c r="LV143" s="50"/>
      <c r="LW143" s="50"/>
      <c r="LX143" s="50"/>
      <c r="LY143" s="50"/>
      <c r="LZ143" s="50"/>
      <c r="MA143" s="50"/>
      <c r="MB143" s="50"/>
      <c r="MC143" s="50"/>
      <c r="MD143" s="50"/>
      <c r="ME143" s="50"/>
      <c r="MF143" s="50"/>
      <c r="MG143" s="50"/>
      <c r="MH143" s="50"/>
      <c r="MI143" s="50"/>
      <c r="MJ143" s="50"/>
      <c r="MK143" s="50"/>
      <c r="ML143" s="50"/>
      <c r="MM143" s="50"/>
      <c r="MN143" s="50"/>
      <c r="MO143" s="50"/>
      <c r="MP143" s="50"/>
      <c r="MQ143" s="50"/>
      <c r="MR143" s="50"/>
      <c r="MS143" s="50"/>
      <c r="MT143" s="50"/>
      <c r="MU143" s="50"/>
      <c r="MV143" s="50"/>
      <c r="MW143" s="50"/>
      <c r="MX143" s="50"/>
      <c r="MY143" s="50"/>
      <c r="MZ143" s="50"/>
      <c r="NA143" s="50"/>
      <c r="NB143" s="50"/>
      <c r="NC143" s="50"/>
      <c r="ND143" s="50"/>
      <c r="NE143" s="50"/>
      <c r="NF143" s="50"/>
      <c r="NG143" s="50"/>
      <c r="NH143" s="50"/>
      <c r="NI143" s="50"/>
      <c r="NJ143" s="50"/>
      <c r="NK143" s="50"/>
      <c r="NL143" s="50"/>
      <c r="NM143" s="50"/>
      <c r="NN143" s="50"/>
      <c r="NO143" s="50"/>
      <c r="NP143" s="50"/>
      <c r="NQ143" s="50"/>
      <c r="NR143" s="50"/>
      <c r="NS143" s="50"/>
      <c r="NT143" s="50"/>
      <c r="NU143" s="50"/>
      <c r="NV143" s="50"/>
      <c r="NW143" s="50"/>
      <c r="NX143" s="50"/>
      <c r="NY143" s="50"/>
      <c r="NZ143" s="50"/>
      <c r="OA143" s="50"/>
      <c r="OB143" s="50"/>
      <c r="OC143" s="50"/>
      <c r="OD143" s="50"/>
      <c r="OE143" s="50"/>
      <c r="OF143" s="50"/>
      <c r="OG143" s="50"/>
      <c r="OH143" s="50"/>
      <c r="OI143" s="50"/>
      <c r="OJ143" s="50"/>
      <c r="OK143" s="50"/>
      <c r="OL143" s="50"/>
      <c r="OM143" s="50"/>
      <c r="ON143" s="50"/>
      <c r="OO143" s="50"/>
      <c r="OP143" s="50"/>
      <c r="OQ143" s="50"/>
      <c r="OR143" s="50"/>
      <c r="OS143" s="50"/>
      <c r="OT143" s="50"/>
      <c r="OU143" s="50"/>
      <c r="OV143" s="50"/>
      <c r="OW143" s="50"/>
      <c r="OX143" s="50"/>
      <c r="OY143" s="50"/>
      <c r="OZ143" s="50"/>
      <c r="PA143" s="50"/>
      <c r="PB143" s="50"/>
      <c r="PC143" s="50"/>
      <c r="PD143" s="50"/>
      <c r="PE143" s="50"/>
      <c r="PF143" s="50"/>
      <c r="PG143" s="50"/>
      <c r="PH143" s="50"/>
      <c r="PI143" s="50"/>
      <c r="PJ143" s="50"/>
      <c r="PK143" s="50"/>
      <c r="PL143" s="50"/>
      <c r="PM143" s="50"/>
      <c r="PN143" s="50"/>
      <c r="PO143" s="50"/>
      <c r="PP143" s="50"/>
      <c r="PQ143" s="50"/>
      <c r="PR143" s="50"/>
      <c r="PS143" s="50"/>
      <c r="PT143" s="50"/>
      <c r="PU143" s="50"/>
      <c r="PV143" s="50"/>
      <c r="PW143" s="50"/>
      <c r="PX143" s="50"/>
      <c r="PY143" s="50"/>
      <c r="PZ143" s="50"/>
      <c r="QA143" s="50"/>
      <c r="QB143" s="50"/>
      <c r="QC143" s="50"/>
      <c r="QD143" s="50"/>
      <c r="QE143" s="50"/>
      <c r="QF143" s="50"/>
      <c r="QG143" s="50"/>
      <c r="QH143" s="50"/>
      <c r="QI143" s="50"/>
      <c r="QJ143" s="50"/>
      <c r="QK143" s="50"/>
      <c r="QL143" s="50"/>
      <c r="QM143" s="50"/>
      <c r="QN143" s="50"/>
      <c r="QO143" s="50"/>
      <c r="QP143" s="50"/>
      <c r="QQ143" s="50"/>
      <c r="QR143" s="50"/>
      <c r="QS143" s="50"/>
      <c r="QT143" s="50"/>
      <c r="QU143" s="50"/>
      <c r="QV143" s="50"/>
      <c r="QW143" s="50"/>
      <c r="QX143" s="50"/>
      <c r="QY143" s="50"/>
      <c r="QZ143" s="50"/>
      <c r="RA143" s="50"/>
      <c r="RB143" s="50"/>
      <c r="RC143" s="50"/>
      <c r="RD143" s="50"/>
      <c r="RE143" s="50"/>
      <c r="RF143" s="50"/>
      <c r="RG143" s="50"/>
      <c r="RH143" s="50"/>
      <c r="RI143" s="50"/>
      <c r="RJ143" s="50"/>
      <c r="RK143" s="50"/>
      <c r="RL143" s="50"/>
      <c r="RM143" s="50"/>
      <c r="RN143" s="50"/>
      <c r="RO143" s="50"/>
      <c r="RP143" s="50"/>
      <c r="RQ143" s="50"/>
      <c r="RR143" s="50"/>
      <c r="RS143" s="50"/>
      <c r="RT143" s="50"/>
      <c r="RU143" s="50"/>
      <c r="RW143" s="50"/>
    </row>
    <row r="144" spans="1:493" x14ac:dyDescent="0.35">
      <c r="A144" s="7">
        <f t="shared" ca="1" si="650"/>
        <v>144</v>
      </c>
      <c r="C144" s="71" t="s">
        <v>61</v>
      </c>
      <c r="D144" s="71"/>
      <c r="G144" s="60"/>
      <c r="I144" s="60"/>
      <c r="J144" s="60"/>
      <c r="L144" s="60"/>
      <c r="M144" s="60"/>
      <c r="O144" s="60"/>
      <c r="P144" s="60"/>
      <c r="R144" s="60"/>
      <c r="S144" s="60"/>
      <c r="U144" s="60"/>
      <c r="V144" s="60"/>
      <c r="X144" s="60"/>
      <c r="Y144" s="60"/>
      <c r="AA144" s="60"/>
      <c r="AB144" s="60"/>
      <c r="AD144" s="60"/>
      <c r="AE144" s="60"/>
      <c r="AG144" s="60"/>
      <c r="AH144" s="60"/>
      <c r="AJ144" s="60"/>
      <c r="AK144" s="60"/>
      <c r="AM144" s="60"/>
      <c r="AN144" s="60"/>
      <c r="AP144" s="60"/>
      <c r="AQ144" s="60"/>
      <c r="AS144" s="60"/>
      <c r="AT144" s="60"/>
      <c r="AV144" s="60"/>
      <c r="AW144" s="60"/>
      <c r="AY144" s="60"/>
      <c r="AZ144" s="60"/>
      <c r="BA144"/>
      <c r="BB144" s="60"/>
      <c r="BC144" s="60"/>
      <c r="BD144"/>
      <c r="BE144" s="60"/>
      <c r="BF144" s="60"/>
      <c r="BH144" s="60"/>
      <c r="BO144" s="65"/>
      <c r="BP144" s="65"/>
      <c r="BQ144" s="65"/>
      <c r="BR144" s="65"/>
      <c r="BS144" s="65"/>
      <c r="BT144" s="65"/>
      <c r="BU144" s="65"/>
      <c r="JW144" s="50"/>
      <c r="JX144" s="50"/>
      <c r="JY144" s="50"/>
      <c r="JZ144" s="50"/>
      <c r="KA144" s="50"/>
      <c r="KB144" s="50"/>
      <c r="KC144" s="50"/>
      <c r="KD144" s="50"/>
      <c r="KE144" s="50"/>
      <c r="KF144" s="50"/>
      <c r="KG144" s="50"/>
      <c r="KH144" s="50"/>
      <c r="KI144" s="50"/>
      <c r="KJ144" s="50"/>
      <c r="KK144" s="50"/>
      <c r="KL144" s="50"/>
      <c r="KM144" s="50"/>
      <c r="KN144" s="50"/>
      <c r="KO144" s="50"/>
      <c r="KP144" s="50"/>
      <c r="KQ144" s="50"/>
      <c r="KR144" s="50"/>
      <c r="KS144" s="50"/>
      <c r="KT144" s="50"/>
      <c r="KU144" s="50"/>
      <c r="KV144" s="50"/>
      <c r="KW144" s="50"/>
      <c r="KX144" s="50"/>
      <c r="KY144" s="50"/>
      <c r="KZ144" s="50"/>
      <c r="LA144" s="50"/>
      <c r="LB144" s="50"/>
      <c r="LC144" s="50"/>
      <c r="LD144" s="50"/>
      <c r="LE144" s="50"/>
      <c r="LF144" s="50"/>
      <c r="LG144" s="50"/>
      <c r="LH144" s="50"/>
      <c r="LI144" s="50"/>
      <c r="LJ144" s="50"/>
      <c r="LK144" s="50"/>
      <c r="LL144" s="50"/>
      <c r="LM144" s="50"/>
      <c r="LN144" s="50"/>
      <c r="LO144" s="50"/>
      <c r="LP144" s="50"/>
      <c r="LQ144" s="50"/>
      <c r="LR144" s="50"/>
      <c r="LS144" s="50"/>
      <c r="LT144" s="50"/>
      <c r="LU144" s="50"/>
      <c r="LV144" s="50"/>
      <c r="LW144" s="50"/>
      <c r="LX144" s="50"/>
      <c r="LY144" s="50"/>
      <c r="LZ144" s="50"/>
      <c r="MA144" s="50"/>
      <c r="MB144" s="50"/>
      <c r="MC144" s="50"/>
      <c r="MD144" s="50"/>
      <c r="ME144" s="50"/>
      <c r="MF144" s="50"/>
      <c r="MG144" s="50"/>
      <c r="MH144" s="50"/>
      <c r="MI144" s="50"/>
      <c r="MJ144" s="50"/>
      <c r="MK144" s="50"/>
      <c r="ML144" s="50"/>
      <c r="MM144" s="50"/>
      <c r="MN144" s="50"/>
      <c r="MO144" s="50"/>
      <c r="MP144" s="50"/>
      <c r="MQ144" s="50"/>
      <c r="MR144" s="50"/>
      <c r="MS144" s="50"/>
      <c r="MT144" s="50"/>
      <c r="MU144" s="50"/>
      <c r="MV144" s="50"/>
      <c r="MW144" s="50"/>
      <c r="MX144" s="50"/>
      <c r="MY144" s="50"/>
      <c r="MZ144" s="50"/>
      <c r="NA144" s="50"/>
      <c r="NB144" s="50"/>
      <c r="NC144" s="50"/>
      <c r="ND144" s="50"/>
      <c r="NE144" s="50"/>
      <c r="NF144" s="50"/>
      <c r="NG144" s="50"/>
      <c r="NH144" s="50"/>
      <c r="NI144" s="50"/>
      <c r="NJ144" s="50"/>
      <c r="NK144" s="50"/>
      <c r="NL144" s="50"/>
      <c r="NM144" s="50"/>
      <c r="NN144" s="50"/>
      <c r="NO144" s="50"/>
      <c r="NP144" s="50"/>
      <c r="NQ144" s="50"/>
      <c r="NR144" s="50"/>
      <c r="NS144" s="50"/>
      <c r="NT144" s="50"/>
      <c r="NU144" s="50"/>
      <c r="NV144" s="50"/>
      <c r="NW144" s="50"/>
      <c r="NX144" s="50"/>
      <c r="NY144" s="50"/>
      <c r="NZ144" s="50"/>
      <c r="OA144" s="50"/>
      <c r="OB144" s="50"/>
      <c r="OC144" s="50"/>
      <c r="OD144" s="50"/>
      <c r="OE144" s="50"/>
      <c r="OF144" s="50"/>
      <c r="OG144" s="50"/>
      <c r="OH144" s="50"/>
      <c r="OI144" s="50"/>
      <c r="OJ144" s="50"/>
      <c r="OK144" s="50"/>
      <c r="OL144" s="50"/>
      <c r="OM144" s="50"/>
      <c r="ON144" s="50"/>
      <c r="OO144" s="50"/>
      <c r="OP144" s="50"/>
      <c r="OQ144" s="50"/>
      <c r="OR144" s="50"/>
      <c r="OS144" s="50"/>
      <c r="OT144" s="50"/>
      <c r="OU144" s="50"/>
      <c r="OV144" s="50"/>
      <c r="OW144" s="50"/>
      <c r="OX144" s="50"/>
      <c r="OY144" s="50"/>
      <c r="OZ144" s="50"/>
      <c r="PA144" s="50"/>
      <c r="PB144" s="50"/>
      <c r="PC144" s="50"/>
      <c r="PD144" s="50"/>
      <c r="PE144" s="50"/>
      <c r="PF144" s="50"/>
      <c r="PG144" s="50"/>
      <c r="PH144" s="50"/>
      <c r="PI144" s="50"/>
      <c r="PJ144" s="50"/>
      <c r="PK144" s="50"/>
      <c r="PL144" s="50"/>
      <c r="PM144" s="50"/>
      <c r="PN144" s="50"/>
      <c r="PO144" s="50"/>
      <c r="PP144" s="50"/>
      <c r="PQ144" s="50"/>
      <c r="PR144" s="50"/>
      <c r="PS144" s="50"/>
      <c r="PT144" s="50"/>
      <c r="PU144" s="50"/>
      <c r="PV144" s="50"/>
      <c r="PW144" s="50"/>
      <c r="PX144" s="50"/>
      <c r="PY144" s="50"/>
      <c r="PZ144" s="50"/>
      <c r="QA144" s="50"/>
      <c r="QB144" s="50"/>
      <c r="QC144" s="50"/>
      <c r="QD144" s="50"/>
      <c r="QE144" s="50"/>
      <c r="QF144" s="50"/>
      <c r="QG144" s="50"/>
      <c r="QH144" s="50"/>
      <c r="QI144" s="50"/>
      <c r="QJ144" s="50"/>
      <c r="QK144" s="50"/>
      <c r="QL144" s="50"/>
      <c r="QM144" s="50"/>
      <c r="QN144" s="50"/>
      <c r="QO144" s="50"/>
      <c r="QP144" s="50"/>
      <c r="QQ144" s="50"/>
      <c r="QR144" s="50"/>
      <c r="QS144" s="50"/>
      <c r="QT144" s="50"/>
      <c r="QU144" s="50"/>
      <c r="QV144" s="50"/>
      <c r="QW144" s="50"/>
      <c r="QX144" s="50"/>
      <c r="QY144" s="50"/>
      <c r="QZ144" s="50"/>
      <c r="RA144" s="50"/>
      <c r="RB144" s="50"/>
      <c r="RC144" s="50"/>
      <c r="RD144" s="50"/>
      <c r="RE144" s="50"/>
      <c r="RF144" s="50"/>
      <c r="RG144" s="50"/>
      <c r="RH144" s="50"/>
      <c r="RI144" s="50"/>
      <c r="RJ144" s="50"/>
      <c r="RK144" s="50"/>
      <c r="RL144" s="50"/>
      <c r="RM144" s="50"/>
      <c r="RN144" s="50"/>
      <c r="RO144" s="50"/>
      <c r="RP144" s="50"/>
      <c r="RQ144" s="50"/>
      <c r="RR144" s="50"/>
      <c r="RS144" s="50"/>
      <c r="RT144" s="50"/>
      <c r="RU144" s="50"/>
      <c r="RW144" s="50"/>
    </row>
    <row r="145" spans="1:491" ht="15.5" x14ac:dyDescent="0.35">
      <c r="A145" s="7">
        <f t="shared" ca="1" si="650"/>
        <v>145</v>
      </c>
      <c r="C145" s="212"/>
      <c r="D145" s="212"/>
      <c r="G145" s="74"/>
      <c r="H145" s="105"/>
      <c r="I145" s="60"/>
      <c r="J145" s="74"/>
      <c r="K145" s="105"/>
      <c r="L145" s="60"/>
      <c r="M145" s="74"/>
      <c r="N145" s="105"/>
      <c r="O145" s="60"/>
      <c r="P145" s="74"/>
      <c r="Q145" s="105"/>
      <c r="R145" s="60"/>
      <c r="S145" s="74"/>
      <c r="T145" s="105"/>
      <c r="U145" s="60"/>
      <c r="V145" s="74"/>
      <c r="W145" s="105"/>
      <c r="X145" s="60"/>
      <c r="Y145" s="74"/>
      <c r="Z145" s="105"/>
      <c r="AA145" s="60"/>
      <c r="AB145" s="74"/>
      <c r="AC145" s="105"/>
      <c r="AD145" s="60"/>
      <c r="AE145" s="74"/>
      <c r="AF145" s="194"/>
      <c r="AG145" s="60"/>
      <c r="AH145" s="74"/>
      <c r="AI145" s="194"/>
      <c r="AJ145" s="60"/>
      <c r="AK145" s="74"/>
      <c r="AL145" s="194"/>
      <c r="AM145" s="60"/>
      <c r="AN145" s="74"/>
      <c r="AO145" s="194"/>
      <c r="AP145" s="60"/>
      <c r="AQ145" s="74"/>
      <c r="AR145" s="105"/>
      <c r="AS145" s="60"/>
      <c r="AT145" s="74"/>
      <c r="AU145" s="105"/>
      <c r="AV145" s="60"/>
      <c r="AW145" s="74"/>
      <c r="AX145" s="105"/>
      <c r="AY145" s="60"/>
      <c r="AZ145" s="74"/>
      <c r="BA145" s="105"/>
      <c r="BB145" s="60"/>
      <c r="BC145" s="74"/>
      <c r="BD145" s="105"/>
      <c r="BE145" s="60"/>
      <c r="BF145" s="74"/>
      <c r="BG145" s="105"/>
      <c r="BH145" s="60"/>
      <c r="BO145" s="65"/>
      <c r="BP145" s="65"/>
      <c r="BQ145" s="65"/>
      <c r="BR145" s="65"/>
      <c r="BS145" s="65"/>
      <c r="BT145" s="65"/>
      <c r="BU145" s="65"/>
      <c r="JW145" s="50"/>
      <c r="JX145" s="50"/>
      <c r="JY145" s="50"/>
      <c r="JZ145" s="50"/>
      <c r="KA145" s="50"/>
      <c r="KB145" s="50"/>
      <c r="KC145" s="50"/>
      <c r="KD145" s="50"/>
      <c r="KE145" s="50"/>
      <c r="KF145" s="50"/>
      <c r="KG145" s="50"/>
      <c r="KH145" s="50"/>
      <c r="KI145" s="50"/>
      <c r="KJ145" s="50"/>
      <c r="KK145" s="50"/>
      <c r="KL145" s="50"/>
      <c r="KM145" s="50"/>
      <c r="KN145" s="50"/>
      <c r="KO145" s="50"/>
      <c r="KP145" s="50"/>
      <c r="KQ145" s="50"/>
      <c r="KR145" s="50"/>
      <c r="KS145" s="50"/>
      <c r="KT145" s="50"/>
      <c r="KU145" s="50"/>
      <c r="KV145" s="50"/>
      <c r="KW145" s="50"/>
      <c r="KX145" s="50"/>
      <c r="KY145" s="50"/>
      <c r="KZ145" s="50"/>
      <c r="LA145" s="50"/>
      <c r="LB145" s="50"/>
      <c r="LC145" s="50"/>
      <c r="LD145" s="50"/>
      <c r="LE145" s="50"/>
      <c r="LF145" s="50"/>
      <c r="LG145" s="50"/>
      <c r="LH145" s="50"/>
      <c r="LI145" s="50"/>
      <c r="LJ145" s="50"/>
      <c r="LK145" s="50"/>
      <c r="LL145" s="50"/>
      <c r="LM145" s="50"/>
      <c r="LN145" s="50"/>
      <c r="LO145" s="50"/>
      <c r="LP145" s="50"/>
      <c r="LQ145" s="50"/>
      <c r="LR145" s="50"/>
      <c r="LS145" s="50"/>
      <c r="LT145" s="50"/>
      <c r="LU145" s="50"/>
      <c r="LV145" s="50"/>
      <c r="LW145" s="50"/>
      <c r="LX145" s="50"/>
      <c r="LY145" s="50"/>
      <c r="LZ145" s="50"/>
      <c r="MA145" s="50"/>
      <c r="MB145" s="50"/>
      <c r="MC145" s="50"/>
      <c r="MD145" s="50"/>
      <c r="ME145" s="50"/>
      <c r="MF145" s="50"/>
      <c r="MG145" s="50"/>
      <c r="MH145" s="50"/>
      <c r="MI145" s="50"/>
      <c r="MJ145" s="50"/>
      <c r="MK145" s="50"/>
      <c r="ML145" s="50"/>
      <c r="MM145" s="50"/>
      <c r="MN145" s="50"/>
      <c r="MO145" s="50"/>
      <c r="MP145" s="50"/>
      <c r="MQ145" s="50"/>
      <c r="MR145" s="50"/>
      <c r="MS145" s="50"/>
      <c r="MT145" s="50"/>
      <c r="MU145" s="50"/>
      <c r="MV145" s="50"/>
      <c r="MW145" s="50"/>
      <c r="MX145" s="50"/>
      <c r="MY145" s="50"/>
      <c r="MZ145" s="50"/>
      <c r="NA145" s="50"/>
      <c r="NB145" s="50"/>
      <c r="NC145" s="50"/>
      <c r="ND145" s="50"/>
      <c r="NE145" s="50"/>
      <c r="NF145" s="50"/>
      <c r="NG145" s="50"/>
      <c r="NH145" s="50"/>
      <c r="NI145" s="50"/>
      <c r="NJ145" s="50"/>
      <c r="NK145" s="50"/>
      <c r="NL145" s="50"/>
      <c r="NM145" s="50"/>
      <c r="NN145" s="50"/>
      <c r="NO145" s="50"/>
      <c r="NP145" s="50"/>
      <c r="NQ145" s="50"/>
      <c r="NR145" s="50"/>
      <c r="NS145" s="50"/>
      <c r="NT145" s="50"/>
      <c r="NU145" s="50"/>
      <c r="NV145" s="50"/>
      <c r="NW145" s="50"/>
      <c r="NX145" s="50"/>
      <c r="NY145" s="50"/>
      <c r="NZ145" s="50"/>
      <c r="OA145" s="50"/>
      <c r="OB145" s="50"/>
      <c r="OC145" s="50"/>
      <c r="OD145" s="50"/>
      <c r="OE145" s="50"/>
      <c r="OF145" s="50"/>
      <c r="OG145" s="50"/>
      <c r="OH145" s="50"/>
      <c r="OI145" s="50"/>
      <c r="OJ145" s="50"/>
      <c r="OK145" s="50"/>
      <c r="OL145" s="50"/>
      <c r="OM145" s="50"/>
      <c r="ON145" s="50"/>
      <c r="OO145" s="50"/>
      <c r="OP145" s="50"/>
      <c r="OQ145" s="50"/>
      <c r="OR145" s="50"/>
      <c r="OS145" s="50"/>
      <c r="OT145" s="50"/>
      <c r="OU145" s="50"/>
      <c r="OV145" s="50"/>
      <c r="OW145" s="50"/>
      <c r="OX145" s="50"/>
      <c r="OY145" s="50"/>
      <c r="OZ145" s="50"/>
      <c r="PA145" s="50"/>
      <c r="PB145" s="50"/>
      <c r="PC145" s="50"/>
      <c r="PD145" s="50"/>
      <c r="PE145" s="50"/>
      <c r="PF145" s="50"/>
      <c r="PG145" s="50"/>
      <c r="PH145" s="50"/>
      <c r="PI145" s="50"/>
      <c r="PJ145" s="50"/>
      <c r="PK145" s="50"/>
      <c r="PL145" s="50"/>
      <c r="PM145" s="50"/>
      <c r="PN145" s="50"/>
      <c r="PO145" s="50"/>
      <c r="PP145" s="50"/>
      <c r="PQ145" s="50"/>
      <c r="PR145" s="50"/>
      <c r="PS145" s="50"/>
      <c r="PT145" s="50"/>
      <c r="PU145" s="50"/>
      <c r="PV145" s="50"/>
      <c r="PW145" s="50"/>
      <c r="PX145" s="50"/>
      <c r="PY145" s="50"/>
      <c r="PZ145" s="50"/>
      <c r="QA145" s="50"/>
      <c r="QB145" s="50"/>
      <c r="QC145" s="50"/>
      <c r="QD145" s="50"/>
      <c r="QE145" s="50"/>
      <c r="QF145" s="50"/>
      <c r="QG145" s="50"/>
      <c r="QH145" s="50"/>
      <c r="QI145" s="50"/>
      <c r="QJ145" s="50"/>
      <c r="QK145" s="50"/>
      <c r="QL145" s="50"/>
      <c r="QM145" s="50"/>
      <c r="QN145" s="50"/>
      <c r="QO145" s="50"/>
      <c r="QP145" s="50"/>
      <c r="QQ145" s="50"/>
      <c r="QR145" s="50"/>
      <c r="QS145" s="50"/>
      <c r="QT145" s="50"/>
      <c r="QU145" s="50"/>
      <c r="QV145" s="50"/>
      <c r="QW145" s="50"/>
      <c r="QX145" s="50"/>
      <c r="QY145" s="50"/>
      <c r="QZ145" s="50"/>
      <c r="RA145" s="50"/>
      <c r="RB145" s="50"/>
      <c r="RC145" s="50"/>
      <c r="RD145" s="50"/>
      <c r="RE145" s="50"/>
      <c r="RF145" s="50"/>
      <c r="RG145" s="50"/>
      <c r="RH145" s="50"/>
      <c r="RI145" s="50"/>
      <c r="RJ145" s="50"/>
      <c r="RK145" s="50"/>
      <c r="RL145" s="50"/>
      <c r="RM145" s="50"/>
      <c r="RN145" s="50"/>
      <c r="RO145" s="50"/>
      <c r="RP145" s="50"/>
      <c r="RQ145" s="50"/>
      <c r="RR145" s="50"/>
      <c r="RS145" s="50"/>
      <c r="RT145" s="50"/>
      <c r="RU145" s="50"/>
      <c r="RW145" s="50"/>
    </row>
    <row r="146" spans="1:491" x14ac:dyDescent="0.35">
      <c r="A146" s="7">
        <f t="shared" ca="1" si="650"/>
        <v>146</v>
      </c>
      <c r="C146" s="163"/>
      <c r="D146" s="163"/>
      <c r="G146" s="74"/>
      <c r="H146" s="105"/>
      <c r="I146" s="60"/>
      <c r="J146" s="74"/>
      <c r="K146" s="105"/>
      <c r="L146" s="60"/>
      <c r="M146" s="74"/>
      <c r="N146" s="105"/>
      <c r="O146" s="60"/>
      <c r="P146" s="74"/>
      <c r="Q146" s="105"/>
      <c r="R146" s="60"/>
      <c r="S146" s="74"/>
      <c r="T146" s="105"/>
      <c r="U146" s="60"/>
      <c r="V146" s="74"/>
      <c r="W146" s="105"/>
      <c r="X146" s="60"/>
      <c r="Y146" s="74"/>
      <c r="Z146" s="105"/>
      <c r="AA146" s="60"/>
      <c r="AB146" s="74"/>
      <c r="AC146" s="105"/>
      <c r="AD146" s="60"/>
      <c r="AE146" s="74"/>
      <c r="AF146" s="194"/>
      <c r="AG146" s="60"/>
      <c r="AH146" s="74"/>
      <c r="AI146" s="194"/>
      <c r="AJ146" s="60"/>
      <c r="AK146" s="74"/>
      <c r="AL146" s="194"/>
      <c r="AM146" s="60"/>
      <c r="AN146" s="74"/>
      <c r="AO146" s="194"/>
      <c r="AP146" s="60"/>
      <c r="AQ146" s="74"/>
      <c r="AR146" s="105"/>
      <c r="AS146" s="60"/>
      <c r="AT146" s="74"/>
      <c r="AU146" s="105"/>
      <c r="AV146" s="60"/>
      <c r="AW146" s="74"/>
      <c r="AX146" s="105"/>
      <c r="AY146" s="60"/>
      <c r="AZ146" s="74"/>
      <c r="BA146" s="105"/>
      <c r="BB146" s="60"/>
      <c r="BC146" s="74"/>
      <c r="BD146" s="105"/>
      <c r="BE146" s="60"/>
      <c r="BF146" s="74"/>
      <c r="BG146" s="105"/>
      <c r="BH146" s="60"/>
      <c r="BO146" s="65"/>
      <c r="BP146" s="65"/>
      <c r="BQ146" s="65"/>
      <c r="BR146" s="65"/>
      <c r="BS146" s="65"/>
      <c r="BT146" s="65"/>
      <c r="BU146" s="65"/>
      <c r="JW146" s="50"/>
      <c r="JX146" s="50"/>
      <c r="JY146" s="50"/>
      <c r="JZ146" s="50"/>
      <c r="KA146" s="50"/>
      <c r="KB146" s="50"/>
      <c r="KC146" s="50"/>
      <c r="KD146" s="50"/>
      <c r="KE146" s="50"/>
      <c r="KF146" s="50"/>
      <c r="KG146" s="50"/>
      <c r="KH146" s="50"/>
      <c r="KI146" s="50"/>
      <c r="KJ146" s="50"/>
      <c r="KK146" s="50"/>
      <c r="KL146" s="50"/>
      <c r="KM146" s="50"/>
      <c r="KN146" s="50"/>
      <c r="KO146" s="50"/>
      <c r="KP146" s="50"/>
      <c r="KQ146" s="50"/>
      <c r="KR146" s="50"/>
      <c r="KS146" s="50"/>
      <c r="KT146" s="50"/>
      <c r="KU146" s="50"/>
      <c r="KV146" s="50"/>
      <c r="KW146" s="50"/>
      <c r="KX146" s="50"/>
      <c r="KY146" s="50"/>
      <c r="KZ146" s="50"/>
      <c r="LA146" s="50"/>
      <c r="LB146" s="50"/>
      <c r="LC146" s="50"/>
      <c r="LD146" s="50"/>
      <c r="LE146" s="50"/>
      <c r="LF146" s="50"/>
      <c r="LG146" s="50"/>
      <c r="LH146" s="50"/>
      <c r="LI146" s="50"/>
      <c r="LJ146" s="50"/>
      <c r="LK146" s="50"/>
      <c r="LL146" s="50"/>
      <c r="LM146" s="50"/>
      <c r="LN146" s="50"/>
      <c r="LO146" s="50"/>
      <c r="LP146" s="50"/>
      <c r="LQ146" s="50"/>
      <c r="LR146" s="50"/>
      <c r="LS146" s="50"/>
      <c r="LT146" s="50"/>
      <c r="LU146" s="50"/>
      <c r="LV146" s="50"/>
      <c r="LW146" s="50"/>
      <c r="LX146" s="50"/>
      <c r="LY146" s="50"/>
      <c r="LZ146" s="50"/>
      <c r="MA146" s="50"/>
      <c r="MB146" s="50"/>
      <c r="MC146" s="50"/>
      <c r="MD146" s="50"/>
      <c r="ME146" s="50"/>
      <c r="MF146" s="50"/>
      <c r="MG146" s="50"/>
      <c r="MH146" s="50"/>
      <c r="MI146" s="50"/>
      <c r="MJ146" s="50"/>
      <c r="MK146" s="50"/>
      <c r="ML146" s="50"/>
      <c r="MM146" s="50"/>
      <c r="MN146" s="50"/>
      <c r="MO146" s="50"/>
      <c r="MP146" s="50"/>
      <c r="MQ146" s="50"/>
      <c r="MR146" s="50"/>
      <c r="MS146" s="50"/>
      <c r="MT146" s="50"/>
      <c r="MU146" s="50"/>
      <c r="MV146" s="50"/>
      <c r="MW146" s="50"/>
      <c r="MX146" s="50"/>
      <c r="MY146" s="50"/>
      <c r="MZ146" s="50"/>
      <c r="NA146" s="50"/>
      <c r="NB146" s="50"/>
      <c r="NC146" s="50"/>
      <c r="ND146" s="50"/>
      <c r="NE146" s="50"/>
      <c r="NF146" s="50"/>
      <c r="NG146" s="50"/>
      <c r="NH146" s="50"/>
      <c r="NI146" s="50"/>
      <c r="NJ146" s="50"/>
      <c r="NK146" s="50"/>
      <c r="NL146" s="50"/>
      <c r="NM146" s="50"/>
      <c r="NN146" s="50"/>
      <c r="NO146" s="50"/>
      <c r="NP146" s="50"/>
      <c r="NQ146" s="50"/>
      <c r="NR146" s="50"/>
      <c r="NS146" s="50"/>
      <c r="NT146" s="50"/>
      <c r="NU146" s="50"/>
      <c r="NV146" s="50"/>
      <c r="NW146" s="50"/>
      <c r="NX146" s="50"/>
      <c r="NY146" s="50"/>
      <c r="NZ146" s="50"/>
      <c r="OA146" s="50"/>
      <c r="OB146" s="50"/>
      <c r="OC146" s="50"/>
      <c r="OD146" s="50"/>
      <c r="OE146" s="50"/>
      <c r="OF146" s="50"/>
      <c r="OG146" s="50"/>
      <c r="OH146" s="50"/>
      <c r="OI146" s="50"/>
      <c r="OJ146" s="50"/>
      <c r="OK146" s="50"/>
      <c r="OL146" s="50"/>
      <c r="OM146" s="50"/>
      <c r="ON146" s="50"/>
      <c r="OO146" s="50"/>
      <c r="OP146" s="50"/>
      <c r="OQ146" s="50"/>
      <c r="OR146" s="50"/>
      <c r="OS146" s="50"/>
      <c r="OT146" s="50"/>
      <c r="OU146" s="50"/>
      <c r="OV146" s="50"/>
      <c r="OW146" s="50"/>
      <c r="OX146" s="50"/>
      <c r="OY146" s="50"/>
      <c r="OZ146" s="50"/>
      <c r="PA146" s="50"/>
      <c r="PB146" s="50"/>
      <c r="PC146" s="50"/>
      <c r="PD146" s="50"/>
      <c r="PE146" s="50"/>
      <c r="PF146" s="50"/>
      <c r="PG146" s="50"/>
      <c r="PH146" s="50"/>
      <c r="PI146" s="50"/>
      <c r="PJ146" s="50"/>
      <c r="PK146" s="50"/>
      <c r="PL146" s="50"/>
      <c r="PM146" s="50"/>
      <c r="PN146" s="50"/>
      <c r="PO146" s="50"/>
      <c r="PP146" s="50"/>
      <c r="PQ146" s="50"/>
      <c r="PR146" s="50"/>
      <c r="PS146" s="50"/>
      <c r="PT146" s="50"/>
      <c r="PU146" s="50"/>
      <c r="PV146" s="50"/>
      <c r="PW146" s="50"/>
      <c r="PX146" s="50"/>
      <c r="PY146" s="50"/>
      <c r="PZ146" s="50"/>
      <c r="QA146" s="50"/>
      <c r="QB146" s="50"/>
      <c r="QC146" s="50"/>
      <c r="QD146" s="50"/>
      <c r="QE146" s="50"/>
      <c r="QF146" s="50"/>
      <c r="QG146" s="50"/>
      <c r="QH146" s="50"/>
      <c r="QI146" s="50"/>
      <c r="QJ146" s="50"/>
      <c r="QK146" s="50"/>
      <c r="QL146" s="50"/>
      <c r="QM146" s="50"/>
      <c r="QN146" s="50"/>
      <c r="QO146" s="50"/>
      <c r="QP146" s="50"/>
      <c r="QQ146" s="50"/>
      <c r="QR146" s="50"/>
      <c r="QS146" s="50"/>
      <c r="QT146" s="50"/>
      <c r="QU146" s="50"/>
      <c r="QV146" s="50"/>
      <c r="QW146" s="50"/>
      <c r="QX146" s="50"/>
      <c r="QY146" s="50"/>
      <c r="QZ146" s="50"/>
      <c r="RA146" s="50"/>
      <c r="RB146" s="50"/>
      <c r="RC146" s="50"/>
      <c r="RD146" s="50"/>
      <c r="RE146" s="50"/>
      <c r="RF146" s="50"/>
      <c r="RG146" s="50"/>
      <c r="RH146" s="50"/>
      <c r="RI146" s="50"/>
      <c r="RJ146" s="50"/>
      <c r="RK146" s="50"/>
      <c r="RL146" s="50"/>
      <c r="RM146" s="50"/>
      <c r="RN146" s="50"/>
      <c r="RO146" s="50"/>
      <c r="RP146" s="50"/>
      <c r="RQ146" s="50"/>
      <c r="RR146" s="50"/>
      <c r="RS146" s="50"/>
      <c r="RT146" s="50"/>
      <c r="RU146" s="50"/>
      <c r="RW146" s="50"/>
    </row>
    <row r="147" spans="1:491" ht="15.5" x14ac:dyDescent="0.35">
      <c r="A147" s="7">
        <f t="shared" ca="1" si="650"/>
        <v>147</v>
      </c>
      <c r="C147" s="212"/>
      <c r="D147" s="212"/>
      <c r="G147" s="74"/>
      <c r="H147" s="105"/>
      <c r="I147" s="60"/>
      <c r="J147" s="74"/>
      <c r="K147" s="105"/>
      <c r="L147" s="60"/>
      <c r="M147" s="74"/>
      <c r="N147" s="105"/>
      <c r="O147" s="60"/>
      <c r="P147" s="74"/>
      <c r="Q147" s="105"/>
      <c r="R147" s="60"/>
      <c r="S147" s="74"/>
      <c r="T147" s="105"/>
      <c r="U147" s="60"/>
      <c r="V147" s="74"/>
      <c r="W147" s="105"/>
      <c r="X147" s="60"/>
      <c r="Y147" s="74"/>
      <c r="Z147" s="105"/>
      <c r="AA147" s="60"/>
      <c r="AB147" s="74"/>
      <c r="AC147" s="105"/>
      <c r="AD147" s="60"/>
      <c r="AE147" s="74"/>
      <c r="AF147" s="194"/>
      <c r="AG147" s="60"/>
      <c r="AH147" s="74"/>
      <c r="AI147" s="194"/>
      <c r="AJ147" s="60"/>
      <c r="AK147" s="74"/>
      <c r="AL147" s="194"/>
      <c r="AM147" s="60"/>
      <c r="AN147" s="74"/>
      <c r="AO147" s="194"/>
      <c r="AP147" s="60"/>
      <c r="AQ147" s="74"/>
      <c r="AR147" s="105"/>
      <c r="AS147" s="60"/>
      <c r="AT147" s="74"/>
      <c r="AU147" s="105"/>
      <c r="AV147" s="60"/>
      <c r="AW147" s="74"/>
      <c r="AX147" s="105"/>
      <c r="AY147" s="60"/>
      <c r="AZ147" s="74"/>
      <c r="BA147" s="105"/>
      <c r="BB147" s="60"/>
      <c r="BC147" s="74"/>
      <c r="BD147" s="105"/>
      <c r="BE147" s="60"/>
      <c r="BF147" s="74"/>
      <c r="BG147" s="105"/>
      <c r="BH147" s="60"/>
      <c r="BO147" s="65"/>
      <c r="BP147" s="65"/>
      <c r="BQ147" s="65"/>
      <c r="BR147" s="65"/>
      <c r="BS147" s="65"/>
      <c r="BT147" s="65"/>
      <c r="BU147" s="65"/>
      <c r="JW147" s="50"/>
      <c r="JX147" s="50"/>
      <c r="JY147" s="50"/>
      <c r="JZ147" s="50"/>
      <c r="KA147" s="50"/>
      <c r="KB147" s="50"/>
      <c r="KC147" s="50"/>
      <c r="KD147" s="50"/>
      <c r="KE147" s="50"/>
      <c r="KF147" s="50"/>
      <c r="KG147" s="50"/>
      <c r="KH147" s="50"/>
      <c r="KI147" s="50"/>
      <c r="KJ147" s="50"/>
      <c r="KK147" s="50"/>
      <c r="KL147" s="50"/>
      <c r="KM147" s="50"/>
      <c r="KN147" s="50"/>
      <c r="KO147" s="50"/>
      <c r="KP147" s="50"/>
      <c r="KQ147" s="50"/>
      <c r="KR147" s="50"/>
      <c r="KS147" s="50"/>
      <c r="KT147" s="50"/>
      <c r="KU147" s="50"/>
      <c r="KV147" s="50"/>
      <c r="KW147" s="50"/>
      <c r="KX147" s="50"/>
      <c r="KY147" s="50"/>
      <c r="KZ147" s="50"/>
      <c r="LA147" s="50"/>
      <c r="LB147" s="50"/>
      <c r="LC147" s="50"/>
      <c r="LD147" s="50"/>
      <c r="LE147" s="50"/>
      <c r="LF147" s="50"/>
      <c r="LG147" s="50"/>
      <c r="LH147" s="50"/>
      <c r="LI147" s="50"/>
      <c r="LJ147" s="50"/>
      <c r="LK147" s="50"/>
      <c r="LL147" s="50"/>
      <c r="LM147" s="50"/>
      <c r="LN147" s="50"/>
      <c r="LO147" s="50"/>
      <c r="LP147" s="50"/>
      <c r="LQ147" s="50"/>
      <c r="LR147" s="50"/>
      <c r="LS147" s="50"/>
      <c r="LT147" s="50"/>
      <c r="LU147" s="50"/>
      <c r="LV147" s="50"/>
      <c r="LW147" s="50"/>
      <c r="LX147" s="50"/>
      <c r="LY147" s="50"/>
      <c r="LZ147" s="50"/>
      <c r="MA147" s="50"/>
      <c r="MB147" s="50"/>
      <c r="MC147" s="50"/>
      <c r="MD147" s="50"/>
      <c r="ME147" s="50"/>
      <c r="MF147" s="50"/>
      <c r="MG147" s="50"/>
      <c r="MH147" s="50"/>
      <c r="MI147" s="50"/>
      <c r="MJ147" s="50"/>
      <c r="MK147" s="50"/>
      <c r="ML147" s="50"/>
      <c r="MM147" s="50"/>
      <c r="MN147" s="50"/>
      <c r="MO147" s="50"/>
      <c r="MP147" s="50"/>
      <c r="MQ147" s="50"/>
      <c r="MR147" s="50"/>
      <c r="MS147" s="50"/>
      <c r="MT147" s="50"/>
      <c r="MU147" s="50"/>
      <c r="MV147" s="50"/>
      <c r="MW147" s="50"/>
      <c r="MX147" s="50"/>
      <c r="MY147" s="50"/>
      <c r="MZ147" s="50"/>
      <c r="NA147" s="50"/>
      <c r="NB147" s="50"/>
      <c r="NC147" s="50"/>
      <c r="ND147" s="50"/>
      <c r="NE147" s="50"/>
      <c r="NF147" s="50"/>
      <c r="NG147" s="50"/>
      <c r="NH147" s="50"/>
      <c r="NI147" s="50"/>
      <c r="NJ147" s="50"/>
      <c r="NK147" s="50"/>
      <c r="NL147" s="50"/>
      <c r="NM147" s="50"/>
      <c r="NN147" s="50"/>
      <c r="NO147" s="50"/>
      <c r="NP147" s="50"/>
      <c r="NQ147" s="50"/>
      <c r="NR147" s="50"/>
      <c r="NS147" s="50"/>
      <c r="NT147" s="50"/>
      <c r="NU147" s="50"/>
      <c r="NV147" s="50"/>
      <c r="NW147" s="50"/>
      <c r="NX147" s="50"/>
      <c r="NY147" s="50"/>
      <c r="NZ147" s="50"/>
      <c r="OA147" s="50"/>
      <c r="OB147" s="50"/>
      <c r="OC147" s="50"/>
      <c r="OD147" s="50"/>
      <c r="OE147" s="50"/>
      <c r="OF147" s="50"/>
      <c r="OG147" s="50"/>
      <c r="OH147" s="50"/>
      <c r="OI147" s="50"/>
      <c r="OJ147" s="50"/>
      <c r="OK147" s="50"/>
      <c r="OL147" s="50"/>
      <c r="OM147" s="50"/>
      <c r="ON147" s="50"/>
      <c r="OO147" s="50"/>
      <c r="OP147" s="50"/>
      <c r="OQ147" s="50"/>
      <c r="OR147" s="50"/>
      <c r="OS147" s="50"/>
      <c r="OT147" s="50"/>
      <c r="OU147" s="50"/>
      <c r="OV147" s="50"/>
      <c r="OW147" s="50"/>
      <c r="OX147" s="50"/>
      <c r="OY147" s="50"/>
      <c r="OZ147" s="50"/>
      <c r="PA147" s="50"/>
      <c r="PB147" s="50"/>
      <c r="PC147" s="50"/>
      <c r="PD147" s="50"/>
      <c r="PE147" s="50"/>
      <c r="PF147" s="50"/>
      <c r="PG147" s="50"/>
      <c r="PH147" s="50"/>
      <c r="PI147" s="50"/>
      <c r="PJ147" s="50"/>
      <c r="PK147" s="50"/>
      <c r="PL147" s="50"/>
      <c r="PM147" s="50"/>
      <c r="PN147" s="50"/>
      <c r="PO147" s="50"/>
      <c r="PP147" s="50"/>
      <c r="PQ147" s="50"/>
      <c r="PR147" s="50"/>
      <c r="PS147" s="50"/>
      <c r="PT147" s="50"/>
      <c r="PU147" s="50"/>
      <c r="PV147" s="50"/>
      <c r="PW147" s="50"/>
      <c r="PX147" s="50"/>
      <c r="PY147" s="50"/>
      <c r="PZ147" s="50"/>
      <c r="QA147" s="50"/>
      <c r="QB147" s="50"/>
      <c r="QC147" s="50"/>
      <c r="QD147" s="50"/>
      <c r="QE147" s="50"/>
      <c r="QF147" s="50"/>
      <c r="QG147" s="50"/>
      <c r="QH147" s="50"/>
      <c r="QI147" s="50"/>
      <c r="QJ147" s="50"/>
      <c r="QK147" s="50"/>
      <c r="QL147" s="50"/>
      <c r="QM147" s="50"/>
      <c r="QN147" s="50"/>
      <c r="QO147" s="50"/>
      <c r="QP147" s="50"/>
      <c r="QQ147" s="50"/>
      <c r="QR147" s="50"/>
      <c r="QS147" s="50"/>
      <c r="QT147" s="50"/>
      <c r="QU147" s="50"/>
      <c r="QV147" s="50"/>
      <c r="QW147" s="50"/>
      <c r="QX147" s="50"/>
      <c r="QY147" s="50"/>
      <c r="QZ147" s="50"/>
      <c r="RA147" s="50"/>
      <c r="RB147" s="50"/>
      <c r="RC147" s="50"/>
      <c r="RD147" s="50"/>
      <c r="RE147" s="50"/>
      <c r="RF147" s="50"/>
      <c r="RG147" s="50"/>
      <c r="RH147" s="50"/>
      <c r="RI147" s="50"/>
      <c r="RJ147" s="50"/>
      <c r="RK147" s="50"/>
      <c r="RL147" s="50"/>
      <c r="RM147" s="50"/>
      <c r="RN147" s="50"/>
      <c r="RO147" s="50"/>
      <c r="RP147" s="50"/>
      <c r="RQ147" s="50"/>
      <c r="RR147" s="50"/>
      <c r="RS147" s="50"/>
      <c r="RT147" s="50"/>
      <c r="RU147" s="50"/>
      <c r="RW147" s="50"/>
    </row>
    <row r="148" spans="1:491" ht="15.5" x14ac:dyDescent="0.35">
      <c r="A148" s="7">
        <f t="shared" ca="1" si="650"/>
        <v>148</v>
      </c>
      <c r="C148" s="212"/>
      <c r="D148" s="212"/>
      <c r="G148" s="74"/>
      <c r="H148" s="105"/>
      <c r="I148" s="60"/>
      <c r="J148" s="74"/>
      <c r="K148" s="105"/>
      <c r="L148" s="60"/>
      <c r="M148" s="74"/>
      <c r="N148" s="105"/>
      <c r="O148" s="60"/>
      <c r="P148" s="74"/>
      <c r="Q148" s="105"/>
      <c r="R148" s="60"/>
      <c r="S148" s="74"/>
      <c r="T148" s="105"/>
      <c r="U148" s="60"/>
      <c r="V148" s="74"/>
      <c r="W148" s="105"/>
      <c r="X148" s="60"/>
      <c r="Y148" s="74"/>
      <c r="Z148" s="105"/>
      <c r="AA148" s="60"/>
      <c r="AB148" s="74"/>
      <c r="AC148" s="105"/>
      <c r="AD148" s="60"/>
      <c r="AE148" s="74"/>
      <c r="AF148" s="194"/>
      <c r="AG148" s="60"/>
      <c r="AH148" s="74"/>
      <c r="AI148" s="194"/>
      <c r="AJ148" s="60"/>
      <c r="AK148" s="74"/>
      <c r="AL148" s="194"/>
      <c r="AM148" s="60"/>
      <c r="AN148" s="74"/>
      <c r="AO148" s="194"/>
      <c r="AP148" s="60"/>
      <c r="AQ148" s="74"/>
      <c r="AR148" s="105"/>
      <c r="AS148" s="60"/>
      <c r="AT148" s="74"/>
      <c r="AU148" s="105"/>
      <c r="AV148" s="60"/>
      <c r="AW148" s="74"/>
      <c r="AX148" s="105"/>
      <c r="AY148" s="60"/>
      <c r="AZ148" s="74"/>
      <c r="BA148" s="105"/>
      <c r="BB148" s="60"/>
      <c r="BC148" s="74"/>
      <c r="BD148" s="105"/>
      <c r="BE148" s="60"/>
      <c r="BF148" s="74"/>
      <c r="BG148" s="105"/>
      <c r="BH148" s="60"/>
      <c r="BO148" s="65"/>
      <c r="BP148" s="65"/>
      <c r="BQ148" s="65"/>
      <c r="BR148" s="65"/>
      <c r="BS148" s="65"/>
      <c r="BT148" s="65"/>
      <c r="BU148" s="65"/>
      <c r="JW148" s="50"/>
      <c r="JX148" s="50"/>
      <c r="JY148" s="50"/>
      <c r="JZ148" s="50"/>
      <c r="KA148" s="50"/>
      <c r="KB148" s="50"/>
      <c r="KC148" s="50"/>
      <c r="KD148" s="50"/>
      <c r="KE148" s="50"/>
      <c r="KF148" s="50"/>
      <c r="KG148" s="50"/>
      <c r="KH148" s="50"/>
      <c r="KI148" s="50"/>
      <c r="KJ148" s="50"/>
      <c r="KK148" s="50"/>
      <c r="KL148" s="50"/>
      <c r="KM148" s="50"/>
      <c r="KN148" s="50"/>
      <c r="KO148" s="50"/>
      <c r="KP148" s="50"/>
      <c r="KQ148" s="50"/>
      <c r="KR148" s="50"/>
      <c r="KS148" s="50"/>
      <c r="KT148" s="50"/>
      <c r="KU148" s="50"/>
      <c r="KV148" s="50"/>
      <c r="KW148" s="50"/>
      <c r="KX148" s="50"/>
      <c r="KY148" s="50"/>
      <c r="KZ148" s="50"/>
      <c r="LA148" s="50"/>
      <c r="LB148" s="50"/>
      <c r="LC148" s="50"/>
      <c r="LD148" s="50"/>
      <c r="LE148" s="50"/>
      <c r="LF148" s="50"/>
      <c r="LG148" s="50"/>
      <c r="LH148" s="50"/>
      <c r="LI148" s="50"/>
      <c r="LJ148" s="50"/>
      <c r="LK148" s="50"/>
      <c r="LL148" s="50"/>
      <c r="LM148" s="50"/>
      <c r="LN148" s="50"/>
      <c r="LO148" s="50"/>
      <c r="LP148" s="50"/>
      <c r="LQ148" s="50"/>
      <c r="LR148" s="50"/>
      <c r="LS148" s="50"/>
      <c r="LT148" s="50"/>
      <c r="LU148" s="50"/>
      <c r="LV148" s="50"/>
      <c r="LW148" s="50"/>
      <c r="LX148" s="50"/>
      <c r="LY148" s="50"/>
      <c r="LZ148" s="50"/>
      <c r="MA148" s="50"/>
      <c r="MB148" s="50"/>
      <c r="MC148" s="50"/>
      <c r="MD148" s="50"/>
      <c r="ME148" s="50"/>
      <c r="MF148" s="50"/>
      <c r="MG148" s="50"/>
      <c r="MH148" s="50"/>
      <c r="MI148" s="50"/>
      <c r="MJ148" s="50"/>
      <c r="MK148" s="50"/>
      <c r="ML148" s="50"/>
      <c r="MM148" s="50"/>
      <c r="MN148" s="50"/>
      <c r="MO148" s="50"/>
      <c r="MP148" s="50"/>
      <c r="MQ148" s="50"/>
      <c r="MR148" s="50"/>
      <c r="MS148" s="50"/>
      <c r="MT148" s="50"/>
      <c r="MU148" s="50"/>
      <c r="MV148" s="50"/>
      <c r="MW148" s="50"/>
      <c r="MX148" s="50"/>
      <c r="MY148" s="50"/>
      <c r="MZ148" s="50"/>
      <c r="NA148" s="50"/>
      <c r="NB148" s="50"/>
      <c r="NC148" s="50"/>
      <c r="ND148" s="50"/>
      <c r="NE148" s="50"/>
      <c r="NF148" s="50"/>
      <c r="NG148" s="50"/>
      <c r="NH148" s="50"/>
      <c r="NI148" s="50"/>
      <c r="NJ148" s="50"/>
      <c r="NK148" s="50"/>
      <c r="NL148" s="50"/>
      <c r="NM148" s="50"/>
      <c r="NN148" s="50"/>
      <c r="NO148" s="50"/>
      <c r="NP148" s="50"/>
      <c r="NQ148" s="50"/>
      <c r="NR148" s="50"/>
      <c r="NS148" s="50"/>
      <c r="NT148" s="50"/>
      <c r="NU148" s="50"/>
      <c r="NV148" s="50"/>
      <c r="NW148" s="50"/>
      <c r="NX148" s="50"/>
      <c r="NY148" s="50"/>
      <c r="NZ148" s="50"/>
      <c r="OA148" s="50"/>
      <c r="OB148" s="50"/>
      <c r="OC148" s="50"/>
      <c r="OD148" s="50"/>
      <c r="OE148" s="50"/>
      <c r="OF148" s="50"/>
      <c r="OG148" s="50"/>
      <c r="OH148" s="50"/>
      <c r="OI148" s="50"/>
      <c r="OJ148" s="50"/>
      <c r="OK148" s="50"/>
      <c r="OL148" s="50"/>
      <c r="OM148" s="50"/>
      <c r="ON148" s="50"/>
      <c r="OO148" s="50"/>
      <c r="OP148" s="50"/>
      <c r="OQ148" s="50"/>
      <c r="OR148" s="50"/>
      <c r="OS148" s="50"/>
      <c r="OT148" s="50"/>
      <c r="OU148" s="50"/>
      <c r="OV148" s="50"/>
      <c r="OW148" s="50"/>
      <c r="OX148" s="50"/>
      <c r="OY148" s="50"/>
      <c r="OZ148" s="50"/>
      <c r="PA148" s="50"/>
      <c r="PB148" s="50"/>
      <c r="PC148" s="50"/>
      <c r="PD148" s="50"/>
      <c r="PE148" s="50"/>
      <c r="PF148" s="50"/>
      <c r="PG148" s="50"/>
      <c r="PH148" s="50"/>
      <c r="PI148" s="50"/>
      <c r="PJ148" s="50"/>
      <c r="PK148" s="50"/>
      <c r="PL148" s="50"/>
      <c r="PM148" s="50"/>
      <c r="PN148" s="50"/>
      <c r="PO148" s="50"/>
      <c r="PP148" s="50"/>
      <c r="PQ148" s="50"/>
      <c r="PR148" s="50"/>
      <c r="PS148" s="50"/>
      <c r="PT148" s="50"/>
      <c r="PU148" s="50"/>
      <c r="PV148" s="50"/>
      <c r="PW148" s="50"/>
      <c r="PX148" s="50"/>
      <c r="PY148" s="50"/>
      <c r="PZ148" s="50"/>
      <c r="QA148" s="50"/>
      <c r="QB148" s="50"/>
      <c r="QC148" s="50"/>
      <c r="QD148" s="50"/>
      <c r="QE148" s="50"/>
      <c r="QF148" s="50"/>
      <c r="QG148" s="50"/>
      <c r="QH148" s="50"/>
      <c r="QI148" s="50"/>
      <c r="QJ148" s="50"/>
      <c r="QK148" s="50"/>
      <c r="QL148" s="50"/>
      <c r="QM148" s="50"/>
      <c r="QN148" s="50"/>
      <c r="QO148" s="50"/>
      <c r="QP148" s="50"/>
      <c r="QQ148" s="50"/>
      <c r="QR148" s="50"/>
      <c r="QS148" s="50"/>
      <c r="QT148" s="50"/>
      <c r="QU148" s="50"/>
      <c r="QV148" s="50"/>
      <c r="QW148" s="50"/>
      <c r="QX148" s="50"/>
      <c r="QY148" s="50"/>
      <c r="QZ148" s="50"/>
      <c r="RA148" s="50"/>
      <c r="RB148" s="50"/>
      <c r="RC148" s="50"/>
      <c r="RD148" s="50"/>
      <c r="RE148" s="50"/>
      <c r="RF148" s="50"/>
      <c r="RG148" s="50"/>
      <c r="RH148" s="50"/>
      <c r="RI148" s="50"/>
      <c r="RJ148" s="50"/>
      <c r="RK148" s="50"/>
      <c r="RL148" s="50"/>
      <c r="RM148" s="50"/>
      <c r="RN148" s="50"/>
      <c r="RO148" s="50"/>
      <c r="RP148" s="50"/>
      <c r="RQ148" s="50"/>
      <c r="RR148" s="50"/>
      <c r="RS148" s="50"/>
      <c r="RT148" s="50"/>
      <c r="RU148" s="50"/>
      <c r="RW148" s="50"/>
    </row>
    <row r="149" spans="1:491" ht="15.5" x14ac:dyDescent="0.35">
      <c r="A149" s="7">
        <f t="shared" ca="1" si="650"/>
        <v>149</v>
      </c>
      <c r="C149" s="212"/>
      <c r="D149" s="212"/>
      <c r="G149" s="74"/>
      <c r="H149" s="105"/>
      <c r="I149" s="60"/>
      <c r="J149" s="74"/>
      <c r="K149" s="105"/>
      <c r="L149" s="60"/>
      <c r="M149" s="74"/>
      <c r="N149" s="105"/>
      <c r="O149" s="60"/>
      <c r="P149" s="74"/>
      <c r="Q149" s="105"/>
      <c r="R149" s="60"/>
      <c r="S149" s="74"/>
      <c r="T149" s="105"/>
      <c r="U149" s="60"/>
      <c r="V149" s="74"/>
      <c r="W149" s="105"/>
      <c r="X149" s="60"/>
      <c r="Y149" s="74"/>
      <c r="Z149" s="105"/>
      <c r="AA149" s="60"/>
      <c r="AB149" s="74"/>
      <c r="AC149" s="105"/>
      <c r="AD149" s="60"/>
      <c r="AE149" s="74"/>
      <c r="AF149" s="194"/>
      <c r="AG149" s="60"/>
      <c r="AH149" s="74"/>
      <c r="AI149" s="194"/>
      <c r="AJ149" s="60"/>
      <c r="AK149" s="74"/>
      <c r="AL149" s="194"/>
      <c r="AM149" s="60"/>
      <c r="AN149" s="74"/>
      <c r="AO149" s="194"/>
      <c r="AP149" s="60"/>
      <c r="AQ149" s="74"/>
      <c r="AR149" s="105"/>
      <c r="AS149" s="60"/>
      <c r="AT149" s="74"/>
      <c r="AU149" s="105"/>
      <c r="AV149" s="60"/>
      <c r="AW149" s="74"/>
      <c r="AX149" s="105"/>
      <c r="AY149" s="60"/>
      <c r="AZ149" s="74"/>
      <c r="BA149" s="105"/>
      <c r="BB149" s="60"/>
      <c r="BC149" s="74"/>
      <c r="BD149" s="105"/>
      <c r="BE149" s="60"/>
      <c r="BF149" s="74"/>
      <c r="BG149" s="105"/>
      <c r="BH149" s="60"/>
      <c r="BO149" s="65"/>
      <c r="BP149" s="65"/>
      <c r="BQ149" s="65"/>
      <c r="BR149" s="65"/>
      <c r="BS149" s="65"/>
      <c r="BT149" s="65"/>
      <c r="BU149" s="65"/>
      <c r="JW149" s="50"/>
      <c r="JX149" s="50"/>
      <c r="JY149" s="50"/>
      <c r="JZ149" s="50"/>
      <c r="KA149" s="50"/>
      <c r="KB149" s="50"/>
      <c r="KC149" s="50"/>
      <c r="KD149" s="50"/>
      <c r="KE149" s="50"/>
      <c r="KF149" s="50"/>
      <c r="KG149" s="50"/>
      <c r="KH149" s="50"/>
      <c r="KI149" s="50"/>
      <c r="KJ149" s="50"/>
      <c r="KK149" s="50"/>
      <c r="KL149" s="50"/>
      <c r="KM149" s="50"/>
      <c r="KN149" s="50"/>
      <c r="KO149" s="50"/>
      <c r="KP149" s="50"/>
      <c r="KQ149" s="50"/>
      <c r="KR149" s="50"/>
      <c r="KS149" s="50"/>
      <c r="KT149" s="50"/>
      <c r="KU149" s="50"/>
      <c r="KV149" s="50"/>
      <c r="KW149" s="50"/>
      <c r="KX149" s="50"/>
      <c r="KY149" s="50"/>
      <c r="KZ149" s="50"/>
      <c r="LA149" s="50"/>
      <c r="LB149" s="50"/>
      <c r="LC149" s="50"/>
      <c r="LD149" s="50"/>
      <c r="LE149" s="50"/>
      <c r="LF149" s="50"/>
      <c r="LG149" s="50"/>
      <c r="LH149" s="50"/>
      <c r="LI149" s="50"/>
      <c r="LJ149" s="50"/>
      <c r="LK149" s="50"/>
      <c r="LL149" s="50"/>
      <c r="LM149" s="50"/>
      <c r="LN149" s="50"/>
      <c r="LO149" s="50"/>
      <c r="LP149" s="50"/>
      <c r="LQ149" s="50"/>
      <c r="LR149" s="50"/>
      <c r="LS149" s="50"/>
      <c r="LT149" s="50"/>
      <c r="LU149" s="50"/>
      <c r="LV149" s="50"/>
      <c r="LW149" s="50"/>
      <c r="LX149" s="50"/>
      <c r="LY149" s="50"/>
      <c r="LZ149" s="50"/>
      <c r="MA149" s="50"/>
      <c r="MB149" s="50"/>
      <c r="MC149" s="50"/>
      <c r="MD149" s="50"/>
      <c r="ME149" s="50"/>
      <c r="MF149" s="50"/>
      <c r="MG149" s="50"/>
      <c r="MH149" s="50"/>
      <c r="MI149" s="50"/>
      <c r="MJ149" s="50"/>
      <c r="MK149" s="50"/>
      <c r="ML149" s="50"/>
      <c r="MM149" s="50"/>
      <c r="MN149" s="50"/>
      <c r="MO149" s="50"/>
      <c r="MP149" s="50"/>
      <c r="MQ149" s="50"/>
      <c r="MR149" s="50"/>
      <c r="MS149" s="50"/>
      <c r="MT149" s="50"/>
      <c r="MU149" s="50"/>
      <c r="MV149" s="50"/>
      <c r="MW149" s="50"/>
      <c r="MX149" s="50"/>
      <c r="MY149" s="50"/>
      <c r="MZ149" s="50"/>
      <c r="NA149" s="50"/>
      <c r="NB149" s="50"/>
      <c r="NC149" s="50"/>
      <c r="ND149" s="50"/>
      <c r="NE149" s="50"/>
      <c r="NF149" s="50"/>
      <c r="NG149" s="50"/>
      <c r="NH149" s="50"/>
      <c r="NI149" s="50"/>
      <c r="NJ149" s="50"/>
      <c r="NK149" s="50"/>
      <c r="NL149" s="50"/>
      <c r="NM149" s="50"/>
      <c r="NN149" s="50"/>
      <c r="NO149" s="50"/>
      <c r="NP149" s="50"/>
      <c r="NQ149" s="50"/>
      <c r="NR149" s="50"/>
      <c r="NS149" s="50"/>
      <c r="NT149" s="50"/>
      <c r="NU149" s="50"/>
      <c r="NV149" s="50"/>
      <c r="NW149" s="50"/>
      <c r="NX149" s="50"/>
      <c r="NY149" s="50"/>
      <c r="NZ149" s="50"/>
      <c r="OA149" s="50"/>
      <c r="OB149" s="50"/>
      <c r="OC149" s="50"/>
      <c r="OD149" s="50"/>
      <c r="OE149" s="50"/>
      <c r="OF149" s="50"/>
      <c r="OG149" s="50"/>
      <c r="OH149" s="50"/>
      <c r="OI149" s="50"/>
      <c r="OJ149" s="50"/>
      <c r="OK149" s="50"/>
      <c r="OL149" s="50"/>
      <c r="OM149" s="50"/>
      <c r="ON149" s="50"/>
      <c r="OO149" s="50"/>
      <c r="OP149" s="50"/>
      <c r="OQ149" s="50"/>
      <c r="OR149" s="50"/>
      <c r="OS149" s="50"/>
      <c r="OT149" s="50"/>
      <c r="OU149" s="50"/>
      <c r="OV149" s="50"/>
      <c r="OW149" s="50"/>
      <c r="OX149" s="50"/>
      <c r="OY149" s="50"/>
      <c r="OZ149" s="50"/>
      <c r="PA149" s="50"/>
      <c r="PB149" s="50"/>
      <c r="PC149" s="50"/>
      <c r="PD149" s="50"/>
      <c r="PE149" s="50"/>
      <c r="PF149" s="50"/>
      <c r="PG149" s="50"/>
      <c r="PH149" s="50"/>
      <c r="PI149" s="50"/>
      <c r="PJ149" s="50"/>
      <c r="PK149" s="50"/>
      <c r="PL149" s="50"/>
      <c r="PM149" s="50"/>
      <c r="PN149" s="50"/>
      <c r="PO149" s="50"/>
      <c r="PP149" s="50"/>
      <c r="PQ149" s="50"/>
      <c r="PR149" s="50"/>
      <c r="PS149" s="50"/>
      <c r="PT149" s="50"/>
      <c r="PU149" s="50"/>
      <c r="PV149" s="50"/>
      <c r="PW149" s="50"/>
      <c r="PX149" s="50"/>
      <c r="PY149" s="50"/>
      <c r="PZ149" s="50"/>
      <c r="QA149" s="50"/>
      <c r="QB149" s="50"/>
      <c r="QC149" s="50"/>
      <c r="QD149" s="50"/>
      <c r="QE149" s="50"/>
      <c r="QF149" s="50"/>
      <c r="QG149" s="50"/>
      <c r="QH149" s="50"/>
      <c r="QI149" s="50"/>
      <c r="QJ149" s="50"/>
      <c r="QK149" s="50"/>
      <c r="QL149" s="50"/>
      <c r="QM149" s="50"/>
      <c r="QN149" s="50"/>
      <c r="QO149" s="50"/>
      <c r="QP149" s="50"/>
      <c r="QQ149" s="50"/>
      <c r="QR149" s="50"/>
      <c r="QS149" s="50"/>
      <c r="QT149" s="50"/>
      <c r="QU149" s="50"/>
      <c r="QV149" s="50"/>
      <c r="QW149" s="50"/>
      <c r="QX149" s="50"/>
      <c r="QY149" s="50"/>
      <c r="QZ149" s="50"/>
      <c r="RA149" s="50"/>
      <c r="RB149" s="50"/>
      <c r="RC149" s="50"/>
      <c r="RD149" s="50"/>
      <c r="RE149" s="50"/>
      <c r="RF149" s="50"/>
      <c r="RG149" s="50"/>
      <c r="RH149" s="50"/>
      <c r="RI149" s="50"/>
      <c r="RJ149" s="50"/>
      <c r="RK149" s="50"/>
      <c r="RL149" s="50"/>
      <c r="RM149" s="50"/>
      <c r="RN149" s="50"/>
      <c r="RO149" s="50"/>
      <c r="RP149" s="50"/>
      <c r="RQ149" s="50"/>
      <c r="RR149" s="50"/>
      <c r="RS149" s="50"/>
      <c r="RT149" s="50"/>
      <c r="RU149" s="50"/>
      <c r="RW149" s="50"/>
    </row>
    <row r="150" spans="1:491" ht="15.5" x14ac:dyDescent="0.35">
      <c r="A150" s="7">
        <f t="shared" ca="1" si="650"/>
        <v>150</v>
      </c>
      <c r="C150" s="212"/>
      <c r="D150" s="212"/>
      <c r="G150" s="74"/>
      <c r="H150" s="105"/>
      <c r="I150" s="60"/>
      <c r="J150" s="74"/>
      <c r="K150" s="105"/>
      <c r="L150" s="60"/>
      <c r="M150" s="74"/>
      <c r="N150" s="105"/>
      <c r="O150" s="60"/>
      <c r="P150" s="74"/>
      <c r="Q150" s="105"/>
      <c r="R150" s="60"/>
      <c r="S150" s="74"/>
      <c r="T150" s="105"/>
      <c r="U150" s="60"/>
      <c r="V150" s="74"/>
      <c r="W150" s="105"/>
      <c r="X150" s="60"/>
      <c r="Y150" s="74"/>
      <c r="Z150" s="105"/>
      <c r="AA150" s="60"/>
      <c r="AB150" s="74"/>
      <c r="AC150" s="105"/>
      <c r="AD150" s="60"/>
      <c r="AE150" s="74"/>
      <c r="AF150" s="194"/>
      <c r="AG150" s="60"/>
      <c r="AH150" s="74"/>
      <c r="AI150" s="194"/>
      <c r="AJ150" s="60"/>
      <c r="AK150" s="74"/>
      <c r="AL150" s="194"/>
      <c r="AM150" s="60"/>
      <c r="AN150" s="74"/>
      <c r="AO150" s="194"/>
      <c r="AP150" s="60"/>
      <c r="AQ150" s="74"/>
      <c r="AR150" s="105"/>
      <c r="AS150" s="60"/>
      <c r="AT150" s="74"/>
      <c r="AU150" s="105"/>
      <c r="AV150" s="60"/>
      <c r="AW150" s="74"/>
      <c r="AX150" s="105"/>
      <c r="AY150" s="60"/>
      <c r="AZ150" s="74"/>
      <c r="BA150" s="105"/>
      <c r="BB150" s="60"/>
      <c r="BC150" s="74"/>
      <c r="BD150" s="105"/>
      <c r="BE150" s="60"/>
      <c r="BF150" s="74"/>
      <c r="BG150" s="105"/>
      <c r="BH150" s="60"/>
      <c r="BO150" s="65"/>
      <c r="BP150" s="65"/>
      <c r="BQ150" s="65"/>
      <c r="BR150" s="65"/>
      <c r="BS150" s="65"/>
      <c r="BT150" s="65"/>
      <c r="BU150" s="65"/>
      <c r="JW150" s="50"/>
      <c r="JX150" s="50"/>
      <c r="JY150" s="50"/>
      <c r="JZ150" s="50"/>
      <c r="KA150" s="50"/>
      <c r="KB150" s="50"/>
      <c r="KC150" s="50"/>
      <c r="KD150" s="50"/>
      <c r="KE150" s="50"/>
      <c r="KF150" s="50"/>
      <c r="KG150" s="50"/>
      <c r="KH150" s="50"/>
      <c r="KI150" s="50"/>
      <c r="KJ150" s="50"/>
      <c r="KK150" s="50"/>
      <c r="KL150" s="50"/>
      <c r="KM150" s="50"/>
      <c r="KN150" s="50"/>
      <c r="KO150" s="50"/>
      <c r="KP150" s="50"/>
      <c r="KQ150" s="50"/>
      <c r="KR150" s="50"/>
      <c r="KS150" s="50"/>
      <c r="KT150" s="50"/>
      <c r="KU150" s="50"/>
      <c r="KV150" s="50"/>
      <c r="KW150" s="50"/>
      <c r="KX150" s="50"/>
      <c r="KY150" s="50"/>
      <c r="KZ150" s="50"/>
      <c r="LA150" s="50"/>
      <c r="LB150" s="50"/>
      <c r="LC150" s="50"/>
      <c r="LD150" s="50"/>
      <c r="LE150" s="50"/>
      <c r="LF150" s="50"/>
      <c r="LG150" s="50"/>
      <c r="LH150" s="50"/>
      <c r="LI150" s="50"/>
      <c r="LJ150" s="50"/>
      <c r="LK150" s="50"/>
      <c r="LL150" s="50"/>
      <c r="LM150" s="50"/>
      <c r="LN150" s="50"/>
      <c r="LO150" s="50"/>
      <c r="LP150" s="50"/>
      <c r="LQ150" s="50"/>
      <c r="LR150" s="50"/>
      <c r="LS150" s="50"/>
      <c r="LT150" s="50"/>
      <c r="LU150" s="50"/>
      <c r="LV150" s="50"/>
      <c r="LW150" s="50"/>
      <c r="LX150" s="50"/>
      <c r="LY150" s="50"/>
      <c r="LZ150" s="50"/>
      <c r="MA150" s="50"/>
      <c r="MB150" s="50"/>
      <c r="MC150" s="50"/>
      <c r="MD150" s="50"/>
      <c r="ME150" s="50"/>
      <c r="MF150" s="50"/>
      <c r="MG150" s="50"/>
      <c r="MH150" s="50"/>
      <c r="MI150" s="50"/>
      <c r="MJ150" s="50"/>
      <c r="MK150" s="50"/>
      <c r="ML150" s="50"/>
      <c r="MM150" s="50"/>
      <c r="MN150" s="50"/>
      <c r="MO150" s="50"/>
      <c r="MP150" s="50"/>
      <c r="MQ150" s="50"/>
      <c r="MR150" s="50"/>
      <c r="MS150" s="50"/>
      <c r="MT150" s="50"/>
      <c r="MU150" s="50"/>
      <c r="MV150" s="50"/>
      <c r="MW150" s="50"/>
      <c r="MX150" s="50"/>
      <c r="MY150" s="50"/>
      <c r="MZ150" s="50"/>
      <c r="NA150" s="50"/>
      <c r="NB150" s="50"/>
      <c r="NC150" s="50"/>
      <c r="ND150" s="50"/>
      <c r="NE150" s="50"/>
      <c r="NF150" s="50"/>
      <c r="NG150" s="50"/>
      <c r="NH150" s="50"/>
      <c r="NI150" s="50"/>
      <c r="NJ150" s="50"/>
      <c r="NK150" s="50"/>
      <c r="NL150" s="50"/>
      <c r="NM150" s="50"/>
      <c r="NN150" s="50"/>
      <c r="NO150" s="50"/>
      <c r="NP150" s="50"/>
      <c r="NQ150" s="50"/>
      <c r="NR150" s="50"/>
      <c r="NS150" s="50"/>
      <c r="NT150" s="50"/>
      <c r="NU150" s="50"/>
      <c r="NV150" s="50"/>
      <c r="NW150" s="50"/>
      <c r="NX150" s="50"/>
      <c r="NY150" s="50"/>
      <c r="NZ150" s="50"/>
      <c r="OA150" s="50"/>
      <c r="OB150" s="50"/>
      <c r="OC150" s="50"/>
      <c r="OD150" s="50"/>
      <c r="OE150" s="50"/>
      <c r="OF150" s="50"/>
      <c r="OG150" s="50"/>
      <c r="OH150" s="50"/>
      <c r="OI150" s="50"/>
      <c r="OJ150" s="50"/>
      <c r="OK150" s="50"/>
      <c r="OL150" s="50"/>
      <c r="OM150" s="50"/>
      <c r="ON150" s="50"/>
      <c r="OO150" s="50"/>
      <c r="OP150" s="50"/>
      <c r="OQ150" s="50"/>
      <c r="OR150" s="50"/>
      <c r="OS150" s="50"/>
      <c r="OT150" s="50"/>
      <c r="OU150" s="50"/>
      <c r="OV150" s="50"/>
      <c r="OW150" s="50"/>
      <c r="OX150" s="50"/>
      <c r="OY150" s="50"/>
      <c r="OZ150" s="50"/>
      <c r="PA150" s="50"/>
      <c r="PB150" s="50"/>
      <c r="PC150" s="50"/>
      <c r="PD150" s="50"/>
      <c r="PE150" s="50"/>
      <c r="PF150" s="50"/>
      <c r="PG150" s="50"/>
      <c r="PH150" s="50"/>
      <c r="PI150" s="50"/>
      <c r="PJ150" s="50"/>
      <c r="PK150" s="50"/>
      <c r="PL150" s="50"/>
      <c r="PM150" s="50"/>
      <c r="PN150" s="50"/>
      <c r="PO150" s="50"/>
      <c r="PP150" s="50"/>
      <c r="PQ150" s="50"/>
      <c r="PR150" s="50"/>
      <c r="PS150" s="50"/>
      <c r="PT150" s="50"/>
      <c r="PU150" s="50"/>
      <c r="PV150" s="50"/>
      <c r="PW150" s="50"/>
      <c r="PX150" s="50"/>
      <c r="PY150" s="50"/>
      <c r="PZ150" s="50"/>
      <c r="QA150" s="50"/>
      <c r="QB150" s="50"/>
      <c r="QC150" s="50"/>
      <c r="QD150" s="50"/>
      <c r="QE150" s="50"/>
      <c r="QF150" s="50"/>
      <c r="QG150" s="50"/>
      <c r="QH150" s="50"/>
      <c r="QI150" s="50"/>
      <c r="QJ150" s="50"/>
      <c r="QK150" s="50"/>
      <c r="QL150" s="50"/>
      <c r="QM150" s="50"/>
      <c r="QN150" s="50"/>
      <c r="QO150" s="50"/>
      <c r="QP150" s="50"/>
      <c r="QQ150" s="50"/>
      <c r="QR150" s="50"/>
      <c r="QS150" s="50"/>
      <c r="QT150" s="50"/>
      <c r="QU150" s="50"/>
      <c r="QV150" s="50"/>
      <c r="QW150" s="50"/>
      <c r="QX150" s="50"/>
      <c r="QY150" s="50"/>
      <c r="QZ150" s="50"/>
      <c r="RA150" s="50"/>
      <c r="RB150" s="50"/>
      <c r="RC150" s="50"/>
      <c r="RD150" s="50"/>
      <c r="RE150" s="50"/>
      <c r="RF150" s="50"/>
      <c r="RG150" s="50"/>
      <c r="RH150" s="50"/>
      <c r="RI150" s="50"/>
      <c r="RJ150" s="50"/>
      <c r="RK150" s="50"/>
      <c r="RL150" s="50"/>
      <c r="RM150" s="50"/>
      <c r="RN150" s="50"/>
      <c r="RO150" s="50"/>
      <c r="RP150" s="50"/>
      <c r="RQ150" s="50"/>
      <c r="RR150" s="50"/>
      <c r="RS150" s="50"/>
      <c r="RT150" s="50"/>
      <c r="RU150" s="50"/>
      <c r="RW150" s="50"/>
    </row>
    <row r="151" spans="1:491" ht="15.5" x14ac:dyDescent="0.35">
      <c r="A151" s="7">
        <f t="shared" ca="1" si="650"/>
        <v>151</v>
      </c>
      <c r="C151" s="212"/>
      <c r="D151" s="212"/>
      <c r="G151" s="74"/>
      <c r="H151" s="105"/>
      <c r="I151" s="60"/>
      <c r="J151" s="74"/>
      <c r="K151" s="105"/>
      <c r="L151" s="60"/>
      <c r="M151" s="74"/>
      <c r="N151" s="105"/>
      <c r="O151" s="60"/>
      <c r="P151" s="74"/>
      <c r="Q151" s="105"/>
      <c r="R151" s="60"/>
      <c r="S151" s="74"/>
      <c r="T151" s="105"/>
      <c r="U151" s="60"/>
      <c r="V151" s="74"/>
      <c r="W151" s="105"/>
      <c r="X151" s="60"/>
      <c r="Y151" s="74"/>
      <c r="Z151" s="105"/>
      <c r="AA151" s="60"/>
      <c r="AB151" s="74"/>
      <c r="AC151" s="105"/>
      <c r="AD151" s="60"/>
      <c r="AE151" s="74"/>
      <c r="AF151" s="194"/>
      <c r="AG151" s="60"/>
      <c r="AH151" s="74"/>
      <c r="AI151" s="194"/>
      <c r="AJ151" s="60"/>
      <c r="AK151" s="74"/>
      <c r="AL151" s="194"/>
      <c r="AM151" s="60"/>
      <c r="AN151" s="74"/>
      <c r="AO151" s="194"/>
      <c r="AP151" s="60"/>
      <c r="AQ151" s="74"/>
      <c r="AR151" s="105"/>
      <c r="AS151" s="60"/>
      <c r="AT151" s="74"/>
      <c r="AU151" s="105"/>
      <c r="AV151" s="60"/>
      <c r="AW151" s="74"/>
      <c r="AX151" s="105"/>
      <c r="AY151" s="60"/>
      <c r="AZ151" s="74"/>
      <c r="BA151" s="105"/>
      <c r="BB151" s="60"/>
      <c r="BC151" s="74"/>
      <c r="BD151" s="105"/>
      <c r="BE151" s="60"/>
      <c r="BF151" s="74"/>
      <c r="BG151" s="105"/>
      <c r="BH151" s="60"/>
      <c r="BO151" s="65"/>
      <c r="BP151" s="65"/>
      <c r="BQ151" s="65"/>
      <c r="BR151" s="65"/>
      <c r="BS151" s="65"/>
      <c r="BT151" s="65"/>
      <c r="BU151" s="65"/>
      <c r="JW151" s="50"/>
      <c r="JX151" s="50"/>
      <c r="JY151" s="50"/>
      <c r="JZ151" s="50"/>
      <c r="KA151" s="50"/>
      <c r="KB151" s="50"/>
      <c r="KC151" s="50"/>
      <c r="KD151" s="50"/>
      <c r="KE151" s="50"/>
      <c r="KF151" s="50"/>
      <c r="KG151" s="50"/>
      <c r="KH151" s="50"/>
      <c r="KI151" s="50"/>
      <c r="KJ151" s="50"/>
      <c r="KK151" s="50"/>
      <c r="KL151" s="50"/>
      <c r="KM151" s="50"/>
      <c r="KN151" s="50"/>
      <c r="KO151" s="50"/>
      <c r="KP151" s="50"/>
      <c r="KQ151" s="50"/>
      <c r="KR151" s="50"/>
      <c r="KS151" s="50"/>
      <c r="KT151" s="50"/>
      <c r="KU151" s="50"/>
      <c r="KV151" s="50"/>
      <c r="KW151" s="50"/>
      <c r="KX151" s="50"/>
      <c r="KY151" s="50"/>
      <c r="KZ151" s="50"/>
      <c r="LA151" s="50"/>
      <c r="LB151" s="50"/>
      <c r="LC151" s="50"/>
      <c r="LD151" s="50"/>
      <c r="LE151" s="50"/>
      <c r="LF151" s="50"/>
      <c r="LG151" s="50"/>
      <c r="LH151" s="50"/>
      <c r="LI151" s="50"/>
      <c r="LJ151" s="50"/>
      <c r="LK151" s="50"/>
      <c r="LL151" s="50"/>
      <c r="LM151" s="50"/>
      <c r="LN151" s="50"/>
      <c r="LO151" s="50"/>
      <c r="LP151" s="50"/>
      <c r="LQ151" s="50"/>
      <c r="LR151" s="50"/>
      <c r="LS151" s="50"/>
      <c r="LT151" s="50"/>
      <c r="LU151" s="50"/>
      <c r="LV151" s="50"/>
      <c r="LW151" s="50"/>
      <c r="LX151" s="50"/>
      <c r="LY151" s="50"/>
      <c r="LZ151" s="50"/>
      <c r="MA151" s="50"/>
      <c r="MB151" s="50"/>
      <c r="MC151" s="50"/>
      <c r="MD151" s="50"/>
      <c r="ME151" s="50"/>
      <c r="MF151" s="50"/>
      <c r="MG151" s="50"/>
      <c r="MH151" s="50"/>
      <c r="MI151" s="50"/>
      <c r="MJ151" s="50"/>
      <c r="MK151" s="50"/>
      <c r="ML151" s="50"/>
      <c r="MM151" s="50"/>
      <c r="MN151" s="50"/>
      <c r="MO151" s="50"/>
      <c r="MP151" s="50"/>
      <c r="MQ151" s="50"/>
      <c r="MR151" s="50"/>
      <c r="MS151" s="50"/>
      <c r="MT151" s="50"/>
      <c r="MU151" s="50"/>
      <c r="MV151" s="50"/>
      <c r="MW151" s="50"/>
      <c r="MX151" s="50"/>
      <c r="MY151" s="50"/>
      <c r="MZ151" s="50"/>
      <c r="NA151" s="50"/>
      <c r="NB151" s="50"/>
      <c r="NC151" s="50"/>
      <c r="ND151" s="50"/>
      <c r="NE151" s="50"/>
      <c r="NF151" s="50"/>
      <c r="NG151" s="50"/>
      <c r="NH151" s="50"/>
      <c r="NI151" s="50"/>
      <c r="NJ151" s="50"/>
      <c r="NK151" s="50"/>
      <c r="NL151" s="50"/>
      <c r="NM151" s="50"/>
      <c r="NN151" s="50"/>
      <c r="NO151" s="50"/>
      <c r="NP151" s="50"/>
      <c r="NQ151" s="50"/>
      <c r="NR151" s="50"/>
      <c r="NS151" s="50"/>
      <c r="NT151" s="50"/>
      <c r="NU151" s="50"/>
      <c r="NV151" s="50"/>
      <c r="NW151" s="50"/>
      <c r="NX151" s="50"/>
      <c r="NY151" s="50"/>
      <c r="NZ151" s="50"/>
      <c r="OA151" s="50"/>
      <c r="OB151" s="50"/>
      <c r="OC151" s="50"/>
      <c r="OD151" s="50"/>
      <c r="OE151" s="50"/>
      <c r="OF151" s="50"/>
      <c r="OG151" s="50"/>
      <c r="OH151" s="50"/>
      <c r="OI151" s="50"/>
      <c r="OJ151" s="50"/>
      <c r="OK151" s="50"/>
      <c r="OL151" s="50"/>
      <c r="OM151" s="50"/>
      <c r="ON151" s="50"/>
      <c r="OO151" s="50"/>
      <c r="OP151" s="50"/>
      <c r="OQ151" s="50"/>
      <c r="OR151" s="50"/>
      <c r="OS151" s="50"/>
      <c r="OT151" s="50"/>
      <c r="OU151" s="50"/>
      <c r="OV151" s="50"/>
      <c r="OW151" s="50"/>
      <c r="OX151" s="50"/>
      <c r="OY151" s="50"/>
      <c r="OZ151" s="50"/>
      <c r="PA151" s="50"/>
      <c r="PB151" s="50"/>
      <c r="PC151" s="50"/>
      <c r="PD151" s="50"/>
      <c r="PE151" s="50"/>
      <c r="PF151" s="50"/>
      <c r="PG151" s="50"/>
      <c r="PH151" s="50"/>
      <c r="PI151" s="50"/>
      <c r="PJ151" s="50"/>
      <c r="PK151" s="50"/>
      <c r="PL151" s="50"/>
      <c r="PM151" s="50"/>
      <c r="PN151" s="50"/>
      <c r="PO151" s="50"/>
      <c r="PP151" s="50"/>
      <c r="PQ151" s="50"/>
      <c r="PR151" s="50"/>
      <c r="PS151" s="50"/>
      <c r="PT151" s="50"/>
      <c r="PU151" s="50"/>
      <c r="PV151" s="50"/>
      <c r="PW151" s="50"/>
      <c r="PX151" s="50"/>
      <c r="PY151" s="50"/>
      <c r="PZ151" s="50"/>
      <c r="QA151" s="50"/>
      <c r="QB151" s="50"/>
      <c r="QC151" s="50"/>
      <c r="QD151" s="50"/>
      <c r="QE151" s="50"/>
      <c r="QF151" s="50"/>
      <c r="QG151" s="50"/>
      <c r="QH151" s="50"/>
      <c r="QI151" s="50"/>
      <c r="QJ151" s="50"/>
      <c r="QK151" s="50"/>
      <c r="QL151" s="50"/>
      <c r="QM151" s="50"/>
      <c r="QN151" s="50"/>
      <c r="QO151" s="50"/>
      <c r="QP151" s="50"/>
      <c r="QQ151" s="50"/>
      <c r="QR151" s="50"/>
      <c r="QS151" s="50"/>
      <c r="QT151" s="50"/>
      <c r="QU151" s="50"/>
      <c r="QV151" s="50"/>
      <c r="QW151" s="50"/>
      <c r="QX151" s="50"/>
      <c r="QY151" s="50"/>
      <c r="QZ151" s="50"/>
      <c r="RA151" s="50"/>
      <c r="RB151" s="50"/>
      <c r="RC151" s="50"/>
      <c r="RD151" s="50"/>
      <c r="RE151" s="50"/>
      <c r="RF151" s="50"/>
      <c r="RG151" s="50"/>
      <c r="RH151" s="50"/>
      <c r="RI151" s="50"/>
      <c r="RJ151" s="50"/>
      <c r="RK151" s="50"/>
      <c r="RL151" s="50"/>
      <c r="RM151" s="50"/>
      <c r="RN151" s="50"/>
      <c r="RO151" s="50"/>
      <c r="RP151" s="50"/>
      <c r="RQ151" s="50"/>
      <c r="RR151" s="50"/>
      <c r="RS151" s="50"/>
      <c r="RT151" s="50"/>
      <c r="RU151" s="50"/>
      <c r="RW151" s="50"/>
    </row>
    <row r="152" spans="1:491" ht="15.5" x14ac:dyDescent="0.35">
      <c r="A152" s="7">
        <f t="shared" ca="1" si="650"/>
        <v>152</v>
      </c>
      <c r="C152" s="212"/>
      <c r="D152" s="212"/>
      <c r="G152" s="74"/>
      <c r="H152" s="105"/>
      <c r="I152" s="60"/>
      <c r="J152" s="74"/>
      <c r="K152" s="105"/>
      <c r="L152" s="60"/>
      <c r="M152" s="74"/>
      <c r="N152" s="105"/>
      <c r="O152" s="60"/>
      <c r="P152" s="74"/>
      <c r="Q152" s="105"/>
      <c r="R152" s="60"/>
      <c r="S152" s="74"/>
      <c r="T152" s="105"/>
      <c r="U152" s="60"/>
      <c r="V152" s="74"/>
      <c r="W152" s="105"/>
      <c r="X152" s="60"/>
      <c r="Y152" s="74"/>
      <c r="Z152" s="105"/>
      <c r="AA152" s="60"/>
      <c r="AB152" s="74"/>
      <c r="AC152" s="105"/>
      <c r="AD152" s="60"/>
      <c r="AE152" s="74"/>
      <c r="AF152" s="194"/>
      <c r="AG152" s="60"/>
      <c r="AH152" s="74"/>
      <c r="AI152" s="194"/>
      <c r="AJ152" s="60"/>
      <c r="AK152" s="74"/>
      <c r="AL152" s="194"/>
      <c r="AM152" s="60"/>
      <c r="AN152" s="74"/>
      <c r="AO152" s="194"/>
      <c r="AP152" s="60"/>
      <c r="AQ152" s="74"/>
      <c r="AR152" s="105"/>
      <c r="AS152" s="60"/>
      <c r="AT152" s="74"/>
      <c r="AU152" s="105"/>
      <c r="AV152" s="60"/>
      <c r="AW152" s="74"/>
      <c r="AX152" s="105"/>
      <c r="AY152" s="60"/>
      <c r="AZ152" s="74"/>
      <c r="BA152" s="105"/>
      <c r="BB152" s="60"/>
      <c r="BC152" s="74"/>
      <c r="BD152" s="105"/>
      <c r="BE152" s="60"/>
      <c r="BF152" s="74"/>
      <c r="BG152" s="105"/>
      <c r="BH152" s="60"/>
      <c r="BO152" s="65"/>
      <c r="BP152" s="65"/>
      <c r="BQ152" s="65"/>
      <c r="BR152" s="65"/>
      <c r="BS152" s="65"/>
      <c r="BT152" s="65"/>
      <c r="BU152" s="65"/>
      <c r="JW152" s="50"/>
      <c r="JX152" s="50"/>
      <c r="JY152" s="50"/>
      <c r="JZ152" s="50"/>
      <c r="KA152" s="50"/>
      <c r="KB152" s="50"/>
      <c r="KC152" s="50"/>
      <c r="KD152" s="50"/>
      <c r="KE152" s="50"/>
      <c r="KF152" s="50"/>
      <c r="KG152" s="50"/>
      <c r="KH152" s="50"/>
      <c r="KI152" s="50"/>
      <c r="KJ152" s="50"/>
      <c r="KK152" s="50"/>
      <c r="KL152" s="50"/>
      <c r="KM152" s="50"/>
      <c r="KN152" s="50"/>
      <c r="KO152" s="50"/>
      <c r="KP152" s="50"/>
      <c r="KQ152" s="50"/>
      <c r="KR152" s="50"/>
      <c r="KS152" s="50"/>
      <c r="KT152" s="50"/>
      <c r="KU152" s="50"/>
      <c r="KV152" s="50"/>
      <c r="KW152" s="50"/>
      <c r="KX152" s="50"/>
      <c r="KY152" s="50"/>
      <c r="KZ152" s="50"/>
      <c r="LA152" s="50"/>
      <c r="LB152" s="50"/>
      <c r="LC152" s="50"/>
      <c r="LD152" s="50"/>
      <c r="LE152" s="50"/>
      <c r="LF152" s="50"/>
      <c r="LG152" s="50"/>
      <c r="LH152" s="50"/>
      <c r="LI152" s="50"/>
      <c r="LJ152" s="50"/>
      <c r="LK152" s="50"/>
      <c r="LL152" s="50"/>
      <c r="LM152" s="50"/>
      <c r="LN152" s="50"/>
      <c r="LO152" s="50"/>
      <c r="LP152" s="50"/>
      <c r="LQ152" s="50"/>
      <c r="LR152" s="50"/>
      <c r="LS152" s="50"/>
      <c r="LT152" s="50"/>
      <c r="LU152" s="50"/>
      <c r="LV152" s="50"/>
      <c r="LW152" s="50"/>
      <c r="LX152" s="50"/>
      <c r="LY152" s="50"/>
      <c r="LZ152" s="50"/>
      <c r="MA152" s="50"/>
      <c r="MB152" s="50"/>
      <c r="MC152" s="50"/>
      <c r="MD152" s="50"/>
      <c r="ME152" s="50"/>
      <c r="MF152" s="50"/>
      <c r="MG152" s="50"/>
      <c r="MH152" s="50"/>
      <c r="MI152" s="50"/>
      <c r="MJ152" s="50"/>
      <c r="MK152" s="50"/>
      <c r="ML152" s="50"/>
      <c r="MM152" s="50"/>
      <c r="MN152" s="50"/>
      <c r="MO152" s="50"/>
      <c r="MP152" s="50"/>
      <c r="MQ152" s="50"/>
      <c r="MR152" s="50"/>
      <c r="MS152" s="50"/>
      <c r="MT152" s="50"/>
      <c r="MU152" s="50"/>
      <c r="MV152" s="50"/>
      <c r="MW152" s="50"/>
      <c r="MX152" s="50"/>
      <c r="MY152" s="50"/>
      <c r="MZ152" s="50"/>
      <c r="NA152" s="50"/>
      <c r="NB152" s="50"/>
      <c r="NC152" s="50"/>
      <c r="ND152" s="50"/>
      <c r="NE152" s="50"/>
      <c r="NF152" s="50"/>
      <c r="NG152" s="50"/>
      <c r="NH152" s="50"/>
      <c r="NI152" s="50"/>
      <c r="NJ152" s="50"/>
      <c r="NK152" s="50"/>
      <c r="NL152" s="50"/>
      <c r="NM152" s="50"/>
      <c r="NN152" s="50"/>
      <c r="NO152" s="50"/>
      <c r="NP152" s="50"/>
      <c r="NQ152" s="50"/>
      <c r="NR152" s="50"/>
      <c r="NS152" s="50"/>
      <c r="NT152" s="50"/>
      <c r="NU152" s="50"/>
      <c r="NV152" s="50"/>
      <c r="NW152" s="50"/>
      <c r="NX152" s="50"/>
      <c r="NY152" s="50"/>
      <c r="NZ152" s="50"/>
      <c r="OA152" s="50"/>
      <c r="OB152" s="50"/>
      <c r="OC152" s="50"/>
      <c r="OD152" s="50"/>
      <c r="OE152" s="50"/>
      <c r="OF152" s="50"/>
      <c r="OG152" s="50"/>
      <c r="OH152" s="50"/>
      <c r="OI152" s="50"/>
      <c r="OJ152" s="50"/>
      <c r="OK152" s="50"/>
      <c r="OL152" s="50"/>
      <c r="OM152" s="50"/>
      <c r="ON152" s="50"/>
      <c r="OO152" s="50"/>
      <c r="OP152" s="50"/>
      <c r="OQ152" s="50"/>
      <c r="OR152" s="50"/>
      <c r="OS152" s="50"/>
      <c r="OT152" s="50"/>
      <c r="OU152" s="50"/>
      <c r="OV152" s="50"/>
      <c r="OW152" s="50"/>
      <c r="OX152" s="50"/>
      <c r="OY152" s="50"/>
      <c r="OZ152" s="50"/>
      <c r="PA152" s="50"/>
      <c r="PB152" s="50"/>
      <c r="PC152" s="50"/>
      <c r="PD152" s="50"/>
      <c r="PE152" s="50"/>
      <c r="PF152" s="50"/>
      <c r="PG152" s="50"/>
      <c r="PH152" s="50"/>
      <c r="PI152" s="50"/>
      <c r="PJ152" s="50"/>
      <c r="PK152" s="50"/>
      <c r="PL152" s="50"/>
      <c r="PM152" s="50"/>
      <c r="PN152" s="50"/>
      <c r="PO152" s="50"/>
      <c r="PP152" s="50"/>
      <c r="PQ152" s="50"/>
      <c r="PR152" s="50"/>
      <c r="PS152" s="50"/>
      <c r="PT152" s="50"/>
      <c r="PU152" s="50"/>
      <c r="PV152" s="50"/>
      <c r="PW152" s="50"/>
      <c r="PX152" s="50"/>
      <c r="PY152" s="50"/>
      <c r="PZ152" s="50"/>
      <c r="QA152" s="50"/>
      <c r="QB152" s="50"/>
      <c r="QC152" s="50"/>
      <c r="QD152" s="50"/>
      <c r="QE152" s="50"/>
      <c r="QF152" s="50"/>
      <c r="QG152" s="50"/>
      <c r="QH152" s="50"/>
      <c r="QI152" s="50"/>
      <c r="QJ152" s="50"/>
      <c r="QK152" s="50"/>
      <c r="QL152" s="50"/>
      <c r="QM152" s="50"/>
      <c r="QN152" s="50"/>
      <c r="QO152" s="50"/>
      <c r="QP152" s="50"/>
      <c r="QQ152" s="50"/>
      <c r="QR152" s="50"/>
      <c r="QS152" s="50"/>
      <c r="QT152" s="50"/>
      <c r="QU152" s="50"/>
      <c r="QV152" s="50"/>
      <c r="QW152" s="50"/>
      <c r="QX152" s="50"/>
      <c r="QY152" s="50"/>
      <c r="QZ152" s="50"/>
      <c r="RA152" s="50"/>
      <c r="RB152" s="50"/>
      <c r="RC152" s="50"/>
      <c r="RD152" s="50"/>
      <c r="RE152" s="50"/>
      <c r="RF152" s="50"/>
      <c r="RG152" s="50"/>
      <c r="RH152" s="50"/>
      <c r="RI152" s="50"/>
      <c r="RJ152" s="50"/>
      <c r="RK152" s="50"/>
      <c r="RL152" s="50"/>
      <c r="RM152" s="50"/>
      <c r="RN152" s="50"/>
      <c r="RO152" s="50"/>
      <c r="RP152" s="50"/>
      <c r="RQ152" s="50"/>
      <c r="RR152" s="50"/>
      <c r="RS152" s="50"/>
      <c r="RT152" s="50"/>
      <c r="RU152" s="50"/>
      <c r="RW152" s="50"/>
    </row>
    <row r="153" spans="1:491" x14ac:dyDescent="0.35">
      <c r="A153" s="7">
        <f t="shared" ca="1" si="650"/>
        <v>153</v>
      </c>
      <c r="C153" s="213"/>
      <c r="D153" s="213"/>
      <c r="G153" s="74"/>
      <c r="H153" s="105"/>
      <c r="I153" s="60"/>
      <c r="J153" s="74"/>
      <c r="K153" s="105"/>
      <c r="L153" s="60"/>
      <c r="M153" s="74"/>
      <c r="N153" s="105"/>
      <c r="O153" s="60"/>
      <c r="P153" s="74"/>
      <c r="Q153" s="105"/>
      <c r="R153" s="60"/>
      <c r="S153" s="74"/>
      <c r="T153" s="105"/>
      <c r="U153" s="60"/>
      <c r="V153" s="74"/>
      <c r="W153" s="105"/>
      <c r="X153" s="60"/>
      <c r="Y153" s="74"/>
      <c r="Z153" s="105"/>
      <c r="AA153" s="60"/>
      <c r="AB153" s="74"/>
      <c r="AC153" s="105"/>
      <c r="AD153" s="60"/>
      <c r="AE153" s="74"/>
      <c r="AF153" s="194"/>
      <c r="AG153" s="60"/>
      <c r="AH153" s="74"/>
      <c r="AI153" s="194"/>
      <c r="AJ153" s="60"/>
      <c r="AK153" s="74"/>
      <c r="AL153" s="194"/>
      <c r="AM153" s="60"/>
      <c r="AN153" s="74"/>
      <c r="AO153" s="194"/>
      <c r="AP153" s="60"/>
      <c r="AQ153" s="74"/>
      <c r="AR153" s="105"/>
      <c r="AS153" s="60"/>
      <c r="AT153" s="74"/>
      <c r="AU153" s="105"/>
      <c r="AV153" s="60"/>
      <c r="AW153" s="74"/>
      <c r="AX153" s="105"/>
      <c r="AY153" s="60"/>
      <c r="AZ153" s="74"/>
      <c r="BA153" s="105"/>
      <c r="BB153" s="60"/>
      <c r="BC153" s="74"/>
      <c r="BD153" s="105"/>
      <c r="BE153" s="60"/>
      <c r="BF153" s="74"/>
      <c r="BG153" s="105"/>
      <c r="BH153" s="60"/>
      <c r="BO153" s="65"/>
      <c r="BP153" s="65"/>
      <c r="BQ153" s="65"/>
      <c r="BR153" s="65"/>
      <c r="BS153" s="65"/>
      <c r="BT153" s="65"/>
      <c r="BU153" s="65"/>
      <c r="JW153" s="50"/>
      <c r="JX153" s="50"/>
      <c r="JY153" s="50"/>
      <c r="JZ153" s="50"/>
      <c r="KA153" s="50"/>
      <c r="KB153" s="50"/>
      <c r="KC153" s="50"/>
      <c r="KD153" s="50"/>
      <c r="KE153" s="50"/>
      <c r="KF153" s="50"/>
      <c r="KG153" s="50"/>
      <c r="KH153" s="50"/>
      <c r="KI153" s="50"/>
      <c r="KJ153" s="50"/>
      <c r="KK153" s="50"/>
      <c r="KL153" s="50"/>
      <c r="KM153" s="50"/>
      <c r="KN153" s="50"/>
      <c r="KO153" s="50"/>
      <c r="KP153" s="50"/>
      <c r="KQ153" s="50"/>
      <c r="KR153" s="50"/>
      <c r="KS153" s="50"/>
      <c r="KT153" s="50"/>
      <c r="KU153" s="50"/>
      <c r="KV153" s="50"/>
      <c r="KW153" s="50"/>
      <c r="KX153" s="50"/>
      <c r="KY153" s="50"/>
      <c r="KZ153" s="50"/>
      <c r="LA153" s="50"/>
      <c r="LB153" s="50"/>
      <c r="LC153" s="50"/>
      <c r="LD153" s="50"/>
      <c r="LE153" s="50"/>
      <c r="LF153" s="50"/>
      <c r="LG153" s="50"/>
      <c r="LH153" s="50"/>
      <c r="LI153" s="50"/>
      <c r="LJ153" s="50"/>
      <c r="LK153" s="50"/>
      <c r="LL153" s="50"/>
      <c r="LM153" s="50"/>
      <c r="LN153" s="50"/>
      <c r="LO153" s="50"/>
      <c r="LP153" s="50"/>
      <c r="LQ153" s="50"/>
      <c r="LR153" s="50"/>
      <c r="LS153" s="50"/>
      <c r="LT153" s="50"/>
      <c r="LU153" s="50"/>
      <c r="LV153" s="50"/>
      <c r="LW153" s="50"/>
      <c r="LX153" s="50"/>
      <c r="LY153" s="50"/>
      <c r="LZ153" s="50"/>
      <c r="MA153" s="50"/>
      <c r="MB153" s="50"/>
      <c r="MC153" s="50"/>
      <c r="MD153" s="50"/>
      <c r="ME153" s="50"/>
      <c r="MF153" s="50"/>
      <c r="MG153" s="50"/>
      <c r="MH153" s="50"/>
      <c r="MI153" s="50"/>
      <c r="MJ153" s="50"/>
      <c r="MK153" s="50"/>
      <c r="ML153" s="50"/>
      <c r="MM153" s="50"/>
      <c r="MN153" s="50"/>
      <c r="MO153" s="50"/>
      <c r="MP153" s="50"/>
      <c r="MQ153" s="50"/>
      <c r="MR153" s="50"/>
      <c r="MS153" s="50"/>
      <c r="MT153" s="50"/>
      <c r="MU153" s="50"/>
      <c r="MV153" s="50"/>
      <c r="MW153" s="50"/>
      <c r="MX153" s="50"/>
      <c r="MY153" s="50"/>
      <c r="MZ153" s="50"/>
      <c r="NA153" s="50"/>
      <c r="NB153" s="50"/>
      <c r="NC153" s="50"/>
      <c r="ND153" s="50"/>
      <c r="NE153" s="50"/>
      <c r="NF153" s="50"/>
      <c r="NG153" s="50"/>
      <c r="NH153" s="50"/>
      <c r="NI153" s="50"/>
      <c r="NJ153" s="50"/>
      <c r="NK153" s="50"/>
      <c r="NL153" s="50"/>
      <c r="NM153" s="50"/>
      <c r="NN153" s="50"/>
      <c r="NO153" s="50"/>
      <c r="NP153" s="50"/>
      <c r="NQ153" s="50"/>
      <c r="NR153" s="50"/>
      <c r="NS153" s="50"/>
      <c r="NT153" s="50"/>
      <c r="NU153" s="50"/>
      <c r="NV153" s="50"/>
      <c r="NW153" s="50"/>
      <c r="NX153" s="50"/>
      <c r="NY153" s="50"/>
      <c r="NZ153" s="50"/>
      <c r="OA153" s="50"/>
      <c r="OB153" s="50"/>
      <c r="OC153" s="50"/>
      <c r="OD153" s="50"/>
      <c r="OE153" s="50"/>
      <c r="OF153" s="50"/>
      <c r="OG153" s="50"/>
      <c r="OH153" s="50"/>
      <c r="OI153" s="50"/>
      <c r="OJ153" s="50"/>
      <c r="OK153" s="50"/>
      <c r="OL153" s="50"/>
      <c r="OM153" s="50"/>
      <c r="ON153" s="50"/>
      <c r="OO153" s="50"/>
      <c r="OP153" s="50"/>
      <c r="OQ153" s="50"/>
      <c r="OR153" s="50"/>
      <c r="OS153" s="50"/>
      <c r="OT153" s="50"/>
      <c r="OU153" s="50"/>
      <c r="OV153" s="50"/>
      <c r="OW153" s="50"/>
      <c r="OX153" s="50"/>
      <c r="OY153" s="50"/>
      <c r="OZ153" s="50"/>
      <c r="PA153" s="50"/>
      <c r="PB153" s="50"/>
      <c r="PC153" s="50"/>
      <c r="PD153" s="50"/>
      <c r="PE153" s="50"/>
      <c r="PF153" s="50"/>
      <c r="PG153" s="50"/>
      <c r="PH153" s="50"/>
      <c r="PI153" s="50"/>
      <c r="PJ153" s="50"/>
      <c r="PK153" s="50"/>
      <c r="PL153" s="50"/>
      <c r="PM153" s="50"/>
      <c r="PN153" s="50"/>
      <c r="PO153" s="50"/>
      <c r="PP153" s="50"/>
      <c r="PQ153" s="50"/>
      <c r="PR153" s="50"/>
      <c r="PS153" s="50"/>
      <c r="PT153" s="50"/>
      <c r="PU153" s="50"/>
      <c r="PV153" s="50"/>
      <c r="PW153" s="50"/>
      <c r="PX153" s="50"/>
      <c r="PY153" s="50"/>
      <c r="PZ153" s="50"/>
      <c r="QA153" s="50"/>
      <c r="QB153" s="50"/>
      <c r="QC153" s="50"/>
      <c r="QD153" s="50"/>
      <c r="QE153" s="50"/>
      <c r="QF153" s="50"/>
      <c r="QG153" s="50"/>
      <c r="QH153" s="50"/>
      <c r="QI153" s="50"/>
      <c r="QJ153" s="50"/>
      <c r="QK153" s="50"/>
      <c r="QL153" s="50"/>
      <c r="QM153" s="50"/>
      <c r="QN153" s="50"/>
      <c r="QO153" s="50"/>
      <c r="QP153" s="50"/>
      <c r="QQ153" s="50"/>
      <c r="QR153" s="50"/>
      <c r="QS153" s="50"/>
      <c r="QT153" s="50"/>
      <c r="QU153" s="50"/>
      <c r="QV153" s="50"/>
      <c r="QW153" s="50"/>
      <c r="QX153" s="50"/>
      <c r="QY153" s="50"/>
      <c r="QZ153" s="50"/>
      <c r="RA153" s="50"/>
      <c r="RB153" s="50"/>
      <c r="RC153" s="50"/>
      <c r="RD153" s="50"/>
      <c r="RE153" s="50"/>
      <c r="RF153" s="50"/>
      <c r="RG153" s="50"/>
      <c r="RH153" s="50"/>
      <c r="RI153" s="50"/>
      <c r="RJ153" s="50"/>
      <c r="RK153" s="50"/>
      <c r="RL153" s="50"/>
      <c r="RM153" s="50"/>
      <c r="RN153" s="50"/>
      <c r="RO153" s="50"/>
      <c r="RP153" s="50"/>
      <c r="RQ153" s="50"/>
      <c r="RR153" s="50"/>
      <c r="RS153" s="50"/>
      <c r="RT153" s="50"/>
      <c r="RU153" s="50"/>
      <c r="RW153" s="50"/>
    </row>
    <row r="154" spans="1:491" x14ac:dyDescent="0.35">
      <c r="A154" s="7">
        <f t="shared" ca="1" si="650"/>
        <v>154</v>
      </c>
      <c r="C154" s="214"/>
      <c r="D154" s="214"/>
      <c r="G154" s="74"/>
      <c r="H154" s="105"/>
      <c r="I154" s="60"/>
      <c r="J154" s="74"/>
      <c r="K154" s="105"/>
      <c r="L154" s="60"/>
      <c r="M154" s="74"/>
      <c r="N154" s="105"/>
      <c r="O154" s="60"/>
      <c r="P154" s="74"/>
      <c r="Q154" s="105"/>
      <c r="R154" s="60"/>
      <c r="S154" s="74"/>
      <c r="T154" s="105"/>
      <c r="U154" s="60"/>
      <c r="V154" s="74"/>
      <c r="W154" s="105"/>
      <c r="X154" s="60"/>
      <c r="Y154" s="74"/>
      <c r="Z154" s="105"/>
      <c r="AA154" s="60"/>
      <c r="AB154" s="74"/>
      <c r="AC154" s="105"/>
      <c r="AD154" s="60"/>
      <c r="AE154" s="74"/>
      <c r="AF154" s="194"/>
      <c r="AG154" s="60"/>
      <c r="AH154" s="74"/>
      <c r="AI154" s="194"/>
      <c r="AJ154" s="60"/>
      <c r="AK154" s="74"/>
      <c r="AL154" s="194"/>
      <c r="AM154" s="60"/>
      <c r="AN154" s="74"/>
      <c r="AO154" s="194"/>
      <c r="AP154" s="60"/>
      <c r="AQ154" s="74"/>
      <c r="AR154" s="105"/>
      <c r="AS154" s="60"/>
      <c r="AT154" s="74"/>
      <c r="AU154" s="105"/>
      <c r="AV154" s="60"/>
      <c r="AW154" s="74"/>
      <c r="AX154" s="105"/>
      <c r="AY154" s="60"/>
      <c r="AZ154" s="74"/>
      <c r="BA154" s="105"/>
      <c r="BB154" s="60"/>
      <c r="BC154" s="74"/>
      <c r="BD154" s="105"/>
      <c r="BE154" s="60"/>
      <c r="BF154" s="74"/>
      <c r="BG154" s="105"/>
      <c r="BH154" s="60"/>
      <c r="BO154" s="65"/>
      <c r="BP154" s="65"/>
      <c r="BQ154" s="65"/>
      <c r="BR154" s="65"/>
      <c r="BS154" s="65"/>
      <c r="BT154" s="65"/>
      <c r="BU154" s="65"/>
      <c r="JW154" s="50"/>
      <c r="JX154" s="50"/>
      <c r="JY154" s="50"/>
      <c r="JZ154" s="50"/>
      <c r="KA154" s="50"/>
      <c r="KB154" s="50"/>
      <c r="KC154" s="50"/>
      <c r="KD154" s="50"/>
      <c r="KE154" s="50"/>
      <c r="KF154" s="50"/>
      <c r="KG154" s="50"/>
      <c r="KH154" s="50"/>
      <c r="KI154" s="50"/>
      <c r="KJ154" s="50"/>
      <c r="KK154" s="50"/>
      <c r="KL154" s="50"/>
      <c r="KM154" s="50"/>
      <c r="KN154" s="50"/>
      <c r="KO154" s="50"/>
      <c r="KP154" s="50"/>
      <c r="KQ154" s="50"/>
      <c r="KR154" s="50"/>
      <c r="KS154" s="50"/>
      <c r="KT154" s="50"/>
      <c r="KU154" s="50"/>
      <c r="KV154" s="50"/>
      <c r="KW154" s="50"/>
      <c r="KX154" s="50"/>
      <c r="KY154" s="50"/>
      <c r="KZ154" s="50"/>
      <c r="LA154" s="50"/>
      <c r="LB154" s="50"/>
      <c r="LC154" s="50"/>
      <c r="LD154" s="50"/>
      <c r="LE154" s="50"/>
      <c r="LF154" s="50"/>
      <c r="LG154" s="50"/>
      <c r="LH154" s="50"/>
      <c r="LI154" s="50"/>
      <c r="LJ154" s="50"/>
      <c r="LK154" s="50"/>
      <c r="LL154" s="50"/>
      <c r="LM154" s="50"/>
      <c r="LN154" s="50"/>
      <c r="LO154" s="50"/>
      <c r="LP154" s="50"/>
      <c r="LQ154" s="50"/>
      <c r="LR154" s="50"/>
      <c r="LS154" s="50"/>
      <c r="LT154" s="50"/>
      <c r="LU154" s="50"/>
      <c r="LV154" s="50"/>
      <c r="LW154" s="50"/>
      <c r="LX154" s="50"/>
      <c r="LY154" s="50"/>
      <c r="LZ154" s="50"/>
      <c r="MA154" s="50"/>
      <c r="MB154" s="50"/>
      <c r="MC154" s="50"/>
      <c r="MD154" s="50"/>
      <c r="ME154" s="50"/>
      <c r="MF154" s="50"/>
      <c r="MG154" s="50"/>
      <c r="MH154" s="50"/>
      <c r="MI154" s="50"/>
      <c r="MJ154" s="50"/>
      <c r="MK154" s="50"/>
      <c r="ML154" s="50"/>
      <c r="MM154" s="50"/>
      <c r="MN154" s="50"/>
      <c r="MO154" s="50"/>
      <c r="MP154" s="50"/>
      <c r="MQ154" s="50"/>
      <c r="MR154" s="50"/>
      <c r="MS154" s="50"/>
      <c r="MT154" s="50"/>
      <c r="MU154" s="50"/>
      <c r="MV154" s="50"/>
      <c r="MW154" s="50"/>
      <c r="MX154" s="50"/>
      <c r="MY154" s="50"/>
      <c r="MZ154" s="50"/>
      <c r="NA154" s="50"/>
      <c r="NB154" s="50"/>
      <c r="NC154" s="50"/>
      <c r="ND154" s="50"/>
      <c r="NE154" s="50"/>
      <c r="NF154" s="50"/>
      <c r="NG154" s="50"/>
      <c r="NH154" s="50"/>
      <c r="NI154" s="50"/>
      <c r="NJ154" s="50"/>
      <c r="NK154" s="50"/>
      <c r="NL154" s="50"/>
      <c r="NM154" s="50"/>
      <c r="NN154" s="50"/>
      <c r="NO154" s="50"/>
      <c r="NP154" s="50"/>
      <c r="NQ154" s="50"/>
      <c r="NR154" s="50"/>
      <c r="NS154" s="50"/>
      <c r="NT154" s="50"/>
      <c r="NU154" s="50"/>
      <c r="NV154" s="50"/>
      <c r="NW154" s="50"/>
      <c r="NX154" s="50"/>
      <c r="NY154" s="50"/>
      <c r="NZ154" s="50"/>
      <c r="OA154" s="50"/>
      <c r="OB154" s="50"/>
      <c r="OC154" s="50"/>
      <c r="OD154" s="50"/>
      <c r="OE154" s="50"/>
      <c r="OF154" s="50"/>
      <c r="OG154" s="50"/>
      <c r="OH154" s="50"/>
      <c r="OI154" s="50"/>
      <c r="OJ154" s="50"/>
      <c r="OK154" s="50"/>
      <c r="OL154" s="50"/>
      <c r="OM154" s="50"/>
      <c r="ON154" s="50"/>
      <c r="OO154" s="50"/>
      <c r="OP154" s="50"/>
      <c r="OQ154" s="50"/>
      <c r="OR154" s="50"/>
      <c r="OS154" s="50"/>
      <c r="OT154" s="50"/>
      <c r="OU154" s="50"/>
      <c r="OV154" s="50"/>
      <c r="OW154" s="50"/>
      <c r="OX154" s="50"/>
      <c r="OY154" s="50"/>
      <c r="OZ154" s="50"/>
      <c r="PA154" s="50"/>
      <c r="PB154" s="50"/>
      <c r="PC154" s="50"/>
      <c r="PD154" s="50"/>
      <c r="PE154" s="50"/>
      <c r="PF154" s="50"/>
      <c r="PG154" s="50"/>
      <c r="PH154" s="50"/>
      <c r="PI154" s="50"/>
      <c r="PJ154" s="50"/>
      <c r="PK154" s="50"/>
      <c r="PL154" s="50"/>
      <c r="PM154" s="50"/>
      <c r="PN154" s="50"/>
      <c r="PO154" s="50"/>
      <c r="PP154" s="50"/>
      <c r="PQ154" s="50"/>
      <c r="PR154" s="50"/>
      <c r="PS154" s="50"/>
      <c r="PT154" s="50"/>
      <c r="PU154" s="50"/>
      <c r="PV154" s="50"/>
      <c r="PW154" s="50"/>
      <c r="PX154" s="50"/>
      <c r="PY154" s="50"/>
      <c r="PZ154" s="50"/>
      <c r="QA154" s="50"/>
      <c r="QB154" s="50"/>
      <c r="QC154" s="50"/>
      <c r="QD154" s="50"/>
      <c r="QE154" s="50"/>
      <c r="QF154" s="50"/>
      <c r="QG154" s="50"/>
      <c r="QH154" s="50"/>
      <c r="QI154" s="50"/>
      <c r="QJ154" s="50"/>
      <c r="QK154" s="50"/>
      <c r="QL154" s="50"/>
      <c r="QM154" s="50"/>
      <c r="QN154" s="50"/>
      <c r="QO154" s="50"/>
      <c r="QP154" s="50"/>
      <c r="QQ154" s="50"/>
      <c r="QR154" s="50"/>
      <c r="QS154" s="50"/>
      <c r="QT154" s="50"/>
      <c r="QU154" s="50"/>
      <c r="QV154" s="50"/>
      <c r="QW154" s="50"/>
      <c r="QX154" s="50"/>
      <c r="QY154" s="50"/>
      <c r="QZ154" s="50"/>
      <c r="RA154" s="50"/>
      <c r="RB154" s="50"/>
      <c r="RC154" s="50"/>
      <c r="RD154" s="50"/>
      <c r="RE154" s="50"/>
      <c r="RF154" s="50"/>
      <c r="RG154" s="50"/>
      <c r="RH154" s="50"/>
      <c r="RI154" s="50"/>
      <c r="RJ154" s="50"/>
      <c r="RK154" s="50"/>
      <c r="RL154" s="50"/>
      <c r="RM154" s="50"/>
      <c r="RN154" s="50"/>
      <c r="RO154" s="50"/>
      <c r="RP154" s="50"/>
      <c r="RQ154" s="50"/>
      <c r="RR154" s="50"/>
      <c r="RS154" s="50"/>
      <c r="RT154" s="50"/>
      <c r="RU154" s="50"/>
      <c r="RW154" s="50"/>
    </row>
    <row r="155" spans="1:491" ht="15.5" x14ac:dyDescent="0.35">
      <c r="A155" s="7">
        <f t="shared" ca="1" si="650"/>
        <v>155</v>
      </c>
      <c r="C155" s="212"/>
      <c r="D155" s="212"/>
      <c r="G155" s="74"/>
      <c r="H155" s="105"/>
      <c r="I155" s="60"/>
      <c r="J155" s="74"/>
      <c r="K155" s="105"/>
      <c r="L155" s="60"/>
      <c r="M155" s="74"/>
      <c r="N155" s="105"/>
      <c r="O155" s="60"/>
      <c r="P155" s="74"/>
      <c r="Q155" s="105"/>
      <c r="R155" s="60"/>
      <c r="S155" s="74"/>
      <c r="T155" s="105"/>
      <c r="U155" s="60"/>
      <c r="V155" s="74"/>
      <c r="W155" s="105"/>
      <c r="X155" s="60"/>
      <c r="Y155" s="74"/>
      <c r="Z155" s="105"/>
      <c r="AA155" s="60"/>
      <c r="AB155" s="74"/>
      <c r="AC155" s="105"/>
      <c r="AD155" s="60"/>
      <c r="AE155" s="74"/>
      <c r="AF155" s="194"/>
      <c r="AG155" s="60"/>
      <c r="AH155" s="74"/>
      <c r="AI155" s="194"/>
      <c r="AJ155" s="60"/>
      <c r="AK155" s="74"/>
      <c r="AL155" s="194"/>
      <c r="AM155" s="60"/>
      <c r="AN155" s="74"/>
      <c r="AO155" s="194"/>
      <c r="AP155" s="60"/>
      <c r="AQ155" s="74"/>
      <c r="AR155" s="105"/>
      <c r="AS155" s="60"/>
      <c r="AT155" s="74"/>
      <c r="AU155" s="105"/>
      <c r="AV155" s="60"/>
      <c r="AW155" s="74"/>
      <c r="AX155" s="105"/>
      <c r="AY155" s="60"/>
      <c r="AZ155" s="74"/>
      <c r="BA155" s="105"/>
      <c r="BB155" s="60"/>
      <c r="BC155" s="74"/>
      <c r="BD155" s="105"/>
      <c r="BE155" s="60"/>
      <c r="BF155" s="74"/>
      <c r="BG155" s="105"/>
      <c r="BH155" s="60"/>
      <c r="BO155" s="65"/>
      <c r="BP155" s="65"/>
      <c r="BQ155" s="65"/>
      <c r="BR155" s="65"/>
      <c r="BS155" s="65"/>
      <c r="BT155" s="65"/>
      <c r="BU155" s="65"/>
      <c r="JW155" s="50"/>
      <c r="JX155" s="50"/>
      <c r="JY155" s="50"/>
      <c r="JZ155" s="50"/>
      <c r="KA155" s="50"/>
      <c r="KB155" s="50"/>
      <c r="KC155" s="50"/>
      <c r="KD155" s="50"/>
      <c r="KE155" s="50"/>
      <c r="KF155" s="50"/>
      <c r="KG155" s="50"/>
      <c r="KH155" s="50"/>
      <c r="KI155" s="50"/>
      <c r="KJ155" s="50"/>
      <c r="KK155" s="50"/>
      <c r="KL155" s="50"/>
      <c r="KM155" s="50"/>
      <c r="KN155" s="50"/>
      <c r="KO155" s="50"/>
      <c r="KP155" s="50"/>
      <c r="KQ155" s="50"/>
      <c r="KR155" s="50"/>
      <c r="KS155" s="50"/>
      <c r="KT155" s="50"/>
      <c r="KU155" s="50"/>
      <c r="KV155" s="50"/>
      <c r="KW155" s="50"/>
      <c r="KX155" s="50"/>
      <c r="KY155" s="50"/>
      <c r="KZ155" s="50"/>
      <c r="LA155" s="50"/>
      <c r="LB155" s="50"/>
      <c r="LC155" s="50"/>
      <c r="LD155" s="50"/>
      <c r="LE155" s="50"/>
      <c r="LF155" s="50"/>
      <c r="LG155" s="50"/>
      <c r="LH155" s="50"/>
      <c r="LI155" s="50"/>
      <c r="LJ155" s="50"/>
      <c r="LK155" s="50"/>
      <c r="LL155" s="50"/>
      <c r="LM155" s="50"/>
      <c r="LN155" s="50"/>
      <c r="LO155" s="50"/>
      <c r="LP155" s="50"/>
      <c r="LQ155" s="50"/>
      <c r="LR155" s="50"/>
      <c r="LS155" s="50"/>
      <c r="LT155" s="50"/>
      <c r="LU155" s="50"/>
      <c r="LV155" s="50"/>
      <c r="LW155" s="50"/>
      <c r="LX155" s="50"/>
      <c r="LY155" s="50"/>
      <c r="LZ155" s="50"/>
      <c r="MA155" s="50"/>
      <c r="MB155" s="50"/>
      <c r="MC155" s="50"/>
      <c r="MD155" s="50"/>
      <c r="ME155" s="50"/>
      <c r="MF155" s="50"/>
      <c r="MG155" s="50"/>
      <c r="MH155" s="50"/>
      <c r="MI155" s="50"/>
      <c r="MJ155" s="50"/>
      <c r="MK155" s="50"/>
      <c r="ML155" s="50"/>
      <c r="MM155" s="50"/>
      <c r="MN155" s="50"/>
      <c r="MO155" s="50"/>
      <c r="MP155" s="50"/>
      <c r="MQ155" s="50"/>
      <c r="MR155" s="50"/>
      <c r="MS155" s="50"/>
      <c r="MT155" s="50"/>
      <c r="MU155" s="50"/>
      <c r="MV155" s="50"/>
      <c r="MW155" s="50"/>
      <c r="MX155" s="50"/>
      <c r="MY155" s="50"/>
      <c r="MZ155" s="50"/>
      <c r="NA155" s="50"/>
      <c r="NB155" s="50"/>
      <c r="NC155" s="50"/>
      <c r="ND155" s="50"/>
      <c r="NE155" s="50"/>
      <c r="NF155" s="50"/>
      <c r="NG155" s="50"/>
      <c r="NH155" s="50"/>
      <c r="NI155" s="50"/>
      <c r="NJ155" s="50"/>
      <c r="NK155" s="50"/>
      <c r="NL155" s="50"/>
      <c r="NM155" s="50"/>
      <c r="NN155" s="50"/>
      <c r="NO155" s="50"/>
      <c r="NP155" s="50"/>
      <c r="NQ155" s="50"/>
      <c r="NR155" s="50"/>
      <c r="NS155" s="50"/>
      <c r="NT155" s="50"/>
      <c r="NU155" s="50"/>
      <c r="NV155" s="50"/>
      <c r="NW155" s="50"/>
      <c r="NX155" s="50"/>
      <c r="NY155" s="50"/>
      <c r="NZ155" s="50"/>
      <c r="OA155" s="50"/>
      <c r="OB155" s="50"/>
      <c r="OC155" s="50"/>
      <c r="OD155" s="50"/>
      <c r="OE155" s="50"/>
      <c r="OF155" s="50"/>
      <c r="OG155" s="50"/>
      <c r="OH155" s="50"/>
      <c r="OI155" s="50"/>
      <c r="OJ155" s="50"/>
      <c r="OK155" s="50"/>
      <c r="OL155" s="50"/>
      <c r="OM155" s="50"/>
      <c r="ON155" s="50"/>
      <c r="OO155" s="50"/>
      <c r="OP155" s="50"/>
      <c r="OQ155" s="50"/>
      <c r="OR155" s="50"/>
      <c r="OS155" s="50"/>
      <c r="OT155" s="50"/>
      <c r="OU155" s="50"/>
      <c r="OV155" s="50"/>
      <c r="OW155" s="50"/>
      <c r="OX155" s="50"/>
      <c r="OY155" s="50"/>
      <c r="OZ155" s="50"/>
      <c r="PA155" s="50"/>
      <c r="PB155" s="50"/>
      <c r="PC155" s="50"/>
      <c r="PD155" s="50"/>
      <c r="PE155" s="50"/>
      <c r="PF155" s="50"/>
      <c r="PG155" s="50"/>
      <c r="PH155" s="50"/>
      <c r="PI155" s="50"/>
      <c r="PJ155" s="50"/>
      <c r="PK155" s="50"/>
      <c r="PL155" s="50"/>
      <c r="PM155" s="50"/>
      <c r="PN155" s="50"/>
      <c r="PO155" s="50"/>
      <c r="PP155" s="50"/>
      <c r="PQ155" s="50"/>
      <c r="PR155" s="50"/>
      <c r="PS155" s="50"/>
      <c r="PT155" s="50"/>
      <c r="PU155" s="50"/>
      <c r="PV155" s="50"/>
      <c r="PW155" s="50"/>
      <c r="PX155" s="50"/>
      <c r="PY155" s="50"/>
      <c r="PZ155" s="50"/>
      <c r="QA155" s="50"/>
      <c r="QB155" s="50"/>
      <c r="QC155" s="50"/>
      <c r="QD155" s="50"/>
      <c r="QE155" s="50"/>
      <c r="QF155" s="50"/>
      <c r="QG155" s="50"/>
      <c r="QH155" s="50"/>
      <c r="QI155" s="50"/>
      <c r="QJ155" s="50"/>
      <c r="QK155" s="50"/>
      <c r="QL155" s="50"/>
      <c r="QM155" s="50"/>
      <c r="QN155" s="50"/>
      <c r="QO155" s="50"/>
      <c r="QP155" s="50"/>
      <c r="QQ155" s="50"/>
      <c r="QR155" s="50"/>
      <c r="QS155" s="50"/>
      <c r="QT155" s="50"/>
      <c r="QU155" s="50"/>
      <c r="QV155" s="50"/>
      <c r="QW155" s="50"/>
      <c r="QX155" s="50"/>
      <c r="QY155" s="50"/>
      <c r="QZ155" s="50"/>
      <c r="RA155" s="50"/>
      <c r="RB155" s="50"/>
      <c r="RC155" s="50"/>
      <c r="RD155" s="50"/>
      <c r="RE155" s="50"/>
      <c r="RF155" s="50"/>
      <c r="RG155" s="50"/>
      <c r="RH155" s="50"/>
      <c r="RI155" s="50"/>
      <c r="RJ155" s="50"/>
      <c r="RK155" s="50"/>
      <c r="RL155" s="50"/>
      <c r="RM155" s="50"/>
      <c r="RN155" s="50"/>
      <c r="RO155" s="50"/>
      <c r="RP155" s="50"/>
      <c r="RQ155" s="50"/>
      <c r="RR155" s="50"/>
      <c r="RS155" s="50"/>
      <c r="RT155" s="50"/>
      <c r="RU155" s="50"/>
      <c r="RW155" s="50"/>
    </row>
    <row r="156" spans="1:491" ht="32.75" customHeight="1" x14ac:dyDescent="0.35">
      <c r="A156" s="7">
        <f t="shared" ca="1" si="650"/>
        <v>156</v>
      </c>
      <c r="C156" t="s">
        <v>62</v>
      </c>
      <c r="G156" s="60">
        <f>SUM(G144:G155)</f>
        <v>0</v>
      </c>
      <c r="H156" s="60">
        <f>SUM(H144:H155)</f>
        <v>0</v>
      </c>
      <c r="I156" s="60"/>
      <c r="J156" s="60">
        <f>SUM(J144:J155)</f>
        <v>0</v>
      </c>
      <c r="K156" s="60">
        <f>SUM(K144:K155)</f>
        <v>0</v>
      </c>
      <c r="L156" s="60"/>
      <c r="M156" s="60">
        <f>SUM(M144:M155)</f>
        <v>0</v>
      </c>
      <c r="N156" s="60">
        <f>SUM(N144:N155)</f>
        <v>0</v>
      </c>
      <c r="O156" s="60"/>
      <c r="P156" s="60">
        <f>SUM(P144:P155)</f>
        <v>0</v>
      </c>
      <c r="Q156" s="60">
        <f>SUM(Q144:Q155)</f>
        <v>0</v>
      </c>
      <c r="R156" s="60"/>
      <c r="S156" s="60">
        <f>SUM(S144:S155)</f>
        <v>0</v>
      </c>
      <c r="T156" s="60">
        <f>SUM(T144:T155)</f>
        <v>0</v>
      </c>
      <c r="U156" s="60"/>
      <c r="V156" s="60">
        <f>SUM(V144:V155)</f>
        <v>0</v>
      </c>
      <c r="W156" s="60">
        <f>SUM(W144:W155)</f>
        <v>0</v>
      </c>
      <c r="X156" s="60"/>
      <c r="Y156" s="60">
        <f>SUM(Y144:Y155)</f>
        <v>0</v>
      </c>
      <c r="Z156" s="60">
        <f>SUM(Z144:Z155)</f>
        <v>0</v>
      </c>
      <c r="AA156" s="60"/>
      <c r="AB156" s="60">
        <f>SUM(AB144:AB155)</f>
        <v>0</v>
      </c>
      <c r="AC156" s="60">
        <f>SUM(AC144:AC155)</f>
        <v>0</v>
      </c>
      <c r="AD156" s="60"/>
      <c r="AE156" s="60">
        <f>SUM(AE144:AE155)</f>
        <v>0</v>
      </c>
      <c r="AF156" s="161">
        <f>SUM(AF144:AF155)</f>
        <v>0</v>
      </c>
      <c r="AG156" s="60"/>
      <c r="AH156" s="60">
        <f>SUM(AH144:AH155)</f>
        <v>0</v>
      </c>
      <c r="AI156" s="161">
        <f>SUM(AI144:AI155)</f>
        <v>0</v>
      </c>
      <c r="AJ156" s="60"/>
      <c r="AK156" s="60">
        <f>SUM(AK144:AK155)</f>
        <v>0</v>
      </c>
      <c r="AL156" s="161">
        <f>SUM(AL144:AL155)</f>
        <v>0</v>
      </c>
      <c r="AM156" s="60"/>
      <c r="AN156" s="60">
        <f>SUM(AN144:AN155)</f>
        <v>0</v>
      </c>
      <c r="AO156" s="161">
        <f>SUM(AO144:AO155)</f>
        <v>0</v>
      </c>
      <c r="AP156" s="60"/>
      <c r="AQ156" s="60">
        <f>SUM(AQ144:AQ155)</f>
        <v>0</v>
      </c>
      <c r="AR156" s="60">
        <f>SUM(AR144:AR155)</f>
        <v>0</v>
      </c>
      <c r="AS156" s="60"/>
      <c r="AT156" s="60">
        <f>SUM(AT144:AT155)</f>
        <v>0</v>
      </c>
      <c r="AU156" s="60">
        <f>SUM(AU144:AU155)</f>
        <v>0</v>
      </c>
      <c r="AV156" s="60"/>
      <c r="AW156" s="60">
        <f>SUM(AW144:AW155)</f>
        <v>0</v>
      </c>
      <c r="AX156" s="60">
        <f>SUM(AX144:AX155)</f>
        <v>0</v>
      </c>
      <c r="AY156" s="60"/>
      <c r="AZ156" s="60">
        <f>SUM(AZ144:AZ155)</f>
        <v>0</v>
      </c>
      <c r="BA156" s="60">
        <f>SUM(BA144:BA155)</f>
        <v>0</v>
      </c>
      <c r="BB156" s="60"/>
      <c r="BC156" s="60">
        <f>SUM(BC144:BC155)</f>
        <v>0</v>
      </c>
      <c r="BD156" s="60">
        <f>SUM(BD144:BD155)</f>
        <v>0</v>
      </c>
      <c r="BE156" s="60"/>
      <c r="BF156" s="60">
        <f>SUM(BF144:BF155)</f>
        <v>0</v>
      </c>
      <c r="BG156" s="60">
        <f>SUM(BG144:BG155)</f>
        <v>0</v>
      </c>
      <c r="BH156" s="60"/>
      <c r="BO156" s="65"/>
      <c r="BP156" s="65"/>
      <c r="BQ156" s="65"/>
      <c r="BR156" s="65"/>
      <c r="BS156" s="65"/>
      <c r="BT156" s="65"/>
      <c r="BU156" s="65"/>
      <c r="JW156" s="50"/>
      <c r="JX156" s="50"/>
      <c r="JY156" s="50"/>
      <c r="JZ156" s="50"/>
      <c r="KA156" s="50"/>
      <c r="KB156" s="50"/>
      <c r="KC156" s="50"/>
      <c r="KD156" s="50"/>
      <c r="KE156" s="50"/>
      <c r="KF156" s="50"/>
      <c r="KG156" s="50"/>
      <c r="KH156" s="50"/>
      <c r="KI156" s="50"/>
      <c r="KJ156" s="50"/>
      <c r="KK156" s="50"/>
      <c r="KL156" s="50"/>
      <c r="KM156" s="50"/>
      <c r="KN156" s="50"/>
      <c r="KO156" s="50"/>
      <c r="KP156" s="50"/>
      <c r="KQ156" s="50"/>
      <c r="KR156" s="50"/>
      <c r="KS156" s="50"/>
      <c r="KT156" s="50"/>
      <c r="KU156" s="50"/>
      <c r="KV156" s="50"/>
      <c r="KW156" s="50"/>
      <c r="KX156" s="50"/>
      <c r="KY156" s="50"/>
      <c r="KZ156" s="50"/>
      <c r="LA156" s="50"/>
      <c r="LB156" s="50"/>
      <c r="LC156" s="50"/>
      <c r="LD156" s="50"/>
      <c r="LE156" s="50"/>
      <c r="LF156" s="50"/>
      <c r="LG156" s="50"/>
      <c r="LH156" s="50"/>
      <c r="LI156" s="50"/>
      <c r="LJ156" s="50"/>
      <c r="LK156" s="50"/>
      <c r="LL156" s="50"/>
      <c r="LM156" s="50"/>
      <c r="LN156" s="50"/>
      <c r="LO156" s="50"/>
      <c r="LP156" s="50"/>
      <c r="LQ156" s="50"/>
      <c r="LR156" s="50"/>
      <c r="LS156" s="50"/>
      <c r="LT156" s="50"/>
      <c r="LU156" s="50"/>
      <c r="LV156" s="50"/>
      <c r="LW156" s="50"/>
      <c r="LX156" s="50"/>
      <c r="LY156" s="50"/>
      <c r="LZ156" s="50"/>
      <c r="MA156" s="50"/>
      <c r="MB156" s="50"/>
      <c r="MC156" s="50"/>
      <c r="MD156" s="50"/>
      <c r="ME156" s="50"/>
      <c r="MF156" s="50"/>
      <c r="MG156" s="50"/>
      <c r="MH156" s="50"/>
      <c r="MI156" s="50"/>
      <c r="MJ156" s="50"/>
      <c r="MK156" s="50"/>
      <c r="ML156" s="50"/>
      <c r="MM156" s="50"/>
      <c r="MN156" s="50"/>
      <c r="MO156" s="50"/>
      <c r="MP156" s="50"/>
      <c r="MQ156" s="50"/>
      <c r="MR156" s="50"/>
      <c r="MS156" s="50"/>
      <c r="MT156" s="50"/>
      <c r="MU156" s="50"/>
      <c r="MV156" s="50"/>
      <c r="MW156" s="50"/>
      <c r="MX156" s="50"/>
      <c r="MY156" s="50"/>
      <c r="MZ156" s="50"/>
      <c r="NA156" s="50"/>
      <c r="NB156" s="50"/>
      <c r="NC156" s="50"/>
      <c r="ND156" s="50"/>
      <c r="NE156" s="50"/>
      <c r="NF156" s="50"/>
      <c r="NG156" s="50"/>
      <c r="NH156" s="50"/>
      <c r="NI156" s="50"/>
      <c r="NJ156" s="50"/>
      <c r="NK156" s="50"/>
      <c r="NL156" s="50"/>
      <c r="NM156" s="50"/>
      <c r="NN156" s="50"/>
      <c r="NO156" s="50"/>
      <c r="NP156" s="50"/>
      <c r="NQ156" s="50"/>
      <c r="NR156" s="50"/>
      <c r="NS156" s="50"/>
      <c r="NT156" s="50"/>
      <c r="NU156" s="50"/>
      <c r="NV156" s="50"/>
      <c r="NW156" s="50"/>
      <c r="NX156" s="50"/>
      <c r="NY156" s="50"/>
      <c r="NZ156" s="50"/>
      <c r="OA156" s="50"/>
      <c r="OB156" s="50"/>
      <c r="OC156" s="50"/>
      <c r="OD156" s="50"/>
      <c r="OE156" s="50"/>
      <c r="OF156" s="50"/>
      <c r="OG156" s="50"/>
      <c r="OH156" s="50"/>
      <c r="OI156" s="50"/>
      <c r="OJ156" s="50"/>
      <c r="OK156" s="50"/>
      <c r="OL156" s="50"/>
      <c r="OM156" s="50"/>
      <c r="ON156" s="50"/>
      <c r="OO156" s="50"/>
      <c r="OP156" s="50"/>
      <c r="OQ156" s="50"/>
      <c r="OR156" s="50"/>
      <c r="OS156" s="50"/>
      <c r="OT156" s="50"/>
      <c r="OU156" s="50"/>
      <c r="OV156" s="50"/>
      <c r="OW156" s="50"/>
      <c r="OX156" s="50"/>
      <c r="OY156" s="50"/>
      <c r="OZ156" s="50"/>
      <c r="PA156" s="50"/>
      <c r="PB156" s="50"/>
      <c r="PC156" s="50"/>
      <c r="PD156" s="50"/>
      <c r="PE156" s="50"/>
      <c r="PF156" s="50"/>
      <c r="PG156" s="50"/>
      <c r="PH156" s="50"/>
      <c r="PI156" s="50"/>
      <c r="PJ156" s="50"/>
      <c r="PK156" s="50"/>
      <c r="PL156" s="50"/>
      <c r="PM156" s="50"/>
      <c r="PN156" s="50"/>
      <c r="PO156" s="50"/>
      <c r="PP156" s="50"/>
      <c r="PQ156" s="50"/>
      <c r="PR156" s="50"/>
      <c r="PS156" s="50"/>
      <c r="PT156" s="50"/>
      <c r="PU156" s="50"/>
      <c r="PV156" s="50"/>
      <c r="PW156" s="50"/>
      <c r="PX156" s="50"/>
      <c r="PY156" s="50"/>
      <c r="PZ156" s="50"/>
      <c r="QA156" s="50"/>
      <c r="QB156" s="50"/>
      <c r="QC156" s="50"/>
      <c r="QD156" s="50"/>
      <c r="QE156" s="50"/>
      <c r="QF156" s="50"/>
      <c r="QG156" s="50"/>
      <c r="QH156" s="50"/>
      <c r="QI156" s="50"/>
      <c r="QJ156" s="50"/>
      <c r="QK156" s="50"/>
      <c r="QL156" s="50"/>
      <c r="QM156" s="50"/>
      <c r="QN156" s="50"/>
      <c r="QO156" s="50"/>
      <c r="QP156" s="50"/>
      <c r="QQ156" s="50"/>
      <c r="QR156" s="50"/>
      <c r="QS156" s="50"/>
      <c r="QT156" s="50"/>
      <c r="QU156" s="50"/>
      <c r="QV156" s="50"/>
      <c r="QW156" s="50"/>
      <c r="QX156" s="50"/>
      <c r="QY156" s="50"/>
      <c r="QZ156" s="50"/>
      <c r="RA156" s="50"/>
      <c r="RB156" s="50"/>
      <c r="RC156" s="50"/>
      <c r="RD156" s="50"/>
      <c r="RE156" s="50"/>
      <c r="RF156" s="50"/>
      <c r="RG156" s="50"/>
      <c r="RH156" s="50"/>
      <c r="RI156" s="50"/>
      <c r="RJ156" s="50"/>
      <c r="RK156" s="50"/>
      <c r="RL156" s="50"/>
      <c r="RM156" s="50"/>
      <c r="RN156" s="50"/>
      <c r="RO156" s="50"/>
      <c r="RP156" s="50"/>
      <c r="RQ156" s="50"/>
      <c r="RR156" s="50"/>
      <c r="RS156" s="50"/>
      <c r="RT156" s="50"/>
      <c r="RU156" s="50"/>
      <c r="RW156" s="50"/>
    </row>
    <row r="157" spans="1:491" x14ac:dyDescent="0.35">
      <c r="A157" s="7">
        <f t="shared" ref="A157:A169" ca="1" si="693">CELL("row",A157)</f>
        <v>157</v>
      </c>
      <c r="C157" s="70" t="s">
        <v>63</v>
      </c>
      <c r="D157" s="70"/>
      <c r="E157" s="39">
        <v>63532.59</v>
      </c>
      <c r="F157" s="39">
        <v>0</v>
      </c>
      <c r="G157" s="39">
        <f>G137+H134-G138+G139+G140+G141+G142+-G156</f>
        <v>66812.59</v>
      </c>
      <c r="H157" s="39">
        <f>H137+H138-H156</f>
        <v>0</v>
      </c>
      <c r="I157" s="39"/>
      <c r="J157" s="39">
        <f>J137+K134-J138+J139+J140+J141+J142+-J156</f>
        <v>71637.59</v>
      </c>
      <c r="K157" s="39">
        <f>K137+K138-K156</f>
        <v>0</v>
      </c>
      <c r="L157" s="39"/>
      <c r="M157" s="39">
        <f>M137+N134-M138+M139+M140+M141+M142+-M156</f>
        <v>71637.59</v>
      </c>
      <c r="N157" s="39">
        <f>N137+N138-N156</f>
        <v>0</v>
      </c>
      <c r="O157" s="39"/>
      <c r="P157" s="39">
        <f>P137+Q134-P138+P139+P140+P141+P142+-P156</f>
        <v>76702.59</v>
      </c>
      <c r="Q157" s="39">
        <f>Q137+Q138-Q156</f>
        <v>0</v>
      </c>
      <c r="R157" s="39"/>
      <c r="S157" s="39">
        <f>S137+T134-S138+S139+S140+S141+S142+-S156</f>
        <v>76702.59</v>
      </c>
      <c r="T157" s="39">
        <f>T137+T138-T156</f>
        <v>0</v>
      </c>
      <c r="U157" s="39"/>
      <c r="V157" s="39">
        <f>V137+W134-V138+V139+V140+V141+V142+-V156</f>
        <v>87282.59</v>
      </c>
      <c r="W157" s="39">
        <f>W137+W138-W156</f>
        <v>0</v>
      </c>
      <c r="X157" s="39"/>
      <c r="Y157" s="39">
        <f>Y137+Z134-Y138+Y139+Y140+Y141+Y142+-Y156</f>
        <v>92432.59</v>
      </c>
      <c r="Z157" s="39">
        <f>Z137+Z138-Z156</f>
        <v>0</v>
      </c>
      <c r="AA157" s="39"/>
      <c r="AB157" s="39">
        <f>AB137+AC134-AB138+AB139+AB140+AB141+AB142+-AB156</f>
        <v>99012.58</v>
      </c>
      <c r="AC157" s="39">
        <f>AC137+AC138-AC156</f>
        <v>0</v>
      </c>
      <c r="AD157" s="39"/>
      <c r="AE157" s="39">
        <f>AE137+AF134-AE138+AE139+AE140+AE141+AE142+-AE156</f>
        <v>103777.58</v>
      </c>
      <c r="AF157" s="172">
        <f>AF137+AF138-AF156</f>
        <v>0</v>
      </c>
      <c r="AG157" s="39"/>
      <c r="AH157" s="39">
        <f>AH137+AI134-AH138+AH139+AH140+AH141+AH142+-AH156</f>
        <v>103777.58</v>
      </c>
      <c r="AI157" s="172">
        <f>AI137+AI138-AI156</f>
        <v>0</v>
      </c>
      <c r="AJ157" s="39"/>
      <c r="AK157" s="39">
        <f>AK137+AL134-AK138+AK139+AK140+AK141+AK142+-AK156</f>
        <v>103777.58</v>
      </c>
      <c r="AL157" s="172">
        <f>AL137+AL138-AL156</f>
        <v>0</v>
      </c>
      <c r="AM157" s="39"/>
      <c r="AN157" s="39">
        <f>AN137+AO134-AN138+AN139+AN140+AN141+AN142+-AN156</f>
        <v>103777.58</v>
      </c>
      <c r="AO157" s="172">
        <f>AO137+AO138-AO156</f>
        <v>0</v>
      </c>
      <c r="AP157" s="39"/>
      <c r="AQ157" s="39">
        <f>AQ137+AR134-AQ138+AQ139+AQ140+AQ141+AQ142+-AQ156</f>
        <v>103777.58</v>
      </c>
      <c r="AR157" s="39">
        <f>AR137+AR138-AR156</f>
        <v>0</v>
      </c>
      <c r="AS157" s="39"/>
      <c r="AT157" s="39">
        <f>AT137+AU134-AT138+AT139+AT140+AT141+AT142+-AT156</f>
        <v>103777.58</v>
      </c>
      <c r="AU157" s="39">
        <f>AU137+AU138-AU156</f>
        <v>0</v>
      </c>
      <c r="AV157" s="39"/>
      <c r="AW157" s="39">
        <f>AW137+AX134-AW138+AW139+AW140+AW141+AW142+-AW156</f>
        <v>103777.58</v>
      </c>
      <c r="AX157" s="39">
        <f>AX137+AX138-AX156</f>
        <v>0</v>
      </c>
      <c r="AY157" s="39"/>
      <c r="AZ157" s="39">
        <f>AZ137+BA134-AZ138+AZ139+AZ140+AZ141+AZ142+-AZ156</f>
        <v>103777.58</v>
      </c>
      <c r="BA157" s="172">
        <f>BA137+BA138-BA156</f>
        <v>0</v>
      </c>
      <c r="BB157" s="39"/>
      <c r="BC157" s="39">
        <f>BC137+BD134-BC138+BC139+BC140+BC141+BC142+-BC156</f>
        <v>103777.58</v>
      </c>
      <c r="BD157" s="172">
        <f>BD137+BD138-BD156</f>
        <v>0</v>
      </c>
      <c r="BE157" s="39"/>
      <c r="BF157" s="39">
        <f>BF137+BG134-BF138+BF139+BF140+BF141+BF142+-BF156</f>
        <v>103777.58</v>
      </c>
      <c r="BG157" s="39">
        <f>BG137+BG138-BG156</f>
        <v>0</v>
      </c>
      <c r="BH157" s="39"/>
      <c r="BO157" s="65"/>
      <c r="BP157" s="65"/>
      <c r="BQ157" s="65"/>
      <c r="BR157" s="65"/>
      <c r="BS157" s="65"/>
      <c r="BT157" s="65"/>
      <c r="BU157" s="65"/>
      <c r="JW157" s="50"/>
      <c r="JX157" s="50"/>
      <c r="JY157" s="50"/>
      <c r="JZ157" s="50"/>
      <c r="KA157" s="50"/>
      <c r="KB157" s="50"/>
      <c r="KC157" s="50"/>
      <c r="KD157" s="50"/>
      <c r="KE157" s="50"/>
      <c r="KF157" s="50"/>
      <c r="KG157" s="50"/>
      <c r="KH157" s="50"/>
      <c r="KI157" s="50"/>
      <c r="KJ157" s="50"/>
      <c r="KK157" s="50"/>
      <c r="KL157" s="50"/>
      <c r="KM157" s="50"/>
      <c r="KN157" s="50"/>
      <c r="KO157" s="50"/>
      <c r="KP157" s="50"/>
      <c r="KQ157" s="50"/>
      <c r="KR157" s="50"/>
      <c r="KS157" s="50"/>
      <c r="KT157" s="50"/>
      <c r="KU157" s="50"/>
      <c r="KV157" s="50"/>
      <c r="KW157" s="50"/>
      <c r="KX157" s="50"/>
      <c r="KY157" s="50"/>
      <c r="KZ157" s="50"/>
      <c r="LA157" s="50"/>
      <c r="LB157" s="50"/>
      <c r="LC157" s="50"/>
      <c r="LD157" s="50"/>
      <c r="LE157" s="50"/>
      <c r="LF157" s="50"/>
      <c r="LG157" s="50"/>
      <c r="LH157" s="50"/>
      <c r="LI157" s="50"/>
      <c r="LJ157" s="50"/>
      <c r="LK157" s="50"/>
      <c r="LL157" s="50"/>
      <c r="LM157" s="50"/>
      <c r="LN157" s="50"/>
      <c r="LO157" s="50"/>
      <c r="LP157" s="50"/>
      <c r="LQ157" s="50"/>
      <c r="LR157" s="50"/>
      <c r="LS157" s="50"/>
      <c r="LT157" s="50"/>
      <c r="LU157" s="50"/>
      <c r="LV157" s="50"/>
      <c r="LW157" s="50"/>
      <c r="LX157" s="50"/>
      <c r="LY157" s="50"/>
      <c r="LZ157" s="50"/>
      <c r="MA157" s="50"/>
      <c r="MB157" s="50"/>
      <c r="MC157" s="50"/>
      <c r="MD157" s="50"/>
      <c r="ME157" s="50"/>
      <c r="MF157" s="50"/>
      <c r="MG157" s="50"/>
      <c r="MH157" s="50"/>
      <c r="MI157" s="50"/>
      <c r="MJ157" s="50"/>
      <c r="MK157" s="50"/>
      <c r="ML157" s="50"/>
      <c r="MM157" s="50"/>
      <c r="MN157" s="50"/>
      <c r="MO157" s="50"/>
      <c r="MP157" s="50"/>
      <c r="MQ157" s="50"/>
      <c r="MR157" s="50"/>
      <c r="MS157" s="50"/>
      <c r="MT157" s="50"/>
      <c r="MU157" s="50"/>
      <c r="MV157" s="50"/>
      <c r="MW157" s="50"/>
      <c r="MX157" s="50"/>
      <c r="MY157" s="50"/>
      <c r="MZ157" s="50"/>
      <c r="NA157" s="50"/>
      <c r="NB157" s="50"/>
      <c r="NC157" s="50"/>
      <c r="ND157" s="50"/>
      <c r="NE157" s="50"/>
      <c r="NF157" s="50"/>
      <c r="NG157" s="50"/>
      <c r="NH157" s="50"/>
      <c r="NI157" s="50"/>
      <c r="NJ157" s="50"/>
      <c r="NK157" s="50"/>
      <c r="NL157" s="50"/>
      <c r="NM157" s="50"/>
      <c r="NN157" s="50"/>
      <c r="NO157" s="50"/>
      <c r="NP157" s="50"/>
      <c r="NQ157" s="50"/>
      <c r="NR157" s="50"/>
      <c r="NS157" s="50"/>
      <c r="NT157" s="50"/>
      <c r="NU157" s="50"/>
      <c r="NV157" s="50"/>
      <c r="NW157" s="50"/>
      <c r="NX157" s="50"/>
      <c r="NY157" s="50"/>
      <c r="NZ157" s="50"/>
      <c r="OA157" s="50"/>
      <c r="OB157" s="50"/>
      <c r="OC157" s="50"/>
      <c r="OD157" s="50"/>
      <c r="OE157" s="50"/>
      <c r="OF157" s="50"/>
      <c r="OG157" s="50"/>
      <c r="OH157" s="50"/>
      <c r="OI157" s="50"/>
      <c r="OJ157" s="50"/>
      <c r="OK157" s="50"/>
      <c r="OL157" s="50"/>
      <c r="OM157" s="50"/>
      <c r="ON157" s="50"/>
      <c r="OO157" s="50"/>
      <c r="OP157" s="50"/>
      <c r="OQ157" s="50"/>
      <c r="OR157" s="50"/>
      <c r="OS157" s="50"/>
      <c r="OT157" s="50"/>
      <c r="OU157" s="50"/>
      <c r="OV157" s="50"/>
      <c r="OW157" s="50"/>
      <c r="OX157" s="50"/>
      <c r="OY157" s="50"/>
      <c r="OZ157" s="50"/>
      <c r="PA157" s="50"/>
      <c r="PB157" s="50"/>
      <c r="PC157" s="50"/>
      <c r="PD157" s="50"/>
      <c r="PE157" s="50"/>
      <c r="PF157" s="50"/>
      <c r="PG157" s="50"/>
      <c r="PH157" s="50"/>
      <c r="PI157" s="50"/>
      <c r="PJ157" s="50"/>
      <c r="PK157" s="50"/>
      <c r="PL157" s="50"/>
      <c r="PM157" s="50"/>
      <c r="PN157" s="50"/>
      <c r="PO157" s="50"/>
      <c r="PP157" s="50"/>
      <c r="PQ157" s="50"/>
      <c r="PR157" s="50"/>
      <c r="PS157" s="50"/>
      <c r="PT157" s="50"/>
      <c r="PU157" s="50"/>
      <c r="PV157" s="50"/>
      <c r="PW157" s="50"/>
      <c r="PX157" s="50"/>
      <c r="PY157" s="50"/>
      <c r="PZ157" s="50"/>
      <c r="QA157" s="50"/>
      <c r="QB157" s="50"/>
      <c r="QC157" s="50"/>
      <c r="QD157" s="50"/>
      <c r="QE157" s="50"/>
      <c r="QF157" s="50"/>
      <c r="QG157" s="50"/>
      <c r="QH157" s="50"/>
      <c r="QI157" s="50"/>
      <c r="QJ157" s="50"/>
      <c r="QK157" s="50"/>
      <c r="QL157" s="50"/>
      <c r="QM157" s="50"/>
      <c r="QN157" s="50"/>
      <c r="QO157" s="50"/>
      <c r="QP157" s="50"/>
      <c r="QQ157" s="50"/>
      <c r="QR157" s="50"/>
      <c r="QS157" s="50"/>
      <c r="QT157" s="50"/>
      <c r="QU157" s="50"/>
      <c r="QV157" s="50"/>
      <c r="QW157" s="50"/>
      <c r="QX157" s="50"/>
      <c r="QY157" s="50"/>
      <c r="QZ157" s="50"/>
      <c r="RA157" s="50"/>
      <c r="RB157" s="50"/>
      <c r="RC157" s="50"/>
      <c r="RD157" s="50"/>
      <c r="RE157" s="50"/>
      <c r="RF157" s="50"/>
      <c r="RG157" s="50"/>
      <c r="RH157" s="50"/>
      <c r="RI157" s="50"/>
      <c r="RJ157" s="50"/>
      <c r="RK157" s="50"/>
      <c r="RL157" s="50"/>
      <c r="RM157" s="50"/>
      <c r="RN157" s="50"/>
      <c r="RO157" s="50"/>
      <c r="RP157" s="50"/>
      <c r="RQ157" s="50"/>
      <c r="RR157" s="50"/>
      <c r="RS157" s="50"/>
      <c r="RT157" s="50"/>
      <c r="RU157" s="50"/>
      <c r="RW157" s="50"/>
    </row>
    <row r="158" spans="1:491" ht="16.5" customHeight="1" x14ac:dyDescent="0.35">
      <c r="A158" s="7">
        <f t="shared" ca="1" si="693"/>
        <v>158</v>
      </c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161"/>
      <c r="AG158" s="60"/>
      <c r="AH158" s="60"/>
      <c r="AI158" s="161"/>
      <c r="AJ158" s="60"/>
      <c r="AK158" s="60"/>
      <c r="AL158" s="161"/>
      <c r="AM158" s="60"/>
      <c r="AN158" s="60"/>
      <c r="AO158" s="161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O158" s="65"/>
      <c r="BP158" s="65"/>
      <c r="BQ158" s="65"/>
      <c r="BR158" s="65"/>
      <c r="BS158" s="65"/>
      <c r="BT158" s="65"/>
      <c r="BU158" s="65"/>
      <c r="RW158" s="50"/>
    </row>
    <row r="159" spans="1:491" ht="19.399999999999999" hidden="1" customHeight="1" x14ac:dyDescent="0.45">
      <c r="A159" s="7">
        <f t="shared" ca="1" si="693"/>
        <v>159</v>
      </c>
      <c r="C159" s="76" t="s">
        <v>148</v>
      </c>
      <c r="D159" s="76"/>
      <c r="E159" s="20"/>
      <c r="F159" s="114" t="s">
        <v>2</v>
      </c>
      <c r="G159" s="81" t="b">
        <f>G129=SUMIF(Sales!1:1,G3,Sales!151:151)</f>
        <v>0</v>
      </c>
      <c r="H159" s="81" t="b">
        <f>IF(COUNTBLANK($F160:$BK160)&gt;0,FALSE,TRUE)</f>
        <v>1</v>
      </c>
      <c r="I159" s="81" t="b">
        <f>ROUND(H134-SUMPRODUCT(G4:G128,$F4:$F128),0)=ROUND(I134,0)</f>
        <v>1</v>
      </c>
      <c r="J159" s="81" t="b">
        <f>J129=SUMIF(Sales!1:1,J3,Sales!151:151)</f>
        <v>0</v>
      </c>
      <c r="K159" s="81" t="b">
        <f>IF(COUNTBLANK($F160:$BK160)&gt;0,FALSE,TRUE)</f>
        <v>1</v>
      </c>
      <c r="L159" s="81" t="b">
        <f>ROUND(K134-SUMPRODUCT(J4:J128,$F4:$F128),0)=ROUND(L134,0)</f>
        <v>1</v>
      </c>
      <c r="M159" s="81" t="b">
        <f>M129=SUMIF(Sales!1:1,M3,Sales!151:151)</f>
        <v>1</v>
      </c>
      <c r="N159" s="81" t="b">
        <f>IF(COUNTBLANK($F160:$BK160)&gt;0,FALSE,TRUE)</f>
        <v>1</v>
      </c>
      <c r="O159" s="81" t="b">
        <f>ROUND(N134-SUMPRODUCT(M4:M128,$F4:$F128),0)=ROUND(O134,0)</f>
        <v>1</v>
      </c>
      <c r="P159" s="81" t="b">
        <f>P129=SUMIF(Sales!1:1,P3,Sales!151:151)</f>
        <v>0</v>
      </c>
      <c r="Q159" s="81" t="b">
        <f>IF(COUNTBLANK($F160:$BK160)&gt;0,FALSE,TRUE)</f>
        <v>1</v>
      </c>
      <c r="R159" s="81" t="b">
        <f>ROUND(Q134-SUMPRODUCT(P4:P128,$F4:$F128),0)=ROUND(R134,0)</f>
        <v>1</v>
      </c>
      <c r="S159" s="81" t="b">
        <f>S129=SUMIF(Sales!1:1,S3,Sales!151:151)</f>
        <v>1</v>
      </c>
      <c r="T159" s="81" t="b">
        <f>IF(COUNTBLANK($F160:$BK160)&gt;0,FALSE,TRUE)</f>
        <v>1</v>
      </c>
      <c r="U159" s="81" t="b">
        <f>ROUND(T134-SUMPRODUCT(S4:S128,$F4:$F128),0)=ROUND(U134,0)</f>
        <v>1</v>
      </c>
      <c r="V159" s="81" t="b">
        <f>V129=SUMIF(Sales!1:1,V3,Sales!151:151)</f>
        <v>0</v>
      </c>
      <c r="W159" s="81" t="b">
        <f>IF(COUNTBLANK($F160:$BK160)&gt;0,FALSE,TRUE)</f>
        <v>1</v>
      </c>
      <c r="X159" s="81" t="b">
        <f>ROUND(W134-SUMPRODUCT(V4:V128,$F4:$F128),0)=ROUND(X134,0)</f>
        <v>1</v>
      </c>
      <c r="Y159" s="81" t="b">
        <f>Y129=SUMIF(Sales!1:1,Y3,Sales!151:151)</f>
        <v>0</v>
      </c>
      <c r="Z159" s="81" t="b">
        <f>IF(COUNTBLANK($F160:$BK160)&gt;0,FALSE,TRUE)</f>
        <v>1</v>
      </c>
      <c r="AA159" s="81" t="b">
        <f>ROUND(Z134-SUMPRODUCT(Y4:Y128,$F4:$F128),0)=ROUND(AA134,0)</f>
        <v>1</v>
      </c>
      <c r="AB159" s="81" t="b">
        <f>AB129=SUMIF(Sales!1:1,AB3,Sales!151:151)</f>
        <v>0</v>
      </c>
      <c r="AC159" s="81" t="b">
        <f>IF(COUNTBLANK($F160:$BK160)&gt;0,FALSE,TRUE)</f>
        <v>1</v>
      </c>
      <c r="AD159" s="81" t="b">
        <f>ROUND(AC134-SUMPRODUCT(AB4:AB128,$F4:$F128),0)=ROUND(AD134,0)</f>
        <v>1</v>
      </c>
      <c r="AE159" s="81" t="b">
        <f>AE129=SUMIF(Sales!1:1,AE3,Sales!151:151)</f>
        <v>0</v>
      </c>
      <c r="AF159" s="161" t="b">
        <f>IF(COUNTBLANK($F160:$BK160)&gt;0,FALSE,TRUE)</f>
        <v>1</v>
      </c>
      <c r="AG159" s="81" t="b">
        <f>ROUND(AF134-SUMPRODUCT(AE4:AE128,$F4:$F128),0)=ROUND(AG134,0)</f>
        <v>1</v>
      </c>
      <c r="AH159" s="81" t="b">
        <f>AH129=SUMIF(Sales!1:1,AH3,Sales!151:151)</f>
        <v>1</v>
      </c>
      <c r="AI159" s="161" t="b">
        <f>IF(COUNTBLANK($F160:$BK160)&gt;0,FALSE,TRUE)</f>
        <v>1</v>
      </c>
      <c r="AJ159" s="81" t="b">
        <f>ROUND(AI134-SUMPRODUCT(AH4:AH128,$F4:$F128),0)=ROUND(AJ134,0)</f>
        <v>1</v>
      </c>
      <c r="AK159" s="81" t="b">
        <f>AK129=SUMIF(Sales!1:1,AK3,Sales!151:151)</f>
        <v>1</v>
      </c>
      <c r="AL159" s="161" t="b">
        <f>IF(COUNTBLANK($F160:$BK160)&gt;0,FALSE,TRUE)</f>
        <v>1</v>
      </c>
      <c r="AM159" s="81" t="b">
        <f>ROUND(AL134-SUMPRODUCT(AK4:AK128,$F4:$F128),0)=ROUND(AM134,0)</f>
        <v>1</v>
      </c>
      <c r="AN159" s="81" t="b">
        <f>AN129=SUMIF(Sales!1:1,AN3,Sales!151:151)</f>
        <v>1</v>
      </c>
      <c r="AO159" s="161" t="b">
        <f>IF(COUNTBLANK($F160:$BK160)&gt;0,FALSE,TRUE)</f>
        <v>1</v>
      </c>
      <c r="AP159" s="81" t="b">
        <f>ROUND(AO134-SUMPRODUCT(AN4:AN128,$F4:$F128),0)=ROUND(AP134,0)</f>
        <v>1</v>
      </c>
      <c r="AQ159" s="81" t="b">
        <f>AQ129=SUMIF(Sales!1:1,AQ3,Sales!151:151)</f>
        <v>1</v>
      </c>
      <c r="AR159" s="81" t="b">
        <f>IF(COUNTBLANK($F160:$BK160)&gt;0,FALSE,TRUE)</f>
        <v>1</v>
      </c>
      <c r="AS159" s="81" t="b">
        <f>ROUND(AR134-SUMPRODUCT(AQ4:AQ128,$F4:$F128),0)=ROUND(AS134,0)</f>
        <v>1</v>
      </c>
      <c r="AT159" s="81" t="b">
        <f>AT129=SUMIF(Sales!1:1,AT3,Sales!151:151)</f>
        <v>1</v>
      </c>
      <c r="AU159" s="81" t="b">
        <f>IF(COUNTBLANK($F160:$BK160)&gt;0,FALSE,TRUE)</f>
        <v>1</v>
      </c>
      <c r="AV159" s="81" t="b">
        <f>ROUND(AU134-SUMPRODUCT(AT4:AT128,$F4:$F128),0)=ROUND(AV134,0)</f>
        <v>1</v>
      </c>
      <c r="AW159" s="81" t="b">
        <f>AW129=SUMIF(Sales!1:1,AW3,Sales!151:151)</f>
        <v>1</v>
      </c>
      <c r="AX159" s="81" t="b">
        <f>IF(COUNTBLANK($F160:$BK160)&gt;0,FALSE,TRUE)</f>
        <v>1</v>
      </c>
      <c r="AY159" s="81" t="b">
        <f>ROUND(AX134-SUMPRODUCT(AW4:AW128,$F4:$F128),0)=ROUND(AY134,0)</f>
        <v>1</v>
      </c>
      <c r="AZ159" s="81" t="b">
        <f>AZ129=SUMIF(Sales!1:1,AZ3,Sales!151:151)</f>
        <v>1</v>
      </c>
      <c r="BA159" s="161" t="b">
        <f>IF(COUNTBLANK($F160:$BK160)&gt;0,FALSE,TRUE)</f>
        <v>1</v>
      </c>
      <c r="BB159" s="81" t="b">
        <f>ROUND(BA134-SUMPRODUCT(AZ4:AZ128,$F4:$F128),0)=ROUND(BB134,0)</f>
        <v>1</v>
      </c>
      <c r="BC159" s="81" t="b">
        <f>BC129=SUMIF(Sales!1:1,BC3,Sales!151:151)</f>
        <v>1</v>
      </c>
      <c r="BD159" s="161" t="b">
        <f>IF(COUNTBLANK($F160:$BK160)&gt;0,FALSE,TRUE)</f>
        <v>1</v>
      </c>
      <c r="BE159" s="81" t="b">
        <f>ROUND(BD134-SUMPRODUCT(BC4:BC128,$F4:$F128),0)=ROUND(BE134,0)</f>
        <v>1</v>
      </c>
      <c r="BF159" s="81" t="b">
        <f>BF129=SUMIF(Sales!1:1,BF3,Sales!151:151)</f>
        <v>1</v>
      </c>
      <c r="BG159" s="81" t="b">
        <f>IF(COUNTBLANK($F160:$BK160)&gt;0,FALSE,TRUE)</f>
        <v>1</v>
      </c>
      <c r="BH159" s="81" t="b">
        <f>ROUND(BG134-SUMPRODUCT(BF4:BF128,$F4:$F128),0)=ROUND(BH134,0)</f>
        <v>1</v>
      </c>
      <c r="BI159" s="147" t="s">
        <v>2</v>
      </c>
      <c r="BJ159" s="147" t="s">
        <v>2</v>
      </c>
      <c r="BK159" s="147" t="s">
        <v>2</v>
      </c>
      <c r="BO159" s="65"/>
      <c r="BP159" s="65"/>
      <c r="BQ159" s="65"/>
      <c r="BR159" s="65"/>
      <c r="BS159" s="65"/>
      <c r="BT159" s="65"/>
      <c r="BV159" s="75" t="s">
        <v>70</v>
      </c>
    </row>
    <row r="160" spans="1:491" ht="14.9" hidden="1" customHeight="1" x14ac:dyDescent="0.35">
      <c r="A160" s="7">
        <f t="shared" ca="1" si="693"/>
        <v>160</v>
      </c>
      <c r="C160" t="s">
        <v>51</v>
      </c>
      <c r="E160" s="147"/>
      <c r="F160" s="148">
        <f t="shared" ref="F160:AK160" si="694">IF(F129&gt;0,F3,0)</f>
        <v>0</v>
      </c>
      <c r="G160" s="148">
        <f t="shared" si="694"/>
        <v>46199</v>
      </c>
      <c r="H160" s="148">
        <f t="shared" si="694"/>
        <v>0</v>
      </c>
      <c r="I160" s="148">
        <f t="shared" si="694"/>
        <v>0</v>
      </c>
      <c r="J160" s="148">
        <f t="shared" si="694"/>
        <v>46200</v>
      </c>
      <c r="K160" s="148">
        <f t="shared" si="694"/>
        <v>0</v>
      </c>
      <c r="L160" s="148">
        <f t="shared" si="694"/>
        <v>0</v>
      </c>
      <c r="M160" s="148">
        <f t="shared" si="694"/>
        <v>0</v>
      </c>
      <c r="N160" s="148">
        <f t="shared" si="694"/>
        <v>0</v>
      </c>
      <c r="O160" s="148">
        <f t="shared" si="694"/>
        <v>0</v>
      </c>
      <c r="P160" s="148">
        <f t="shared" si="694"/>
        <v>46202</v>
      </c>
      <c r="Q160" s="148">
        <f t="shared" si="694"/>
        <v>0</v>
      </c>
      <c r="R160" s="148">
        <f t="shared" si="694"/>
        <v>0</v>
      </c>
      <c r="S160" s="148">
        <f t="shared" si="694"/>
        <v>0</v>
      </c>
      <c r="T160" s="148">
        <f t="shared" si="694"/>
        <v>0</v>
      </c>
      <c r="U160" s="148">
        <f t="shared" si="694"/>
        <v>0</v>
      </c>
      <c r="V160" s="148">
        <f t="shared" si="694"/>
        <v>46204</v>
      </c>
      <c r="W160" s="148">
        <f t="shared" si="694"/>
        <v>0</v>
      </c>
      <c r="X160" s="148">
        <f t="shared" si="694"/>
        <v>0</v>
      </c>
      <c r="Y160" s="148">
        <f t="shared" si="694"/>
        <v>46205</v>
      </c>
      <c r="Z160" s="148">
        <f t="shared" si="694"/>
        <v>0</v>
      </c>
      <c r="AA160" s="148">
        <f t="shared" si="694"/>
        <v>0</v>
      </c>
      <c r="AB160" s="148">
        <f t="shared" si="694"/>
        <v>46206</v>
      </c>
      <c r="AC160" s="148">
        <f t="shared" si="694"/>
        <v>0</v>
      </c>
      <c r="AD160" s="148">
        <f t="shared" si="694"/>
        <v>0</v>
      </c>
      <c r="AE160" s="148">
        <f t="shared" si="694"/>
        <v>46207</v>
      </c>
      <c r="AF160" s="173">
        <f t="shared" si="694"/>
        <v>0</v>
      </c>
      <c r="AG160" s="148">
        <f t="shared" si="694"/>
        <v>0</v>
      </c>
      <c r="AH160" s="148">
        <f t="shared" si="694"/>
        <v>0</v>
      </c>
      <c r="AI160" s="173">
        <f t="shared" si="694"/>
        <v>0</v>
      </c>
      <c r="AJ160" s="148">
        <f t="shared" si="694"/>
        <v>0</v>
      </c>
      <c r="AK160" s="148">
        <f t="shared" si="694"/>
        <v>0</v>
      </c>
      <c r="AL160" s="173">
        <f t="shared" ref="AL160:BH160" si="695">IF(AL129&gt;0,AL3,0)</f>
        <v>0</v>
      </c>
      <c r="AM160" s="148">
        <f t="shared" si="695"/>
        <v>0</v>
      </c>
      <c r="AN160" s="148">
        <f t="shared" si="695"/>
        <v>0</v>
      </c>
      <c r="AO160" s="173">
        <f t="shared" si="695"/>
        <v>0</v>
      </c>
      <c r="AP160" s="148">
        <f t="shared" si="695"/>
        <v>0</v>
      </c>
      <c r="AQ160" s="148">
        <f t="shared" si="695"/>
        <v>0</v>
      </c>
      <c r="AR160" s="148">
        <f t="shared" si="695"/>
        <v>0</v>
      </c>
      <c r="AS160" s="148">
        <f t="shared" si="695"/>
        <v>0</v>
      </c>
      <c r="AT160" s="148">
        <f t="shared" si="695"/>
        <v>0</v>
      </c>
      <c r="AU160" s="148">
        <f t="shared" si="695"/>
        <v>0</v>
      </c>
      <c r="AV160" s="148">
        <f t="shared" si="695"/>
        <v>0</v>
      </c>
      <c r="AW160" s="148">
        <f t="shared" si="695"/>
        <v>0</v>
      </c>
      <c r="AX160" s="148">
        <f t="shared" si="695"/>
        <v>0</v>
      </c>
      <c r="AY160" s="148">
        <f t="shared" si="695"/>
        <v>0</v>
      </c>
      <c r="AZ160" s="148">
        <f t="shared" si="695"/>
        <v>0</v>
      </c>
      <c r="BA160" s="173">
        <f t="shared" si="695"/>
        <v>0</v>
      </c>
      <c r="BB160" s="148">
        <f t="shared" si="695"/>
        <v>0</v>
      </c>
      <c r="BC160" s="148">
        <f t="shared" si="695"/>
        <v>0</v>
      </c>
      <c r="BD160" s="173">
        <f t="shared" si="695"/>
        <v>0</v>
      </c>
      <c r="BE160" s="148">
        <f t="shared" si="695"/>
        <v>0</v>
      </c>
      <c r="BF160" s="148">
        <f t="shared" si="695"/>
        <v>0</v>
      </c>
      <c r="BG160" s="148">
        <f t="shared" si="695"/>
        <v>0</v>
      </c>
      <c r="BH160" s="148">
        <f t="shared" si="695"/>
        <v>0</v>
      </c>
      <c r="BI160" s="147" t="s">
        <v>2</v>
      </c>
      <c r="BJ160" s="147" t="s">
        <v>2</v>
      </c>
      <c r="BK160" s="147" t="s">
        <v>2</v>
      </c>
      <c r="BO160" s="65"/>
      <c r="BP160" s="65"/>
      <c r="BQ160" s="65"/>
      <c r="BR160" s="65"/>
      <c r="BS160" s="65"/>
      <c r="BT160" s="65"/>
      <c r="BV160" s="75" t="s">
        <v>70</v>
      </c>
    </row>
    <row r="161" spans="1:74" hidden="1" x14ac:dyDescent="0.35">
      <c r="A161" s="7">
        <f t="shared" ca="1" si="693"/>
        <v>161</v>
      </c>
      <c r="C161" t="s">
        <v>69</v>
      </c>
      <c r="E161" s="114" t="s">
        <v>2</v>
      </c>
      <c r="F161" s="114" t="s">
        <v>2</v>
      </c>
      <c r="G161" s="81" t="b">
        <f>IF(G3=0,TRUE,IF(COUNTIF(Sales!$B1:$RMW1,G3)=1,TRUE,FALSE))</f>
        <v>1</v>
      </c>
      <c r="H161" s="81" t="b">
        <f>IF(H3=0,TRUE,IF(COUNTIF(Sales!$B1:$RMW1,H3)=1,TRUE,FALSE))</f>
        <v>1</v>
      </c>
      <c r="I161" s="81" t="b">
        <f>IF(I3=0,TRUE,IF(COUNTIF(Sales!$B1:$RMW1,I3)=1,TRUE,FALSE))</f>
        <v>1</v>
      </c>
      <c r="J161" s="81" t="b">
        <f>IF(J3=0,TRUE,IF(COUNTIF(Sales!$B1:$RMW1,J3)=1,TRUE,FALSE))</f>
        <v>1</v>
      </c>
      <c r="K161" s="81" t="b">
        <f>IF(K3=0,TRUE,IF(COUNTIF(Sales!$B1:$RMW1,K3)=1,TRUE,FALSE))</f>
        <v>1</v>
      </c>
      <c r="L161" s="81" t="b">
        <f>IF(L3=0,TRUE,IF(COUNTIF(Sales!$B1:$RMW1,L3)=1,TRUE,FALSE))</f>
        <v>1</v>
      </c>
      <c r="M161" s="81" t="b">
        <f>IF(M3=0,TRUE,IF(COUNTIF(Sales!$B1:$RMW1,M3)=1,TRUE,FALSE))</f>
        <v>1</v>
      </c>
      <c r="N161" s="81" t="b">
        <f>IF(N3=0,TRUE,IF(COUNTIF(Sales!$B1:$RMW1,N3)=1,TRUE,FALSE))</f>
        <v>1</v>
      </c>
      <c r="O161" s="81" t="b">
        <f>IF(O3=0,TRUE,IF(COUNTIF(Sales!$B1:$RMW1,O3)=1,TRUE,FALSE))</f>
        <v>1</v>
      </c>
      <c r="P161" s="81" t="b">
        <f>IF(P3=0,TRUE,IF(COUNTIF(Sales!$B1:$RMW1,P3)=1,TRUE,FALSE))</f>
        <v>1</v>
      </c>
      <c r="Q161" s="81" t="b">
        <f>IF(Q3=0,TRUE,IF(COUNTIF(Sales!$B1:$RMW1,Q3)=1,TRUE,FALSE))</f>
        <v>1</v>
      </c>
      <c r="R161" s="81" t="b">
        <f>IF(R3=0,TRUE,IF(COUNTIF(Sales!$B1:$RMW1,R3)=1,TRUE,FALSE))</f>
        <v>1</v>
      </c>
      <c r="S161" s="81" t="b">
        <f>IF(S3=0,TRUE,IF(COUNTIF(Sales!$B1:$RMW1,S3)=1,TRUE,FALSE))</f>
        <v>1</v>
      </c>
      <c r="T161" s="81" t="b">
        <f>IF(T3=0,TRUE,IF(COUNTIF(Sales!$B1:$RMW1,T3)=1,TRUE,FALSE))</f>
        <v>1</v>
      </c>
      <c r="U161" s="81" t="b">
        <f>IF(U3=0,TRUE,IF(COUNTIF(Sales!$B1:$RMW1,U3)=1,TRUE,FALSE))</f>
        <v>1</v>
      </c>
      <c r="V161" s="81" t="b">
        <f>IF(V3=0,TRUE,IF(COUNTIF(Sales!$B1:$RMW1,V3)=1,TRUE,FALSE))</f>
        <v>1</v>
      </c>
      <c r="W161" s="81" t="b">
        <f>IF(W3=0,TRUE,IF(COUNTIF(Sales!$B1:$RMW1,W3)=1,TRUE,FALSE))</f>
        <v>1</v>
      </c>
      <c r="X161" s="81" t="b">
        <f>IF(X3=0,TRUE,IF(COUNTIF(Sales!$B1:$RMW1,X3)=1,TRUE,FALSE))</f>
        <v>1</v>
      </c>
      <c r="Y161" s="81" t="b">
        <f>IF(Y3=0,TRUE,IF(COUNTIF(Sales!$B1:$RMW1,Y3)=1,TRUE,FALSE))</f>
        <v>1</v>
      </c>
      <c r="Z161" s="81" t="b">
        <f>IF(Z3=0,TRUE,IF(COUNTIF(Sales!$B1:$RMW1,Z3)=1,TRUE,FALSE))</f>
        <v>1</v>
      </c>
      <c r="AA161" s="81" t="b">
        <f>IF(AA3=0,TRUE,IF(COUNTIF(Sales!$B1:$RMW1,AA3)=1,TRUE,FALSE))</f>
        <v>1</v>
      </c>
      <c r="AB161" s="81" t="b">
        <f>IF(AB3=0,TRUE,IF(COUNTIF(Sales!$B1:$RMW1,AB3)=1,TRUE,FALSE))</f>
        <v>1</v>
      </c>
      <c r="AC161" s="81" t="b">
        <f>IF(AC3=0,TRUE,IF(COUNTIF(Sales!$B1:$RMW1,AC3)=1,TRUE,FALSE))</f>
        <v>1</v>
      </c>
      <c r="AD161" s="81" t="b">
        <f>IF(AD3=0,TRUE,IF(COUNTIF(Sales!$B1:$RMW1,AD3)=1,TRUE,FALSE))</f>
        <v>1</v>
      </c>
      <c r="AE161" s="81" t="b">
        <f>IF(AE3=0,TRUE,IF(COUNTIF(Sales!$B1:$RMW1,AE3)=1,TRUE,FALSE))</f>
        <v>1</v>
      </c>
      <c r="AF161" s="161" t="b">
        <f>IF(AF3=0,TRUE,IF(COUNTIF(Sales!$B1:$RMW1,AF3)=1,TRUE,FALSE))</f>
        <v>1</v>
      </c>
      <c r="AG161" s="81" t="b">
        <f>IF(AG3=0,TRUE,IF(COUNTIF(Sales!$B1:$RMW1,AG3)=1,TRUE,FALSE))</f>
        <v>1</v>
      </c>
      <c r="AH161" s="81" t="b">
        <f>IF(AH3=0,TRUE,IF(COUNTIF(Sales!$B1:$RMW1,AH3)=1,TRUE,FALSE))</f>
        <v>1</v>
      </c>
      <c r="AI161" s="161" t="b">
        <f>IF(AI3=0,TRUE,IF(COUNTIF(Sales!$B1:$RMW1,AI3)=1,TRUE,FALSE))</f>
        <v>1</v>
      </c>
      <c r="AJ161" s="81" t="b">
        <f>IF(AJ3=0,TRUE,IF(COUNTIF(Sales!$B1:$RMW1,AJ3)=1,TRUE,FALSE))</f>
        <v>1</v>
      </c>
      <c r="AK161" s="81" t="b">
        <f>IF(AK3=0,TRUE,IF(COUNTIF(Sales!$B1:$RMW1,AK3)=1,TRUE,FALSE))</f>
        <v>1</v>
      </c>
      <c r="AL161" s="161" t="b">
        <f>IF(AL3=0,TRUE,IF(COUNTIF(Sales!$B1:$RMW1,AL3)=1,TRUE,FALSE))</f>
        <v>1</v>
      </c>
      <c r="AM161" s="81" t="b">
        <f>IF(AM3=0,TRUE,IF(COUNTIF(Sales!$B1:$RMW1,AM3)=1,TRUE,FALSE))</f>
        <v>1</v>
      </c>
      <c r="AN161" s="81" t="b">
        <f>IF(AN3=0,TRUE,IF(COUNTIF(Sales!$B1:$RMW1,AN3)=1,TRUE,FALSE))</f>
        <v>1</v>
      </c>
      <c r="AO161" s="161" t="b">
        <f>IF(AO3=0,TRUE,IF(COUNTIF(Sales!$B1:$RMW1,AO3)=1,TRUE,FALSE))</f>
        <v>1</v>
      </c>
      <c r="AP161" s="81" t="b">
        <f>IF(AP3=0,TRUE,IF(COUNTIF(Sales!$B1:$RMW1,AP3)=1,TRUE,FALSE))</f>
        <v>1</v>
      </c>
      <c r="AQ161" s="81" t="b">
        <f>IF(AQ3=0,TRUE,IF(COUNTIF(Sales!$B1:$RMW1,AQ3)=1,TRUE,FALSE))</f>
        <v>1</v>
      </c>
      <c r="AR161" s="81" t="b">
        <f>IF(AR3=0,TRUE,IF(COUNTIF(Sales!$B1:$RMW1,AR3)=1,TRUE,FALSE))</f>
        <v>1</v>
      </c>
      <c r="AS161" s="81" t="b">
        <f>IF(AS3=0,TRUE,IF(COUNTIF(Sales!$B1:$RMW1,AS3)=1,TRUE,FALSE))</f>
        <v>1</v>
      </c>
      <c r="AT161" s="81" t="b">
        <f>IF(AT3=0,TRUE,IF(COUNTIF(Sales!$B1:$RMW1,AT3)=1,TRUE,FALSE))</f>
        <v>1</v>
      </c>
      <c r="AU161" s="81" t="b">
        <f>IF(AU3=0,TRUE,IF(COUNTIF(Sales!$B1:$RMW1,AU3)=1,TRUE,FALSE))</f>
        <v>1</v>
      </c>
      <c r="AV161" s="81" t="b">
        <f>IF(AV3=0,TRUE,IF(COUNTIF(Sales!$B1:$RMW1,AV3)=1,TRUE,FALSE))</f>
        <v>1</v>
      </c>
      <c r="AW161" s="81" t="b">
        <f>IF(AW3=0,TRUE,IF(COUNTIF(Sales!$B1:$RMW1,AW3)=1,TRUE,FALSE))</f>
        <v>1</v>
      </c>
      <c r="AX161" s="81" t="b">
        <f>IF(AX3=0,TRUE,IF(COUNTIF(Sales!$B1:$RMW1,AX3)=1,TRUE,FALSE))</f>
        <v>1</v>
      </c>
      <c r="AY161" s="81" t="b">
        <f>IF(AY3=0,TRUE,IF(COUNTIF(Sales!$B1:$RMW1,AY3)=1,TRUE,FALSE))</f>
        <v>1</v>
      </c>
      <c r="AZ161" s="81" t="b">
        <f>IF(AZ3=0,TRUE,IF(COUNTIF(Sales!$B1:$RMW1,AZ3)=1,TRUE,FALSE))</f>
        <v>1</v>
      </c>
      <c r="BA161" s="161" t="b">
        <f>IF(BA3=0,TRUE,IF(COUNTIF(Sales!$B1:$RMW1,BA3)=1,TRUE,FALSE))</f>
        <v>1</v>
      </c>
      <c r="BB161" s="81" t="b">
        <f>IF(BB3=0,TRUE,IF(COUNTIF(Sales!$B1:$RMW1,BB3)=1,TRUE,FALSE))</f>
        <v>1</v>
      </c>
      <c r="BC161" s="81" t="b">
        <f>IF(BC3=0,TRUE,IF(COUNTIF(Sales!$B1:$RMW1,BC3)=1,TRUE,FALSE))</f>
        <v>1</v>
      </c>
      <c r="BD161" s="161" t="b">
        <f>IF(BD3=0,TRUE,IF(COUNTIF(Sales!$B1:$RMW1,BD3)=1,TRUE,FALSE))</f>
        <v>1</v>
      </c>
      <c r="BE161" s="81" t="b">
        <f>IF(BE3=0,TRUE,IF(COUNTIF(Sales!$B1:$RMW1,BE3)=1,TRUE,FALSE))</f>
        <v>1</v>
      </c>
      <c r="BF161" s="81" t="b">
        <f>IF(BF3=0,TRUE,IF(COUNTIF(Sales!$B1:$RMW1,BF3)=1,TRUE,FALSE))</f>
        <v>1</v>
      </c>
      <c r="BG161" s="81" t="b">
        <f>IF(BG3=0,TRUE,IF(COUNTIF(Sales!$B1:$RMW1,BG3)=1,TRUE,FALSE))</f>
        <v>1</v>
      </c>
      <c r="BH161" s="81" t="b">
        <f>IF(BH3=0,TRUE,IF(COUNTIF(Sales!$B1:$RMW1,BH3)=1,TRUE,FALSE))</f>
        <v>1</v>
      </c>
      <c r="BI161" s="81" t="b">
        <f>IF(BI3=0,TRUE,IF(COUNTIF(Sales!$B1:$RMW1,BI3)=1,TRUE,FALSE))</f>
        <v>1</v>
      </c>
      <c r="BJ161" s="147" t="s">
        <v>2</v>
      </c>
      <c r="BK161" s="147" t="s">
        <v>2</v>
      </c>
      <c r="BO161" s="65"/>
      <c r="BP161" s="65"/>
      <c r="BQ161" s="65"/>
      <c r="BR161" s="65"/>
      <c r="BS161" s="65"/>
      <c r="BT161" s="65"/>
      <c r="BV161" s="75" t="s">
        <v>70</v>
      </c>
    </row>
    <row r="162" spans="1:74" ht="29" hidden="1" x14ac:dyDescent="0.35">
      <c r="A162" s="7">
        <f t="shared" ca="1" si="693"/>
        <v>162</v>
      </c>
      <c r="F162" s="53"/>
      <c r="G162" s="135" t="s">
        <v>133</v>
      </c>
      <c r="H162" s="135" t="s">
        <v>76</v>
      </c>
      <c r="I162" s="130" t="s">
        <v>2</v>
      </c>
      <c r="J162" s="135" t="s">
        <v>133</v>
      </c>
      <c r="K162" s="135" t="s">
        <v>76</v>
      </c>
      <c r="L162" s="130" t="s">
        <v>2</v>
      </c>
      <c r="M162" s="135" t="s">
        <v>133</v>
      </c>
      <c r="N162" s="135" t="s">
        <v>76</v>
      </c>
      <c r="O162" s="130" t="s">
        <v>2</v>
      </c>
      <c r="P162" s="135" t="s">
        <v>133</v>
      </c>
      <c r="Q162" s="135" t="s">
        <v>76</v>
      </c>
      <c r="R162" s="130" t="s">
        <v>2</v>
      </c>
      <c r="S162" s="135" t="s">
        <v>133</v>
      </c>
      <c r="T162" s="135" t="s">
        <v>76</v>
      </c>
      <c r="U162" s="130" t="s">
        <v>2</v>
      </c>
      <c r="V162" s="135" t="s">
        <v>133</v>
      </c>
      <c r="W162" s="135" t="s">
        <v>76</v>
      </c>
      <c r="X162" s="130" t="s">
        <v>2</v>
      </c>
      <c r="Y162" s="135" t="s">
        <v>133</v>
      </c>
      <c r="Z162" s="135" t="s">
        <v>76</v>
      </c>
      <c r="AA162" s="130" t="s">
        <v>2</v>
      </c>
      <c r="AB162" s="135" t="s">
        <v>133</v>
      </c>
      <c r="AC162" s="135" t="s">
        <v>76</v>
      </c>
      <c r="AD162" s="130" t="s">
        <v>2</v>
      </c>
      <c r="AE162" s="135" t="s">
        <v>133</v>
      </c>
      <c r="AF162" s="175" t="s">
        <v>76</v>
      </c>
      <c r="AG162" s="130" t="s">
        <v>2</v>
      </c>
      <c r="AH162" s="135" t="s">
        <v>133</v>
      </c>
      <c r="AI162" s="175" t="s">
        <v>76</v>
      </c>
      <c r="AJ162" s="130" t="s">
        <v>2</v>
      </c>
      <c r="AK162" s="135" t="s">
        <v>133</v>
      </c>
      <c r="AL162" s="175" t="s">
        <v>76</v>
      </c>
      <c r="AM162" s="130" t="s">
        <v>2</v>
      </c>
      <c r="AN162" s="135" t="s">
        <v>133</v>
      </c>
      <c r="AO162" s="175" t="s">
        <v>76</v>
      </c>
      <c r="AP162" s="130" t="s">
        <v>2</v>
      </c>
      <c r="AQ162" s="135" t="s">
        <v>133</v>
      </c>
      <c r="AR162" s="135" t="s">
        <v>76</v>
      </c>
      <c r="AS162" s="130" t="s">
        <v>2</v>
      </c>
      <c r="AT162" s="135" t="s">
        <v>133</v>
      </c>
      <c r="AU162" s="135" t="s">
        <v>76</v>
      </c>
      <c r="AV162" s="130" t="s">
        <v>2</v>
      </c>
      <c r="AW162" s="135" t="s">
        <v>133</v>
      </c>
      <c r="AX162" s="135" t="s">
        <v>76</v>
      </c>
      <c r="AY162" s="130" t="s">
        <v>2</v>
      </c>
      <c r="AZ162" s="135" t="s">
        <v>133</v>
      </c>
      <c r="BA162" s="175" t="s">
        <v>76</v>
      </c>
      <c r="BB162" s="130" t="s">
        <v>2</v>
      </c>
      <c r="BC162" s="135" t="s">
        <v>133</v>
      </c>
      <c r="BD162" s="175" t="s">
        <v>76</v>
      </c>
      <c r="BE162" s="130" t="s">
        <v>2</v>
      </c>
      <c r="BF162" s="135" t="s">
        <v>133</v>
      </c>
      <c r="BG162" s="135" t="s">
        <v>76</v>
      </c>
      <c r="BH162" s="130" t="s">
        <v>2</v>
      </c>
      <c r="BI162" s="81"/>
      <c r="BJ162" s="147"/>
      <c r="BK162" s="147"/>
      <c r="BO162" s="65"/>
      <c r="BP162" s="65"/>
      <c r="BQ162" s="65"/>
      <c r="BR162" s="65"/>
      <c r="BS162" s="65"/>
      <c r="BT162" s="65"/>
      <c r="BV162" s="75"/>
    </row>
    <row r="163" spans="1:74" hidden="1" x14ac:dyDescent="0.35">
      <c r="A163" s="7">
        <f t="shared" ca="1" si="693"/>
        <v>163</v>
      </c>
      <c r="B163" t="s">
        <v>122</v>
      </c>
      <c r="C163" s="131">
        <f>SUMIF($B$4:$B$129,$B163,$E$4:$E$129)</f>
        <v>68</v>
      </c>
      <c r="D163" s="131"/>
      <c r="E163" s="133">
        <f>SUMPRODUCT((E$5:E$129)*(F$5:F$129)*(B$5:B$129=B163))</f>
        <v>5547.1499999999987</v>
      </c>
      <c r="F163" s="114" t="s">
        <v>2</v>
      </c>
      <c r="G163" s="114">
        <f>C163-SUMIF($B$4:$B$129,$B163,G$4:G$129)</f>
        <v>65</v>
      </c>
      <c r="H163" s="80">
        <f>IF(G$3&gt;0,E163-SUMPRODUCT((G$5:G$129)*($F$5:$F$129)*($B$5:$B$129=$B163)),0)</f>
        <v>5353.2077272727256</v>
      </c>
      <c r="I163" s="130" t="s">
        <v>2</v>
      </c>
      <c r="J163" s="114">
        <f>G163-SUMIF($B$4:$B$129,$B163,J$4:J$129)</f>
        <v>64</v>
      </c>
      <c r="K163" s="80">
        <f>IF(J$3&gt;0,H163-SUMPRODUCT((J$5:J$129)*($F$5:$F$129)*($B$5:$B$129=$B163)),0)</f>
        <v>5279.8090909090888</v>
      </c>
      <c r="L163" s="130" t="s">
        <v>2</v>
      </c>
      <c r="M163" s="114">
        <f>J163-SUMIF($B$4:$B$129,$B163,M$4:M$129)</f>
        <v>64</v>
      </c>
      <c r="N163" s="80">
        <f>IF(M$3&gt;0,K163-SUMPRODUCT((M$5:M$129)*($F$5:$F$129)*($B$5:$B$129=$B163)),0)</f>
        <v>5279.8090909090888</v>
      </c>
      <c r="O163" s="130" t="s">
        <v>2</v>
      </c>
      <c r="P163" s="114">
        <f>M163-SUMIF($B$4:$B$129,$B163,P$4:P$129)</f>
        <v>51</v>
      </c>
      <c r="Q163" s="80">
        <f>IF(P$3&gt;0,N163-SUMPRODUCT((P$5:P$129)*($F$5:$F$129)*($B$5:$B$129=$B163)),0)</f>
        <v>4249.2040909090892</v>
      </c>
      <c r="R163" s="130" t="s">
        <v>2</v>
      </c>
      <c r="S163" s="114">
        <f>P163-SUMIF($B$4:$B$129,$B163,S$4:S$129)</f>
        <v>51</v>
      </c>
      <c r="T163" s="80">
        <f>IF(S$3&gt;0,Q163-SUMPRODUCT((S$5:S$129)*($F$5:$F$129)*($B$5:$B$129=$B163)),0)</f>
        <v>4249.2040909090892</v>
      </c>
      <c r="U163" s="130" t="s">
        <v>2</v>
      </c>
      <c r="V163" s="114">
        <f>S163-SUMIF($B$4:$B$129,$B163,V$4:V$129)</f>
        <v>50</v>
      </c>
      <c r="W163" s="80">
        <f>IF(V$3&gt;0,T163-SUMPRODUCT((V$5:V$129)*($F$5:$F$129)*($B$5:$B$129=$B163)),0)</f>
        <v>4175.8054545454524</v>
      </c>
      <c r="X163" s="130" t="s">
        <v>2</v>
      </c>
      <c r="Y163" s="114">
        <f>V163-SUMIF($B$4:$B$129,$B163,Y$4:Y$129)</f>
        <v>43</v>
      </c>
      <c r="Z163" s="80">
        <f>IF(Y$3&gt;0,W163-SUMPRODUCT((Y$5:Y$129)*($F$5:$F$129)*($B$5:$B$129=$B163)),0)</f>
        <v>3662.0149999999981</v>
      </c>
      <c r="AA163" s="130" t="s">
        <v>2</v>
      </c>
      <c r="AB163" s="114">
        <f>Y163-SUMIF($B$4:$B$129,$B163,AB$4:AB$129)</f>
        <v>42</v>
      </c>
      <c r="AC163" s="80">
        <f>IF(AB$3&gt;0,Z163-SUMPRODUCT((AB$5:AB$129)*($F$5:$F$129)*($B$5:$B$129=$B163)),0)</f>
        <v>3614.8699999999981</v>
      </c>
      <c r="AD163" s="130" t="s">
        <v>2</v>
      </c>
      <c r="AE163" s="114">
        <f>AB163-SUMIF($B$4:$B$129,$B163,AE$4:AE$129)</f>
        <v>40</v>
      </c>
      <c r="AF163" s="174">
        <f>IF(AE$3&gt;0,AC163-SUMPRODUCT((AE$5:AE$129)*($F$5:$F$129)*($B$5:$B$129=$B163)),0)</f>
        <v>3468.0727272727254</v>
      </c>
      <c r="AG163" s="130" t="s">
        <v>2</v>
      </c>
      <c r="AH163" s="114">
        <f>AE163-SUMIF($B$4:$B$129,$B163,AH$4:AH$129)</f>
        <v>40</v>
      </c>
      <c r="AI163" s="174">
        <f>IF(AH$3&gt;0,AF163-SUMPRODUCT((AH$5:AH$129)*($F$5:$F$129)*($B$5:$B$129=$B163)),0)</f>
        <v>3468.0727272727254</v>
      </c>
      <c r="AJ163" s="130" t="s">
        <v>2</v>
      </c>
      <c r="AK163" s="114">
        <f>AH163-SUMIF($B$4:$B$129,$B163,AK$4:AK$129)</f>
        <v>40</v>
      </c>
      <c r="AL163" s="174">
        <f>IF(AK$3&gt;0,AI163-SUMPRODUCT((AK$5:AK$129)*($F$5:$F$129)*($B$5:$B$129=$B163)),0)</f>
        <v>3468.0727272727254</v>
      </c>
      <c r="AM163" s="130" t="s">
        <v>2</v>
      </c>
      <c r="AN163" s="114">
        <f>AK163-SUMIF($B$4:$B$129,$B163,AN$4:AN$129)</f>
        <v>40</v>
      </c>
      <c r="AO163" s="174">
        <f>IF(AN$3&gt;0,AL163-SUMPRODUCT((AN$5:AN$129)*($F$5:$F$129)*($B$5:$B$129=$B163)),0)</f>
        <v>3468.0727272727254</v>
      </c>
      <c r="AP163" s="130" t="s">
        <v>2</v>
      </c>
      <c r="AQ163" s="114">
        <f>AN163-SUMIF($B$4:$B$129,$B163,AQ$4:AQ$129)</f>
        <v>40</v>
      </c>
      <c r="AR163" s="80">
        <f>IF(AQ$3&gt;0,AO163-SUMPRODUCT((AQ$5:AQ$129)*($F$5:$F$129)*($B$5:$B$129=$B163)),0)</f>
        <v>3468.0727272727254</v>
      </c>
      <c r="AS163" s="130" t="s">
        <v>2</v>
      </c>
      <c r="AT163" s="114">
        <f>AQ163-SUMIF($B$4:$B$129,$B163,AT$4:AT$129)</f>
        <v>40</v>
      </c>
      <c r="AU163" s="80">
        <f>IF(AT$3&gt;0,AR163-SUMPRODUCT((AT$5:AT$129)*($F$5:$F$129)*($B$5:$B$129=$B163)),0)</f>
        <v>3468.0727272727254</v>
      </c>
      <c r="AV163" s="130" t="s">
        <v>2</v>
      </c>
      <c r="AW163" s="114">
        <f>AT163-SUMIF($B$4:$B$129,$B163,AW$4:AW$129)</f>
        <v>40</v>
      </c>
      <c r="AX163" s="80">
        <f>IF(AW$3&gt;0,AU163-SUMPRODUCT((AW$5:AW$129)*($F$5:$F$129)*($B$5:$B$129=$B163)),0)</f>
        <v>3468.0727272727254</v>
      </c>
      <c r="AY163" s="130" t="s">
        <v>2</v>
      </c>
      <c r="AZ163" s="114">
        <f>AW163-SUMIF($B$4:$B$129,$B163,AZ$4:AZ$129)</f>
        <v>40</v>
      </c>
      <c r="BA163" s="174">
        <f>IF(AZ$3&gt;0,AX163-SUMPRODUCT((AZ$5:AZ$129)*($F$5:$F$129)*($B$5:$B$129=$B163)),0)</f>
        <v>3468.0727272727254</v>
      </c>
      <c r="BB163" s="130" t="s">
        <v>2</v>
      </c>
      <c r="BC163" s="114">
        <f>AZ163-SUMIF($B$4:$B$129,$B163,BC$4:BC$129)</f>
        <v>40</v>
      </c>
      <c r="BD163" s="174">
        <f>IF(BC$3&gt;0,BA163-SUMPRODUCT((BC$5:BC$129)*($F$5:$F$129)*($B$5:$B$129=$B163)),0)</f>
        <v>3468.0727272727254</v>
      </c>
      <c r="BE163" s="130" t="s">
        <v>2</v>
      </c>
      <c r="BF163" s="114">
        <f>BC163-SUMIF($B$4:$B$129,$B163,BF$4:BF$129)</f>
        <v>40</v>
      </c>
      <c r="BG163" s="80">
        <f>IF(BF$3&gt;0,BD163-SUMPRODUCT((BF$5:BF$129)*($F$5:$F$129)*($B$5:$B$129=$B163)),0)</f>
        <v>3468.0727272727254</v>
      </c>
      <c r="BH163" s="130" t="s">
        <v>2</v>
      </c>
      <c r="BI163" s="80">
        <f>IF(BI3&gt;0,BF163-SUMPRODUCT($F$5:$F$96,BI$5:BI$96),0)</f>
        <v>0</v>
      </c>
      <c r="BJ163" s="147" t="s">
        <v>2</v>
      </c>
      <c r="BK163" s="147" t="s">
        <v>2</v>
      </c>
      <c r="BO163" s="65"/>
      <c r="BP163" s="65"/>
      <c r="BQ163" s="65"/>
      <c r="BR163" s="65"/>
      <c r="BS163" s="65"/>
      <c r="BT163" s="65"/>
      <c r="BV163" s="75" t="s">
        <v>70</v>
      </c>
    </row>
    <row r="164" spans="1:74" hidden="1" x14ac:dyDescent="0.35">
      <c r="A164" s="7">
        <f t="shared" ca="1" si="693"/>
        <v>164</v>
      </c>
      <c r="B164" t="s">
        <v>27</v>
      </c>
      <c r="C164" s="131">
        <f>SUMIF($B$4:$B$129,$B164,$E$4:$E$129)</f>
        <v>5904</v>
      </c>
      <c r="D164" s="131"/>
      <c r="E164" s="133">
        <f>SUMPRODUCT((E$5:E$129)*(F$5:F$129)*(B$5:B$129=B164))</f>
        <v>447964.78</v>
      </c>
      <c r="F164" s="114" t="s">
        <v>2</v>
      </c>
      <c r="G164" s="114">
        <f>C164-SUMIF($B$4:$B$129,$B164,G$4:G$129)</f>
        <v>5880</v>
      </c>
      <c r="H164" s="80" cm="1">
        <f t="array" ref="H164">IF(G$3&gt;0,E164-SUMPRODUCT((G$5:G$129)*($F$5:$F$129)*($B$5:$B$129=$B164)),0)</f>
        <v>445887.37474395742</v>
      </c>
      <c r="I164" s="130" t="s">
        <v>2</v>
      </c>
      <c r="J164" s="114">
        <f>G164-SUMIF($B$4:$B$129,$B164,J$4:J$129)</f>
        <v>5829</v>
      </c>
      <c r="K164" s="80">
        <f>IF(J$3&gt;0,H164-SUMPRODUCT((J$5:J$129)*($F$5:$F$129)*($B$5:$B$129=$B164)),0)</f>
        <v>442488.77701266884</v>
      </c>
      <c r="L164" s="130" t="s">
        <v>2</v>
      </c>
      <c r="M164" s="114">
        <f>J164-SUMIF($B$4:$B$129,$B164,M$4:M$129)</f>
        <v>5829</v>
      </c>
      <c r="N164" s="80">
        <f>IF(M$3&gt;0,K164-SUMPRODUCT((M$5:M$129)*($F$5:$F$129)*($B$5:$B$129=$B164)),0)</f>
        <v>442488.77701266884</v>
      </c>
      <c r="O164" s="130" t="s">
        <v>2</v>
      </c>
      <c r="P164" s="114">
        <f>M164-SUMIF($B$4:$B$129,$B164,P$4:P$129)</f>
        <v>5781</v>
      </c>
      <c r="Q164" s="80">
        <f>IF(P$3&gt;0,N164-SUMPRODUCT((P$5:P$129)*($F$5:$F$129)*($B$5:$B$129=$B164)),0)</f>
        <v>439829.77710470505</v>
      </c>
      <c r="R164" s="130" t="s">
        <v>2</v>
      </c>
      <c r="S164" s="114">
        <f>P164-SUMIF($B$4:$B$129,$B164,S$4:S$129)</f>
        <v>5781</v>
      </c>
      <c r="T164" s="80">
        <f>IF(S$3&gt;0,Q164-SUMPRODUCT((S$5:S$129)*($F$5:$F$129)*($B$5:$B$129=$B164)),0)</f>
        <v>439829.77710470505</v>
      </c>
      <c r="U164" s="130" t="s">
        <v>2</v>
      </c>
      <c r="V164" s="114">
        <f>S164-SUMIF($B$4:$B$129,$B164,V$4:V$129)</f>
        <v>5661</v>
      </c>
      <c r="W164" s="80">
        <f>IF(V$3&gt;0,T164-SUMPRODUCT((V$5:V$129)*($F$5:$F$129)*($B$5:$B$129=$B164)),0)</f>
        <v>431525.69511803752</v>
      </c>
      <c r="X164" s="130" t="s">
        <v>2</v>
      </c>
      <c r="Y164" s="114">
        <f>V164-SUMIF($B$4:$B$129,$B164,Y$4:Y$129)</f>
        <v>5605</v>
      </c>
      <c r="Z164" s="80">
        <f>IF(Y$3&gt;0,W164-SUMPRODUCT((Y$5:Y$129)*($F$5:$F$129)*($B$5:$B$129=$B164)),0)</f>
        <v>428165.60686726775</v>
      </c>
      <c r="AA164" s="130" t="s">
        <v>2</v>
      </c>
      <c r="AB164" s="114">
        <f>Y164-SUMIF($B$4:$B$129,$B164,AB$4:AB$129)</f>
        <v>5535</v>
      </c>
      <c r="AC164" s="80">
        <f>IF(AB$3&gt;0,Z164-SUMPRODUCT((AB$5:AB$129)*($F$5:$F$129)*($B$5:$B$129=$B164)),0)</f>
        <v>422925.10678812535</v>
      </c>
      <c r="AD164" s="130" t="s">
        <v>2</v>
      </c>
      <c r="AE164" s="114">
        <f>AB164-SUMIF($B$4:$B$129,$B164,AE$4:AE$129)</f>
        <v>5488</v>
      </c>
      <c r="AF164" s="174">
        <f>IF(AE$3&gt;0,AC164-SUMPRODUCT((AE$5:AE$129)*($F$5:$F$129)*($B$5:$B$129=$B164)),0)</f>
        <v>419740.23936586548</v>
      </c>
      <c r="AG164" s="130" t="s">
        <v>2</v>
      </c>
      <c r="AH164" s="114">
        <f>AE164-SUMIF($B$4:$B$129,$B164,AH$4:AH$129)</f>
        <v>5488</v>
      </c>
      <c r="AI164" s="174">
        <f>IF(AH$3&gt;0,AF164-SUMPRODUCT((AH$5:AH$129)*($F$5:$F$129)*($B$5:$B$129=$B164)),0)</f>
        <v>419740.23936586548</v>
      </c>
      <c r="AJ164" s="130" t="s">
        <v>2</v>
      </c>
      <c r="AK164" s="114">
        <f>AH164-SUMIF($B$4:$B$129,$B164,AK$4:AK$129)</f>
        <v>5488</v>
      </c>
      <c r="AL164" s="174">
        <f>IF(AK$3&gt;0,AI164-SUMPRODUCT((AK$5:AK$129)*($F$5:$F$129)*($B$5:$B$129=$B164)),0)</f>
        <v>419740.23936586548</v>
      </c>
      <c r="AM164" s="130" t="s">
        <v>2</v>
      </c>
      <c r="AN164" s="114">
        <f>AK164-SUMIF($B$4:$B$129,$B164,AN$4:AN$129)</f>
        <v>5488</v>
      </c>
      <c r="AO164" s="174">
        <f>IF(AN$3&gt;0,AL164-SUMPRODUCT((AN$5:AN$129)*($F$5:$F$129)*($B$5:$B$129=$B164)),0)</f>
        <v>419740.23936586548</v>
      </c>
      <c r="AP164" s="130" t="s">
        <v>2</v>
      </c>
      <c r="AQ164" s="114">
        <f>AN164-SUMIF($B$4:$B$129,$B164,AQ$4:AQ$129)</f>
        <v>5488</v>
      </c>
      <c r="AR164" s="80">
        <f>IF(AQ$3&gt;0,AO164-SUMPRODUCT((AQ$5:AQ$129)*($F$5:$F$129)*($B$5:$B$129=$B164)),0)</f>
        <v>419740.23936586548</v>
      </c>
      <c r="AS164" s="130" t="s">
        <v>2</v>
      </c>
      <c r="AT164" s="114">
        <f>AQ164-SUMIF($B$4:$B$129,$B164,AT$4:AT$129)</f>
        <v>5488</v>
      </c>
      <c r="AU164" s="80">
        <f>IF(AT$3&gt;0,AR164-SUMPRODUCT((AT$5:AT$129)*($F$5:$F$129)*($B$5:$B$129=$B164)),0)</f>
        <v>419740.23936586548</v>
      </c>
      <c r="AV164" s="130" t="s">
        <v>2</v>
      </c>
      <c r="AW164" s="114">
        <f>AT164-SUMIF($B$4:$B$129,$B164,AW$4:AW$129)</f>
        <v>5488</v>
      </c>
      <c r="AX164" s="80">
        <f>IF(AW$3&gt;0,AU164-SUMPRODUCT((AW$5:AW$129)*($F$5:$F$129)*($B$5:$B$129=$B164)),0)</f>
        <v>419740.23936586548</v>
      </c>
      <c r="AY164" s="130" t="s">
        <v>2</v>
      </c>
      <c r="AZ164" s="114">
        <f>AW164-SUMIF($B$4:$B$129,$B164,AZ$4:AZ$129)</f>
        <v>5488</v>
      </c>
      <c r="BA164" s="174">
        <f>IF(AZ$3&gt;0,AX164-SUMPRODUCT((AZ$5:AZ$129)*($F$5:$F$129)*($B$5:$B$129=$B164)),0)</f>
        <v>419740.23936586548</v>
      </c>
      <c r="BB164" s="130" t="s">
        <v>2</v>
      </c>
      <c r="BC164" s="114">
        <f>AZ164-SUMIF($B$4:$B$129,$B164,BC$4:BC$129)</f>
        <v>5488</v>
      </c>
      <c r="BD164" s="174">
        <f>IF(BC$3&gt;0,BA164-SUMPRODUCT((BC$5:BC$129)*($F$5:$F$129)*($B$5:$B$129=$B164)),0)</f>
        <v>419740.23936586548</v>
      </c>
      <c r="BE164" s="130" t="s">
        <v>2</v>
      </c>
      <c r="BF164" s="114">
        <f>BC164-SUMIF($B$4:$B$129,$B164,BF$4:BF$129)</f>
        <v>5488</v>
      </c>
      <c r="BG164" s="80">
        <f>IF(BF$3&gt;0,BD164-SUMPRODUCT((BF$5:BF$129)*($F$5:$F$129)*($B$5:$B$129=$B164)),0)</f>
        <v>419740.23936586548</v>
      </c>
      <c r="BH164" s="130" t="s">
        <v>2</v>
      </c>
      <c r="BI164" s="80">
        <f>IF(BI4&gt;0,BF164-SUMPRODUCT($F$5:$F$96,BI$5:BI$96),0)</f>
        <v>0</v>
      </c>
      <c r="BJ164" s="147" t="s">
        <v>2</v>
      </c>
      <c r="BK164" s="147" t="s">
        <v>2</v>
      </c>
      <c r="BO164" s="65"/>
      <c r="BP164" s="65"/>
      <c r="BQ164" s="65"/>
      <c r="BR164" s="65"/>
      <c r="BS164" s="65"/>
      <c r="BT164" s="65"/>
      <c r="BV164" s="75" t="s">
        <v>70</v>
      </c>
    </row>
    <row r="165" spans="1:74" hidden="1" x14ac:dyDescent="0.35">
      <c r="A165" s="7">
        <f t="shared" ca="1" si="693"/>
        <v>165</v>
      </c>
      <c r="B165" s="130" t="s">
        <v>57</v>
      </c>
      <c r="C165" s="132">
        <f>SUM(C163:C164)</f>
        <v>5972</v>
      </c>
      <c r="D165" s="132"/>
      <c r="E165" s="133">
        <f>SUM(E163:E164)</f>
        <v>453511.93000000005</v>
      </c>
      <c r="F165" s="114" t="s">
        <v>2</v>
      </c>
      <c r="G165" s="78">
        <f>SUM(G162:G164)</f>
        <v>5945</v>
      </c>
      <c r="H165" s="146">
        <f>SUM(H163:H164)</f>
        <v>451240.58247123013</v>
      </c>
      <c r="I165" s="130" t="s">
        <v>2</v>
      </c>
      <c r="J165" s="78">
        <f>SUM(J162:J164)</f>
        <v>5893</v>
      </c>
      <c r="K165" s="146">
        <f>SUM(K163:K164)</f>
        <v>447768.58610357792</v>
      </c>
      <c r="L165" s="130" t="s">
        <v>2</v>
      </c>
      <c r="M165" s="78">
        <f>SUM(M162:M164)</f>
        <v>5893</v>
      </c>
      <c r="N165" s="146">
        <f>SUM(N163:N164)</f>
        <v>447768.58610357792</v>
      </c>
      <c r="O165" s="130" t="s">
        <v>2</v>
      </c>
      <c r="P165" s="78">
        <f>SUM(P162:P164)</f>
        <v>5832</v>
      </c>
      <c r="Q165" s="146">
        <f>SUM(Q163:Q164)</f>
        <v>444078.98119561415</v>
      </c>
      <c r="R165" s="130" t="s">
        <v>2</v>
      </c>
      <c r="S165" s="78">
        <f>SUM(S162:S164)</f>
        <v>5832</v>
      </c>
      <c r="T165" s="146">
        <f>SUM(T163:T164)</f>
        <v>444078.98119561415</v>
      </c>
      <c r="U165" s="130" t="s">
        <v>2</v>
      </c>
      <c r="V165" s="78">
        <f>SUM(V162:V164)</f>
        <v>5711</v>
      </c>
      <c r="W165" s="146">
        <f>SUM(W163:W164)</f>
        <v>435701.500572583</v>
      </c>
      <c r="X165" s="130" t="s">
        <v>2</v>
      </c>
      <c r="Y165" s="78">
        <f>SUM(Y162:Y164)</f>
        <v>5648</v>
      </c>
      <c r="Z165" s="146">
        <f>SUM(Z163:Z164)</f>
        <v>431827.62186726776</v>
      </c>
      <c r="AA165" s="130" t="s">
        <v>2</v>
      </c>
      <c r="AB165" s="78">
        <f>SUM(AB162:AB164)</f>
        <v>5577</v>
      </c>
      <c r="AC165" s="146">
        <f>SUM(AC163:AC164)</f>
        <v>426539.97678812535</v>
      </c>
      <c r="AD165" s="130" t="s">
        <v>2</v>
      </c>
      <c r="AE165" s="78">
        <f>SUM(AE162:AE164)</f>
        <v>5528</v>
      </c>
      <c r="AF165" s="176">
        <f>SUM(AF163:AF164)</f>
        <v>423208.31209313823</v>
      </c>
      <c r="AG165" s="130" t="s">
        <v>2</v>
      </c>
      <c r="AH165" s="78">
        <f>SUM(AH162:AH164)</f>
        <v>5528</v>
      </c>
      <c r="AI165" s="176">
        <f>SUM(AI163:AI164)</f>
        <v>423208.31209313823</v>
      </c>
      <c r="AJ165" s="130" t="s">
        <v>2</v>
      </c>
      <c r="AK165" s="78">
        <f>SUM(AK162:AK164)</f>
        <v>5528</v>
      </c>
      <c r="AL165" s="176">
        <f>SUM(AL163:AL164)</f>
        <v>423208.31209313823</v>
      </c>
      <c r="AM165" s="130" t="s">
        <v>2</v>
      </c>
      <c r="AN165" s="78">
        <f>SUM(AN162:AN164)</f>
        <v>5528</v>
      </c>
      <c r="AO165" s="176">
        <f>SUM(AO163:AO164)</f>
        <v>423208.31209313823</v>
      </c>
      <c r="AP165" s="130" t="s">
        <v>2</v>
      </c>
      <c r="AQ165" s="78">
        <f>SUM(AQ162:AQ164)</f>
        <v>5528</v>
      </c>
      <c r="AR165" s="146">
        <f>SUM(AR163:AR164)</f>
        <v>423208.31209313823</v>
      </c>
      <c r="AS165" s="130" t="s">
        <v>2</v>
      </c>
      <c r="AT165" s="78">
        <f>SUM(AT162:AT164)</f>
        <v>5528</v>
      </c>
      <c r="AU165" s="146">
        <f>SUM(AU163:AU164)</f>
        <v>423208.31209313823</v>
      </c>
      <c r="AV165" s="130" t="s">
        <v>2</v>
      </c>
      <c r="AW165" s="78">
        <f>SUM(AW162:AW164)</f>
        <v>5528</v>
      </c>
      <c r="AX165" s="146">
        <f>SUM(AX163:AX164)</f>
        <v>423208.31209313823</v>
      </c>
      <c r="AY165" s="130" t="s">
        <v>2</v>
      </c>
      <c r="AZ165" s="78">
        <f>SUM(AZ162:AZ164)</f>
        <v>5528</v>
      </c>
      <c r="BA165" s="176">
        <f>SUM(BA163:BA164)</f>
        <v>423208.31209313823</v>
      </c>
      <c r="BB165" s="130" t="s">
        <v>2</v>
      </c>
      <c r="BC165" s="78">
        <f>SUM(BC162:BC164)</f>
        <v>5528</v>
      </c>
      <c r="BD165" s="176">
        <f>SUM(BD163:BD164)</f>
        <v>423208.31209313823</v>
      </c>
      <c r="BE165" s="130" t="s">
        <v>2</v>
      </c>
      <c r="BF165" s="78">
        <f>SUM(BF162:BF164)</f>
        <v>5528</v>
      </c>
      <c r="BG165" s="146">
        <f>SUM(BG163:BG164)</f>
        <v>423208.31209313823</v>
      </c>
      <c r="BH165" s="130" t="s">
        <v>2</v>
      </c>
      <c r="BI165" s="80"/>
      <c r="BJ165" s="147"/>
      <c r="BK165" s="147"/>
      <c r="BO165" s="65"/>
      <c r="BP165" s="65"/>
      <c r="BQ165" s="65"/>
      <c r="BR165" s="65"/>
      <c r="BS165" s="65"/>
      <c r="BT165" s="65"/>
      <c r="BU165" s="75"/>
    </row>
    <row r="166" spans="1:74" hidden="1" x14ac:dyDescent="0.35">
      <c r="A166" s="7">
        <f t="shared" ca="1" si="693"/>
        <v>166</v>
      </c>
      <c r="C166" s="80" t="b">
        <f>C165=E129</f>
        <v>1</v>
      </c>
      <c r="D166" s="80"/>
      <c r="E166" s="114"/>
      <c r="F166" s="114" t="s">
        <v>2</v>
      </c>
      <c r="G166" s="80" t="b">
        <f>C165-G129=G165</f>
        <v>1</v>
      </c>
      <c r="H166" s="80" t="b">
        <f>ROUND(E165-H134+I134,0)=ROUND(H165,0)</f>
        <v>1</v>
      </c>
      <c r="I166" s="130" t="s">
        <v>2</v>
      </c>
      <c r="J166" s="80" t="b">
        <f>G165-J129=J165</f>
        <v>1</v>
      </c>
      <c r="K166" s="80" t="b">
        <f>ROUND(H165-K134+L134,0)=ROUND(K165,0)</f>
        <v>1</v>
      </c>
      <c r="L166" s="130" t="s">
        <v>2</v>
      </c>
      <c r="M166" s="80" t="b">
        <f>J165-M129=M165</f>
        <v>1</v>
      </c>
      <c r="N166" s="80" t="b">
        <f>ROUND(K165-N134+O134,0)=ROUND(N165,0)</f>
        <v>1</v>
      </c>
      <c r="O166" s="130" t="s">
        <v>2</v>
      </c>
      <c r="P166" s="80" t="b">
        <f>M165-P129=P165</f>
        <v>1</v>
      </c>
      <c r="Q166" s="80" t="b">
        <f>ROUND(N165-Q134+R134,0)=ROUND(Q165,0)</f>
        <v>1</v>
      </c>
      <c r="R166" s="130" t="s">
        <v>2</v>
      </c>
      <c r="S166" s="80" t="b">
        <f>P165-S129=S165</f>
        <v>1</v>
      </c>
      <c r="T166" s="80" t="b">
        <f>ROUND(Q165-T134+U134,0)=ROUND(T165,0)</f>
        <v>1</v>
      </c>
      <c r="U166" s="130" t="s">
        <v>2</v>
      </c>
      <c r="V166" s="80" t="b">
        <f>S165-V129=V165</f>
        <v>1</v>
      </c>
      <c r="W166" s="80" t="b">
        <f>ROUND(T165-W134+X134,0)=ROUND(W165,0)</f>
        <v>1</v>
      </c>
      <c r="X166" s="130" t="s">
        <v>2</v>
      </c>
      <c r="Y166" s="80" t="b">
        <f>V165-Y129=Y165</f>
        <v>1</v>
      </c>
      <c r="Z166" s="80" t="b">
        <f>ROUND(W165-Z134+AA134,0)=ROUND(Z165,0)</f>
        <v>1</v>
      </c>
      <c r="AA166" s="130" t="s">
        <v>2</v>
      </c>
      <c r="AB166" s="80" t="b">
        <f>Y165-AB129=AB165</f>
        <v>1</v>
      </c>
      <c r="AC166" s="80" t="b">
        <f>ROUND(Z165-AC134+AD134,0)=ROUND(AC165,0)</f>
        <v>1</v>
      </c>
      <c r="AD166" s="130" t="s">
        <v>2</v>
      </c>
      <c r="AE166" s="80" t="b">
        <f>AB165-AE129=AE165</f>
        <v>1</v>
      </c>
      <c r="AF166" s="174" t="b">
        <f>ROUND(AC165-AF134+AG134,0)=ROUND(AF165,0)</f>
        <v>1</v>
      </c>
      <c r="AG166" s="130" t="s">
        <v>2</v>
      </c>
      <c r="AH166" s="80" t="b">
        <f>AE165-AH129=AH165</f>
        <v>1</v>
      </c>
      <c r="AI166" s="174" t="b">
        <f>ROUND(AF165-AI134+AJ134,0)=ROUND(AI165,0)</f>
        <v>1</v>
      </c>
      <c r="AJ166" s="130" t="s">
        <v>2</v>
      </c>
      <c r="AK166" s="80" t="b">
        <f>AH165-AK129=AK165</f>
        <v>1</v>
      </c>
      <c r="AL166" s="174" t="b">
        <f>ROUND(AI165-AL134+AM134,0)=ROUND(AL165,0)</f>
        <v>1</v>
      </c>
      <c r="AM166" s="130" t="s">
        <v>2</v>
      </c>
      <c r="AN166" s="80" t="b">
        <f>AK165-AN129=AN165</f>
        <v>1</v>
      </c>
      <c r="AO166" s="174" t="b">
        <f>ROUND(AL165-AO134+AP134,0)=ROUND(AO165,0)</f>
        <v>1</v>
      </c>
      <c r="AP166" s="130" t="s">
        <v>2</v>
      </c>
      <c r="AQ166" s="80" t="b">
        <f>AN165-AQ129=AQ165</f>
        <v>1</v>
      </c>
      <c r="AR166" s="80" t="b">
        <f>ROUND(AO165-AR134+AS134,0)=ROUND(AR165,0)</f>
        <v>1</v>
      </c>
      <c r="AS166" s="130" t="s">
        <v>2</v>
      </c>
      <c r="AT166" s="80" t="b">
        <f>AQ165-AT129=AT165</f>
        <v>1</v>
      </c>
      <c r="AU166" s="80" t="b">
        <f>ROUND(AR165-AU134+AV134,0)=ROUND(AU165,0)</f>
        <v>1</v>
      </c>
      <c r="AV166" s="130" t="s">
        <v>2</v>
      </c>
      <c r="AW166" s="80" t="b">
        <f>AT165-AW129=AW165</f>
        <v>1</v>
      </c>
      <c r="AX166" s="80" t="b">
        <f>ROUND(AU165-AX134+AY134,0)=ROUND(AX165,0)</f>
        <v>1</v>
      </c>
      <c r="AY166" s="130" t="s">
        <v>2</v>
      </c>
      <c r="AZ166" s="80" t="b">
        <f>AW165-AZ129=AZ165</f>
        <v>1</v>
      </c>
      <c r="BA166" s="174" t="b">
        <f>ROUND(AX165-BA134+BB134,0)=ROUND(BA165,0)</f>
        <v>1</v>
      </c>
      <c r="BB166" s="130" t="s">
        <v>2</v>
      </c>
      <c r="BC166" s="80" t="b">
        <f>AZ165-BC129=BC165</f>
        <v>1</v>
      </c>
      <c r="BD166" s="174" t="b">
        <f>ROUND(BA165-BD134+BE134,0)=ROUND(BD165,0)</f>
        <v>1</v>
      </c>
      <c r="BE166" s="130" t="s">
        <v>2</v>
      </c>
      <c r="BF166" s="80" t="b">
        <f>BC165-BF129=BF165</f>
        <v>1</v>
      </c>
      <c r="BG166" s="80" t="b">
        <f>ROUND(BD165-BG134+BH134,0)=ROUND(BG165,0)</f>
        <v>1</v>
      </c>
      <c r="BH166" s="130" t="s">
        <v>2</v>
      </c>
      <c r="BI166" s="80"/>
      <c r="BJ166" s="147"/>
      <c r="BK166" s="147"/>
      <c r="BO166" s="65"/>
      <c r="BP166" s="65"/>
      <c r="BQ166" s="65"/>
      <c r="BR166" s="65"/>
      <c r="BS166" s="65"/>
      <c r="BT166" s="65"/>
      <c r="BU166" s="75"/>
    </row>
    <row r="167" spans="1:74" hidden="1" x14ac:dyDescent="0.35">
      <c r="A167" s="7">
        <f t="shared" ca="1" si="693"/>
        <v>167</v>
      </c>
      <c r="C167" s="53" t="s">
        <v>131</v>
      </c>
      <c r="D167" s="53"/>
      <c r="E167" s="134"/>
      <c r="F167" s="1" t="s">
        <v>73</v>
      </c>
      <c r="G167" s="81" t="b">
        <f>IF(G3=0,TRUE,COUNTIF(Summary!$B3:$B975,G3)=1)</f>
        <v>1</v>
      </c>
      <c r="H167" s="81" t="b">
        <f>IF(H3=0,TRUE,COUNTIF(Summary!$B3:$B975,H3)=1)</f>
        <v>1</v>
      </c>
      <c r="I167" s="81" t="b">
        <f>IF(I3=0,TRUE,COUNTIF(Summary!$B3:$B975,I3)=1)</f>
        <v>1</v>
      </c>
      <c r="J167" s="81" t="b">
        <f>IF(J3=0,TRUE,COUNTIF(Summary!$B3:$B975,J3)=1)</f>
        <v>1</v>
      </c>
      <c r="K167" s="81" t="b">
        <f>IF(K3=0,TRUE,COUNTIF(Summary!$B3:$B975,K3)=1)</f>
        <v>1</v>
      </c>
      <c r="L167" s="81" t="b">
        <f>IF(L3=0,TRUE,COUNTIF(Summary!$B3:$B975,L3)=1)</f>
        <v>1</v>
      </c>
      <c r="M167" s="81" t="b">
        <f>IF(M3=0,TRUE,COUNTIF(Summary!$B3:$B975,M3)=1)</f>
        <v>1</v>
      </c>
      <c r="N167" s="81" t="b">
        <f>IF(N3=0,TRUE,COUNTIF(Summary!$B3:$B975,N3)=1)</f>
        <v>1</v>
      </c>
      <c r="O167" s="81" t="b">
        <f>IF(O3=0,TRUE,COUNTIF(Summary!$B3:$B975,O3)=1)</f>
        <v>1</v>
      </c>
      <c r="P167" s="81" t="b">
        <f>IF(P3=0,TRUE,COUNTIF(Summary!$B3:$B975,P3)=1)</f>
        <v>1</v>
      </c>
      <c r="Q167" s="81" t="b">
        <f>IF(Q3=0,TRUE,COUNTIF(Summary!$B3:$B975,Q3)=1)</f>
        <v>1</v>
      </c>
      <c r="R167" s="81" t="b">
        <f>IF(R3=0,TRUE,COUNTIF(Summary!$B3:$B975,R3)=1)</f>
        <v>1</v>
      </c>
      <c r="S167" s="81" t="b">
        <f>IF(S3=0,TRUE,COUNTIF(Summary!$B3:$B975,S3)=1)</f>
        <v>1</v>
      </c>
      <c r="T167" s="81" t="b">
        <f>IF(T3=0,TRUE,COUNTIF(Summary!$B3:$B975,T3)=1)</f>
        <v>1</v>
      </c>
      <c r="U167" s="81" t="b">
        <f>IF(U3=0,TRUE,COUNTIF(Summary!$B3:$B975,U3)=1)</f>
        <v>1</v>
      </c>
      <c r="V167" s="81" t="b">
        <f>IF(V3=0,TRUE,COUNTIF(Summary!$B3:$B975,V3)=1)</f>
        <v>1</v>
      </c>
      <c r="W167" s="81" t="b">
        <f>IF(W3=0,TRUE,COUNTIF(Summary!$B3:$B975,W3)=1)</f>
        <v>1</v>
      </c>
      <c r="X167" s="81" t="b">
        <f>IF(X3=0,TRUE,COUNTIF(Summary!$B3:$B975,X3)=1)</f>
        <v>1</v>
      </c>
      <c r="Y167" s="81" t="b">
        <f>IF(Y3=0,TRUE,COUNTIF(Summary!$B3:$B975,Y3)=1)</f>
        <v>1</v>
      </c>
      <c r="Z167" s="81" t="b">
        <f>IF(Z3=0,TRUE,COUNTIF(Summary!$B3:$B975,Z3)=1)</f>
        <v>1</v>
      </c>
      <c r="AA167" s="81" t="b">
        <f>IF(AA3=0,TRUE,COUNTIF(Summary!$B3:$B975,AA3)=1)</f>
        <v>1</v>
      </c>
      <c r="AB167" s="81" t="b">
        <f>IF(AB3=0,TRUE,COUNTIF(Summary!$B3:$B975,AB3)=1)</f>
        <v>1</v>
      </c>
      <c r="AC167" s="81" t="b">
        <f>IF(AC3=0,TRUE,COUNTIF(Summary!$B3:$B975,AC3)=1)</f>
        <v>1</v>
      </c>
      <c r="AD167" s="81" t="b">
        <f>IF(AD3=0,TRUE,COUNTIF(Summary!$B3:$B975,AD3)=1)</f>
        <v>1</v>
      </c>
      <c r="AE167" s="81" t="b">
        <f>IF(AE3=0,TRUE,COUNTIF(Summary!$B3:$B975,AE3)=1)</f>
        <v>1</v>
      </c>
      <c r="AF167" s="161" t="b">
        <f>IF(AF3=0,TRUE,COUNTIF(Summary!$B3:$B975,AF3)=1)</f>
        <v>1</v>
      </c>
      <c r="AG167" s="81" t="b">
        <f>IF(AG3=0,TRUE,COUNTIF(Summary!$B3:$B975,AG3)=1)</f>
        <v>1</v>
      </c>
      <c r="AH167" s="81" t="b">
        <f>IF(AH3=0,TRUE,COUNTIF(Summary!$B3:$B975,AH3)=1)</f>
        <v>1</v>
      </c>
      <c r="AI167" s="161" t="b">
        <f>IF(AI3=0,TRUE,COUNTIF(Summary!$B3:$B975,AI3)=1)</f>
        <v>1</v>
      </c>
      <c r="AJ167" s="81" t="b">
        <f>IF(AJ3=0,TRUE,COUNTIF(Summary!$B3:$B975,AJ3)=1)</f>
        <v>1</v>
      </c>
      <c r="AK167" s="81" t="b">
        <f>IF(AK3=0,TRUE,COUNTIF(Summary!$B3:$B975,AK3)=1)</f>
        <v>1</v>
      </c>
      <c r="AL167" s="161" t="b">
        <f>IF(AL3=0,TRUE,COUNTIF(Summary!$B3:$B975,AL3)=1)</f>
        <v>1</v>
      </c>
      <c r="AM167" s="81" t="b">
        <f>IF(AM3=0,TRUE,COUNTIF(Summary!$B3:$B975,AM3)=1)</f>
        <v>1</v>
      </c>
      <c r="AN167" s="81" t="b">
        <f>IF(AN3=0,TRUE,COUNTIF(Summary!$B3:$B975,AN3)=1)</f>
        <v>1</v>
      </c>
      <c r="AO167" s="161" t="b">
        <f>IF(AO3=0,TRUE,COUNTIF(Summary!$B3:$B975,AO3)=1)</f>
        <v>1</v>
      </c>
      <c r="AP167" s="81" t="b">
        <f>IF(AP3=0,TRUE,COUNTIF(Summary!$B3:$B975,AP3)=1)</f>
        <v>1</v>
      </c>
      <c r="AQ167" s="81" t="b">
        <f>IF(AQ3=0,TRUE,COUNTIF(Summary!$B3:$B975,AQ3)=1)</f>
        <v>1</v>
      </c>
      <c r="AR167" s="81" t="b">
        <f>IF(AR3=0,TRUE,COUNTIF(Summary!$B3:$B975,AR3)=1)</f>
        <v>1</v>
      </c>
      <c r="AS167" s="81" t="b">
        <f>IF(AS3=0,TRUE,COUNTIF(Summary!$B3:$B975,AS3)=1)</f>
        <v>1</v>
      </c>
      <c r="AT167" s="81" t="b">
        <f>IF(AT3=0,TRUE,COUNTIF(Summary!$B3:$B975,AT3)=1)</f>
        <v>1</v>
      </c>
      <c r="AU167" s="81" t="b">
        <f>IF(AU3=0,TRUE,COUNTIF(Summary!$B3:$B975,AU3)=1)</f>
        <v>1</v>
      </c>
      <c r="AV167" s="81" t="b">
        <f>IF(AV3=0,TRUE,COUNTIF(Summary!$B3:$B975,AV3)=1)</f>
        <v>1</v>
      </c>
      <c r="AW167" s="81" t="b">
        <f>IF(AW3=0,TRUE,COUNTIF(Summary!$B3:$B975,AW3)=1)</f>
        <v>1</v>
      </c>
      <c r="AX167" s="81" t="b">
        <f>IF(AX3=0,TRUE,COUNTIF(Summary!$B3:$B975,AX3)=1)</f>
        <v>1</v>
      </c>
      <c r="AY167" s="81" t="b">
        <f>IF(AY3=0,TRUE,COUNTIF(Summary!$B3:$B975,AY3)=1)</f>
        <v>1</v>
      </c>
      <c r="AZ167" s="81" t="b">
        <f>IF(AZ3=0,TRUE,COUNTIF(Summary!$B3:$B975,AZ3)=1)</f>
        <v>1</v>
      </c>
      <c r="BA167" s="161" t="b">
        <f>IF(BA3=0,TRUE,COUNTIF(Summary!$B3:$B975,BA3)=1)</f>
        <v>1</v>
      </c>
      <c r="BB167" s="81" t="b">
        <f>IF(BB3=0,TRUE,COUNTIF(Summary!$B3:$B975,BB3)=1)</f>
        <v>1</v>
      </c>
      <c r="BC167" s="81" t="b">
        <f>IF(BC3=0,TRUE,COUNTIF(Summary!$B3:$B975,BC3)=1)</f>
        <v>1</v>
      </c>
      <c r="BD167" s="161" t="b">
        <f>IF(BD3=0,TRUE,COUNTIF(Summary!$B3:$B975,BD3)=1)</f>
        <v>1</v>
      </c>
      <c r="BE167" s="81" t="b">
        <f>IF(BE3=0,TRUE,COUNTIF(Summary!$B3:$B975,BE3)=1)</f>
        <v>1</v>
      </c>
      <c r="BF167" s="81" t="b">
        <f>IF(BF3=0,TRUE,COUNTIF(Summary!$B3:$B975,BF3)=1)</f>
        <v>1</v>
      </c>
      <c r="BG167" s="81" t="b">
        <f>IF(BG3=0,TRUE,COUNTIF(Summary!$B3:$B975,BG3)=1)</f>
        <v>1</v>
      </c>
      <c r="BH167" s="81" t="b">
        <f>IF(BH3=0,TRUE,COUNTIF(Summary!$B3:$B975,BH3)=1)</f>
        <v>1</v>
      </c>
      <c r="BI167" s="81" t="b">
        <f>IF(BI3=0,TRUE,COUNTIF(Summary!$B3:$B975,BI3)=1)</f>
        <v>1</v>
      </c>
      <c r="BJ167" s="147" t="s">
        <v>2</v>
      </c>
      <c r="BK167" s="147" t="s">
        <v>2</v>
      </c>
      <c r="BO167" s="65"/>
      <c r="BP167" s="65"/>
      <c r="BQ167" s="65"/>
      <c r="BR167" s="65"/>
      <c r="BS167" s="65"/>
      <c r="BT167" s="65"/>
      <c r="BU167" s="75"/>
    </row>
    <row r="168" spans="1:74" hidden="1" x14ac:dyDescent="0.35">
      <c r="A168" s="7">
        <f t="shared" ca="1" si="693"/>
        <v>168</v>
      </c>
      <c r="C168" s="53" t="s">
        <v>132</v>
      </c>
      <c r="D168" s="53"/>
      <c r="E168" s="134">
        <v>2.0499999999999998</v>
      </c>
      <c r="F168" s="53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174"/>
      <c r="AG168" s="80"/>
      <c r="AH168" s="80"/>
      <c r="AI168" s="174"/>
      <c r="AJ168" s="80"/>
      <c r="AK168" s="80"/>
      <c r="AL168" s="174"/>
      <c r="AM168" s="80"/>
      <c r="AN168" s="80"/>
      <c r="AO168" s="174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110"/>
      <c r="BJ168" s="5"/>
      <c r="BK168" s="5"/>
      <c r="BO168" s="65"/>
      <c r="BP168" s="65"/>
      <c r="BQ168" s="65"/>
      <c r="BR168" s="65"/>
      <c r="BS168" s="65"/>
      <c r="BT168" s="65"/>
      <c r="BU168" s="75"/>
    </row>
    <row r="169" spans="1:74" hidden="1" x14ac:dyDescent="0.35">
      <c r="A169" s="7">
        <f t="shared" ca="1" si="693"/>
        <v>169</v>
      </c>
      <c r="C169" t="s">
        <v>128</v>
      </c>
      <c r="E169" s="114" t="s">
        <v>2</v>
      </c>
      <c r="F169" s="114" t="s">
        <v>2</v>
      </c>
      <c r="G169" s="113">
        <f>G3</f>
        <v>46199</v>
      </c>
      <c r="H169" s="113">
        <f>G169</f>
        <v>46199</v>
      </c>
      <c r="I169" s="114" t="s">
        <v>2</v>
      </c>
      <c r="J169" s="113">
        <f>J3</f>
        <v>46200</v>
      </c>
      <c r="K169" s="113">
        <f>J169</f>
        <v>46200</v>
      </c>
      <c r="L169" s="114" t="s">
        <v>2</v>
      </c>
      <c r="M169" s="113">
        <f>M3</f>
        <v>46201</v>
      </c>
      <c r="N169" s="113">
        <f>M169</f>
        <v>46201</v>
      </c>
      <c r="O169" s="114" t="s">
        <v>2</v>
      </c>
      <c r="P169" s="113">
        <f>P3</f>
        <v>46202</v>
      </c>
      <c r="Q169" s="113">
        <f>P169</f>
        <v>46202</v>
      </c>
      <c r="R169" s="114" t="s">
        <v>2</v>
      </c>
      <c r="S169" s="113">
        <f>S3</f>
        <v>46203</v>
      </c>
      <c r="T169" s="113">
        <f>S169</f>
        <v>46203</v>
      </c>
      <c r="U169" s="114" t="s">
        <v>2</v>
      </c>
      <c r="V169" s="113">
        <f>V3</f>
        <v>46204</v>
      </c>
      <c r="W169" s="113">
        <f>V169</f>
        <v>46204</v>
      </c>
      <c r="X169" s="114" t="s">
        <v>2</v>
      </c>
      <c r="Y169" s="113">
        <f>Y3</f>
        <v>46205</v>
      </c>
      <c r="Z169" s="113">
        <f>Y169</f>
        <v>46205</v>
      </c>
      <c r="AA169" s="114" t="s">
        <v>2</v>
      </c>
      <c r="AB169" s="113">
        <f>AB3</f>
        <v>46206</v>
      </c>
      <c r="AC169" s="113">
        <f>AB169</f>
        <v>46206</v>
      </c>
      <c r="AD169" s="114" t="s">
        <v>2</v>
      </c>
      <c r="AE169" s="113">
        <f>AE3</f>
        <v>46207</v>
      </c>
      <c r="AF169" s="174">
        <f>AE169</f>
        <v>46207</v>
      </c>
      <c r="AG169" s="114" t="s">
        <v>2</v>
      </c>
      <c r="AH169" s="113">
        <f>AH3</f>
        <v>46208</v>
      </c>
      <c r="AI169" s="174">
        <f>AH169</f>
        <v>46208</v>
      </c>
      <c r="AJ169" s="114" t="s">
        <v>2</v>
      </c>
      <c r="AK169" s="113">
        <f>AK3</f>
        <v>46209</v>
      </c>
      <c r="AL169" s="174">
        <f>AK169</f>
        <v>46209</v>
      </c>
      <c r="AM169" s="114" t="s">
        <v>2</v>
      </c>
      <c r="AN169" s="113">
        <f>AN3</f>
        <v>46210</v>
      </c>
      <c r="AO169" s="174">
        <f>AN169</f>
        <v>46210</v>
      </c>
      <c r="AP169" s="114" t="s">
        <v>2</v>
      </c>
      <c r="AQ169" s="113">
        <f>AQ3</f>
        <v>46211</v>
      </c>
      <c r="AR169" s="113">
        <f>AQ169</f>
        <v>46211</v>
      </c>
      <c r="AS169" s="114" t="s">
        <v>2</v>
      </c>
      <c r="AT169" s="113">
        <f>AT3</f>
        <v>46212</v>
      </c>
      <c r="AU169" s="113">
        <f>AT169</f>
        <v>46212</v>
      </c>
      <c r="AV169" s="114" t="s">
        <v>2</v>
      </c>
      <c r="AW169" s="113">
        <f>AW3</f>
        <v>46213</v>
      </c>
      <c r="AX169" s="113">
        <f>AW169</f>
        <v>46213</v>
      </c>
      <c r="AY169" s="114" t="s">
        <v>2</v>
      </c>
      <c r="AZ169" s="113">
        <f>AZ3</f>
        <v>46214</v>
      </c>
      <c r="BA169" s="174">
        <f>AZ169</f>
        <v>46214</v>
      </c>
      <c r="BB169" s="114" t="s">
        <v>2</v>
      </c>
      <c r="BC169" s="113">
        <f>BC3</f>
        <v>46215</v>
      </c>
      <c r="BD169" s="174">
        <f>BC169</f>
        <v>46215</v>
      </c>
      <c r="BE169" s="114" t="s">
        <v>2</v>
      </c>
      <c r="BF169" s="113">
        <f>BF3</f>
        <v>46216</v>
      </c>
      <c r="BG169" s="113">
        <f>BF169</f>
        <v>46216</v>
      </c>
      <c r="BH169" s="114" t="s">
        <v>2</v>
      </c>
      <c r="BI169" s="114" t="s">
        <v>2</v>
      </c>
      <c r="BJ169" s="114" t="s">
        <v>2</v>
      </c>
      <c r="BK169" s="114" t="s">
        <v>2</v>
      </c>
    </row>
    <row r="170" spans="1:74" x14ac:dyDescent="0.35">
      <c r="AE170" s="229"/>
      <c r="BA170"/>
      <c r="BD170"/>
    </row>
    <row r="171" spans="1:74" x14ac:dyDescent="0.35">
      <c r="AE171" s="229"/>
      <c r="BA171"/>
      <c r="BD171"/>
    </row>
    <row r="172" spans="1:74" x14ac:dyDescent="0.35">
      <c r="BA172"/>
      <c r="BD172"/>
    </row>
    <row r="173" spans="1:74" x14ac:dyDescent="0.35">
      <c r="BA173"/>
      <c r="BD173"/>
    </row>
  </sheetData>
  <sheetProtection algorithmName="SHA-512" hashValue="W01nyvbFIH41sNpnqIssxIItInOdfuwQFbyX269llqdlbCAqlOHQ/59TsOcVoB443QtParKFC5tGfIzrjGhWzg==" saltValue="AUFJ2e2MCDCBz8LZDbGbPQ==" spinCount="100000" sheet="1" objects="1" scenarios="1"/>
  <mergeCells count="20">
    <mergeCell ref="BM3:BM4"/>
    <mergeCell ref="AK3:AM3"/>
    <mergeCell ref="AN3:AP3"/>
    <mergeCell ref="AQ3:AS3"/>
    <mergeCell ref="BJ3:BK3"/>
    <mergeCell ref="AT3:AV3"/>
    <mergeCell ref="AW3:AY3"/>
    <mergeCell ref="AZ3:BB3"/>
    <mergeCell ref="BC3:BE3"/>
    <mergeCell ref="BF3:BH3"/>
    <mergeCell ref="V3:X3"/>
    <mergeCell ref="Y3:AA3"/>
    <mergeCell ref="AB3:AD3"/>
    <mergeCell ref="AE3:AG3"/>
    <mergeCell ref="AH3:AJ3"/>
    <mergeCell ref="J3:L3"/>
    <mergeCell ref="M3:O3"/>
    <mergeCell ref="P3:R3"/>
    <mergeCell ref="S3:U3"/>
    <mergeCell ref="G3:I3"/>
  </mergeCells>
  <phoneticPr fontId="46" type="noConversion"/>
  <conditionalFormatting sqref="B2 CE4:RU4 G4:BH128 BW5:BZ26 CW5:DA26 E5:E127 BM5:BM127 RW5:RW128 B5:B129 CN10:CV14 CE11:CM14 CC11:CD26 CE15:CV26 C21:C28 CC27:DA28 CC35:DA128 C110:C119 C121:C127 C128:E128 JV129:RU157 H130:I134 K130:L134 N130:O134 Q130:R134 T130:U134 W130:X134 Z130:AA134 AC130:AD134 AF130:AG134 AI130:AJ134 AL130:AM134 AO130:AP134 AR130:AS134 AU130:AV134 AX130:AY134 BA130:BB134 BD130:BE134 BG130:BN134 DN130:JU164 B131:F134 BO132:BU133 RV132:RW133 BV132:DM138 BM134:BM139 RV134:RV168 B135:BH135 BI135:BN138 B136:K136 M136:N136 L136:L157 O136:O157 R136:R157 U136:U157 X136:X157 AA136:AA157 AD136:AD157 AG136:AG157 AJ136:AJ157 AM136:AM157 AP136:AP157 AS136:AS157 AV136:AV157 AY136:AY157 BB136:BB157 BE136:BE157 BH136:BH157 B137:H137 N137 J137:J157 M137:M157 P137:P157 S137:S157 V137:V157 Y137:Y157 AB137:AB157 AE137:AE157 AH137:AH157 AK137:AK157 AN137:AN157 AQ137:AQ157 AT137:AT157 AW137:AW157 AZ137:AZ157 BC137:BC157 BF137:BF157 I137:I159 BQ139:CM139 CO139:DM139 BI139:BO143 BQ140:DM143 BI144:DM158 H145:H157 K145:K157 N145:N157 Q145:Q157 T145:T157 W145:W157 Z145:Z157 AC145:AC157 AF145:AF157 AI145:AI157 AL145:AL157 AO145:AO157 AR145:AR157 AU145:AU157 AX145:AX157 BA145:BA157 BD145:BD157 BG145:BG157 B156:G157 B158:BH160 BI159:BT160 BV159:DM164 JV159:RU167 G161:BI161 F161:F166 BJ161:BT166 G162:H162 M162:N162 B163:B164 BV165:JU168 G167:BT167">
    <cfRule type="containsText" dxfId="208" priority="21697" operator="containsText" text="FALSE">
      <formula>NOT(ISERROR(SEARCH("FALSE",B2)))</formula>
    </cfRule>
  </conditionalFormatting>
  <conditionalFormatting sqref="B161:F162">
    <cfRule type="containsText" dxfId="207" priority="21714" operator="containsText" text="FALSE">
      <formula>NOT(ISERROR(SEARCH("FALSE",B161)))</formula>
    </cfRule>
  </conditionalFormatting>
  <conditionalFormatting sqref="B130:G130">
    <cfRule type="containsText" dxfId="206" priority="17373" operator="containsText" text="FALSE">
      <formula>NOT(ISERROR(SEARCH("FALSE",B130)))</formula>
    </cfRule>
  </conditionalFormatting>
  <conditionalFormatting sqref="B140:G144">
    <cfRule type="containsText" dxfId="205" priority="17149" operator="containsText" text="FALSE">
      <formula>NOT(ISERROR(SEARCH("FALSE",B140)))</formula>
    </cfRule>
  </conditionalFormatting>
  <conditionalFormatting sqref="C33">
    <cfRule type="containsText" dxfId="204" priority="16298" operator="containsText" text="FALSE">
      <formula>NOT(ISERROR(SEARCH("FALSE",C33)))</formula>
    </cfRule>
  </conditionalFormatting>
  <conditionalFormatting sqref="C35:C71">
    <cfRule type="containsText" dxfId="203" priority="1861" operator="containsText" text="FALSE">
      <formula>NOT(ISERROR(SEARCH("FALSE",C35)))</formula>
    </cfRule>
  </conditionalFormatting>
  <conditionalFormatting sqref="C73:C83">
    <cfRule type="containsText" dxfId="202" priority="1" operator="containsText" text="FALSE">
      <formula>NOT(ISERROR(SEARCH("FALSE",C73)))</formula>
    </cfRule>
  </conditionalFormatting>
  <conditionalFormatting sqref="C85:C100">
    <cfRule type="containsText" dxfId="201" priority="8296" operator="containsText" text="FALSE">
      <formula>NOT(ISERROR(SEARCH("FALSE",C85)))</formula>
    </cfRule>
  </conditionalFormatting>
  <conditionalFormatting sqref="C102:C108">
    <cfRule type="containsText" dxfId="200" priority="11360" operator="containsText" text="FALSE">
      <formula>NOT(ISERROR(SEARCH("FALSE",C102)))</formula>
    </cfRule>
  </conditionalFormatting>
  <conditionalFormatting sqref="C4:D5 C6:C8 D6:D127 C10:C19">
    <cfRule type="containsText" dxfId="199" priority="16878" operator="containsText" text="FALSE">
      <formula>NOT(ISERROR(SEARCH("FALSE",C4)))</formula>
    </cfRule>
  </conditionalFormatting>
  <conditionalFormatting sqref="C145:D152">
    <cfRule type="containsText" dxfId="198" priority="3500" operator="containsText" text="FALSE">
      <formula>NOT(ISERROR(SEARCH("FALSE",C145)))</formula>
    </cfRule>
  </conditionalFormatting>
  <conditionalFormatting sqref="C154:D155">
    <cfRule type="containsText" dxfId="197" priority="7683" operator="containsText" text="FALSE">
      <formula>NOT(ISERROR(SEARCH("FALSE",C154)))</formula>
    </cfRule>
  </conditionalFormatting>
  <conditionalFormatting sqref="E3">
    <cfRule type="containsText" dxfId="196" priority="21378" operator="containsText" text="FALSE">
      <formula>NOT(ISERROR(SEARCH("FALSE",E3)))</formula>
    </cfRule>
  </conditionalFormatting>
  <conditionalFormatting sqref="E161">
    <cfRule type="containsText" dxfId="195" priority="16544" operator="containsText" text="FALSE">
      <formula>NOT(ISERROR(SEARCH("FALSE",E161)))</formula>
    </cfRule>
  </conditionalFormatting>
  <conditionalFormatting sqref="E166:F169">
    <cfRule type="containsText" dxfId="194" priority="17256" operator="containsText" text="FALSE">
      <formula>NOT(ISERROR(SEARCH("FALSE",E166)))</formula>
    </cfRule>
  </conditionalFormatting>
  <conditionalFormatting sqref="F1:F3">
    <cfRule type="containsText" dxfId="193" priority="16506" operator="containsText" text="FALSE">
      <formula>NOT(ISERROR(SEARCH("FALSE",F1)))</formula>
    </cfRule>
  </conditionalFormatting>
  <conditionalFormatting sqref="J130">
    <cfRule type="containsText" dxfId="192" priority="16474" operator="containsText" text="FALSE">
      <formula>NOT(ISERROR(SEARCH("FALSE",J130)))</formula>
    </cfRule>
  </conditionalFormatting>
  <conditionalFormatting sqref="J162:K162">
    <cfRule type="containsText" dxfId="191" priority="16578" operator="containsText" text="FALSE">
      <formula>NOT(ISERROR(SEARCH("FALSE",J162)))</formula>
    </cfRule>
  </conditionalFormatting>
  <conditionalFormatting sqref="K137">
    <cfRule type="containsText" dxfId="190" priority="17026" operator="containsText" text="FALSE">
      <formula>NOT(ISERROR(SEARCH("FALSE",K137)))</formula>
    </cfRule>
  </conditionalFormatting>
  <conditionalFormatting sqref="M130">
    <cfRule type="containsText" dxfId="189" priority="14722" operator="containsText" text="FALSE">
      <formula>NOT(ISERROR(SEARCH("FALSE",M130)))</formula>
    </cfRule>
  </conditionalFormatting>
  <conditionalFormatting sqref="P130">
    <cfRule type="containsText" dxfId="188" priority="16464" operator="containsText" text="FALSE">
      <formula>NOT(ISERROR(SEARCH("FALSE",P130)))</formula>
    </cfRule>
  </conditionalFormatting>
  <conditionalFormatting sqref="P136:Q136">
    <cfRule type="containsText" dxfId="187" priority="17300" operator="containsText" text="FALSE">
      <formula>NOT(ISERROR(SEARCH("FALSE",P136)))</formula>
    </cfRule>
  </conditionalFormatting>
  <conditionalFormatting sqref="P162:Q162">
    <cfRule type="containsText" dxfId="186" priority="16574" operator="containsText" text="FALSE">
      <formula>NOT(ISERROR(SEARCH("FALSE",P162)))</formula>
    </cfRule>
  </conditionalFormatting>
  <conditionalFormatting sqref="S130">
    <cfRule type="containsText" dxfId="185" priority="16459" operator="containsText" text="FALSE">
      <formula>NOT(ISERROR(SEARCH("FALSE",S130)))</formula>
    </cfRule>
  </conditionalFormatting>
  <conditionalFormatting sqref="S136:T136">
    <cfRule type="containsText" dxfId="184" priority="17298" operator="containsText" text="FALSE">
      <formula>NOT(ISERROR(SEARCH("FALSE",S136)))</formula>
    </cfRule>
  </conditionalFormatting>
  <conditionalFormatting sqref="S162:T162">
    <cfRule type="containsText" dxfId="183" priority="16572" operator="containsText" text="FALSE">
      <formula>NOT(ISERROR(SEARCH("FALSE",S162)))</formula>
    </cfRule>
  </conditionalFormatting>
  <conditionalFormatting sqref="V130">
    <cfRule type="containsText" dxfId="182" priority="16454" operator="containsText" text="FALSE">
      <formula>NOT(ISERROR(SEARCH("FALSE",V130)))</formula>
    </cfRule>
  </conditionalFormatting>
  <conditionalFormatting sqref="V136:W136">
    <cfRule type="containsText" dxfId="181" priority="17296" operator="containsText" text="FALSE">
      <formula>NOT(ISERROR(SEARCH("FALSE",V136)))</formula>
    </cfRule>
  </conditionalFormatting>
  <conditionalFormatting sqref="V162:W162">
    <cfRule type="containsText" dxfId="180" priority="16570" operator="containsText" text="FALSE">
      <formula>NOT(ISERROR(SEARCH("FALSE",V162)))</formula>
    </cfRule>
  </conditionalFormatting>
  <conditionalFormatting sqref="Y130">
    <cfRule type="containsText" dxfId="179" priority="16449" operator="containsText" text="FALSE">
      <formula>NOT(ISERROR(SEARCH("FALSE",Y130)))</formula>
    </cfRule>
  </conditionalFormatting>
  <conditionalFormatting sqref="Y136:Z136">
    <cfRule type="containsText" dxfId="178" priority="17294" operator="containsText" text="FALSE">
      <formula>NOT(ISERROR(SEARCH("FALSE",Y136)))</formula>
    </cfRule>
  </conditionalFormatting>
  <conditionalFormatting sqref="Y162:Z162">
    <cfRule type="containsText" dxfId="177" priority="16568" operator="containsText" text="FALSE">
      <formula>NOT(ISERROR(SEARCH("FALSE",Y162)))</formula>
    </cfRule>
  </conditionalFormatting>
  <conditionalFormatting sqref="AB130">
    <cfRule type="containsText" dxfId="176" priority="16444" operator="containsText" text="FALSE">
      <formula>NOT(ISERROR(SEARCH("FALSE",AB130)))</formula>
    </cfRule>
  </conditionalFormatting>
  <conditionalFormatting sqref="AB136:AC136">
    <cfRule type="containsText" dxfId="175" priority="17292" operator="containsText" text="FALSE">
      <formula>NOT(ISERROR(SEARCH("FALSE",AB136)))</formula>
    </cfRule>
  </conditionalFormatting>
  <conditionalFormatting sqref="AB162:AC162">
    <cfRule type="containsText" dxfId="174" priority="16566" operator="containsText" text="FALSE">
      <formula>NOT(ISERROR(SEARCH("FALSE",AB162)))</formula>
    </cfRule>
  </conditionalFormatting>
  <conditionalFormatting sqref="AE130">
    <cfRule type="containsText" dxfId="173" priority="16439" operator="containsText" text="FALSE">
      <formula>NOT(ISERROR(SEARCH("FALSE",AE130)))</formula>
    </cfRule>
  </conditionalFormatting>
  <conditionalFormatting sqref="AE136:AF136">
    <cfRule type="containsText" dxfId="172" priority="17290" operator="containsText" text="FALSE">
      <formula>NOT(ISERROR(SEARCH("FALSE",AE136)))</formula>
    </cfRule>
  </conditionalFormatting>
  <conditionalFormatting sqref="AE162:AF162">
    <cfRule type="containsText" dxfId="171" priority="16564" operator="containsText" text="FALSE">
      <formula>NOT(ISERROR(SEARCH("FALSE",AE162)))</formula>
    </cfRule>
  </conditionalFormatting>
  <conditionalFormatting sqref="AH130">
    <cfRule type="containsText" dxfId="170" priority="16434" operator="containsText" text="FALSE">
      <formula>NOT(ISERROR(SEARCH("FALSE",AH130)))</formula>
    </cfRule>
  </conditionalFormatting>
  <conditionalFormatting sqref="AH136:AI136">
    <cfRule type="containsText" dxfId="169" priority="17288" operator="containsText" text="FALSE">
      <formula>NOT(ISERROR(SEARCH("FALSE",AH136)))</formula>
    </cfRule>
  </conditionalFormatting>
  <conditionalFormatting sqref="AH162:AI162">
    <cfRule type="containsText" dxfId="168" priority="16562" operator="containsText" text="FALSE">
      <formula>NOT(ISERROR(SEARCH("FALSE",AH162)))</formula>
    </cfRule>
  </conditionalFormatting>
  <conditionalFormatting sqref="AK130">
    <cfRule type="containsText" dxfId="167" priority="16429" operator="containsText" text="FALSE">
      <formula>NOT(ISERROR(SEARCH("FALSE",AK130)))</formula>
    </cfRule>
  </conditionalFormatting>
  <conditionalFormatting sqref="AK136:AL136">
    <cfRule type="containsText" dxfId="166" priority="17286" operator="containsText" text="FALSE">
      <formula>NOT(ISERROR(SEARCH("FALSE",AK136)))</formula>
    </cfRule>
  </conditionalFormatting>
  <conditionalFormatting sqref="AK162:AL162">
    <cfRule type="containsText" dxfId="165" priority="16560" operator="containsText" text="FALSE">
      <formula>NOT(ISERROR(SEARCH("FALSE",AK162)))</formula>
    </cfRule>
  </conditionalFormatting>
  <conditionalFormatting sqref="AN130">
    <cfRule type="containsText" dxfId="164" priority="16424" operator="containsText" text="FALSE">
      <formula>NOT(ISERROR(SEARCH("FALSE",AN130)))</formula>
    </cfRule>
  </conditionalFormatting>
  <conditionalFormatting sqref="AN136:AO136">
    <cfRule type="containsText" dxfId="163" priority="17284" operator="containsText" text="FALSE">
      <formula>NOT(ISERROR(SEARCH("FALSE",AN136)))</formula>
    </cfRule>
  </conditionalFormatting>
  <conditionalFormatting sqref="AN162:AO162">
    <cfRule type="containsText" dxfId="162" priority="16558" operator="containsText" text="FALSE">
      <formula>NOT(ISERROR(SEARCH("FALSE",AN162)))</formula>
    </cfRule>
  </conditionalFormatting>
  <conditionalFormatting sqref="AQ130">
    <cfRule type="containsText" dxfId="161" priority="16419" operator="containsText" text="FALSE">
      <formula>NOT(ISERROR(SEARCH("FALSE",AQ130)))</formula>
    </cfRule>
  </conditionalFormatting>
  <conditionalFormatting sqref="AQ136:AR136">
    <cfRule type="containsText" dxfId="160" priority="17282" operator="containsText" text="FALSE">
      <formula>NOT(ISERROR(SEARCH("FALSE",AQ136)))</formula>
    </cfRule>
  </conditionalFormatting>
  <conditionalFormatting sqref="AQ162:AR162">
    <cfRule type="containsText" dxfId="159" priority="16556" operator="containsText" text="FALSE">
      <formula>NOT(ISERROR(SEARCH("FALSE",AQ162)))</formula>
    </cfRule>
  </conditionalFormatting>
  <conditionalFormatting sqref="AT130">
    <cfRule type="containsText" dxfId="158" priority="16414" operator="containsText" text="FALSE">
      <formula>NOT(ISERROR(SEARCH("FALSE",AT130)))</formula>
    </cfRule>
  </conditionalFormatting>
  <conditionalFormatting sqref="AT136:AU136">
    <cfRule type="containsText" dxfId="157" priority="17280" operator="containsText" text="FALSE">
      <formula>NOT(ISERROR(SEARCH("FALSE",AT136)))</formula>
    </cfRule>
  </conditionalFormatting>
  <conditionalFormatting sqref="AT162:AU162">
    <cfRule type="containsText" dxfId="156" priority="16554" operator="containsText" text="FALSE">
      <formula>NOT(ISERROR(SEARCH("FALSE",AT162)))</formula>
    </cfRule>
  </conditionalFormatting>
  <conditionalFormatting sqref="AW130">
    <cfRule type="containsText" dxfId="155" priority="16409" operator="containsText" text="FALSE">
      <formula>NOT(ISERROR(SEARCH("FALSE",AW130)))</formula>
    </cfRule>
  </conditionalFormatting>
  <conditionalFormatting sqref="AW136:AX136">
    <cfRule type="containsText" dxfId="154" priority="17278" operator="containsText" text="FALSE">
      <formula>NOT(ISERROR(SEARCH("FALSE",AW136)))</formula>
    </cfRule>
  </conditionalFormatting>
  <conditionalFormatting sqref="AW162:AX162">
    <cfRule type="containsText" dxfId="153" priority="16552" operator="containsText" text="FALSE">
      <formula>NOT(ISERROR(SEARCH("FALSE",AW162)))</formula>
    </cfRule>
  </conditionalFormatting>
  <conditionalFormatting sqref="AZ130">
    <cfRule type="containsText" dxfId="152" priority="16404" operator="containsText" text="FALSE">
      <formula>NOT(ISERROR(SEARCH("FALSE",AZ130)))</formula>
    </cfRule>
  </conditionalFormatting>
  <conditionalFormatting sqref="AZ136:BA136">
    <cfRule type="containsText" dxfId="151" priority="17276" operator="containsText" text="FALSE">
      <formula>NOT(ISERROR(SEARCH("FALSE",AZ136)))</formula>
    </cfRule>
  </conditionalFormatting>
  <conditionalFormatting sqref="AZ162:BA162">
    <cfRule type="containsText" dxfId="150" priority="16550" operator="containsText" text="FALSE">
      <formula>NOT(ISERROR(SEARCH("FALSE",AZ162)))</formula>
    </cfRule>
  </conditionalFormatting>
  <conditionalFormatting sqref="BC130">
    <cfRule type="containsText" dxfId="149" priority="16399" operator="containsText" text="FALSE">
      <formula>NOT(ISERROR(SEARCH("FALSE",BC130)))</formula>
    </cfRule>
  </conditionalFormatting>
  <conditionalFormatting sqref="BC136:BD136">
    <cfRule type="containsText" dxfId="148" priority="17274" operator="containsText" text="FALSE">
      <formula>NOT(ISERROR(SEARCH("FALSE",BC136)))</formula>
    </cfRule>
  </conditionalFormatting>
  <conditionalFormatting sqref="BC162:BD162">
    <cfRule type="containsText" dxfId="147" priority="16548" operator="containsText" text="FALSE">
      <formula>NOT(ISERROR(SEARCH("FALSE",BC162)))</formula>
    </cfRule>
  </conditionalFormatting>
  <conditionalFormatting sqref="BF130">
    <cfRule type="containsText" dxfId="146" priority="16394" operator="containsText" text="FALSE">
      <formula>NOT(ISERROR(SEARCH("FALSE",BF130)))</formula>
    </cfRule>
  </conditionalFormatting>
  <conditionalFormatting sqref="BF136:BG136">
    <cfRule type="containsText" dxfId="145" priority="17272" operator="containsText" text="FALSE">
      <formula>NOT(ISERROR(SEARCH("FALSE",BF136)))</formula>
    </cfRule>
  </conditionalFormatting>
  <conditionalFormatting sqref="BF162:BG162">
    <cfRule type="containsText" dxfId="144" priority="16546" operator="containsText" text="FALSE">
      <formula>NOT(ISERROR(SEARCH("FALSE",BF162)))</formula>
    </cfRule>
  </conditionalFormatting>
  <conditionalFormatting sqref="BI162">
    <cfRule type="containsText" dxfId="143" priority="21506" operator="containsText" text="FALSE">
      <formula>NOT(ISERROR(SEARCH("FALSE",BI162)))</formula>
    </cfRule>
  </conditionalFormatting>
  <conditionalFormatting sqref="BM130 BJ131:BM131">
    <cfRule type="containsText" dxfId="142" priority="21879" operator="containsText" text="FALSE">
      <formula>NOT(ISERROR(SEARCH("FALSE",BJ130)))</formula>
    </cfRule>
  </conditionalFormatting>
  <conditionalFormatting sqref="BN3">
    <cfRule type="containsText" dxfId="141" priority="13" operator="containsText" text="FALSE">
      <formula>NOT(ISERROR(SEARCH("FALSE",BN3)))</formula>
    </cfRule>
  </conditionalFormatting>
  <conditionalFormatting sqref="BO133:BO138">
    <cfRule type="containsText" dxfId="140" priority="4" operator="containsText" text="FALSE">
      <formula>NOT(ISERROR(SEARCH("FALSE",BO133)))</formula>
    </cfRule>
  </conditionalFormatting>
  <conditionalFormatting sqref="BO133:BP133">
    <cfRule type="containsText" dxfId="139" priority="21499" operator="containsText" text="FALSE">
      <formula>NOT(ISERROR(SEARCH("FALSE",BO133)))</formula>
    </cfRule>
  </conditionalFormatting>
  <conditionalFormatting sqref="BO164:BT164">
    <cfRule type="containsText" dxfId="138" priority="15335" operator="containsText" text="FALSE">
      <formula>NOT(ISERROR(SEARCH("FALSE",BO164)))</formula>
    </cfRule>
  </conditionalFormatting>
  <conditionalFormatting sqref="BO129:BU129">
    <cfRule type="containsText" dxfId="137" priority="21889" operator="containsText" text="FALSE">
      <formula>NOT(ISERROR(SEARCH("FALSE",BO129)))</formula>
    </cfRule>
  </conditionalFormatting>
  <conditionalFormatting sqref="BP134:BP136">
    <cfRule type="containsText" dxfId="136" priority="10" operator="containsText" text="FALSE">
      <formula>NOT(ISERROR(SEARCH("FALSE",BP134)))</formula>
    </cfRule>
  </conditionalFormatting>
  <conditionalFormatting sqref="BQ134:BU138">
    <cfRule type="containsText" dxfId="135" priority="8" operator="containsText" text="FALSE">
      <formula>NOT(ISERROR(SEARCH("FALSE",BQ134)))</formula>
    </cfRule>
  </conditionalFormatting>
  <conditionalFormatting sqref="BU130:DM130">
    <cfRule type="containsText" dxfId="134" priority="16393" operator="containsText" text="FALSE">
      <formula>NOT(ISERROR(SEARCH("FALSE",BU130)))</formula>
    </cfRule>
  </conditionalFormatting>
  <conditionalFormatting sqref="BW29:BZ34 CX34:DA34">
    <cfRule type="containsText" dxfId="133" priority="14863" operator="containsText" text="FALSE">
      <formula>NOT(ISERROR(SEARCH("FALSE",BW29)))</formula>
    </cfRule>
  </conditionalFormatting>
  <conditionalFormatting sqref="BW36:BZ38">
    <cfRule type="containsText" dxfId="132" priority="15592" operator="containsText" text="FALSE">
      <formula>NOT(ISERROR(SEARCH("FALSE",BW36)))</formula>
    </cfRule>
  </conditionalFormatting>
  <conditionalFormatting sqref="BW41:BZ41">
    <cfRule type="containsText" dxfId="131" priority="9265" operator="containsText" text="FALSE">
      <formula>NOT(ISERROR(SEARCH("FALSE",BW41)))</formula>
    </cfRule>
  </conditionalFormatting>
  <conditionalFormatting sqref="BW47:BZ47 BW52:BZ53">
    <cfRule type="containsText" dxfId="130" priority="16194" operator="containsText" text="FALSE">
      <formula>NOT(ISERROR(SEARCH("FALSE",BW47)))</formula>
    </cfRule>
  </conditionalFormatting>
  <conditionalFormatting sqref="BW55:BZ60">
    <cfRule type="containsText" dxfId="129" priority="15568" operator="containsText" text="FALSE">
      <formula>NOT(ISERROR(SEARCH("FALSE",BW55)))</formula>
    </cfRule>
  </conditionalFormatting>
  <conditionalFormatting sqref="BW62:BZ64">
    <cfRule type="containsText" dxfId="128" priority="14512" operator="containsText" text="FALSE">
      <formula>NOT(ISERROR(SEARCH("FALSE",BW62)))</formula>
    </cfRule>
  </conditionalFormatting>
  <conditionalFormatting sqref="BW68:BZ69">
    <cfRule type="containsText" dxfId="127" priority="14399" operator="containsText" text="FALSE">
      <formula>NOT(ISERROR(SEARCH("FALSE",BW68)))</formula>
    </cfRule>
  </conditionalFormatting>
  <conditionalFormatting sqref="BW71:BZ73">
    <cfRule type="containsText" dxfId="126" priority="15544" operator="containsText" text="FALSE">
      <formula>NOT(ISERROR(SEARCH("FALSE",BW71)))</formula>
    </cfRule>
  </conditionalFormatting>
  <conditionalFormatting sqref="BW84:BZ90">
    <cfRule type="containsText" dxfId="125" priority="14816" operator="containsText" text="FALSE">
      <formula>NOT(ISERROR(SEARCH("FALSE",BW84)))</formula>
    </cfRule>
  </conditionalFormatting>
  <conditionalFormatting sqref="BW94:BZ94">
    <cfRule type="containsText" dxfId="124" priority="14483" operator="containsText" text="FALSE">
      <formula>NOT(ISERROR(SEARCH("FALSE",BW94)))</formula>
    </cfRule>
  </conditionalFormatting>
  <conditionalFormatting sqref="BW99:BZ99">
    <cfRule type="containsText" dxfId="123" priority="16125" operator="containsText" text="FALSE">
      <formula>NOT(ISERROR(SEARCH("FALSE",BW99)))</formula>
    </cfRule>
  </conditionalFormatting>
  <conditionalFormatting sqref="BW108:BZ123">
    <cfRule type="containsText" dxfId="122" priority="14427" operator="containsText" text="FALSE">
      <formula>NOT(ISERROR(SEARCH("FALSE",BW108)))</formula>
    </cfRule>
  </conditionalFormatting>
  <conditionalFormatting sqref="BW3:CD4 DA29:DA33 C30:C31 CY30:CZ33 CX33 BW96:BZ96 BW125:BZ125 BO131:DM131 B138:G138 B139 E139:G139 B145:B155 E145:G155 B166:B168 BJ168:BT168">
    <cfRule type="containsText" dxfId="121" priority="21965" operator="containsText" text="FALSE">
      <formula>NOT(ISERROR(SEARCH("FALSE",B3)))</formula>
    </cfRule>
  </conditionalFormatting>
  <conditionalFormatting sqref="CC10:CM10">
    <cfRule type="containsText" dxfId="120" priority="15494" operator="containsText" text="FALSE">
      <formula>NOT(ISERROR(SEARCH("FALSE",CC10)))</formula>
    </cfRule>
  </conditionalFormatting>
  <conditionalFormatting sqref="CC29:CT34">
    <cfRule type="containsText" dxfId="119" priority="14839" operator="containsText" text="FALSE">
      <formula>NOT(ISERROR(SEARCH("FALSE",CC29)))</formula>
    </cfRule>
  </conditionalFormatting>
  <conditionalFormatting sqref="CC5:CV9">
    <cfRule type="containsText" dxfId="118" priority="16877" operator="containsText" text="FALSE">
      <formula>NOT(ISERROR(SEARCH("FALSE",CC5)))</formula>
    </cfRule>
  </conditionalFormatting>
  <conditionalFormatting sqref="CU33:CW34">
    <cfRule type="containsText" dxfId="117" priority="14862" operator="containsText" text="FALSE">
      <formula>NOT(ISERROR(SEARCH("FALSE",CU33)))</formula>
    </cfRule>
  </conditionalFormatting>
  <conditionalFormatting sqref="CU30:CX32">
    <cfRule type="containsText" dxfId="116" priority="15149" operator="containsText" text="FALSE">
      <formula>NOT(ISERROR(SEARCH("FALSE",CU30)))</formula>
    </cfRule>
  </conditionalFormatting>
  <conditionalFormatting sqref="CU29:CZ29">
    <cfRule type="containsText" dxfId="115" priority="15123" operator="containsText" text="FALSE">
      <formula>NOT(ISERROR(SEARCH("FALSE",CU29)))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145"/>
  <sheetViews>
    <sheetView topLeftCell="A19" zoomScale="99" zoomScaleNormal="81" workbookViewId="0">
      <selection activeCell="N103" sqref="N103"/>
    </sheetView>
  </sheetViews>
  <sheetFormatPr defaultColWidth="8.54296875" defaultRowHeight="13" x14ac:dyDescent="0.3"/>
  <cols>
    <col min="1" max="1" width="8.54296875" style="20"/>
    <col min="2" max="2" width="16.36328125" style="20" customWidth="1"/>
    <col min="3" max="3" width="10.36328125" style="20" bestFit="1" customWidth="1"/>
    <col min="4" max="5" width="10.54296875" style="20" bestFit="1" customWidth="1"/>
    <col min="6" max="6" width="11.453125" style="20" customWidth="1"/>
    <col min="7" max="7" width="3" style="20" customWidth="1"/>
    <col min="8" max="8" width="10.54296875" style="20" bestFit="1" customWidth="1"/>
    <col min="9" max="9" width="2.453125" style="20" customWidth="1"/>
    <col min="10" max="10" width="14.453125" style="20" bestFit="1" customWidth="1"/>
    <col min="11" max="11" width="11.54296875" style="20" customWidth="1"/>
    <col min="12" max="12" width="10.453125" style="20" customWidth="1"/>
    <col min="13" max="13" width="7.54296875" style="20" customWidth="1"/>
    <col min="14" max="14" width="9" style="20" bestFit="1" customWidth="1"/>
    <col min="15" max="16384" width="8.54296875" style="20"/>
  </cols>
  <sheetData>
    <row r="3" spans="2:14" x14ac:dyDescent="0.3">
      <c r="B3" s="102">
        <f>ENTRY!G3</f>
        <v>46199</v>
      </c>
    </row>
    <row r="4" spans="2:14" x14ac:dyDescent="0.3">
      <c r="C4" s="236" t="s">
        <v>72</v>
      </c>
      <c r="D4" s="236"/>
      <c r="E4" s="237" t="s">
        <v>35</v>
      </c>
      <c r="F4" s="237"/>
      <c r="H4" s="239" t="s">
        <v>41</v>
      </c>
      <c r="K4" s="112" t="s">
        <v>105</v>
      </c>
      <c r="L4" s="112" t="s">
        <v>106</v>
      </c>
    </row>
    <row r="5" spans="2:14" x14ac:dyDescent="0.3">
      <c r="C5" s="84" t="s">
        <v>71</v>
      </c>
      <c r="D5" s="84" t="s">
        <v>50</v>
      </c>
      <c r="E5" s="85" t="s">
        <v>71</v>
      </c>
      <c r="F5" s="85" t="s">
        <v>50</v>
      </c>
      <c r="H5" s="239"/>
      <c r="J5" s="82" t="s">
        <v>126</v>
      </c>
      <c r="K5" s="83">
        <f>SUMIF(ENTRY!F$3:BK$3,B3,ENTRY!F$137:BK$137)</f>
        <v>63532.59</v>
      </c>
      <c r="L5" s="83">
        <f>SUMIFS(ENTRY!F$137:BK$137,ENTRY!F$136:BK$136,L4,ENTRY!F$169:BK$169,B3)</f>
        <v>0</v>
      </c>
    </row>
    <row r="6" spans="2:14" ht="14.5" x14ac:dyDescent="0.35">
      <c r="B6" t="s">
        <v>122</v>
      </c>
      <c r="C6" s="86">
        <f ca="1">VLOOKUP($B6,ENTRY!$C$131:$BK$134,SUMIF(ENTRY!$F$3:$BK$3,$B3,ENTRY!$F$2:$BK$2)-2,FALSE)</f>
        <v>3</v>
      </c>
      <c r="D6" s="83">
        <f ca="1">VLOOKUP($B6,ENTRY!$C$131:$BK$134,SUMIF(ENTRY!$F$3:$BK$3,$B3,ENTRY!$F$2:$BK$2)-1,FALSE)</f>
        <v>300</v>
      </c>
      <c r="E6" s="86">
        <f ca="1">VLOOKUP($B6,ENTRY!$B$162:$BK$165,SUMIF(ENTRY!$F$3:$BK$3,$B3,ENTRY!$F$2:$BK$2)-1,FALSE)</f>
        <v>65</v>
      </c>
      <c r="F6" s="83">
        <f ca="1">VLOOKUP($B6,ENTRY!$B$162:$BK$165,SUMIF(ENTRY!$F$3:$BK$3,$B3,ENTRY!$F$2:$BK$2),FALSE)</f>
        <v>5353.2077272727256</v>
      </c>
      <c r="H6" s="83">
        <f ca="1">VLOOKUP($B6,ENTRY!$C$131:$BK$134,SUMIF(ENTRY!$F$3:$BK$3,$B3,ENTRY!$F$2:$BK$2),FALSE)</f>
        <v>106.05772727272728</v>
      </c>
      <c r="I6" s="81"/>
      <c r="J6" s="82" t="s">
        <v>59</v>
      </c>
      <c r="K6" s="83">
        <f ca="1">D8+SUMIFS(ENTRY!F$139:BK$139,ENTRY!F$136:BK$136,K4,ENTRY!F$169:BK$169,B3)+SUMIFS(ENTRY!F$140:BK$140,ENTRY!F$136:BK$136,K4,ENTRY!F$169:BK$169,B3)+SUMIFS(ENTRY!F$141:BK$141,ENTRY!F$136:BK$136,K4,ENTRY!F$169:BK$169,B3)+SUMIFS(ENTRY!F$142:BK$142,ENTRY!F$136:BK$136,K4,ENTRY!F$169:BK$169,B3)</f>
        <v>3280</v>
      </c>
      <c r="L6" s="83">
        <f>SUMIFS(ENTRY!F$138:BK$138,ENTRY!F$136:BK$136,L4,ENTRY!F$169:BK$169,B3)</f>
        <v>0</v>
      </c>
    </row>
    <row r="7" spans="2:14" ht="14.5" x14ac:dyDescent="0.35">
      <c r="B7" t="s">
        <v>27</v>
      </c>
      <c r="C7" s="86">
        <f ca="1">VLOOKUP($B7,ENTRY!$C$131:$BK$134,SUMIF(ENTRY!$F$3:$BK$3,$B3,ENTRY!$F$2:$BK$2)-2,FALSE)</f>
        <v>24</v>
      </c>
      <c r="D7" s="83">
        <f ca="1">VLOOKUP($B7,ENTRY!$C$131:$BK$134,SUMIF(ENTRY!$F$3:$BK$3,$B3,ENTRY!$F$2:$BK$2)-1,FALSE)</f>
        <v>2980</v>
      </c>
      <c r="E7" s="86">
        <f ca="1">VLOOKUP($B7,ENTRY!$B$162:$BK$165,SUMIF(ENTRY!$F$3:$BK$3,$B3,ENTRY!$F$2:$BK$2)-1,FALSE)</f>
        <v>5880</v>
      </c>
      <c r="F7" s="83">
        <f ca="1">VLOOKUP($B7,ENTRY!$B$162:$BK$165,SUMIF(ENTRY!$F$3:$BK$3,$B3,ENTRY!$F$2:$BK$2),FALSE)</f>
        <v>445887.37474395742</v>
      </c>
      <c r="H7" s="83">
        <f ca="1">VLOOKUP($B7,ENTRY!$C$131:$BK$134,SUMIF(ENTRY!$F$3:$BK$3,$B3,ENTRY!$F$2:$BK$2),FALSE)</f>
        <v>902.59474395738903</v>
      </c>
      <c r="I7" s="81"/>
      <c r="J7" s="82" t="s">
        <v>60</v>
      </c>
      <c r="K7" s="83">
        <f>-SUMIF(ENTRY!F$3:BK$3,B3,ENTRY!F$138:BK$138)+-SUMIF(ENTRY!F$3:BK$3,B3,ENTRY!F$156:BK$156)</f>
        <v>0</v>
      </c>
      <c r="L7" s="83">
        <f>-SUMIFS(ENTRY!F$156:BK$156,ENTRY!F$136:BK$136,L4,ENTRY!F$169:BK$169,B3)</f>
        <v>0</v>
      </c>
    </row>
    <row r="8" spans="2:14" x14ac:dyDescent="0.3">
      <c r="B8" s="96" t="s">
        <v>75</v>
      </c>
      <c r="C8" s="97">
        <f ca="1">SUM(C6:C7)</f>
        <v>27</v>
      </c>
      <c r="D8" s="98">
        <f ca="1">SUM(D6:D7)</f>
        <v>3280</v>
      </c>
      <c r="E8" s="97">
        <f ca="1">SUM(E6:E7)</f>
        <v>5945</v>
      </c>
      <c r="F8" s="98">
        <f ca="1">SUM(F6:F7)</f>
        <v>451240.58247123013</v>
      </c>
      <c r="G8" s="99"/>
      <c r="H8" s="98">
        <f ca="1">SUM(H6:H7)</f>
        <v>1008.6524712301164</v>
      </c>
      <c r="I8" s="81"/>
      <c r="J8" s="100" t="s">
        <v>127</v>
      </c>
      <c r="K8" s="101">
        <f ca="1">SUM(K5:K7)</f>
        <v>66812.59</v>
      </c>
      <c r="L8" s="101">
        <f>SUM(L5:L7)</f>
        <v>0</v>
      </c>
      <c r="M8" s="81" t="b">
        <f ca="1">SUMIF(ENTRY!F$3:BK$3,B3,ENTRY!F$157:BK$157)=K8</f>
        <v>1</v>
      </c>
      <c r="N8" s="20" t="b">
        <f>SUMIFS(ENTRY!F$157:BK$157,ENTRY!F$136:BK$136,L4,ENTRY!F$169:BK$169,B3)=L8</f>
        <v>1</v>
      </c>
    </row>
    <row r="9" spans="2:14" x14ac:dyDescent="0.3">
      <c r="C9" s="20" t="b">
        <f ca="1">C8=SUMIF(ENTRY!$G$3:$BI$3,$B3,ENTRY!$G$129:$BI$129)</f>
        <v>1</v>
      </c>
      <c r="D9" s="20" t="b">
        <f ca="1">SUMIF(ENTRY!$G$2:$BI$2,SUMIF(ENTRY!$G$3:$BI$3,$B3,ENTRY!$G$2:$BI$2)+1,ENTRY!$G$134:$BI$134)=D8</f>
        <v>1</v>
      </c>
      <c r="E9" s="20" t="b">
        <f ca="1">SUMIF(ENTRY!$G$3:$BI$3,$B3,ENTRY!$G$165:$BI$165)=E8</f>
        <v>1</v>
      </c>
      <c r="F9" s="20" t="b">
        <f ca="1">SUMIF(ENTRY!$G$2:$BI$2,SUMIF(ENTRY!$G$3:$BI$3,$B3,ENTRY!$G$2:$BI$2)+1,ENTRY!$G$165:$BI$165)=F8</f>
        <v>1</v>
      </c>
      <c r="H9" s="20" t="b">
        <f ca="1">H8=SUMIF(ENTRY!$G$2:$BI$2,SUMIF(ENTRY!$G$3:$BI$3,$B3,ENTRY!$G$2:$BI$2)+2,ENTRY!$G$134:$BI$134)</f>
        <v>1</v>
      </c>
    </row>
    <row r="11" spans="2:14" x14ac:dyDescent="0.3">
      <c r="B11" s="102">
        <f>B3+1</f>
        <v>46200</v>
      </c>
    </row>
    <row r="12" spans="2:14" x14ac:dyDescent="0.3">
      <c r="C12" s="236" t="s">
        <v>72</v>
      </c>
      <c r="D12" s="236"/>
      <c r="E12" s="237" t="s">
        <v>35</v>
      </c>
      <c r="F12" s="237"/>
      <c r="H12" s="239" t="s">
        <v>41</v>
      </c>
      <c r="K12" s="112" t="s">
        <v>105</v>
      </c>
      <c r="L12" s="112" t="s">
        <v>106</v>
      </c>
    </row>
    <row r="13" spans="2:14" x14ac:dyDescent="0.3">
      <c r="C13" s="84" t="s">
        <v>71</v>
      </c>
      <c r="D13" s="84" t="s">
        <v>50</v>
      </c>
      <c r="E13" s="85" t="s">
        <v>71</v>
      </c>
      <c r="F13" s="85" t="s">
        <v>50</v>
      </c>
      <c r="H13" s="239"/>
      <c r="J13" s="82" t="s">
        <v>126</v>
      </c>
      <c r="K13" s="83">
        <f>SUMIF(ENTRY!F$3:BK$3,B11,ENTRY!F$137:BK$137)</f>
        <v>66812.59</v>
      </c>
      <c r="L13" s="83">
        <f>SUMIFS(ENTRY!F$137:BK$137,ENTRY!F$136:BK$136,L12,ENTRY!F$169:BK$169,B11)</f>
        <v>0</v>
      </c>
    </row>
    <row r="14" spans="2:14" ht="14.5" x14ac:dyDescent="0.35">
      <c r="B14" t="s">
        <v>122</v>
      </c>
      <c r="C14" s="86">
        <f ca="1">VLOOKUP($B14,ENTRY!$C$131:$BK$134,SUMIF(ENTRY!$F$3:$BK$3,$B11,ENTRY!$F$2:$BK$2)-2,FALSE)</f>
        <v>1</v>
      </c>
      <c r="D14" s="83">
        <f ca="1">VLOOKUP($B14,ENTRY!$C$131:$BK$134,SUMIF(ENTRY!$F$3:$BK$3,$B11,ENTRY!$F$2:$BK$2)-1,FALSE)</f>
        <v>110</v>
      </c>
      <c r="E14" s="86">
        <f ca="1">VLOOKUP($B14,ENTRY!$B$162:$BK$165,SUMIF(ENTRY!$F$3:$BK$3,$B11,ENTRY!$F$2:$BK$2)-1,FALSE)</f>
        <v>64</v>
      </c>
      <c r="F14" s="83">
        <f ca="1">VLOOKUP($B14,ENTRY!$B$162:$BK$165,SUMIF(ENTRY!$F$3:$BK$3,$B11,ENTRY!$F$2:$BK$2),FALSE)</f>
        <v>5279.8090909090888</v>
      </c>
      <c r="H14" s="83">
        <f ca="1">VLOOKUP($B14,ENTRY!$C$131:$BK$134,SUMIF(ENTRY!$F$3:$BK$3,$B11,ENTRY!$F$2:$BK$2),FALSE)</f>
        <v>36.601363636363644</v>
      </c>
      <c r="I14" s="81"/>
      <c r="J14" s="82" t="s">
        <v>59</v>
      </c>
      <c r="K14" s="83">
        <f ca="1">D16+SUMIFS(ENTRY!F$139:BK$139,ENTRY!F$136:BK$136,K12,ENTRY!F$169:BK$169,B11)+SUMIFS(ENTRY!F$140:BK$140,ENTRY!F$136:BK$136,K12,ENTRY!F$169:BK$169,B11)+SUMIFS(ENTRY!F$141:BK$141,ENTRY!F$136:BK$136,K12,ENTRY!F$169:BK$169,B11)+SUMIFS(ENTRY!F$142:BK$142,ENTRY!F$136:BK$136,K12,ENTRY!F$169:BK$169,B11)</f>
        <v>4825</v>
      </c>
      <c r="L14" s="83">
        <f>SUMIFS(ENTRY!F$138:BK$138,ENTRY!F$136:BK$136,L12,ENTRY!F$169:BK$169,B11)</f>
        <v>0</v>
      </c>
    </row>
    <row r="15" spans="2:14" ht="14.5" x14ac:dyDescent="0.35">
      <c r="B15" t="s">
        <v>27</v>
      </c>
      <c r="C15" s="86">
        <f ca="1">VLOOKUP($B15,ENTRY!$C$131:$BK$134,SUMIF(ENTRY!$F$3:$BK$3,$B11,ENTRY!$F$2:$BK$2)-2,FALSE)</f>
        <v>51</v>
      </c>
      <c r="D15" s="83">
        <f ca="1">VLOOKUP($B15,ENTRY!$C$131:$BK$134,SUMIF(ENTRY!$F$3:$BK$3,$B11,ENTRY!$F$2:$BK$2)-1,FALSE)</f>
        <v>4715</v>
      </c>
      <c r="E15" s="86">
        <f ca="1">VLOOKUP($B15,ENTRY!$B$162:$BK$165,SUMIF(ENTRY!$F$3:$BK$3,$B11,ENTRY!$F$2:$BK$2)-1,FALSE)</f>
        <v>5829</v>
      </c>
      <c r="F15" s="83">
        <f ca="1">VLOOKUP($B15,ENTRY!$B$162:$BK$165,SUMIF(ENTRY!$F$3:$BK$3,$B11,ENTRY!$F$2:$BK$2),FALSE)</f>
        <v>442488.77701266884</v>
      </c>
      <c r="H15" s="83">
        <f ca="1">VLOOKUP($B15,ENTRY!$C$131:$BK$134,SUMIF(ENTRY!$F$3:$BK$3,$B11,ENTRY!$F$2:$BK$2),FALSE)</f>
        <v>1316.40226871142</v>
      </c>
      <c r="I15" s="81"/>
      <c r="J15" s="82" t="s">
        <v>60</v>
      </c>
      <c r="K15" s="83">
        <f>-SUMIF(ENTRY!F$3:BK$3,B11,ENTRY!F$138:BK$138)+-SUMIF(ENTRY!F$3:BK$3,B11,ENTRY!F$156:BK$156)</f>
        <v>0</v>
      </c>
      <c r="L15" s="83">
        <f>-SUMIFS(ENTRY!F$156:BK$156,ENTRY!F$136:BK$136,L12,ENTRY!F$169:BK$169,B11)</f>
        <v>0</v>
      </c>
    </row>
    <row r="16" spans="2:14" x14ac:dyDescent="0.3">
      <c r="B16" s="96" t="s">
        <v>75</v>
      </c>
      <c r="C16" s="97">
        <f ca="1">SUM(C14:C15)</f>
        <v>52</v>
      </c>
      <c r="D16" s="98">
        <f ca="1">SUM(D14:D15)</f>
        <v>4825</v>
      </c>
      <c r="E16" s="97">
        <f ca="1">SUM(E14:E15)</f>
        <v>5893</v>
      </c>
      <c r="F16" s="98">
        <f ca="1">SUM(F14:F15)</f>
        <v>447768.58610357792</v>
      </c>
      <c r="G16" s="99"/>
      <c r="H16" s="98">
        <f ca="1">SUM(H14:H15)</f>
        <v>1353.0036323477837</v>
      </c>
      <c r="I16" s="81"/>
      <c r="J16" s="100" t="s">
        <v>127</v>
      </c>
      <c r="K16" s="101">
        <f ca="1">SUM(K13:K15)</f>
        <v>71637.59</v>
      </c>
      <c r="L16" s="101">
        <f>SUM(L13:L15)</f>
        <v>0</v>
      </c>
      <c r="M16" s="81" t="b">
        <f ca="1">SUMIF(ENTRY!F$3:BK$3,B11,ENTRY!F$157:BK$157)=K16</f>
        <v>1</v>
      </c>
      <c r="N16" s="20" t="b">
        <f>SUMIFS(ENTRY!F$157:BK$157,ENTRY!F$136:BK$136,L12,ENTRY!F$169:BK$169,B11)=L16</f>
        <v>1</v>
      </c>
    </row>
    <row r="17" spans="2:14" x14ac:dyDescent="0.3">
      <c r="C17" s="20" t="b">
        <f ca="1">C16=SUMIF(ENTRY!$G$3:$BI$3,$B11,ENTRY!$G$129:$BI$129)</f>
        <v>1</v>
      </c>
      <c r="D17" s="20" t="b">
        <f ca="1">SUMIF(ENTRY!$G$2:$BI$2,SUMIF(ENTRY!$G$3:$BI$3,$B11,ENTRY!$G$2:$BI$2)+1,ENTRY!$G$134:$BI$134)=D16</f>
        <v>1</v>
      </c>
      <c r="E17" s="20" t="b">
        <f ca="1">SUMIF(ENTRY!$G$3:$BI$3,$B11,ENTRY!$G$165:$BI$165)=E16</f>
        <v>1</v>
      </c>
      <c r="F17" s="20" t="b">
        <f ca="1">SUMIF(ENTRY!$G$2:$BI$2,SUMIF(ENTRY!$G$3:$BI$3,$B11,ENTRY!$G$2:$BI$2)+1,ENTRY!$G$165:$BI$165)=F16</f>
        <v>1</v>
      </c>
      <c r="H17" s="20" t="b">
        <f ca="1">H16=SUMIF(ENTRY!$G$2:$BI$2,SUMIF(ENTRY!$G$3:$BI$3,$B11,ENTRY!$G$2:$BI$2)+2,ENTRY!$G$134:$BI$134)</f>
        <v>1</v>
      </c>
    </row>
    <row r="19" spans="2:14" x14ac:dyDescent="0.3">
      <c r="B19" s="102">
        <f>B11+1</f>
        <v>46201</v>
      </c>
    </row>
    <row r="20" spans="2:14" x14ac:dyDescent="0.3">
      <c r="C20" s="236" t="s">
        <v>72</v>
      </c>
      <c r="D20" s="236"/>
      <c r="E20" s="237" t="s">
        <v>35</v>
      </c>
      <c r="F20" s="237"/>
      <c r="H20" s="239" t="s">
        <v>41</v>
      </c>
      <c r="K20" s="112" t="s">
        <v>105</v>
      </c>
      <c r="L20" s="112" t="s">
        <v>106</v>
      </c>
    </row>
    <row r="21" spans="2:14" x14ac:dyDescent="0.3">
      <c r="C21" s="84" t="s">
        <v>71</v>
      </c>
      <c r="D21" s="84" t="s">
        <v>50</v>
      </c>
      <c r="E21" s="85" t="s">
        <v>71</v>
      </c>
      <c r="F21" s="85" t="s">
        <v>50</v>
      </c>
      <c r="H21" s="239"/>
      <c r="J21" s="82" t="s">
        <v>126</v>
      </c>
      <c r="K21" s="83">
        <f>SUMIF(ENTRY!F$3:BK$3,B19,ENTRY!F$137:BK$137)</f>
        <v>71637.59</v>
      </c>
      <c r="L21" s="83">
        <f>SUMIFS(ENTRY!F$137:BK$137,ENTRY!F$136:BK$136,L20,ENTRY!F$169:BK$169,B19)</f>
        <v>0</v>
      </c>
    </row>
    <row r="22" spans="2:14" ht="14.5" x14ac:dyDescent="0.35">
      <c r="B22" t="s">
        <v>122</v>
      </c>
      <c r="C22" s="86">
        <f ca="1">VLOOKUP($B22,ENTRY!$C$131:$BK$134,SUMIF(ENTRY!$F$3:$BK$3,$B19,ENTRY!$F$2:$BK$2)-2,FALSE)</f>
        <v>0</v>
      </c>
      <c r="D22" s="83">
        <f ca="1">VLOOKUP($B22,ENTRY!$C$131:$BK$134,SUMIF(ENTRY!$F$3:$BK$3,$B19,ENTRY!$F$2:$BK$2)-1,FALSE)</f>
        <v>0</v>
      </c>
      <c r="E22" s="86">
        <f ca="1">VLOOKUP($B22,ENTRY!$B$162:$BK$165,SUMIF(ENTRY!$F$3:$BK$3,$B19,ENTRY!$F$2:$BK$2)-1,FALSE)</f>
        <v>64</v>
      </c>
      <c r="F22" s="83">
        <f ca="1">VLOOKUP($B22,ENTRY!$B$162:$BK$165,SUMIF(ENTRY!$F$3:$BK$3,$B19,ENTRY!$F$2:$BK$2),FALSE)</f>
        <v>5279.8090909090888</v>
      </c>
      <c r="H22" s="83">
        <f ca="1">VLOOKUP($B22,ENTRY!$C$131:$BK$134,SUMIF(ENTRY!$F$3:$BK$3,$B19,ENTRY!$F$2:$BK$2),FALSE)</f>
        <v>0</v>
      </c>
      <c r="I22" s="81"/>
      <c r="J22" s="82" t="s">
        <v>59</v>
      </c>
      <c r="K22" s="83">
        <f ca="1">D24+SUMIFS(ENTRY!F$139:BK$139,ENTRY!F$136:BK$136,K20,ENTRY!F$169:BK$169,B19)+SUMIFS(ENTRY!F$140:BK$140,ENTRY!F$136:BK$136,K20,ENTRY!F$169:BK$169,B19)+SUMIFS(ENTRY!F$141:BK$141,ENTRY!F$136:BK$136,K20,ENTRY!F$169:BK$169,B19)+SUMIFS(ENTRY!F$142:BK$142,ENTRY!F$136:BK$136,K20,ENTRY!F$169:BK$169,B19)</f>
        <v>0</v>
      </c>
      <c r="L22" s="83">
        <f>SUMIFS(ENTRY!F$138:BK$138,ENTRY!F$136:BK$136,L20,ENTRY!F$169:BK$169,B19)</f>
        <v>0</v>
      </c>
    </row>
    <row r="23" spans="2:14" ht="14.5" x14ac:dyDescent="0.35">
      <c r="B23" t="s">
        <v>27</v>
      </c>
      <c r="C23" s="86">
        <f ca="1">VLOOKUP($B23,ENTRY!$C$131:$BK$134,SUMIF(ENTRY!$F$3:$BK$3,$B19,ENTRY!$F$2:$BK$2)-2,FALSE)</f>
        <v>0</v>
      </c>
      <c r="D23" s="83">
        <f ca="1">VLOOKUP($B23,ENTRY!$C$131:$BK$134,SUMIF(ENTRY!$F$3:$BK$3,$B19,ENTRY!$F$2:$BK$2)-1,FALSE)</f>
        <v>0</v>
      </c>
      <c r="E23" s="86">
        <f ca="1">VLOOKUP($B23,ENTRY!$B$162:$BK$165,SUMIF(ENTRY!$F$3:$BK$3,$B19,ENTRY!$F$2:$BK$2)-1,FALSE)</f>
        <v>5829</v>
      </c>
      <c r="F23" s="83">
        <f ca="1">VLOOKUP($B23,ENTRY!$B$162:$BK$165,SUMIF(ENTRY!$F$3:$BK$3,$B19,ENTRY!$F$2:$BK$2),FALSE)</f>
        <v>442488.77701266884</v>
      </c>
      <c r="H23" s="83">
        <f ca="1">VLOOKUP($B23,ENTRY!$C$131:$BK$134,SUMIF(ENTRY!$F$3:$BK$3,$B19,ENTRY!$F$2:$BK$2),FALSE)</f>
        <v>0</v>
      </c>
      <c r="I23" s="81"/>
      <c r="J23" s="82" t="s">
        <v>60</v>
      </c>
      <c r="K23" s="83">
        <f>-SUMIF(ENTRY!F$3:BK$3,B19,ENTRY!F$138:BK$138)+-SUMIF(ENTRY!F$3:BK$3,B19,ENTRY!F$156:BK$156)</f>
        <v>0</v>
      </c>
      <c r="L23" s="83">
        <f>-SUMIFS(ENTRY!F$156:BK$156,ENTRY!F$136:BK$136,L20,ENTRY!F$169:BK$169,B19)</f>
        <v>0</v>
      </c>
    </row>
    <row r="24" spans="2:14" x14ac:dyDescent="0.3">
      <c r="B24" s="96" t="s">
        <v>75</v>
      </c>
      <c r="C24" s="97">
        <f ca="1">SUM(C22:C23)</f>
        <v>0</v>
      </c>
      <c r="D24" s="98">
        <f ca="1">SUM(D22:D23)</f>
        <v>0</v>
      </c>
      <c r="E24" s="97">
        <f ca="1">SUM(E22:E23)</f>
        <v>5893</v>
      </c>
      <c r="F24" s="98">
        <f ca="1">SUM(F22:F23)</f>
        <v>447768.58610357792</v>
      </c>
      <c r="G24" s="99"/>
      <c r="H24" s="98">
        <f ca="1">SUM(H22:H23)</f>
        <v>0</v>
      </c>
      <c r="I24" s="81"/>
      <c r="J24" s="100" t="s">
        <v>127</v>
      </c>
      <c r="K24" s="101">
        <f ca="1">SUM(K21:K23)</f>
        <v>71637.59</v>
      </c>
      <c r="L24" s="101">
        <f>SUM(L21:L23)</f>
        <v>0</v>
      </c>
      <c r="M24" s="81" t="b">
        <f ca="1">SUMIF(ENTRY!F$3:BK$3,B19,ENTRY!F$157:BK$157)=K24</f>
        <v>1</v>
      </c>
      <c r="N24" s="20" t="b">
        <f>SUMIFS(ENTRY!F$157:BK$157,ENTRY!F$136:BK$136,L20,ENTRY!F$169:BK$169,B19)=L24</f>
        <v>1</v>
      </c>
    </row>
    <row r="25" spans="2:14" x14ac:dyDescent="0.3">
      <c r="C25" s="20" t="b">
        <f ca="1">C24=SUMIF(ENTRY!$G$3:$BI$3,$B19,ENTRY!$G$129:$BI$129)</f>
        <v>1</v>
      </c>
      <c r="D25" s="20" t="b">
        <f ca="1">SUMIF(ENTRY!$G$2:$BI$2,SUMIF(ENTRY!$G$3:$BI$3,$B19,ENTRY!$G$2:$BI$2)+1,ENTRY!$G$134:$BI$134)=D24</f>
        <v>1</v>
      </c>
      <c r="E25" s="20" t="b">
        <f ca="1">SUMIF(ENTRY!$G$3:$BI$3,$B19,ENTRY!$G$165:$BI$165)=E24</f>
        <v>1</v>
      </c>
      <c r="F25" s="20" t="b">
        <f ca="1">SUMIF(ENTRY!$G$2:$BI$2,SUMIF(ENTRY!$G$3:$BI$3,$B19,ENTRY!$G$2:$BI$2)+1,ENTRY!$G$165:$BI$165)=F24</f>
        <v>1</v>
      </c>
      <c r="H25" s="20" t="b">
        <f ca="1">H24=SUMIF(ENTRY!$G$2:$BI$2,SUMIF(ENTRY!$G$3:$BI$3,$B19,ENTRY!$G$2:$BI$2)+2,ENTRY!$G$134:$BI$134)</f>
        <v>1</v>
      </c>
    </row>
    <row r="26" spans="2:14" x14ac:dyDescent="0.3"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</row>
    <row r="27" spans="2:14" x14ac:dyDescent="0.3">
      <c r="B27" s="102">
        <f>B19+1</f>
        <v>46202</v>
      </c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</row>
    <row r="28" spans="2:14" x14ac:dyDescent="0.3">
      <c r="B28" s="195"/>
      <c r="C28" s="240" t="s">
        <v>72</v>
      </c>
      <c r="D28" s="240"/>
      <c r="E28" s="241" t="s">
        <v>35</v>
      </c>
      <c r="F28" s="241"/>
      <c r="G28" s="195"/>
      <c r="H28" s="242" t="s">
        <v>41</v>
      </c>
      <c r="I28" s="195"/>
      <c r="J28" s="195"/>
      <c r="K28" s="199" t="s">
        <v>105</v>
      </c>
      <c r="L28" s="112" t="s">
        <v>106</v>
      </c>
      <c r="M28" s="195"/>
      <c r="N28" s="195"/>
    </row>
    <row r="29" spans="2:14" x14ac:dyDescent="0.3">
      <c r="B29" s="195"/>
      <c r="C29" s="196" t="s">
        <v>71</v>
      </c>
      <c r="D29" s="196" t="s">
        <v>50</v>
      </c>
      <c r="E29" s="197" t="s">
        <v>71</v>
      </c>
      <c r="F29" s="197" t="s">
        <v>50</v>
      </c>
      <c r="G29" s="195"/>
      <c r="H29" s="242"/>
      <c r="I29" s="195"/>
      <c r="J29" s="200" t="s">
        <v>126</v>
      </c>
      <c r="K29" s="203">
        <f>SUMIF(ENTRY!F$3:BK$3,B27,ENTRY!F$137:BK$137)</f>
        <v>71637.59</v>
      </c>
      <c r="L29" s="83">
        <f>SUMIFS(ENTRY!F$137:BK$137,ENTRY!F$136:BK$136,L28,ENTRY!F$169:BK$169,B27)</f>
        <v>0</v>
      </c>
      <c r="M29" s="195"/>
      <c r="N29" s="195"/>
    </row>
    <row r="30" spans="2:14" ht="14.5" x14ac:dyDescent="0.35">
      <c r="B30" s="198" t="s">
        <v>122</v>
      </c>
      <c r="C30" s="208">
        <f ca="1">VLOOKUP($B30,ENTRY!$C$131:$BK$134,SUMIF(ENTRY!$F$3:$BK$3,$B27,ENTRY!$F$2:$BK$2)-2,FALSE)</f>
        <v>13</v>
      </c>
      <c r="D30" s="203">
        <f ca="1">VLOOKUP($B30,ENTRY!$C$131:$BK$134,SUMIF(ENTRY!$F$3:$BK$3,$B27,ENTRY!$F$2:$BK$2)-1,FALSE)</f>
        <v>1565</v>
      </c>
      <c r="E30" s="208">
        <f ca="1">VLOOKUP($B30,ENTRY!$B$162:$BK$165,SUMIF(ENTRY!$F$3:$BK$3,$B27,ENTRY!$F$2:$BK$2)-1,FALSE)</f>
        <v>51</v>
      </c>
      <c r="F30" s="203">
        <f ca="1">VLOOKUP($B30,ENTRY!$B$162:$BK$165,SUMIF(ENTRY!$F$3:$BK$3,$B27,ENTRY!$F$2:$BK$2),FALSE)</f>
        <v>4249.2040909090892</v>
      </c>
      <c r="G30" s="204"/>
      <c r="H30" s="203">
        <f ca="1">VLOOKUP($B30,ENTRY!$C$131:$BK$134,SUMIF(ENTRY!$F$3:$BK$3,$B27,ENTRY!$F$2:$BK$2),FALSE)</f>
        <v>534.39500000000021</v>
      </c>
      <c r="I30" s="195"/>
      <c r="J30" s="200" t="s">
        <v>59</v>
      </c>
      <c r="K30" s="83">
        <f ca="1">D32+SUMIFS(ENTRY!F$139:BK$139,ENTRY!F$136:BK$136,K28,ENTRY!F$169:BK$169,B27)+SUMIFS(ENTRY!F$140:BK$140,ENTRY!F$136:BK$136,K28,ENTRY!F$169:BK$169,B27)+SUMIFS(ENTRY!F$141:BK$141,ENTRY!F$136:BK$136,K28,ENTRY!F$169:BK$169,B27)+SUMIFS(ENTRY!F$142:BK$142,ENTRY!F$136:BK$136,K28,ENTRY!F$169:BK$169,B27)</f>
        <v>5065</v>
      </c>
      <c r="L30" s="83">
        <f>SUMIFS(ENTRY!F$138:BK$138,ENTRY!F$136:BK$136,L28,ENTRY!F$169:BK$169,B27)</f>
        <v>0</v>
      </c>
      <c r="M30" s="195"/>
      <c r="N30" s="195"/>
    </row>
    <row r="31" spans="2:14" ht="14.5" x14ac:dyDescent="0.35">
      <c r="B31" s="198" t="s">
        <v>27</v>
      </c>
      <c r="C31" s="208">
        <f ca="1">VLOOKUP($B31,ENTRY!$C$131:$BK$134,SUMIF(ENTRY!$F$3:$BK$3,$B27,ENTRY!$F$2:$BK$2)-2,FALSE)</f>
        <v>48</v>
      </c>
      <c r="D31" s="203">
        <f ca="1">VLOOKUP($B31,ENTRY!$C$131:$BK$134,SUMIF(ENTRY!$F$3:$BK$3,$B27,ENTRY!$F$2:$BK$2)-1,FALSE)</f>
        <v>3500</v>
      </c>
      <c r="E31" s="208">
        <f ca="1">VLOOKUP($B31,ENTRY!$B$162:$BK$165,SUMIF(ENTRY!$F$3:$BK$3,$B27,ENTRY!$F$2:$BK$2)-1,FALSE)</f>
        <v>5781</v>
      </c>
      <c r="F31" s="203">
        <f ca="1">VLOOKUP($B31,ENTRY!$B$162:$BK$165,SUMIF(ENTRY!$F$3:$BK$3,$B27,ENTRY!$F$2:$BK$2),FALSE)</f>
        <v>439829.77710470505</v>
      </c>
      <c r="G31" s="204"/>
      <c r="H31" s="203">
        <f ca="1">VLOOKUP($B31,ENTRY!$C$131:$BK$134,SUMIF(ENTRY!$F$3:$BK$3,$B27,ENTRY!$F$2:$BK$2),FALSE)</f>
        <v>841.0000920362213</v>
      </c>
      <c r="I31" s="195"/>
      <c r="J31" s="200" t="s">
        <v>60</v>
      </c>
      <c r="K31" s="83">
        <f>-SUMIF(ENTRY!F$3:BK$3,B27,ENTRY!F$138:BK$138)+-SUMIF(ENTRY!F$3:BK$3,B27,ENTRY!F$156:BK$156)</f>
        <v>0</v>
      </c>
      <c r="L31" s="83">
        <f>-SUMIFS(ENTRY!F$156:BK$156,ENTRY!F$136:BK$136,L28,ENTRY!F$169:BK$169,B27)</f>
        <v>0</v>
      </c>
      <c r="M31" s="195"/>
      <c r="N31" s="195"/>
    </row>
    <row r="32" spans="2:14" x14ac:dyDescent="0.3">
      <c r="B32" s="201" t="s">
        <v>75</v>
      </c>
      <c r="C32" s="209">
        <f ca="1">SUM(C30:C31)</f>
        <v>61</v>
      </c>
      <c r="D32" s="205">
        <f ca="1">SUM(D30:D31)</f>
        <v>5065</v>
      </c>
      <c r="E32" s="209">
        <f ca="1">SUM(E30:E31)</f>
        <v>5832</v>
      </c>
      <c r="F32" s="205">
        <f ca="1">SUM(F30:F31)</f>
        <v>444078.98119561415</v>
      </c>
      <c r="G32" s="206"/>
      <c r="H32" s="205">
        <f ca="1">SUM(H30:H31)</f>
        <v>1375.3950920362215</v>
      </c>
      <c r="I32" s="195"/>
      <c r="J32" s="202" t="s">
        <v>127</v>
      </c>
      <c r="K32" s="207">
        <f ca="1">SUM(K29:K31)</f>
        <v>76702.59</v>
      </c>
      <c r="L32" s="101">
        <f>SUM(L29:L31)</f>
        <v>0</v>
      </c>
      <c r="M32" s="195" t="b">
        <f ca="1">SUMIF(ENTRY!F$3:BK$3,B27,ENTRY!F$157:BK$157)=K32</f>
        <v>1</v>
      </c>
      <c r="N32" s="195" t="b">
        <f>SUMIFS(ENTRY!F$157:BK$157,ENTRY!F$136:BK$136,L28,ENTRY!F$169:BK$169,B27)=L32</f>
        <v>1</v>
      </c>
    </row>
    <row r="33" spans="2:14" x14ac:dyDescent="0.3">
      <c r="B33" s="195"/>
      <c r="C33" s="195" t="b">
        <f ca="1">C32=SUMIF(ENTRY!$G$3:$BI$3,$B27,ENTRY!$G$129:$BI$129)</f>
        <v>1</v>
      </c>
      <c r="D33" s="195" t="b">
        <f ca="1">SUMIF(ENTRY!$G$2:$BI$2,SUMIF(ENTRY!$G$3:$BI$3,$B27,ENTRY!$G$2:$BI$2)+1,ENTRY!$G$134:$BI$134)=D32</f>
        <v>1</v>
      </c>
      <c r="E33" s="195" t="b">
        <f ca="1">SUMIF(ENTRY!$G$3:$BI$3,$B27,ENTRY!$G$165:$BI$165)=E32</f>
        <v>1</v>
      </c>
      <c r="F33" s="195" t="b">
        <f ca="1">SUMIF(ENTRY!$G$2:$BI$2,SUMIF(ENTRY!$G$3:$BI$3,$B27,ENTRY!$G$2:$BI$2)+1,ENTRY!$G$165:$BI$165)=F32</f>
        <v>1</v>
      </c>
      <c r="G33" s="195"/>
      <c r="H33" s="195" t="b">
        <f ca="1">H32=SUMIF(ENTRY!$G$2:$BI$2,SUMIF(ENTRY!$G$3:$BI$3,$B27,ENTRY!$G$2:$BI$2)+2,ENTRY!$G$134:$BI$134)</f>
        <v>1</v>
      </c>
      <c r="I33" s="195"/>
      <c r="J33" s="195"/>
      <c r="K33" s="195"/>
      <c r="L33" s="195"/>
      <c r="M33" s="195"/>
      <c r="N33" s="195"/>
    </row>
    <row r="35" spans="2:14" x14ac:dyDescent="0.3">
      <c r="B35" s="102">
        <f>B27+1</f>
        <v>46203</v>
      </c>
    </row>
    <row r="36" spans="2:14" x14ac:dyDescent="0.3">
      <c r="C36" s="236" t="s">
        <v>72</v>
      </c>
      <c r="D36" s="236"/>
      <c r="E36" s="237" t="s">
        <v>35</v>
      </c>
      <c r="F36" s="237"/>
      <c r="H36" s="239" t="s">
        <v>41</v>
      </c>
      <c r="K36" s="112" t="s">
        <v>105</v>
      </c>
      <c r="L36" s="112" t="s">
        <v>106</v>
      </c>
    </row>
    <row r="37" spans="2:14" x14ac:dyDescent="0.3">
      <c r="C37" s="84" t="s">
        <v>71</v>
      </c>
      <c r="D37" s="84" t="s">
        <v>50</v>
      </c>
      <c r="E37" s="85" t="s">
        <v>71</v>
      </c>
      <c r="F37" s="85" t="s">
        <v>50</v>
      </c>
      <c r="H37" s="239"/>
      <c r="J37" s="82" t="s">
        <v>126</v>
      </c>
      <c r="K37" s="83">
        <f>SUMIF(ENTRY!F$3:BK$3,B35,ENTRY!F$137:BK$137)</f>
        <v>76702.59</v>
      </c>
      <c r="L37" s="83">
        <f>SUMIFS(ENTRY!F$137:BK$137,ENTRY!F$136:BK$136,L36,ENTRY!F$169:BK$169,B35)</f>
        <v>0</v>
      </c>
    </row>
    <row r="38" spans="2:14" ht="14.5" x14ac:dyDescent="0.35">
      <c r="B38" t="s">
        <v>122</v>
      </c>
      <c r="C38" s="86">
        <f ca="1">VLOOKUP($B38,ENTRY!$C$131:$BK$134,SUMIF(ENTRY!$F$3:$BK$3,$B35,ENTRY!$F$2:$BK$2)-2,FALSE)</f>
        <v>0</v>
      </c>
      <c r="D38" s="83">
        <f ca="1">VLOOKUP($B38,ENTRY!$C$131:$BK$134,SUMIF(ENTRY!$F$3:$BK$3,$B35,ENTRY!$F$2:$BK$2)-1,FALSE)</f>
        <v>0</v>
      </c>
      <c r="E38" s="86">
        <f ca="1">VLOOKUP($B38,ENTRY!$B$162:$BK$165,SUMIF(ENTRY!$F$3:$BK$3,$B35,ENTRY!$F$2:$BK$2)-1,FALSE)</f>
        <v>51</v>
      </c>
      <c r="F38" s="83">
        <f ca="1">VLOOKUP($B38,ENTRY!$B$162:$BK$165,SUMIF(ENTRY!$F$3:$BK$3,$B35,ENTRY!$F$2:$BK$2),FALSE)</f>
        <v>4249.2040909090892</v>
      </c>
      <c r="H38" s="83">
        <f ca="1">VLOOKUP($B38,ENTRY!$C$131:$BK$134,SUMIF(ENTRY!$F$3:$BK$3,$B35,ENTRY!$F$2:$BK$2),FALSE)</f>
        <v>0</v>
      </c>
      <c r="I38" s="81"/>
      <c r="J38" s="82" t="s">
        <v>59</v>
      </c>
      <c r="K38" s="83">
        <f ca="1">D40+SUMIFS(ENTRY!F$139:BK$139,ENTRY!F$136:BK$136,K36,ENTRY!F$169:BK$169,B35)+SUMIFS(ENTRY!F$140:BK$140,ENTRY!F$136:BK$136,K36,ENTRY!F$169:BK$169,B35)+SUMIFS(ENTRY!F$141:BK$141,ENTRY!F$136:BK$136,K36,ENTRY!F$169:BK$169,B35)+SUMIFS(ENTRY!F$142:BK$142,ENTRY!F$136:BK$136,K36,ENTRY!F$169:BK$169,B35)</f>
        <v>0</v>
      </c>
      <c r="L38" s="83">
        <f>SUMIFS(ENTRY!F$138:BK$138,ENTRY!F$136:BK$136,L36,ENTRY!F$169:BK$169,B35)</f>
        <v>0</v>
      </c>
    </row>
    <row r="39" spans="2:14" ht="14.5" x14ac:dyDescent="0.35">
      <c r="B39" t="s">
        <v>27</v>
      </c>
      <c r="C39" s="86">
        <f ca="1">VLOOKUP($B39,ENTRY!$C$131:$BK$134,SUMIF(ENTRY!$F$3:$BK$3,$B35,ENTRY!$F$2:$BK$2)-2,FALSE)</f>
        <v>0</v>
      </c>
      <c r="D39" s="83">
        <f ca="1">VLOOKUP($B39,ENTRY!$C$131:$BK$134,SUMIF(ENTRY!$F$3:$BK$3,$B35,ENTRY!$F$2:$BK$2)-1,FALSE)</f>
        <v>0</v>
      </c>
      <c r="E39" s="86">
        <f ca="1">VLOOKUP($B39,ENTRY!$B$162:$BK$165,SUMIF(ENTRY!$F$3:$BK$3,$B35,ENTRY!$F$2:$BK$2)-1,FALSE)</f>
        <v>5781</v>
      </c>
      <c r="F39" s="83">
        <f ca="1">VLOOKUP($B39,ENTRY!$B$162:$BK$165,SUMIF(ENTRY!$F$3:$BK$3,$B35,ENTRY!$F$2:$BK$2),FALSE)</f>
        <v>439829.77710470505</v>
      </c>
      <c r="H39" s="83">
        <f ca="1">VLOOKUP($B39,ENTRY!$C$131:$BK$134,SUMIF(ENTRY!$F$3:$BK$3,$B35,ENTRY!$F$2:$BK$2),FALSE)</f>
        <v>0</v>
      </c>
      <c r="I39" s="81"/>
      <c r="J39" s="82" t="s">
        <v>60</v>
      </c>
      <c r="K39" s="83">
        <f>-SUMIF(ENTRY!F$3:BK$3,B35,ENTRY!F$138:BK$138)+-SUMIF(ENTRY!F$3:BK$3,B35,ENTRY!F$156:BK$156)</f>
        <v>0</v>
      </c>
      <c r="L39" s="83">
        <f>-SUMIFS(ENTRY!F$156:BK$156,ENTRY!F$136:BK$136,L36,ENTRY!F$169:BK$169,B35)</f>
        <v>0</v>
      </c>
    </row>
    <row r="40" spans="2:14" x14ac:dyDescent="0.3">
      <c r="B40" s="96" t="s">
        <v>75</v>
      </c>
      <c r="C40" s="97">
        <f ca="1">SUM(C38:C39)</f>
        <v>0</v>
      </c>
      <c r="D40" s="98">
        <f ca="1">SUM(D38:D39)</f>
        <v>0</v>
      </c>
      <c r="E40" s="97">
        <f ca="1">SUM(E38:E39)</f>
        <v>5832</v>
      </c>
      <c r="F40" s="98">
        <f ca="1">SUM(F38:F39)</f>
        <v>444078.98119561415</v>
      </c>
      <c r="G40" s="99"/>
      <c r="H40" s="98">
        <f ca="1">SUM(H38:H39)</f>
        <v>0</v>
      </c>
      <c r="I40" s="81"/>
      <c r="J40" s="100" t="s">
        <v>127</v>
      </c>
      <c r="K40" s="101">
        <f ca="1">SUM(K37:K39)</f>
        <v>76702.59</v>
      </c>
      <c r="L40" s="101">
        <f>SUM(L37:L39)</f>
        <v>0</v>
      </c>
      <c r="M40" s="81" t="b">
        <f ca="1">SUMIF(ENTRY!F$3:BK$3,B35,ENTRY!F$157:BK$157)=K40</f>
        <v>1</v>
      </c>
      <c r="N40" s="20" t="b">
        <f>SUMIFS(ENTRY!F$157:BK$157,ENTRY!F$136:BK$136,L36,ENTRY!F$169:BK$169,B35)=L40</f>
        <v>1</v>
      </c>
    </row>
    <row r="41" spans="2:14" x14ac:dyDescent="0.3">
      <c r="C41" s="20" t="b">
        <f ca="1">C40=SUMIF(ENTRY!$G$3:$BI$3,$B35,ENTRY!$G$129:$BI$129)</f>
        <v>1</v>
      </c>
      <c r="D41" s="20" t="b">
        <f ca="1">SUMIF(ENTRY!$G$2:$BI$2,SUMIF(ENTRY!$G$3:$BI$3,$B35,ENTRY!$G$2:$BI$2)+1,ENTRY!$G$134:$BI$134)=D40</f>
        <v>1</v>
      </c>
      <c r="E41" s="20" t="b">
        <f ca="1">SUMIF(ENTRY!$G$3:$BI$3,$B35,ENTRY!$G$165:$BI$165)=E40</f>
        <v>1</v>
      </c>
      <c r="F41" s="20" t="b">
        <f ca="1">SUMIF(ENTRY!$G$2:$BI$2,SUMIF(ENTRY!$G$3:$BI$3,$B35,ENTRY!$G$2:$BI$2)+1,ENTRY!$G$165:$BI$165)=F40</f>
        <v>1</v>
      </c>
      <c r="H41" s="20" t="b">
        <f ca="1">H40=SUMIF(ENTRY!$G$2:$BI$2,SUMIF(ENTRY!$G$3:$BI$3,$B35,ENTRY!$G$2:$BI$2)+2,ENTRY!$G$134:$BI$134)</f>
        <v>1</v>
      </c>
    </row>
    <row r="43" spans="2:14" x14ac:dyDescent="0.3">
      <c r="B43" s="102">
        <f>B35+1</f>
        <v>46204</v>
      </c>
    </row>
    <row r="44" spans="2:14" x14ac:dyDescent="0.3">
      <c r="C44" s="236" t="s">
        <v>72</v>
      </c>
      <c r="D44" s="236"/>
      <c r="E44" s="237" t="s">
        <v>35</v>
      </c>
      <c r="F44" s="237"/>
      <c r="H44" s="239" t="s">
        <v>41</v>
      </c>
      <c r="K44" s="112" t="s">
        <v>105</v>
      </c>
      <c r="L44" s="112" t="s">
        <v>106</v>
      </c>
    </row>
    <row r="45" spans="2:14" x14ac:dyDescent="0.3">
      <c r="C45" s="84" t="s">
        <v>71</v>
      </c>
      <c r="D45" s="84" t="s">
        <v>50</v>
      </c>
      <c r="E45" s="85" t="s">
        <v>71</v>
      </c>
      <c r="F45" s="85" t="s">
        <v>50</v>
      </c>
      <c r="H45" s="239"/>
      <c r="J45" s="82" t="s">
        <v>126</v>
      </c>
      <c r="K45" s="83">
        <f>SUMIF(ENTRY!F$3:BK$3,B43,ENTRY!F$137:BK$137)</f>
        <v>76702.59</v>
      </c>
      <c r="L45" s="83">
        <f>SUMIFS(ENTRY!F$137:BK$137,ENTRY!F$136:BK$136,L44,ENTRY!F$169:BK$169,B43)</f>
        <v>0</v>
      </c>
    </row>
    <row r="46" spans="2:14" ht="14.5" x14ac:dyDescent="0.35">
      <c r="B46" t="s">
        <v>122</v>
      </c>
      <c r="C46" s="86">
        <f ca="1">VLOOKUP($B46,ENTRY!$C$131:$BK$134,SUMIF(ENTRY!$F$3:$BK$3,$B43,ENTRY!$F$2:$BK$2)-2,FALSE)</f>
        <v>1</v>
      </c>
      <c r="D46" s="83">
        <f ca="1">VLOOKUP($B46,ENTRY!$C$131:$BK$134,SUMIF(ENTRY!$F$3:$BK$3,$B43,ENTRY!$F$2:$BK$2)-1,FALSE)</f>
        <v>100</v>
      </c>
      <c r="E46" s="86">
        <f ca="1">VLOOKUP($B46,ENTRY!$B$162:$BK$165,SUMIF(ENTRY!$F$3:$BK$3,$B43,ENTRY!$F$2:$BK$2)-1,FALSE)</f>
        <v>50</v>
      </c>
      <c r="F46" s="83">
        <f ca="1">VLOOKUP($B46,ENTRY!$B$162:$BK$165,SUMIF(ENTRY!$F$3:$BK$3,$B43,ENTRY!$F$2:$BK$2),FALSE)</f>
        <v>4175.8054545454524</v>
      </c>
      <c r="H46" s="83">
        <f ca="1">VLOOKUP($B46,ENTRY!$C$131:$BK$134,SUMIF(ENTRY!$F$3:$BK$3,$B43,ENTRY!$F$2:$BK$2),FALSE)</f>
        <v>26.601363636363644</v>
      </c>
      <c r="I46" s="81"/>
      <c r="J46" s="82" t="s">
        <v>59</v>
      </c>
      <c r="K46" s="83">
        <f ca="1">D48+SUMIFS(ENTRY!F$139:BK$139,ENTRY!F$136:BK$136,K44,ENTRY!F$169:BK$169,B43)+SUMIFS(ENTRY!F$140:BK$140,ENTRY!F$136:BK$136,K44,ENTRY!F$169:BK$169,B43)+SUMIFS(ENTRY!F$141:BK$141,ENTRY!F$136:BK$136,K44,ENTRY!F$169:BK$169,B43)+SUMIFS(ENTRY!F$142:BK$142,ENTRY!F$136:BK$136,K44,ENTRY!F$169:BK$169,B43)</f>
        <v>10580</v>
      </c>
      <c r="L46" s="83">
        <f>SUMIFS(ENTRY!F$138:BK$138,ENTRY!F$136:BK$136,L44,ENTRY!F$169:BK$169,B43)</f>
        <v>0</v>
      </c>
    </row>
    <row r="47" spans="2:14" ht="14.5" x14ac:dyDescent="0.35">
      <c r="B47" t="s">
        <v>27</v>
      </c>
      <c r="C47" s="86">
        <f ca="1">VLOOKUP($B47,ENTRY!$C$131:$BK$134,SUMIF(ENTRY!$F$3:$BK$3,$B43,ENTRY!$F$2:$BK$2)-2,FALSE)</f>
        <v>120</v>
      </c>
      <c r="D47" s="83">
        <f ca="1">VLOOKUP($B47,ENTRY!$C$131:$BK$134,SUMIF(ENTRY!$F$3:$BK$3,$B43,ENTRY!$F$2:$BK$2)-1,FALSE)</f>
        <v>10480</v>
      </c>
      <c r="E47" s="86">
        <f ca="1">VLOOKUP($B47,ENTRY!$B$162:$BK$165,SUMIF(ENTRY!$F$3:$BK$3,$B43,ENTRY!$F$2:$BK$2)-1,FALSE)</f>
        <v>5661</v>
      </c>
      <c r="F47" s="83">
        <f ca="1">VLOOKUP($B47,ENTRY!$B$162:$BK$165,SUMIF(ENTRY!$F$3:$BK$3,$B43,ENTRY!$F$2:$BK$2),FALSE)</f>
        <v>431525.69511803752</v>
      </c>
      <c r="H47" s="83">
        <f ca="1">VLOOKUP($B47,ENTRY!$C$131:$BK$134,SUMIF(ENTRY!$F$3:$BK$3,$B43,ENTRY!$F$2:$BK$2),FALSE)</f>
        <v>2175.9180133324703</v>
      </c>
      <c r="I47" s="81"/>
      <c r="J47" s="82" t="s">
        <v>60</v>
      </c>
      <c r="K47" s="83">
        <f>-SUMIF(ENTRY!F$3:BK$3,B43,ENTRY!F$138:BK$138)+-SUMIF(ENTRY!F$3:BK$3,B43,ENTRY!F$156:BK$156)</f>
        <v>0</v>
      </c>
      <c r="L47" s="83">
        <f>-SUMIFS(ENTRY!F$156:BK$156,ENTRY!F$136:BK$136,L44,ENTRY!F$169:BK$169,B43)</f>
        <v>0</v>
      </c>
    </row>
    <row r="48" spans="2:14" x14ac:dyDescent="0.3">
      <c r="B48" s="96" t="s">
        <v>75</v>
      </c>
      <c r="C48" s="97">
        <f ca="1">SUM(C46:C47)</f>
        <v>121</v>
      </c>
      <c r="D48" s="98">
        <f ca="1">SUM(D46:D47)</f>
        <v>10580</v>
      </c>
      <c r="E48" s="97">
        <f ca="1">SUM(E46:E47)</f>
        <v>5711</v>
      </c>
      <c r="F48" s="225">
        <f ca="1">SUM(F46:F47)</f>
        <v>435701.500572583</v>
      </c>
      <c r="G48" s="99"/>
      <c r="H48" s="98">
        <f ca="1">SUM(H46:H47)</f>
        <v>2202.519376968834</v>
      </c>
      <c r="I48" s="81"/>
      <c r="J48" s="100" t="s">
        <v>127</v>
      </c>
      <c r="K48" s="101">
        <f ca="1">SUM(K45:K47)</f>
        <v>87282.59</v>
      </c>
      <c r="L48" s="101">
        <f>SUM(L45:L47)</f>
        <v>0</v>
      </c>
      <c r="M48" s="81" t="b">
        <f ca="1">SUMIF(ENTRY!F$3:BK$3,B43,ENTRY!F$157:BK$157)=K48</f>
        <v>1</v>
      </c>
      <c r="N48" s="20" t="b">
        <f>SUMIFS(ENTRY!F$157:BK$157,ENTRY!F$136:BK$136,L44,ENTRY!F$169:BK$169,B43)=L48</f>
        <v>1</v>
      </c>
    </row>
    <row r="49" spans="2:14" x14ac:dyDescent="0.3">
      <c r="C49" s="20" t="b">
        <f ca="1">C48=SUMIF(ENTRY!$G$3:$BI$3,$B43,ENTRY!$G$129:$BI$129)</f>
        <v>1</v>
      </c>
      <c r="D49" s="20" t="b">
        <f ca="1">SUMIF(ENTRY!$G$2:$BI$2,SUMIF(ENTRY!$G$3:$BI$3,$B43,ENTRY!$G$2:$BI$2)+1,ENTRY!$G$134:$BI$134)=D48</f>
        <v>1</v>
      </c>
      <c r="E49" s="20" t="b">
        <f ca="1">SUMIF(ENTRY!$G$3:$BI$3,$B43,ENTRY!$G$165:$BI$165)=E48</f>
        <v>1</v>
      </c>
      <c r="F49" s="20" t="b">
        <f ca="1">SUMIF(ENTRY!$G$2:$BI$2,SUMIF(ENTRY!$G$3:$BI$3,$B43,ENTRY!$G$2:$BI$2)+1,ENTRY!$G$165:$BI$165)=F48</f>
        <v>1</v>
      </c>
      <c r="H49" s="20" t="b">
        <f ca="1">H48=SUMIF(ENTRY!$G$2:$BI$2,SUMIF(ENTRY!$G$3:$BI$3,$B43,ENTRY!$G$2:$BI$2)+2,ENTRY!$G$134:$BI$134)</f>
        <v>1</v>
      </c>
    </row>
    <row r="51" spans="2:14" x14ac:dyDescent="0.3">
      <c r="B51" s="102">
        <f>B43+1</f>
        <v>46205</v>
      </c>
    </row>
    <row r="52" spans="2:14" x14ac:dyDescent="0.3">
      <c r="C52" s="236" t="s">
        <v>72</v>
      </c>
      <c r="D52" s="236"/>
      <c r="E52" s="237" t="s">
        <v>35</v>
      </c>
      <c r="F52" s="237"/>
      <c r="H52" s="239" t="s">
        <v>41</v>
      </c>
      <c r="K52" s="112" t="s">
        <v>105</v>
      </c>
      <c r="L52" s="112" t="s">
        <v>106</v>
      </c>
    </row>
    <row r="53" spans="2:14" x14ac:dyDescent="0.3">
      <c r="C53" s="84" t="s">
        <v>71</v>
      </c>
      <c r="D53" s="84" t="s">
        <v>50</v>
      </c>
      <c r="E53" s="85" t="s">
        <v>71</v>
      </c>
      <c r="F53" s="85" t="s">
        <v>50</v>
      </c>
      <c r="H53" s="239"/>
      <c r="J53" s="82" t="s">
        <v>126</v>
      </c>
      <c r="K53" s="83">
        <f>SUMIF(ENTRY!F$3:BK$3,B51,ENTRY!F$137:BK$137)</f>
        <v>87282.59</v>
      </c>
      <c r="L53" s="83">
        <f>SUMIFS(ENTRY!F$137:BK$137,ENTRY!F$136:BK$136,L52,ENTRY!F$169:BK$169,B51)</f>
        <v>0</v>
      </c>
    </row>
    <row r="54" spans="2:14" ht="14.5" x14ac:dyDescent="0.35">
      <c r="B54" t="s">
        <v>122</v>
      </c>
      <c r="C54" s="86">
        <f ca="1">VLOOKUP($B54,ENTRY!$C$131:$BK$134,SUMIF(ENTRY!$F$3:$BK$3,$B51,ENTRY!$F$2:$BK$2)-2,FALSE)</f>
        <v>7</v>
      </c>
      <c r="D54" s="83">
        <f ca="1">VLOOKUP($B54,ENTRY!$C$131:$BK$134,SUMIF(ENTRY!$F$3:$BK$3,$B51,ENTRY!$F$2:$BK$2)-1,FALSE)</f>
        <v>720</v>
      </c>
      <c r="E54" s="86">
        <f ca="1">VLOOKUP($B54,ENTRY!$B$162:$BK$165,SUMIF(ENTRY!$F$3:$BK$3,$B51,ENTRY!$F$2:$BK$2)-1,FALSE)</f>
        <v>43</v>
      </c>
      <c r="F54" s="83">
        <f ca="1">VLOOKUP($B54,ENTRY!$B$162:$BK$165,SUMIF(ENTRY!$F$3:$BK$3,$B51,ENTRY!$F$2:$BK$2),FALSE)</f>
        <v>3662.0149999999981</v>
      </c>
      <c r="H54" s="83">
        <f ca="1">VLOOKUP($B54,ENTRY!$C$131:$BK$134,SUMIF(ENTRY!$F$3:$BK$3,$B51,ENTRY!$F$2:$BK$2),FALSE)</f>
        <v>206.20954545454555</v>
      </c>
      <c r="I54" s="81"/>
      <c r="J54" s="82" t="s">
        <v>59</v>
      </c>
      <c r="K54" s="83">
        <f ca="1">D56+SUMIFS(ENTRY!F$139:BK$139,ENTRY!F$136:BK$136,K52,ENTRY!F$169:BK$169,B51)+SUMIFS(ENTRY!F$140:BK$140,ENTRY!F$136:BK$136,K52,ENTRY!F$169:BK$169,B51)+SUMIFS(ENTRY!F$141:BK$141,ENTRY!F$136:BK$136,K52,ENTRY!F$169:BK$169,B51)+SUMIFS(ENTRY!F$142:BK$142,ENTRY!F$136:BK$136,K52,ENTRY!F$169:BK$169,B51)</f>
        <v>5150</v>
      </c>
      <c r="L54" s="83">
        <f>SUMIFS(ENTRY!F$138:BK$138,ENTRY!F$136:BK$136,L52,ENTRY!F$169:BK$169,B51)</f>
        <v>0</v>
      </c>
    </row>
    <row r="55" spans="2:14" ht="14.5" x14ac:dyDescent="0.35">
      <c r="B55" t="s">
        <v>27</v>
      </c>
      <c r="C55" s="86">
        <f ca="1">VLOOKUP($B55,ENTRY!$C$131:$BK$134,SUMIF(ENTRY!$F$3:$BK$3,$B51,ENTRY!$F$2:$BK$2)-2,FALSE)</f>
        <v>56</v>
      </c>
      <c r="D55" s="83">
        <f ca="1">VLOOKUP($B55,ENTRY!$C$131:$BK$134,SUMIF(ENTRY!$F$3:$BK$3,$B51,ENTRY!$F$2:$BK$2)-1,FALSE)</f>
        <v>4430</v>
      </c>
      <c r="E55" s="86">
        <f ca="1">VLOOKUP($B55,ENTRY!$B$162:$BK$165,SUMIF(ENTRY!$F$3:$BK$3,$B51,ENTRY!$F$2:$BK$2)-1,FALSE)</f>
        <v>5605</v>
      </c>
      <c r="F55" s="83">
        <f ca="1">VLOOKUP($B55,ENTRY!$B$162:$BK$165,SUMIF(ENTRY!$F$3:$BK$3,$B51,ENTRY!$F$2:$BK$2),FALSE)</f>
        <v>428165.60686726775</v>
      </c>
      <c r="H55" s="83">
        <f ca="1">VLOOKUP($B55,ENTRY!$C$131:$BK$134,SUMIF(ENTRY!$F$3:$BK$3,$B51,ENTRY!$F$2:$BK$2),FALSE)</f>
        <v>1069.9117492302598</v>
      </c>
      <c r="I55" s="81"/>
      <c r="J55" s="82" t="s">
        <v>60</v>
      </c>
      <c r="K55" s="83">
        <f>-SUMIF(ENTRY!F$3:BK$3,B51,ENTRY!F$138:BK$138)+-SUMIF(ENTRY!F$3:BK$3,B51,ENTRY!F$156:BK$156)</f>
        <v>0</v>
      </c>
      <c r="L55" s="83">
        <f>-SUMIFS(ENTRY!F$156:BK$156,ENTRY!F$136:BK$136,L52,ENTRY!F$169:BK$169,B51)</f>
        <v>0</v>
      </c>
    </row>
    <row r="56" spans="2:14" x14ac:dyDescent="0.3">
      <c r="B56" s="96" t="s">
        <v>75</v>
      </c>
      <c r="C56" s="97">
        <f ca="1">SUM(C54:C55)</f>
        <v>63</v>
      </c>
      <c r="D56" s="98">
        <f ca="1">SUM(D54:D55)</f>
        <v>5150</v>
      </c>
      <c r="E56" s="97">
        <f ca="1">SUM(E54:E55)</f>
        <v>5648</v>
      </c>
      <c r="F56" s="98">
        <f ca="1">SUM(F54:F55)</f>
        <v>431827.62186726776</v>
      </c>
      <c r="G56" s="99"/>
      <c r="H56" s="98">
        <f ca="1">SUM(H54:H55)</f>
        <v>1276.1212946848054</v>
      </c>
      <c r="I56" s="81"/>
      <c r="J56" s="100" t="s">
        <v>127</v>
      </c>
      <c r="K56" s="101">
        <f ca="1">SUM(K53:K55)</f>
        <v>92432.59</v>
      </c>
      <c r="L56" s="101">
        <f>SUM(L53:L55)</f>
        <v>0</v>
      </c>
      <c r="M56" s="81" t="b">
        <f ca="1">SUMIF(ENTRY!F$3:BK$3,B51,ENTRY!F$157:BK$157)=K56</f>
        <v>1</v>
      </c>
      <c r="N56" s="20" t="b">
        <f>SUMIFS(ENTRY!F$157:BK$157,ENTRY!F$136:BK$136,L52,ENTRY!F$169:BK$169,B51)=L56</f>
        <v>1</v>
      </c>
    </row>
    <row r="57" spans="2:14" x14ac:dyDescent="0.3">
      <c r="C57" s="20" t="b">
        <f ca="1">C56=SUMIF(ENTRY!$G$3:$BI$3,$B51,ENTRY!$G$129:$BI$129)</f>
        <v>1</v>
      </c>
      <c r="D57" s="20" t="b">
        <f ca="1">SUMIF(ENTRY!$G$2:$BI$2,SUMIF(ENTRY!$G$3:$BI$3,$B51,ENTRY!$G$2:$BI$2)+1,ENTRY!$G$134:$BI$134)=D56</f>
        <v>1</v>
      </c>
      <c r="E57" s="20" t="b">
        <f ca="1">SUMIF(ENTRY!$G$3:$BI$3,$B51,ENTRY!$G$165:$BI$165)=E56</f>
        <v>1</v>
      </c>
      <c r="F57" s="20" t="b">
        <f ca="1">SUMIF(ENTRY!$G$2:$BI$2,SUMIF(ENTRY!$G$3:$BI$3,$B51,ENTRY!$G$2:$BI$2)+1,ENTRY!$G$165:$BI$165)=F56</f>
        <v>1</v>
      </c>
      <c r="H57" s="20" t="b">
        <f ca="1">H56=SUMIF(ENTRY!$G$2:$BI$2,SUMIF(ENTRY!$G$3:$BI$3,$B51,ENTRY!$G$2:$BI$2)+2,ENTRY!$G$134:$BI$134)</f>
        <v>1</v>
      </c>
    </row>
    <row r="59" spans="2:14" x14ac:dyDescent="0.3">
      <c r="B59" s="102">
        <f>B51+1</f>
        <v>46206</v>
      </c>
    </row>
    <row r="60" spans="2:14" x14ac:dyDescent="0.3">
      <c r="C60" s="236" t="s">
        <v>72</v>
      </c>
      <c r="D60" s="236"/>
      <c r="E60" s="237" t="s">
        <v>35</v>
      </c>
      <c r="F60" s="237"/>
      <c r="H60" s="239" t="s">
        <v>41</v>
      </c>
      <c r="K60" s="112" t="s">
        <v>105</v>
      </c>
      <c r="L60" s="112" t="s">
        <v>106</v>
      </c>
    </row>
    <row r="61" spans="2:14" x14ac:dyDescent="0.3">
      <c r="C61" s="84" t="s">
        <v>71</v>
      </c>
      <c r="D61" s="84" t="s">
        <v>50</v>
      </c>
      <c r="E61" s="85" t="s">
        <v>71</v>
      </c>
      <c r="F61" s="85" t="s">
        <v>50</v>
      </c>
      <c r="H61" s="239"/>
      <c r="J61" s="82" t="s">
        <v>126</v>
      </c>
      <c r="K61" s="83">
        <f>SUMIF(ENTRY!F$3:BK$3,B59,ENTRY!F$137:BK$137)</f>
        <v>92432.59</v>
      </c>
      <c r="L61" s="83">
        <f>SUMIFS(ENTRY!F$137:BK$137,ENTRY!F$136:BK$136,L60,ENTRY!F$169:BK$169,B59)</f>
        <v>0</v>
      </c>
    </row>
    <row r="62" spans="2:14" ht="14.5" x14ac:dyDescent="0.35">
      <c r="B62" t="s">
        <v>122</v>
      </c>
      <c r="C62" s="86">
        <f ca="1">VLOOKUP($B62,ENTRY!$C$131:$BK$134,SUMIF(ENTRY!$F$3:$BK$3,$B59,ENTRY!$F$2:$BK$2)-2,FALSE)</f>
        <v>1</v>
      </c>
      <c r="D62" s="83">
        <f ca="1">VLOOKUP($B62,ENTRY!$C$131:$BK$134,SUMIF(ENTRY!$F$3:$BK$3,$B59,ENTRY!$F$2:$BK$2)-1,FALSE)</f>
        <v>95</v>
      </c>
      <c r="E62" s="86">
        <f ca="1">VLOOKUP($B62,ENTRY!$B$162:$BK$165,SUMIF(ENTRY!$F$3:$BK$3,$B59,ENTRY!$F$2:$BK$2)-1,FALSE)</f>
        <v>42</v>
      </c>
      <c r="F62" s="83">
        <f ca="1">VLOOKUP($B62,ENTRY!$B$162:$BK$165,SUMIF(ENTRY!$F$3:$BK$3,$B59,ENTRY!$F$2:$BK$2),FALSE)</f>
        <v>3614.8699999999981</v>
      </c>
      <c r="H62" s="83">
        <f ca="1">VLOOKUP($B62,ENTRY!$C$131:$BK$134,SUMIF(ENTRY!$F$3:$BK$3,$B59,ENTRY!$F$2:$BK$2),FALSE)</f>
        <v>47.854999999999997</v>
      </c>
      <c r="I62" s="81"/>
      <c r="J62" s="82" t="s">
        <v>59</v>
      </c>
      <c r="K62" s="83">
        <f ca="1">D64+SUMIFS(ENTRY!F$139:BK$139,ENTRY!F$136:BK$136,K60,ENTRY!F$169:BK$169,B59)+SUMIFS(ENTRY!F$140:BK$140,ENTRY!F$136:BK$136,K60,ENTRY!F$169:BK$169,B59)+SUMIFS(ENTRY!F$141:BK$141,ENTRY!F$136:BK$136,K60,ENTRY!F$169:BK$169,B59)+SUMIFS(ENTRY!F$142:BK$142,ENTRY!F$136:BK$136,K60,ENTRY!F$169:BK$169,B59)</f>
        <v>6579.99</v>
      </c>
      <c r="L62" s="83">
        <f>SUMIFS(ENTRY!F$138:BK$138,ENTRY!F$136:BK$136,L60,ENTRY!F$169:BK$169,B59)</f>
        <v>0</v>
      </c>
    </row>
    <row r="63" spans="2:14" ht="14.5" x14ac:dyDescent="0.35">
      <c r="B63" t="s">
        <v>27</v>
      </c>
      <c r="C63" s="86">
        <f ca="1">VLOOKUP($B63,ENTRY!$C$131:$BK$134,SUMIF(ENTRY!$F$3:$BK$3,$B59,ENTRY!$F$2:$BK$2)-2,FALSE)</f>
        <v>70</v>
      </c>
      <c r="D63" s="83">
        <f ca="1">VLOOKUP($B63,ENTRY!$C$131:$BK$134,SUMIF(ENTRY!$F$3:$BK$3,$B59,ENTRY!$F$2:$BK$2)-1,FALSE)</f>
        <v>6484.99</v>
      </c>
      <c r="E63" s="86">
        <f ca="1">VLOOKUP($B63,ENTRY!$B$162:$BK$165,SUMIF(ENTRY!$F$3:$BK$3,$B59,ENTRY!$F$2:$BK$2)-1,FALSE)</f>
        <v>5535</v>
      </c>
      <c r="F63" s="83">
        <f ca="1">VLOOKUP($B63,ENTRY!$B$162:$BK$165,SUMIF(ENTRY!$F$3:$BK$3,$B59,ENTRY!$F$2:$BK$2),FALSE)</f>
        <v>422925.10678812535</v>
      </c>
      <c r="H63" s="83">
        <f ca="1">VLOOKUP($B63,ENTRY!$C$131:$BK$134,SUMIF(ENTRY!$F$3:$BK$3,$B59,ENTRY!$F$2:$BK$2),FALSE)</f>
        <v>1244.4899208576337</v>
      </c>
      <c r="I63" s="81"/>
      <c r="J63" s="82" t="s">
        <v>60</v>
      </c>
      <c r="K63" s="83">
        <f>-SUMIF(ENTRY!F$3:BK$3,B59,ENTRY!F$138:BK$138)+-SUMIF(ENTRY!F$3:BK$3,B59,ENTRY!F$156:BK$156)</f>
        <v>0</v>
      </c>
      <c r="L63" s="83">
        <f>-SUMIFS(ENTRY!F$156:BK$156,ENTRY!F$136:BK$136,L60,ENTRY!F$169:BK$169,B59)</f>
        <v>0</v>
      </c>
    </row>
    <row r="64" spans="2:14" x14ac:dyDescent="0.3">
      <c r="B64" s="96" t="s">
        <v>75</v>
      </c>
      <c r="C64" s="97">
        <f ca="1">SUM(C62:C63)</f>
        <v>71</v>
      </c>
      <c r="D64" s="98">
        <f ca="1">SUM(D62:D63)</f>
        <v>6579.99</v>
      </c>
      <c r="E64" s="97">
        <f ca="1">SUM(E62:E63)</f>
        <v>5577</v>
      </c>
      <c r="F64" s="98">
        <f ca="1">SUM(F62:F63)</f>
        <v>426539.97678812535</v>
      </c>
      <c r="G64" s="99"/>
      <c r="H64" s="98">
        <f ca="1">SUM(H62:H63)</f>
        <v>1292.3449208576337</v>
      </c>
      <c r="I64" s="81"/>
      <c r="J64" s="100" t="s">
        <v>127</v>
      </c>
      <c r="K64" s="101">
        <f ca="1">SUM(K61:K63)</f>
        <v>99012.58</v>
      </c>
      <c r="L64" s="101">
        <f>SUM(L61:L63)</f>
        <v>0</v>
      </c>
      <c r="M64" s="81" t="b">
        <f ca="1">SUMIF(ENTRY!F$3:BK$3,B59,ENTRY!F$157:BK$157)=K64</f>
        <v>1</v>
      </c>
      <c r="N64" s="20" t="b">
        <f>SUMIFS(ENTRY!F$157:BK$157,ENTRY!F$136:BK$136,L60,ENTRY!F$169:BK$169,B59)=L64</f>
        <v>1</v>
      </c>
    </row>
    <row r="65" spans="2:14" x14ac:dyDescent="0.3">
      <c r="C65" s="20" t="b">
        <f ca="1">C64=SUMIF(ENTRY!$G$3:$BI$3,$B59,ENTRY!$G$129:$BI$129)</f>
        <v>1</v>
      </c>
      <c r="D65" s="20" t="b">
        <f ca="1">SUMIF(ENTRY!$G$2:$BI$2,SUMIF(ENTRY!$G$3:$BI$3,$B59,ENTRY!$G$2:$BI$2)+1,ENTRY!$G$134:$BI$134)=D64</f>
        <v>1</v>
      </c>
      <c r="E65" s="20" t="b">
        <f ca="1">SUMIF(ENTRY!$G$3:$BI$3,$B59,ENTRY!$G$165:$BI$165)=E64</f>
        <v>1</v>
      </c>
      <c r="F65" s="20" t="b">
        <f ca="1">SUMIF(ENTRY!$G$2:$BI$2,SUMIF(ENTRY!$G$3:$BI$3,$B59,ENTRY!$G$2:$BI$2)+1,ENTRY!$G$165:$BI$165)=F64</f>
        <v>1</v>
      </c>
      <c r="H65" s="20" t="b">
        <f ca="1">H64=SUMIF(ENTRY!$G$2:$BI$2,SUMIF(ENTRY!$G$3:$BI$3,$B59,ENTRY!$G$2:$BI$2)+2,ENTRY!$G$134:$BI$134)</f>
        <v>1</v>
      </c>
    </row>
    <row r="67" spans="2:14" x14ac:dyDescent="0.3">
      <c r="B67" s="102">
        <f>B59+1</f>
        <v>46207</v>
      </c>
    </row>
    <row r="68" spans="2:14" x14ac:dyDescent="0.3">
      <c r="C68" s="236" t="s">
        <v>72</v>
      </c>
      <c r="D68" s="236"/>
      <c r="E68" s="237" t="s">
        <v>35</v>
      </c>
      <c r="F68" s="237"/>
      <c r="H68" s="238" t="s">
        <v>41</v>
      </c>
      <c r="K68" s="112" t="s">
        <v>105</v>
      </c>
      <c r="L68" s="112" t="s">
        <v>106</v>
      </c>
    </row>
    <row r="69" spans="2:14" x14ac:dyDescent="0.3">
      <c r="C69" s="84" t="s">
        <v>71</v>
      </c>
      <c r="D69" s="84" t="s">
        <v>50</v>
      </c>
      <c r="E69" s="85" t="s">
        <v>71</v>
      </c>
      <c r="F69" s="85" t="s">
        <v>50</v>
      </c>
      <c r="H69" s="238"/>
      <c r="J69" s="82" t="s">
        <v>126</v>
      </c>
      <c r="K69" s="83">
        <f>SUMIF(ENTRY!F$3:BK$3,B67,ENTRY!F$137:BK$137)</f>
        <v>99012.58</v>
      </c>
      <c r="L69" s="83">
        <f>SUMIFS(ENTRY!F$137:BK$137,ENTRY!F$136:BK$136,L68,ENTRY!F$169:BK$169,B67)</f>
        <v>0</v>
      </c>
    </row>
    <row r="70" spans="2:14" ht="14.5" x14ac:dyDescent="0.35">
      <c r="B70" t="s">
        <v>122</v>
      </c>
      <c r="C70" s="86">
        <f ca="1">VLOOKUP($B70,ENTRY!$C$131:$BK$134,SUMIF(ENTRY!$F$3:$BK$3,$B67,ENTRY!$F$2:$BK$2)-2,FALSE)</f>
        <v>2</v>
      </c>
      <c r="D70" s="83">
        <f ca="1">VLOOKUP($B70,ENTRY!$C$131:$BK$134,SUMIF(ENTRY!$F$3:$BK$3,$B67,ENTRY!$F$2:$BK$2)-1,FALSE)</f>
        <v>220</v>
      </c>
      <c r="E70" s="86">
        <f ca="1">VLOOKUP($B70,ENTRY!$B$162:$BK$165,SUMIF(ENTRY!$F$3:$BK$3,$B67,ENTRY!$F$2:$BK$2)-1,FALSE)</f>
        <v>40</v>
      </c>
      <c r="F70" s="83">
        <f ca="1">VLOOKUP($B70,ENTRY!$B$162:$BK$165,SUMIF(ENTRY!$F$3:$BK$3,$B67,ENTRY!$F$2:$BK$2),FALSE)</f>
        <v>3468.0727272727254</v>
      </c>
      <c r="H70" s="83">
        <f ca="1">VLOOKUP($B70,ENTRY!$C$131:$BK$134,SUMIF(ENTRY!$F$3:$BK$3,$B67,ENTRY!$F$2:$BK$2),FALSE)</f>
        <v>73.202727272727287</v>
      </c>
      <c r="I70" s="81"/>
      <c r="J70" s="82" t="s">
        <v>59</v>
      </c>
      <c r="K70" s="83">
        <f ca="1">D72+SUMIFS(ENTRY!F$139:BK$139,ENTRY!F$136:BK$136,K68,ENTRY!F$169:BK$169,B67)+SUMIFS(ENTRY!F$140:BK$140,ENTRY!F$136:BK$136,K68,ENTRY!F$169:BK$169,B67)+SUMIFS(ENTRY!F$141:BK$141,ENTRY!F$136:BK$136,K68,ENTRY!F$169:BK$169,B67)+SUMIFS(ENTRY!F$142:BK$142,ENTRY!F$136:BK$136,K68,ENTRY!F$169:BK$169,B67)</f>
        <v>4765</v>
      </c>
      <c r="L70" s="83">
        <f>SUMIFS(ENTRY!F$138:BK$138,ENTRY!F$136:BK$136,L68,ENTRY!F$169:BK$169,B67)</f>
        <v>0</v>
      </c>
    </row>
    <row r="71" spans="2:14" ht="14.5" x14ac:dyDescent="0.35">
      <c r="B71" t="s">
        <v>27</v>
      </c>
      <c r="C71" s="86">
        <f ca="1">VLOOKUP($B71,ENTRY!$C$131:$BK$134,SUMIF(ENTRY!$F$3:$BK$3,$B67,ENTRY!$F$2:$BK$2)-2,FALSE)</f>
        <v>47</v>
      </c>
      <c r="D71" s="83">
        <f ca="1">VLOOKUP($B71,ENTRY!$C$131:$BK$134,SUMIF(ENTRY!$F$3:$BK$3,$B67,ENTRY!$F$2:$BK$2)-1,FALSE)</f>
        <v>4545</v>
      </c>
      <c r="E71" s="86">
        <f ca="1">VLOOKUP($B71,ENTRY!$B$162:$BK$165,SUMIF(ENTRY!$F$3:$BK$3,$B67,ENTRY!$F$2:$BK$2)-1,FALSE)</f>
        <v>5488</v>
      </c>
      <c r="F71" s="83">
        <f ca="1">VLOOKUP($B71,ENTRY!$B$162:$BK$165,SUMIF(ENTRY!$F$3:$BK$3,$B67,ENTRY!$F$2:$BK$2),FALSE)</f>
        <v>419740.23936586548</v>
      </c>
      <c r="H71" s="83">
        <f ca="1">VLOOKUP($B71,ENTRY!$C$131:$BK$134,SUMIF(ENTRY!$F$3:$BK$3,$B67,ENTRY!$F$2:$BK$2),FALSE)</f>
        <v>1360.132577740118</v>
      </c>
      <c r="I71" s="81"/>
      <c r="J71" s="82" t="s">
        <v>60</v>
      </c>
      <c r="K71" s="83">
        <f>-SUMIF(ENTRY!F$3:BK$3,B67,ENTRY!F$138:BK$138)+-SUMIF(ENTRY!F$3:BK$3,B67,ENTRY!F$156:BK$156)</f>
        <v>0</v>
      </c>
      <c r="L71" s="83">
        <f>-SUMIFS(ENTRY!F$156:BK$156,ENTRY!F$136:BK$136,L68,ENTRY!F$169:BK$169,B67)</f>
        <v>0</v>
      </c>
    </row>
    <row r="72" spans="2:14" x14ac:dyDescent="0.3">
      <c r="B72" s="96" t="s">
        <v>75</v>
      </c>
      <c r="C72" s="97">
        <f ca="1">SUM(C70:C71)</f>
        <v>49</v>
      </c>
      <c r="D72" s="98">
        <f ca="1">SUM(D70:D71)</f>
        <v>4765</v>
      </c>
      <c r="E72" s="97">
        <f ca="1">SUM(E70:E71)</f>
        <v>5528</v>
      </c>
      <c r="F72" s="98">
        <f ca="1">SUM(F70:F71)</f>
        <v>423208.31209313823</v>
      </c>
      <c r="G72" s="99"/>
      <c r="H72" s="98">
        <f ca="1">SUM(H70:H71)</f>
        <v>1433.3353050128453</v>
      </c>
      <c r="I72" s="81"/>
      <c r="J72" s="100" t="s">
        <v>127</v>
      </c>
      <c r="K72" s="101">
        <f ca="1">SUM(K69:K71)</f>
        <v>103777.58</v>
      </c>
      <c r="L72" s="101">
        <f>SUM(L69:L71)</f>
        <v>0</v>
      </c>
      <c r="M72" s="81" t="b">
        <f ca="1">SUMIF(ENTRY!F$3:BK$3,B67,ENTRY!F$157:BK$157)=K72</f>
        <v>1</v>
      </c>
      <c r="N72" s="20" t="b">
        <f>SUMIFS(ENTRY!F$157:BK$157,ENTRY!F$136:BK$136,L68,ENTRY!F$169:BK$169,B67)=L72</f>
        <v>1</v>
      </c>
    </row>
    <row r="73" spans="2:14" x14ac:dyDescent="0.3">
      <c r="C73" s="20" t="b">
        <f ca="1">C72=SUMIF(ENTRY!$G$3:$BI$3,$B67,ENTRY!$G$129:$BI$129)</f>
        <v>1</v>
      </c>
      <c r="D73" s="20" t="b">
        <f ca="1">SUMIF(ENTRY!$G$2:$BI$2,SUMIF(ENTRY!$G$3:$BI$3,$B67,ENTRY!$G$2:$BI$2)+1,ENTRY!$G$134:$BI$134)=D72</f>
        <v>1</v>
      </c>
      <c r="E73" s="20" t="b">
        <f ca="1">SUMIF(ENTRY!$G$3:$BI$3,$B67,ENTRY!$G$165:$BI$165)=E72</f>
        <v>1</v>
      </c>
      <c r="F73" s="20" t="b">
        <f ca="1">SUMIF(ENTRY!$G$2:$BI$2,SUMIF(ENTRY!$G$3:$BI$3,$B67,ENTRY!$G$2:$BI$2)+1,ENTRY!$G$165:$BI$165)=F72</f>
        <v>1</v>
      </c>
      <c r="H73" s="20" t="b">
        <f ca="1">H72=SUMIF(ENTRY!$G$2:$BI$2,SUMIF(ENTRY!$G$3:$BI$3,$B67,ENTRY!$G$2:$BI$2)+2,ENTRY!$G$134:$BI$134)</f>
        <v>1</v>
      </c>
    </row>
    <row r="75" spans="2:14" x14ac:dyDescent="0.3">
      <c r="B75" s="102">
        <f>B67+1</f>
        <v>46208</v>
      </c>
    </row>
    <row r="76" spans="2:14" x14ac:dyDescent="0.3">
      <c r="C76" s="236" t="s">
        <v>72</v>
      </c>
      <c r="D76" s="236"/>
      <c r="E76" s="237" t="s">
        <v>35</v>
      </c>
      <c r="F76" s="237"/>
      <c r="H76" s="238" t="s">
        <v>41</v>
      </c>
      <c r="K76" s="112" t="s">
        <v>105</v>
      </c>
      <c r="L76" s="112" t="s">
        <v>106</v>
      </c>
    </row>
    <row r="77" spans="2:14" x14ac:dyDescent="0.3">
      <c r="C77" s="84" t="s">
        <v>71</v>
      </c>
      <c r="D77" s="84" t="s">
        <v>50</v>
      </c>
      <c r="E77" s="85" t="s">
        <v>71</v>
      </c>
      <c r="F77" s="85" t="s">
        <v>50</v>
      </c>
      <c r="H77" s="238"/>
      <c r="J77" s="82" t="s">
        <v>126</v>
      </c>
      <c r="K77" s="83">
        <f>SUMIF(ENTRY!F$3:BK$3,B75,ENTRY!F$137:BK$137)</f>
        <v>103777.58</v>
      </c>
      <c r="L77" s="83">
        <f>SUMIFS(ENTRY!F$137:BK$137,ENTRY!F$136:BK$136,L76,ENTRY!F$169:BK$169,B75)</f>
        <v>0</v>
      </c>
    </row>
    <row r="78" spans="2:14" ht="14.5" x14ac:dyDescent="0.35">
      <c r="B78" t="s">
        <v>122</v>
      </c>
      <c r="C78" s="86">
        <f ca="1">VLOOKUP($B78,ENTRY!$C$131:$BK$134,SUMIF(ENTRY!$F$3:$BK$3,$B75,ENTRY!$F$2:$BK$2)-2,FALSE)</f>
        <v>0</v>
      </c>
      <c r="D78" s="83">
        <f ca="1">VLOOKUP($B78,ENTRY!$C$131:$BK$134,SUMIF(ENTRY!$F$3:$BK$3,$B75,ENTRY!$F$2:$BK$2)-1,FALSE)</f>
        <v>0</v>
      </c>
      <c r="E78" s="86">
        <f ca="1">VLOOKUP($B78,ENTRY!$B$162:$BK$165,SUMIF(ENTRY!$F$3:$BK$3,$B75,ENTRY!$F$2:$BK$2)-1,FALSE)</f>
        <v>40</v>
      </c>
      <c r="F78" s="83">
        <f ca="1">VLOOKUP($B78,ENTRY!$B$162:$BK$165,SUMIF(ENTRY!$F$3:$BK$3,$B75,ENTRY!$F$2:$BK$2),FALSE)</f>
        <v>3468.0727272727254</v>
      </c>
      <c r="H78" s="83">
        <f ca="1">VLOOKUP($B78,ENTRY!$C$131:$BK$134,SUMIF(ENTRY!$F$3:$BK$3,$B75,ENTRY!$F$2:$BK$2),FALSE)</f>
        <v>0</v>
      </c>
      <c r="I78" s="81"/>
      <c r="J78" s="82" t="s">
        <v>59</v>
      </c>
      <c r="K78" s="83">
        <f ca="1">D80+SUMIFS(ENTRY!F$139:BK$139,ENTRY!F$136:BK$136,K76,ENTRY!F$169:BK$169,B75)+SUMIFS(ENTRY!F$140:BK$140,ENTRY!F$136:BK$136,K76,ENTRY!F$169:BK$169,B75)+SUMIFS(ENTRY!F$141:BK$141,ENTRY!F$136:BK$136,K76,ENTRY!F$169:BK$169,B75)+SUMIFS(ENTRY!F$142:BK$142,ENTRY!F$136:BK$136,K76,ENTRY!F$169:BK$169,B75)</f>
        <v>0</v>
      </c>
      <c r="L78" s="83">
        <f>SUMIFS(ENTRY!F$138:BK$138,ENTRY!F$136:BK$136,L76,ENTRY!F$169:BK$169,B75)</f>
        <v>0</v>
      </c>
    </row>
    <row r="79" spans="2:14" ht="14.5" x14ac:dyDescent="0.35">
      <c r="B79" t="s">
        <v>27</v>
      </c>
      <c r="C79" s="86">
        <f ca="1">VLOOKUP($B79,ENTRY!$C$131:$BK$134,SUMIF(ENTRY!$F$3:$BK$3,$B75,ENTRY!$F$2:$BK$2)-2,FALSE)</f>
        <v>0</v>
      </c>
      <c r="D79" s="83">
        <f ca="1">VLOOKUP($B79,ENTRY!$C$131:$BK$134,SUMIF(ENTRY!$F$3:$BK$3,$B75,ENTRY!$F$2:$BK$2)-1,FALSE)</f>
        <v>0</v>
      </c>
      <c r="E79" s="86">
        <f ca="1">VLOOKUP($B79,ENTRY!$B$162:$BK$165,SUMIF(ENTRY!$F$3:$BK$3,$B75,ENTRY!$F$2:$BK$2)-1,FALSE)</f>
        <v>5488</v>
      </c>
      <c r="F79" s="83">
        <f ca="1">VLOOKUP($B79,ENTRY!$B$162:$BK$165,SUMIF(ENTRY!$F$3:$BK$3,$B75,ENTRY!$F$2:$BK$2),FALSE)</f>
        <v>419740.23936586548</v>
      </c>
      <c r="H79" s="83">
        <f ca="1">VLOOKUP($B79,ENTRY!$C$131:$BK$134,SUMIF(ENTRY!$F$3:$BK$3,$B75,ENTRY!$F$2:$BK$2),FALSE)</f>
        <v>0</v>
      </c>
      <c r="I79" s="81"/>
      <c r="J79" s="82" t="s">
        <v>60</v>
      </c>
      <c r="K79" s="83">
        <f>-SUMIF(ENTRY!F$3:BK$3,B75,ENTRY!F$138:BK$138)+-SUMIF(ENTRY!F$3:BK$3,B75,ENTRY!F$156:BK$156)</f>
        <v>0</v>
      </c>
      <c r="L79" s="83">
        <f>-SUMIFS(ENTRY!F$156:BK$156,ENTRY!F$136:BK$136,L76,ENTRY!F$169:BK$169,B75)</f>
        <v>0</v>
      </c>
    </row>
    <row r="80" spans="2:14" x14ac:dyDescent="0.3">
      <c r="B80" s="96" t="s">
        <v>75</v>
      </c>
      <c r="C80" s="97">
        <f ca="1">SUM(C78:C79)</f>
        <v>0</v>
      </c>
      <c r="D80" s="98">
        <f ca="1">SUM(D78:D79)</f>
        <v>0</v>
      </c>
      <c r="E80" s="97">
        <f ca="1">SUM(E78:E79)</f>
        <v>5528</v>
      </c>
      <c r="F80" s="98">
        <f ca="1">SUM(F78:F79)</f>
        <v>423208.31209313823</v>
      </c>
      <c r="G80" s="99"/>
      <c r="H80" s="98">
        <f ca="1">SUM(H78:H79)</f>
        <v>0</v>
      </c>
      <c r="I80" s="81"/>
      <c r="J80" s="100" t="s">
        <v>127</v>
      </c>
      <c r="K80" s="101">
        <f ca="1">SUM(K77:K79)</f>
        <v>103777.58</v>
      </c>
      <c r="L80" s="101">
        <f>SUM(L77:L79)</f>
        <v>0</v>
      </c>
      <c r="M80" s="81" t="b">
        <f ca="1">SUMIF(ENTRY!F$3:BK$3,B75,ENTRY!F$157:BK$157)=K80</f>
        <v>1</v>
      </c>
      <c r="N80" s="20" t="b">
        <f>SUMIFS(ENTRY!F$157:BK$157,ENTRY!F$136:BK$136,L76,ENTRY!F$169:BK$169,B75)=L80</f>
        <v>1</v>
      </c>
    </row>
    <row r="81" spans="2:14" x14ac:dyDescent="0.3">
      <c r="C81" s="20" t="b">
        <f ca="1">C80=SUMIF(ENTRY!$G$3:$BI$3,$B75,ENTRY!$G$129:$BI$129)</f>
        <v>1</v>
      </c>
      <c r="D81" s="20" t="b">
        <f ca="1">SUMIF(ENTRY!$G$2:$BI$2,SUMIF(ENTRY!$G$3:$BI$3,$B75,ENTRY!$G$2:$BI$2)+1,ENTRY!$G$134:$BI$134)=D80</f>
        <v>1</v>
      </c>
      <c r="E81" s="20" t="b">
        <f ca="1">SUMIF(ENTRY!$G$3:$BI$3,$B75,ENTRY!$G$165:$BI$165)=E80</f>
        <v>1</v>
      </c>
      <c r="F81" s="20" t="b">
        <f ca="1">SUMIF(ENTRY!$G$2:$BI$2,SUMIF(ENTRY!$G$3:$BI$3,$B75,ENTRY!$G$2:$BI$2)+1,ENTRY!$G$165:$BI$165)=F80</f>
        <v>1</v>
      </c>
      <c r="H81" s="20" t="b">
        <f ca="1">H80=SUMIF(ENTRY!$G$2:$BI$2,SUMIF(ENTRY!$G$3:$BI$3,$B75,ENTRY!$G$2:$BI$2)+2,ENTRY!$G$134:$BI$134)</f>
        <v>1</v>
      </c>
    </row>
    <row r="83" spans="2:14" x14ac:dyDescent="0.3">
      <c r="B83" s="102">
        <f>B75+1</f>
        <v>46209</v>
      </c>
    </row>
    <row r="84" spans="2:14" x14ac:dyDescent="0.3">
      <c r="C84" s="236" t="s">
        <v>72</v>
      </c>
      <c r="D84" s="236"/>
      <c r="E84" s="237" t="s">
        <v>35</v>
      </c>
      <c r="F84" s="237"/>
      <c r="H84" s="238" t="s">
        <v>41</v>
      </c>
      <c r="K84" s="112" t="s">
        <v>105</v>
      </c>
      <c r="L84" s="112" t="s">
        <v>106</v>
      </c>
    </row>
    <row r="85" spans="2:14" x14ac:dyDescent="0.3">
      <c r="C85" s="84" t="s">
        <v>71</v>
      </c>
      <c r="D85" s="84" t="s">
        <v>50</v>
      </c>
      <c r="E85" s="85" t="s">
        <v>71</v>
      </c>
      <c r="F85" s="85" t="s">
        <v>50</v>
      </c>
      <c r="H85" s="238"/>
      <c r="J85" s="82" t="s">
        <v>126</v>
      </c>
      <c r="K85" s="83">
        <f>SUMIF(ENTRY!F$3:BK$3,B83,ENTRY!F$137:BK$137)</f>
        <v>103777.58</v>
      </c>
      <c r="L85" s="83">
        <f>SUMIFS(ENTRY!F$137:BK$137,ENTRY!F$136:BK$136,L84,ENTRY!F$169:BK$169,B83)</f>
        <v>0</v>
      </c>
    </row>
    <row r="86" spans="2:14" ht="14.5" x14ac:dyDescent="0.35">
      <c r="B86" t="s">
        <v>122</v>
      </c>
      <c r="C86" s="86">
        <f ca="1">VLOOKUP($B86,ENTRY!$C$131:$BK$134,SUMIF(ENTRY!$F$3:$BK$3,$B83,ENTRY!$F$2:$BK$2)-2,FALSE)</f>
        <v>0</v>
      </c>
      <c r="D86" s="83">
        <f ca="1">VLOOKUP($B86,ENTRY!$C$131:$BK$134,SUMIF(ENTRY!$F$3:$BK$3,$B83,ENTRY!$F$2:$BK$2)-1,FALSE)</f>
        <v>0</v>
      </c>
      <c r="E86" s="86">
        <f ca="1">VLOOKUP($B86,ENTRY!$B$162:$BK$165,SUMIF(ENTRY!$F$3:$BK$3,$B83,ENTRY!$F$2:$BK$2)-1,FALSE)</f>
        <v>40</v>
      </c>
      <c r="F86" s="83">
        <f ca="1">VLOOKUP($B86,ENTRY!$B$162:$BK$165,SUMIF(ENTRY!$F$3:$BK$3,$B83,ENTRY!$F$2:$BK$2),FALSE)</f>
        <v>3468.0727272727254</v>
      </c>
      <c r="H86" s="83">
        <f ca="1">VLOOKUP($B86,ENTRY!$C$131:$BK$134,SUMIF(ENTRY!$F$3:$BK$3,$B83,ENTRY!$F$2:$BK$2),FALSE)</f>
        <v>0</v>
      </c>
      <c r="I86" s="81"/>
      <c r="J86" s="82" t="s">
        <v>59</v>
      </c>
      <c r="K86" s="83">
        <f ca="1">D88+SUMIFS(ENTRY!F$139:BK$139,ENTRY!F$136:BK$136,K84,ENTRY!F$169:BK$169,B83)+SUMIFS(ENTRY!F$140:BK$140,ENTRY!F$136:BK$136,K84,ENTRY!F$169:BK$169,B83)+SUMIFS(ENTRY!F$141:BK$141,ENTRY!F$136:BK$136,K84,ENTRY!F$169:BK$169,B83)+SUMIFS(ENTRY!F$142:BK$142,ENTRY!F$136:BK$136,K84,ENTRY!F$169:BK$169,B83)</f>
        <v>0</v>
      </c>
      <c r="L86" s="83">
        <f>SUMIFS(ENTRY!F$138:BK$138,ENTRY!F$136:BK$136,L84,ENTRY!F$169:BK$169,B83)</f>
        <v>0</v>
      </c>
    </row>
    <row r="87" spans="2:14" ht="14.5" x14ac:dyDescent="0.35">
      <c r="B87" t="s">
        <v>27</v>
      </c>
      <c r="C87" s="86">
        <f ca="1">VLOOKUP($B87,ENTRY!$C$131:$BK$134,SUMIF(ENTRY!$F$3:$BK$3,$B83,ENTRY!$F$2:$BK$2)-2,FALSE)</f>
        <v>0</v>
      </c>
      <c r="D87" s="83">
        <f ca="1">VLOOKUP($B87,ENTRY!$C$131:$BK$134,SUMIF(ENTRY!$F$3:$BK$3,$B83,ENTRY!$F$2:$BK$2)-1,FALSE)</f>
        <v>0</v>
      </c>
      <c r="E87" s="86">
        <f ca="1">VLOOKUP($B87,ENTRY!$B$162:$BK$165,SUMIF(ENTRY!$F$3:$BK$3,$B83,ENTRY!$F$2:$BK$2)-1,FALSE)</f>
        <v>5488</v>
      </c>
      <c r="F87" s="83">
        <f ca="1">VLOOKUP($B87,ENTRY!$B$162:$BK$165,SUMIF(ENTRY!$F$3:$BK$3,$B83,ENTRY!$F$2:$BK$2),FALSE)</f>
        <v>419740.23936586548</v>
      </c>
      <c r="H87" s="83">
        <f ca="1">VLOOKUP($B87,ENTRY!$C$131:$BK$134,SUMIF(ENTRY!$F$3:$BK$3,$B83,ENTRY!$F$2:$BK$2),FALSE)</f>
        <v>0</v>
      </c>
      <c r="I87" s="81"/>
      <c r="J87" s="82" t="s">
        <v>60</v>
      </c>
      <c r="K87" s="83">
        <f>-SUMIF(ENTRY!F$3:BK$3,B83,ENTRY!F$138:BK$138)+-SUMIF(ENTRY!F$3:BK$3,B83,ENTRY!F$156:BK$156)</f>
        <v>0</v>
      </c>
      <c r="L87" s="83">
        <f>-SUMIFS(ENTRY!F$156:BK$156,ENTRY!F$136:BK$136,L84,ENTRY!F$169:BK$169,B83)</f>
        <v>0</v>
      </c>
    </row>
    <row r="88" spans="2:14" x14ac:dyDescent="0.3">
      <c r="B88" s="96" t="s">
        <v>75</v>
      </c>
      <c r="C88" s="97">
        <f ca="1">SUM(C86:C87)</f>
        <v>0</v>
      </c>
      <c r="D88" s="98">
        <f ca="1">SUM(D86:D87)</f>
        <v>0</v>
      </c>
      <c r="E88" s="97">
        <f ca="1">SUM(E86:E87)</f>
        <v>5528</v>
      </c>
      <c r="F88" s="98">
        <f ca="1">SUM(F86:F87)</f>
        <v>423208.31209313823</v>
      </c>
      <c r="G88" s="99"/>
      <c r="H88" s="98">
        <f ca="1">SUM(H86:H87)</f>
        <v>0</v>
      </c>
      <c r="I88" s="81"/>
      <c r="J88" s="100" t="s">
        <v>127</v>
      </c>
      <c r="K88" s="101">
        <f ca="1">SUM(K85:K87)</f>
        <v>103777.58</v>
      </c>
      <c r="L88" s="101">
        <f>SUM(L85:L87)</f>
        <v>0</v>
      </c>
      <c r="M88" s="81" t="b">
        <f ca="1">SUMIF(ENTRY!F$3:BK$3,B83,ENTRY!F$157:BK$157)=K88</f>
        <v>1</v>
      </c>
      <c r="N88" s="20" t="b">
        <f>SUMIFS(ENTRY!F$157:BK$157,ENTRY!F$136:BK$136,L84,ENTRY!F$169:BK$169,B83)=L88</f>
        <v>1</v>
      </c>
    </row>
    <row r="89" spans="2:14" x14ac:dyDescent="0.3">
      <c r="C89" s="20" t="b">
        <f ca="1">C88=SUMIF(ENTRY!$G$3:$BI$3,$B83,ENTRY!$G$129:$BI$129)</f>
        <v>1</v>
      </c>
      <c r="D89" s="20" t="b">
        <f ca="1">SUMIF(ENTRY!$G$2:$BI$2,SUMIF(ENTRY!$G$3:$BI$3,$B83,ENTRY!$G$2:$BI$2)+1,ENTRY!$G$134:$BI$134)=D88</f>
        <v>1</v>
      </c>
      <c r="E89" s="20" t="b">
        <f ca="1">SUMIF(ENTRY!$G$3:$BI$3,$B83,ENTRY!$G$165:$BI$165)=E88</f>
        <v>1</v>
      </c>
      <c r="F89" s="20" t="b">
        <f ca="1">SUMIF(ENTRY!$G$2:$BI$2,SUMIF(ENTRY!$G$3:$BI$3,$B83,ENTRY!$G$2:$BI$2)+1,ENTRY!$G$165:$BI$165)=F88</f>
        <v>1</v>
      </c>
      <c r="H89" s="20" t="b">
        <f ca="1">H88=SUMIF(ENTRY!$G$2:$BI$2,SUMIF(ENTRY!$G$3:$BI$3,$B83,ENTRY!$G$2:$BI$2)+2,ENTRY!$G$134:$BI$134)</f>
        <v>1</v>
      </c>
    </row>
    <row r="91" spans="2:14" x14ac:dyDescent="0.3">
      <c r="B91" s="102">
        <f>B83+1</f>
        <v>46210</v>
      </c>
    </row>
    <row r="92" spans="2:14" x14ac:dyDescent="0.3">
      <c r="C92" s="236" t="s">
        <v>72</v>
      </c>
      <c r="D92" s="236"/>
      <c r="E92" s="237" t="s">
        <v>35</v>
      </c>
      <c r="F92" s="237"/>
      <c r="H92" s="238" t="s">
        <v>41</v>
      </c>
      <c r="K92" s="112" t="s">
        <v>105</v>
      </c>
      <c r="L92" s="112" t="s">
        <v>106</v>
      </c>
    </row>
    <row r="93" spans="2:14" x14ac:dyDescent="0.3">
      <c r="C93" s="84" t="s">
        <v>71</v>
      </c>
      <c r="D93" s="84" t="s">
        <v>50</v>
      </c>
      <c r="E93" s="85" t="s">
        <v>71</v>
      </c>
      <c r="F93" s="85" t="s">
        <v>50</v>
      </c>
      <c r="H93" s="238"/>
      <c r="J93" s="82" t="s">
        <v>126</v>
      </c>
      <c r="K93" s="83">
        <f>SUMIF(ENTRY!F$3:BK$3,B91,ENTRY!F$137:BK$137)</f>
        <v>103777.58</v>
      </c>
      <c r="L93" s="83">
        <f>SUMIFS(ENTRY!F$137:BK$137,ENTRY!F$136:BK$136,L92,ENTRY!F$169:BK$169,B91)</f>
        <v>0</v>
      </c>
    </row>
    <row r="94" spans="2:14" ht="14.5" x14ac:dyDescent="0.35">
      <c r="B94" t="s">
        <v>122</v>
      </c>
      <c r="C94" s="86">
        <f ca="1">VLOOKUP($B94,ENTRY!$C$131:$BK$134,SUMIF(ENTRY!$F$3:$BK$3,$B91,ENTRY!$F$2:$BK$2)-2,FALSE)</f>
        <v>0</v>
      </c>
      <c r="D94" s="83">
        <f ca="1">VLOOKUP($B94,ENTRY!$C$131:$BK$134,SUMIF(ENTRY!$F$3:$BK$3,$B91,ENTRY!$F$2:$BK$2)-1,FALSE)</f>
        <v>0</v>
      </c>
      <c r="E94" s="86">
        <f ca="1">VLOOKUP($B94,ENTRY!$B$162:$BK$165,SUMIF(ENTRY!$F$3:$BK$3,$B91,ENTRY!$F$2:$BK$2)-1,FALSE)</f>
        <v>40</v>
      </c>
      <c r="F94" s="83">
        <f ca="1">VLOOKUP($B94,ENTRY!$B$162:$BK$165,SUMIF(ENTRY!$F$3:$BK$3,$B91,ENTRY!$F$2:$BK$2),FALSE)</f>
        <v>3468.0727272727254</v>
      </c>
      <c r="H94" s="83">
        <f ca="1">VLOOKUP($B94,ENTRY!$C$131:$BK$134,SUMIF(ENTRY!$F$3:$BK$3,$B91,ENTRY!$F$2:$BK$2),FALSE)</f>
        <v>0</v>
      </c>
      <c r="I94" s="81"/>
      <c r="J94" s="82" t="s">
        <v>59</v>
      </c>
      <c r="K94" s="83">
        <f ca="1">D96+SUMIFS(ENTRY!F$139:BK$139,ENTRY!F$136:BK$136,K92,ENTRY!F$169:BK$169,B91)+SUMIFS(ENTRY!F$140:BK$140,ENTRY!F$136:BK$136,K92,ENTRY!F$169:BK$169,B91)+SUMIFS(ENTRY!F$141:BK$141,ENTRY!F$136:BK$136,K92,ENTRY!F$169:BK$169,B91)+SUMIFS(ENTRY!F$142:BK$142,ENTRY!F$136:BK$136,K92,ENTRY!F$169:BK$169,B91)</f>
        <v>0</v>
      </c>
      <c r="L94" s="83">
        <f>SUMIFS(ENTRY!F$138:BK$138,ENTRY!F$136:BK$136,L92,ENTRY!F$169:BK$169,B91)</f>
        <v>0</v>
      </c>
    </row>
    <row r="95" spans="2:14" ht="14.5" x14ac:dyDescent="0.35">
      <c r="B95" t="s">
        <v>27</v>
      </c>
      <c r="C95" s="86">
        <f ca="1">VLOOKUP($B95,ENTRY!$C$131:$BK$134,SUMIF(ENTRY!$F$3:$BK$3,$B91,ENTRY!$F$2:$BK$2)-2,FALSE)</f>
        <v>0</v>
      </c>
      <c r="D95" s="83">
        <f ca="1">VLOOKUP($B95,ENTRY!$C$131:$BK$134,SUMIF(ENTRY!$F$3:$BK$3,$B91,ENTRY!$F$2:$BK$2)-1,FALSE)</f>
        <v>0</v>
      </c>
      <c r="E95" s="86">
        <f ca="1">VLOOKUP($B95,ENTRY!$B$162:$BK$165,SUMIF(ENTRY!$F$3:$BK$3,$B91,ENTRY!$F$2:$BK$2)-1,FALSE)</f>
        <v>5488</v>
      </c>
      <c r="F95" s="83">
        <f ca="1">VLOOKUP($B95,ENTRY!$B$162:$BK$165,SUMIF(ENTRY!$F$3:$BK$3,$B91,ENTRY!$F$2:$BK$2),FALSE)</f>
        <v>419740.23936586548</v>
      </c>
      <c r="H95" s="83">
        <f ca="1">VLOOKUP($B95,ENTRY!$C$131:$BK$134,SUMIF(ENTRY!$F$3:$BK$3,$B91,ENTRY!$F$2:$BK$2),FALSE)</f>
        <v>0</v>
      </c>
      <c r="I95" s="81"/>
      <c r="J95" s="82" t="s">
        <v>60</v>
      </c>
      <c r="K95" s="83">
        <f>-SUMIF(ENTRY!F$3:BK$3,B91,ENTRY!F$138:BK$138)+-SUMIF(ENTRY!F$3:BK$3,B91,ENTRY!F$156:BK$156)</f>
        <v>0</v>
      </c>
      <c r="L95" s="83">
        <f>-SUMIFS(ENTRY!F$156:BK$156,ENTRY!F$136:BK$136,L92,ENTRY!F$169:BK$169,B91)</f>
        <v>0</v>
      </c>
    </row>
    <row r="96" spans="2:14" x14ac:dyDescent="0.3">
      <c r="B96" s="96" t="s">
        <v>75</v>
      </c>
      <c r="C96" s="97">
        <f ca="1">SUM(C94:C95)</f>
        <v>0</v>
      </c>
      <c r="D96" s="98">
        <f ca="1">SUM(D94:D95)</f>
        <v>0</v>
      </c>
      <c r="E96" s="97">
        <f ca="1">SUM(E94:E95)</f>
        <v>5528</v>
      </c>
      <c r="F96" s="98">
        <f ca="1">SUM(F94:F95)</f>
        <v>423208.31209313823</v>
      </c>
      <c r="G96" s="99"/>
      <c r="H96" s="98">
        <f ca="1">SUM(H94:H95)</f>
        <v>0</v>
      </c>
      <c r="I96" s="81"/>
      <c r="J96" s="100" t="s">
        <v>127</v>
      </c>
      <c r="K96" s="101">
        <f ca="1">SUM(K93:K95)</f>
        <v>103777.58</v>
      </c>
      <c r="L96" s="101">
        <f>SUM(L93:L95)</f>
        <v>0</v>
      </c>
      <c r="M96" s="81" t="b">
        <f ca="1">SUMIF(ENTRY!F$3:BK$3,B91,ENTRY!F$157:BK$157)=K96</f>
        <v>1</v>
      </c>
      <c r="N96" s="20" t="b">
        <f>SUMIFS(ENTRY!F$157:BK$157,ENTRY!F$136:BK$136,L92,ENTRY!F$169:BK$169,B91)=L96</f>
        <v>1</v>
      </c>
    </row>
    <row r="97" spans="2:14" x14ac:dyDescent="0.3">
      <c r="C97" s="20" t="b">
        <f ca="1">C96=SUMIF(ENTRY!$G$3:$BI$3,$B91,ENTRY!$G$129:$BI$129)</f>
        <v>1</v>
      </c>
      <c r="D97" s="20" t="b">
        <f ca="1">SUMIF(ENTRY!$G$2:$BI$2,SUMIF(ENTRY!$G$3:$BI$3,$B91,ENTRY!$G$2:$BI$2)+1,ENTRY!$G$134:$BI$134)=D96</f>
        <v>1</v>
      </c>
      <c r="E97" s="20" t="b">
        <f ca="1">SUMIF(ENTRY!$G$3:$BI$3,$B91,ENTRY!$G$165:$BI$165)=E96</f>
        <v>1</v>
      </c>
      <c r="F97" s="20" t="b">
        <f ca="1">SUMIF(ENTRY!$G$2:$BI$2,SUMIF(ENTRY!$G$3:$BI$3,$B91,ENTRY!$G$2:$BI$2)+1,ENTRY!$G$165:$BI$165)=F96</f>
        <v>1</v>
      </c>
      <c r="H97" s="20" t="b">
        <f ca="1">H96=SUMIF(ENTRY!$G$2:$BI$2,SUMIF(ENTRY!$G$3:$BI$3,$B91,ENTRY!$G$2:$BI$2)+2,ENTRY!$G$134:$BI$134)</f>
        <v>1</v>
      </c>
    </row>
    <row r="99" spans="2:14" x14ac:dyDescent="0.3">
      <c r="B99" s="102">
        <f>B91+1</f>
        <v>46211</v>
      </c>
    </row>
    <row r="100" spans="2:14" x14ac:dyDescent="0.3">
      <c r="C100" s="236" t="s">
        <v>72</v>
      </c>
      <c r="D100" s="236"/>
      <c r="E100" s="237" t="s">
        <v>35</v>
      </c>
      <c r="F100" s="237"/>
      <c r="H100" s="238" t="s">
        <v>41</v>
      </c>
      <c r="K100" s="112" t="s">
        <v>105</v>
      </c>
      <c r="L100" s="112" t="s">
        <v>106</v>
      </c>
    </row>
    <row r="101" spans="2:14" x14ac:dyDescent="0.3">
      <c r="C101" s="84" t="s">
        <v>71</v>
      </c>
      <c r="D101" s="84" t="s">
        <v>50</v>
      </c>
      <c r="E101" s="85" t="s">
        <v>71</v>
      </c>
      <c r="F101" s="85" t="s">
        <v>50</v>
      </c>
      <c r="H101" s="238"/>
      <c r="J101" s="82" t="s">
        <v>126</v>
      </c>
      <c r="K101" s="83">
        <f>SUMIF(ENTRY!F$3:BK$3,B99,ENTRY!F$137:BK$137)</f>
        <v>103777.58</v>
      </c>
      <c r="L101" s="83">
        <f>SUMIFS(ENTRY!F$137:BK$137,ENTRY!F$136:BK$136,L100,ENTRY!F$169:BK$169,B99)</f>
        <v>0</v>
      </c>
    </row>
    <row r="102" spans="2:14" ht="14.5" x14ac:dyDescent="0.35">
      <c r="B102" t="s">
        <v>122</v>
      </c>
      <c r="C102" s="86">
        <f ca="1">VLOOKUP($B102,ENTRY!$C$131:$BK$134,SUMIF(ENTRY!$F$3:$BK$3,$B99,ENTRY!$F$2:$BK$2)-2,FALSE)</f>
        <v>0</v>
      </c>
      <c r="D102" s="83">
        <f ca="1">VLOOKUP($B102,ENTRY!$C$131:$BK$134,SUMIF(ENTRY!$F$3:$BK$3,$B99,ENTRY!$F$2:$BK$2)-1,FALSE)</f>
        <v>0</v>
      </c>
      <c r="E102" s="86">
        <f ca="1">VLOOKUP($B102,ENTRY!$B$162:$BK$165,SUMIF(ENTRY!$F$3:$BK$3,$B99,ENTRY!$F$2:$BK$2)-1,FALSE)</f>
        <v>40</v>
      </c>
      <c r="F102" s="83">
        <f ca="1">VLOOKUP($B102,ENTRY!$B$162:$BK$165,SUMIF(ENTRY!$F$3:$BK$3,$B99,ENTRY!$F$2:$BK$2),FALSE)</f>
        <v>3468.0727272727254</v>
      </c>
      <c r="H102" s="83">
        <f ca="1">VLOOKUP($B102,ENTRY!$C$131:$BK$134,SUMIF(ENTRY!$F$3:$BK$3,$B99,ENTRY!$F$2:$BK$2),FALSE)</f>
        <v>0</v>
      </c>
      <c r="I102" s="81"/>
      <c r="J102" s="82" t="s">
        <v>59</v>
      </c>
      <c r="K102" s="83">
        <f ca="1">D104+SUMIFS(ENTRY!F$139:BK$139,ENTRY!F$136:BK$136,K100,ENTRY!F$169:BK$169,B99)+SUMIFS(ENTRY!F$140:BK$140,ENTRY!F$136:BK$136,K100,ENTRY!F$169:BK$169,B99)+SUMIFS(ENTRY!F$141:BK$141,ENTRY!F$136:BK$136,K100,ENTRY!F$169:BK$169,B99)+SUMIFS(ENTRY!F$142:BK$142,ENTRY!F$136:BK$136,K100,ENTRY!F$169:BK$169,B99)</f>
        <v>0</v>
      </c>
      <c r="L102" s="83">
        <f>SUMIFS(ENTRY!F$138:BK$138,ENTRY!F$136:BK$136,L100,ENTRY!F$169:BK$169,B99)</f>
        <v>0</v>
      </c>
    </row>
    <row r="103" spans="2:14" ht="14.5" x14ac:dyDescent="0.35">
      <c r="B103" t="s">
        <v>27</v>
      </c>
      <c r="C103" s="86">
        <f ca="1">VLOOKUP($B103,ENTRY!$C$131:$BK$134,SUMIF(ENTRY!$F$3:$BK$3,$B99,ENTRY!$F$2:$BK$2)-2,FALSE)</f>
        <v>0</v>
      </c>
      <c r="D103" s="83">
        <f ca="1">VLOOKUP($B103,ENTRY!$C$131:$BK$134,SUMIF(ENTRY!$F$3:$BK$3,$B99,ENTRY!$F$2:$BK$2)-1,FALSE)</f>
        <v>0</v>
      </c>
      <c r="E103" s="86">
        <f ca="1">VLOOKUP($B103,ENTRY!$B$162:$BK$165,SUMIF(ENTRY!$F$3:$BK$3,$B99,ENTRY!$F$2:$BK$2)-1,FALSE)</f>
        <v>5488</v>
      </c>
      <c r="F103" s="83">
        <f ca="1">VLOOKUP($B103,ENTRY!$B$162:$BK$165,SUMIF(ENTRY!$F$3:$BK$3,$B99,ENTRY!$F$2:$BK$2),FALSE)</f>
        <v>419740.23936586548</v>
      </c>
      <c r="H103" s="83">
        <f ca="1">VLOOKUP($B103,ENTRY!$C$131:$BK$134,SUMIF(ENTRY!$F$3:$BK$3,$B99,ENTRY!$F$2:$BK$2),FALSE)</f>
        <v>0</v>
      </c>
      <c r="I103" s="81"/>
      <c r="J103" s="82" t="s">
        <v>60</v>
      </c>
      <c r="K103" s="83">
        <f>-SUMIF(ENTRY!F$3:BK$3,B99,ENTRY!F$138:BK$138)+-SUMIF(ENTRY!F$3:BK$3,B99,ENTRY!F$156:BK$156)</f>
        <v>0</v>
      </c>
      <c r="L103" s="83">
        <f>-SUMIFS(ENTRY!F$156:BK$156,ENTRY!F$136:BK$136,L100,ENTRY!F$169:BK$169,B99)</f>
        <v>0</v>
      </c>
    </row>
    <row r="104" spans="2:14" x14ac:dyDescent="0.3">
      <c r="B104" s="96" t="s">
        <v>75</v>
      </c>
      <c r="C104" s="97">
        <f ca="1">SUM(C102:C103)</f>
        <v>0</v>
      </c>
      <c r="D104" s="98">
        <f ca="1">SUM(D102:D103)</f>
        <v>0</v>
      </c>
      <c r="E104" s="97">
        <f ca="1">SUM(E102:E103)</f>
        <v>5528</v>
      </c>
      <c r="F104" s="98">
        <f ca="1">SUM(F102:F103)</f>
        <v>423208.31209313823</v>
      </c>
      <c r="G104" s="99"/>
      <c r="H104" s="98">
        <f ca="1">SUM(H102:H103)</f>
        <v>0</v>
      </c>
      <c r="I104" s="81"/>
      <c r="J104" s="100" t="s">
        <v>127</v>
      </c>
      <c r="K104" s="101">
        <f ca="1">SUM(K101:K103)</f>
        <v>103777.58</v>
      </c>
      <c r="L104" s="101">
        <f>SUM(L101:L103)</f>
        <v>0</v>
      </c>
      <c r="M104" s="81" t="b">
        <f ca="1">SUMIF(ENTRY!F$3:BK$3,B99,ENTRY!F$157:BK$157)=K104</f>
        <v>1</v>
      </c>
      <c r="N104" s="20" t="b">
        <f>SUMIFS(ENTRY!F$157:BK$157,ENTRY!F$136:BK$136,L100,ENTRY!F$169:BK$169,B99)=L104</f>
        <v>1</v>
      </c>
    </row>
    <row r="105" spans="2:14" x14ac:dyDescent="0.3">
      <c r="C105" s="20" t="b">
        <f ca="1">C104=SUMIF(ENTRY!$G$3:$BI$3,$B99,ENTRY!$G$129:$BI$129)</f>
        <v>1</v>
      </c>
      <c r="D105" s="20" t="b">
        <f ca="1">SUMIF(ENTRY!$G$2:$BI$2,SUMIF(ENTRY!$G$3:$BI$3,$B99,ENTRY!$G$2:$BI$2)+1,ENTRY!$G$134:$BI$134)=D104</f>
        <v>1</v>
      </c>
      <c r="E105" s="20" t="b">
        <f ca="1">SUMIF(ENTRY!$G$3:$BI$3,$B99,ENTRY!$G$165:$BI$165)=E104</f>
        <v>1</v>
      </c>
      <c r="F105" s="20" t="b">
        <f ca="1">SUMIF(ENTRY!$G$2:$BI$2,SUMIF(ENTRY!$G$3:$BI$3,$B99,ENTRY!$G$2:$BI$2)+1,ENTRY!$G$165:$BI$165)=F104</f>
        <v>1</v>
      </c>
      <c r="H105" s="20" t="b">
        <f ca="1">H104=SUMIF(ENTRY!$G$2:$BI$2,SUMIF(ENTRY!$G$3:$BI$3,$B99,ENTRY!$G$2:$BI$2)+2,ENTRY!$G$134:$BI$134)</f>
        <v>1</v>
      </c>
    </row>
    <row r="107" spans="2:14" x14ac:dyDescent="0.3">
      <c r="B107" s="102">
        <f>B99+1</f>
        <v>46212</v>
      </c>
    </row>
    <row r="108" spans="2:14" x14ac:dyDescent="0.3">
      <c r="C108" s="236" t="s">
        <v>72</v>
      </c>
      <c r="D108" s="236"/>
      <c r="E108" s="237" t="s">
        <v>35</v>
      </c>
      <c r="F108" s="237"/>
      <c r="H108" s="238" t="s">
        <v>41</v>
      </c>
      <c r="K108" s="112" t="s">
        <v>105</v>
      </c>
      <c r="L108" s="112" t="s">
        <v>106</v>
      </c>
    </row>
    <row r="109" spans="2:14" x14ac:dyDescent="0.3">
      <c r="C109" s="84" t="s">
        <v>71</v>
      </c>
      <c r="D109" s="84" t="s">
        <v>50</v>
      </c>
      <c r="E109" s="85" t="s">
        <v>71</v>
      </c>
      <c r="F109" s="85" t="s">
        <v>50</v>
      </c>
      <c r="H109" s="238"/>
      <c r="J109" s="82" t="s">
        <v>126</v>
      </c>
      <c r="K109" s="83">
        <f>SUMIF(ENTRY!F$3:BK$3,B107,ENTRY!F$137:BK$137)</f>
        <v>103777.58</v>
      </c>
      <c r="L109" s="83">
        <f>SUMIFS(ENTRY!F$137:BK$137,ENTRY!F$136:BK$136,L108,ENTRY!F$169:BK$169,B107)</f>
        <v>0</v>
      </c>
    </row>
    <row r="110" spans="2:14" ht="14.5" x14ac:dyDescent="0.35">
      <c r="B110" t="s">
        <v>122</v>
      </c>
      <c r="C110" s="86">
        <f ca="1">VLOOKUP($B110,ENTRY!$C$131:$BK$134,SUMIF(ENTRY!$F$3:$BK$3,$B107,ENTRY!$F$2:$BK$2)-2,FALSE)</f>
        <v>0</v>
      </c>
      <c r="D110" s="83">
        <f ca="1">VLOOKUP($B110,ENTRY!$C$131:$BK$134,SUMIF(ENTRY!$F$3:$BK$3,$B107,ENTRY!$F$2:$BK$2)-1,FALSE)</f>
        <v>0</v>
      </c>
      <c r="E110" s="86">
        <f ca="1">VLOOKUP($B110,ENTRY!$B$162:$BK$165,SUMIF(ENTRY!$F$3:$BK$3,$B107,ENTRY!$F$2:$BK$2)-1,FALSE)</f>
        <v>40</v>
      </c>
      <c r="F110" s="83">
        <f ca="1">VLOOKUP($B110,ENTRY!$B$162:$BK$165,SUMIF(ENTRY!$F$3:$BK$3,$B107,ENTRY!$F$2:$BK$2),FALSE)</f>
        <v>3468.0727272727254</v>
      </c>
      <c r="H110" s="83">
        <f ca="1">VLOOKUP($B110,ENTRY!$C$131:$BK$134,SUMIF(ENTRY!$F$3:$BK$3,$B107,ENTRY!$F$2:$BK$2),FALSE)</f>
        <v>0</v>
      </c>
      <c r="I110" s="81"/>
      <c r="J110" s="82" t="s">
        <v>59</v>
      </c>
      <c r="K110" s="83">
        <f ca="1">D112+SUMIFS(ENTRY!F$139:BK$139,ENTRY!F$136:BK$136,K108,ENTRY!F$169:BK$169,B107)+SUMIFS(ENTRY!F$140:BK$140,ENTRY!F$136:BK$136,K108,ENTRY!F$169:BK$169,B107)+SUMIFS(ENTRY!F$141:BK$141,ENTRY!F$136:BK$136,K108,ENTRY!F$169:BK$169,B107)+SUMIFS(ENTRY!F$142:BK$142,ENTRY!F$136:BK$136,K108,ENTRY!F$169:BK$169,B107)</f>
        <v>0</v>
      </c>
      <c r="L110" s="83">
        <f>SUMIFS(ENTRY!F$138:BK$138,ENTRY!F$136:BK$136,L108,ENTRY!F$169:BK$169,B107)</f>
        <v>0</v>
      </c>
    </row>
    <row r="111" spans="2:14" ht="14.5" x14ac:dyDescent="0.35">
      <c r="B111" t="s">
        <v>27</v>
      </c>
      <c r="C111" s="86">
        <f ca="1">VLOOKUP($B111,ENTRY!$C$131:$BK$134,SUMIF(ENTRY!$F$3:$BK$3,$B107,ENTRY!$F$2:$BK$2)-2,FALSE)</f>
        <v>0</v>
      </c>
      <c r="D111" s="83">
        <f ca="1">VLOOKUP($B111,ENTRY!$C$131:$BK$134,SUMIF(ENTRY!$F$3:$BK$3,$B107,ENTRY!$F$2:$BK$2)-1,FALSE)</f>
        <v>0</v>
      </c>
      <c r="E111" s="86">
        <f ca="1">VLOOKUP($B111,ENTRY!$B$162:$BK$165,SUMIF(ENTRY!$F$3:$BK$3,$B107,ENTRY!$F$2:$BK$2)-1,FALSE)</f>
        <v>5488</v>
      </c>
      <c r="F111" s="83">
        <f ca="1">VLOOKUP($B111,ENTRY!$B$162:$BK$165,SUMIF(ENTRY!$F$3:$BK$3,$B107,ENTRY!$F$2:$BK$2),FALSE)</f>
        <v>419740.23936586548</v>
      </c>
      <c r="H111" s="83">
        <f ca="1">VLOOKUP($B111,ENTRY!$C$131:$BK$134,SUMIF(ENTRY!$F$3:$BK$3,$B107,ENTRY!$F$2:$BK$2),FALSE)</f>
        <v>0</v>
      </c>
      <c r="I111" s="81"/>
      <c r="J111" s="82" t="s">
        <v>60</v>
      </c>
      <c r="K111" s="83">
        <f>-SUMIF(ENTRY!F$3:BK$3,B107,ENTRY!F$138:BK$138)+-SUMIF(ENTRY!F$3:BK$3,B107,ENTRY!F$156:BK$156)</f>
        <v>0</v>
      </c>
      <c r="L111" s="83">
        <f>-SUMIFS(ENTRY!F$156:BK$156,ENTRY!F$136:BK$136,L108,ENTRY!F$169:BK$169,B107)</f>
        <v>0</v>
      </c>
    </row>
    <row r="112" spans="2:14" x14ac:dyDescent="0.3">
      <c r="B112" s="96" t="s">
        <v>75</v>
      </c>
      <c r="C112" s="97">
        <f ca="1">SUM(C110:C111)</f>
        <v>0</v>
      </c>
      <c r="D112" s="98">
        <f ca="1">SUM(D110:D111)</f>
        <v>0</v>
      </c>
      <c r="E112" s="97">
        <f ca="1">SUM(E110:E111)</f>
        <v>5528</v>
      </c>
      <c r="F112" s="98">
        <f ca="1">SUM(F110:F111)</f>
        <v>423208.31209313823</v>
      </c>
      <c r="G112" s="99"/>
      <c r="H112" s="98">
        <f ca="1">SUM(H110:H111)</f>
        <v>0</v>
      </c>
      <c r="I112" s="81"/>
      <c r="J112" s="100" t="s">
        <v>127</v>
      </c>
      <c r="K112" s="101">
        <f ca="1">SUM(K109:K111)</f>
        <v>103777.58</v>
      </c>
      <c r="L112" s="101">
        <f>SUM(L109:L111)</f>
        <v>0</v>
      </c>
      <c r="M112" s="81" t="b">
        <f ca="1">SUMIF(ENTRY!F$3:BK$3,B107,ENTRY!F$157:BK$157)=K112</f>
        <v>1</v>
      </c>
      <c r="N112" s="20" t="b">
        <f>SUMIFS(ENTRY!F$157:BK$157,ENTRY!F$136:BK$136,L108,ENTRY!F$169:BK$169,B107)=L112</f>
        <v>1</v>
      </c>
    </row>
    <row r="113" spans="2:14" x14ac:dyDescent="0.3">
      <c r="C113" s="20" t="b">
        <f ca="1">C112=SUMIF(ENTRY!$G$3:$BI$3,$B107,ENTRY!$G$129:$BI$129)</f>
        <v>1</v>
      </c>
      <c r="D113" s="20" t="b">
        <f ca="1">SUMIF(ENTRY!$G$2:$BI$2,SUMIF(ENTRY!$G$3:$BI$3,$B107,ENTRY!$G$2:$BI$2)+1,ENTRY!$G$134:$BI$134)=D112</f>
        <v>1</v>
      </c>
      <c r="E113" s="20" t="b">
        <f ca="1">SUMIF(ENTRY!$G$3:$BI$3,$B107,ENTRY!$G$165:$BI$165)=E112</f>
        <v>1</v>
      </c>
      <c r="F113" s="20" t="b">
        <f ca="1">SUMIF(ENTRY!$G$2:$BI$2,SUMIF(ENTRY!$G$3:$BI$3,$B107,ENTRY!$G$2:$BI$2)+1,ENTRY!$G$165:$BI$165)=F112</f>
        <v>1</v>
      </c>
      <c r="H113" s="20" t="b">
        <f ca="1">H112=SUMIF(ENTRY!$G$2:$BI$2,SUMIF(ENTRY!$G$3:$BI$3,$B107,ENTRY!$G$2:$BI$2)+2,ENTRY!$G$134:$BI$134)</f>
        <v>1</v>
      </c>
    </row>
    <row r="115" spans="2:14" x14ac:dyDescent="0.3">
      <c r="B115" s="102">
        <f>B107+1</f>
        <v>46213</v>
      </c>
    </row>
    <row r="116" spans="2:14" x14ac:dyDescent="0.3">
      <c r="C116" s="236" t="s">
        <v>72</v>
      </c>
      <c r="D116" s="236"/>
      <c r="E116" s="237" t="s">
        <v>35</v>
      </c>
      <c r="F116" s="237"/>
      <c r="H116" s="238" t="s">
        <v>41</v>
      </c>
      <c r="K116" s="112" t="s">
        <v>105</v>
      </c>
      <c r="L116" s="112" t="s">
        <v>106</v>
      </c>
    </row>
    <row r="117" spans="2:14" x14ac:dyDescent="0.3">
      <c r="C117" s="84" t="s">
        <v>71</v>
      </c>
      <c r="D117" s="84" t="s">
        <v>50</v>
      </c>
      <c r="E117" s="85" t="s">
        <v>71</v>
      </c>
      <c r="F117" s="85" t="s">
        <v>50</v>
      </c>
      <c r="H117" s="238"/>
      <c r="J117" s="82" t="s">
        <v>126</v>
      </c>
      <c r="K117" s="83">
        <f>SUMIF(ENTRY!F$3:BK$3,B115,ENTRY!F$137:BK$137)</f>
        <v>103777.58</v>
      </c>
      <c r="L117" s="83">
        <f>SUMIFS(ENTRY!F$137:BK$137,ENTRY!F$136:BK$136,L116,ENTRY!F$169:BK$169,B115)</f>
        <v>0</v>
      </c>
    </row>
    <row r="118" spans="2:14" ht="14.5" x14ac:dyDescent="0.35">
      <c r="B118" t="s">
        <v>122</v>
      </c>
      <c r="C118" s="86">
        <f ca="1">VLOOKUP($B118,ENTRY!$C$131:$BK$134,SUMIF(ENTRY!$F$3:$BK$3,$B115,ENTRY!$F$2:$BK$2)-2,FALSE)</f>
        <v>0</v>
      </c>
      <c r="D118" s="83">
        <f ca="1">VLOOKUP($B118,ENTRY!$C$131:$BK$134,SUMIF(ENTRY!$F$3:$BK$3,$B115,ENTRY!$F$2:$BK$2)-1,FALSE)</f>
        <v>0</v>
      </c>
      <c r="E118" s="86">
        <f ca="1">VLOOKUP($B118,ENTRY!$B$162:$BK$165,SUMIF(ENTRY!$F$3:$BK$3,$B115,ENTRY!$F$2:$BK$2)-1,FALSE)</f>
        <v>40</v>
      </c>
      <c r="F118" s="83">
        <f ca="1">VLOOKUP($B118,ENTRY!$B$162:$BK$165,SUMIF(ENTRY!$F$3:$BK$3,$B115,ENTRY!$F$2:$BK$2),FALSE)</f>
        <v>3468.0727272727254</v>
      </c>
      <c r="H118" s="83">
        <f ca="1">VLOOKUP($B118,ENTRY!$C$131:$BK$134,SUMIF(ENTRY!$F$3:$BK$3,$B115,ENTRY!$F$2:$BK$2),FALSE)</f>
        <v>0</v>
      </c>
      <c r="I118" s="81"/>
      <c r="J118" s="82" t="s">
        <v>59</v>
      </c>
      <c r="K118" s="83">
        <f ca="1">D120+SUMIFS(ENTRY!F$139:BK$139,ENTRY!F$136:BK$136,K116,ENTRY!F$169:BK$169,B115)+SUMIFS(ENTRY!F$140:BK$140,ENTRY!F$136:BK$136,K116,ENTRY!F$169:BK$169,B115)+SUMIFS(ENTRY!F$141:BK$141,ENTRY!F$136:BK$136,K116,ENTRY!F$169:BK$169,B115)+SUMIFS(ENTRY!F$142:BK$142,ENTRY!F$136:BK$136,K116,ENTRY!F$169:BK$169,B115)</f>
        <v>0</v>
      </c>
      <c r="L118" s="83">
        <f>SUMIFS(ENTRY!F$138:BK$138,ENTRY!F$136:BK$136,L116,ENTRY!F$169:BK$169,B115)</f>
        <v>0</v>
      </c>
    </row>
    <row r="119" spans="2:14" ht="14.5" x14ac:dyDescent="0.35">
      <c r="B119" t="s">
        <v>27</v>
      </c>
      <c r="C119" s="86">
        <f ca="1">VLOOKUP($B119,ENTRY!$C$131:$BK$134,SUMIF(ENTRY!$F$3:$BK$3,$B115,ENTRY!$F$2:$BK$2)-2,FALSE)</f>
        <v>0</v>
      </c>
      <c r="D119" s="83">
        <f ca="1">VLOOKUP($B119,ENTRY!$C$131:$BK$134,SUMIF(ENTRY!$F$3:$BK$3,$B115,ENTRY!$F$2:$BK$2)-1,FALSE)</f>
        <v>0</v>
      </c>
      <c r="E119" s="86">
        <f ca="1">VLOOKUP($B119,ENTRY!$B$162:$BK$165,SUMIF(ENTRY!$F$3:$BK$3,$B115,ENTRY!$F$2:$BK$2)-1,FALSE)</f>
        <v>5488</v>
      </c>
      <c r="F119" s="83">
        <f ca="1">VLOOKUP($B119,ENTRY!$B$162:$BK$165,SUMIF(ENTRY!$F$3:$BK$3,$B115,ENTRY!$F$2:$BK$2),FALSE)</f>
        <v>419740.23936586548</v>
      </c>
      <c r="H119" s="83">
        <f ca="1">VLOOKUP($B119,ENTRY!$C$131:$BK$134,SUMIF(ENTRY!$F$3:$BK$3,$B115,ENTRY!$F$2:$BK$2),FALSE)</f>
        <v>0</v>
      </c>
      <c r="I119" s="81"/>
      <c r="J119" s="82" t="s">
        <v>60</v>
      </c>
      <c r="K119" s="83">
        <f>-SUMIF(ENTRY!F$3:BK$3,B115,ENTRY!F$138:BK$138)+-SUMIF(ENTRY!F$3:BK$3,B115,ENTRY!F$156:BK$156)</f>
        <v>0</v>
      </c>
      <c r="L119" s="83">
        <f>-SUMIFS(ENTRY!F$156:BK$156,ENTRY!F$136:BK$136,L116,ENTRY!F$169:BK$169,B115)</f>
        <v>0</v>
      </c>
    </row>
    <row r="120" spans="2:14" x14ac:dyDescent="0.3">
      <c r="B120" s="96" t="s">
        <v>75</v>
      </c>
      <c r="C120" s="97">
        <f ca="1">SUM(C118:C119)</f>
        <v>0</v>
      </c>
      <c r="D120" s="98">
        <f ca="1">SUM(D118:D119)</f>
        <v>0</v>
      </c>
      <c r="E120" s="97">
        <f ca="1">SUM(E118:E119)</f>
        <v>5528</v>
      </c>
      <c r="F120" s="98">
        <f ca="1">SUM(F118:F119)</f>
        <v>423208.31209313823</v>
      </c>
      <c r="G120" s="99"/>
      <c r="H120" s="98">
        <f ca="1">SUM(H118:H119)</f>
        <v>0</v>
      </c>
      <c r="I120" s="81"/>
      <c r="J120" s="100" t="s">
        <v>127</v>
      </c>
      <c r="K120" s="101">
        <f ca="1">SUM(K117:K119)</f>
        <v>103777.58</v>
      </c>
      <c r="L120" s="101">
        <f>SUM(L117:L119)</f>
        <v>0</v>
      </c>
      <c r="M120" s="81" t="b">
        <f ca="1">SUMIF(ENTRY!F$3:BK$3,B115,ENTRY!F$157:BK$157)=K120</f>
        <v>1</v>
      </c>
      <c r="N120" s="20" t="b">
        <f>SUMIFS(ENTRY!F$157:BK$157,ENTRY!F$136:BK$136,L116,ENTRY!F$169:BK$169,B115)=L120</f>
        <v>1</v>
      </c>
    </row>
    <row r="121" spans="2:14" x14ac:dyDescent="0.3">
      <c r="C121" s="20" t="b">
        <f ca="1">C120=SUMIF(ENTRY!$G$3:$BI$3,$B115,ENTRY!$G$129:$BI$129)</f>
        <v>1</v>
      </c>
      <c r="D121" s="20" t="b">
        <f ca="1">SUMIF(ENTRY!$G$2:$BI$2,SUMIF(ENTRY!$G$3:$BI$3,$B115,ENTRY!$G$2:$BI$2)+1,ENTRY!$G$134:$BI$134)=D120</f>
        <v>1</v>
      </c>
      <c r="E121" s="20" t="b">
        <f ca="1">SUMIF(ENTRY!$G$3:$BI$3,$B115,ENTRY!$G$165:$BI$165)=E120</f>
        <v>1</v>
      </c>
      <c r="F121" s="20" t="b">
        <f ca="1">SUMIF(ENTRY!$G$2:$BI$2,SUMIF(ENTRY!$G$3:$BI$3,$B115,ENTRY!$G$2:$BI$2)+1,ENTRY!$G$165:$BI$165)=F120</f>
        <v>1</v>
      </c>
      <c r="H121" s="20" t="b">
        <f ca="1">H120=SUMIF(ENTRY!$G$2:$BI$2,SUMIF(ENTRY!$G$3:$BI$3,$B115,ENTRY!$G$2:$BI$2)+2,ENTRY!$G$134:$BI$134)</f>
        <v>1</v>
      </c>
    </row>
    <row r="123" spans="2:14" x14ac:dyDescent="0.3">
      <c r="B123" s="102">
        <f>B115+1</f>
        <v>46214</v>
      </c>
    </row>
    <row r="124" spans="2:14" x14ac:dyDescent="0.3">
      <c r="C124" s="236" t="s">
        <v>72</v>
      </c>
      <c r="D124" s="236"/>
      <c r="E124" s="237" t="s">
        <v>35</v>
      </c>
      <c r="F124" s="237"/>
      <c r="H124" s="238" t="s">
        <v>41</v>
      </c>
      <c r="K124" s="112" t="s">
        <v>105</v>
      </c>
      <c r="L124" s="112" t="s">
        <v>106</v>
      </c>
    </row>
    <row r="125" spans="2:14" x14ac:dyDescent="0.3">
      <c r="C125" s="84" t="s">
        <v>71</v>
      </c>
      <c r="D125" s="84" t="s">
        <v>50</v>
      </c>
      <c r="E125" s="85" t="s">
        <v>71</v>
      </c>
      <c r="F125" s="85" t="s">
        <v>50</v>
      </c>
      <c r="H125" s="238"/>
      <c r="J125" s="82" t="s">
        <v>126</v>
      </c>
      <c r="K125" s="83">
        <f>SUMIF(ENTRY!F$3:BK$3,B123,ENTRY!F$137:BK$137)</f>
        <v>103777.58</v>
      </c>
      <c r="L125" s="83">
        <f>SUMIFS(ENTRY!F$137:BK$137,ENTRY!F$136:BK$136,L124,ENTRY!F$169:BK$169,B123)</f>
        <v>0</v>
      </c>
    </row>
    <row r="126" spans="2:14" ht="14.5" x14ac:dyDescent="0.35">
      <c r="B126" t="s">
        <v>122</v>
      </c>
      <c r="C126" s="86">
        <f ca="1">VLOOKUP($B126,ENTRY!$C$131:$BK$134,SUMIF(ENTRY!$F$3:$BK$3,$B123,ENTRY!$F$2:$BK$2)-2,FALSE)</f>
        <v>0</v>
      </c>
      <c r="D126" s="83">
        <f ca="1">VLOOKUP($B126,ENTRY!$C$131:$BK$134,SUMIF(ENTRY!$F$3:$BK$3,$B123,ENTRY!$F$2:$BK$2)-1,FALSE)</f>
        <v>0</v>
      </c>
      <c r="E126" s="86">
        <f ca="1">VLOOKUP($B126,ENTRY!$B$162:$BK$165,SUMIF(ENTRY!$F$3:$BK$3,$B123,ENTRY!$F$2:$BK$2)-1,FALSE)</f>
        <v>40</v>
      </c>
      <c r="F126" s="83">
        <f ca="1">VLOOKUP($B126,ENTRY!$B$162:$BK$165,SUMIF(ENTRY!$F$3:$BK$3,$B123,ENTRY!$F$2:$BK$2),FALSE)</f>
        <v>3468.0727272727254</v>
      </c>
      <c r="H126" s="83">
        <f ca="1">VLOOKUP($B126,ENTRY!$C$131:$BK$134,SUMIF(ENTRY!$F$3:$BK$3,$B123,ENTRY!$F$2:$BK$2),FALSE)</f>
        <v>0</v>
      </c>
      <c r="I126" s="81"/>
      <c r="J126" s="82" t="s">
        <v>59</v>
      </c>
      <c r="K126" s="83">
        <f ca="1">D128+SUMIFS(ENTRY!F$139:BK$139,ENTRY!F$136:BK$136,K124,ENTRY!F$169:BK$169,B123)+SUMIFS(ENTRY!F$140:BK$140,ENTRY!F$136:BK$136,K124,ENTRY!F$169:BK$169,B123)+SUMIFS(ENTRY!F$141:BK$141,ENTRY!F$136:BK$136,K124,ENTRY!F$169:BK$169,B123)+SUMIFS(ENTRY!F$142:BK$142,ENTRY!F$136:BK$136,K124,ENTRY!F$169:BK$169,B123)</f>
        <v>0</v>
      </c>
      <c r="L126" s="83">
        <f>SUMIFS(ENTRY!F$138:BK$138,ENTRY!F$136:BK$136,L124,ENTRY!F$169:BK$169,B123)</f>
        <v>0</v>
      </c>
    </row>
    <row r="127" spans="2:14" ht="14.5" x14ac:dyDescent="0.35">
      <c r="B127" t="s">
        <v>27</v>
      </c>
      <c r="C127" s="86">
        <f ca="1">VLOOKUP($B127,ENTRY!$C$131:$BK$134,SUMIF(ENTRY!$F$3:$BK$3,$B123,ENTRY!$F$2:$BK$2)-2,FALSE)</f>
        <v>0</v>
      </c>
      <c r="D127" s="83">
        <f ca="1">VLOOKUP($B127,ENTRY!$C$131:$BK$134,SUMIF(ENTRY!$F$3:$BK$3,$B123,ENTRY!$F$2:$BK$2)-1,FALSE)</f>
        <v>0</v>
      </c>
      <c r="E127" s="86">
        <f ca="1">VLOOKUP($B127,ENTRY!$B$162:$BK$165,SUMIF(ENTRY!$F$3:$BK$3,$B123,ENTRY!$F$2:$BK$2)-1,FALSE)</f>
        <v>5488</v>
      </c>
      <c r="F127" s="83">
        <f ca="1">VLOOKUP($B127,ENTRY!$B$162:$BK$165,SUMIF(ENTRY!$F$3:$BK$3,$B123,ENTRY!$F$2:$BK$2),FALSE)</f>
        <v>419740.23936586548</v>
      </c>
      <c r="H127" s="83">
        <f ca="1">VLOOKUP($B127,ENTRY!$C$131:$BK$134,SUMIF(ENTRY!$F$3:$BK$3,$B123,ENTRY!$F$2:$BK$2),FALSE)</f>
        <v>0</v>
      </c>
      <c r="I127" s="81"/>
      <c r="J127" s="82" t="s">
        <v>60</v>
      </c>
      <c r="K127" s="83">
        <f>-SUMIF(ENTRY!F$3:BK$3,B123,ENTRY!F$138:BK$138)+-SUMIF(ENTRY!F$3:BK$3,B123,ENTRY!F$156:BK$156)</f>
        <v>0</v>
      </c>
      <c r="L127" s="83">
        <f>-SUMIFS(ENTRY!F$156:BK$156,ENTRY!F$136:BK$136,L124,ENTRY!F$169:BK$169,B123)</f>
        <v>0</v>
      </c>
    </row>
    <row r="128" spans="2:14" x14ac:dyDescent="0.3">
      <c r="B128" s="96" t="s">
        <v>75</v>
      </c>
      <c r="C128" s="97">
        <f ca="1">SUM(C126:C127)</f>
        <v>0</v>
      </c>
      <c r="D128" s="98">
        <f ca="1">SUM(D126:D127)</f>
        <v>0</v>
      </c>
      <c r="E128" s="97">
        <f ca="1">SUM(E126:E127)</f>
        <v>5528</v>
      </c>
      <c r="F128" s="98">
        <f ca="1">SUM(F126:F127)</f>
        <v>423208.31209313823</v>
      </c>
      <c r="G128" s="99"/>
      <c r="H128" s="98">
        <f ca="1">SUM(H126:H127)</f>
        <v>0</v>
      </c>
      <c r="I128" s="81"/>
      <c r="J128" s="100" t="s">
        <v>127</v>
      </c>
      <c r="K128" s="101">
        <f ca="1">SUM(K125:K127)</f>
        <v>103777.58</v>
      </c>
      <c r="L128" s="101">
        <f>SUM(L125:L127)</f>
        <v>0</v>
      </c>
      <c r="M128" s="81" t="b">
        <f ca="1">SUMIF(ENTRY!F$3:BK$3,B123,ENTRY!F$157:BK$157)=K128</f>
        <v>1</v>
      </c>
      <c r="N128" s="20" t="b">
        <f>SUMIFS(ENTRY!F$157:BK$157,ENTRY!F$136:BK$136,L124,ENTRY!F$169:BK$169,B123)=L128</f>
        <v>1</v>
      </c>
    </row>
    <row r="129" spans="2:14" x14ac:dyDescent="0.3">
      <c r="C129" s="20" t="b">
        <f ca="1">C128=SUMIF(ENTRY!$G$3:$BI$3,$B123,ENTRY!$G$129:$BI$129)</f>
        <v>1</v>
      </c>
      <c r="D129" s="20" t="b">
        <f ca="1">SUMIF(ENTRY!$G$2:$BI$2,SUMIF(ENTRY!$G$3:$BI$3,$B123,ENTRY!$G$2:$BI$2)+1,ENTRY!$G$134:$BI$134)=D128</f>
        <v>1</v>
      </c>
      <c r="E129" s="20" t="b">
        <f ca="1">SUMIF(ENTRY!$G$3:$BI$3,$B123,ENTRY!$G$165:$BI$165)=E128</f>
        <v>1</v>
      </c>
      <c r="F129" s="20" t="b">
        <f ca="1">SUMIF(ENTRY!$G$2:$BI$2,SUMIF(ENTRY!$G$3:$BI$3,$B123,ENTRY!$G$2:$BI$2)+1,ENTRY!$G$165:$BI$165)=F128</f>
        <v>1</v>
      </c>
      <c r="H129" s="20" t="b">
        <f ca="1">H128=SUMIF(ENTRY!$G$2:$BI$2,SUMIF(ENTRY!$G$3:$BI$3,$B123,ENTRY!$G$2:$BI$2)+2,ENTRY!$G$134:$BI$134)</f>
        <v>1</v>
      </c>
    </row>
    <row r="131" spans="2:14" x14ac:dyDescent="0.3">
      <c r="B131" s="102">
        <f>B123+1</f>
        <v>46215</v>
      </c>
    </row>
    <row r="132" spans="2:14" x14ac:dyDescent="0.3">
      <c r="C132" s="236" t="s">
        <v>72</v>
      </c>
      <c r="D132" s="236"/>
      <c r="E132" s="237" t="s">
        <v>35</v>
      </c>
      <c r="F132" s="237"/>
      <c r="H132" s="238" t="s">
        <v>41</v>
      </c>
      <c r="K132" s="112" t="s">
        <v>105</v>
      </c>
      <c r="L132" s="112" t="s">
        <v>106</v>
      </c>
    </row>
    <row r="133" spans="2:14" x14ac:dyDescent="0.3">
      <c r="C133" s="84" t="s">
        <v>71</v>
      </c>
      <c r="D133" s="84" t="s">
        <v>50</v>
      </c>
      <c r="E133" s="85" t="s">
        <v>71</v>
      </c>
      <c r="F133" s="85" t="s">
        <v>50</v>
      </c>
      <c r="H133" s="238"/>
      <c r="J133" s="82" t="s">
        <v>126</v>
      </c>
      <c r="K133" s="83">
        <f>SUMIF(ENTRY!F$3:BK$3,B131,ENTRY!F$137:BK$137)</f>
        <v>103777.58</v>
      </c>
      <c r="L133" s="83">
        <f>SUMIFS(ENTRY!F$137:BK$137,ENTRY!F$136:BK$136,L132,ENTRY!F$169:BK$169,B131)</f>
        <v>0</v>
      </c>
    </row>
    <row r="134" spans="2:14" ht="14.5" x14ac:dyDescent="0.35">
      <c r="B134" t="s">
        <v>122</v>
      </c>
      <c r="C134" s="86">
        <f ca="1">VLOOKUP($B134,ENTRY!$C$131:$BK$134,SUMIF(ENTRY!$F$3:$BK$3,$B131,ENTRY!$F$2:$BK$2)-2,FALSE)</f>
        <v>0</v>
      </c>
      <c r="D134" s="83">
        <f ca="1">VLOOKUP($B134,ENTRY!$C$131:$BK$134,SUMIF(ENTRY!$F$3:$BK$3,$B131,ENTRY!$F$2:$BK$2)-1,FALSE)</f>
        <v>0</v>
      </c>
      <c r="E134" s="86">
        <f ca="1">VLOOKUP($B134,ENTRY!$B$162:$BK$165,SUMIF(ENTRY!$F$3:$BK$3,$B131,ENTRY!$F$2:$BK$2)-1,FALSE)</f>
        <v>40</v>
      </c>
      <c r="F134" s="83">
        <f ca="1">VLOOKUP($B134,ENTRY!$B$162:$BK$165,SUMIF(ENTRY!$F$3:$BK$3,$B131,ENTRY!$F$2:$BK$2),FALSE)</f>
        <v>3468.0727272727254</v>
      </c>
      <c r="H134" s="83">
        <f ca="1">VLOOKUP($B134,ENTRY!$C$131:$BK$134,SUMIF(ENTRY!$F$3:$BK$3,$B131,ENTRY!$F$2:$BK$2),FALSE)</f>
        <v>0</v>
      </c>
      <c r="I134" s="81"/>
      <c r="J134" s="82" t="s">
        <v>59</v>
      </c>
      <c r="K134" s="83">
        <f ca="1">D136+SUMIFS(ENTRY!F$139:BK$139,ENTRY!F$136:BK$136,K132,ENTRY!F$169:BK$169,B131)+SUMIFS(ENTRY!F$140:BK$140,ENTRY!F$136:BK$136,K132,ENTRY!F$169:BK$169,B131)+SUMIFS(ENTRY!F$141:BK$141,ENTRY!F$136:BK$136,K132,ENTRY!F$169:BK$169,B131)+SUMIFS(ENTRY!F$142:BK$142,ENTRY!F$136:BK$136,K132,ENTRY!F$169:BK$169,B131)</f>
        <v>0</v>
      </c>
      <c r="L134" s="83">
        <f>SUMIFS(ENTRY!F$138:BK$138,ENTRY!F$136:BK$136,L132,ENTRY!F$169:BK$169,B131)</f>
        <v>0</v>
      </c>
    </row>
    <row r="135" spans="2:14" ht="14.5" x14ac:dyDescent="0.35">
      <c r="B135" t="s">
        <v>27</v>
      </c>
      <c r="C135" s="86">
        <f ca="1">VLOOKUP($B135,ENTRY!$C$131:$BK$134,SUMIF(ENTRY!$F$3:$BK$3,$B131,ENTRY!$F$2:$BK$2)-2,FALSE)</f>
        <v>0</v>
      </c>
      <c r="D135" s="83">
        <f ca="1">VLOOKUP($B135,ENTRY!$C$131:$BK$134,SUMIF(ENTRY!$F$3:$BK$3,$B131,ENTRY!$F$2:$BK$2)-1,FALSE)</f>
        <v>0</v>
      </c>
      <c r="E135" s="86">
        <f ca="1">VLOOKUP($B135,ENTRY!$B$162:$BK$165,SUMIF(ENTRY!$F$3:$BK$3,$B131,ENTRY!$F$2:$BK$2)-1,FALSE)</f>
        <v>5488</v>
      </c>
      <c r="F135" s="83">
        <f ca="1">VLOOKUP($B135,ENTRY!$B$162:$BK$165,SUMIF(ENTRY!$F$3:$BK$3,$B131,ENTRY!$F$2:$BK$2),FALSE)</f>
        <v>419740.23936586548</v>
      </c>
      <c r="H135" s="83">
        <f ca="1">VLOOKUP($B135,ENTRY!$C$131:$BK$134,SUMIF(ENTRY!$F$3:$BK$3,$B131,ENTRY!$F$2:$BK$2),FALSE)</f>
        <v>0</v>
      </c>
      <c r="I135" s="81"/>
      <c r="J135" s="82" t="s">
        <v>60</v>
      </c>
      <c r="K135" s="83">
        <f>-SUMIF(ENTRY!F$3:BK$3,B131,ENTRY!F$138:BK$138)+-SUMIF(ENTRY!F$3:BK$3,B131,ENTRY!F$156:BK$156)</f>
        <v>0</v>
      </c>
      <c r="L135" s="83">
        <f>-SUMIFS(ENTRY!F$156:BK$156,ENTRY!F$136:BK$136,L132,ENTRY!F$169:BK$169,B131)</f>
        <v>0</v>
      </c>
    </row>
    <row r="136" spans="2:14" x14ac:dyDescent="0.3">
      <c r="B136" s="96" t="s">
        <v>75</v>
      </c>
      <c r="C136" s="97">
        <f ca="1">SUM(C134:C135)</f>
        <v>0</v>
      </c>
      <c r="D136" s="98">
        <f ca="1">SUM(D134:D135)</f>
        <v>0</v>
      </c>
      <c r="E136" s="97">
        <f ca="1">SUM(E134:E135)</f>
        <v>5528</v>
      </c>
      <c r="F136" s="98">
        <f ca="1">SUM(F134:F135)</f>
        <v>423208.31209313823</v>
      </c>
      <c r="G136" s="99"/>
      <c r="H136" s="98">
        <f ca="1">SUM(H134:H135)</f>
        <v>0</v>
      </c>
      <c r="I136" s="81"/>
      <c r="J136" s="100" t="s">
        <v>127</v>
      </c>
      <c r="K136" s="101">
        <f ca="1">SUM(K133:K135)</f>
        <v>103777.58</v>
      </c>
      <c r="L136" s="101">
        <f>SUM(L133:L135)</f>
        <v>0</v>
      </c>
      <c r="M136" s="81" t="b">
        <f ca="1">SUMIF(ENTRY!F$3:BK$3,B131,ENTRY!F$157:BK$157)=K136</f>
        <v>1</v>
      </c>
      <c r="N136" s="20" t="b">
        <f>SUMIFS(ENTRY!F$157:BK$157,ENTRY!F$136:BK$136,L132,ENTRY!F$169:BK$169,B131)=L136</f>
        <v>1</v>
      </c>
    </row>
    <row r="137" spans="2:14" x14ac:dyDescent="0.3">
      <c r="C137" s="20" t="b">
        <f ca="1">C136=SUMIF(ENTRY!$G$3:$BI$3,$B131,ENTRY!$G$129:$BI$129)</f>
        <v>1</v>
      </c>
      <c r="D137" s="20" t="b">
        <f ca="1">SUMIF(ENTRY!$G$2:$BI$2,SUMIF(ENTRY!$G$3:$BI$3,$B131,ENTRY!$G$2:$BI$2)+1,ENTRY!$G$134:$BI$134)=D136</f>
        <v>1</v>
      </c>
      <c r="E137" s="20" t="b">
        <f ca="1">SUMIF(ENTRY!$G$3:$BI$3,$B131,ENTRY!$G$165:$BI$165)=E136</f>
        <v>1</v>
      </c>
      <c r="F137" s="20" t="b">
        <f ca="1">SUMIF(ENTRY!$G$2:$BI$2,SUMIF(ENTRY!$G$3:$BI$3,$B131,ENTRY!$G$2:$BI$2)+1,ENTRY!$G$165:$BI$165)=F136</f>
        <v>1</v>
      </c>
      <c r="H137" s="20" t="b">
        <f ca="1">H136=SUMIF(ENTRY!$G$2:$BI$2,SUMIF(ENTRY!$G$3:$BI$3,$B131,ENTRY!$G$2:$BI$2)+2,ENTRY!$G$134:$BI$134)</f>
        <v>1</v>
      </c>
    </row>
    <row r="139" spans="2:14" x14ac:dyDescent="0.3">
      <c r="B139" s="102">
        <f>B131+1</f>
        <v>46216</v>
      </c>
    </row>
    <row r="140" spans="2:14" x14ac:dyDescent="0.3">
      <c r="C140" s="236" t="s">
        <v>72</v>
      </c>
      <c r="D140" s="236"/>
      <c r="E140" s="237" t="s">
        <v>35</v>
      </c>
      <c r="F140" s="237"/>
      <c r="H140" s="238" t="s">
        <v>41</v>
      </c>
      <c r="K140" s="112" t="s">
        <v>105</v>
      </c>
      <c r="L140" s="112" t="s">
        <v>106</v>
      </c>
    </row>
    <row r="141" spans="2:14" x14ac:dyDescent="0.3">
      <c r="C141" s="84" t="s">
        <v>71</v>
      </c>
      <c r="D141" s="84" t="s">
        <v>50</v>
      </c>
      <c r="E141" s="85" t="s">
        <v>71</v>
      </c>
      <c r="F141" s="85" t="s">
        <v>50</v>
      </c>
      <c r="H141" s="238"/>
      <c r="J141" s="82" t="s">
        <v>126</v>
      </c>
      <c r="K141" s="83">
        <f>SUMIF(ENTRY!F$3:BK$3,B139,ENTRY!F$137:BK$137)</f>
        <v>103777.58</v>
      </c>
      <c r="L141" s="83">
        <f>SUMIFS(ENTRY!F$137:BK$137,ENTRY!F$136:BK$136,L140,ENTRY!F$169:BK$169,B139)</f>
        <v>0</v>
      </c>
    </row>
    <row r="142" spans="2:14" ht="14.5" x14ac:dyDescent="0.35">
      <c r="B142" t="s">
        <v>122</v>
      </c>
      <c r="C142" s="86">
        <f ca="1">VLOOKUP($B142,ENTRY!$C$131:$BK$134,SUMIF(ENTRY!$F$3:$BK$3,$B139,ENTRY!$F$2:$BK$2)-2,FALSE)</f>
        <v>0</v>
      </c>
      <c r="D142" s="83">
        <f ca="1">VLOOKUP($B142,ENTRY!$C$131:$BK$134,SUMIF(ENTRY!$F$3:$BK$3,$B139,ENTRY!$F$2:$BK$2)-1,FALSE)</f>
        <v>0</v>
      </c>
      <c r="E142" s="86">
        <f ca="1">VLOOKUP($B142,ENTRY!$B$162:$BK$165,SUMIF(ENTRY!$F$3:$BK$3,$B139,ENTRY!$F$2:$BK$2)-1,FALSE)</f>
        <v>40</v>
      </c>
      <c r="F142" s="83">
        <f ca="1">VLOOKUP($B142,ENTRY!$B$162:$BK$165,SUMIF(ENTRY!$F$3:$BK$3,$B139,ENTRY!$F$2:$BK$2),FALSE)</f>
        <v>3468.0727272727254</v>
      </c>
      <c r="H142" s="83">
        <f ca="1">VLOOKUP($B142,ENTRY!$C$131:$BK$134,SUMIF(ENTRY!$F$3:$BK$3,$B139,ENTRY!$F$2:$BK$2),FALSE)</f>
        <v>0</v>
      </c>
      <c r="I142" s="81"/>
      <c r="J142" s="82" t="s">
        <v>59</v>
      </c>
      <c r="K142" s="83">
        <f ca="1">D144+SUMIFS(ENTRY!F$139:BK$139,ENTRY!F$136:BK$136,K140,ENTRY!F$169:BK$169,B139)+SUMIFS(ENTRY!F$140:BK$140,ENTRY!F$136:BK$136,K140,ENTRY!F$169:BK$169,B139)+SUMIFS(ENTRY!F$141:BK$141,ENTRY!F$136:BK$136,K140,ENTRY!F$169:BK$169,B139)+SUMIFS(ENTRY!F$142:BK$142,ENTRY!F$136:BK$136,K140,ENTRY!F$169:BK$169,B139)</f>
        <v>0</v>
      </c>
      <c r="L142" s="83">
        <f>SUMIFS(ENTRY!F$138:BK$138,ENTRY!F$136:BK$136,L140,ENTRY!F$169:BK$169,B139)</f>
        <v>0</v>
      </c>
    </row>
    <row r="143" spans="2:14" ht="14.5" x14ac:dyDescent="0.35">
      <c r="B143" t="s">
        <v>27</v>
      </c>
      <c r="C143" s="86">
        <f ca="1">VLOOKUP($B143,ENTRY!$C$131:$BK$134,SUMIF(ENTRY!$F$3:$BK$3,$B139,ENTRY!$F$2:$BK$2)-2,FALSE)</f>
        <v>0</v>
      </c>
      <c r="D143" s="83">
        <f ca="1">VLOOKUP($B143,ENTRY!$C$131:$BK$134,SUMIF(ENTRY!$F$3:$BK$3,$B139,ENTRY!$F$2:$BK$2)-1,FALSE)</f>
        <v>0</v>
      </c>
      <c r="E143" s="86">
        <f ca="1">VLOOKUP($B143,ENTRY!$B$162:$BK$165,SUMIF(ENTRY!$F$3:$BK$3,$B139,ENTRY!$F$2:$BK$2)-1,FALSE)</f>
        <v>5488</v>
      </c>
      <c r="F143" s="83">
        <f ca="1">VLOOKUP($B143,ENTRY!$B$162:$BK$165,SUMIF(ENTRY!$F$3:$BK$3,$B139,ENTRY!$F$2:$BK$2),FALSE)</f>
        <v>419740.23936586548</v>
      </c>
      <c r="H143" s="83">
        <f ca="1">VLOOKUP($B143,ENTRY!$C$131:$BK$134,SUMIF(ENTRY!$F$3:$BK$3,$B139,ENTRY!$F$2:$BK$2),FALSE)</f>
        <v>0</v>
      </c>
      <c r="I143" s="81"/>
      <c r="J143" s="82" t="s">
        <v>60</v>
      </c>
      <c r="K143" s="83">
        <f>-SUMIF(ENTRY!F$3:BK$3,B139,ENTRY!F$138:BK$138)+-SUMIF(ENTRY!F$3:BK$3,B139,ENTRY!F$156:BK$156)</f>
        <v>0</v>
      </c>
      <c r="L143" s="83">
        <f>-SUMIFS(ENTRY!F$156:BK$156,ENTRY!F$136:BK$136,L140,ENTRY!F$169:BK$169,B139)</f>
        <v>0</v>
      </c>
    </row>
    <row r="144" spans="2:14" x14ac:dyDescent="0.3">
      <c r="B144" s="96" t="s">
        <v>75</v>
      </c>
      <c r="C144" s="97">
        <f ca="1">SUM(C142:C143)</f>
        <v>0</v>
      </c>
      <c r="D144" s="98">
        <f ca="1">SUM(D142:D143)</f>
        <v>0</v>
      </c>
      <c r="E144" s="97">
        <f ca="1">SUM(E142:E143)</f>
        <v>5528</v>
      </c>
      <c r="F144" s="98">
        <f ca="1">SUM(F142:F143)</f>
        <v>423208.31209313823</v>
      </c>
      <c r="G144" s="99"/>
      <c r="H144" s="98">
        <f ca="1">SUM(H142:H143)</f>
        <v>0</v>
      </c>
      <c r="I144" s="81"/>
      <c r="J144" s="100" t="s">
        <v>127</v>
      </c>
      <c r="K144" s="101">
        <f ca="1">SUM(K141:K143)</f>
        <v>103777.58</v>
      </c>
      <c r="L144" s="101">
        <f>SUM(L141:L143)</f>
        <v>0</v>
      </c>
      <c r="M144" s="81" t="b">
        <f ca="1">SUMIF(ENTRY!F$3:BK$3,B139,ENTRY!F$157:BK$157)=K144</f>
        <v>1</v>
      </c>
      <c r="N144" s="20" t="b">
        <f>SUMIFS(ENTRY!F$157:BK$157,ENTRY!F$136:BK$136,L140,ENTRY!F$169:BK$169,B139)=L144</f>
        <v>1</v>
      </c>
    </row>
    <row r="145" spans="3:8" x14ac:dyDescent="0.3">
      <c r="C145" s="20" t="b">
        <f ca="1">C144=SUMIF(ENTRY!$G$3:$BI$3,$B139,ENTRY!$G$129:$BI$129)</f>
        <v>1</v>
      </c>
      <c r="D145" s="20" t="b">
        <f ca="1">SUMIF(ENTRY!$G$2:$BI$2,SUMIF(ENTRY!$G$3:$BI$3,$B139,ENTRY!$G$2:$BI$2)+1,ENTRY!$G$134:$BI$134)=D144</f>
        <v>1</v>
      </c>
      <c r="E145" s="20" t="b">
        <f ca="1">SUMIF(ENTRY!$G$3:$BI$3,$B139,ENTRY!$G$165:$BI$165)=E144</f>
        <v>1</v>
      </c>
      <c r="F145" s="20" t="b">
        <f ca="1">SUMIF(ENTRY!$G$2:$BI$2,SUMIF(ENTRY!$G$3:$BI$3,$B139,ENTRY!$G$2:$BI$2)+1,ENTRY!$G$165:$BI$165)=F144</f>
        <v>1</v>
      </c>
      <c r="H145" s="20" t="b">
        <f ca="1">H144=SUMIF(ENTRY!$G$2:$BI$2,SUMIF(ENTRY!$G$3:$BI$3,$B139,ENTRY!$G$2:$BI$2)+2,ENTRY!$G$134:$BI$134)</f>
        <v>1</v>
      </c>
    </row>
  </sheetData>
  <sheetProtection algorithmName="SHA-512" hashValue="fTPKaAVVpUDSyBbvzNELlcifTyvEv9hJx+KLYIOSXmXDLV/J85wuDo5CzkK5OS4D5Ku/OQr4Lnt+CqodnILMYA==" saltValue="mcEvzRXbQqz/WbWpnXTQag==" spinCount="100000" sheet="1" objects="1" scenarios="1"/>
  <mergeCells count="54">
    <mergeCell ref="C132:D132"/>
    <mergeCell ref="E132:F132"/>
    <mergeCell ref="H132:H133"/>
    <mergeCell ref="C140:D140"/>
    <mergeCell ref="E140:F140"/>
    <mergeCell ref="H140:H141"/>
    <mergeCell ref="C100:D100"/>
    <mergeCell ref="E100:F100"/>
    <mergeCell ref="H100:H101"/>
    <mergeCell ref="C108:D108"/>
    <mergeCell ref="E108:F108"/>
    <mergeCell ref="H108:H109"/>
    <mergeCell ref="C52:D52"/>
    <mergeCell ref="E52:F52"/>
    <mergeCell ref="H52:H53"/>
    <mergeCell ref="C60:D60"/>
    <mergeCell ref="E60:F60"/>
    <mergeCell ref="H60:H61"/>
    <mergeCell ref="C36:D36"/>
    <mergeCell ref="E36:F36"/>
    <mergeCell ref="H36:H37"/>
    <mergeCell ref="C44:D44"/>
    <mergeCell ref="E44:F44"/>
    <mergeCell ref="H44:H45"/>
    <mergeCell ref="C20:D20"/>
    <mergeCell ref="E20:F20"/>
    <mergeCell ref="H20:H21"/>
    <mergeCell ref="C28:D28"/>
    <mergeCell ref="E28:F28"/>
    <mergeCell ref="H28:H29"/>
    <mergeCell ref="E4:F4"/>
    <mergeCell ref="C4:D4"/>
    <mergeCell ref="H4:H5"/>
    <mergeCell ref="C12:D12"/>
    <mergeCell ref="E12:F12"/>
    <mergeCell ref="H12:H13"/>
    <mergeCell ref="C68:D68"/>
    <mergeCell ref="E68:F68"/>
    <mergeCell ref="H68:H69"/>
    <mergeCell ref="C76:D76"/>
    <mergeCell ref="E76:F76"/>
    <mergeCell ref="H76:H77"/>
    <mergeCell ref="C84:D84"/>
    <mergeCell ref="E84:F84"/>
    <mergeCell ref="H84:H85"/>
    <mergeCell ref="C92:D92"/>
    <mergeCell ref="E92:F92"/>
    <mergeCell ref="H92:H93"/>
    <mergeCell ref="C116:D116"/>
    <mergeCell ref="E116:F116"/>
    <mergeCell ref="H116:H117"/>
    <mergeCell ref="C124:D124"/>
    <mergeCell ref="E124:F124"/>
    <mergeCell ref="H124:H125"/>
  </mergeCells>
  <conditionalFormatting sqref="A1:XFD4 M5:N5">
    <cfRule type="containsText" dxfId="114" priority="3466" operator="containsText" text="FALSE">
      <formula>NOT(ISERROR(SEARCH("FALSE",A1)))</formula>
    </cfRule>
  </conditionalFormatting>
  <conditionalFormatting sqref="A9:XFD12 M13:N13">
    <cfRule type="containsText" dxfId="113" priority="524" operator="containsText" text="FALSE">
      <formula>NOT(ISERROR(SEARCH("FALSE",A9)))</formula>
    </cfRule>
  </conditionalFormatting>
  <conditionalFormatting sqref="A17:XFD20 M21:N21">
    <cfRule type="containsText" dxfId="112" priority="472" operator="containsText" text="FALSE">
      <formula>NOT(ISERROR(SEARCH("FALSE",A17)))</formula>
    </cfRule>
  </conditionalFormatting>
  <conditionalFormatting sqref="A25:XFD28">
    <cfRule type="containsText" dxfId="111" priority="43" operator="containsText" text="FALSE">
      <formula>NOT(ISERROR(SEARCH("FALSE",A25)))</formula>
    </cfRule>
  </conditionalFormatting>
  <conditionalFormatting sqref="A33:XFD36">
    <cfRule type="containsText" dxfId="110" priority="44" operator="containsText" text="FALSE">
      <formula>NOT(ISERROR(SEARCH("FALSE",A33)))</formula>
    </cfRule>
  </conditionalFormatting>
  <conditionalFormatting sqref="A41:XFD44">
    <cfRule type="containsText" dxfId="109" priority="45" operator="containsText" text="FALSE">
      <formula>NOT(ISERROR(SEARCH("FALSE",A41)))</formula>
    </cfRule>
  </conditionalFormatting>
  <conditionalFormatting sqref="A49:XFD52">
    <cfRule type="containsText" dxfId="108" priority="46" operator="containsText" text="FALSE">
      <formula>NOT(ISERROR(SEARCH("FALSE",A49)))</formula>
    </cfRule>
  </conditionalFormatting>
  <conditionalFormatting sqref="A57:XFD60">
    <cfRule type="containsText" dxfId="107" priority="48" operator="containsText" text="FALSE">
      <formula>NOT(ISERROR(SEARCH("FALSE",A57)))</formula>
    </cfRule>
  </conditionalFormatting>
  <conditionalFormatting sqref="A65:XFD68">
    <cfRule type="containsText" dxfId="106" priority="47" operator="containsText" text="FALSE">
      <formula>NOT(ISERROR(SEARCH("FALSE",A65)))</formula>
    </cfRule>
  </conditionalFormatting>
  <conditionalFormatting sqref="A73:XFD76">
    <cfRule type="containsText" dxfId="105" priority="49" operator="containsText" text="FALSE">
      <formula>NOT(ISERROR(SEARCH("FALSE",A73)))</formula>
    </cfRule>
  </conditionalFormatting>
  <conditionalFormatting sqref="A81:XFD84">
    <cfRule type="containsText" dxfId="104" priority="51" operator="containsText" text="FALSE">
      <formula>NOT(ISERROR(SEARCH("FALSE",A81)))</formula>
    </cfRule>
  </conditionalFormatting>
  <conditionalFormatting sqref="A97:XFD100">
    <cfRule type="containsText" dxfId="103" priority="52" operator="containsText" text="FALSE">
      <formula>NOT(ISERROR(SEARCH("FALSE",A97)))</formula>
    </cfRule>
  </conditionalFormatting>
  <conditionalFormatting sqref="A105:XFD108">
    <cfRule type="containsText" dxfId="102" priority="53" operator="containsText" text="FALSE">
      <formula>NOT(ISERROR(SEARCH("FALSE",A105)))</formula>
    </cfRule>
  </conditionalFormatting>
  <conditionalFormatting sqref="A113:XFD116">
    <cfRule type="containsText" dxfId="101" priority="54" operator="containsText" text="FALSE">
      <formula>NOT(ISERROR(SEARCH("FALSE",A113)))</formula>
    </cfRule>
  </conditionalFormatting>
  <conditionalFormatting sqref="A121:XFD124">
    <cfRule type="containsText" dxfId="100" priority="55" operator="containsText" text="FALSE">
      <formula>NOT(ISERROR(SEARCH("FALSE",A121)))</formula>
    </cfRule>
  </conditionalFormatting>
  <conditionalFormatting sqref="A129:XFD132">
    <cfRule type="containsText" dxfId="99" priority="56" operator="containsText" text="FALSE">
      <formula>NOT(ISERROR(SEARCH("FALSE",A129)))</formula>
    </cfRule>
  </conditionalFormatting>
  <conditionalFormatting sqref="A137:XFD140 M141:N141 A145:XFD1048576">
    <cfRule type="containsText" dxfId="98" priority="82" operator="containsText" text="FALSE">
      <formula>NOT(ISERROR(SEARCH("FALSE",A137)))</formula>
    </cfRule>
  </conditionalFormatting>
  <conditionalFormatting sqref="D8">
    <cfRule type="containsText" dxfId="97" priority="3279" operator="containsText" text="FALSE">
      <formula>NOT(ISERROR(SEARCH("FALSE",D8)))</formula>
    </cfRule>
  </conditionalFormatting>
  <conditionalFormatting sqref="D16">
    <cfRule type="containsText" dxfId="96" priority="523" operator="containsText" text="FALSE">
      <formula>NOT(ISERROR(SEARCH("FALSE",D16)))</formula>
    </cfRule>
  </conditionalFormatting>
  <conditionalFormatting sqref="D24">
    <cfRule type="containsText" dxfId="95" priority="471" operator="containsText" text="FALSE">
      <formula>NOT(ISERROR(SEARCH("FALSE",D24)))</formula>
    </cfRule>
  </conditionalFormatting>
  <conditionalFormatting sqref="D32">
    <cfRule type="containsText" dxfId="94" priority="445" operator="containsText" text="FALSE">
      <formula>NOT(ISERROR(SEARCH("FALSE",D32)))</formula>
    </cfRule>
  </conditionalFormatting>
  <conditionalFormatting sqref="D40">
    <cfRule type="containsText" dxfId="93" priority="419" operator="containsText" text="FALSE">
      <formula>NOT(ISERROR(SEARCH("FALSE",D40)))</formula>
    </cfRule>
  </conditionalFormatting>
  <conditionalFormatting sqref="D48">
    <cfRule type="containsText" dxfId="92" priority="393" operator="containsText" text="FALSE">
      <formula>NOT(ISERROR(SEARCH("FALSE",D48)))</formula>
    </cfRule>
  </conditionalFormatting>
  <conditionalFormatting sqref="D56">
    <cfRule type="containsText" dxfId="91" priority="367" operator="containsText" text="FALSE">
      <formula>NOT(ISERROR(SEARCH("FALSE",D56)))</formula>
    </cfRule>
  </conditionalFormatting>
  <conditionalFormatting sqref="D64">
    <cfRule type="containsText" dxfId="90" priority="341" operator="containsText" text="FALSE">
      <formula>NOT(ISERROR(SEARCH("FALSE",D64)))</formula>
    </cfRule>
  </conditionalFormatting>
  <conditionalFormatting sqref="D72">
    <cfRule type="containsText" dxfId="89" priority="315" operator="containsText" text="FALSE">
      <formula>NOT(ISERROR(SEARCH("FALSE",D72)))</formula>
    </cfRule>
  </conditionalFormatting>
  <conditionalFormatting sqref="D80">
    <cfRule type="containsText" dxfId="88" priority="289" operator="containsText" text="FALSE">
      <formula>NOT(ISERROR(SEARCH("FALSE",D80)))</formula>
    </cfRule>
  </conditionalFormatting>
  <conditionalFormatting sqref="D88">
    <cfRule type="containsText" dxfId="87" priority="263" operator="containsText" text="FALSE">
      <formula>NOT(ISERROR(SEARCH("FALSE",D88)))</formula>
    </cfRule>
  </conditionalFormatting>
  <conditionalFormatting sqref="D96">
    <cfRule type="containsText" dxfId="86" priority="237" operator="containsText" text="FALSE">
      <formula>NOT(ISERROR(SEARCH("FALSE",D96)))</formula>
    </cfRule>
  </conditionalFormatting>
  <conditionalFormatting sqref="D104">
    <cfRule type="containsText" dxfId="85" priority="211" operator="containsText" text="FALSE">
      <formula>NOT(ISERROR(SEARCH("FALSE",D104)))</formula>
    </cfRule>
  </conditionalFormatting>
  <conditionalFormatting sqref="D112">
    <cfRule type="containsText" dxfId="84" priority="185" operator="containsText" text="FALSE">
      <formula>NOT(ISERROR(SEARCH("FALSE",D112)))</formula>
    </cfRule>
  </conditionalFormatting>
  <conditionalFormatting sqref="D120">
    <cfRule type="containsText" dxfId="83" priority="159" operator="containsText" text="FALSE">
      <formula>NOT(ISERROR(SEARCH("FALSE",D120)))</formula>
    </cfRule>
  </conditionalFormatting>
  <conditionalFormatting sqref="D128">
    <cfRule type="containsText" dxfId="82" priority="133" operator="containsText" text="FALSE">
      <formula>NOT(ISERROR(SEARCH("FALSE",D128)))</formula>
    </cfRule>
  </conditionalFormatting>
  <conditionalFormatting sqref="D136">
    <cfRule type="containsText" dxfId="81" priority="107" operator="containsText" text="FALSE">
      <formula>NOT(ISERROR(SEARCH("FALSE",D136)))</formula>
    </cfRule>
  </conditionalFormatting>
  <conditionalFormatting sqref="D144">
    <cfRule type="containsText" dxfId="80" priority="81" operator="containsText" text="FALSE">
      <formula>NOT(ISERROR(SEARCH("FALSE",D144)))</formula>
    </cfRule>
  </conditionalFormatting>
  <conditionalFormatting sqref="F8">
    <cfRule type="containsText" dxfId="79" priority="3278" operator="containsText" text="FALSE">
      <formula>NOT(ISERROR(SEARCH("FALSE",F8)))</formula>
    </cfRule>
  </conditionalFormatting>
  <conditionalFormatting sqref="F16">
    <cfRule type="containsText" dxfId="78" priority="522" operator="containsText" text="FALSE">
      <formula>NOT(ISERROR(SEARCH("FALSE",F16)))</formula>
    </cfRule>
  </conditionalFormatting>
  <conditionalFormatting sqref="F24">
    <cfRule type="containsText" dxfId="77" priority="470" operator="containsText" text="FALSE">
      <formula>NOT(ISERROR(SEARCH("FALSE",F24)))</formula>
    </cfRule>
  </conditionalFormatting>
  <conditionalFormatting sqref="F32">
    <cfRule type="containsText" dxfId="76" priority="444" operator="containsText" text="FALSE">
      <formula>NOT(ISERROR(SEARCH("FALSE",F32)))</formula>
    </cfRule>
  </conditionalFormatting>
  <conditionalFormatting sqref="F40">
    <cfRule type="containsText" dxfId="75" priority="418" operator="containsText" text="FALSE">
      <formula>NOT(ISERROR(SEARCH("FALSE",F40)))</formula>
    </cfRule>
  </conditionalFormatting>
  <conditionalFormatting sqref="F48">
    <cfRule type="containsText" dxfId="74" priority="392" operator="containsText" text="FALSE">
      <formula>NOT(ISERROR(SEARCH("FALSE",F48)))</formula>
    </cfRule>
  </conditionalFormatting>
  <conditionalFormatting sqref="F56">
    <cfRule type="containsText" dxfId="73" priority="366" operator="containsText" text="FALSE">
      <formula>NOT(ISERROR(SEARCH("FALSE",F56)))</formula>
    </cfRule>
  </conditionalFormatting>
  <conditionalFormatting sqref="F64">
    <cfRule type="containsText" dxfId="72" priority="340" operator="containsText" text="FALSE">
      <formula>NOT(ISERROR(SEARCH("FALSE",F64)))</formula>
    </cfRule>
  </conditionalFormatting>
  <conditionalFormatting sqref="F72">
    <cfRule type="containsText" dxfId="71" priority="314" operator="containsText" text="FALSE">
      <formula>NOT(ISERROR(SEARCH("FALSE",F72)))</formula>
    </cfRule>
  </conditionalFormatting>
  <conditionalFormatting sqref="F80">
    <cfRule type="containsText" dxfId="70" priority="288" operator="containsText" text="FALSE">
      <formula>NOT(ISERROR(SEARCH("FALSE",F80)))</formula>
    </cfRule>
  </conditionalFormatting>
  <conditionalFormatting sqref="F88:F89">
    <cfRule type="containsText" dxfId="69" priority="4" operator="containsText" text="FALSE">
      <formula>NOT(ISERROR(SEARCH("FALSE",F88)))</formula>
    </cfRule>
  </conditionalFormatting>
  <conditionalFormatting sqref="F96">
    <cfRule type="containsText" dxfId="68" priority="236" operator="containsText" text="FALSE">
      <formula>NOT(ISERROR(SEARCH("FALSE",F96)))</formula>
    </cfRule>
  </conditionalFormatting>
  <conditionalFormatting sqref="F104">
    <cfRule type="containsText" dxfId="67" priority="210" operator="containsText" text="FALSE">
      <formula>NOT(ISERROR(SEARCH("FALSE",F104)))</formula>
    </cfRule>
  </conditionalFormatting>
  <conditionalFormatting sqref="F112">
    <cfRule type="containsText" dxfId="66" priority="184" operator="containsText" text="FALSE">
      <formula>NOT(ISERROR(SEARCH("FALSE",F112)))</formula>
    </cfRule>
  </conditionalFormatting>
  <conditionalFormatting sqref="F120">
    <cfRule type="containsText" dxfId="65" priority="158" operator="containsText" text="FALSE">
      <formula>NOT(ISERROR(SEARCH("FALSE",F120)))</formula>
    </cfRule>
  </conditionalFormatting>
  <conditionalFormatting sqref="F128">
    <cfRule type="containsText" dxfId="64" priority="132" operator="containsText" text="FALSE">
      <formula>NOT(ISERROR(SEARCH("FALSE",F128)))</formula>
    </cfRule>
  </conditionalFormatting>
  <conditionalFormatting sqref="F136">
    <cfRule type="containsText" dxfId="63" priority="106" operator="containsText" text="FALSE">
      <formula>NOT(ISERROR(SEARCH("FALSE",F136)))</formula>
    </cfRule>
  </conditionalFormatting>
  <conditionalFormatting sqref="F144">
    <cfRule type="containsText" dxfId="62" priority="80" operator="containsText" text="FALSE">
      <formula>NOT(ISERROR(SEARCH("FALSE",F144)))</formula>
    </cfRule>
  </conditionalFormatting>
  <conditionalFormatting sqref="H8">
    <cfRule type="containsText" dxfId="61" priority="3262" operator="containsText" text="FALSE">
      <formula>NOT(ISERROR(SEARCH("FALSE",H8)))</formula>
    </cfRule>
  </conditionalFormatting>
  <conditionalFormatting sqref="H16">
    <cfRule type="containsText" dxfId="60" priority="521" operator="containsText" text="FALSE">
      <formula>NOT(ISERROR(SEARCH("FALSE",H16)))</formula>
    </cfRule>
  </conditionalFormatting>
  <conditionalFormatting sqref="H24">
    <cfRule type="containsText" dxfId="59" priority="469" operator="containsText" text="FALSE">
      <formula>NOT(ISERROR(SEARCH("FALSE",H24)))</formula>
    </cfRule>
  </conditionalFormatting>
  <conditionalFormatting sqref="H32">
    <cfRule type="containsText" dxfId="58" priority="443" operator="containsText" text="FALSE">
      <formula>NOT(ISERROR(SEARCH("FALSE",H32)))</formula>
    </cfRule>
  </conditionalFormatting>
  <conditionalFormatting sqref="H40">
    <cfRule type="containsText" dxfId="57" priority="417" operator="containsText" text="FALSE">
      <formula>NOT(ISERROR(SEARCH("FALSE",H40)))</formula>
    </cfRule>
  </conditionalFormatting>
  <conditionalFormatting sqref="H48">
    <cfRule type="containsText" dxfId="56" priority="391" operator="containsText" text="FALSE">
      <formula>NOT(ISERROR(SEARCH("FALSE",H48)))</formula>
    </cfRule>
  </conditionalFormatting>
  <conditionalFormatting sqref="H56">
    <cfRule type="containsText" dxfId="55" priority="365" operator="containsText" text="FALSE">
      <formula>NOT(ISERROR(SEARCH("FALSE",H56)))</formula>
    </cfRule>
  </conditionalFormatting>
  <conditionalFormatting sqref="H64">
    <cfRule type="containsText" dxfId="54" priority="339" operator="containsText" text="FALSE">
      <formula>NOT(ISERROR(SEARCH("FALSE",H64)))</formula>
    </cfRule>
  </conditionalFormatting>
  <conditionalFormatting sqref="H72">
    <cfRule type="containsText" dxfId="53" priority="313" operator="containsText" text="FALSE">
      <formula>NOT(ISERROR(SEARCH("FALSE",H72)))</formula>
    </cfRule>
  </conditionalFormatting>
  <conditionalFormatting sqref="H80">
    <cfRule type="containsText" dxfId="52" priority="287" operator="containsText" text="FALSE">
      <formula>NOT(ISERROR(SEARCH("FALSE",H80)))</formula>
    </cfRule>
  </conditionalFormatting>
  <conditionalFormatting sqref="H88">
    <cfRule type="containsText" dxfId="51" priority="261" operator="containsText" text="FALSE">
      <formula>NOT(ISERROR(SEARCH("FALSE",H88)))</formula>
    </cfRule>
  </conditionalFormatting>
  <conditionalFormatting sqref="H96">
    <cfRule type="containsText" dxfId="50" priority="235" operator="containsText" text="FALSE">
      <formula>NOT(ISERROR(SEARCH("FALSE",H96)))</formula>
    </cfRule>
  </conditionalFormatting>
  <conditionalFormatting sqref="H104">
    <cfRule type="containsText" dxfId="49" priority="209" operator="containsText" text="FALSE">
      <formula>NOT(ISERROR(SEARCH("FALSE",H104)))</formula>
    </cfRule>
  </conditionalFormatting>
  <conditionalFormatting sqref="H112">
    <cfRule type="containsText" dxfId="48" priority="183" operator="containsText" text="FALSE">
      <formula>NOT(ISERROR(SEARCH("FALSE",H112)))</formula>
    </cfRule>
  </conditionalFormatting>
  <conditionalFormatting sqref="H120">
    <cfRule type="containsText" dxfId="47" priority="157" operator="containsText" text="FALSE">
      <formula>NOT(ISERROR(SEARCH("FALSE",H120)))</formula>
    </cfRule>
  </conditionalFormatting>
  <conditionalFormatting sqref="H128">
    <cfRule type="containsText" dxfId="46" priority="131" operator="containsText" text="FALSE">
      <formula>NOT(ISERROR(SEARCH("FALSE",H128)))</formula>
    </cfRule>
  </conditionalFormatting>
  <conditionalFormatting sqref="H136">
    <cfRule type="containsText" dxfId="45" priority="105" operator="containsText" text="FALSE">
      <formula>NOT(ISERROR(SEARCH("FALSE",H136)))</formula>
    </cfRule>
  </conditionalFormatting>
  <conditionalFormatting sqref="H144">
    <cfRule type="containsText" dxfId="44" priority="79" operator="containsText" text="FALSE">
      <formula>NOT(ISERROR(SEARCH("FALSE",H144)))</formula>
    </cfRule>
  </conditionalFormatting>
  <conditionalFormatting sqref="J28:L31">
    <cfRule type="containsText" dxfId="43" priority="1" operator="containsText" text="FALSE">
      <formula>NOT(ISERROR(SEARCH("FALSE",J28)))</formula>
    </cfRule>
  </conditionalFormatting>
  <conditionalFormatting sqref="J32:XFD32">
    <cfRule type="containsText" dxfId="42" priority="7" operator="containsText" text="FALSE">
      <formula>NOT(ISERROR(SEARCH("FALSE",J32)))</formula>
    </cfRule>
  </conditionalFormatting>
  <conditionalFormatting sqref="K13:K15">
    <cfRule type="containsText" dxfId="41" priority="509" operator="containsText" text="FALSE">
      <formula>NOT(ISERROR(SEARCH("FALSE",K13)))</formula>
    </cfRule>
  </conditionalFormatting>
  <conditionalFormatting sqref="K21:K23">
    <cfRule type="containsText" dxfId="40" priority="457" operator="containsText" text="FALSE">
      <formula>NOT(ISERROR(SEARCH("FALSE",K21)))</formula>
    </cfRule>
  </conditionalFormatting>
  <conditionalFormatting sqref="K37:K39">
    <cfRule type="containsText" dxfId="39" priority="405" operator="containsText" text="FALSE">
      <formula>NOT(ISERROR(SEARCH("FALSE",K37)))</formula>
    </cfRule>
  </conditionalFormatting>
  <conditionalFormatting sqref="K45:K47">
    <cfRule type="containsText" dxfId="38" priority="379" operator="containsText" text="FALSE">
      <formula>NOT(ISERROR(SEARCH("FALSE",K45)))</formula>
    </cfRule>
  </conditionalFormatting>
  <conditionalFormatting sqref="K53:K55">
    <cfRule type="containsText" dxfId="37" priority="353" operator="containsText" text="FALSE">
      <formula>NOT(ISERROR(SEARCH("FALSE",K53)))</formula>
    </cfRule>
  </conditionalFormatting>
  <conditionalFormatting sqref="K61:K63">
    <cfRule type="containsText" dxfId="36" priority="327" operator="containsText" text="FALSE">
      <formula>NOT(ISERROR(SEARCH("FALSE",K61)))</formula>
    </cfRule>
  </conditionalFormatting>
  <conditionalFormatting sqref="K69:K71">
    <cfRule type="containsText" dxfId="35" priority="301" operator="containsText" text="FALSE">
      <formula>NOT(ISERROR(SEARCH("FALSE",K69)))</formula>
    </cfRule>
  </conditionalFormatting>
  <conditionalFormatting sqref="K77:K79">
    <cfRule type="containsText" dxfId="34" priority="275" operator="containsText" text="FALSE">
      <formula>NOT(ISERROR(SEARCH("FALSE",K77)))</formula>
    </cfRule>
  </conditionalFormatting>
  <conditionalFormatting sqref="K85:K87">
    <cfRule type="containsText" dxfId="33" priority="249" operator="containsText" text="FALSE">
      <formula>NOT(ISERROR(SEARCH("FALSE",K85)))</formula>
    </cfRule>
  </conditionalFormatting>
  <conditionalFormatting sqref="K93:K95">
    <cfRule type="containsText" dxfId="32" priority="223" operator="containsText" text="FALSE">
      <formula>NOT(ISERROR(SEARCH("FALSE",K93)))</formula>
    </cfRule>
  </conditionalFormatting>
  <conditionalFormatting sqref="K101:K103">
    <cfRule type="containsText" dxfId="31" priority="197" operator="containsText" text="FALSE">
      <formula>NOT(ISERROR(SEARCH("FALSE",K101)))</formula>
    </cfRule>
  </conditionalFormatting>
  <conditionalFormatting sqref="K109:K111">
    <cfRule type="containsText" dxfId="30" priority="171" operator="containsText" text="FALSE">
      <formula>NOT(ISERROR(SEARCH("FALSE",K109)))</formula>
    </cfRule>
  </conditionalFormatting>
  <conditionalFormatting sqref="K117:K119">
    <cfRule type="containsText" dxfId="29" priority="145" operator="containsText" text="FALSE">
      <formula>NOT(ISERROR(SEARCH("FALSE",K117)))</formula>
    </cfRule>
  </conditionalFormatting>
  <conditionalFormatting sqref="K125:K127">
    <cfRule type="containsText" dxfId="28" priority="119" operator="containsText" text="FALSE">
      <formula>NOT(ISERROR(SEARCH("FALSE",K125)))</formula>
    </cfRule>
  </conditionalFormatting>
  <conditionalFormatting sqref="K133:K135">
    <cfRule type="containsText" dxfId="27" priority="93" operator="containsText" text="FALSE">
      <formula>NOT(ISERROR(SEARCH("FALSE",K133)))</formula>
    </cfRule>
  </conditionalFormatting>
  <conditionalFormatting sqref="K141:K143">
    <cfRule type="containsText" dxfId="26" priority="67" operator="containsText" text="FALSE">
      <formula>NOT(ISERROR(SEARCH("FALSE",K141)))</formula>
    </cfRule>
  </conditionalFormatting>
  <conditionalFormatting sqref="K4:L5 J4:L7 A5:I8 O5:XFD8 J8:N8 J12:L15 A13:I16 O13:XFD16 J16:N16 J20:L23 A21:I24 O21:XFD24 J24:N24 O29:XFD31 A29:I32 J36:L39 A37:I40 O37:XFD40 J40:N40 J44:L47 A45:I48 O45:XFD48 J48:N48 J52:L55 A53:I56 O53:XFD56 J56:N56 J60:L63 A61:I64 O61:XFD64 J64:N64 J68:L71 A69:I72 O69:XFD72 J72:N72 J76:L79 A77:I80 O77:XFD80 J80:N80 J84:L87 A85:I88 O85:XFD88 J88:N88 A89:E89 G89:XFD89 A90:XFD92 J92:L95 A93:I96 O93:XFD96 J96:N96 J100:L103 A101:I104 O101:XFD104 J104:N104 J108:L111 A109:I112 O109:XFD112 J112:N112 J116:L119 A117:I120 O117:XFD120 J120:N120 J124:L127 A125:I128 O125:XFD128 J128:N128 J132:L135 A133:I136 O133:XFD136 J136:N136 J140:L143 A141:I144 O141:XFD144 J144:N144">
    <cfRule type="containsText" dxfId="25" priority="50" operator="containsText" text="FALSE">
      <formula>NOT(ISERROR(SEARCH("FALSE",A4)))</formula>
    </cfRule>
  </conditionalFormatting>
  <conditionalFormatting sqref="M29:N29">
    <cfRule type="containsText" dxfId="24" priority="446" operator="containsText" text="FALSE">
      <formula>NOT(ISERROR(SEARCH("FALSE",M29)))</formula>
    </cfRule>
  </conditionalFormatting>
  <conditionalFormatting sqref="M37:N37">
    <cfRule type="containsText" dxfId="23" priority="420" operator="containsText" text="FALSE">
      <formula>NOT(ISERROR(SEARCH("FALSE",M37)))</formula>
    </cfRule>
  </conditionalFormatting>
  <conditionalFormatting sqref="M45:N45">
    <cfRule type="containsText" dxfId="22" priority="394" operator="containsText" text="FALSE">
      <formula>NOT(ISERROR(SEARCH("FALSE",M45)))</formula>
    </cfRule>
  </conditionalFormatting>
  <conditionalFormatting sqref="M53:N53">
    <cfRule type="containsText" dxfId="21" priority="368" operator="containsText" text="FALSE">
      <formula>NOT(ISERROR(SEARCH("FALSE",M53)))</formula>
    </cfRule>
  </conditionalFormatting>
  <conditionalFormatting sqref="M61:N61">
    <cfRule type="containsText" dxfId="20" priority="342" operator="containsText" text="FALSE">
      <formula>NOT(ISERROR(SEARCH("FALSE",M61)))</formula>
    </cfRule>
  </conditionalFormatting>
  <conditionalFormatting sqref="M69:N69">
    <cfRule type="containsText" dxfId="19" priority="316" operator="containsText" text="FALSE">
      <formula>NOT(ISERROR(SEARCH("FALSE",M69)))</formula>
    </cfRule>
  </conditionalFormatting>
  <conditionalFormatting sqref="M77:N77">
    <cfRule type="containsText" dxfId="18" priority="290" operator="containsText" text="FALSE">
      <formula>NOT(ISERROR(SEARCH("FALSE",M77)))</formula>
    </cfRule>
  </conditionalFormatting>
  <conditionalFormatting sqref="M85:N85">
    <cfRule type="containsText" dxfId="17" priority="264" operator="containsText" text="FALSE">
      <formula>NOT(ISERROR(SEARCH("FALSE",M85)))</formula>
    </cfRule>
  </conditionalFormatting>
  <conditionalFormatting sqref="M93:N93">
    <cfRule type="containsText" dxfId="16" priority="238" operator="containsText" text="FALSE">
      <formula>NOT(ISERROR(SEARCH("FALSE",M93)))</formula>
    </cfRule>
  </conditionalFormatting>
  <conditionalFormatting sqref="M101:N101">
    <cfRule type="containsText" dxfId="15" priority="212" operator="containsText" text="FALSE">
      <formula>NOT(ISERROR(SEARCH("FALSE",M101)))</formula>
    </cfRule>
  </conditionalFormatting>
  <conditionalFormatting sqref="M109:N109">
    <cfRule type="containsText" dxfId="14" priority="186" operator="containsText" text="FALSE">
      <formula>NOT(ISERROR(SEARCH("FALSE",M109)))</formula>
    </cfRule>
  </conditionalFormatting>
  <conditionalFormatting sqref="M117:N117">
    <cfRule type="containsText" dxfId="13" priority="160" operator="containsText" text="FALSE">
      <formula>NOT(ISERROR(SEARCH("FALSE",M117)))</formula>
    </cfRule>
  </conditionalFormatting>
  <conditionalFormatting sqref="M125:N125">
    <cfRule type="containsText" dxfId="12" priority="134" operator="containsText" text="FALSE">
      <formula>NOT(ISERROR(SEARCH("FALSE",M125)))</formula>
    </cfRule>
  </conditionalFormatting>
  <conditionalFormatting sqref="M133:N133">
    <cfRule type="containsText" dxfId="11" priority="108" operator="containsText" text="FALSE">
      <formula>NOT(ISERROR(SEARCH("FALSE",M133)))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B1:P129"/>
  <sheetViews>
    <sheetView zoomScaleNormal="100" workbookViewId="0">
      <pane xSplit="4" ySplit="2" topLeftCell="K110" activePane="bottomRight" state="frozen"/>
      <selection pane="topRight" activeCell="C1" sqref="C1"/>
      <selection pane="bottomLeft" activeCell="A3" sqref="A3"/>
      <selection pane="bottomRight" activeCell="P126" sqref="P126"/>
    </sheetView>
  </sheetViews>
  <sheetFormatPr defaultColWidth="14.54296875" defaultRowHeight="15.5" x14ac:dyDescent="0.35"/>
  <cols>
    <col min="1" max="1" width="14.54296875" style="179"/>
    <col min="2" max="2" width="14.54296875" style="177"/>
    <col min="3" max="3" width="24.453125" style="177" bestFit="1" customWidth="1"/>
    <col min="4" max="4" width="38.54296875" style="179" bestFit="1" customWidth="1"/>
    <col min="5" max="6" width="12.54296875" style="179" customWidth="1"/>
    <col min="7" max="7" width="12.453125" style="179" customWidth="1"/>
    <col min="8" max="8" width="12.54296875" style="179" customWidth="1"/>
    <col min="9" max="9" width="13.6328125" style="179" customWidth="1"/>
    <col min="10" max="10" width="12.54296875" style="179" customWidth="1"/>
    <col min="11" max="11" width="14.54296875" style="179" customWidth="1"/>
    <col min="12" max="12" width="4.6328125" style="179" customWidth="1"/>
    <col min="13" max="13" width="12.54296875" style="179" customWidth="1"/>
    <col min="14" max="14" width="13.36328125" style="179" customWidth="1"/>
    <col min="15" max="15" width="4.54296875" style="179" customWidth="1"/>
    <col min="16" max="16" width="12.453125" style="179" customWidth="1"/>
    <col min="17" max="16384" width="14.54296875" style="179"/>
  </cols>
  <sheetData>
    <row r="1" spans="2:16" x14ac:dyDescent="0.35">
      <c r="D1" s="178">
        <v>2</v>
      </c>
      <c r="E1" s="178">
        <v>3</v>
      </c>
      <c r="F1" s="178">
        <v>4</v>
      </c>
      <c r="G1" s="178">
        <v>5</v>
      </c>
      <c r="H1" s="178">
        <v>6</v>
      </c>
      <c r="I1" s="178">
        <v>7</v>
      </c>
      <c r="J1" s="178">
        <v>8</v>
      </c>
      <c r="K1" s="178">
        <v>9</v>
      </c>
      <c r="L1" s="178"/>
      <c r="M1" s="243" t="s">
        <v>143</v>
      </c>
      <c r="N1" s="243"/>
      <c r="P1" s="180">
        <f>ENTRY!BM2</f>
        <v>90</v>
      </c>
    </row>
    <row r="2" spans="2:16" ht="46.5" x14ac:dyDescent="0.35">
      <c r="E2" s="181" t="s">
        <v>34</v>
      </c>
      <c r="F2" s="181" t="s">
        <v>33</v>
      </c>
      <c r="G2" s="181" t="s">
        <v>32</v>
      </c>
      <c r="H2" s="181" t="s">
        <v>31</v>
      </c>
      <c r="I2" s="181" t="s">
        <v>30</v>
      </c>
      <c r="J2" s="181" t="s">
        <v>29</v>
      </c>
      <c r="K2" s="182" t="s">
        <v>28</v>
      </c>
      <c r="L2" s="178"/>
      <c r="M2" s="183" t="s">
        <v>38</v>
      </c>
      <c r="N2" s="183" t="s">
        <v>50</v>
      </c>
      <c r="P2" s="181" t="s">
        <v>37</v>
      </c>
    </row>
    <row r="3" spans="2:16" hidden="1" x14ac:dyDescent="0.35">
      <c r="B3" s="177">
        <v>5</v>
      </c>
      <c r="C3" s="177" t="str">
        <f ca="1">VLOOKUP($B3,ENTRY!A$1:C$129,2,FALSE)</f>
        <v>GC-Hand Bags</v>
      </c>
      <c r="D3" s="177" t="str">
        <f ca="1">VLOOKUP($B3,ENTRY!A$1:C$129,3,FALSE)</f>
        <v>Shoes</v>
      </c>
      <c r="E3" s="184">
        <f>HLOOKUP(E$2,ENTRY!$BO$3:$BU$129,$B3-2,FALSE)</f>
        <v>0</v>
      </c>
      <c r="F3" s="184">
        <f>HLOOKUP(F$2,ENTRY!$BO$3:$BU$129,$B3-2,FALSE)</f>
        <v>0</v>
      </c>
      <c r="G3" s="184">
        <f>HLOOKUP(G$2,ENTRY!$BO$3:$BU$129,$B3-2,FALSE)</f>
        <v>0</v>
      </c>
      <c r="H3" s="184">
        <f>HLOOKUP(H$2,ENTRY!$BO$3:$BU$129,$B3-2,FALSE)</f>
        <v>0</v>
      </c>
      <c r="I3" s="184">
        <f>HLOOKUP(I$2,ENTRY!$BO$3:$BU$129,$B3-2,FALSE)</f>
        <v>0</v>
      </c>
      <c r="J3" s="184">
        <f>HLOOKUP(J$2,ENTRY!$BO$3:$BU$129,$B3-2,FALSE)</f>
        <v>0</v>
      </c>
      <c r="K3" s="184">
        <f>HLOOKUP(K$2,ENTRY!$BO$3:$BU$129,$B3-2,FALSE)</f>
        <v>0</v>
      </c>
      <c r="L3" s="178"/>
      <c r="M3" s="185">
        <f>HLOOKUP(M$2,ENTRY!$BJ$4:$BK$129,$B3-3,FALSE)</f>
        <v>0</v>
      </c>
      <c r="N3" s="186">
        <f>HLOOKUP(N$2,ENTRY!$BJ$4:$BK$129,$B3-3,FALSE)</f>
        <v>0</v>
      </c>
      <c r="P3" s="184">
        <f ca="1">HLOOKUP(P$2,ENTRY!$BM$3:$BXX$129,$B3-2,FALSE)</f>
        <v>0</v>
      </c>
    </row>
    <row r="4" spans="2:16" hidden="1" x14ac:dyDescent="0.35">
      <c r="B4" s="177">
        <v>6</v>
      </c>
      <c r="C4" s="177" t="str">
        <f ca="1">VLOOKUP($B4,ENTRY!A$1:C$129,2,FALSE)</f>
        <v>GC-Hand Bags</v>
      </c>
      <c r="D4" s="177" t="str">
        <f ca="1">VLOOKUP($B4,ENTRY!A$1:C$129,3,FALSE)</f>
        <v>GC-Shoes &amp; Hand Bags</v>
      </c>
      <c r="E4" s="184">
        <f>HLOOKUP(E$2,ENTRY!$BO$3:$BU$129,$B4-2,FALSE)</f>
        <v>0</v>
      </c>
      <c r="F4" s="184">
        <f>HLOOKUP(F$2,ENTRY!$BO$3:$BU$129,$B4-2,FALSE)</f>
        <v>0</v>
      </c>
      <c r="G4" s="184">
        <f>HLOOKUP(G$2,ENTRY!$BO$3:$BU$129,$B4-2,FALSE)</f>
        <v>0</v>
      </c>
      <c r="H4" s="184">
        <f>HLOOKUP(H$2,ENTRY!$BO$3:$BU$129,$B4-2,FALSE)</f>
        <v>0</v>
      </c>
      <c r="I4" s="184">
        <f>HLOOKUP(I$2,ENTRY!$BO$3:$BU$129,$B4-2,FALSE)</f>
        <v>0</v>
      </c>
      <c r="J4" s="184">
        <f>HLOOKUP(J$2,ENTRY!$BO$3:$BU$129,$B4-2,FALSE)</f>
        <v>0</v>
      </c>
      <c r="K4" s="184">
        <f>HLOOKUP(K$2,ENTRY!$BO$3:$BU$129,$B4-2,FALSE)</f>
        <v>0</v>
      </c>
      <c r="L4" s="178"/>
      <c r="M4" s="185">
        <f>HLOOKUP(M$2,ENTRY!$BJ$4:$BK$129,$B4-3,FALSE)</f>
        <v>0</v>
      </c>
      <c r="N4" s="186">
        <f>HLOOKUP(N$2,ENTRY!$BJ$4:$BK$129,$B4-3,FALSE)</f>
        <v>0</v>
      </c>
      <c r="P4" s="184">
        <f ca="1">HLOOKUP(P$2,ENTRY!$BM$3:$BXX$129,$B4-2,FALSE)</f>
        <v>0</v>
      </c>
    </row>
    <row r="5" spans="2:16" hidden="1" x14ac:dyDescent="0.35">
      <c r="B5" s="177">
        <v>7</v>
      </c>
      <c r="C5" s="177" t="str">
        <f ca="1">VLOOKUP($B5,ENTRY!A$1:C$129,2,FALSE)</f>
        <v>GC-Hand Bags</v>
      </c>
      <c r="D5" s="177" t="str">
        <f ca="1">VLOOKUP($B5,ENTRY!A$1:C$129,3,FALSE)</f>
        <v>GC-Hand Bags</v>
      </c>
      <c r="E5" s="184">
        <f>HLOOKUP(E$2,ENTRY!$BO$3:$BU$129,$B5-2,FALSE)</f>
        <v>0</v>
      </c>
      <c r="F5" s="184">
        <f>HLOOKUP(F$2,ENTRY!$BO$3:$BU$129,$B5-2,FALSE)</f>
        <v>0</v>
      </c>
      <c r="G5" s="184">
        <f>HLOOKUP(G$2,ENTRY!$BO$3:$BU$129,$B5-2,FALSE)</f>
        <v>0</v>
      </c>
      <c r="H5" s="184">
        <f>HLOOKUP(H$2,ENTRY!$BO$3:$BU$129,$B5-2,FALSE)</f>
        <v>0</v>
      </c>
      <c r="I5" s="184">
        <f>HLOOKUP(I$2,ENTRY!$BO$3:$BU$129,$B5-2,FALSE)</f>
        <v>0</v>
      </c>
      <c r="J5" s="184">
        <f>HLOOKUP(J$2,ENTRY!$BO$3:$BU$129,$B5-2,FALSE)</f>
        <v>0</v>
      </c>
      <c r="K5" s="184">
        <f>HLOOKUP(K$2,ENTRY!$BO$3:$BU$129,$B5-2,FALSE)</f>
        <v>0</v>
      </c>
      <c r="L5" s="178"/>
      <c r="M5" s="185">
        <f>HLOOKUP(M$2,ENTRY!$BJ$4:$BK$129,$B5-3,FALSE)</f>
        <v>0</v>
      </c>
      <c r="N5" s="186">
        <f>HLOOKUP(N$2,ENTRY!$BJ$4:$BK$129,$B5-3,FALSE)</f>
        <v>0</v>
      </c>
      <c r="P5" s="184">
        <f ca="1">HLOOKUP(P$2,ENTRY!$BM$3:$BXX$129,$B5-2,FALSE)</f>
        <v>0</v>
      </c>
    </row>
    <row r="6" spans="2:16" hidden="1" x14ac:dyDescent="0.35">
      <c r="B6" s="177">
        <v>8</v>
      </c>
      <c r="C6" s="177" t="str">
        <f ca="1">VLOOKUP($B6,ENTRY!A$1:C$129,2,FALSE)</f>
        <v>GC-Hand Bags</v>
      </c>
      <c r="D6" s="177" t="str">
        <f ca="1">VLOOKUP($B6,ENTRY!A$1:C$129,3,FALSE)</f>
        <v>HB1 (Special)</v>
      </c>
      <c r="E6" s="184">
        <f>HLOOKUP(E$2,ENTRY!$BO$3:$BU$129,$B6-2,FALSE)</f>
        <v>0</v>
      </c>
      <c r="F6" s="184">
        <f>HLOOKUP(F$2,ENTRY!$BO$3:$BU$129,$B6-2,FALSE)</f>
        <v>0</v>
      </c>
      <c r="G6" s="184">
        <f>HLOOKUP(G$2,ENTRY!$BO$3:$BU$129,$B6-2,FALSE)</f>
        <v>0</v>
      </c>
      <c r="H6" s="184">
        <f>HLOOKUP(H$2,ENTRY!$BO$3:$BU$129,$B6-2,FALSE)</f>
        <v>0</v>
      </c>
      <c r="I6" s="184">
        <f>HLOOKUP(I$2,ENTRY!$BO$3:$BU$129,$B6-2,FALSE)</f>
        <v>0</v>
      </c>
      <c r="J6" s="184">
        <f>HLOOKUP(J$2,ENTRY!$BO$3:$BU$129,$B6-2,FALSE)</f>
        <v>0</v>
      </c>
      <c r="K6" s="184">
        <f>HLOOKUP(K$2,ENTRY!$BO$3:$BU$129,$B6-2,FALSE)</f>
        <v>0</v>
      </c>
      <c r="L6" s="178"/>
      <c r="M6" s="185">
        <f>HLOOKUP(M$2,ENTRY!$BJ$4:$BK$129,$B6-3,FALSE)</f>
        <v>0</v>
      </c>
      <c r="N6" s="186">
        <f>HLOOKUP(N$2,ENTRY!$BJ$4:$BK$129,$B6-3,FALSE)</f>
        <v>0</v>
      </c>
      <c r="P6" s="184">
        <f ca="1">HLOOKUP(P$2,ENTRY!$BM$3:$BXX$129,$B6-2,FALSE)</f>
        <v>0</v>
      </c>
    </row>
    <row r="7" spans="2:16" x14ac:dyDescent="0.35">
      <c r="B7" s="177">
        <v>9</v>
      </c>
      <c r="C7" s="177" t="str">
        <f ca="1">VLOOKUP($B7,ENTRY!A$1:C$129,2,FALSE)</f>
        <v>GC-Hand Bags</v>
      </c>
      <c r="D7" s="177" t="str">
        <f ca="1">VLOOKUP($B7,ENTRY!A$1:C$129,3,FALSE)</f>
        <v>TRAVELBAG No.2</v>
      </c>
      <c r="E7" s="184">
        <f>HLOOKUP(E$2,ENTRY!$BO$3:$BU$129,$B7-2,FALSE)</f>
        <v>0</v>
      </c>
      <c r="F7" s="184">
        <f>HLOOKUP(F$2,ENTRY!$BO$3:$BU$129,$B7-2,FALSE)</f>
        <v>0</v>
      </c>
      <c r="G7" s="184">
        <f>HLOOKUP(G$2,ENTRY!$BO$3:$BU$129,$B7-2,FALSE)</f>
        <v>0</v>
      </c>
      <c r="H7" s="184">
        <f>HLOOKUP(H$2,ENTRY!$BO$3:$BU$129,$B7-2,FALSE)</f>
        <v>0</v>
      </c>
      <c r="I7" s="184">
        <f>HLOOKUP(I$2,ENTRY!$BO$3:$BU$129,$B7-2,FALSE)</f>
        <v>0</v>
      </c>
      <c r="J7" s="184">
        <f>HLOOKUP(J$2,ENTRY!$BO$3:$BU$129,$B7-2,FALSE)</f>
        <v>0</v>
      </c>
      <c r="K7" s="184">
        <f>HLOOKUP(K$2,ENTRY!$BO$3:$BU$129,$B7-2,FALSE)</f>
        <v>0</v>
      </c>
      <c r="L7" s="178"/>
      <c r="M7" s="185">
        <f>HLOOKUP(M$2,ENTRY!$BJ$4:$BK$129,$B7-3,FALSE)</f>
        <v>0</v>
      </c>
      <c r="N7" s="186">
        <f>HLOOKUP(N$2,ENTRY!$BJ$4:$BK$129,$B7-3,FALSE)</f>
        <v>0</v>
      </c>
      <c r="P7" s="184">
        <f ca="1">HLOOKUP(P$2,ENTRY!$BM$3:$BXX$129,$B7-2,FALSE)</f>
        <v>0</v>
      </c>
    </row>
    <row r="8" spans="2:16" x14ac:dyDescent="0.35">
      <c r="B8" s="177">
        <v>10</v>
      </c>
      <c r="C8" s="177" t="str">
        <f ca="1">VLOOKUP($B8,ENTRY!A$1:C$129,2,FALSE)</f>
        <v>GC-Hand Bags</v>
      </c>
      <c r="D8" s="177" t="str">
        <f ca="1">VLOOKUP($B8,ENTRY!A$1:C$129,3,FALSE)</f>
        <v>Handbag A</v>
      </c>
      <c r="E8" s="184">
        <f>HLOOKUP(E$2,ENTRY!$BO$3:$BU$129,$B8-2,FALSE)</f>
        <v>0</v>
      </c>
      <c r="F8" s="184">
        <f>HLOOKUP(F$2,ENTRY!$BO$3:$BU$129,$B8-2,FALSE)</f>
        <v>0</v>
      </c>
      <c r="G8" s="184">
        <f>HLOOKUP(G$2,ENTRY!$BO$3:$BU$129,$B8-2,FALSE)</f>
        <v>0</v>
      </c>
      <c r="H8" s="184">
        <f>HLOOKUP(H$2,ENTRY!$BO$3:$BU$129,$B8-2,FALSE)</f>
        <v>0</v>
      </c>
      <c r="I8" s="184">
        <f>HLOOKUP(I$2,ENTRY!$BO$3:$BU$129,$B8-2,FALSE)</f>
        <v>0</v>
      </c>
      <c r="J8" s="184">
        <f>HLOOKUP(J$2,ENTRY!$BO$3:$BU$129,$B8-2,FALSE)</f>
        <v>1</v>
      </c>
      <c r="K8" s="184">
        <f>HLOOKUP(K$2,ENTRY!$BO$3:$BU$129,$B8-2,FALSE)</f>
        <v>423</v>
      </c>
      <c r="L8" s="178"/>
      <c r="M8" s="185">
        <f>HLOOKUP(M$2,ENTRY!$BJ$4:$BK$129,$B8-3,FALSE)</f>
        <v>1</v>
      </c>
      <c r="N8" s="186">
        <f>HLOOKUP(N$2,ENTRY!$BJ$4:$BK$129,$B8-3,FALSE)</f>
        <v>88.33</v>
      </c>
      <c r="P8" s="184">
        <f ca="1">HLOOKUP(P$2,ENTRY!$BM$3:$BXX$129,$B8-2,FALSE)</f>
        <v>8.3333333333333339</v>
      </c>
    </row>
    <row r="9" spans="2:16" hidden="1" x14ac:dyDescent="0.35">
      <c r="B9" s="177">
        <v>11</v>
      </c>
      <c r="C9" s="177" t="str">
        <f ca="1">VLOOKUP($B9,ENTRY!A$1:C$129,2,FALSE)</f>
        <v>GC-Hand Bags</v>
      </c>
      <c r="D9" s="177" t="str">
        <f ca="1">VLOOKUP($B9,ENTRY!A$1:C$129,3,FALSE)</f>
        <v>BBC1</v>
      </c>
      <c r="E9" s="184">
        <f>HLOOKUP(E$2,ENTRY!$BO$3:$BU$129,$B9-2,FALSE)</f>
        <v>0</v>
      </c>
      <c r="F9" s="184">
        <f>HLOOKUP(F$2,ENTRY!$BO$3:$BU$129,$B9-2,FALSE)</f>
        <v>0</v>
      </c>
      <c r="G9" s="184">
        <f>HLOOKUP(G$2,ENTRY!$BO$3:$BU$129,$B9-2,FALSE)</f>
        <v>0</v>
      </c>
      <c r="H9" s="184">
        <f>HLOOKUP(H$2,ENTRY!$BO$3:$BU$129,$B9-2,FALSE)</f>
        <v>0</v>
      </c>
      <c r="I9" s="184">
        <f>HLOOKUP(I$2,ENTRY!$BO$3:$BU$129,$B9-2,FALSE)</f>
        <v>0</v>
      </c>
      <c r="J9" s="184">
        <f>HLOOKUP(J$2,ENTRY!$BO$3:$BU$129,$B9-2,FALSE)</f>
        <v>0</v>
      </c>
      <c r="K9" s="184">
        <f>HLOOKUP(K$2,ENTRY!$BO$3:$BU$129,$B9-2,FALSE)</f>
        <v>0</v>
      </c>
      <c r="L9" s="178"/>
      <c r="M9" s="185">
        <f>HLOOKUP(M$2,ENTRY!$BJ$4:$BK$129,$B9-3,FALSE)</f>
        <v>0</v>
      </c>
      <c r="N9" s="186">
        <f>HLOOKUP(N$2,ENTRY!$BJ$4:$BK$129,$B9-3,FALSE)</f>
        <v>0</v>
      </c>
      <c r="P9" s="184">
        <f ca="1">HLOOKUP(P$2,ENTRY!$BM$3:$BXX$129,$B9-2,FALSE)</f>
        <v>2.666666666666667</v>
      </c>
    </row>
    <row r="10" spans="2:16" x14ac:dyDescent="0.35">
      <c r="B10" s="177">
        <v>12</v>
      </c>
      <c r="C10" s="177" t="str">
        <f ca="1">VLOOKUP($B10,ENTRY!A$1:C$129,2,FALSE)</f>
        <v>GC-Hand Bags</v>
      </c>
      <c r="D10" s="177" t="str">
        <f ca="1">VLOOKUP($B10,ENTRY!A$1:C$129,3,FALSE)</f>
        <v>BBC2</v>
      </c>
      <c r="E10" s="184">
        <f>HLOOKUP(E$2,ENTRY!$BO$3:$BU$129,$B10-2,FALSE)</f>
        <v>0</v>
      </c>
      <c r="F10" s="184">
        <f>HLOOKUP(F$2,ENTRY!$BO$3:$BU$129,$B10-2,FALSE)</f>
        <v>0</v>
      </c>
      <c r="G10" s="184">
        <f>HLOOKUP(G$2,ENTRY!$BO$3:$BU$129,$B10-2,FALSE)</f>
        <v>0</v>
      </c>
      <c r="H10" s="184">
        <f>HLOOKUP(H$2,ENTRY!$BO$3:$BU$129,$B10-2,FALSE)</f>
        <v>0</v>
      </c>
      <c r="I10" s="184">
        <f>HLOOKUP(I$2,ENTRY!$BO$3:$BU$129,$B10-2,FALSE)</f>
        <v>0</v>
      </c>
      <c r="J10" s="184">
        <f>HLOOKUP(J$2,ENTRY!$BO$3:$BU$129,$B10-2,FALSE)</f>
        <v>15</v>
      </c>
      <c r="K10" s="184">
        <f>HLOOKUP(K$2,ENTRY!$BO$3:$BU$129,$B10-2,FALSE)</f>
        <v>526.5333333333333</v>
      </c>
      <c r="L10" s="178"/>
      <c r="M10" s="185">
        <f>HLOOKUP(M$2,ENTRY!$BJ$4:$BK$129,$B10-3,FALSE)</f>
        <v>15</v>
      </c>
      <c r="N10" s="186">
        <f>HLOOKUP(N$2,ENTRY!$BJ$4:$BK$129,$B10-3,FALSE)</f>
        <v>1594.26</v>
      </c>
      <c r="P10" s="184">
        <f ca="1">HLOOKUP(P$2,ENTRY!$BM$3:$BXX$129,$B10-2,FALSE)</f>
        <v>1</v>
      </c>
    </row>
    <row r="11" spans="2:16" x14ac:dyDescent="0.35">
      <c r="B11" s="177">
        <v>13</v>
      </c>
      <c r="C11" s="177" t="str">
        <f ca="1">VLOOKUP($B11,ENTRY!A$1:C$129,2,FALSE)</f>
        <v>GC-Hand Bags</v>
      </c>
      <c r="D11" s="177" t="str">
        <f ca="1">VLOOKUP($B11,ENTRY!A$1:C$129,3,FALSE)</f>
        <v>BELT-New Grade</v>
      </c>
      <c r="E11" s="184">
        <f>HLOOKUP(E$2,ENTRY!$BO$3:$BU$129,$B11-2,FALSE)</f>
        <v>0</v>
      </c>
      <c r="F11" s="184">
        <f>HLOOKUP(F$2,ENTRY!$BO$3:$BU$129,$B11-2,FALSE)</f>
        <v>0</v>
      </c>
      <c r="G11" s="184">
        <f>HLOOKUP(G$2,ENTRY!$BO$3:$BU$129,$B11-2,FALSE)</f>
        <v>0</v>
      </c>
      <c r="H11" s="184">
        <f>HLOOKUP(H$2,ENTRY!$BO$3:$BU$129,$B11-2,FALSE)</f>
        <v>0</v>
      </c>
      <c r="I11" s="184">
        <f>HLOOKUP(I$2,ENTRY!$BO$3:$BU$129,$B11-2,FALSE)</f>
        <v>0</v>
      </c>
      <c r="J11" s="184">
        <f>HLOOKUP(J$2,ENTRY!$BO$3:$BU$129,$B11-2,FALSE)</f>
        <v>0</v>
      </c>
      <c r="K11" s="184">
        <f>HLOOKUP(K$2,ENTRY!$BO$3:$BU$129,$B11-2,FALSE)</f>
        <v>0</v>
      </c>
      <c r="L11" s="178"/>
      <c r="M11" s="185">
        <f>HLOOKUP(M$2,ENTRY!$BJ$4:$BK$129,$B11-3,FALSE)</f>
        <v>0</v>
      </c>
      <c r="N11" s="186">
        <f>HLOOKUP(N$2,ENTRY!$BJ$4:$BK$129,$B11-3,FALSE)</f>
        <v>0</v>
      </c>
      <c r="P11" s="184">
        <f ca="1">HLOOKUP(P$2,ENTRY!$BM$3:$BXX$129,$B11-2,FALSE)</f>
        <v>0</v>
      </c>
    </row>
    <row r="12" spans="2:16" x14ac:dyDescent="0.35">
      <c r="B12" s="177">
        <v>14</v>
      </c>
      <c r="C12" s="177" t="str">
        <f ca="1">VLOOKUP($B12,ENTRY!A$1:C$129,2,FALSE)</f>
        <v>GC-Hand Bags</v>
      </c>
      <c r="D12" s="177" t="str">
        <f ca="1">VLOOKUP($B12,ENTRY!A$1:C$129,3,FALSE)</f>
        <v>BELT-NEW GRADE-45 KG</v>
      </c>
      <c r="E12" s="184">
        <f>HLOOKUP(E$2,ENTRY!$BO$3:$BU$129,$B12-2,FALSE)</f>
        <v>0</v>
      </c>
      <c r="F12" s="184">
        <f>HLOOKUP(F$2,ENTRY!$BO$3:$BU$129,$B12-2,FALSE)</f>
        <v>0</v>
      </c>
      <c r="G12" s="184">
        <f>HLOOKUP(G$2,ENTRY!$BO$3:$BU$129,$B12-2,FALSE)</f>
        <v>0</v>
      </c>
      <c r="H12" s="184">
        <f>HLOOKUP(H$2,ENTRY!$BO$3:$BU$129,$B12-2,FALSE)</f>
        <v>0</v>
      </c>
      <c r="I12" s="184">
        <f>HLOOKUP(I$2,ENTRY!$BO$3:$BU$129,$B12-2,FALSE)</f>
        <v>0</v>
      </c>
      <c r="J12" s="184">
        <f>HLOOKUP(J$2,ENTRY!$BO$3:$BU$129,$B12-2,FALSE)</f>
        <v>0</v>
      </c>
      <c r="K12" s="184">
        <f>HLOOKUP(K$2,ENTRY!$BO$3:$BU$129,$B12-2,FALSE)</f>
        <v>0</v>
      </c>
      <c r="L12" s="178"/>
      <c r="M12" s="185">
        <f>HLOOKUP(M$2,ENTRY!$BJ$4:$BK$129,$B12-3,FALSE)</f>
        <v>0</v>
      </c>
      <c r="N12" s="186">
        <f>HLOOKUP(N$2,ENTRY!$BJ$4:$BK$129,$B12-3,FALSE)</f>
        <v>0</v>
      </c>
      <c r="P12" s="184">
        <f>HLOOKUP(P$2,ENTRY!$BM$3:$BXX$129,$B12-2,FALSE)</f>
        <v>0</v>
      </c>
    </row>
    <row r="13" spans="2:16" ht="13.25" customHeight="1" x14ac:dyDescent="0.35">
      <c r="B13" s="177">
        <v>15</v>
      </c>
      <c r="C13" s="177" t="str">
        <f ca="1">VLOOKUP($B13,ENTRY!A$1:C$129,2,FALSE)</f>
        <v>GC-Hand Bags</v>
      </c>
      <c r="D13" s="177" t="str">
        <f ca="1">VLOOKUP($B13,ENTRY!A$1:C$129,3,FALSE)</f>
        <v>BELT#3</v>
      </c>
      <c r="E13" s="184">
        <f>HLOOKUP(E$2,ENTRY!$BO$3:$BU$129,$B13-2,FALSE)</f>
        <v>0</v>
      </c>
      <c r="F13" s="184">
        <f>HLOOKUP(F$2,ENTRY!$BO$3:$BU$129,$B13-2,FALSE)</f>
        <v>0</v>
      </c>
      <c r="G13" s="184">
        <f>HLOOKUP(G$2,ENTRY!$BO$3:$BU$129,$B13-2,FALSE)</f>
        <v>0</v>
      </c>
      <c r="H13" s="184">
        <f>HLOOKUP(H$2,ENTRY!$BO$3:$BU$129,$B13-2,FALSE)</f>
        <v>0</v>
      </c>
      <c r="I13" s="184">
        <f>HLOOKUP(I$2,ENTRY!$BO$3:$BU$129,$B13-2,FALSE)</f>
        <v>0</v>
      </c>
      <c r="J13" s="184">
        <f>HLOOKUP(J$2,ENTRY!$BO$3:$BU$129,$B13-2,FALSE)</f>
        <v>0</v>
      </c>
      <c r="K13" s="184">
        <f>HLOOKUP(K$2,ENTRY!$BO$3:$BU$129,$B13-2,FALSE)</f>
        <v>0</v>
      </c>
      <c r="L13" s="178"/>
      <c r="M13" s="185">
        <f>HLOOKUP(M$2,ENTRY!$BJ$4:$BK$129,$B13-3,FALSE)</f>
        <v>0</v>
      </c>
      <c r="N13" s="186">
        <f>HLOOKUP(N$2,ENTRY!$BJ$4:$BK$129,$B13-3,FALSE)</f>
        <v>0</v>
      </c>
      <c r="P13" s="184">
        <f ca="1">HLOOKUP(P$2,ENTRY!$BM$3:$BXX$129,$B13-2,FALSE)</f>
        <v>0.66666666666666674</v>
      </c>
    </row>
    <row r="14" spans="2:16" x14ac:dyDescent="0.35">
      <c r="B14" s="177">
        <v>16</v>
      </c>
      <c r="C14" s="177" t="str">
        <f ca="1">VLOOKUP($B14,ENTRY!A$1:C$129,2,FALSE)</f>
        <v>GC-Hand Bags</v>
      </c>
      <c r="D14" s="177" t="str">
        <f ca="1">VLOOKUP($B14,ENTRY!A$1:C$129,3,FALSE)</f>
        <v>HB2 NewGrade-Yellow</v>
      </c>
      <c r="E14" s="184">
        <f>HLOOKUP(E$2,ENTRY!$BO$3:$BU$129,$B14-2,FALSE)</f>
        <v>0</v>
      </c>
      <c r="F14" s="184">
        <f>HLOOKUP(F$2,ENTRY!$BO$3:$BU$129,$B14-2,FALSE)</f>
        <v>0</v>
      </c>
      <c r="G14" s="184">
        <f>HLOOKUP(G$2,ENTRY!$BO$3:$BU$129,$B14-2,FALSE)</f>
        <v>0</v>
      </c>
      <c r="H14" s="184">
        <f>HLOOKUP(H$2,ENTRY!$BO$3:$BU$129,$B14-2,FALSE)</f>
        <v>0</v>
      </c>
      <c r="I14" s="184">
        <f>HLOOKUP(I$2,ENTRY!$BO$3:$BU$129,$B14-2,FALSE)</f>
        <v>0</v>
      </c>
      <c r="J14" s="184">
        <f>HLOOKUP(J$2,ENTRY!$BO$3:$BU$129,$B14-2,FALSE)</f>
        <v>20</v>
      </c>
      <c r="K14" s="184">
        <f>HLOOKUP(K$2,ENTRY!$BO$3:$BU$129,$B14-2,FALSE)</f>
        <v>427.75</v>
      </c>
      <c r="L14" s="178"/>
      <c r="M14" s="185">
        <f>HLOOKUP(M$2,ENTRY!$BJ$4:$BK$129,$B14-3,FALSE)</f>
        <v>20</v>
      </c>
      <c r="N14" s="186">
        <f>HLOOKUP(N$2,ENTRY!$BJ$4:$BK$129,$B14-3,FALSE)</f>
        <v>1467.9727272727271</v>
      </c>
      <c r="P14" s="184">
        <f ca="1">HLOOKUP(P$2,ENTRY!$BM$3:$BXX$129,$B14-2,FALSE)</f>
        <v>27</v>
      </c>
    </row>
    <row r="15" spans="2:16" x14ac:dyDescent="0.35">
      <c r="B15" s="177">
        <v>17</v>
      </c>
      <c r="C15" s="177" t="str">
        <f ca="1">VLOOKUP($B15,ENTRY!A$1:C$129,2,FALSE)</f>
        <v>GC-Hand Bags</v>
      </c>
      <c r="D15" s="177" t="str">
        <f ca="1">VLOOKUP($B15,ENTRY!A$1:C$129,3,FALSE)</f>
        <v>HB3</v>
      </c>
      <c r="E15" s="184">
        <f>HLOOKUP(E$2,ENTRY!$BO$3:$BU$129,$B15-2,FALSE)</f>
        <v>0</v>
      </c>
      <c r="F15" s="184">
        <f>HLOOKUP(F$2,ENTRY!$BO$3:$BU$129,$B15-2,FALSE)</f>
        <v>0</v>
      </c>
      <c r="G15" s="184">
        <f>HLOOKUP(G$2,ENTRY!$BO$3:$BU$129,$B15-2,FALSE)</f>
        <v>0</v>
      </c>
      <c r="H15" s="184">
        <f>HLOOKUP(H$2,ENTRY!$BO$3:$BU$129,$B15-2,FALSE)</f>
        <v>0</v>
      </c>
      <c r="I15" s="184">
        <f>HLOOKUP(I$2,ENTRY!$BO$3:$BU$129,$B15-2,FALSE)</f>
        <v>0</v>
      </c>
      <c r="J15" s="184">
        <f>HLOOKUP(J$2,ENTRY!$BO$3:$BU$129,$B15-2,FALSE)</f>
        <v>3</v>
      </c>
      <c r="K15" s="184">
        <f>HLOOKUP(K$2,ENTRY!$BO$3:$BU$129,$B15-2,FALSE)</f>
        <v>381</v>
      </c>
      <c r="L15" s="178"/>
      <c r="M15" s="185">
        <f>HLOOKUP(M$2,ENTRY!$BJ$4:$BK$129,$B15-3,FALSE)</f>
        <v>3</v>
      </c>
      <c r="N15" s="186">
        <f>HLOOKUP(N$2,ENTRY!$BJ$4:$BK$129,$B15-3,FALSE)</f>
        <v>141.435</v>
      </c>
      <c r="P15" s="184">
        <f ca="1">HLOOKUP(P$2,ENTRY!$BM$3:$BXX$129,$B15-2,FALSE)</f>
        <v>20</v>
      </c>
    </row>
    <row r="16" spans="2:16" x14ac:dyDescent="0.35">
      <c r="B16" s="177">
        <v>18</v>
      </c>
      <c r="C16" s="177" t="str">
        <f ca="1">VLOOKUP($B16,ENTRY!A$1:C$129,2,FALSE)</f>
        <v>GC-Hand Bags</v>
      </c>
      <c r="D16" s="177" t="str">
        <f ca="1">VLOOKUP($B16,ENTRY!A$1:C$129,3,FALSE)</f>
        <v>Laptop Bags#1</v>
      </c>
      <c r="E16" s="184">
        <f>HLOOKUP(E$2,ENTRY!$BO$3:$BU$129,$B16-2,FALSE)</f>
        <v>0</v>
      </c>
      <c r="F16" s="184">
        <f>HLOOKUP(F$2,ENTRY!$BO$3:$BU$129,$B16-2,FALSE)</f>
        <v>0</v>
      </c>
      <c r="G16" s="184">
        <f>HLOOKUP(G$2,ENTRY!$BO$3:$BU$129,$B16-2,FALSE)</f>
        <v>0</v>
      </c>
      <c r="H16" s="184">
        <f>HLOOKUP(H$2,ENTRY!$BO$3:$BU$129,$B16-2,FALSE)</f>
        <v>0</v>
      </c>
      <c r="I16" s="184">
        <f>HLOOKUP(I$2,ENTRY!$BO$3:$BU$129,$B16-2,FALSE)</f>
        <v>0</v>
      </c>
      <c r="J16" s="184">
        <f>HLOOKUP(J$2,ENTRY!$BO$3:$BU$129,$B16-2,FALSE)</f>
        <v>0</v>
      </c>
      <c r="K16" s="184">
        <f>HLOOKUP(K$2,ENTRY!$BO$3:$BU$129,$B16-2,FALSE)</f>
        <v>0</v>
      </c>
      <c r="L16" s="178"/>
      <c r="M16" s="185">
        <f>HLOOKUP(M$2,ENTRY!$BJ$4:$BK$129,$B16-3,FALSE)</f>
        <v>0</v>
      </c>
      <c r="N16" s="186">
        <f>HLOOKUP(N$2,ENTRY!$BJ$4:$BK$129,$B16-3,FALSE)</f>
        <v>0</v>
      </c>
      <c r="P16" s="184">
        <f ca="1">HLOOKUP(P$2,ENTRY!$BM$3:$BXX$129,$B16-2,FALSE)</f>
        <v>0.33333333333333337</v>
      </c>
    </row>
    <row r="17" spans="2:16" x14ac:dyDescent="0.35">
      <c r="B17" s="177">
        <v>19</v>
      </c>
      <c r="C17" s="177" t="str">
        <f ca="1">VLOOKUP($B17,ENTRY!A$1:C$129,2,FALSE)</f>
        <v>GC-Hand Bags</v>
      </c>
      <c r="D17" s="177" t="str">
        <f ca="1">VLOOKUP($B17,ENTRY!A$1:C$129,3,FALSE)</f>
        <v>Laptop Bags#2</v>
      </c>
      <c r="E17" s="184">
        <f>HLOOKUP(E$2,ENTRY!$BO$3:$BU$129,$B17-2,FALSE)</f>
        <v>0</v>
      </c>
      <c r="F17" s="184">
        <f>HLOOKUP(F$2,ENTRY!$BO$3:$BU$129,$B17-2,FALSE)</f>
        <v>0</v>
      </c>
      <c r="G17" s="184">
        <f>HLOOKUP(G$2,ENTRY!$BO$3:$BU$129,$B17-2,FALSE)</f>
        <v>0</v>
      </c>
      <c r="H17" s="184">
        <f>HLOOKUP(H$2,ENTRY!$BO$3:$BU$129,$B17-2,FALSE)</f>
        <v>0</v>
      </c>
      <c r="I17" s="184">
        <f>HLOOKUP(I$2,ENTRY!$BO$3:$BU$129,$B17-2,FALSE)</f>
        <v>0</v>
      </c>
      <c r="J17" s="184">
        <f>HLOOKUP(J$2,ENTRY!$BO$3:$BU$129,$B17-2,FALSE)</f>
        <v>0</v>
      </c>
      <c r="K17" s="184">
        <f>HLOOKUP(K$2,ENTRY!$BO$3:$BU$129,$B17-2,FALSE)</f>
        <v>0</v>
      </c>
      <c r="L17" s="178"/>
      <c r="M17" s="185">
        <f>HLOOKUP(M$2,ENTRY!$BJ$4:$BK$129,$B17-3,FALSE)</f>
        <v>0</v>
      </c>
      <c r="N17" s="186">
        <f>HLOOKUP(N$2,ENTRY!$BJ$4:$BK$129,$B17-3,FALSE)</f>
        <v>0</v>
      </c>
      <c r="P17" s="184">
        <f ca="1">HLOOKUP(P$2,ENTRY!$BM$3:$BXX$129,$B17-2,FALSE)</f>
        <v>1.6666666666666665</v>
      </c>
    </row>
    <row r="18" spans="2:16" x14ac:dyDescent="0.35">
      <c r="B18" s="177">
        <v>20</v>
      </c>
      <c r="C18" s="177" t="str">
        <f ca="1">VLOOKUP($B18,ENTRY!A$1:C$129,2,FALSE)</f>
        <v>GC-Hand Bags</v>
      </c>
      <c r="D18" s="177" t="str">
        <f ca="1">VLOOKUP($B18,ENTRY!A$1:C$129,3,FALSE)</f>
        <v>School Bag No.1</v>
      </c>
      <c r="E18" s="184">
        <f>HLOOKUP(E$2,ENTRY!$BO$3:$BU$129,$B18-2,FALSE)</f>
        <v>0</v>
      </c>
      <c r="F18" s="184">
        <f>HLOOKUP(F$2,ENTRY!$BO$3:$BU$129,$B18-2,FALSE)</f>
        <v>0</v>
      </c>
      <c r="G18" s="184">
        <f>HLOOKUP(G$2,ENTRY!$BO$3:$BU$129,$B18-2,FALSE)</f>
        <v>0</v>
      </c>
      <c r="H18" s="184">
        <f>HLOOKUP(H$2,ENTRY!$BO$3:$BU$129,$B18-2,FALSE)</f>
        <v>0</v>
      </c>
      <c r="I18" s="184">
        <f>HLOOKUP(I$2,ENTRY!$BO$3:$BU$129,$B18-2,FALSE)</f>
        <v>0</v>
      </c>
      <c r="J18" s="184">
        <f>HLOOKUP(J$2,ENTRY!$BO$3:$BU$129,$B18-2,FALSE)</f>
        <v>0</v>
      </c>
      <c r="K18" s="184">
        <f>HLOOKUP(K$2,ENTRY!$BO$3:$BU$129,$B18-2,FALSE)</f>
        <v>0</v>
      </c>
      <c r="L18" s="178"/>
      <c r="M18" s="185">
        <f>HLOOKUP(M$2,ENTRY!$BJ$4:$BK$129,$B18-3,FALSE)</f>
        <v>0</v>
      </c>
      <c r="N18" s="186">
        <f>HLOOKUP(N$2,ENTRY!$BJ$4:$BK$129,$B18-3,FALSE)</f>
        <v>0</v>
      </c>
      <c r="P18" s="184">
        <f ca="1">HLOOKUP(P$2,ENTRY!$BM$3:$BXX$129,$B18-2,FALSE)</f>
        <v>0.66666666666666674</v>
      </c>
    </row>
    <row r="19" spans="2:16" x14ac:dyDescent="0.35">
      <c r="B19" s="177">
        <v>21</v>
      </c>
      <c r="C19" s="177" t="str">
        <f ca="1">VLOOKUP($B19,ENTRY!A$1:C$129,2,FALSE)</f>
        <v>GC-Hand Bags</v>
      </c>
      <c r="D19" s="177" t="str">
        <f ca="1">VLOOKUP($B19,ENTRY!A$1:C$129,3,FALSE)</f>
        <v>Travel Bag - Big Sack-90kg</v>
      </c>
      <c r="E19" s="184">
        <f>HLOOKUP(E$2,ENTRY!$BO$3:$BU$129,$B19-2,FALSE)</f>
        <v>0</v>
      </c>
      <c r="F19" s="184">
        <f>HLOOKUP(F$2,ENTRY!$BO$3:$BU$129,$B19-2,FALSE)</f>
        <v>0</v>
      </c>
      <c r="G19" s="184">
        <f>HLOOKUP(G$2,ENTRY!$BO$3:$BU$129,$B19-2,FALSE)</f>
        <v>0</v>
      </c>
      <c r="H19" s="184">
        <f>HLOOKUP(H$2,ENTRY!$BO$3:$BU$129,$B19-2,FALSE)</f>
        <v>0</v>
      </c>
      <c r="I19" s="184">
        <f>HLOOKUP(I$2,ENTRY!$BO$3:$BU$129,$B19-2,FALSE)</f>
        <v>0</v>
      </c>
      <c r="J19" s="184">
        <f>HLOOKUP(J$2,ENTRY!$BO$3:$BU$129,$B19-2,FALSE)</f>
        <v>1</v>
      </c>
      <c r="K19" s="184">
        <f>HLOOKUP(K$2,ENTRY!$BO$3:$BU$129,$B19-2,FALSE)</f>
        <v>381</v>
      </c>
      <c r="L19" s="178"/>
      <c r="M19" s="185">
        <f>HLOOKUP(M$2,ENTRY!$BJ$4:$BK$129,$B19-3,FALSE)</f>
        <v>1</v>
      </c>
      <c r="N19" s="186">
        <f>HLOOKUP(N$2,ENTRY!$BJ$4:$BK$129,$B19-3,FALSE)</f>
        <v>176.07499999999999</v>
      </c>
      <c r="P19" s="184">
        <f ca="1">HLOOKUP(P$2,ENTRY!$BM$3:$BXX$129,$B19-2,FALSE)</f>
        <v>2</v>
      </c>
    </row>
    <row r="20" spans="2:16" x14ac:dyDescent="0.35">
      <c r="B20" s="177">
        <v>22</v>
      </c>
      <c r="C20" s="177" t="str">
        <f ca="1">VLOOKUP($B20,ENTRY!A$1:C$129,2,FALSE)</f>
        <v>GC-Hand Bags</v>
      </c>
      <c r="D20" s="177" t="str">
        <f ca="1">VLOOKUP($B20,ENTRY!A$1:C$129,3,FALSE)</f>
        <v>TRAVELBAG No.1</v>
      </c>
      <c r="E20" s="184">
        <f>HLOOKUP(E$2,ENTRY!$BO$3:$BU$129,$B20-2,FALSE)</f>
        <v>0</v>
      </c>
      <c r="F20" s="184">
        <f>HLOOKUP(F$2,ENTRY!$BO$3:$BU$129,$B20-2,FALSE)</f>
        <v>0</v>
      </c>
      <c r="G20" s="184">
        <f>HLOOKUP(G$2,ENTRY!$BO$3:$BU$129,$B20-2,FALSE)</f>
        <v>0</v>
      </c>
      <c r="H20" s="184">
        <f>HLOOKUP(H$2,ENTRY!$BO$3:$BU$129,$B20-2,FALSE)</f>
        <v>0</v>
      </c>
      <c r="I20" s="184">
        <f>HLOOKUP(I$2,ENTRY!$BO$3:$BU$129,$B20-2,FALSE)</f>
        <v>0</v>
      </c>
      <c r="J20" s="184">
        <f>HLOOKUP(J$2,ENTRY!$BO$3:$BU$129,$B20-2,FALSE)</f>
        <v>0</v>
      </c>
      <c r="K20" s="184">
        <f>HLOOKUP(K$2,ENTRY!$BO$3:$BU$129,$B20-2,FALSE)</f>
        <v>0</v>
      </c>
      <c r="L20" s="178"/>
      <c r="M20" s="185">
        <f>HLOOKUP(M$2,ENTRY!$BJ$4:$BK$129,$B20-3,FALSE)</f>
        <v>0</v>
      </c>
      <c r="N20" s="186">
        <f>HLOOKUP(N$2,ENTRY!$BJ$4:$BK$129,$B20-3,FALSE)</f>
        <v>0</v>
      </c>
      <c r="P20" s="184">
        <f ca="1">HLOOKUP(P$2,ENTRY!$BM$3:$BXX$129,$B20-2,FALSE)</f>
        <v>5.3333333333333339</v>
      </c>
    </row>
    <row r="21" spans="2:16" x14ac:dyDescent="0.35">
      <c r="B21" s="177">
        <v>23</v>
      </c>
      <c r="C21" s="177" t="str">
        <f ca="1">VLOOKUP($B21,ENTRY!A$1:C$129,2,FALSE)</f>
        <v>GC-Hand Bags</v>
      </c>
      <c r="D21" s="177" t="str">
        <f ca="1">VLOOKUP($B21,ENTRY!A$1:C$129,3,FALSE)</f>
        <v>Used Wool Caps</v>
      </c>
      <c r="E21" s="184">
        <f>HLOOKUP(E$2,ENTRY!$BO$3:$BU$129,$B21-2,FALSE)</f>
        <v>0</v>
      </c>
      <c r="F21" s="184">
        <f>HLOOKUP(F$2,ENTRY!$BO$3:$BU$129,$B21-2,FALSE)</f>
        <v>0</v>
      </c>
      <c r="G21" s="184">
        <f>HLOOKUP(G$2,ENTRY!$BO$3:$BU$129,$B21-2,FALSE)</f>
        <v>0</v>
      </c>
      <c r="H21" s="184">
        <f>HLOOKUP(H$2,ENTRY!$BO$3:$BU$129,$B21-2,FALSE)</f>
        <v>0</v>
      </c>
      <c r="I21" s="184">
        <f>HLOOKUP(I$2,ENTRY!$BO$3:$BU$129,$B21-2,FALSE)</f>
        <v>0</v>
      </c>
      <c r="J21" s="184">
        <f>HLOOKUP(J$2,ENTRY!$BO$3:$BU$129,$B21-2,FALSE)</f>
        <v>0</v>
      </c>
      <c r="K21" s="184">
        <f>HLOOKUP(K$2,ENTRY!$BO$3:$BU$129,$B21-2,FALSE)</f>
        <v>0</v>
      </c>
      <c r="L21" s="178"/>
      <c r="M21" s="185">
        <f>HLOOKUP(M$2,ENTRY!$BJ$4:$BK$129,$B21-3,FALSE)</f>
        <v>0</v>
      </c>
      <c r="N21" s="186">
        <f>HLOOKUP(N$2,ENTRY!$BJ$4:$BK$129,$B21-3,FALSE)</f>
        <v>0</v>
      </c>
      <c r="P21" s="184">
        <f ca="1">HLOOKUP(P$2,ENTRY!$BM$3:$BXX$129,$B21-2,FALSE)</f>
        <v>0.33333333333333337</v>
      </c>
    </row>
    <row r="22" spans="2:16" hidden="1" x14ac:dyDescent="0.35">
      <c r="B22" s="177">
        <v>24</v>
      </c>
      <c r="C22" s="177" t="str">
        <f ca="1">VLOOKUP($B22,ENTRY!A$1:C$129,2,FALSE)</f>
        <v>GC-Hand Bags</v>
      </c>
      <c r="D22" s="177" t="str">
        <f ca="1">VLOOKUP($B22,ENTRY!A$1:C$129,3,FALSE)</f>
        <v>Wheel School Bag-90kg</v>
      </c>
      <c r="E22" s="184">
        <f>HLOOKUP(E$2,ENTRY!$BO$3:$BU$129,$B22-2,FALSE)</f>
        <v>0</v>
      </c>
      <c r="F22" s="184">
        <f>HLOOKUP(F$2,ENTRY!$BO$3:$BU$129,$B22-2,FALSE)</f>
        <v>0</v>
      </c>
      <c r="G22" s="184">
        <f>HLOOKUP(G$2,ENTRY!$BO$3:$BU$129,$B22-2,FALSE)</f>
        <v>0</v>
      </c>
      <c r="H22" s="184">
        <f>HLOOKUP(H$2,ENTRY!$BO$3:$BU$129,$B22-2,FALSE)</f>
        <v>0</v>
      </c>
      <c r="I22" s="184">
        <f>HLOOKUP(I$2,ENTRY!$BO$3:$BU$129,$B22-2,FALSE)</f>
        <v>0</v>
      </c>
      <c r="J22" s="184">
        <f>HLOOKUP(J$2,ENTRY!$BO$3:$BU$129,$B22-2,FALSE)</f>
        <v>0</v>
      </c>
      <c r="K22" s="184">
        <f>HLOOKUP(K$2,ENTRY!$BO$3:$BU$129,$B22-2,FALSE)</f>
        <v>0</v>
      </c>
      <c r="L22" s="178"/>
      <c r="M22" s="185">
        <f>HLOOKUP(M$2,ENTRY!$BJ$4:$BK$129,$B22-3,FALSE)</f>
        <v>0</v>
      </c>
      <c r="N22" s="186">
        <f>HLOOKUP(N$2,ENTRY!$BJ$4:$BK$129,$B22-3,FALSE)</f>
        <v>0</v>
      </c>
      <c r="P22" s="184">
        <f ca="1">HLOOKUP(P$2,ENTRY!$BM$3:$BXX$129,$B22-2,FALSE)</f>
        <v>0</v>
      </c>
    </row>
    <row r="23" spans="2:16" hidden="1" x14ac:dyDescent="0.35">
      <c r="B23" s="177">
        <v>25</v>
      </c>
      <c r="C23" s="177" t="str">
        <f ca="1">VLOOKUP($B23,ENTRY!A$1:C$129,2,FALSE)</f>
        <v>GC-Hand Bags</v>
      </c>
      <c r="D23" s="177" t="str">
        <f ca="1">VLOOKUP($B23,ENTRY!A$1:C$129,3,FALSE)</f>
        <v>Total GC-Hand Bags</v>
      </c>
      <c r="E23" s="184">
        <f>HLOOKUP(E$2,ENTRY!$BO$3:$BU$129,$B23-2,FALSE)</f>
        <v>0</v>
      </c>
      <c r="F23" s="184">
        <f>HLOOKUP(F$2,ENTRY!$BO$3:$BU$129,$B23-2,FALSE)</f>
        <v>0</v>
      </c>
      <c r="G23" s="184">
        <f>HLOOKUP(G$2,ENTRY!$BO$3:$BU$129,$B23-2,FALSE)</f>
        <v>0</v>
      </c>
      <c r="H23" s="184">
        <f>HLOOKUP(H$2,ENTRY!$BO$3:$BU$129,$B23-2,FALSE)</f>
        <v>0</v>
      </c>
      <c r="I23" s="184">
        <f>HLOOKUP(I$2,ENTRY!$BO$3:$BU$129,$B23-2,FALSE)</f>
        <v>0</v>
      </c>
      <c r="J23" s="184">
        <f>HLOOKUP(J$2,ENTRY!$BO$3:$BU$129,$B23-2,FALSE)</f>
        <v>0</v>
      </c>
      <c r="K23" s="184">
        <f>HLOOKUP(K$2,ENTRY!$BO$3:$BU$129,$B23-2,FALSE)</f>
        <v>0</v>
      </c>
      <c r="L23" s="178"/>
      <c r="M23" s="185">
        <f>HLOOKUP(M$2,ENTRY!$BJ$4:$BK$129,$B23-3,FALSE)</f>
        <v>0</v>
      </c>
      <c r="N23" s="186">
        <f>HLOOKUP(N$2,ENTRY!$BJ$4:$BK$129,$B23-3,FALSE)</f>
        <v>0</v>
      </c>
      <c r="P23" s="184">
        <f ca="1">HLOOKUP(P$2,ENTRY!$BM$3:$BXX$129,$B23-2,FALSE)</f>
        <v>0</v>
      </c>
    </row>
    <row r="24" spans="2:16" x14ac:dyDescent="0.35">
      <c r="B24" s="177">
        <v>26</v>
      </c>
      <c r="C24" s="177" t="str">
        <f ca="1">VLOOKUP($B24,ENTRY!A$1:C$129,2,FALSE)</f>
        <v>GC-Shoes</v>
      </c>
      <c r="D24" s="177" t="str">
        <f ca="1">VLOOKUP($B24,ENTRY!A$1:C$129,3,FALSE)</f>
        <v>GC-Shoes</v>
      </c>
      <c r="E24" s="184">
        <f>HLOOKUP(E$2,ENTRY!$BO$3:$BU$129,$B24-2,FALSE)</f>
        <v>0</v>
      </c>
      <c r="F24" s="184">
        <f>HLOOKUP(F$2,ENTRY!$BO$3:$BU$129,$B24-2,FALSE)</f>
        <v>0</v>
      </c>
      <c r="G24" s="184">
        <f>HLOOKUP(G$2,ENTRY!$BO$3:$BU$129,$B24-2,FALSE)</f>
        <v>0</v>
      </c>
      <c r="H24" s="184">
        <f>HLOOKUP(H$2,ENTRY!$BO$3:$BU$129,$B24-2,FALSE)</f>
        <v>0</v>
      </c>
      <c r="I24" s="184">
        <f>HLOOKUP(I$2,ENTRY!$BO$3:$BU$129,$B24-2,FALSE)</f>
        <v>0</v>
      </c>
      <c r="J24" s="184">
        <f>HLOOKUP(J$2,ENTRY!$BO$3:$BU$129,$B24-2,FALSE)</f>
        <v>0</v>
      </c>
      <c r="K24" s="184">
        <f>HLOOKUP(K$2,ENTRY!$BO$3:$BU$129,$B24-2,FALSE)</f>
        <v>0</v>
      </c>
      <c r="L24" s="178"/>
      <c r="M24" s="185">
        <f>HLOOKUP(M$2,ENTRY!$BJ$4:$BK$129,$B24-3,FALSE)</f>
        <v>0</v>
      </c>
      <c r="N24" s="186">
        <f>HLOOKUP(N$2,ENTRY!$BJ$4:$BK$129,$B24-3,FALSE)</f>
        <v>0</v>
      </c>
      <c r="P24" s="184">
        <f ca="1">HLOOKUP(P$2,ENTRY!$BM$3:$BXX$129,$B24-2,FALSE)</f>
        <v>0</v>
      </c>
    </row>
    <row r="25" spans="2:16" x14ac:dyDescent="0.35">
      <c r="B25" s="177">
        <v>27</v>
      </c>
      <c r="C25" s="177" t="str">
        <f ca="1">VLOOKUP($B25,ENTRY!A$1:C$129,2,FALSE)</f>
        <v>GC-Shoes</v>
      </c>
      <c r="D25" s="177" t="str">
        <f ca="1">VLOOKUP($B25,ENTRY!A$1:C$129,3,FALSE)</f>
        <v>Big Size Men 1</v>
      </c>
      <c r="E25" s="184">
        <f>HLOOKUP(E$2,ENTRY!$BO$3:$BU$129,$B25-2,FALSE)</f>
        <v>0</v>
      </c>
      <c r="F25" s="184">
        <f>HLOOKUP(F$2,ENTRY!$BO$3:$BU$129,$B25-2,FALSE)</f>
        <v>0</v>
      </c>
      <c r="G25" s="184">
        <f>HLOOKUP(G$2,ENTRY!$BO$3:$BU$129,$B25-2,FALSE)</f>
        <v>0</v>
      </c>
      <c r="H25" s="184">
        <f>HLOOKUP(H$2,ENTRY!$BO$3:$BU$129,$B25-2,FALSE)</f>
        <v>0</v>
      </c>
      <c r="I25" s="184">
        <f>HLOOKUP(I$2,ENTRY!$BO$3:$BU$129,$B25-2,FALSE)</f>
        <v>0</v>
      </c>
      <c r="J25" s="184">
        <f>HLOOKUP(J$2,ENTRY!$BO$3:$BU$129,$B25-2,FALSE)</f>
        <v>0</v>
      </c>
      <c r="K25" s="184">
        <f>HLOOKUP(K$2,ENTRY!$BO$3:$BU$129,$B25-2,FALSE)</f>
        <v>0</v>
      </c>
      <c r="L25" s="178"/>
      <c r="M25" s="185">
        <f>HLOOKUP(M$2,ENTRY!$BJ$4:$BK$129,$B25-3,FALSE)</f>
        <v>0</v>
      </c>
      <c r="N25" s="186">
        <f>HLOOKUP(N$2,ENTRY!$BJ$4:$BK$129,$B25-3,FALSE)</f>
        <v>0</v>
      </c>
      <c r="P25" s="184">
        <f ca="1">HLOOKUP(P$2,ENTRY!$BM$3:$BXX$129,$B25-2,FALSE)</f>
        <v>2</v>
      </c>
    </row>
    <row r="26" spans="2:16" hidden="1" x14ac:dyDescent="0.35">
      <c r="B26" s="177">
        <v>28</v>
      </c>
      <c r="C26" s="177" t="str">
        <f ca="1">VLOOKUP($B26,ENTRY!A$1:C$129,2,FALSE)</f>
        <v>GC-Shoes</v>
      </c>
      <c r="D26" s="177" t="str">
        <f ca="1">VLOOKUP($B26,ENTRY!A$1:C$129,3,FALSE)</f>
        <v>Big Size Sports 1+2</v>
      </c>
      <c r="E26" s="184">
        <f>HLOOKUP(E$2,ENTRY!$BO$3:$BU$129,$B26-2,FALSE)</f>
        <v>0</v>
      </c>
      <c r="F26" s="184">
        <f>HLOOKUP(F$2,ENTRY!$BO$3:$BU$129,$B26-2,FALSE)</f>
        <v>0</v>
      </c>
      <c r="G26" s="184">
        <f>HLOOKUP(G$2,ENTRY!$BO$3:$BU$129,$B26-2,FALSE)</f>
        <v>0</v>
      </c>
      <c r="H26" s="184">
        <f>HLOOKUP(H$2,ENTRY!$BO$3:$BU$129,$B26-2,FALSE)</f>
        <v>0</v>
      </c>
      <c r="I26" s="184">
        <f>HLOOKUP(I$2,ENTRY!$BO$3:$BU$129,$B26-2,FALSE)</f>
        <v>0</v>
      </c>
      <c r="J26" s="184">
        <f>HLOOKUP(J$2,ENTRY!$BO$3:$BU$129,$B26-2,FALSE)</f>
        <v>0</v>
      </c>
      <c r="K26" s="184">
        <f>HLOOKUP(K$2,ENTRY!$BO$3:$BU$129,$B26-2,FALSE)</f>
        <v>0</v>
      </c>
      <c r="L26" s="178"/>
      <c r="M26" s="185">
        <f>HLOOKUP(M$2,ENTRY!$BJ$4:$BK$129,$B26-3,FALSE)</f>
        <v>0</v>
      </c>
      <c r="N26" s="186">
        <f>HLOOKUP(N$2,ENTRY!$BJ$4:$BK$129,$B26-3,FALSE)</f>
        <v>0</v>
      </c>
      <c r="P26" s="184">
        <f ca="1">HLOOKUP(P$2,ENTRY!$BM$3:$BXX$129,$B26-2,FALSE)</f>
        <v>2</v>
      </c>
    </row>
    <row r="27" spans="2:16" x14ac:dyDescent="0.35">
      <c r="B27" s="177">
        <v>29</v>
      </c>
      <c r="C27" s="177" t="str">
        <f ca="1">VLOOKUP($B27,ENTRY!A$1:C$129,2,FALSE)</f>
        <v>GC-Shoes</v>
      </c>
      <c r="D27" s="177" t="str">
        <f ca="1">VLOOKUP($B27,ENTRY!A$1:C$129,3,FALSE)</f>
        <v>C1</v>
      </c>
      <c r="E27" s="184">
        <f>HLOOKUP(E$2,ENTRY!$BO$3:$BU$129,$B27-2,FALSE)</f>
        <v>0</v>
      </c>
      <c r="F27" s="184">
        <f>HLOOKUP(F$2,ENTRY!$BO$3:$BU$129,$B27-2,FALSE)</f>
        <v>0</v>
      </c>
      <c r="G27" s="184">
        <f>HLOOKUP(G$2,ENTRY!$BO$3:$BU$129,$B27-2,FALSE)</f>
        <v>0</v>
      </c>
      <c r="H27" s="184">
        <f>HLOOKUP(H$2,ENTRY!$BO$3:$BU$129,$B27-2,FALSE)</f>
        <v>0</v>
      </c>
      <c r="I27" s="184">
        <f>HLOOKUP(I$2,ENTRY!$BO$3:$BU$129,$B27-2,FALSE)</f>
        <v>0</v>
      </c>
      <c r="J27" s="184">
        <f>HLOOKUP(J$2,ENTRY!$BO$3:$BU$129,$B27-2,FALSE)</f>
        <v>0</v>
      </c>
      <c r="K27" s="184">
        <f>HLOOKUP(K$2,ENTRY!$BO$3:$BU$129,$B27-2,FALSE)</f>
        <v>0</v>
      </c>
      <c r="L27" s="178"/>
      <c r="M27" s="185">
        <f>HLOOKUP(M$2,ENTRY!$BJ$4:$BK$129,$B27-3,FALSE)</f>
        <v>0</v>
      </c>
      <c r="N27" s="186">
        <f>HLOOKUP(N$2,ENTRY!$BJ$4:$BK$129,$B27-3,FALSE)</f>
        <v>0</v>
      </c>
      <c r="P27" s="184">
        <f ca="1">HLOOKUP(P$2,ENTRY!$BM$3:$BXX$129,$B27-2,FALSE)</f>
        <v>0</v>
      </c>
    </row>
    <row r="28" spans="2:16" hidden="1" x14ac:dyDescent="0.35">
      <c r="B28" s="177">
        <v>30</v>
      </c>
      <c r="C28" s="177" t="str">
        <f ca="1">VLOOKUP($B28,ENTRY!A$1:C$129,2,FALSE)</f>
        <v>GC-Shoes</v>
      </c>
      <c r="D28" s="177" t="str">
        <f ca="1">VLOOKUP($B28,ENTRY!A$1:C$129,3,FALSE)</f>
        <v>C2</v>
      </c>
      <c r="E28" s="184">
        <f>HLOOKUP(E$2,ENTRY!$BO$3:$BU$129,$B28-2,FALSE)</f>
        <v>0</v>
      </c>
      <c r="F28" s="184">
        <f>HLOOKUP(F$2,ENTRY!$BO$3:$BU$129,$B28-2,FALSE)</f>
        <v>0</v>
      </c>
      <c r="G28" s="184">
        <f>HLOOKUP(G$2,ENTRY!$BO$3:$BU$129,$B28-2,FALSE)</f>
        <v>0</v>
      </c>
      <c r="H28" s="184">
        <f>HLOOKUP(H$2,ENTRY!$BO$3:$BU$129,$B28-2,FALSE)</f>
        <v>0</v>
      </c>
      <c r="I28" s="184">
        <f>HLOOKUP(I$2,ENTRY!$BO$3:$BU$129,$B28-2,FALSE)</f>
        <v>0</v>
      </c>
      <c r="J28" s="184">
        <f>HLOOKUP(J$2,ENTRY!$BO$3:$BU$129,$B28-2,FALSE)</f>
        <v>112</v>
      </c>
      <c r="K28" s="184">
        <f>HLOOKUP(K$2,ENTRY!$BO$3:$BU$129,$B28-2,FALSE)</f>
        <v>1369.9910714285713</v>
      </c>
      <c r="L28" s="178"/>
      <c r="M28" s="185">
        <f>HLOOKUP(M$2,ENTRY!$BJ$4:$BK$129,$B28-3,FALSE)</f>
        <v>112</v>
      </c>
      <c r="N28" s="186">
        <f>HLOOKUP(N$2,ENTRY!$BJ$4:$BK$129,$B28-3,FALSE)</f>
        <v>16835.37</v>
      </c>
      <c r="P28" s="184">
        <f ca="1">HLOOKUP(P$2,ENTRY!$BM$3:$BXX$129,$B28-2,FALSE)</f>
        <v>0</v>
      </c>
    </row>
    <row r="29" spans="2:16" x14ac:dyDescent="0.35">
      <c r="B29" s="177">
        <v>31</v>
      </c>
      <c r="C29" s="177" t="str">
        <f ca="1">VLOOKUP($B29,ENTRY!A$1:C$129,2,FALSE)</f>
        <v>GC-Shoes</v>
      </c>
      <c r="D29" s="177" t="str">
        <f ca="1">VLOOKUP($B29,ENTRY!A$1:C$129,3,FALSE)</f>
        <v>C3</v>
      </c>
      <c r="E29" s="184">
        <f>HLOOKUP(E$2,ENTRY!$BO$3:$BU$129,$B29-2,FALSE)</f>
        <v>0</v>
      </c>
      <c r="F29" s="184">
        <f>HLOOKUP(F$2,ENTRY!$BO$3:$BU$129,$B29-2,FALSE)</f>
        <v>0</v>
      </c>
      <c r="G29" s="184">
        <f>HLOOKUP(G$2,ENTRY!$BO$3:$BU$129,$B29-2,FALSE)</f>
        <v>0</v>
      </c>
      <c r="H29" s="184">
        <f>HLOOKUP(H$2,ENTRY!$BO$3:$BU$129,$B29-2,FALSE)</f>
        <v>0</v>
      </c>
      <c r="I29" s="184">
        <f>HLOOKUP(I$2,ENTRY!$BO$3:$BU$129,$B29-2,FALSE)</f>
        <v>0</v>
      </c>
      <c r="J29" s="184">
        <f>HLOOKUP(J$2,ENTRY!$BO$3:$BU$129,$B29-2,FALSE)</f>
        <v>130</v>
      </c>
      <c r="K29" s="184">
        <f>HLOOKUP(K$2,ENTRY!$BO$3:$BU$129,$B29-2,FALSE)</f>
        <v>411.23076923076923</v>
      </c>
      <c r="L29" s="178"/>
      <c r="M29" s="185">
        <f>HLOOKUP(M$2,ENTRY!$BJ$4:$BK$129,$B29-3,FALSE)</f>
        <v>130</v>
      </c>
      <c r="N29" s="186">
        <f>HLOOKUP(N$2,ENTRY!$BJ$4:$BK$129,$B29-3,FALSE)</f>
        <v>8607.2335766423366</v>
      </c>
      <c r="P29" s="184">
        <f ca="1">HLOOKUP(P$2,ENTRY!$BM$3:$BXX$129,$B29-2,FALSE)</f>
        <v>23.666666666666664</v>
      </c>
    </row>
    <row r="30" spans="2:16" hidden="1" x14ac:dyDescent="0.35">
      <c r="B30" s="177">
        <v>32</v>
      </c>
      <c r="C30" s="177" t="str">
        <f ca="1">VLOOKUP($B30,ENTRY!A$1:C$129,2,FALSE)</f>
        <v>GC-Shoes</v>
      </c>
      <c r="D30" s="177" t="str">
        <f ca="1">VLOOKUP($B30,ENTRY!A$1:C$129,3,FALSE)</f>
        <v>C4</v>
      </c>
      <c r="E30" s="184">
        <f>HLOOKUP(E$2,ENTRY!$BO$3:$BU$129,$B30-2,FALSE)</f>
        <v>0</v>
      </c>
      <c r="F30" s="184">
        <f>HLOOKUP(F$2,ENTRY!$BO$3:$BU$129,$B30-2,FALSE)</f>
        <v>0</v>
      </c>
      <c r="G30" s="184">
        <f>HLOOKUP(G$2,ENTRY!$BO$3:$BU$129,$B30-2,FALSE)</f>
        <v>0</v>
      </c>
      <c r="H30" s="184">
        <f>HLOOKUP(H$2,ENTRY!$BO$3:$BU$129,$B30-2,FALSE)</f>
        <v>0</v>
      </c>
      <c r="I30" s="184">
        <f>HLOOKUP(I$2,ENTRY!$BO$3:$BU$129,$B30-2,FALSE)</f>
        <v>0</v>
      </c>
      <c r="J30" s="184">
        <f>HLOOKUP(J$2,ENTRY!$BO$3:$BU$129,$B30-2,FALSE)</f>
        <v>36</v>
      </c>
      <c r="K30" s="184">
        <f>HLOOKUP(K$2,ENTRY!$BO$3:$BU$129,$B30-2,FALSE)</f>
        <v>381</v>
      </c>
      <c r="L30" s="178"/>
      <c r="M30" s="185">
        <f>HLOOKUP(M$2,ENTRY!$BJ$4:$BK$129,$B30-3,FALSE)</f>
        <v>36</v>
      </c>
      <c r="N30" s="186">
        <f>HLOOKUP(N$2,ENTRY!$BJ$4:$BK$129,$B30-3,FALSE)</f>
        <v>1108.116</v>
      </c>
      <c r="P30" s="184">
        <f ca="1">HLOOKUP(P$2,ENTRY!$BM$3:$BXX$129,$B30-2,FALSE)</f>
        <v>91</v>
      </c>
    </row>
    <row r="31" spans="2:16" hidden="1" x14ac:dyDescent="0.35">
      <c r="B31" s="177">
        <v>33</v>
      </c>
      <c r="C31" s="177" t="str">
        <f ca="1">VLOOKUP($B31,ENTRY!A$1:C$129,2,FALSE)</f>
        <v>GC-Shoes</v>
      </c>
      <c r="D31" s="177" t="str">
        <f ca="1">VLOOKUP($B31,ENTRY!A$1:C$129,3,FALSE)</f>
        <v>Canvas</v>
      </c>
      <c r="E31" s="184">
        <f>HLOOKUP(E$2,ENTRY!$BO$3:$BU$129,$B31-2,FALSE)</f>
        <v>0</v>
      </c>
      <c r="F31" s="184">
        <f>HLOOKUP(F$2,ENTRY!$BO$3:$BU$129,$B31-2,FALSE)</f>
        <v>0</v>
      </c>
      <c r="G31" s="184">
        <f>HLOOKUP(G$2,ENTRY!$BO$3:$BU$129,$B31-2,FALSE)</f>
        <v>0</v>
      </c>
      <c r="H31" s="184">
        <f>HLOOKUP(H$2,ENTRY!$BO$3:$BU$129,$B31-2,FALSE)</f>
        <v>0</v>
      </c>
      <c r="I31" s="184">
        <f>HLOOKUP(I$2,ENTRY!$BO$3:$BU$129,$B31-2,FALSE)</f>
        <v>0</v>
      </c>
      <c r="J31" s="184">
        <f>HLOOKUP(J$2,ENTRY!$BO$3:$BU$129,$B31-2,FALSE)</f>
        <v>0</v>
      </c>
      <c r="K31" s="184">
        <f>HLOOKUP(K$2,ENTRY!$BO$3:$BU$129,$B31-2,FALSE)</f>
        <v>0</v>
      </c>
      <c r="L31" s="178"/>
      <c r="M31" s="185">
        <f>HLOOKUP(M$2,ENTRY!$BJ$4:$BK$129,$B31-3,FALSE)</f>
        <v>0</v>
      </c>
      <c r="N31" s="186">
        <f>HLOOKUP(N$2,ENTRY!$BJ$4:$BK$129,$B31-3,FALSE)</f>
        <v>0</v>
      </c>
      <c r="P31" s="184">
        <f ca="1">HLOOKUP(P$2,ENTRY!$BM$3:$BXX$129,$B31-2,FALSE)</f>
        <v>0</v>
      </c>
    </row>
    <row r="32" spans="2:16" hidden="1" x14ac:dyDescent="0.35">
      <c r="B32" s="177">
        <v>34</v>
      </c>
      <c r="C32" s="177" t="str">
        <f ca="1">VLOOKUP($B32,ENTRY!A$1:C$129,2,FALSE)</f>
        <v>GC-Shoes</v>
      </c>
      <c r="D32" s="177" t="str">
        <f ca="1">VLOOKUP($B32,ENTRY!A$1:C$129,3,FALSE)</f>
        <v>Canvas3</v>
      </c>
      <c r="E32" s="184">
        <f>HLOOKUP(E$2,ENTRY!$BO$3:$BU$129,$B32-2,FALSE)</f>
        <v>0</v>
      </c>
      <c r="F32" s="184">
        <f>HLOOKUP(F$2,ENTRY!$BO$3:$BU$129,$B32-2,FALSE)</f>
        <v>0</v>
      </c>
      <c r="G32" s="184">
        <f>HLOOKUP(G$2,ENTRY!$BO$3:$BU$129,$B32-2,FALSE)</f>
        <v>0</v>
      </c>
      <c r="H32" s="184">
        <f>HLOOKUP(H$2,ENTRY!$BO$3:$BU$129,$B32-2,FALSE)</f>
        <v>0</v>
      </c>
      <c r="I32" s="184">
        <f>HLOOKUP(I$2,ENTRY!$BO$3:$BU$129,$B32-2,FALSE)</f>
        <v>0</v>
      </c>
      <c r="J32" s="184">
        <f>HLOOKUP(J$2,ENTRY!$BO$3:$BU$129,$B32-2,FALSE)</f>
        <v>0</v>
      </c>
      <c r="K32" s="184">
        <f>HLOOKUP(K$2,ENTRY!$BO$3:$BU$129,$B32-2,FALSE)</f>
        <v>0</v>
      </c>
      <c r="L32" s="178"/>
      <c r="M32" s="185">
        <f>HLOOKUP(M$2,ENTRY!$BJ$4:$BK$129,$B32-3,FALSE)</f>
        <v>0</v>
      </c>
      <c r="N32" s="186">
        <f>HLOOKUP(N$2,ENTRY!$BJ$4:$BK$129,$B32-3,FALSE)</f>
        <v>0</v>
      </c>
      <c r="P32" s="184">
        <f ca="1">HLOOKUP(P$2,ENTRY!$BM$3:$BXX$129,$B32-2,FALSE)</f>
        <v>0</v>
      </c>
    </row>
    <row r="33" spans="2:16" x14ac:dyDescent="0.35">
      <c r="B33" s="177">
        <v>35</v>
      </c>
      <c r="C33" s="177" t="str">
        <f ca="1">VLOOKUP($B33,ENTRY!A$1:C$129,2,FALSE)</f>
        <v>GC-Shoes</v>
      </c>
      <c r="D33" s="177" t="str">
        <f ca="1">VLOOKUP($B33,ENTRY!A$1:C$129,3,FALSE)</f>
        <v>Canvas New</v>
      </c>
      <c r="E33" s="184">
        <f>HLOOKUP(E$2,ENTRY!$BO$3:$BU$129,$B33-2,FALSE)</f>
        <v>0</v>
      </c>
      <c r="F33" s="184">
        <f>HLOOKUP(F$2,ENTRY!$BO$3:$BU$129,$B33-2,FALSE)</f>
        <v>0</v>
      </c>
      <c r="G33" s="184">
        <f>HLOOKUP(G$2,ENTRY!$BO$3:$BU$129,$B33-2,FALSE)</f>
        <v>0</v>
      </c>
      <c r="H33" s="184">
        <f>HLOOKUP(H$2,ENTRY!$BO$3:$BU$129,$B33-2,FALSE)</f>
        <v>0</v>
      </c>
      <c r="I33" s="184">
        <f>HLOOKUP(I$2,ENTRY!$BO$3:$BU$129,$B33-2,FALSE)</f>
        <v>0</v>
      </c>
      <c r="J33" s="184">
        <f>HLOOKUP(J$2,ENTRY!$BO$3:$BU$129,$B33-2,FALSE)</f>
        <v>0</v>
      </c>
      <c r="K33" s="184">
        <f>HLOOKUP(K$2,ENTRY!$BO$3:$BU$129,$B33-2,FALSE)</f>
        <v>0</v>
      </c>
      <c r="L33" s="178"/>
      <c r="M33" s="185">
        <f>HLOOKUP(M$2,ENTRY!$BJ$4:$BK$129,$B33-3,FALSE)</f>
        <v>0</v>
      </c>
      <c r="N33" s="186">
        <f>HLOOKUP(N$2,ENTRY!$BJ$4:$BK$129,$B33-3,FALSE)</f>
        <v>0</v>
      </c>
      <c r="P33" s="184">
        <f ca="1">HLOOKUP(P$2,ENTRY!$BM$3:$BXX$129,$B33-2,FALSE)</f>
        <v>0</v>
      </c>
    </row>
    <row r="34" spans="2:16" x14ac:dyDescent="0.35">
      <c r="B34" s="177">
        <v>36</v>
      </c>
      <c r="C34" s="177" t="str">
        <f ca="1">VLOOKUP($B34,ENTRY!A$1:C$129,2,FALSE)</f>
        <v>GC-Shoes</v>
      </c>
      <c r="D34" s="177" t="str">
        <f ca="1">VLOOKUP($B34,ENTRY!A$1:C$129,3,FALSE)</f>
        <v>CB1</v>
      </c>
      <c r="E34" s="184">
        <f>HLOOKUP(E$2,ENTRY!$BO$3:$BU$129,$B34-2,FALSE)</f>
        <v>0</v>
      </c>
      <c r="F34" s="184">
        <f>HLOOKUP(F$2,ENTRY!$BO$3:$BU$129,$B34-2,FALSE)</f>
        <v>0</v>
      </c>
      <c r="G34" s="184">
        <f>HLOOKUP(G$2,ENTRY!$BO$3:$BU$129,$B34-2,FALSE)</f>
        <v>0</v>
      </c>
      <c r="H34" s="184">
        <f>HLOOKUP(H$2,ENTRY!$BO$3:$BU$129,$B34-2,FALSE)</f>
        <v>0</v>
      </c>
      <c r="I34" s="184">
        <f>HLOOKUP(I$2,ENTRY!$BO$3:$BU$129,$B34-2,FALSE)</f>
        <v>0</v>
      </c>
      <c r="J34" s="184">
        <f>HLOOKUP(J$2,ENTRY!$BO$3:$BU$129,$B34-2,FALSE)</f>
        <v>370</v>
      </c>
      <c r="K34" s="184">
        <f>HLOOKUP(K$2,ENTRY!$BO$3:$BU$129,$B34-2,FALSE)</f>
        <v>847.30540540540539</v>
      </c>
      <c r="L34" s="178"/>
      <c r="M34" s="185">
        <f>HLOOKUP(M$2,ENTRY!$BJ$4:$BK$129,$B34-3,FALSE)</f>
        <v>370</v>
      </c>
      <c r="N34" s="186">
        <f>HLOOKUP(N$2,ENTRY!$BJ$4:$BK$129,$B34-3,FALSE)</f>
        <v>68739.810187667565</v>
      </c>
      <c r="P34" s="184">
        <f ca="1">HLOOKUP(P$2,ENTRY!$BM$3:$BXX$129,$B34-2,FALSE)</f>
        <v>9.3333333333333339</v>
      </c>
    </row>
    <row r="35" spans="2:16" x14ac:dyDescent="0.35">
      <c r="B35" s="177">
        <v>37</v>
      </c>
      <c r="C35" s="177" t="str">
        <f ca="1">VLOOKUP($B35,ENTRY!A$1:C$129,2,FALSE)</f>
        <v>GC-Shoes</v>
      </c>
      <c r="D35" s="177" t="str">
        <f ca="1">VLOOKUP($B35,ENTRY!A$1:C$129,3,FALSE)</f>
        <v>CB2</v>
      </c>
      <c r="E35" s="184">
        <f>HLOOKUP(E$2,ENTRY!$BO$3:$BU$129,$B35-2,FALSE)</f>
        <v>0</v>
      </c>
      <c r="F35" s="184">
        <f>HLOOKUP(F$2,ENTRY!$BO$3:$BU$129,$B35-2,FALSE)</f>
        <v>0</v>
      </c>
      <c r="G35" s="184">
        <f>HLOOKUP(G$2,ENTRY!$BO$3:$BU$129,$B35-2,FALSE)</f>
        <v>0</v>
      </c>
      <c r="H35" s="184">
        <f>HLOOKUP(H$2,ENTRY!$BO$3:$BU$129,$B35-2,FALSE)</f>
        <v>0</v>
      </c>
      <c r="I35" s="184">
        <f>HLOOKUP(I$2,ENTRY!$BO$3:$BU$129,$B35-2,FALSE)</f>
        <v>0</v>
      </c>
      <c r="J35" s="184">
        <f>HLOOKUP(J$2,ENTRY!$BO$3:$BU$129,$B35-2,FALSE)</f>
        <v>325</v>
      </c>
      <c r="K35" s="184">
        <f>HLOOKUP(K$2,ENTRY!$BO$3:$BU$129,$B35-2,FALSE)</f>
        <v>545.91999999999996</v>
      </c>
      <c r="L35" s="178"/>
      <c r="M35" s="185">
        <f>HLOOKUP(M$2,ENTRY!$BJ$4:$BK$129,$B35-3,FALSE)</f>
        <v>325</v>
      </c>
      <c r="N35" s="186">
        <f>HLOOKUP(N$2,ENTRY!$BJ$4:$BK$129,$B35-3,FALSE)</f>
        <v>32479.194018404909</v>
      </c>
      <c r="P35" s="184">
        <f ca="1">HLOOKUP(P$2,ENTRY!$BM$3:$BXX$129,$B35-2,FALSE)</f>
        <v>3.6666666666666665</v>
      </c>
    </row>
    <row r="36" spans="2:16" hidden="1" x14ac:dyDescent="0.35">
      <c r="B36" s="177">
        <v>38</v>
      </c>
      <c r="C36" s="177" t="str">
        <f ca="1">VLOOKUP($B36,ENTRY!A$1:C$129,2,FALSE)</f>
        <v>GC-Shoes</v>
      </c>
      <c r="D36" s="177" t="str">
        <f ca="1">VLOOKUP($B36,ENTRY!A$1:C$129,3,FALSE)</f>
        <v>CB3</v>
      </c>
      <c r="E36" s="184">
        <f>HLOOKUP(E$2,ENTRY!$BO$3:$BU$129,$B36-2,FALSE)</f>
        <v>0</v>
      </c>
      <c r="F36" s="184">
        <f>HLOOKUP(F$2,ENTRY!$BO$3:$BU$129,$B36-2,FALSE)</f>
        <v>0</v>
      </c>
      <c r="G36" s="184">
        <f>HLOOKUP(G$2,ENTRY!$BO$3:$BU$129,$B36-2,FALSE)</f>
        <v>0</v>
      </c>
      <c r="H36" s="184">
        <f>HLOOKUP(H$2,ENTRY!$BO$3:$BU$129,$B36-2,FALSE)</f>
        <v>0</v>
      </c>
      <c r="I36" s="184">
        <f>HLOOKUP(I$2,ENTRY!$BO$3:$BU$129,$B36-2,FALSE)</f>
        <v>0</v>
      </c>
      <c r="J36" s="184">
        <f>HLOOKUP(J$2,ENTRY!$BO$3:$BU$129,$B36-2,FALSE)</f>
        <v>492</v>
      </c>
      <c r="K36" s="184">
        <f>HLOOKUP(K$2,ENTRY!$BO$3:$BU$129,$B36-2,FALSE)</f>
        <v>507.40447154471542</v>
      </c>
      <c r="L36" s="178"/>
      <c r="M36" s="185">
        <f>HLOOKUP(M$2,ENTRY!$BJ$4:$BK$129,$B36-3,FALSE)</f>
        <v>492</v>
      </c>
      <c r="N36" s="186">
        <f>HLOOKUP(N$2,ENTRY!$BJ$4:$BK$129,$B36-3,FALSE)</f>
        <v>29258.194251012148</v>
      </c>
      <c r="P36" s="184">
        <f ca="1">HLOOKUP(P$2,ENTRY!$BM$3:$BXX$129,$B36-2,FALSE)</f>
        <v>5.6666666666666661</v>
      </c>
    </row>
    <row r="37" spans="2:16" hidden="1" x14ac:dyDescent="0.35">
      <c r="B37" s="177">
        <v>39</v>
      </c>
      <c r="C37" s="177" t="str">
        <f ca="1">VLOOKUP($B37,ENTRY!A$1:C$129,2,FALSE)</f>
        <v>GC-Shoes</v>
      </c>
      <c r="D37" s="177" t="str">
        <f ca="1">VLOOKUP($B37,ENTRY!A$1:C$129,3,FALSE)</f>
        <v>CB4</v>
      </c>
      <c r="E37" s="184">
        <f>HLOOKUP(E$2,ENTRY!$BO$3:$BU$129,$B37-2,FALSE)</f>
        <v>0</v>
      </c>
      <c r="F37" s="184">
        <f>HLOOKUP(F$2,ENTRY!$BO$3:$BU$129,$B37-2,FALSE)</f>
        <v>0</v>
      </c>
      <c r="G37" s="184">
        <f>HLOOKUP(G$2,ENTRY!$BO$3:$BU$129,$B37-2,FALSE)</f>
        <v>0</v>
      </c>
      <c r="H37" s="184">
        <f>HLOOKUP(H$2,ENTRY!$BO$3:$BU$129,$B37-2,FALSE)</f>
        <v>0</v>
      </c>
      <c r="I37" s="184">
        <f>HLOOKUP(I$2,ENTRY!$BO$3:$BU$129,$B37-2,FALSE)</f>
        <v>0</v>
      </c>
      <c r="J37" s="184">
        <f>HLOOKUP(J$2,ENTRY!$BO$3:$BU$129,$B37-2,FALSE)</f>
        <v>0</v>
      </c>
      <c r="K37" s="184">
        <f>HLOOKUP(K$2,ENTRY!$BO$3:$BU$129,$B37-2,FALSE)</f>
        <v>0</v>
      </c>
      <c r="L37" s="178"/>
      <c r="M37" s="185">
        <f>HLOOKUP(M$2,ENTRY!$BJ$4:$BK$129,$B37-3,FALSE)</f>
        <v>0</v>
      </c>
      <c r="N37" s="186">
        <f>HLOOKUP(N$2,ENTRY!$BJ$4:$BK$129,$B37-3,FALSE)</f>
        <v>0</v>
      </c>
      <c r="P37" s="184">
        <f ca="1">HLOOKUP(P$2,ENTRY!$BM$3:$BXX$129,$B37-2,FALSE)</f>
        <v>0</v>
      </c>
    </row>
    <row r="38" spans="2:16" hidden="1" x14ac:dyDescent="0.35">
      <c r="B38" s="177">
        <v>40</v>
      </c>
      <c r="C38" s="177" t="str">
        <f ca="1">VLOOKUP($B38,ENTRY!A$1:C$129,2,FALSE)</f>
        <v>GC-Shoes</v>
      </c>
      <c r="D38" s="177" t="str">
        <f ca="1">VLOOKUP($B38,ENTRY!A$1:C$129,3,FALSE)</f>
        <v>Cream-Boots-Child</v>
      </c>
      <c r="E38" s="184">
        <f>HLOOKUP(E$2,ENTRY!$BO$3:$BU$129,$B38-2,FALSE)</f>
        <v>0</v>
      </c>
      <c r="F38" s="184">
        <f>HLOOKUP(F$2,ENTRY!$BO$3:$BU$129,$B38-2,FALSE)</f>
        <v>0</v>
      </c>
      <c r="G38" s="184">
        <f>HLOOKUP(G$2,ENTRY!$BO$3:$BU$129,$B38-2,FALSE)</f>
        <v>0</v>
      </c>
      <c r="H38" s="184">
        <f>HLOOKUP(H$2,ENTRY!$BO$3:$BU$129,$B38-2,FALSE)</f>
        <v>0</v>
      </c>
      <c r="I38" s="184">
        <f>HLOOKUP(I$2,ENTRY!$BO$3:$BU$129,$B38-2,FALSE)</f>
        <v>0</v>
      </c>
      <c r="J38" s="184">
        <f>HLOOKUP(J$2,ENTRY!$BO$3:$BU$129,$B38-2,FALSE)</f>
        <v>0</v>
      </c>
      <c r="K38" s="184">
        <f>HLOOKUP(K$2,ENTRY!$BO$3:$BU$129,$B38-2,FALSE)</f>
        <v>0</v>
      </c>
      <c r="L38" s="178"/>
      <c r="M38" s="185">
        <f>HLOOKUP(M$2,ENTRY!$BJ$4:$BK$129,$B38-3,FALSE)</f>
        <v>0</v>
      </c>
      <c r="N38" s="186">
        <f>HLOOKUP(N$2,ENTRY!$BJ$4:$BK$129,$B38-3,FALSE)</f>
        <v>0</v>
      </c>
      <c r="P38" s="184">
        <f ca="1">HLOOKUP(P$2,ENTRY!$BM$3:$BXX$129,$B38-2,FALSE)</f>
        <v>0</v>
      </c>
    </row>
    <row r="39" spans="2:16" hidden="1" x14ac:dyDescent="0.35">
      <c r="B39" s="177">
        <v>41</v>
      </c>
      <c r="C39" s="177" t="str">
        <f ca="1">VLOOKUP($B39,ENTRY!A$1:C$129,2,FALSE)</f>
        <v>GC-Shoes</v>
      </c>
      <c r="D39" s="177" t="str">
        <f ca="1">VLOOKUP($B39,ENTRY!A$1:C$129,3,FALSE)</f>
        <v>Cream-Boots-Ladies</v>
      </c>
      <c r="E39" s="184">
        <f>HLOOKUP(E$2,ENTRY!$BO$3:$BU$129,$B39-2,FALSE)</f>
        <v>0</v>
      </c>
      <c r="F39" s="184">
        <f>HLOOKUP(F$2,ENTRY!$BO$3:$BU$129,$B39-2,FALSE)</f>
        <v>0</v>
      </c>
      <c r="G39" s="184">
        <f>HLOOKUP(G$2,ENTRY!$BO$3:$BU$129,$B39-2,FALSE)</f>
        <v>0</v>
      </c>
      <c r="H39" s="184">
        <f>HLOOKUP(H$2,ENTRY!$BO$3:$BU$129,$B39-2,FALSE)</f>
        <v>0</v>
      </c>
      <c r="I39" s="184">
        <f>HLOOKUP(I$2,ENTRY!$BO$3:$BU$129,$B39-2,FALSE)</f>
        <v>0</v>
      </c>
      <c r="J39" s="184">
        <f>HLOOKUP(J$2,ENTRY!$BO$3:$BU$129,$B39-2,FALSE)</f>
        <v>0</v>
      </c>
      <c r="K39" s="184">
        <f>HLOOKUP(K$2,ENTRY!$BO$3:$BU$129,$B39-2,FALSE)</f>
        <v>0</v>
      </c>
      <c r="L39" s="178"/>
      <c r="M39" s="185">
        <f>HLOOKUP(M$2,ENTRY!$BJ$4:$BK$129,$B39-3,FALSE)</f>
        <v>0</v>
      </c>
      <c r="N39" s="186">
        <f>HLOOKUP(N$2,ENTRY!$BJ$4:$BK$129,$B39-3,FALSE)</f>
        <v>0</v>
      </c>
      <c r="P39" s="184">
        <f ca="1">HLOOKUP(P$2,ENTRY!$BM$3:$BXX$129,$B39-2,FALSE)</f>
        <v>0</v>
      </c>
    </row>
    <row r="40" spans="2:16" x14ac:dyDescent="0.35">
      <c r="B40" s="177">
        <v>42</v>
      </c>
      <c r="C40" s="177" t="str">
        <f ca="1">VLOOKUP($B40,ENTRY!A$1:C$129,2,FALSE)</f>
        <v>GC-Shoes</v>
      </c>
      <c r="D40" s="177" t="str">
        <f ca="1">VLOOKUP($B40,ENTRY!A$1:C$129,3,FALSE)</f>
        <v>Cream-Boots-Men</v>
      </c>
      <c r="E40" s="184">
        <f>HLOOKUP(E$2,ENTRY!$BO$3:$BU$129,$B40-2,FALSE)</f>
        <v>0</v>
      </c>
      <c r="F40" s="184">
        <f>HLOOKUP(F$2,ENTRY!$BO$3:$BU$129,$B40-2,FALSE)</f>
        <v>0</v>
      </c>
      <c r="G40" s="184">
        <f>HLOOKUP(G$2,ENTRY!$BO$3:$BU$129,$B40-2,FALSE)</f>
        <v>0</v>
      </c>
      <c r="H40" s="184">
        <f>HLOOKUP(H$2,ENTRY!$BO$3:$BU$129,$B40-2,FALSE)</f>
        <v>0</v>
      </c>
      <c r="I40" s="184">
        <f>HLOOKUP(I$2,ENTRY!$BO$3:$BU$129,$B40-2,FALSE)</f>
        <v>0</v>
      </c>
      <c r="J40" s="184">
        <f>HLOOKUP(J$2,ENTRY!$BO$3:$BU$129,$B40-2,FALSE)</f>
        <v>0</v>
      </c>
      <c r="K40" s="184">
        <f>HLOOKUP(K$2,ENTRY!$BO$3:$BU$129,$B40-2,FALSE)</f>
        <v>0</v>
      </c>
      <c r="L40" s="178"/>
      <c r="M40" s="185">
        <f>HLOOKUP(M$2,ENTRY!$BJ$4:$BK$129,$B40-3,FALSE)</f>
        <v>0</v>
      </c>
      <c r="N40" s="186">
        <f>HLOOKUP(N$2,ENTRY!$BJ$4:$BK$129,$B40-3,FALSE)</f>
        <v>0</v>
      </c>
      <c r="P40" s="184">
        <f ca="1">HLOOKUP(P$2,ENTRY!$BM$3:$BXX$129,$B40-2,FALSE)</f>
        <v>0</v>
      </c>
    </row>
    <row r="41" spans="2:16" x14ac:dyDescent="0.35">
      <c r="B41" s="177">
        <v>43</v>
      </c>
      <c r="C41" s="177" t="str">
        <f ca="1">VLOOKUP($B41,ENTRY!A$1:C$129,2,FALSE)</f>
        <v>GC-Shoes</v>
      </c>
      <c r="D41" s="177" t="str">
        <f ca="1">VLOOKUP($B41,ENTRY!A$1:C$129,3,FALSE)</f>
        <v>Cream Ladies Shoes</v>
      </c>
      <c r="E41" s="184">
        <f>HLOOKUP(E$2,ENTRY!$BO$3:$BU$129,$B41-2,FALSE)</f>
        <v>0</v>
      </c>
      <c r="F41" s="184">
        <f>HLOOKUP(F$2,ENTRY!$BO$3:$BU$129,$B41-2,FALSE)</f>
        <v>0</v>
      </c>
      <c r="G41" s="184">
        <f>HLOOKUP(G$2,ENTRY!$BO$3:$BU$129,$B41-2,FALSE)</f>
        <v>0</v>
      </c>
      <c r="H41" s="184">
        <f>HLOOKUP(H$2,ENTRY!$BO$3:$BU$129,$B41-2,FALSE)</f>
        <v>0</v>
      </c>
      <c r="I41" s="184">
        <f>HLOOKUP(I$2,ENTRY!$BO$3:$BU$129,$B41-2,FALSE)</f>
        <v>0</v>
      </c>
      <c r="J41" s="184">
        <f>HLOOKUP(J$2,ENTRY!$BO$3:$BU$129,$B41-2,FALSE)</f>
        <v>9</v>
      </c>
      <c r="K41" s="184">
        <f>HLOOKUP(K$2,ENTRY!$BO$3:$BU$129,$B41-2,FALSE)</f>
        <v>456.22222222222223</v>
      </c>
      <c r="L41" s="178"/>
      <c r="M41" s="185">
        <f>HLOOKUP(M$2,ENTRY!$BJ$4:$BK$129,$B41-3,FALSE)</f>
        <v>9</v>
      </c>
      <c r="N41" s="186">
        <f>HLOOKUP(N$2,ENTRY!$BJ$4:$BK$129,$B41-3,FALSE)</f>
        <v>2198.1509999999998</v>
      </c>
      <c r="P41" s="184">
        <f ca="1">HLOOKUP(P$2,ENTRY!$BM$3:$BXX$129,$B41-2,FALSE)</f>
        <v>6.6666666666666661</v>
      </c>
    </row>
    <row r="42" spans="2:16" x14ac:dyDescent="0.35">
      <c r="B42" s="177">
        <v>44</v>
      </c>
      <c r="C42" s="177" t="str">
        <f ca="1">VLOOKUP($B42,ENTRY!A$1:C$129,2,FALSE)</f>
        <v>GC-Shoes</v>
      </c>
      <c r="D42" s="177" t="str">
        <f ca="1">VLOOKUP($B42,ENTRY!A$1:C$129,3,FALSE)</f>
        <v>Crocs No.1</v>
      </c>
      <c r="E42" s="184">
        <f>HLOOKUP(E$2,ENTRY!$BO$3:$BU$129,$B42-2,FALSE)</f>
        <v>0</v>
      </c>
      <c r="F42" s="184">
        <f>HLOOKUP(F$2,ENTRY!$BO$3:$BU$129,$B42-2,FALSE)</f>
        <v>0</v>
      </c>
      <c r="G42" s="184">
        <f>HLOOKUP(G$2,ENTRY!$BO$3:$BU$129,$B42-2,FALSE)</f>
        <v>0</v>
      </c>
      <c r="H42" s="184">
        <f>HLOOKUP(H$2,ENTRY!$BO$3:$BU$129,$B42-2,FALSE)</f>
        <v>0</v>
      </c>
      <c r="I42" s="184">
        <f>HLOOKUP(I$2,ENTRY!$BO$3:$BU$129,$B42-2,FALSE)</f>
        <v>0</v>
      </c>
      <c r="J42" s="184">
        <f>HLOOKUP(J$2,ENTRY!$BO$3:$BU$129,$B42-2,FALSE)</f>
        <v>0</v>
      </c>
      <c r="K42" s="184">
        <f>HLOOKUP(K$2,ENTRY!$BO$3:$BU$129,$B42-2,FALSE)</f>
        <v>0</v>
      </c>
      <c r="L42" s="178"/>
      <c r="M42" s="185">
        <f>HLOOKUP(M$2,ENTRY!$BJ$4:$BK$129,$B42-3,FALSE)</f>
        <v>0</v>
      </c>
      <c r="N42" s="186">
        <f>HLOOKUP(N$2,ENTRY!$BJ$4:$BK$129,$B42-3,FALSE)</f>
        <v>0</v>
      </c>
      <c r="P42" s="184">
        <f ca="1">HLOOKUP(P$2,ENTRY!$BM$3:$BXX$129,$B42-2,FALSE)</f>
        <v>4</v>
      </c>
    </row>
    <row r="43" spans="2:16" x14ac:dyDescent="0.35">
      <c r="B43" s="177">
        <v>45</v>
      </c>
      <c r="C43" s="177" t="str">
        <f ca="1">VLOOKUP($B43,ENTRY!A$1:C$129,2,FALSE)</f>
        <v>GC-Shoes</v>
      </c>
      <c r="D43" s="177" t="str">
        <f ca="1">VLOOKUP($B43,ENTRY!A$1:C$129,3,FALSE)</f>
        <v>Crocs No.2</v>
      </c>
      <c r="E43" s="184">
        <f>HLOOKUP(E$2,ENTRY!$BO$3:$BU$129,$B43-2,FALSE)</f>
        <v>0</v>
      </c>
      <c r="F43" s="184">
        <f>HLOOKUP(F$2,ENTRY!$BO$3:$BU$129,$B43-2,FALSE)</f>
        <v>0</v>
      </c>
      <c r="G43" s="184">
        <f>HLOOKUP(G$2,ENTRY!$BO$3:$BU$129,$B43-2,FALSE)</f>
        <v>0</v>
      </c>
      <c r="H43" s="184">
        <f>HLOOKUP(H$2,ENTRY!$BO$3:$BU$129,$B43-2,FALSE)</f>
        <v>0</v>
      </c>
      <c r="I43" s="184">
        <f>HLOOKUP(I$2,ENTRY!$BO$3:$BU$129,$B43-2,FALSE)</f>
        <v>0</v>
      </c>
      <c r="J43" s="184">
        <f>HLOOKUP(J$2,ENTRY!$BO$3:$BU$129,$B43-2,FALSE)</f>
        <v>13</v>
      </c>
      <c r="K43" s="184">
        <f>HLOOKUP(K$2,ENTRY!$BO$3:$BU$129,$B43-2,FALSE)</f>
        <v>860.23076923076928</v>
      </c>
      <c r="L43" s="178"/>
      <c r="M43" s="185">
        <f>HLOOKUP(M$2,ENTRY!$BJ$4:$BK$129,$B43-3,FALSE)</f>
        <v>13</v>
      </c>
      <c r="N43" s="186">
        <f>HLOOKUP(N$2,ENTRY!$BJ$4:$BK$129,$B43-3,FALSE)</f>
        <v>667.38</v>
      </c>
      <c r="P43" s="184">
        <f ca="1">HLOOKUP(P$2,ENTRY!$BM$3:$BXX$129,$B43-2,FALSE)</f>
        <v>1</v>
      </c>
    </row>
    <row r="44" spans="2:16" hidden="1" x14ac:dyDescent="0.35">
      <c r="B44" s="177">
        <v>46</v>
      </c>
      <c r="C44" s="177" t="str">
        <f ca="1">VLOOKUP($B44,ENTRY!A$1:C$129,2,FALSE)</f>
        <v>GC-Shoes</v>
      </c>
      <c r="D44" s="177" t="str">
        <f ca="1">VLOOKUP($B44,ENTRY!A$1:C$129,3,FALSE)</f>
        <v>Golf Men Shoes</v>
      </c>
      <c r="E44" s="184">
        <f>HLOOKUP(E$2,ENTRY!$BO$3:$BU$129,$B44-2,FALSE)</f>
        <v>0</v>
      </c>
      <c r="F44" s="184">
        <f>HLOOKUP(F$2,ENTRY!$BO$3:$BU$129,$B44-2,FALSE)</f>
        <v>0</v>
      </c>
      <c r="G44" s="184">
        <f>HLOOKUP(G$2,ENTRY!$BO$3:$BU$129,$B44-2,FALSE)</f>
        <v>0</v>
      </c>
      <c r="H44" s="184">
        <f>HLOOKUP(H$2,ENTRY!$BO$3:$BU$129,$B44-2,FALSE)</f>
        <v>0</v>
      </c>
      <c r="I44" s="184">
        <f>HLOOKUP(I$2,ENTRY!$BO$3:$BU$129,$B44-2,FALSE)</f>
        <v>0</v>
      </c>
      <c r="J44" s="184">
        <f>HLOOKUP(J$2,ENTRY!$BO$3:$BU$129,$B44-2,FALSE)</f>
        <v>1</v>
      </c>
      <c r="K44" s="184">
        <f>HLOOKUP(K$2,ENTRY!$BO$3:$BU$129,$B44-2,FALSE)</f>
        <v>381</v>
      </c>
      <c r="L44" s="178"/>
      <c r="M44" s="185">
        <f>HLOOKUP(M$2,ENTRY!$BJ$4:$BK$129,$B44-3,FALSE)</f>
        <v>1</v>
      </c>
      <c r="N44" s="186">
        <f>HLOOKUP(N$2,ENTRY!$BJ$4:$BK$129,$B44-3,FALSE)</f>
        <v>77.650000000000006</v>
      </c>
      <c r="P44" s="184">
        <f ca="1">HLOOKUP(P$2,ENTRY!$BM$3:$BXX$129,$B44-2,FALSE)</f>
        <v>4.333333333333333</v>
      </c>
    </row>
    <row r="45" spans="2:16" hidden="1" x14ac:dyDescent="0.35">
      <c r="B45" s="177">
        <v>47</v>
      </c>
      <c r="C45" s="177" t="str">
        <f ca="1">VLOOKUP($B45,ENTRY!A$1:C$129,2,FALSE)</f>
        <v>GC-Shoes</v>
      </c>
      <c r="D45" s="177" t="str">
        <f ca="1">VLOOKUP($B45,ENTRY!A$1:C$129,3,FALSE)</f>
        <v>Four Wheel Roll Shoes</v>
      </c>
      <c r="E45" s="184">
        <f>HLOOKUP(E$2,ENTRY!$BO$3:$BU$129,$B45-2,FALSE)</f>
        <v>0</v>
      </c>
      <c r="F45" s="184">
        <f>HLOOKUP(F$2,ENTRY!$BO$3:$BU$129,$B45-2,FALSE)</f>
        <v>0</v>
      </c>
      <c r="G45" s="184">
        <f>HLOOKUP(G$2,ENTRY!$BO$3:$BU$129,$B45-2,FALSE)</f>
        <v>0</v>
      </c>
      <c r="H45" s="184">
        <f>HLOOKUP(H$2,ENTRY!$BO$3:$BU$129,$B45-2,FALSE)</f>
        <v>0</v>
      </c>
      <c r="I45" s="184">
        <f>HLOOKUP(I$2,ENTRY!$BO$3:$BU$129,$B45-2,FALSE)</f>
        <v>0</v>
      </c>
      <c r="J45" s="184">
        <f>HLOOKUP(J$2,ENTRY!$BO$3:$BU$129,$B45-2,FALSE)</f>
        <v>0</v>
      </c>
      <c r="K45" s="184">
        <f>HLOOKUP(K$2,ENTRY!$BO$3:$BU$129,$B45-2,FALSE)</f>
        <v>0</v>
      </c>
      <c r="L45" s="178"/>
      <c r="M45" s="185">
        <f>HLOOKUP(M$2,ENTRY!$BJ$4:$BK$129,$B45-3,FALSE)</f>
        <v>0</v>
      </c>
      <c r="N45" s="186">
        <f>HLOOKUP(N$2,ENTRY!$BJ$4:$BK$129,$B45-3,FALSE)</f>
        <v>0</v>
      </c>
      <c r="P45" s="184">
        <f ca="1">HLOOKUP(P$2,ENTRY!$BM$3:$BXX$129,$B45-2,FALSE)</f>
        <v>0</v>
      </c>
    </row>
    <row r="46" spans="2:16" x14ac:dyDescent="0.35">
      <c r="B46" s="177">
        <v>48</v>
      </c>
      <c r="C46" s="177" t="str">
        <f ca="1">VLOOKUP($B46,ENTRY!A$1:C$129,2,FALSE)</f>
        <v>GC-Shoes</v>
      </c>
      <c r="D46" s="177" t="str">
        <f ca="1">VLOOKUP($B46,ENTRY!A$1:C$129,3,FALSE)</f>
        <v>Gum Boots</v>
      </c>
      <c r="E46" s="184">
        <f>HLOOKUP(E$2,ENTRY!$BO$3:$BU$129,$B46-2,FALSE)</f>
        <v>0</v>
      </c>
      <c r="F46" s="184">
        <f>HLOOKUP(F$2,ENTRY!$BO$3:$BU$129,$B46-2,FALSE)</f>
        <v>0</v>
      </c>
      <c r="G46" s="184">
        <f>HLOOKUP(G$2,ENTRY!$BO$3:$BU$129,$B46-2,FALSE)</f>
        <v>0</v>
      </c>
      <c r="H46" s="184">
        <f>HLOOKUP(H$2,ENTRY!$BO$3:$BU$129,$B46-2,FALSE)</f>
        <v>0</v>
      </c>
      <c r="I46" s="184">
        <f>HLOOKUP(I$2,ENTRY!$BO$3:$BU$129,$B46-2,FALSE)</f>
        <v>0</v>
      </c>
      <c r="J46" s="184">
        <f>HLOOKUP(J$2,ENTRY!$BO$3:$BU$129,$B46-2,FALSE)</f>
        <v>0</v>
      </c>
      <c r="K46" s="184">
        <f>HLOOKUP(K$2,ENTRY!$BO$3:$BU$129,$B46-2,FALSE)</f>
        <v>0</v>
      </c>
      <c r="L46" s="178"/>
      <c r="M46" s="185">
        <f>HLOOKUP(M$2,ENTRY!$BJ$4:$BK$129,$B46-3,FALSE)</f>
        <v>0</v>
      </c>
      <c r="N46" s="186">
        <f>HLOOKUP(N$2,ENTRY!$BJ$4:$BK$129,$B46-3,FALSE)</f>
        <v>0</v>
      </c>
      <c r="P46" s="184">
        <f ca="1">HLOOKUP(P$2,ENTRY!$BM$3:$BXX$129,$B46-2,FALSE)</f>
        <v>0</v>
      </c>
    </row>
    <row r="47" spans="2:16" x14ac:dyDescent="0.35">
      <c r="B47" s="177">
        <v>49</v>
      </c>
      <c r="C47" s="177" t="str">
        <f ca="1">VLOOKUP($B47,ENTRY!A$1:C$129,2,FALSE)</f>
        <v>GC-Shoes</v>
      </c>
      <c r="D47" s="177" t="str">
        <f ca="1">VLOOKUP($B47,ENTRY!A$1:C$129,3,FALSE)</f>
        <v>Gum Boots Adult</v>
      </c>
      <c r="E47" s="184">
        <f>HLOOKUP(E$2,ENTRY!$BO$3:$BU$129,$B47-2,FALSE)</f>
        <v>0</v>
      </c>
      <c r="F47" s="184">
        <f>HLOOKUP(F$2,ENTRY!$BO$3:$BU$129,$B47-2,FALSE)</f>
        <v>0</v>
      </c>
      <c r="G47" s="184">
        <f>HLOOKUP(G$2,ENTRY!$BO$3:$BU$129,$B47-2,FALSE)</f>
        <v>0</v>
      </c>
      <c r="H47" s="184">
        <f>HLOOKUP(H$2,ENTRY!$BO$3:$BU$129,$B47-2,FALSE)</f>
        <v>0</v>
      </c>
      <c r="I47" s="184">
        <f>HLOOKUP(I$2,ENTRY!$BO$3:$BU$129,$B47-2,FALSE)</f>
        <v>0</v>
      </c>
      <c r="J47" s="184">
        <f>HLOOKUP(J$2,ENTRY!$BO$3:$BU$129,$B47-2,FALSE)</f>
        <v>36</v>
      </c>
      <c r="K47" s="184">
        <f>HLOOKUP(K$2,ENTRY!$BO$3:$BU$129,$B47-2,FALSE)</f>
        <v>834.83333333333337</v>
      </c>
      <c r="L47" s="178"/>
      <c r="M47" s="185">
        <f>HLOOKUP(M$2,ENTRY!$BJ$4:$BK$129,$B47-3,FALSE)</f>
        <v>36</v>
      </c>
      <c r="N47" s="186">
        <f>HLOOKUP(N$2,ENTRY!$BJ$4:$BK$129,$B47-3,FALSE)</f>
        <v>1580.008</v>
      </c>
      <c r="P47" s="184">
        <f ca="1">HLOOKUP(P$2,ENTRY!$BM$3:$BXX$129,$B47-2,FALSE)</f>
        <v>9.3333333333333339</v>
      </c>
    </row>
    <row r="48" spans="2:16" hidden="1" x14ac:dyDescent="0.35">
      <c r="B48" s="177">
        <v>50</v>
      </c>
      <c r="C48" s="177" t="str">
        <f ca="1">VLOOKUP($B48,ENTRY!A$1:C$129,2,FALSE)</f>
        <v>GC-Shoes</v>
      </c>
      <c r="D48" s="177" t="str">
        <f ca="1">VLOOKUP($B48,ENTRY!A$1:C$129,3,FALSE)</f>
        <v>Army Boots</v>
      </c>
      <c r="E48" s="184">
        <f>HLOOKUP(E$2,ENTRY!$BO$3:$BU$129,$B48-2,FALSE)</f>
        <v>0</v>
      </c>
      <c r="F48" s="184">
        <f>HLOOKUP(F$2,ENTRY!$BO$3:$BU$129,$B48-2,FALSE)</f>
        <v>0</v>
      </c>
      <c r="G48" s="184">
        <f>HLOOKUP(G$2,ENTRY!$BO$3:$BU$129,$B48-2,FALSE)</f>
        <v>0</v>
      </c>
      <c r="H48" s="184">
        <f>HLOOKUP(H$2,ENTRY!$BO$3:$BU$129,$B48-2,FALSE)</f>
        <v>0</v>
      </c>
      <c r="I48" s="184">
        <f>HLOOKUP(I$2,ENTRY!$BO$3:$BU$129,$B48-2,FALSE)</f>
        <v>0</v>
      </c>
      <c r="J48" s="184">
        <f>HLOOKUP(J$2,ENTRY!$BO$3:$BU$129,$B48-2,FALSE)</f>
        <v>0</v>
      </c>
      <c r="K48" s="184">
        <f>HLOOKUP(K$2,ENTRY!$BO$3:$BU$129,$B48-2,FALSE)</f>
        <v>0</v>
      </c>
      <c r="L48" s="178"/>
      <c r="M48" s="185">
        <f>HLOOKUP(M$2,ENTRY!$BJ$4:$BK$129,$B48-3,FALSE)</f>
        <v>0</v>
      </c>
      <c r="N48" s="186">
        <f>HLOOKUP(N$2,ENTRY!$BJ$4:$BK$129,$B48-3,FALSE)</f>
        <v>0</v>
      </c>
      <c r="P48" s="184">
        <f ca="1">HLOOKUP(P$2,ENTRY!$BM$3:$BXX$129,$B48-2,FALSE)</f>
        <v>0</v>
      </c>
    </row>
    <row r="49" spans="2:16" hidden="1" x14ac:dyDescent="0.35">
      <c r="B49" s="177">
        <v>51</v>
      </c>
      <c r="C49" s="177" t="str">
        <f ca="1">VLOOKUP($B49,ENTRY!A$1:C$129,2,FALSE)</f>
        <v>GC-Shoes</v>
      </c>
      <c r="D49" s="177" t="str">
        <f ca="1">VLOOKUP($B49,ENTRY!A$1:C$129,3,FALSE)</f>
        <v>J4</v>
      </c>
      <c r="E49" s="184">
        <f>HLOOKUP(E$2,ENTRY!$BO$3:$BU$129,$B49-2,FALSE)</f>
        <v>0</v>
      </c>
      <c r="F49" s="184">
        <f>HLOOKUP(F$2,ENTRY!$BO$3:$BU$129,$B49-2,FALSE)</f>
        <v>0</v>
      </c>
      <c r="G49" s="184">
        <f>HLOOKUP(G$2,ENTRY!$BO$3:$BU$129,$B49-2,FALSE)</f>
        <v>0</v>
      </c>
      <c r="H49" s="184">
        <f>HLOOKUP(H$2,ENTRY!$BO$3:$BU$129,$B49-2,FALSE)</f>
        <v>0</v>
      </c>
      <c r="I49" s="184">
        <f>HLOOKUP(I$2,ENTRY!$BO$3:$BU$129,$B49-2,FALSE)</f>
        <v>0</v>
      </c>
      <c r="J49" s="184">
        <f>HLOOKUP(J$2,ENTRY!$BO$3:$BU$129,$B49-2,FALSE)</f>
        <v>0</v>
      </c>
      <c r="K49" s="184">
        <f>HLOOKUP(K$2,ENTRY!$BO$3:$BU$129,$B49-2,FALSE)</f>
        <v>0</v>
      </c>
      <c r="L49" s="178"/>
      <c r="M49" s="185">
        <f>HLOOKUP(M$2,ENTRY!$BJ$4:$BK$129,$B49-3,FALSE)</f>
        <v>0</v>
      </c>
      <c r="N49" s="186">
        <f>HLOOKUP(N$2,ENTRY!$BJ$4:$BK$129,$B49-3,FALSE)</f>
        <v>0</v>
      </c>
      <c r="P49" s="184">
        <f ca="1">HLOOKUP(P$2,ENTRY!$BM$3:$BXX$129,$B49-2,FALSE)</f>
        <v>0</v>
      </c>
    </row>
    <row r="50" spans="2:16" hidden="1" x14ac:dyDescent="0.35">
      <c r="B50" s="177">
        <v>52</v>
      </c>
      <c r="C50" s="177" t="str">
        <f ca="1">VLOOKUP($B50,ENTRY!A$1:C$129,2,FALSE)</f>
        <v>GC-Shoes</v>
      </c>
      <c r="D50" s="177" t="str">
        <f ca="1">VLOOKUP($B50,ENTRY!A$1:C$129,3,FALSE)</f>
        <v>Junior Leather #1</v>
      </c>
      <c r="E50" s="184">
        <f>HLOOKUP(E$2,ENTRY!$BO$3:$BU$129,$B50-2,FALSE)</f>
        <v>0</v>
      </c>
      <c r="F50" s="184">
        <f>HLOOKUP(F$2,ENTRY!$BO$3:$BU$129,$B50-2,FALSE)</f>
        <v>0</v>
      </c>
      <c r="G50" s="184">
        <f>HLOOKUP(G$2,ENTRY!$BO$3:$BU$129,$B50-2,FALSE)</f>
        <v>0</v>
      </c>
      <c r="H50" s="184">
        <f>HLOOKUP(H$2,ENTRY!$BO$3:$BU$129,$B50-2,FALSE)</f>
        <v>0</v>
      </c>
      <c r="I50" s="184">
        <f>HLOOKUP(I$2,ENTRY!$BO$3:$BU$129,$B50-2,FALSE)</f>
        <v>0</v>
      </c>
      <c r="J50" s="184">
        <f>HLOOKUP(J$2,ENTRY!$BO$3:$BU$129,$B50-2,FALSE)</f>
        <v>0</v>
      </c>
      <c r="K50" s="184">
        <f>HLOOKUP(K$2,ENTRY!$BO$3:$BU$129,$B50-2,FALSE)</f>
        <v>0</v>
      </c>
      <c r="L50" s="178"/>
      <c r="M50" s="185">
        <f>HLOOKUP(M$2,ENTRY!$BJ$4:$BK$129,$B50-3,FALSE)</f>
        <v>0</v>
      </c>
      <c r="N50" s="186">
        <f>HLOOKUP(N$2,ENTRY!$BJ$4:$BK$129,$B50-3,FALSE)</f>
        <v>0</v>
      </c>
      <c r="P50" s="184">
        <f ca="1">HLOOKUP(P$2,ENTRY!$BM$3:$BXX$129,$B50-2,FALSE)</f>
        <v>0</v>
      </c>
    </row>
    <row r="51" spans="2:16" hidden="1" x14ac:dyDescent="0.35">
      <c r="B51" s="177">
        <v>53</v>
      </c>
      <c r="C51" s="177" t="str">
        <f ca="1">VLOOKUP($B51,ENTRY!A$1:C$129,2,FALSE)</f>
        <v>GC-Shoes</v>
      </c>
      <c r="D51" s="177" t="str">
        <f ca="1">VLOOKUP($B51,ENTRY!A$1:C$129,3,FALSE)</f>
        <v>Junior Leather #2</v>
      </c>
      <c r="E51" s="184">
        <f>HLOOKUP(E$2,ENTRY!$BO$3:$BU$129,$B51-2,FALSE)</f>
        <v>0</v>
      </c>
      <c r="F51" s="184">
        <f>HLOOKUP(F$2,ENTRY!$BO$3:$BU$129,$B51-2,FALSE)</f>
        <v>0</v>
      </c>
      <c r="G51" s="184">
        <f>HLOOKUP(G$2,ENTRY!$BO$3:$BU$129,$B51-2,FALSE)</f>
        <v>0</v>
      </c>
      <c r="H51" s="184">
        <f>HLOOKUP(H$2,ENTRY!$BO$3:$BU$129,$B51-2,FALSE)</f>
        <v>0</v>
      </c>
      <c r="I51" s="184">
        <f>HLOOKUP(I$2,ENTRY!$BO$3:$BU$129,$B51-2,FALSE)</f>
        <v>0</v>
      </c>
      <c r="J51" s="184">
        <f>HLOOKUP(J$2,ENTRY!$BO$3:$BU$129,$B51-2,FALSE)</f>
        <v>0</v>
      </c>
      <c r="K51" s="184">
        <f>HLOOKUP(K$2,ENTRY!$BO$3:$BU$129,$B51-2,FALSE)</f>
        <v>0</v>
      </c>
      <c r="L51" s="178"/>
      <c r="M51" s="185">
        <f>HLOOKUP(M$2,ENTRY!$BJ$4:$BK$129,$B51-3,FALSE)</f>
        <v>0</v>
      </c>
      <c r="N51" s="186">
        <f>HLOOKUP(N$2,ENTRY!$BJ$4:$BK$129,$B51-3,FALSE)</f>
        <v>0</v>
      </c>
      <c r="P51" s="184">
        <f ca="1">HLOOKUP(P$2,ENTRY!$BM$3:$BXX$129,$B51-2,FALSE)</f>
        <v>0</v>
      </c>
    </row>
    <row r="52" spans="2:16" hidden="1" x14ac:dyDescent="0.35">
      <c r="B52" s="177">
        <v>54</v>
      </c>
      <c r="C52" s="177" t="str">
        <f ca="1">VLOOKUP($B52,ENTRY!A$1:C$129,2,FALSE)</f>
        <v>GC-Shoes</v>
      </c>
      <c r="D52" s="177" t="str">
        <f ca="1">VLOOKUP($B52,ENTRY!A$1:C$129,3,FALSE)</f>
        <v>Junior Leather #3</v>
      </c>
      <c r="E52" s="184">
        <f>HLOOKUP(E$2,ENTRY!$BO$3:$BU$129,$B52-2,FALSE)</f>
        <v>0</v>
      </c>
      <c r="F52" s="184">
        <f>HLOOKUP(F$2,ENTRY!$BO$3:$BU$129,$B52-2,FALSE)</f>
        <v>0</v>
      </c>
      <c r="G52" s="184">
        <f>HLOOKUP(G$2,ENTRY!$BO$3:$BU$129,$B52-2,FALSE)</f>
        <v>0</v>
      </c>
      <c r="H52" s="184">
        <f>HLOOKUP(H$2,ENTRY!$BO$3:$BU$129,$B52-2,FALSE)</f>
        <v>0</v>
      </c>
      <c r="I52" s="184">
        <f>HLOOKUP(I$2,ENTRY!$BO$3:$BU$129,$B52-2,FALSE)</f>
        <v>0</v>
      </c>
      <c r="J52" s="184">
        <f>HLOOKUP(J$2,ENTRY!$BO$3:$BU$129,$B52-2,FALSE)</f>
        <v>0</v>
      </c>
      <c r="K52" s="184">
        <f>HLOOKUP(K$2,ENTRY!$BO$3:$BU$129,$B52-2,FALSE)</f>
        <v>0</v>
      </c>
      <c r="L52" s="178"/>
      <c r="M52" s="185">
        <f>HLOOKUP(M$2,ENTRY!$BJ$4:$BK$129,$B52-3,FALSE)</f>
        <v>0</v>
      </c>
      <c r="N52" s="186">
        <f>HLOOKUP(N$2,ENTRY!$BJ$4:$BK$129,$B52-3,FALSE)</f>
        <v>0</v>
      </c>
      <c r="P52" s="184">
        <f ca="1">HLOOKUP(P$2,ENTRY!$BM$3:$BXX$129,$B52-2,FALSE)</f>
        <v>0</v>
      </c>
    </row>
    <row r="53" spans="2:16" hidden="1" x14ac:dyDescent="0.35">
      <c r="B53" s="177">
        <v>55</v>
      </c>
      <c r="C53" s="177" t="str">
        <f ca="1">VLOOKUP($B53,ENTRY!A$1:C$129,2,FALSE)</f>
        <v>GC-Shoes</v>
      </c>
      <c r="D53" s="177" t="str">
        <f ca="1">VLOOKUP($B53,ENTRY!A$1:C$129,3,FALSE)</f>
        <v>L1+L2-Ladies MIx -Light Green</v>
      </c>
      <c r="E53" s="184">
        <f>HLOOKUP(E$2,ENTRY!$BO$3:$BU$129,$B53-2,FALSE)</f>
        <v>0</v>
      </c>
      <c r="F53" s="184">
        <f>HLOOKUP(F$2,ENTRY!$BO$3:$BU$129,$B53-2,FALSE)</f>
        <v>0</v>
      </c>
      <c r="G53" s="184">
        <f>HLOOKUP(G$2,ENTRY!$BO$3:$BU$129,$B53-2,FALSE)</f>
        <v>0</v>
      </c>
      <c r="H53" s="184">
        <f>HLOOKUP(H$2,ENTRY!$BO$3:$BU$129,$B53-2,FALSE)</f>
        <v>0</v>
      </c>
      <c r="I53" s="184">
        <f>HLOOKUP(I$2,ENTRY!$BO$3:$BU$129,$B53-2,FALSE)</f>
        <v>0</v>
      </c>
      <c r="J53" s="184">
        <f>HLOOKUP(J$2,ENTRY!$BO$3:$BU$129,$B53-2,FALSE)</f>
        <v>0</v>
      </c>
      <c r="K53" s="184">
        <f>HLOOKUP(K$2,ENTRY!$BO$3:$BU$129,$B53-2,FALSE)</f>
        <v>0</v>
      </c>
      <c r="L53" s="178"/>
      <c r="M53" s="185">
        <f>HLOOKUP(M$2,ENTRY!$BJ$4:$BK$129,$B53-3,FALSE)</f>
        <v>0</v>
      </c>
      <c r="N53" s="186">
        <f>HLOOKUP(N$2,ENTRY!$BJ$4:$BK$129,$B53-3,FALSE)</f>
        <v>0</v>
      </c>
      <c r="P53" s="184">
        <f ca="1">HLOOKUP(P$2,ENTRY!$BM$3:$BXX$129,$B53-2,FALSE)</f>
        <v>0</v>
      </c>
    </row>
    <row r="54" spans="2:16" x14ac:dyDescent="0.35">
      <c r="B54" s="177">
        <v>56</v>
      </c>
      <c r="C54" s="177" t="str">
        <f ca="1">VLOOKUP($B54,ENTRY!A$1:C$129,2,FALSE)</f>
        <v>GC-Shoes</v>
      </c>
      <c r="D54" s="177" t="str">
        <f ca="1">VLOOKUP($B54,ENTRY!A$1:C$129,3,FALSE)</f>
        <v>L2 Mix</v>
      </c>
      <c r="E54" s="184">
        <f>HLOOKUP(E$2,ENTRY!$BO$3:$BU$129,$B54-2,FALSE)</f>
        <v>0</v>
      </c>
      <c r="F54" s="184">
        <f>HLOOKUP(F$2,ENTRY!$BO$3:$BU$129,$B54-2,FALSE)</f>
        <v>0</v>
      </c>
      <c r="G54" s="184">
        <f>HLOOKUP(G$2,ENTRY!$BO$3:$BU$129,$B54-2,FALSE)</f>
        <v>0</v>
      </c>
      <c r="H54" s="184">
        <f>HLOOKUP(H$2,ENTRY!$BO$3:$BU$129,$B54-2,FALSE)</f>
        <v>0</v>
      </c>
      <c r="I54" s="184">
        <f>HLOOKUP(I$2,ENTRY!$BO$3:$BU$129,$B54-2,FALSE)</f>
        <v>0</v>
      </c>
      <c r="J54" s="184">
        <f>HLOOKUP(J$2,ENTRY!$BO$3:$BU$129,$B54-2,FALSE)</f>
        <v>0</v>
      </c>
      <c r="K54" s="184">
        <f>HLOOKUP(K$2,ENTRY!$BO$3:$BU$129,$B54-2,FALSE)</f>
        <v>0</v>
      </c>
      <c r="L54" s="178"/>
      <c r="M54" s="185">
        <f>HLOOKUP(M$2,ENTRY!$BJ$4:$BK$129,$B54-3,FALSE)</f>
        <v>0</v>
      </c>
      <c r="N54" s="186">
        <f>HLOOKUP(N$2,ENTRY!$BJ$4:$BK$129,$B54-3,FALSE)</f>
        <v>0</v>
      </c>
      <c r="P54" s="184">
        <f ca="1">HLOOKUP(P$2,ENTRY!$BM$3:$BXX$129,$B54-2,FALSE)</f>
        <v>0</v>
      </c>
    </row>
    <row r="55" spans="2:16" x14ac:dyDescent="0.35">
      <c r="B55" s="177">
        <v>57</v>
      </c>
      <c r="C55" s="177" t="str">
        <f ca="1">VLOOKUP($B55,ENTRY!A$1:C$129,2,FALSE)</f>
        <v>GC-Shoes</v>
      </c>
      <c r="D55" s="177" t="str">
        <f ca="1">VLOOKUP($B55,ENTRY!A$1:C$129,3,FALSE)</f>
        <v>Ladies2-Close</v>
      </c>
      <c r="E55" s="184">
        <f>HLOOKUP(E$2,ENTRY!$BO$3:$BU$129,$B55-2,FALSE)</f>
        <v>0</v>
      </c>
      <c r="F55" s="184">
        <f>HLOOKUP(F$2,ENTRY!$BO$3:$BU$129,$B55-2,FALSE)</f>
        <v>0</v>
      </c>
      <c r="G55" s="184">
        <f>HLOOKUP(G$2,ENTRY!$BO$3:$BU$129,$B55-2,FALSE)</f>
        <v>0</v>
      </c>
      <c r="H55" s="184">
        <f>HLOOKUP(H$2,ENTRY!$BO$3:$BU$129,$B55-2,FALSE)</f>
        <v>0</v>
      </c>
      <c r="I55" s="184">
        <f>HLOOKUP(I$2,ENTRY!$BO$3:$BU$129,$B55-2,FALSE)</f>
        <v>0</v>
      </c>
      <c r="J55" s="184">
        <f>HLOOKUP(J$2,ENTRY!$BO$3:$BU$129,$B55-2,FALSE)</f>
        <v>84</v>
      </c>
      <c r="K55" s="184">
        <f>HLOOKUP(K$2,ENTRY!$BO$3:$BU$129,$B55-2,FALSE)</f>
        <v>474.38095238095241</v>
      </c>
      <c r="L55" s="178"/>
      <c r="M55" s="185">
        <f>HLOOKUP(M$2,ENTRY!$BJ$4:$BK$129,$B55-3,FALSE)</f>
        <v>84</v>
      </c>
      <c r="N55" s="186">
        <f>HLOOKUP(N$2,ENTRY!$BJ$4:$BK$129,$B55-3,FALSE)</f>
        <v>6439.3746666666666</v>
      </c>
      <c r="P55" s="184">
        <f ca="1">HLOOKUP(P$2,ENTRY!$BM$3:$BXX$129,$B55-2,FALSE)</f>
        <v>20.333333333333336</v>
      </c>
    </row>
    <row r="56" spans="2:16" hidden="1" x14ac:dyDescent="0.35">
      <c r="B56" s="177">
        <v>58</v>
      </c>
      <c r="C56" s="177" t="str">
        <f ca="1">VLOOKUP($B56,ENTRY!A$1:C$129,2,FALSE)</f>
        <v>GC-Shoes</v>
      </c>
      <c r="D56" s="177" t="str">
        <f ca="1">VLOOKUP($B56,ENTRY!A$1:C$129,3,FALSE)</f>
        <v>Ladies2-Mix</v>
      </c>
      <c r="E56" s="184">
        <f>HLOOKUP(E$2,ENTRY!$BO$3:$BU$129,$B56-2,FALSE)</f>
        <v>0</v>
      </c>
      <c r="F56" s="184">
        <f>HLOOKUP(F$2,ENTRY!$BO$3:$BU$129,$B56-2,FALSE)</f>
        <v>0</v>
      </c>
      <c r="G56" s="184">
        <f>HLOOKUP(G$2,ENTRY!$BO$3:$BU$129,$B56-2,FALSE)</f>
        <v>0</v>
      </c>
      <c r="H56" s="184">
        <f>HLOOKUP(H$2,ENTRY!$BO$3:$BU$129,$B56-2,FALSE)</f>
        <v>0</v>
      </c>
      <c r="I56" s="184">
        <f>HLOOKUP(I$2,ENTRY!$BO$3:$BU$129,$B56-2,FALSE)</f>
        <v>0</v>
      </c>
      <c r="J56" s="184">
        <f>HLOOKUP(J$2,ENTRY!$BO$3:$BU$129,$B56-2,FALSE)</f>
        <v>169</v>
      </c>
      <c r="K56" s="184">
        <f>HLOOKUP(K$2,ENTRY!$BO$3:$BU$129,$B56-2,FALSE)</f>
        <v>458.4378698224852</v>
      </c>
      <c r="L56" s="178"/>
      <c r="M56" s="185">
        <f>HLOOKUP(M$2,ENTRY!$BJ$4:$BK$129,$B56-3,FALSE)</f>
        <v>169</v>
      </c>
      <c r="N56" s="186">
        <f>HLOOKUP(N$2,ENTRY!$BJ$4:$BK$129,$B56-3,FALSE)</f>
        <v>8590.2565338645418</v>
      </c>
      <c r="P56" s="184">
        <f ca="1">HLOOKUP(P$2,ENTRY!$BM$3:$BXX$129,$B56-2,FALSE)</f>
        <v>92.666666666666671</v>
      </c>
    </row>
    <row r="57" spans="2:16" x14ac:dyDescent="0.35">
      <c r="B57" s="177">
        <v>59</v>
      </c>
      <c r="C57" s="177" t="str">
        <f ca="1">VLOOKUP($B57,ENTRY!A$1:C$129,2,FALSE)</f>
        <v>GC-Shoes</v>
      </c>
      <c r="D57" s="177" t="str">
        <f ca="1">VLOOKUP($B57,ENTRY!A$1:C$129,3,FALSE)</f>
        <v>Ladies2-Mix(New Grade)</v>
      </c>
      <c r="E57" s="184">
        <f>HLOOKUP(E$2,ENTRY!$BO$3:$BU$129,$B57-2,FALSE)</f>
        <v>0</v>
      </c>
      <c r="F57" s="184">
        <f>HLOOKUP(F$2,ENTRY!$BO$3:$BU$129,$B57-2,FALSE)</f>
        <v>0</v>
      </c>
      <c r="G57" s="184">
        <f>HLOOKUP(G$2,ENTRY!$BO$3:$BU$129,$B57-2,FALSE)</f>
        <v>0</v>
      </c>
      <c r="H57" s="184">
        <f>HLOOKUP(H$2,ENTRY!$BO$3:$BU$129,$B57-2,FALSE)</f>
        <v>0</v>
      </c>
      <c r="I57" s="184">
        <f>HLOOKUP(I$2,ENTRY!$BO$3:$BU$129,$B57-2,FALSE)</f>
        <v>0</v>
      </c>
      <c r="J57" s="184">
        <f>HLOOKUP(J$2,ENTRY!$BO$3:$BU$129,$B57-2,FALSE)</f>
        <v>0</v>
      </c>
      <c r="K57" s="184">
        <f>HLOOKUP(K$2,ENTRY!$BO$3:$BU$129,$B57-2,FALSE)</f>
        <v>0</v>
      </c>
      <c r="L57" s="178"/>
      <c r="M57" s="185">
        <f>HLOOKUP(M$2,ENTRY!$BJ$4:$BK$129,$B57-3,FALSE)</f>
        <v>0</v>
      </c>
      <c r="N57" s="186">
        <f>HLOOKUP(N$2,ENTRY!$BJ$4:$BK$129,$B57-3,FALSE)</f>
        <v>0</v>
      </c>
      <c r="P57" s="184">
        <f ca="1">HLOOKUP(P$2,ENTRY!$BM$3:$BXX$129,$B57-2,FALSE)</f>
        <v>0</v>
      </c>
    </row>
    <row r="58" spans="2:16" hidden="1" x14ac:dyDescent="0.35">
      <c r="B58" s="177">
        <v>60</v>
      </c>
      <c r="C58" s="177" t="str">
        <f ca="1">VLOOKUP($B58,ENTRY!A$1:C$129,2,FALSE)</f>
        <v>GC-Shoes</v>
      </c>
      <c r="D58" s="177" t="str">
        <f ca="1">VLOOKUP($B58,ENTRY!A$1:C$129,3,FALSE)</f>
        <v>Ladies2-Open</v>
      </c>
      <c r="E58" s="184">
        <f>HLOOKUP(E$2,ENTRY!$BO$3:$BU$129,$B58-2,FALSE)</f>
        <v>0</v>
      </c>
      <c r="F58" s="184">
        <f>HLOOKUP(F$2,ENTRY!$BO$3:$BU$129,$B58-2,FALSE)</f>
        <v>0</v>
      </c>
      <c r="G58" s="184">
        <f>HLOOKUP(G$2,ENTRY!$BO$3:$BU$129,$B58-2,FALSE)</f>
        <v>0</v>
      </c>
      <c r="H58" s="184">
        <f>HLOOKUP(H$2,ENTRY!$BO$3:$BU$129,$B58-2,FALSE)</f>
        <v>0</v>
      </c>
      <c r="I58" s="184">
        <f>HLOOKUP(I$2,ENTRY!$BO$3:$BU$129,$B58-2,FALSE)</f>
        <v>0</v>
      </c>
      <c r="J58" s="184">
        <f>HLOOKUP(J$2,ENTRY!$BO$3:$BU$129,$B58-2,FALSE)</f>
        <v>0</v>
      </c>
      <c r="K58" s="184">
        <f>HLOOKUP(K$2,ENTRY!$BO$3:$BU$129,$B58-2,FALSE)</f>
        <v>0</v>
      </c>
      <c r="L58" s="178"/>
      <c r="M58" s="185">
        <f>HLOOKUP(M$2,ENTRY!$BJ$4:$BK$129,$B58-3,FALSE)</f>
        <v>0</v>
      </c>
      <c r="N58" s="186">
        <f>HLOOKUP(N$2,ENTRY!$BJ$4:$BK$129,$B58-3,FALSE)</f>
        <v>0</v>
      </c>
      <c r="P58" s="184">
        <f ca="1">HLOOKUP(P$2,ENTRY!$BM$3:$BXX$129,$B58-2,FALSE)</f>
        <v>34.666666666666664</v>
      </c>
    </row>
    <row r="59" spans="2:16" hidden="1" x14ac:dyDescent="0.35">
      <c r="B59" s="177">
        <v>61</v>
      </c>
      <c r="C59" s="177" t="str">
        <f ca="1">VLOOKUP($B59,ENTRY!A$1:C$129,2,FALSE)</f>
        <v>GC-Shoes</v>
      </c>
      <c r="D59" s="177" t="str">
        <f ca="1">VLOOKUP($B59,ENTRY!A$1:C$129,3,FALSE)</f>
        <v>LadiesComposite Shoes B</v>
      </c>
      <c r="E59" s="184">
        <f>HLOOKUP(E$2,ENTRY!$BO$3:$BU$129,$B59-2,FALSE)</f>
        <v>0</v>
      </c>
      <c r="F59" s="184">
        <f>HLOOKUP(F$2,ENTRY!$BO$3:$BU$129,$B59-2,FALSE)</f>
        <v>0</v>
      </c>
      <c r="G59" s="184">
        <f>HLOOKUP(G$2,ENTRY!$BO$3:$BU$129,$B59-2,FALSE)</f>
        <v>0</v>
      </c>
      <c r="H59" s="184">
        <f>HLOOKUP(H$2,ENTRY!$BO$3:$BU$129,$B59-2,FALSE)</f>
        <v>0</v>
      </c>
      <c r="I59" s="184">
        <f>HLOOKUP(I$2,ENTRY!$BO$3:$BU$129,$B59-2,FALSE)</f>
        <v>0</v>
      </c>
      <c r="J59" s="184">
        <f>HLOOKUP(J$2,ENTRY!$BO$3:$BU$129,$B59-2,FALSE)</f>
        <v>0</v>
      </c>
      <c r="K59" s="184">
        <f>HLOOKUP(K$2,ENTRY!$BO$3:$BU$129,$B59-2,FALSE)</f>
        <v>0</v>
      </c>
      <c r="L59" s="178"/>
      <c r="M59" s="185">
        <f>HLOOKUP(M$2,ENTRY!$BJ$4:$BK$129,$B59-3,FALSE)</f>
        <v>0</v>
      </c>
      <c r="N59" s="186">
        <f>HLOOKUP(N$2,ENTRY!$BJ$4:$BK$129,$B59-3,FALSE)</f>
        <v>0</v>
      </c>
      <c r="P59" s="184">
        <f ca="1">HLOOKUP(P$2,ENTRY!$BM$3:$BXX$129,$B59-2,FALSE)</f>
        <v>0</v>
      </c>
    </row>
    <row r="60" spans="2:16" hidden="1" x14ac:dyDescent="0.35">
      <c r="B60" s="177">
        <v>62</v>
      </c>
      <c r="C60" s="177" t="str">
        <f ca="1">VLOOKUP($B60,ENTRY!A$1:C$129,2,FALSE)</f>
        <v>GC-Shoes</v>
      </c>
      <c r="D60" s="177" t="str">
        <f ca="1">VLOOKUP($B60,ENTRY!A$1:C$129,3,FALSE)</f>
        <v>Ladies2-Open-Bulky</v>
      </c>
      <c r="E60" s="184">
        <f>HLOOKUP(E$2,ENTRY!$BO$3:$BU$129,$B60-2,FALSE)</f>
        <v>0</v>
      </c>
      <c r="F60" s="184">
        <f>HLOOKUP(F$2,ENTRY!$BO$3:$BU$129,$B60-2,FALSE)</f>
        <v>0</v>
      </c>
      <c r="G60" s="184">
        <f>HLOOKUP(G$2,ENTRY!$BO$3:$BU$129,$B60-2,FALSE)</f>
        <v>0</v>
      </c>
      <c r="H60" s="184">
        <f>HLOOKUP(H$2,ENTRY!$BO$3:$BU$129,$B60-2,FALSE)</f>
        <v>0</v>
      </c>
      <c r="I60" s="184">
        <f>HLOOKUP(I$2,ENTRY!$BO$3:$BU$129,$B60-2,FALSE)</f>
        <v>0</v>
      </c>
      <c r="J60" s="184">
        <f>HLOOKUP(J$2,ENTRY!$BO$3:$BU$129,$B60-2,FALSE)</f>
        <v>0</v>
      </c>
      <c r="K60" s="184">
        <f>HLOOKUP(K$2,ENTRY!$BO$3:$BU$129,$B60-2,FALSE)</f>
        <v>0</v>
      </c>
      <c r="L60" s="178"/>
      <c r="M60" s="185">
        <f>HLOOKUP(M$2,ENTRY!$BJ$4:$BK$129,$B60-3,FALSE)</f>
        <v>0</v>
      </c>
      <c r="N60" s="186">
        <f>HLOOKUP(N$2,ENTRY!$BJ$4:$BK$129,$B60-3,FALSE)</f>
        <v>0</v>
      </c>
      <c r="P60" s="184">
        <f ca="1">HLOOKUP(P$2,ENTRY!$BM$3:$BXX$129,$B60-2,FALSE)</f>
        <v>0</v>
      </c>
    </row>
    <row r="61" spans="2:16" hidden="1" x14ac:dyDescent="0.35">
      <c r="B61" s="177">
        <v>63</v>
      </c>
      <c r="C61" s="177" t="str">
        <f ca="1">VLOOKUP($B61,ENTRY!A$1:C$129,2,FALSE)</f>
        <v>GC-Shoes</v>
      </c>
      <c r="D61" s="177" t="str">
        <f ca="1">VLOOKUP($B61,ENTRY!A$1:C$129,3,FALSE)</f>
        <v>LB1</v>
      </c>
      <c r="E61" s="184">
        <f>HLOOKUP(E$2,ENTRY!$BO$3:$BU$129,$B61-2,FALSE)</f>
        <v>0</v>
      </c>
      <c r="F61" s="184">
        <f>HLOOKUP(F$2,ENTRY!$BO$3:$BU$129,$B61-2,FALSE)</f>
        <v>0</v>
      </c>
      <c r="G61" s="184">
        <f>HLOOKUP(G$2,ENTRY!$BO$3:$BU$129,$B61-2,FALSE)</f>
        <v>0</v>
      </c>
      <c r="H61" s="184">
        <f>HLOOKUP(H$2,ENTRY!$BO$3:$BU$129,$B61-2,FALSE)</f>
        <v>0</v>
      </c>
      <c r="I61" s="184">
        <f>HLOOKUP(I$2,ENTRY!$BO$3:$BU$129,$B61-2,FALSE)</f>
        <v>0</v>
      </c>
      <c r="J61" s="184">
        <f>HLOOKUP(J$2,ENTRY!$BO$3:$BU$129,$B61-2,FALSE)</f>
        <v>0</v>
      </c>
      <c r="K61" s="184">
        <f>HLOOKUP(K$2,ENTRY!$BO$3:$BU$129,$B61-2,FALSE)</f>
        <v>0</v>
      </c>
      <c r="L61" s="178"/>
      <c r="M61" s="185">
        <f>HLOOKUP(M$2,ENTRY!$BJ$4:$BK$129,$B61-3,FALSE)</f>
        <v>0</v>
      </c>
      <c r="N61" s="186">
        <f>HLOOKUP(N$2,ENTRY!$BJ$4:$BK$129,$B61-3,FALSE)</f>
        <v>0</v>
      </c>
      <c r="P61" s="184">
        <f ca="1">HLOOKUP(P$2,ENTRY!$BM$3:$BXX$129,$B61-2,FALSE)</f>
        <v>0</v>
      </c>
    </row>
    <row r="62" spans="2:16" x14ac:dyDescent="0.35">
      <c r="B62" s="177">
        <v>64</v>
      </c>
      <c r="C62" s="177" t="str">
        <f ca="1">VLOOKUP($B62,ENTRY!A$1:C$129,2,FALSE)</f>
        <v>GC-Shoes</v>
      </c>
      <c r="D62" s="177" t="str">
        <f ca="1">VLOOKUP($B62,ENTRY!A$1:C$129,3,FALSE)</f>
        <v>LB2</v>
      </c>
      <c r="E62" s="184">
        <f>HLOOKUP(E$2,ENTRY!$BO$3:$BU$129,$B62-2,FALSE)</f>
        <v>0</v>
      </c>
      <c r="F62" s="184">
        <f>HLOOKUP(F$2,ENTRY!$BO$3:$BU$129,$B62-2,FALSE)</f>
        <v>0</v>
      </c>
      <c r="G62" s="184">
        <f>HLOOKUP(G$2,ENTRY!$BO$3:$BU$129,$B62-2,FALSE)</f>
        <v>0</v>
      </c>
      <c r="H62" s="184">
        <f>HLOOKUP(H$2,ENTRY!$BO$3:$BU$129,$B62-2,FALSE)</f>
        <v>0</v>
      </c>
      <c r="I62" s="184">
        <f>HLOOKUP(I$2,ENTRY!$BO$3:$BU$129,$B62-2,FALSE)</f>
        <v>0</v>
      </c>
      <c r="J62" s="184">
        <f>HLOOKUP(J$2,ENTRY!$BO$3:$BU$129,$B62-2,FALSE)</f>
        <v>0</v>
      </c>
      <c r="K62" s="184">
        <f>HLOOKUP(K$2,ENTRY!$BO$3:$BU$129,$B62-2,FALSE)</f>
        <v>0</v>
      </c>
      <c r="L62" s="178"/>
      <c r="M62" s="185">
        <f>HLOOKUP(M$2,ENTRY!$BJ$4:$BK$129,$B62-3,FALSE)</f>
        <v>0</v>
      </c>
      <c r="N62" s="186">
        <f>HLOOKUP(N$2,ENTRY!$BJ$4:$BK$129,$B62-3,FALSE)</f>
        <v>0</v>
      </c>
      <c r="P62" s="184">
        <f ca="1">HLOOKUP(P$2,ENTRY!$BM$3:$BXX$129,$B62-2,FALSE)</f>
        <v>0</v>
      </c>
    </row>
    <row r="63" spans="2:16" x14ac:dyDescent="0.35">
      <c r="B63" s="177">
        <v>65</v>
      </c>
      <c r="C63" s="177" t="str">
        <f ca="1">VLOOKUP($B63,ENTRY!A$1:C$129,2,FALSE)</f>
        <v>GC-Shoes</v>
      </c>
      <c r="D63" s="177" t="str">
        <f ca="1">VLOOKUP($B63,ENTRY!A$1:C$129,3,FALSE)</f>
        <v>LHH Bulky Shoes A</v>
      </c>
      <c r="E63" s="184">
        <f>HLOOKUP(E$2,ENTRY!$BO$3:$BU$129,$B63-2,FALSE)</f>
        <v>0</v>
      </c>
      <c r="F63" s="184">
        <f>HLOOKUP(F$2,ENTRY!$BO$3:$BU$129,$B63-2,FALSE)</f>
        <v>0</v>
      </c>
      <c r="G63" s="184">
        <f>HLOOKUP(G$2,ENTRY!$BO$3:$BU$129,$B63-2,FALSE)</f>
        <v>0</v>
      </c>
      <c r="H63" s="184">
        <f>HLOOKUP(H$2,ENTRY!$BO$3:$BU$129,$B63-2,FALSE)</f>
        <v>0</v>
      </c>
      <c r="I63" s="184">
        <f>HLOOKUP(I$2,ENTRY!$BO$3:$BU$129,$B63-2,FALSE)</f>
        <v>0</v>
      </c>
      <c r="J63" s="184">
        <f>HLOOKUP(J$2,ENTRY!$BO$3:$BU$129,$B63-2,FALSE)</f>
        <v>0</v>
      </c>
      <c r="K63" s="184">
        <f>HLOOKUP(K$2,ENTRY!$BO$3:$BU$129,$B63-2,FALSE)</f>
        <v>0</v>
      </c>
      <c r="L63" s="178"/>
      <c r="M63" s="185">
        <f>HLOOKUP(M$2,ENTRY!$BJ$4:$BK$129,$B63-3,FALSE)</f>
        <v>0</v>
      </c>
      <c r="N63" s="186">
        <f>HLOOKUP(N$2,ENTRY!$BJ$4:$BK$129,$B63-3,FALSE)</f>
        <v>0</v>
      </c>
      <c r="P63" s="184">
        <f ca="1">HLOOKUP(P$2,ENTRY!$BM$3:$BXX$129,$B63-2,FALSE)</f>
        <v>5.6666666666666661</v>
      </c>
    </row>
    <row r="64" spans="2:16" hidden="1" x14ac:dyDescent="0.35">
      <c r="B64" s="177">
        <v>66</v>
      </c>
      <c r="C64" s="177" t="str">
        <f ca="1">VLOOKUP($B64,ENTRY!A$1:C$129,2,FALSE)</f>
        <v>GC-Shoes</v>
      </c>
      <c r="D64" s="177" t="str">
        <f ca="1">VLOOKUP($B64,ENTRY!A$1:C$129,3,FALSE)</f>
        <v>LHH Bulky Shoes B</v>
      </c>
      <c r="E64" s="184">
        <f>HLOOKUP(E$2,ENTRY!$BO$3:$BU$129,$B64-2,FALSE)</f>
        <v>0</v>
      </c>
      <c r="F64" s="184">
        <f>HLOOKUP(F$2,ENTRY!$BO$3:$BU$129,$B64-2,FALSE)</f>
        <v>0</v>
      </c>
      <c r="G64" s="184">
        <f>HLOOKUP(G$2,ENTRY!$BO$3:$BU$129,$B64-2,FALSE)</f>
        <v>0</v>
      </c>
      <c r="H64" s="184">
        <f>HLOOKUP(H$2,ENTRY!$BO$3:$BU$129,$B64-2,FALSE)</f>
        <v>0</v>
      </c>
      <c r="I64" s="184">
        <f>HLOOKUP(I$2,ENTRY!$BO$3:$BU$129,$B64-2,FALSE)</f>
        <v>0</v>
      </c>
      <c r="J64" s="184">
        <f>HLOOKUP(J$2,ENTRY!$BO$3:$BU$129,$B64-2,FALSE)</f>
        <v>9</v>
      </c>
      <c r="K64" s="184">
        <f>HLOOKUP(K$2,ENTRY!$BO$3:$BU$129,$B64-2,FALSE)</f>
        <v>423</v>
      </c>
      <c r="L64" s="178"/>
      <c r="M64" s="185">
        <f>HLOOKUP(M$2,ENTRY!$BJ$4:$BK$129,$B64-3,FALSE)</f>
        <v>9</v>
      </c>
      <c r="N64" s="186">
        <f>HLOOKUP(N$2,ENTRY!$BJ$4:$BK$129,$B64-3,FALSE)</f>
        <v>374.22</v>
      </c>
      <c r="P64" s="184">
        <f ca="1">HLOOKUP(P$2,ENTRY!$BM$3:$BXX$129,$B64-2,FALSE)</f>
        <v>13.666666666666666</v>
      </c>
    </row>
    <row r="65" spans="2:16" x14ac:dyDescent="0.35">
      <c r="B65" s="177">
        <v>67</v>
      </c>
      <c r="C65" s="177" t="str">
        <f ca="1">VLOOKUP($B65,ENTRY!A$1:C$129,2,FALSE)</f>
        <v>GC-Shoes</v>
      </c>
      <c r="D65" s="177" t="str">
        <f ca="1">VLOOKUP($B65,ENTRY!A$1:C$129,3,FALSE)</f>
        <v>LHH Shoes A</v>
      </c>
      <c r="E65" s="184">
        <f>HLOOKUP(E$2,ENTRY!$BO$3:$BU$129,$B65-2,FALSE)</f>
        <v>0</v>
      </c>
      <c r="F65" s="184">
        <f>HLOOKUP(F$2,ENTRY!$BO$3:$BU$129,$B65-2,FALSE)</f>
        <v>0</v>
      </c>
      <c r="G65" s="184">
        <f>HLOOKUP(G$2,ENTRY!$BO$3:$BU$129,$B65-2,FALSE)</f>
        <v>0</v>
      </c>
      <c r="H65" s="184">
        <f>HLOOKUP(H$2,ENTRY!$BO$3:$BU$129,$B65-2,FALSE)</f>
        <v>0</v>
      </c>
      <c r="I65" s="184">
        <f>HLOOKUP(I$2,ENTRY!$BO$3:$BU$129,$B65-2,FALSE)</f>
        <v>0</v>
      </c>
      <c r="J65" s="184">
        <f>HLOOKUP(J$2,ENTRY!$BO$3:$BU$129,$B65-2,FALSE)</f>
        <v>0</v>
      </c>
      <c r="K65" s="184">
        <f>HLOOKUP(K$2,ENTRY!$BO$3:$BU$129,$B65-2,FALSE)</f>
        <v>0</v>
      </c>
      <c r="L65" s="178"/>
      <c r="M65" s="185">
        <f>HLOOKUP(M$2,ENTRY!$BJ$4:$BK$129,$B65-3,FALSE)</f>
        <v>0</v>
      </c>
      <c r="N65" s="186">
        <f>HLOOKUP(N$2,ENTRY!$BJ$4:$BK$129,$B65-3,FALSE)</f>
        <v>0</v>
      </c>
      <c r="P65" s="184">
        <f ca="1">HLOOKUP(P$2,ENTRY!$BM$3:$BXX$129,$B65-2,FALSE)</f>
        <v>0</v>
      </c>
    </row>
    <row r="66" spans="2:16" hidden="1" x14ac:dyDescent="0.35">
      <c r="B66" s="177">
        <v>68</v>
      </c>
      <c r="C66" s="177" t="str">
        <f ca="1">VLOOKUP($B66,ENTRY!A$1:C$129,2,FALSE)</f>
        <v>GC-Shoes</v>
      </c>
      <c r="D66" s="177" t="str">
        <f ca="1">VLOOKUP($B66,ENTRY!A$1:C$129,3,FALSE)</f>
        <v>LHH Shoes B</v>
      </c>
      <c r="E66" s="184">
        <f>HLOOKUP(E$2,ENTRY!$BO$3:$BU$129,$B66-2,FALSE)</f>
        <v>0</v>
      </c>
      <c r="F66" s="184">
        <f>HLOOKUP(F$2,ENTRY!$BO$3:$BU$129,$B66-2,FALSE)</f>
        <v>0</v>
      </c>
      <c r="G66" s="184">
        <f>HLOOKUP(G$2,ENTRY!$BO$3:$BU$129,$B66-2,FALSE)</f>
        <v>0</v>
      </c>
      <c r="H66" s="184">
        <f>HLOOKUP(H$2,ENTRY!$BO$3:$BU$129,$B66-2,FALSE)</f>
        <v>0</v>
      </c>
      <c r="I66" s="184">
        <f>HLOOKUP(I$2,ENTRY!$BO$3:$BU$129,$B66-2,FALSE)</f>
        <v>0</v>
      </c>
      <c r="J66" s="184">
        <f>HLOOKUP(J$2,ENTRY!$BO$3:$BU$129,$B66-2,FALSE)</f>
        <v>0</v>
      </c>
      <c r="K66" s="184">
        <f>HLOOKUP(K$2,ENTRY!$BO$3:$BU$129,$B66-2,FALSE)</f>
        <v>0</v>
      </c>
      <c r="L66" s="178"/>
      <c r="M66" s="185">
        <f>HLOOKUP(M$2,ENTRY!$BJ$4:$BK$129,$B66-3,FALSE)</f>
        <v>0</v>
      </c>
      <c r="N66" s="186">
        <f>HLOOKUP(N$2,ENTRY!$BJ$4:$BK$129,$B66-3,FALSE)</f>
        <v>0</v>
      </c>
      <c r="P66" s="184">
        <f ca="1">HLOOKUP(P$2,ENTRY!$BM$3:$BXX$129,$B66-2,FALSE)</f>
        <v>0</v>
      </c>
    </row>
    <row r="67" spans="2:16" hidden="1" x14ac:dyDescent="0.35">
      <c r="B67" s="177">
        <v>69</v>
      </c>
      <c r="C67" s="177" t="str">
        <f ca="1">VLOOKUP($B67,ENTRY!A$1:C$129,2,FALSE)</f>
        <v>GC-Shoes</v>
      </c>
      <c r="D67" s="177" t="str">
        <f ca="1">VLOOKUP($B67,ENTRY!A$1:C$129,3,FALSE)</f>
        <v>LHH1+LHH2-Mix Bags</v>
      </c>
      <c r="E67" s="184">
        <f>HLOOKUP(E$2,ENTRY!$BO$3:$BU$129,$B67-2,FALSE)</f>
        <v>0</v>
      </c>
      <c r="F67" s="184">
        <f>HLOOKUP(F$2,ENTRY!$BO$3:$BU$129,$B67-2,FALSE)</f>
        <v>0</v>
      </c>
      <c r="G67" s="184">
        <f>HLOOKUP(G$2,ENTRY!$BO$3:$BU$129,$B67-2,FALSE)</f>
        <v>0</v>
      </c>
      <c r="H67" s="184">
        <f>HLOOKUP(H$2,ENTRY!$BO$3:$BU$129,$B67-2,FALSE)</f>
        <v>0</v>
      </c>
      <c r="I67" s="184">
        <f>HLOOKUP(I$2,ENTRY!$BO$3:$BU$129,$B67-2,FALSE)</f>
        <v>0</v>
      </c>
      <c r="J67" s="184">
        <f>HLOOKUP(J$2,ENTRY!$BO$3:$BU$129,$B67-2,FALSE)</f>
        <v>0</v>
      </c>
      <c r="K67" s="184">
        <f>HLOOKUP(K$2,ENTRY!$BO$3:$BU$129,$B67-2,FALSE)</f>
        <v>0</v>
      </c>
      <c r="L67" s="178"/>
      <c r="M67" s="185">
        <f>HLOOKUP(M$2,ENTRY!$BJ$4:$BK$129,$B67-3,FALSE)</f>
        <v>0</v>
      </c>
      <c r="N67" s="186">
        <f>HLOOKUP(N$2,ENTRY!$BJ$4:$BK$129,$B67-3,FALSE)</f>
        <v>0</v>
      </c>
      <c r="P67" s="184">
        <f ca="1">HLOOKUP(P$2,ENTRY!$BM$3:$BXX$129,$B67-2,FALSE)</f>
        <v>0</v>
      </c>
    </row>
    <row r="68" spans="2:16" hidden="1" x14ac:dyDescent="0.35">
      <c r="B68" s="177">
        <v>70</v>
      </c>
      <c r="C68" s="177" t="str">
        <f ca="1">VLOOKUP($B68,ENTRY!A$1:C$129,2,FALSE)</f>
        <v>GC-Shoes</v>
      </c>
      <c r="D68" s="177" t="str">
        <f ca="1">VLOOKUP($B68,ENTRY!A$1:C$129,3,FALSE)</f>
        <v>Ladies HighHeel Cream Shoes</v>
      </c>
      <c r="E68" s="184">
        <f>HLOOKUP(E$2,ENTRY!$BO$3:$BU$129,$B68-2,FALSE)</f>
        <v>0</v>
      </c>
      <c r="F68" s="184">
        <f>HLOOKUP(F$2,ENTRY!$BO$3:$BU$129,$B68-2,FALSE)</f>
        <v>0</v>
      </c>
      <c r="G68" s="184">
        <f>HLOOKUP(G$2,ENTRY!$BO$3:$BU$129,$B68-2,FALSE)</f>
        <v>0</v>
      </c>
      <c r="H68" s="184">
        <f>HLOOKUP(H$2,ENTRY!$BO$3:$BU$129,$B68-2,FALSE)</f>
        <v>0</v>
      </c>
      <c r="I68" s="184">
        <f>HLOOKUP(I$2,ENTRY!$BO$3:$BU$129,$B68-2,FALSE)</f>
        <v>0</v>
      </c>
      <c r="J68" s="184">
        <f>HLOOKUP(J$2,ENTRY!$BO$3:$BU$129,$B68-2,FALSE)</f>
        <v>0</v>
      </c>
      <c r="K68" s="184">
        <f>HLOOKUP(K$2,ENTRY!$BO$3:$BU$129,$B68-2,FALSE)</f>
        <v>0</v>
      </c>
      <c r="L68" s="178"/>
      <c r="M68" s="185">
        <f>HLOOKUP(M$2,ENTRY!$BJ$4:$BK$129,$B68-3,FALSE)</f>
        <v>0</v>
      </c>
      <c r="N68" s="186">
        <f>HLOOKUP(N$2,ENTRY!$BJ$4:$BK$129,$B68-3,FALSE)</f>
        <v>0</v>
      </c>
      <c r="P68" s="184">
        <f ca="1">HLOOKUP(P$2,ENTRY!$BM$3:$BXX$129,$B68-2,FALSE)</f>
        <v>0</v>
      </c>
    </row>
    <row r="69" spans="2:16" hidden="1" x14ac:dyDescent="0.35">
      <c r="B69" s="177">
        <v>71</v>
      </c>
      <c r="C69" s="177" t="str">
        <f ca="1">VLOOKUP($B69,ENTRY!A$1:C$129,2,FALSE)</f>
        <v>GC-Shoes</v>
      </c>
      <c r="D69" s="177" t="str">
        <f ca="1">VLOOKUP($B69,ENTRY!A$1:C$129,3,FALSE)</f>
        <v>N1027-G2+G3-PlasticRedBags.</v>
      </c>
      <c r="E69" s="184">
        <f>HLOOKUP(E$2,ENTRY!$BO$3:$BU$129,$B69-2,FALSE)</f>
        <v>0</v>
      </c>
      <c r="F69" s="184">
        <f>HLOOKUP(F$2,ENTRY!$BO$3:$BU$129,$B69-2,FALSE)</f>
        <v>0</v>
      </c>
      <c r="G69" s="184">
        <f>HLOOKUP(G$2,ENTRY!$BO$3:$BU$129,$B69-2,FALSE)</f>
        <v>0</v>
      </c>
      <c r="H69" s="184">
        <f>HLOOKUP(H$2,ENTRY!$BO$3:$BU$129,$B69-2,FALSE)</f>
        <v>0</v>
      </c>
      <c r="I69" s="184">
        <f>HLOOKUP(I$2,ENTRY!$BO$3:$BU$129,$B69-2,FALSE)</f>
        <v>0</v>
      </c>
      <c r="J69" s="184">
        <f>HLOOKUP(J$2,ENTRY!$BO$3:$BU$129,$B69-2,FALSE)</f>
        <v>0</v>
      </c>
      <c r="K69" s="184">
        <f>HLOOKUP(K$2,ENTRY!$BO$3:$BU$129,$B69-2,FALSE)</f>
        <v>0</v>
      </c>
      <c r="L69" s="178"/>
      <c r="M69" s="185">
        <f>HLOOKUP(M$2,ENTRY!$BJ$4:$BK$129,$B69-3,FALSE)</f>
        <v>0</v>
      </c>
      <c r="N69" s="186">
        <f>HLOOKUP(N$2,ENTRY!$BJ$4:$BK$129,$B69-3,FALSE)</f>
        <v>0</v>
      </c>
      <c r="P69" s="184">
        <f ca="1">HLOOKUP(P$2,ENTRY!$BM$3:$BXX$129,$B69-2,FALSE)</f>
        <v>0</v>
      </c>
    </row>
    <row r="70" spans="2:16" hidden="1" x14ac:dyDescent="0.35">
      <c r="B70" s="177">
        <v>72</v>
      </c>
      <c r="C70" s="177" t="str">
        <f ca="1">VLOOKUP($B70,ENTRY!A$1:C$129,2,FALSE)</f>
        <v>GC-Shoes</v>
      </c>
      <c r="D70" s="177" t="str">
        <f ca="1">VLOOKUP($B70,ENTRY!A$1:C$129,3,FALSE)</f>
        <v>N1030-L2+G2+G3-Orange Bags</v>
      </c>
      <c r="E70" s="184">
        <f>HLOOKUP(E$2,ENTRY!$BO$3:$BU$129,$B70-2,FALSE)</f>
        <v>0</v>
      </c>
      <c r="F70" s="184">
        <f>HLOOKUP(F$2,ENTRY!$BO$3:$BU$129,$B70-2,FALSE)</f>
        <v>0</v>
      </c>
      <c r="G70" s="184">
        <f>HLOOKUP(G$2,ENTRY!$BO$3:$BU$129,$B70-2,FALSE)</f>
        <v>0</v>
      </c>
      <c r="H70" s="184">
        <f>HLOOKUP(H$2,ENTRY!$BO$3:$BU$129,$B70-2,FALSE)</f>
        <v>0</v>
      </c>
      <c r="I70" s="184">
        <f>HLOOKUP(I$2,ENTRY!$BO$3:$BU$129,$B70-2,FALSE)</f>
        <v>0</v>
      </c>
      <c r="J70" s="184">
        <f>HLOOKUP(J$2,ENTRY!$BO$3:$BU$129,$B70-2,FALSE)</f>
        <v>0</v>
      </c>
      <c r="K70" s="184">
        <f>HLOOKUP(K$2,ENTRY!$BO$3:$BU$129,$B70-2,FALSE)</f>
        <v>0</v>
      </c>
      <c r="L70" s="178"/>
      <c r="M70" s="185">
        <f>HLOOKUP(M$2,ENTRY!$BJ$4:$BK$129,$B70-3,FALSE)</f>
        <v>0</v>
      </c>
      <c r="N70" s="186">
        <f>HLOOKUP(N$2,ENTRY!$BJ$4:$BK$129,$B70-3,FALSE)</f>
        <v>0</v>
      </c>
      <c r="P70" s="184">
        <f ca="1">HLOOKUP(P$2,ENTRY!$BM$3:$BXX$129,$B70-2,FALSE)</f>
        <v>0</v>
      </c>
    </row>
    <row r="71" spans="2:16" hidden="1" x14ac:dyDescent="0.35">
      <c r="B71" s="177">
        <v>73</v>
      </c>
      <c r="C71" s="177" t="str">
        <f ca="1">VLOOKUP($B71,ENTRY!A$1:C$129,2,FALSE)</f>
        <v>GC-Shoes</v>
      </c>
      <c r="D71" s="177" t="str">
        <f ca="1">VLOOKUP($B71,ENTRY!A$1:C$129,3,FALSE)</f>
        <v>N1048-G2+G3 Mix-White</v>
      </c>
      <c r="E71" s="184">
        <f>HLOOKUP(E$2,ENTRY!$BO$3:$BU$129,$B71-2,FALSE)</f>
        <v>0</v>
      </c>
      <c r="F71" s="184">
        <f>HLOOKUP(F$2,ENTRY!$BO$3:$BU$129,$B71-2,FALSE)</f>
        <v>0</v>
      </c>
      <c r="G71" s="184">
        <f>HLOOKUP(G$2,ENTRY!$BO$3:$BU$129,$B71-2,FALSE)</f>
        <v>0</v>
      </c>
      <c r="H71" s="184">
        <f>HLOOKUP(H$2,ENTRY!$BO$3:$BU$129,$B71-2,FALSE)</f>
        <v>0</v>
      </c>
      <c r="I71" s="184">
        <f>HLOOKUP(I$2,ENTRY!$BO$3:$BU$129,$B71-2,FALSE)</f>
        <v>0</v>
      </c>
      <c r="J71" s="184">
        <f>HLOOKUP(J$2,ENTRY!$BO$3:$BU$129,$B71-2,FALSE)</f>
        <v>0</v>
      </c>
      <c r="K71" s="184">
        <f>HLOOKUP(K$2,ENTRY!$BO$3:$BU$129,$B71-2,FALSE)</f>
        <v>0</v>
      </c>
      <c r="L71" s="178"/>
      <c r="M71" s="185">
        <f>HLOOKUP(M$2,ENTRY!$BJ$4:$BK$129,$B71-3,FALSE)</f>
        <v>0</v>
      </c>
      <c r="N71" s="186">
        <f>HLOOKUP(N$2,ENTRY!$BJ$4:$BK$129,$B71-3,FALSE)</f>
        <v>0</v>
      </c>
      <c r="P71" s="184">
        <f ca="1">HLOOKUP(P$2,ENTRY!$BM$3:$BXX$129,$B71-2,FALSE)</f>
        <v>0</v>
      </c>
    </row>
    <row r="72" spans="2:16" hidden="1" x14ac:dyDescent="0.35">
      <c r="B72" s="177">
        <v>74</v>
      </c>
      <c r="C72" s="177" t="str">
        <f ca="1">VLOOKUP($B72,ENTRY!A$1:C$129,2,FALSE)</f>
        <v>GC-Shoes</v>
      </c>
      <c r="D72" s="177" t="str">
        <f ca="1">VLOOKUP($B72,ENTRY!A$1:C$129,3,FALSE)</f>
        <v>N1103-L2+G3+G4 Mix Bags</v>
      </c>
      <c r="E72" s="184">
        <f>HLOOKUP(E$2,ENTRY!$BO$3:$BU$129,$B72-2,FALSE)</f>
        <v>0</v>
      </c>
      <c r="F72" s="184">
        <f>HLOOKUP(F$2,ENTRY!$BO$3:$BU$129,$B72-2,FALSE)</f>
        <v>0</v>
      </c>
      <c r="G72" s="184">
        <f>HLOOKUP(G$2,ENTRY!$BO$3:$BU$129,$B72-2,FALSE)</f>
        <v>0</v>
      </c>
      <c r="H72" s="184">
        <f>HLOOKUP(H$2,ENTRY!$BO$3:$BU$129,$B72-2,FALSE)</f>
        <v>0</v>
      </c>
      <c r="I72" s="184">
        <f>HLOOKUP(I$2,ENTRY!$BO$3:$BU$129,$B72-2,FALSE)</f>
        <v>0</v>
      </c>
      <c r="J72" s="184">
        <f>HLOOKUP(J$2,ENTRY!$BO$3:$BU$129,$B72-2,FALSE)</f>
        <v>0</v>
      </c>
      <c r="K72" s="184">
        <f>HLOOKUP(K$2,ENTRY!$BO$3:$BU$129,$B72-2,FALSE)</f>
        <v>0</v>
      </c>
      <c r="L72" s="178"/>
      <c r="M72" s="185">
        <f>HLOOKUP(M$2,ENTRY!$BJ$4:$BK$129,$B72-3,FALSE)</f>
        <v>0</v>
      </c>
      <c r="N72" s="186">
        <f>HLOOKUP(N$2,ENTRY!$BJ$4:$BK$129,$B72-3,FALSE)</f>
        <v>0</v>
      </c>
      <c r="P72" s="184">
        <f ca="1">HLOOKUP(P$2,ENTRY!$BM$3:$BXX$129,$B72-2,FALSE)</f>
        <v>0</v>
      </c>
    </row>
    <row r="73" spans="2:16" hidden="1" x14ac:dyDescent="0.35">
      <c r="B73" s="177">
        <v>75</v>
      </c>
      <c r="C73" s="177" t="str">
        <f ca="1">VLOOKUP($B73,ENTRY!A$1:C$129,2,FALSE)</f>
        <v>GC-Shoes</v>
      </c>
      <c r="D73" s="177" t="str">
        <f ca="1">VLOOKUP($B73,ENTRY!A$1:C$129,3,FALSE)</f>
        <v>N1069-L2+G3 Mix-BlueBags</v>
      </c>
      <c r="E73" s="184">
        <f>HLOOKUP(E$2,ENTRY!$BO$3:$BU$129,$B73-2,FALSE)</f>
        <v>0</v>
      </c>
      <c r="F73" s="184">
        <f>HLOOKUP(F$2,ENTRY!$BO$3:$BU$129,$B73-2,FALSE)</f>
        <v>0</v>
      </c>
      <c r="G73" s="184">
        <f>HLOOKUP(G$2,ENTRY!$BO$3:$BU$129,$B73-2,FALSE)</f>
        <v>0</v>
      </c>
      <c r="H73" s="184">
        <f>HLOOKUP(H$2,ENTRY!$BO$3:$BU$129,$B73-2,FALSE)</f>
        <v>0</v>
      </c>
      <c r="I73" s="184">
        <f>HLOOKUP(I$2,ENTRY!$BO$3:$BU$129,$B73-2,FALSE)</f>
        <v>0</v>
      </c>
      <c r="J73" s="184">
        <f>HLOOKUP(J$2,ENTRY!$BO$3:$BU$129,$B73-2,FALSE)</f>
        <v>0</v>
      </c>
      <c r="K73" s="184">
        <f>HLOOKUP(K$2,ENTRY!$BO$3:$BU$129,$B73-2,FALSE)</f>
        <v>0</v>
      </c>
      <c r="L73" s="178"/>
      <c r="M73" s="185">
        <f>HLOOKUP(M$2,ENTRY!$BJ$4:$BK$129,$B73-3,FALSE)</f>
        <v>0</v>
      </c>
      <c r="N73" s="186">
        <f>HLOOKUP(N$2,ENTRY!$BJ$4:$BK$129,$B73-3,FALSE)</f>
        <v>0</v>
      </c>
      <c r="P73" s="184">
        <f ca="1">HLOOKUP(P$2,ENTRY!$BM$3:$BXX$129,$B73-2,FALSE)</f>
        <v>0</v>
      </c>
    </row>
    <row r="74" spans="2:16" hidden="1" x14ac:dyDescent="0.35">
      <c r="B74" s="177">
        <v>76</v>
      </c>
      <c r="C74" s="177" t="str">
        <f ca="1">VLOOKUP($B74,ENTRY!A$1:C$129,2,FALSE)</f>
        <v>GC-Shoes</v>
      </c>
      <c r="D74" s="177" t="str">
        <f ca="1">VLOOKUP($B74,ENTRY!A$1:C$129,3,FALSE)</f>
        <v>N1079-G1+G2Mix-S/BlueBags.</v>
      </c>
      <c r="E74" s="184">
        <f>HLOOKUP(E$2,ENTRY!$BO$3:$BU$129,$B74-2,FALSE)</f>
        <v>0</v>
      </c>
      <c r="F74" s="184">
        <f>HLOOKUP(F$2,ENTRY!$BO$3:$BU$129,$B74-2,FALSE)</f>
        <v>0</v>
      </c>
      <c r="G74" s="184">
        <f>HLOOKUP(G$2,ENTRY!$BO$3:$BU$129,$B74-2,FALSE)</f>
        <v>0</v>
      </c>
      <c r="H74" s="184">
        <f>HLOOKUP(H$2,ENTRY!$BO$3:$BU$129,$B74-2,FALSE)</f>
        <v>0</v>
      </c>
      <c r="I74" s="184">
        <f>HLOOKUP(I$2,ENTRY!$BO$3:$BU$129,$B74-2,FALSE)</f>
        <v>0</v>
      </c>
      <c r="J74" s="184">
        <f>HLOOKUP(J$2,ENTRY!$BO$3:$BU$129,$B74-2,FALSE)</f>
        <v>0</v>
      </c>
      <c r="K74" s="184">
        <f>HLOOKUP(K$2,ENTRY!$BO$3:$BU$129,$B74-2,FALSE)</f>
        <v>0</v>
      </c>
      <c r="L74" s="178"/>
      <c r="M74" s="185">
        <f>HLOOKUP(M$2,ENTRY!$BJ$4:$BK$129,$B74-3,FALSE)</f>
        <v>0</v>
      </c>
      <c r="N74" s="186">
        <f>HLOOKUP(N$2,ENTRY!$BJ$4:$BK$129,$B74-3,FALSE)</f>
        <v>0</v>
      </c>
      <c r="P74" s="184">
        <f ca="1">HLOOKUP(P$2,ENTRY!$BM$3:$BXX$129,$B74-2,FALSE)</f>
        <v>0</v>
      </c>
    </row>
    <row r="75" spans="2:16" hidden="1" x14ac:dyDescent="0.35">
      <c r="B75" s="177">
        <v>77</v>
      </c>
      <c r="C75" s="177" t="str">
        <f ca="1">VLOOKUP($B75,ENTRY!A$1:C$129,2,FALSE)</f>
        <v>GC-Shoes</v>
      </c>
      <c r="D75" s="177" t="str">
        <f ca="1">VLOOKUP($B75,ENTRY!A$1:C$129,3,FALSE)</f>
        <v>N1089-G2+G3+G4 Mix-RedBags</v>
      </c>
      <c r="E75" s="184">
        <f>HLOOKUP(E$2,ENTRY!$BO$3:$BU$129,$B75-2,FALSE)</f>
        <v>0</v>
      </c>
      <c r="F75" s="184">
        <f>HLOOKUP(F$2,ENTRY!$BO$3:$BU$129,$B75-2,FALSE)</f>
        <v>0</v>
      </c>
      <c r="G75" s="184">
        <f>HLOOKUP(G$2,ENTRY!$BO$3:$BU$129,$B75-2,FALSE)</f>
        <v>0</v>
      </c>
      <c r="H75" s="184">
        <f>HLOOKUP(H$2,ENTRY!$BO$3:$BU$129,$B75-2,FALSE)</f>
        <v>0</v>
      </c>
      <c r="I75" s="184">
        <f>HLOOKUP(I$2,ENTRY!$BO$3:$BU$129,$B75-2,FALSE)</f>
        <v>0</v>
      </c>
      <c r="J75" s="184">
        <f>HLOOKUP(J$2,ENTRY!$BO$3:$BU$129,$B75-2,FALSE)</f>
        <v>0</v>
      </c>
      <c r="K75" s="184">
        <f>HLOOKUP(K$2,ENTRY!$BO$3:$BU$129,$B75-2,FALSE)</f>
        <v>0</v>
      </c>
      <c r="L75" s="178"/>
      <c r="M75" s="185">
        <f>HLOOKUP(M$2,ENTRY!$BJ$4:$BK$129,$B75-3,FALSE)</f>
        <v>0</v>
      </c>
      <c r="N75" s="186">
        <f>HLOOKUP(N$2,ENTRY!$BJ$4:$BK$129,$B75-3,FALSE)</f>
        <v>0</v>
      </c>
      <c r="P75" s="184">
        <f ca="1">HLOOKUP(P$2,ENTRY!$BM$3:$BXX$129,$B75-2,FALSE)</f>
        <v>0</v>
      </c>
    </row>
    <row r="76" spans="2:16" hidden="1" x14ac:dyDescent="0.35">
      <c r="B76" s="177">
        <v>78</v>
      </c>
      <c r="C76" s="177" t="str">
        <f ca="1">VLOOKUP($B76,ENTRY!A$1:C$129,2,FALSE)</f>
        <v>GC-Shoes</v>
      </c>
      <c r="D76" s="177" t="str">
        <f ca="1">VLOOKUP($B76,ENTRY!A$1:C$129,3,FALSE)</f>
        <v>N1097-L2+G3+G4 Mix-RedBags</v>
      </c>
      <c r="E76" s="184">
        <f>HLOOKUP(E$2,ENTRY!$BO$3:$BU$129,$B76-2,FALSE)</f>
        <v>0</v>
      </c>
      <c r="F76" s="184">
        <f>HLOOKUP(F$2,ENTRY!$BO$3:$BU$129,$B76-2,FALSE)</f>
        <v>0</v>
      </c>
      <c r="G76" s="184">
        <f>HLOOKUP(G$2,ENTRY!$BO$3:$BU$129,$B76-2,FALSE)</f>
        <v>0</v>
      </c>
      <c r="H76" s="184">
        <f>HLOOKUP(H$2,ENTRY!$BO$3:$BU$129,$B76-2,FALSE)</f>
        <v>0</v>
      </c>
      <c r="I76" s="184">
        <f>HLOOKUP(I$2,ENTRY!$BO$3:$BU$129,$B76-2,FALSE)</f>
        <v>0</v>
      </c>
      <c r="J76" s="184">
        <f>HLOOKUP(J$2,ENTRY!$BO$3:$BU$129,$B76-2,FALSE)</f>
        <v>0</v>
      </c>
      <c r="K76" s="184">
        <f>HLOOKUP(K$2,ENTRY!$BO$3:$BU$129,$B76-2,FALSE)</f>
        <v>0</v>
      </c>
      <c r="L76" s="178"/>
      <c r="M76" s="185">
        <f>HLOOKUP(M$2,ENTRY!$BJ$4:$BK$129,$B76-3,FALSE)</f>
        <v>0</v>
      </c>
      <c r="N76" s="186">
        <f>HLOOKUP(N$2,ENTRY!$BJ$4:$BK$129,$B76-3,FALSE)</f>
        <v>0</v>
      </c>
      <c r="P76" s="184">
        <f ca="1">HLOOKUP(P$2,ENTRY!$BM$3:$BXX$129,$B76-2,FALSE)</f>
        <v>0</v>
      </c>
    </row>
    <row r="77" spans="2:16" hidden="1" x14ac:dyDescent="0.35">
      <c r="B77" s="177">
        <v>79</v>
      </c>
      <c r="C77" s="177" t="str">
        <f ca="1">VLOOKUP($B77,ENTRY!A$1:C$129,2,FALSE)</f>
        <v>GC-Shoes</v>
      </c>
      <c r="D77" s="177" t="str">
        <f ca="1">VLOOKUP($B77,ENTRY!A$1:C$129,3,FALSE)</f>
        <v>N1128-G1+G2 Mix Bags</v>
      </c>
      <c r="E77" s="184">
        <f>HLOOKUP(E$2,ENTRY!$BO$3:$BU$129,$B77-2,FALSE)</f>
        <v>0</v>
      </c>
      <c r="F77" s="184">
        <f>HLOOKUP(F$2,ENTRY!$BO$3:$BU$129,$B77-2,FALSE)</f>
        <v>0</v>
      </c>
      <c r="G77" s="184">
        <f>HLOOKUP(G$2,ENTRY!$BO$3:$BU$129,$B77-2,FALSE)</f>
        <v>0</v>
      </c>
      <c r="H77" s="184">
        <f>HLOOKUP(H$2,ENTRY!$BO$3:$BU$129,$B77-2,FALSE)</f>
        <v>0</v>
      </c>
      <c r="I77" s="184">
        <f>HLOOKUP(I$2,ENTRY!$BO$3:$BU$129,$B77-2,FALSE)</f>
        <v>0</v>
      </c>
      <c r="J77" s="184">
        <f>HLOOKUP(J$2,ENTRY!$BO$3:$BU$129,$B77-2,FALSE)</f>
        <v>0</v>
      </c>
      <c r="K77" s="184">
        <f>HLOOKUP(K$2,ENTRY!$BO$3:$BU$129,$B77-2,FALSE)</f>
        <v>0</v>
      </c>
      <c r="L77" s="178"/>
      <c r="M77" s="185">
        <f>HLOOKUP(M$2,ENTRY!$BJ$4:$BK$129,$B77-3,FALSE)</f>
        <v>0</v>
      </c>
      <c r="N77" s="186">
        <f>HLOOKUP(N$2,ENTRY!$BJ$4:$BK$129,$B77-3,FALSE)</f>
        <v>0</v>
      </c>
      <c r="P77" s="184">
        <f ca="1">HLOOKUP(P$2,ENTRY!$BM$3:$BXX$129,$B77-2,FALSE)</f>
        <v>0</v>
      </c>
    </row>
    <row r="78" spans="2:16" hidden="1" x14ac:dyDescent="0.35">
      <c r="B78" s="177">
        <v>80</v>
      </c>
      <c r="C78" s="177" t="str">
        <f ca="1">VLOOKUP($B78,ENTRY!A$1:C$129,2,FALSE)</f>
        <v>GC-Shoes</v>
      </c>
      <c r="D78" s="177" t="str">
        <f ca="1">VLOOKUP($B78,ENTRY!A$1:C$129,3,FALSE)</f>
        <v>N1129-G2+G3 Mix Bags</v>
      </c>
      <c r="E78" s="184">
        <f>HLOOKUP(E$2,ENTRY!$BO$3:$BU$129,$B78-2,FALSE)</f>
        <v>0</v>
      </c>
      <c r="F78" s="184">
        <f>HLOOKUP(F$2,ENTRY!$BO$3:$BU$129,$B78-2,FALSE)</f>
        <v>0</v>
      </c>
      <c r="G78" s="184">
        <f>HLOOKUP(G$2,ENTRY!$BO$3:$BU$129,$B78-2,FALSE)</f>
        <v>0</v>
      </c>
      <c r="H78" s="184">
        <f>HLOOKUP(H$2,ENTRY!$BO$3:$BU$129,$B78-2,FALSE)</f>
        <v>0</v>
      </c>
      <c r="I78" s="184">
        <f>HLOOKUP(I$2,ENTRY!$BO$3:$BU$129,$B78-2,FALSE)</f>
        <v>0</v>
      </c>
      <c r="J78" s="184">
        <f>HLOOKUP(J$2,ENTRY!$BO$3:$BU$129,$B78-2,FALSE)</f>
        <v>0</v>
      </c>
      <c r="K78" s="184">
        <f>HLOOKUP(K$2,ENTRY!$BO$3:$BU$129,$B78-2,FALSE)</f>
        <v>0</v>
      </c>
      <c r="L78" s="178"/>
      <c r="M78" s="185">
        <f>HLOOKUP(M$2,ENTRY!$BJ$4:$BK$129,$B78-3,FALSE)</f>
        <v>0</v>
      </c>
      <c r="N78" s="186">
        <f>HLOOKUP(N$2,ENTRY!$BJ$4:$BK$129,$B78-3,FALSE)</f>
        <v>0</v>
      </c>
      <c r="P78" s="184">
        <f ca="1">HLOOKUP(P$2,ENTRY!$BM$3:$BXX$129,$B78-2,FALSE)</f>
        <v>0</v>
      </c>
    </row>
    <row r="79" spans="2:16" x14ac:dyDescent="0.35">
      <c r="B79" s="177">
        <v>81</v>
      </c>
      <c r="C79" s="177" t="str">
        <f ca="1">VLOOKUP($B79,ENTRY!A$1:C$129,2,FALSE)</f>
        <v>GC-Shoes</v>
      </c>
      <c r="D79" s="177" t="str">
        <f ca="1">VLOOKUP($B79,ENTRY!A$1:C$129,3,FALSE)</f>
        <v>N1130-L2+G3+G4 Mix Bags</v>
      </c>
      <c r="E79" s="184">
        <f>HLOOKUP(E$2,ENTRY!$BO$3:$BU$129,$B79-2,FALSE)</f>
        <v>0</v>
      </c>
      <c r="F79" s="184">
        <f>HLOOKUP(F$2,ENTRY!$BO$3:$BU$129,$B79-2,FALSE)</f>
        <v>0</v>
      </c>
      <c r="G79" s="184">
        <f>HLOOKUP(G$2,ENTRY!$BO$3:$BU$129,$B79-2,FALSE)</f>
        <v>0</v>
      </c>
      <c r="H79" s="184">
        <f>HLOOKUP(H$2,ENTRY!$BO$3:$BU$129,$B79-2,FALSE)</f>
        <v>0</v>
      </c>
      <c r="I79" s="184">
        <f>HLOOKUP(I$2,ENTRY!$BO$3:$BU$129,$B79-2,FALSE)</f>
        <v>0</v>
      </c>
      <c r="J79" s="184">
        <f>HLOOKUP(J$2,ENTRY!$BO$3:$BU$129,$B79-2,FALSE)</f>
        <v>0</v>
      </c>
      <c r="K79" s="184">
        <f>HLOOKUP(K$2,ENTRY!$BO$3:$BU$129,$B79-2,FALSE)</f>
        <v>0</v>
      </c>
      <c r="L79" s="178"/>
      <c r="M79" s="185">
        <f>HLOOKUP(M$2,ENTRY!$BJ$4:$BK$129,$B79-3,FALSE)</f>
        <v>0</v>
      </c>
      <c r="N79" s="186">
        <f>HLOOKUP(N$2,ENTRY!$BJ$4:$BK$129,$B79-3,FALSE)</f>
        <v>0</v>
      </c>
      <c r="P79" s="184">
        <f ca="1">HLOOKUP(P$2,ENTRY!$BM$3:$BXX$129,$B79-2,FALSE)</f>
        <v>0</v>
      </c>
    </row>
    <row r="80" spans="2:16" hidden="1" x14ac:dyDescent="0.35">
      <c r="B80" s="177">
        <v>82</v>
      </c>
      <c r="C80" s="177" t="str">
        <f ca="1">VLOOKUP($B80,ENTRY!A$1:C$129,2,FALSE)</f>
        <v>GC-Shoes</v>
      </c>
      <c r="D80" s="177" t="str">
        <f ca="1">VLOOKUP($B80,ENTRY!A$1:C$129,3,FALSE)</f>
        <v>N1131-L2+G3+G4 Mix Bags</v>
      </c>
      <c r="E80" s="184">
        <f>HLOOKUP(E$2,ENTRY!$BO$3:$BU$129,$B80-2,FALSE)</f>
        <v>0</v>
      </c>
      <c r="F80" s="184">
        <f>HLOOKUP(F$2,ENTRY!$BO$3:$BU$129,$B80-2,FALSE)</f>
        <v>0</v>
      </c>
      <c r="G80" s="184">
        <f>HLOOKUP(G$2,ENTRY!$BO$3:$BU$129,$B80-2,FALSE)</f>
        <v>0</v>
      </c>
      <c r="H80" s="184">
        <f>HLOOKUP(H$2,ENTRY!$BO$3:$BU$129,$B80-2,FALSE)</f>
        <v>0</v>
      </c>
      <c r="I80" s="184">
        <f>HLOOKUP(I$2,ENTRY!$BO$3:$BU$129,$B80-2,FALSE)</f>
        <v>0</v>
      </c>
      <c r="J80" s="184">
        <f>HLOOKUP(J$2,ENTRY!$BO$3:$BU$129,$B80-2,FALSE)</f>
        <v>0</v>
      </c>
      <c r="K80" s="184">
        <f>HLOOKUP(K$2,ENTRY!$BO$3:$BU$129,$B80-2,FALSE)</f>
        <v>0</v>
      </c>
      <c r="L80" s="178"/>
      <c r="M80" s="185">
        <f>HLOOKUP(M$2,ENTRY!$BJ$4:$BK$129,$B80-3,FALSE)</f>
        <v>0</v>
      </c>
      <c r="N80" s="186">
        <f>HLOOKUP(N$2,ENTRY!$BJ$4:$BK$129,$B80-3,FALSE)</f>
        <v>0</v>
      </c>
      <c r="P80" s="184">
        <f ca="1">HLOOKUP(P$2,ENTRY!$BM$3:$BXX$129,$B80-2,FALSE)</f>
        <v>43</v>
      </c>
    </row>
    <row r="81" spans="2:16" hidden="1" x14ac:dyDescent="0.35">
      <c r="B81" s="177">
        <v>83</v>
      </c>
      <c r="C81" s="177" t="str">
        <f ca="1">VLOOKUP($B81,ENTRY!A$1:C$129,2,FALSE)</f>
        <v>GC-Shoes</v>
      </c>
      <c r="D81" s="177" t="str">
        <f ca="1">VLOOKUP($B81,ENTRY!A$1:C$129,3,FALSE)</f>
        <v>NewSlipper</v>
      </c>
      <c r="E81" s="184">
        <f>HLOOKUP(E$2,ENTRY!$BO$3:$BU$129,$B81-2,FALSE)</f>
        <v>0</v>
      </c>
      <c r="F81" s="184">
        <f>HLOOKUP(F$2,ENTRY!$BO$3:$BU$129,$B81-2,FALSE)</f>
        <v>0</v>
      </c>
      <c r="G81" s="184">
        <f>HLOOKUP(G$2,ENTRY!$BO$3:$BU$129,$B81-2,FALSE)</f>
        <v>0</v>
      </c>
      <c r="H81" s="184">
        <f>HLOOKUP(H$2,ENTRY!$BO$3:$BU$129,$B81-2,FALSE)</f>
        <v>0</v>
      </c>
      <c r="I81" s="184">
        <f>HLOOKUP(I$2,ENTRY!$BO$3:$BU$129,$B81-2,FALSE)</f>
        <v>0</v>
      </c>
      <c r="J81" s="184">
        <f>HLOOKUP(J$2,ENTRY!$BO$3:$BU$129,$B81-2,FALSE)</f>
        <v>0</v>
      </c>
      <c r="K81" s="184">
        <f>HLOOKUP(K$2,ENTRY!$BO$3:$BU$129,$B81-2,FALSE)</f>
        <v>0</v>
      </c>
      <c r="L81" s="178"/>
      <c r="M81" s="185">
        <f>HLOOKUP(M$2,ENTRY!$BJ$4:$BK$129,$B81-3,FALSE)</f>
        <v>0</v>
      </c>
      <c r="N81" s="186">
        <f>HLOOKUP(N$2,ENTRY!$BJ$4:$BK$129,$B81-3,FALSE)</f>
        <v>0</v>
      </c>
      <c r="P81" s="184">
        <f ca="1">HLOOKUP(P$2,ENTRY!$BM$3:$BXX$129,$B81-2,FALSE)</f>
        <v>0</v>
      </c>
    </row>
    <row r="82" spans="2:16" x14ac:dyDescent="0.35">
      <c r="B82" s="177">
        <v>84</v>
      </c>
      <c r="C82" s="177" t="str">
        <f ca="1">VLOOKUP($B82,ENTRY!A$1:C$129,2,FALSE)</f>
        <v>GC-Shoes</v>
      </c>
      <c r="D82" s="177" t="str">
        <f ca="1">VLOOKUP($B82,ENTRY!A$1:C$129,3,FALSE)</f>
        <v>M1</v>
      </c>
      <c r="E82" s="184">
        <f>HLOOKUP(E$2,ENTRY!$BO$3:$BU$129,$B82-2,FALSE)</f>
        <v>0</v>
      </c>
      <c r="F82" s="184">
        <f>HLOOKUP(F$2,ENTRY!$BO$3:$BU$129,$B82-2,FALSE)</f>
        <v>0</v>
      </c>
      <c r="G82" s="184">
        <f>HLOOKUP(G$2,ENTRY!$BO$3:$BU$129,$B82-2,FALSE)</f>
        <v>0</v>
      </c>
      <c r="H82" s="184">
        <f>HLOOKUP(H$2,ENTRY!$BO$3:$BU$129,$B82-2,FALSE)</f>
        <v>0</v>
      </c>
      <c r="I82" s="184">
        <f>HLOOKUP(I$2,ENTRY!$BO$3:$BU$129,$B82-2,FALSE)</f>
        <v>0</v>
      </c>
      <c r="J82" s="184">
        <f>HLOOKUP(J$2,ENTRY!$BO$3:$BU$129,$B82-2,FALSE)</f>
        <v>27</v>
      </c>
      <c r="K82" s="184">
        <f>HLOOKUP(K$2,ENTRY!$BO$3:$BU$129,$B82-2,FALSE)</f>
        <v>1240.5555555555557</v>
      </c>
      <c r="L82" s="178"/>
      <c r="M82" s="185">
        <f>HLOOKUP(M$2,ENTRY!$BJ$4:$BK$129,$B82-3,FALSE)</f>
        <v>27</v>
      </c>
      <c r="N82" s="186">
        <f>HLOOKUP(N$2,ENTRY!$BJ$4:$BK$129,$B82-3,FALSE)</f>
        <v>7233.0107142857132</v>
      </c>
      <c r="P82" s="184">
        <f ca="1">HLOOKUP(P$2,ENTRY!$BM$3:$BXX$129,$B82-2,FALSE)</f>
        <v>4.666666666666667</v>
      </c>
    </row>
    <row r="83" spans="2:16" x14ac:dyDescent="0.35">
      <c r="B83" s="177">
        <v>85</v>
      </c>
      <c r="C83" s="177" t="str">
        <f ca="1">VLOOKUP($B83,ENTRY!A$1:C$129,2,FALSE)</f>
        <v>GC-Shoes</v>
      </c>
      <c r="D83" s="177" t="str">
        <f ca="1">VLOOKUP($B83,ENTRY!A$1:C$129,3,FALSE)</f>
        <v>M2</v>
      </c>
      <c r="E83" s="184">
        <f>HLOOKUP(E$2,ENTRY!$BO$3:$BU$129,$B83-2,FALSE)</f>
        <v>0</v>
      </c>
      <c r="F83" s="184">
        <f>HLOOKUP(F$2,ENTRY!$BO$3:$BU$129,$B83-2,FALSE)</f>
        <v>0</v>
      </c>
      <c r="G83" s="184">
        <f>HLOOKUP(G$2,ENTRY!$BO$3:$BU$129,$B83-2,FALSE)</f>
        <v>0</v>
      </c>
      <c r="H83" s="184">
        <f>HLOOKUP(H$2,ENTRY!$BO$3:$BU$129,$B83-2,FALSE)</f>
        <v>0</v>
      </c>
      <c r="I83" s="184">
        <f>HLOOKUP(I$2,ENTRY!$BO$3:$BU$129,$B83-2,FALSE)</f>
        <v>0</v>
      </c>
      <c r="J83" s="184">
        <f>HLOOKUP(J$2,ENTRY!$BO$3:$BU$129,$B83-2,FALSE)</f>
        <v>172</v>
      </c>
      <c r="K83" s="184">
        <f>HLOOKUP(K$2,ENTRY!$BO$3:$BU$129,$B83-2,FALSE)</f>
        <v>438.30232558139534</v>
      </c>
      <c r="L83" s="178"/>
      <c r="M83" s="185">
        <f>HLOOKUP(M$2,ENTRY!$BJ$4:$BK$129,$B83-3,FALSE)</f>
        <v>172</v>
      </c>
      <c r="N83" s="186">
        <f>HLOOKUP(N$2,ENTRY!$BJ$4:$BK$129,$B83-3,FALSE)</f>
        <v>28556.019668508288</v>
      </c>
      <c r="P83" s="184">
        <f ca="1">HLOOKUP(P$2,ENTRY!$BM$3:$BXX$129,$B83-2,FALSE)</f>
        <v>29.333333333333332</v>
      </c>
    </row>
    <row r="84" spans="2:16" x14ac:dyDescent="0.35">
      <c r="B84" s="177">
        <v>86</v>
      </c>
      <c r="C84" s="177" t="str">
        <f ca="1">VLOOKUP($B84,ENTRY!A$1:C$129,2,FALSE)</f>
        <v>GC-Shoes</v>
      </c>
      <c r="D84" s="177" t="str">
        <f ca="1">VLOOKUP($B84,ENTRY!A$1:C$129,3,FALSE)</f>
        <v>M3</v>
      </c>
      <c r="E84" s="184">
        <f>HLOOKUP(E$2,ENTRY!$BO$3:$BU$129,$B84-2,FALSE)</f>
        <v>0</v>
      </c>
      <c r="F84" s="184">
        <f>HLOOKUP(F$2,ENTRY!$BO$3:$BU$129,$B84-2,FALSE)</f>
        <v>0</v>
      </c>
      <c r="G84" s="184">
        <f>HLOOKUP(G$2,ENTRY!$BO$3:$BU$129,$B84-2,FALSE)</f>
        <v>0</v>
      </c>
      <c r="H84" s="184">
        <f>HLOOKUP(H$2,ENTRY!$BO$3:$BU$129,$B84-2,FALSE)</f>
        <v>0</v>
      </c>
      <c r="I84" s="184">
        <f>HLOOKUP(I$2,ENTRY!$BO$3:$BU$129,$B84-2,FALSE)</f>
        <v>0</v>
      </c>
      <c r="J84" s="184">
        <f>HLOOKUP(J$2,ENTRY!$BO$3:$BU$129,$B84-2,FALSE)</f>
        <v>638</v>
      </c>
      <c r="K84" s="184">
        <f>HLOOKUP(K$2,ENTRY!$BO$3:$BU$129,$B84-2,FALSE)</f>
        <v>607.57680250783699</v>
      </c>
      <c r="L84" s="178"/>
      <c r="M84" s="185">
        <f>HLOOKUP(M$2,ENTRY!$BJ$4:$BK$129,$B84-3,FALSE)</f>
        <v>638</v>
      </c>
      <c r="N84" s="186">
        <f>HLOOKUP(N$2,ENTRY!$BJ$4:$BK$129,$B84-3,FALSE)</f>
        <v>63915.428226950353</v>
      </c>
      <c r="P84" s="184">
        <f ca="1">HLOOKUP(P$2,ENTRY!$BM$3:$BXX$129,$B84-2,FALSE)</f>
        <v>84</v>
      </c>
    </row>
    <row r="85" spans="2:16" x14ac:dyDescent="0.35">
      <c r="B85" s="177">
        <v>87</v>
      </c>
      <c r="C85" s="177" t="str">
        <f ca="1">VLOOKUP($B85,ENTRY!A$1:C$129,2,FALSE)</f>
        <v>GC-Shoes</v>
      </c>
      <c r="D85" s="177" t="str">
        <f ca="1">VLOOKUP($B85,ENTRY!A$1:C$129,3,FALSE)</f>
        <v>M4</v>
      </c>
      <c r="E85" s="184">
        <f>HLOOKUP(E$2,ENTRY!$BO$3:$BU$129,$B85-2,FALSE)</f>
        <v>0</v>
      </c>
      <c r="F85" s="184">
        <f>HLOOKUP(F$2,ENTRY!$BO$3:$BU$129,$B85-2,FALSE)</f>
        <v>0</v>
      </c>
      <c r="G85" s="184">
        <f>HLOOKUP(G$2,ENTRY!$BO$3:$BU$129,$B85-2,FALSE)</f>
        <v>0</v>
      </c>
      <c r="H85" s="184">
        <f>HLOOKUP(H$2,ENTRY!$BO$3:$BU$129,$B85-2,FALSE)</f>
        <v>0</v>
      </c>
      <c r="I85" s="184">
        <f>HLOOKUP(I$2,ENTRY!$BO$3:$BU$129,$B85-2,FALSE)</f>
        <v>0</v>
      </c>
      <c r="J85" s="184">
        <f>HLOOKUP(J$2,ENTRY!$BO$3:$BU$129,$B85-2,FALSE)</f>
        <v>93</v>
      </c>
      <c r="K85" s="184">
        <f>HLOOKUP(K$2,ENTRY!$BO$3:$BU$129,$B85-2,FALSE)</f>
        <v>428.27956989247309</v>
      </c>
      <c r="L85" s="178"/>
      <c r="M85" s="185">
        <f>HLOOKUP(M$2,ENTRY!$BJ$4:$BK$129,$B85-3,FALSE)</f>
        <v>93</v>
      </c>
      <c r="N85" s="186">
        <f>HLOOKUP(N$2,ENTRY!$BJ$4:$BK$129,$B85-3,FALSE)</f>
        <v>5003.42</v>
      </c>
      <c r="P85" s="184">
        <f ca="1">HLOOKUP(P$2,ENTRY!$BM$3:$BXX$129,$B85-2,FALSE)</f>
        <v>28</v>
      </c>
    </row>
    <row r="86" spans="2:16" x14ac:dyDescent="0.35">
      <c r="B86" s="177">
        <v>88</v>
      </c>
      <c r="C86" s="177" t="str">
        <f ca="1">VLOOKUP($B86,ENTRY!A$1:C$129,2,FALSE)</f>
        <v>GC-Shoes</v>
      </c>
      <c r="D86" s="177" t="str">
        <f ca="1">VLOOKUP($B86,ENTRY!A$1:C$129,3,FALSE)</f>
        <v>MB1</v>
      </c>
      <c r="E86" s="184">
        <f>HLOOKUP(E$2,ENTRY!$BO$3:$BU$129,$B86-2,FALSE)</f>
        <v>0</v>
      </c>
      <c r="F86" s="184">
        <f>HLOOKUP(F$2,ENTRY!$BO$3:$BU$129,$B86-2,FALSE)</f>
        <v>0</v>
      </c>
      <c r="G86" s="184">
        <f>HLOOKUP(G$2,ENTRY!$BO$3:$BU$129,$B86-2,FALSE)</f>
        <v>0</v>
      </c>
      <c r="H86" s="184">
        <f>HLOOKUP(H$2,ENTRY!$BO$3:$BU$129,$B86-2,FALSE)</f>
        <v>0</v>
      </c>
      <c r="I86" s="184">
        <f>HLOOKUP(I$2,ENTRY!$BO$3:$BU$129,$B86-2,FALSE)</f>
        <v>0</v>
      </c>
      <c r="J86" s="184">
        <f>HLOOKUP(J$2,ENTRY!$BO$3:$BU$129,$B86-2,FALSE)</f>
        <v>6</v>
      </c>
      <c r="K86" s="184">
        <f>HLOOKUP(K$2,ENTRY!$BO$3:$BU$129,$B86-2,FALSE)</f>
        <v>420.5</v>
      </c>
      <c r="L86" s="178"/>
      <c r="M86" s="185">
        <f>HLOOKUP(M$2,ENTRY!$BJ$4:$BK$129,$B86-3,FALSE)</f>
        <v>6</v>
      </c>
      <c r="N86" s="186">
        <f>HLOOKUP(N$2,ENTRY!$BJ$4:$BK$129,$B86-3,FALSE)</f>
        <v>1322.22</v>
      </c>
      <c r="P86" s="184">
        <f ca="1">HLOOKUP(P$2,ENTRY!$BM$3:$BXX$129,$B86-2,FALSE)</f>
        <v>3.6666666666666665</v>
      </c>
    </row>
    <row r="87" spans="2:16" x14ac:dyDescent="0.35">
      <c r="B87" s="177">
        <v>89</v>
      </c>
      <c r="C87" s="177" t="str">
        <f ca="1">VLOOKUP($B87,ENTRY!A$1:C$129,2,FALSE)</f>
        <v>GC-Shoes</v>
      </c>
      <c r="D87" s="177" t="str">
        <f ca="1">VLOOKUP($B87,ENTRY!A$1:C$129,3,FALSE)</f>
        <v>MB2</v>
      </c>
      <c r="E87" s="184">
        <f>HLOOKUP(E$2,ENTRY!$BO$3:$BU$129,$B87-2,FALSE)</f>
        <v>0</v>
      </c>
      <c r="F87" s="184">
        <f>HLOOKUP(F$2,ENTRY!$BO$3:$BU$129,$B87-2,FALSE)</f>
        <v>0</v>
      </c>
      <c r="G87" s="184">
        <f>HLOOKUP(G$2,ENTRY!$BO$3:$BU$129,$B87-2,FALSE)</f>
        <v>0</v>
      </c>
      <c r="H87" s="184">
        <f>HLOOKUP(H$2,ENTRY!$BO$3:$BU$129,$B87-2,FALSE)</f>
        <v>0</v>
      </c>
      <c r="I87" s="184">
        <f>HLOOKUP(I$2,ENTRY!$BO$3:$BU$129,$B87-2,FALSE)</f>
        <v>0</v>
      </c>
      <c r="J87" s="184">
        <f>HLOOKUP(J$2,ENTRY!$BO$3:$BU$129,$B87-2,FALSE)</f>
        <v>83</v>
      </c>
      <c r="K87" s="184">
        <f>HLOOKUP(K$2,ENTRY!$BO$3:$BU$129,$B87-2,FALSE)</f>
        <v>470.01204819277109</v>
      </c>
      <c r="L87" s="178"/>
      <c r="M87" s="185">
        <f>HLOOKUP(M$2,ENTRY!$BJ$4:$BK$129,$B87-3,FALSE)</f>
        <v>83</v>
      </c>
      <c r="N87" s="186">
        <f>HLOOKUP(N$2,ENTRY!$BJ$4:$BK$129,$B87-3,FALSE)</f>
        <v>9809.9143478260867</v>
      </c>
      <c r="P87" s="184">
        <f ca="1">HLOOKUP(P$2,ENTRY!$BM$3:$BXX$129,$B87-2,FALSE)</f>
        <v>9.6666666666666679</v>
      </c>
    </row>
    <row r="88" spans="2:16" hidden="1" x14ac:dyDescent="0.35">
      <c r="B88" s="177">
        <v>90</v>
      </c>
      <c r="C88" s="177" t="str">
        <f ca="1">VLOOKUP($B88,ENTRY!A$1:C$129,2,FALSE)</f>
        <v>GC-Shoes</v>
      </c>
      <c r="D88" s="177" t="str">
        <f ca="1">VLOOKUP($B88,ENTRY!A$1:C$129,3,FALSE)</f>
        <v>MB3</v>
      </c>
      <c r="E88" s="184">
        <f>HLOOKUP(E$2,ENTRY!$BO$3:$BU$129,$B88-2,FALSE)</f>
        <v>0</v>
      </c>
      <c r="F88" s="184">
        <f>HLOOKUP(F$2,ENTRY!$BO$3:$BU$129,$B88-2,FALSE)</f>
        <v>0</v>
      </c>
      <c r="G88" s="184">
        <f>HLOOKUP(G$2,ENTRY!$BO$3:$BU$129,$B88-2,FALSE)</f>
        <v>0</v>
      </c>
      <c r="H88" s="184">
        <f>HLOOKUP(H$2,ENTRY!$BO$3:$BU$129,$B88-2,FALSE)</f>
        <v>0</v>
      </c>
      <c r="I88" s="184">
        <f>HLOOKUP(I$2,ENTRY!$BO$3:$BU$129,$B88-2,FALSE)</f>
        <v>0</v>
      </c>
      <c r="J88" s="184">
        <f>HLOOKUP(J$2,ENTRY!$BO$3:$BU$129,$B88-2,FALSE)</f>
        <v>356</v>
      </c>
      <c r="K88" s="184">
        <f>HLOOKUP(K$2,ENTRY!$BO$3:$BU$129,$B88-2,FALSE)</f>
        <v>499.30898876404495</v>
      </c>
      <c r="L88" s="178"/>
      <c r="M88" s="185">
        <f>HLOOKUP(M$2,ENTRY!$BJ$4:$BK$129,$B88-3,FALSE)</f>
        <v>356</v>
      </c>
      <c r="N88" s="186">
        <f>HLOOKUP(N$2,ENTRY!$BJ$4:$BK$129,$B88-3,FALSE)</f>
        <v>21455.481974025974</v>
      </c>
      <c r="P88" s="184">
        <f ca="1">HLOOKUP(P$2,ENTRY!$BM$3:$BXX$129,$B88-2,FALSE)</f>
        <v>30.666666666666664</v>
      </c>
    </row>
    <row r="89" spans="2:16" hidden="1" x14ac:dyDescent="0.35">
      <c r="B89" s="177">
        <v>91</v>
      </c>
      <c r="C89" s="177" t="str">
        <f ca="1">VLOOKUP($B89,ENTRY!A$1:C$129,2,FALSE)</f>
        <v>GC-Shoes</v>
      </c>
      <c r="D89" s="177" t="str">
        <f ca="1">VLOOKUP($B89,ENTRY!A$1:C$129,3,FALSE)</f>
        <v>MB4</v>
      </c>
      <c r="E89" s="184">
        <f>HLOOKUP(E$2,ENTRY!$BO$3:$BU$129,$B89-2,FALSE)</f>
        <v>0</v>
      </c>
      <c r="F89" s="184">
        <f>HLOOKUP(F$2,ENTRY!$BO$3:$BU$129,$B89-2,FALSE)</f>
        <v>0</v>
      </c>
      <c r="G89" s="184">
        <f>HLOOKUP(G$2,ENTRY!$BO$3:$BU$129,$B89-2,FALSE)</f>
        <v>0</v>
      </c>
      <c r="H89" s="184">
        <f>HLOOKUP(H$2,ENTRY!$BO$3:$BU$129,$B89-2,FALSE)</f>
        <v>0</v>
      </c>
      <c r="I89" s="184">
        <f>HLOOKUP(I$2,ENTRY!$BO$3:$BU$129,$B89-2,FALSE)</f>
        <v>0</v>
      </c>
      <c r="J89" s="184">
        <f>HLOOKUP(J$2,ENTRY!$BO$3:$BU$129,$B89-2,FALSE)</f>
        <v>0</v>
      </c>
      <c r="K89" s="184">
        <f>HLOOKUP(K$2,ENTRY!$BO$3:$BU$129,$B89-2,FALSE)</f>
        <v>0</v>
      </c>
      <c r="L89" s="178"/>
      <c r="M89" s="185">
        <f>HLOOKUP(M$2,ENTRY!$BJ$4:$BK$129,$B89-3,FALSE)</f>
        <v>0</v>
      </c>
      <c r="N89" s="186">
        <f>HLOOKUP(N$2,ENTRY!$BJ$4:$BK$129,$B89-3,FALSE)</f>
        <v>0</v>
      </c>
      <c r="P89" s="184">
        <f ca="1">HLOOKUP(P$2,ENTRY!$BM$3:$BXX$129,$B89-2,FALSE)</f>
        <v>0</v>
      </c>
    </row>
    <row r="90" spans="2:16" hidden="1" x14ac:dyDescent="0.35">
      <c r="B90" s="177">
        <v>92</v>
      </c>
      <c r="C90" s="177" t="str">
        <f ca="1">VLOOKUP($B90,ENTRY!A$1:C$129,2,FALSE)</f>
        <v>GC-Shoes</v>
      </c>
      <c r="D90" s="177" t="str">
        <f ca="1">VLOOKUP($B90,ENTRY!A$1:C$129,3,FALSE)</f>
        <v>Mixed Canvas 1+2+3</v>
      </c>
      <c r="E90" s="184">
        <f>HLOOKUP(E$2,ENTRY!$BO$3:$BU$129,$B90-2,FALSE)</f>
        <v>0</v>
      </c>
      <c r="F90" s="184">
        <f>HLOOKUP(F$2,ENTRY!$BO$3:$BU$129,$B90-2,FALSE)</f>
        <v>0</v>
      </c>
      <c r="G90" s="184">
        <f>HLOOKUP(G$2,ENTRY!$BO$3:$BU$129,$B90-2,FALSE)</f>
        <v>0</v>
      </c>
      <c r="H90" s="184">
        <f>HLOOKUP(H$2,ENTRY!$BO$3:$BU$129,$B90-2,FALSE)</f>
        <v>0</v>
      </c>
      <c r="I90" s="184">
        <f>HLOOKUP(I$2,ENTRY!$BO$3:$BU$129,$B90-2,FALSE)</f>
        <v>0</v>
      </c>
      <c r="J90" s="184">
        <f>HLOOKUP(J$2,ENTRY!$BO$3:$BU$129,$B90-2,FALSE)</f>
        <v>0</v>
      </c>
      <c r="K90" s="184">
        <f>HLOOKUP(K$2,ENTRY!$BO$3:$BU$129,$B90-2,FALSE)</f>
        <v>0</v>
      </c>
      <c r="L90" s="178"/>
      <c r="M90" s="185">
        <f>HLOOKUP(M$2,ENTRY!$BJ$4:$BK$129,$B90-3,FALSE)</f>
        <v>0</v>
      </c>
      <c r="N90" s="186">
        <f>HLOOKUP(N$2,ENTRY!$BJ$4:$BK$129,$B90-3,FALSE)</f>
        <v>0</v>
      </c>
      <c r="P90" s="184">
        <f ca="1">HLOOKUP(P$2,ENTRY!$BM$3:$BXX$129,$B90-2,FALSE)</f>
        <v>0</v>
      </c>
    </row>
    <row r="91" spans="2:16" hidden="1" x14ac:dyDescent="0.35">
      <c r="B91" s="177">
        <v>93</v>
      </c>
      <c r="C91" s="177" t="str">
        <f ca="1">VLOOKUP($B91,ENTRY!A$1:C$129,2,FALSE)</f>
        <v>GC-Shoes</v>
      </c>
      <c r="D91" s="177" t="str">
        <f ca="1">VLOOKUP($B91,ENTRY!A$1:C$129,3,FALSE)</f>
        <v>Mixed CH 2+3</v>
      </c>
      <c r="E91" s="184">
        <f>HLOOKUP(E$2,ENTRY!$BO$3:$BU$129,$B91-2,FALSE)</f>
        <v>0</v>
      </c>
      <c r="F91" s="184">
        <f>HLOOKUP(F$2,ENTRY!$BO$3:$BU$129,$B91-2,FALSE)</f>
        <v>0</v>
      </c>
      <c r="G91" s="184">
        <f>HLOOKUP(G$2,ENTRY!$BO$3:$BU$129,$B91-2,FALSE)</f>
        <v>0</v>
      </c>
      <c r="H91" s="184">
        <f>HLOOKUP(H$2,ENTRY!$BO$3:$BU$129,$B91-2,FALSE)</f>
        <v>0</v>
      </c>
      <c r="I91" s="184">
        <f>HLOOKUP(I$2,ENTRY!$BO$3:$BU$129,$B91-2,FALSE)</f>
        <v>0</v>
      </c>
      <c r="J91" s="184">
        <f>HLOOKUP(J$2,ENTRY!$BO$3:$BU$129,$B91-2,FALSE)</f>
        <v>0</v>
      </c>
      <c r="K91" s="184">
        <f>HLOOKUP(K$2,ENTRY!$BO$3:$BU$129,$B91-2,FALSE)</f>
        <v>0</v>
      </c>
      <c r="L91" s="178"/>
      <c r="M91" s="185">
        <f>HLOOKUP(M$2,ENTRY!$BJ$4:$BK$129,$B91-3,FALSE)</f>
        <v>0</v>
      </c>
      <c r="N91" s="186">
        <f>HLOOKUP(N$2,ENTRY!$BJ$4:$BK$129,$B91-3,FALSE)</f>
        <v>0</v>
      </c>
      <c r="P91" s="184">
        <f ca="1">HLOOKUP(P$2,ENTRY!$BM$3:$BXX$129,$B91-2,FALSE)</f>
        <v>0</v>
      </c>
    </row>
    <row r="92" spans="2:16" x14ac:dyDescent="0.35">
      <c r="B92" s="177">
        <v>94</v>
      </c>
      <c r="C92" s="177" t="str">
        <f ca="1">VLOOKUP($B92,ENTRY!A$1:C$129,2,FALSE)</f>
        <v>GC-Shoes</v>
      </c>
      <c r="D92" s="177" t="str">
        <f ca="1">VLOOKUP($B92,ENTRY!A$1:C$129,3,FALSE)</f>
        <v>Men Heavy Boot (1+2)</v>
      </c>
      <c r="E92" s="184">
        <f>HLOOKUP(E$2,ENTRY!$BO$3:$BU$129,$B92-2,FALSE)</f>
        <v>0</v>
      </c>
      <c r="F92" s="184">
        <f>HLOOKUP(F$2,ENTRY!$BO$3:$BU$129,$B92-2,FALSE)</f>
        <v>0</v>
      </c>
      <c r="G92" s="184">
        <f>HLOOKUP(G$2,ENTRY!$BO$3:$BU$129,$B92-2,FALSE)</f>
        <v>0</v>
      </c>
      <c r="H92" s="184">
        <f>HLOOKUP(H$2,ENTRY!$BO$3:$BU$129,$B92-2,FALSE)</f>
        <v>0</v>
      </c>
      <c r="I92" s="184">
        <f>HLOOKUP(I$2,ENTRY!$BO$3:$BU$129,$B92-2,FALSE)</f>
        <v>0</v>
      </c>
      <c r="J92" s="184">
        <f>HLOOKUP(J$2,ENTRY!$BO$3:$BU$129,$B92-2,FALSE)</f>
        <v>0</v>
      </c>
      <c r="K92" s="184">
        <f>HLOOKUP(K$2,ENTRY!$BO$3:$BU$129,$B92-2,FALSE)</f>
        <v>0</v>
      </c>
      <c r="L92" s="178"/>
      <c r="M92" s="185">
        <f>HLOOKUP(M$2,ENTRY!$BJ$4:$BK$129,$B92-3,FALSE)</f>
        <v>0</v>
      </c>
      <c r="N92" s="186">
        <f>HLOOKUP(N$2,ENTRY!$BJ$4:$BK$129,$B92-3,FALSE)</f>
        <v>0</v>
      </c>
      <c r="P92" s="184">
        <f ca="1">HLOOKUP(P$2,ENTRY!$BM$3:$BXX$129,$B92-2,FALSE)</f>
        <v>0</v>
      </c>
    </row>
    <row r="93" spans="2:16" hidden="1" x14ac:dyDescent="0.35">
      <c r="B93" s="177">
        <v>95</v>
      </c>
      <c r="C93" s="177" t="str">
        <f ca="1">VLOOKUP($B93,ENTRY!A$1:C$129,2,FALSE)</f>
        <v>GC-Shoes</v>
      </c>
      <c r="D93" s="177" t="str">
        <f ca="1">VLOOKUP($B93,ENTRY!A$1:C$129,3,FALSE)</f>
        <v>RollerShoes</v>
      </c>
      <c r="E93" s="184">
        <f>HLOOKUP(E$2,ENTRY!$BO$3:$BU$129,$B93-2,FALSE)</f>
        <v>0</v>
      </c>
      <c r="F93" s="184">
        <f>HLOOKUP(F$2,ENTRY!$BO$3:$BU$129,$B93-2,FALSE)</f>
        <v>0</v>
      </c>
      <c r="G93" s="184">
        <f>HLOOKUP(G$2,ENTRY!$BO$3:$BU$129,$B93-2,FALSE)</f>
        <v>0</v>
      </c>
      <c r="H93" s="184">
        <f>HLOOKUP(H$2,ENTRY!$BO$3:$BU$129,$B93-2,FALSE)</f>
        <v>0</v>
      </c>
      <c r="I93" s="184">
        <f>HLOOKUP(I$2,ENTRY!$BO$3:$BU$129,$B93-2,FALSE)</f>
        <v>0</v>
      </c>
      <c r="J93" s="184">
        <f>HLOOKUP(J$2,ENTRY!$BO$3:$BU$129,$B93-2,FALSE)</f>
        <v>26</v>
      </c>
      <c r="K93" s="184">
        <f>HLOOKUP(K$2,ENTRY!$BO$3:$BU$129,$B93-2,FALSE)</f>
        <v>472.53846153846155</v>
      </c>
      <c r="L93" s="178"/>
      <c r="M93" s="185">
        <f>HLOOKUP(M$2,ENTRY!$BJ$4:$BK$129,$B93-3,FALSE)</f>
        <v>26</v>
      </c>
      <c r="N93" s="186">
        <f>HLOOKUP(N$2,ENTRY!$BJ$4:$BK$129,$B93-3,FALSE)</f>
        <v>1956.7275000000002</v>
      </c>
      <c r="P93" s="184">
        <f ca="1">HLOOKUP(P$2,ENTRY!$BM$3:$BXX$129,$B93-2,FALSE)</f>
        <v>14.333333333333334</v>
      </c>
    </row>
    <row r="94" spans="2:16" x14ac:dyDescent="0.35">
      <c r="B94" s="177">
        <v>96</v>
      </c>
      <c r="C94" s="177" t="str">
        <f ca="1">VLOOKUP($B94,ENTRY!A$1:C$129,2,FALSE)</f>
        <v>GC-Shoes</v>
      </c>
      <c r="D94" s="177" t="str">
        <f ca="1">VLOOKUP($B94,ENTRY!A$1:C$129,3,FALSE)</f>
        <v>S2</v>
      </c>
      <c r="E94" s="184">
        <f>HLOOKUP(E$2,ENTRY!$BO$3:$BU$129,$B94-2,FALSE)</f>
        <v>0</v>
      </c>
      <c r="F94" s="184">
        <f>HLOOKUP(F$2,ENTRY!$BO$3:$BU$129,$B94-2,FALSE)</f>
        <v>0</v>
      </c>
      <c r="G94" s="184">
        <f>HLOOKUP(G$2,ENTRY!$BO$3:$BU$129,$B94-2,FALSE)</f>
        <v>0</v>
      </c>
      <c r="H94" s="184">
        <f>HLOOKUP(H$2,ENTRY!$BO$3:$BU$129,$B94-2,FALSE)</f>
        <v>0</v>
      </c>
      <c r="I94" s="184">
        <f>HLOOKUP(I$2,ENTRY!$BO$3:$BU$129,$B94-2,FALSE)</f>
        <v>0</v>
      </c>
      <c r="J94" s="184">
        <f>HLOOKUP(J$2,ENTRY!$BO$3:$BU$129,$B94-2,FALSE)</f>
        <v>0</v>
      </c>
      <c r="K94" s="184">
        <f>HLOOKUP(K$2,ENTRY!$BO$3:$BU$129,$B94-2,FALSE)</f>
        <v>0</v>
      </c>
      <c r="L94" s="178"/>
      <c r="M94" s="185">
        <f>HLOOKUP(M$2,ENTRY!$BJ$4:$BK$129,$B94-3,FALSE)</f>
        <v>0</v>
      </c>
      <c r="N94" s="186">
        <f>HLOOKUP(N$2,ENTRY!$BJ$4:$BK$129,$B94-3,FALSE)</f>
        <v>0</v>
      </c>
      <c r="P94" s="184">
        <f ca="1">HLOOKUP(P$2,ENTRY!$BM$3:$BXX$129,$B94-2,FALSE)</f>
        <v>0</v>
      </c>
    </row>
    <row r="95" spans="2:16" hidden="1" x14ac:dyDescent="0.35">
      <c r="B95" s="177">
        <v>97</v>
      </c>
      <c r="C95" s="177" t="str">
        <f ca="1">VLOOKUP($B95,ENTRY!A$1:C$129,2,FALSE)</f>
        <v>GC-Shoes</v>
      </c>
      <c r="D95" s="177" t="str">
        <f ca="1">VLOOKUP($B95,ENTRY!A$1:C$129,3,FALSE)</f>
        <v>S3</v>
      </c>
      <c r="E95" s="184">
        <f>HLOOKUP(E$2,ENTRY!$BO$3:$BU$129,$B95-2,FALSE)</f>
        <v>0</v>
      </c>
      <c r="F95" s="184">
        <f>HLOOKUP(F$2,ENTRY!$BO$3:$BU$129,$B95-2,FALSE)</f>
        <v>0</v>
      </c>
      <c r="G95" s="184">
        <f>HLOOKUP(G$2,ENTRY!$BO$3:$BU$129,$B95-2,FALSE)</f>
        <v>0</v>
      </c>
      <c r="H95" s="184">
        <f>HLOOKUP(H$2,ENTRY!$BO$3:$BU$129,$B95-2,FALSE)</f>
        <v>0</v>
      </c>
      <c r="I95" s="184">
        <f>HLOOKUP(I$2,ENTRY!$BO$3:$BU$129,$B95-2,FALSE)</f>
        <v>0</v>
      </c>
      <c r="J95" s="184">
        <f>HLOOKUP(J$2,ENTRY!$BO$3:$BU$129,$B95-2,FALSE)</f>
        <v>7</v>
      </c>
      <c r="K95" s="184">
        <f>HLOOKUP(K$2,ENTRY!$BO$3:$BU$129,$B95-2,FALSE)</f>
        <v>393</v>
      </c>
      <c r="L95" s="178"/>
      <c r="M95" s="185">
        <f>HLOOKUP(M$2,ENTRY!$BJ$4:$BK$129,$B95-3,FALSE)</f>
        <v>7</v>
      </c>
      <c r="N95" s="186">
        <f>HLOOKUP(N$2,ENTRY!$BJ$4:$BK$129,$B95-3,FALSE)</f>
        <v>860.01222222222214</v>
      </c>
      <c r="P95" s="184">
        <f ca="1">HLOOKUP(P$2,ENTRY!$BM$3:$BXX$129,$B95-2,FALSE)</f>
        <v>11</v>
      </c>
    </row>
    <row r="96" spans="2:16" hidden="1" x14ac:dyDescent="0.35">
      <c r="B96" s="177">
        <v>98</v>
      </c>
      <c r="C96" s="177" t="str">
        <f ca="1">VLOOKUP($B96,ENTRY!A$1:C$129,2,FALSE)</f>
        <v>GC-Shoes</v>
      </c>
      <c r="D96" s="177" t="str">
        <f ca="1">VLOOKUP($B96,ENTRY!A$1:C$129,3,FALSE)</f>
        <v>S1+S2 Mix (10kg+15kg-)25kgBag</v>
      </c>
      <c r="E96" s="184">
        <f>HLOOKUP(E$2,ENTRY!$BO$3:$BU$129,$B96-2,FALSE)</f>
        <v>0</v>
      </c>
      <c r="F96" s="184">
        <f>HLOOKUP(F$2,ENTRY!$BO$3:$BU$129,$B96-2,FALSE)</f>
        <v>0</v>
      </c>
      <c r="G96" s="184">
        <f>HLOOKUP(G$2,ENTRY!$BO$3:$BU$129,$B96-2,FALSE)</f>
        <v>0</v>
      </c>
      <c r="H96" s="184">
        <f>HLOOKUP(H$2,ENTRY!$BO$3:$BU$129,$B96-2,FALSE)</f>
        <v>0</v>
      </c>
      <c r="I96" s="184">
        <f>HLOOKUP(I$2,ENTRY!$BO$3:$BU$129,$B96-2,FALSE)</f>
        <v>0</v>
      </c>
      <c r="J96" s="184">
        <f>HLOOKUP(J$2,ENTRY!$BO$3:$BU$129,$B96-2,FALSE)</f>
        <v>0</v>
      </c>
      <c r="K96" s="184">
        <f>HLOOKUP(K$2,ENTRY!$BO$3:$BU$129,$B96-2,FALSE)</f>
        <v>0</v>
      </c>
      <c r="L96" s="178"/>
      <c r="M96" s="185">
        <f>HLOOKUP(M$2,ENTRY!$BJ$4:$BK$129,$B96-3,FALSE)</f>
        <v>0</v>
      </c>
      <c r="N96" s="186">
        <f>HLOOKUP(N$2,ENTRY!$BJ$4:$BK$129,$B96-3,FALSE)</f>
        <v>0</v>
      </c>
      <c r="P96" s="184">
        <f ca="1">HLOOKUP(P$2,ENTRY!$BM$3:$BXX$129,$B96-2,FALSE)</f>
        <v>0</v>
      </c>
    </row>
    <row r="97" spans="2:16" hidden="1" x14ac:dyDescent="0.35">
      <c r="B97" s="177">
        <v>99</v>
      </c>
      <c r="C97" s="177" t="str">
        <f ca="1">VLOOKUP($B97,ENTRY!A$1:C$129,2,FALSE)</f>
        <v>GC-Shoes</v>
      </c>
      <c r="D97" s="177" t="str">
        <f ca="1">VLOOKUP($B97,ENTRY!A$1:C$129,3,FALSE)</f>
        <v>S2+S3 Mix-22Kg</v>
      </c>
      <c r="E97" s="184">
        <f>HLOOKUP(E$2,ENTRY!$BO$3:$BU$129,$B97-2,FALSE)</f>
        <v>0</v>
      </c>
      <c r="F97" s="184">
        <f>HLOOKUP(F$2,ENTRY!$BO$3:$BU$129,$B97-2,FALSE)</f>
        <v>0</v>
      </c>
      <c r="G97" s="184">
        <f>HLOOKUP(G$2,ENTRY!$BO$3:$BU$129,$B97-2,FALSE)</f>
        <v>0</v>
      </c>
      <c r="H97" s="184">
        <f>HLOOKUP(H$2,ENTRY!$BO$3:$BU$129,$B97-2,FALSE)</f>
        <v>0</v>
      </c>
      <c r="I97" s="184">
        <f>HLOOKUP(I$2,ENTRY!$BO$3:$BU$129,$B97-2,FALSE)</f>
        <v>0</v>
      </c>
      <c r="J97" s="184">
        <f>HLOOKUP(J$2,ENTRY!$BO$3:$BU$129,$B97-2,FALSE)</f>
        <v>0</v>
      </c>
      <c r="K97" s="184">
        <f>HLOOKUP(K$2,ENTRY!$BO$3:$BU$129,$B97-2,FALSE)</f>
        <v>0</v>
      </c>
      <c r="L97" s="178"/>
      <c r="M97" s="185">
        <f>HLOOKUP(M$2,ENTRY!$BJ$4:$BK$129,$B97-3,FALSE)</f>
        <v>0</v>
      </c>
      <c r="N97" s="186">
        <f>HLOOKUP(N$2,ENTRY!$BJ$4:$BK$129,$B97-3,FALSE)</f>
        <v>0</v>
      </c>
      <c r="P97" s="184">
        <f ca="1">HLOOKUP(P$2,ENTRY!$BM$3:$BXX$129,$B97-2,FALSE)</f>
        <v>0</v>
      </c>
    </row>
    <row r="98" spans="2:16" hidden="1" x14ac:dyDescent="0.35">
      <c r="B98" s="177">
        <v>100</v>
      </c>
      <c r="C98" s="177" t="str">
        <f ca="1">VLOOKUP($B98,ENTRY!A$1:C$129,2,FALSE)</f>
        <v>GC-Shoes</v>
      </c>
      <c r="D98" s="177" t="str">
        <f ca="1">VLOOKUP($B98,ENTRY!A$1:C$129,3,FALSE)</f>
        <v>S2+S3 Mix (10kg+15kg)-25kg</v>
      </c>
      <c r="E98" s="184">
        <f>HLOOKUP(E$2,ENTRY!$BO$3:$BU$129,$B98-2,FALSE)</f>
        <v>0</v>
      </c>
      <c r="F98" s="184">
        <f>HLOOKUP(F$2,ENTRY!$BO$3:$BU$129,$B98-2,FALSE)</f>
        <v>0</v>
      </c>
      <c r="G98" s="184">
        <f>HLOOKUP(G$2,ENTRY!$BO$3:$BU$129,$B98-2,FALSE)</f>
        <v>0</v>
      </c>
      <c r="H98" s="184">
        <f>HLOOKUP(H$2,ENTRY!$BO$3:$BU$129,$B98-2,FALSE)</f>
        <v>0</v>
      </c>
      <c r="I98" s="184">
        <f>HLOOKUP(I$2,ENTRY!$BO$3:$BU$129,$B98-2,FALSE)</f>
        <v>0</v>
      </c>
      <c r="J98" s="184">
        <f>HLOOKUP(J$2,ENTRY!$BO$3:$BU$129,$B98-2,FALSE)</f>
        <v>0</v>
      </c>
      <c r="K98" s="184">
        <f>HLOOKUP(K$2,ENTRY!$BO$3:$BU$129,$B98-2,FALSE)</f>
        <v>0</v>
      </c>
      <c r="L98" s="178"/>
      <c r="M98" s="185">
        <f>HLOOKUP(M$2,ENTRY!$BJ$4:$BK$129,$B98-3,FALSE)</f>
        <v>0</v>
      </c>
      <c r="N98" s="186">
        <f>HLOOKUP(N$2,ENTRY!$BJ$4:$BK$129,$B98-3,FALSE)</f>
        <v>0</v>
      </c>
      <c r="P98" s="184">
        <f ca="1">HLOOKUP(P$2,ENTRY!$BM$3:$BXX$129,$B98-2,FALSE)</f>
        <v>0</v>
      </c>
    </row>
    <row r="99" spans="2:16" x14ac:dyDescent="0.35">
      <c r="B99" s="177">
        <v>101</v>
      </c>
      <c r="C99" s="177" t="str">
        <f ca="1">VLOOKUP($B99,ENTRY!A$1:C$129,2,FALSE)</f>
        <v>GC-Shoes</v>
      </c>
      <c r="D99" s="177" t="str">
        <f ca="1">VLOOKUP($B99,ENTRY!A$1:C$129,3,FALSE)</f>
        <v>S2+S3 Mix -25kg-(12kg+13kg)</v>
      </c>
      <c r="E99" s="184">
        <f>HLOOKUP(E$2,ENTRY!$BO$3:$BU$129,$B99-2,FALSE)</f>
        <v>0</v>
      </c>
      <c r="F99" s="184">
        <f>HLOOKUP(F$2,ENTRY!$BO$3:$BU$129,$B99-2,FALSE)</f>
        <v>0</v>
      </c>
      <c r="G99" s="184">
        <f>HLOOKUP(G$2,ENTRY!$BO$3:$BU$129,$B99-2,FALSE)</f>
        <v>0</v>
      </c>
      <c r="H99" s="184">
        <f>HLOOKUP(H$2,ENTRY!$BO$3:$BU$129,$B99-2,FALSE)</f>
        <v>0</v>
      </c>
      <c r="I99" s="184">
        <f>HLOOKUP(I$2,ENTRY!$BO$3:$BU$129,$B99-2,FALSE)</f>
        <v>0</v>
      </c>
      <c r="J99" s="184">
        <f>HLOOKUP(J$2,ENTRY!$BO$3:$BU$129,$B99-2,FALSE)</f>
        <v>0</v>
      </c>
      <c r="K99" s="184">
        <f>HLOOKUP(K$2,ENTRY!$BO$3:$BU$129,$B99-2,FALSE)</f>
        <v>0</v>
      </c>
      <c r="L99" s="178"/>
      <c r="M99" s="185">
        <f>HLOOKUP(M$2,ENTRY!$BJ$4:$BK$129,$B99-3,FALSE)</f>
        <v>0</v>
      </c>
      <c r="N99" s="186">
        <f>HLOOKUP(N$2,ENTRY!$BJ$4:$BK$129,$B99-3,FALSE)</f>
        <v>0</v>
      </c>
      <c r="P99" s="184">
        <f ca="1">HLOOKUP(P$2,ENTRY!$BM$3:$BXX$129,$B99-2,FALSE)</f>
        <v>0</v>
      </c>
    </row>
    <row r="100" spans="2:16" x14ac:dyDescent="0.35">
      <c r="B100" s="177">
        <v>102</v>
      </c>
      <c r="C100" s="177" t="str">
        <f ca="1">VLOOKUP($B100,ENTRY!A$1:C$129,2,FALSE)</f>
        <v>GC-Shoes</v>
      </c>
      <c r="D100" s="177" t="str">
        <f ca="1">VLOOKUP($B100,ENTRY!A$1:C$129,3,FALSE)</f>
        <v>S4</v>
      </c>
      <c r="E100" s="184">
        <f>HLOOKUP(E$2,ENTRY!$BO$3:$BU$129,$B100-2,FALSE)</f>
        <v>0</v>
      </c>
      <c r="F100" s="184">
        <f>HLOOKUP(F$2,ENTRY!$BO$3:$BU$129,$B100-2,FALSE)</f>
        <v>0</v>
      </c>
      <c r="G100" s="184">
        <f>HLOOKUP(G$2,ENTRY!$BO$3:$BU$129,$B100-2,FALSE)</f>
        <v>0</v>
      </c>
      <c r="H100" s="184">
        <f>HLOOKUP(H$2,ENTRY!$BO$3:$BU$129,$B100-2,FALSE)</f>
        <v>0</v>
      </c>
      <c r="I100" s="184">
        <f>HLOOKUP(I$2,ENTRY!$BO$3:$BU$129,$B100-2,FALSE)</f>
        <v>0</v>
      </c>
      <c r="J100" s="184">
        <f>HLOOKUP(J$2,ENTRY!$BO$3:$BU$129,$B100-2,FALSE)</f>
        <v>321</v>
      </c>
      <c r="K100" s="184">
        <f>HLOOKUP(K$2,ENTRY!$BO$3:$BU$129,$B100-2,FALSE)</f>
        <v>473.50467289719626</v>
      </c>
      <c r="L100" s="178"/>
      <c r="M100" s="185">
        <f>HLOOKUP(M$2,ENTRY!$BJ$4:$BK$129,$B100-3,FALSE)</f>
        <v>321</v>
      </c>
      <c r="N100" s="186">
        <f>HLOOKUP(N$2,ENTRY!$BJ$4:$BK$129,$B100-3,FALSE)</f>
        <v>16807.418626943007</v>
      </c>
      <c r="P100" s="184">
        <f ca="1">HLOOKUP(P$2,ENTRY!$BM$3:$BXX$129,$B100-2,FALSE)</f>
        <v>59.333333333333336</v>
      </c>
    </row>
    <row r="101" spans="2:16" x14ac:dyDescent="0.35">
      <c r="B101" s="177">
        <v>103</v>
      </c>
      <c r="C101" s="177" t="str">
        <f ca="1">VLOOKUP($B101,ENTRY!A$1:C$129,2,FALSE)</f>
        <v>GC-Shoes</v>
      </c>
      <c r="D101" s="177" t="str">
        <f ca="1">VLOOKUP($B101,ENTRY!A$1:C$129,3,FALSE)</f>
        <v>Safety Boot 1</v>
      </c>
      <c r="E101" s="184">
        <f>HLOOKUP(E$2,ENTRY!$BO$3:$BU$129,$B101-2,FALSE)</f>
        <v>0</v>
      </c>
      <c r="F101" s="184">
        <f>HLOOKUP(F$2,ENTRY!$BO$3:$BU$129,$B101-2,FALSE)</f>
        <v>0</v>
      </c>
      <c r="G101" s="184">
        <f>HLOOKUP(G$2,ENTRY!$BO$3:$BU$129,$B101-2,FALSE)</f>
        <v>0</v>
      </c>
      <c r="H101" s="184">
        <f>HLOOKUP(H$2,ENTRY!$BO$3:$BU$129,$B101-2,FALSE)</f>
        <v>0</v>
      </c>
      <c r="I101" s="184">
        <f>HLOOKUP(I$2,ENTRY!$BO$3:$BU$129,$B101-2,FALSE)</f>
        <v>0</v>
      </c>
      <c r="J101" s="184">
        <f>HLOOKUP(J$2,ENTRY!$BO$3:$BU$129,$B101-2,FALSE)</f>
        <v>0</v>
      </c>
      <c r="K101" s="184">
        <f>HLOOKUP(K$2,ENTRY!$BO$3:$BU$129,$B101-2,FALSE)</f>
        <v>0</v>
      </c>
      <c r="L101" s="178"/>
      <c r="M101" s="185">
        <f>HLOOKUP(M$2,ENTRY!$BJ$4:$BK$129,$B101-3,FALSE)</f>
        <v>0</v>
      </c>
      <c r="N101" s="186">
        <f>HLOOKUP(N$2,ENTRY!$BJ$4:$BK$129,$B101-3,FALSE)</f>
        <v>0</v>
      </c>
      <c r="P101" s="184">
        <f ca="1">HLOOKUP(P$2,ENTRY!$BM$3:$BXX$129,$B101-2,FALSE)</f>
        <v>3</v>
      </c>
    </row>
    <row r="102" spans="2:16" x14ac:dyDescent="0.35">
      <c r="B102" s="177">
        <v>104</v>
      </c>
      <c r="C102" s="177" t="str">
        <f ca="1">VLOOKUP($B102,ENTRY!A$1:C$129,2,FALSE)</f>
        <v>GC-Shoes</v>
      </c>
      <c r="D102" s="177" t="str">
        <f ca="1">VLOOKUP($B102,ENTRY!A$1:C$129,3,FALSE)</f>
        <v>Safety Boot 2</v>
      </c>
      <c r="E102" s="184">
        <f>HLOOKUP(E$2,ENTRY!$BO$3:$BU$129,$B102-2,FALSE)</f>
        <v>0</v>
      </c>
      <c r="F102" s="184">
        <f>HLOOKUP(F$2,ENTRY!$BO$3:$BU$129,$B102-2,FALSE)</f>
        <v>0</v>
      </c>
      <c r="G102" s="184">
        <f>HLOOKUP(G$2,ENTRY!$BO$3:$BU$129,$B102-2,FALSE)</f>
        <v>0</v>
      </c>
      <c r="H102" s="184">
        <f>HLOOKUP(H$2,ENTRY!$BO$3:$BU$129,$B102-2,FALSE)</f>
        <v>0</v>
      </c>
      <c r="I102" s="184">
        <f>HLOOKUP(I$2,ENTRY!$BO$3:$BU$129,$B102-2,FALSE)</f>
        <v>0</v>
      </c>
      <c r="J102" s="184">
        <f>HLOOKUP(J$2,ENTRY!$BO$3:$BU$129,$B102-2,FALSE)</f>
        <v>0</v>
      </c>
      <c r="K102" s="184">
        <f>HLOOKUP(K$2,ENTRY!$BO$3:$BU$129,$B102-2,FALSE)</f>
        <v>0</v>
      </c>
      <c r="L102" s="178"/>
      <c r="M102" s="185">
        <f>HLOOKUP(M$2,ENTRY!$BJ$4:$BK$129,$B102-3,FALSE)</f>
        <v>0</v>
      </c>
      <c r="N102" s="186">
        <f>HLOOKUP(N$2,ENTRY!$BJ$4:$BK$129,$B102-3,FALSE)</f>
        <v>0</v>
      </c>
      <c r="P102" s="184">
        <f ca="1">HLOOKUP(P$2,ENTRY!$BM$3:$BXX$129,$B102-2,FALSE)</f>
        <v>6.333333333333333</v>
      </c>
    </row>
    <row r="103" spans="2:16" x14ac:dyDescent="0.35">
      <c r="B103" s="177">
        <v>105</v>
      </c>
      <c r="C103" s="177" t="str">
        <f ca="1">VLOOKUP($B103,ENTRY!A$1:C$129,2,FALSE)</f>
        <v>GC-Shoes</v>
      </c>
      <c r="D103" s="177" t="str">
        <f ca="1">VLOOKUP($B103,ENTRY!A$1:C$129,3,FALSE)</f>
        <v>Safety Boot 3</v>
      </c>
      <c r="E103" s="184">
        <f>HLOOKUP(E$2,ENTRY!$BO$3:$BU$129,$B103-2,FALSE)</f>
        <v>0</v>
      </c>
      <c r="F103" s="184">
        <f>HLOOKUP(F$2,ENTRY!$BO$3:$BU$129,$B103-2,FALSE)</f>
        <v>0</v>
      </c>
      <c r="G103" s="184">
        <f>HLOOKUP(G$2,ENTRY!$BO$3:$BU$129,$B103-2,FALSE)</f>
        <v>0</v>
      </c>
      <c r="H103" s="184">
        <f>HLOOKUP(H$2,ENTRY!$BO$3:$BU$129,$B103-2,FALSE)</f>
        <v>0</v>
      </c>
      <c r="I103" s="184">
        <f>HLOOKUP(I$2,ENTRY!$BO$3:$BU$129,$B103-2,FALSE)</f>
        <v>0</v>
      </c>
      <c r="J103" s="184">
        <f>HLOOKUP(J$2,ENTRY!$BO$3:$BU$129,$B103-2,FALSE)</f>
        <v>1</v>
      </c>
      <c r="K103" s="184">
        <f>HLOOKUP(K$2,ENTRY!$BO$3:$BU$129,$B103-2,FALSE)</f>
        <v>381</v>
      </c>
      <c r="L103" s="178"/>
      <c r="M103" s="185">
        <f>HLOOKUP(M$2,ENTRY!$BJ$4:$BK$129,$B103-3,FALSE)</f>
        <v>1</v>
      </c>
      <c r="N103" s="186">
        <f>HLOOKUP(N$2,ENTRY!$BJ$4:$BK$129,$B103-3,FALSE)</f>
        <v>62.9</v>
      </c>
      <c r="P103" s="184">
        <f ca="1">HLOOKUP(P$2,ENTRY!$BM$3:$BXX$129,$B103-2,FALSE)</f>
        <v>5.6666666666666661</v>
      </c>
    </row>
    <row r="104" spans="2:16" hidden="1" x14ac:dyDescent="0.35">
      <c r="B104" s="177">
        <v>106</v>
      </c>
      <c r="C104" s="177" t="str">
        <f ca="1">VLOOKUP($B104,ENTRY!A$1:C$129,2,FALSE)</f>
        <v>GC-Shoes</v>
      </c>
      <c r="D104" s="177" t="str">
        <f ca="1">VLOOKUP($B104,ENTRY!A$1:C$129,3,FALSE)</f>
        <v>Sandal 1</v>
      </c>
      <c r="E104" s="184">
        <f>HLOOKUP(E$2,ENTRY!$BO$3:$BU$129,$B104-2,FALSE)</f>
        <v>0</v>
      </c>
      <c r="F104" s="184">
        <f>HLOOKUP(F$2,ENTRY!$BO$3:$BU$129,$B104-2,FALSE)</f>
        <v>0</v>
      </c>
      <c r="G104" s="184">
        <f>HLOOKUP(G$2,ENTRY!$BO$3:$BU$129,$B104-2,FALSE)</f>
        <v>0</v>
      </c>
      <c r="H104" s="184">
        <f>HLOOKUP(H$2,ENTRY!$BO$3:$BU$129,$B104-2,FALSE)</f>
        <v>0</v>
      </c>
      <c r="I104" s="184">
        <f>HLOOKUP(I$2,ENTRY!$BO$3:$BU$129,$B104-2,FALSE)</f>
        <v>0</v>
      </c>
      <c r="J104" s="184">
        <f>HLOOKUP(J$2,ENTRY!$BO$3:$BU$129,$B104-2,FALSE)</f>
        <v>0</v>
      </c>
      <c r="K104" s="184">
        <f>HLOOKUP(K$2,ENTRY!$BO$3:$BU$129,$B104-2,FALSE)</f>
        <v>0</v>
      </c>
      <c r="L104" s="178"/>
      <c r="M104" s="185">
        <f>HLOOKUP(M$2,ENTRY!$BJ$4:$BK$129,$B104-3,FALSE)</f>
        <v>0</v>
      </c>
      <c r="N104" s="186">
        <f>HLOOKUP(N$2,ENTRY!$BJ$4:$BK$129,$B104-3,FALSE)</f>
        <v>0</v>
      </c>
      <c r="P104" s="184">
        <f ca="1">HLOOKUP(P$2,ENTRY!$BM$3:$BXX$129,$B104-2,FALSE)</f>
        <v>2</v>
      </c>
    </row>
    <row r="105" spans="2:16" x14ac:dyDescent="0.35">
      <c r="B105" s="177">
        <v>107</v>
      </c>
      <c r="C105" s="177" t="str">
        <f ca="1">VLOOKUP($B105,ENTRY!A$1:C$129,2,FALSE)</f>
        <v>GC-Shoes</v>
      </c>
      <c r="D105" s="177" t="str">
        <f ca="1">VLOOKUP($B105,ENTRY!A$1:C$129,3,FALSE)</f>
        <v>Sandal2 Junior</v>
      </c>
      <c r="E105" s="184">
        <f>HLOOKUP(E$2,ENTRY!$BO$3:$BU$129,$B105-2,FALSE)</f>
        <v>0</v>
      </c>
      <c r="F105" s="184">
        <f>HLOOKUP(F$2,ENTRY!$BO$3:$BU$129,$B105-2,FALSE)</f>
        <v>0</v>
      </c>
      <c r="G105" s="184">
        <f>HLOOKUP(G$2,ENTRY!$BO$3:$BU$129,$B105-2,FALSE)</f>
        <v>0</v>
      </c>
      <c r="H105" s="184">
        <f>HLOOKUP(H$2,ENTRY!$BO$3:$BU$129,$B105-2,FALSE)</f>
        <v>0</v>
      </c>
      <c r="I105" s="184">
        <f>HLOOKUP(I$2,ENTRY!$BO$3:$BU$129,$B105-2,FALSE)</f>
        <v>0</v>
      </c>
      <c r="J105" s="184">
        <f>HLOOKUP(J$2,ENTRY!$BO$3:$BU$129,$B105-2,FALSE)</f>
        <v>0</v>
      </c>
      <c r="K105" s="184">
        <f>HLOOKUP(K$2,ENTRY!$BO$3:$BU$129,$B105-2,FALSE)</f>
        <v>0</v>
      </c>
      <c r="L105" s="178"/>
      <c r="M105" s="185">
        <f>HLOOKUP(M$2,ENTRY!$BJ$4:$BK$129,$B105-3,FALSE)</f>
        <v>0</v>
      </c>
      <c r="N105" s="186">
        <f>HLOOKUP(N$2,ENTRY!$BJ$4:$BK$129,$B105-3,FALSE)</f>
        <v>0</v>
      </c>
      <c r="P105" s="184">
        <f ca="1">HLOOKUP(P$2,ENTRY!$BM$3:$BXX$129,$B105-2,FALSE)</f>
        <v>0</v>
      </c>
    </row>
    <row r="106" spans="2:16" x14ac:dyDescent="0.35">
      <c r="B106" s="177">
        <v>108</v>
      </c>
      <c r="C106" s="177" t="str">
        <f ca="1">VLOOKUP($B106,ENTRY!A$1:C$129,2,FALSE)</f>
        <v>GC-Shoes</v>
      </c>
      <c r="D106" s="177" t="str">
        <f ca="1">VLOOKUP($B106,ENTRY!A$1:C$129,3,FALSE)</f>
        <v>Sandal2 Men</v>
      </c>
      <c r="E106" s="184">
        <f>HLOOKUP(E$2,ENTRY!$BO$3:$BU$129,$B106-2,FALSE)</f>
        <v>0</v>
      </c>
      <c r="F106" s="184">
        <f>HLOOKUP(F$2,ENTRY!$BO$3:$BU$129,$B106-2,FALSE)</f>
        <v>0</v>
      </c>
      <c r="G106" s="184">
        <f>HLOOKUP(G$2,ENTRY!$BO$3:$BU$129,$B106-2,FALSE)</f>
        <v>0</v>
      </c>
      <c r="H106" s="184">
        <f>HLOOKUP(H$2,ENTRY!$BO$3:$BU$129,$B106-2,FALSE)</f>
        <v>0</v>
      </c>
      <c r="I106" s="184">
        <f>HLOOKUP(I$2,ENTRY!$BO$3:$BU$129,$B106-2,FALSE)</f>
        <v>0</v>
      </c>
      <c r="J106" s="184">
        <f>HLOOKUP(J$2,ENTRY!$BO$3:$BU$129,$B106-2,FALSE)</f>
        <v>0</v>
      </c>
      <c r="K106" s="184">
        <f>HLOOKUP(K$2,ENTRY!$BO$3:$BU$129,$B106-2,FALSE)</f>
        <v>0</v>
      </c>
      <c r="L106" s="178"/>
      <c r="M106" s="185">
        <f>HLOOKUP(M$2,ENTRY!$BJ$4:$BK$129,$B106-3,FALSE)</f>
        <v>0</v>
      </c>
      <c r="N106" s="186">
        <f>HLOOKUP(N$2,ENTRY!$BJ$4:$BK$129,$B106-3,FALSE)</f>
        <v>0</v>
      </c>
      <c r="P106" s="184">
        <f ca="1">HLOOKUP(P$2,ENTRY!$BM$3:$BXX$129,$B106-2,FALSE)</f>
        <v>2.666666666666667</v>
      </c>
    </row>
    <row r="107" spans="2:16" x14ac:dyDescent="0.35">
      <c r="B107" s="177">
        <v>109</v>
      </c>
      <c r="C107" s="177" t="str">
        <f ca="1">VLOOKUP($B107,ENTRY!A$1:C$129,2,FALSE)</f>
        <v>GC-Shoes</v>
      </c>
      <c r="D107" s="177" t="str">
        <f ca="1">VLOOKUP($B107,ENTRY!A$1:C$129,3,FALSE)</f>
        <v>Sandal 3</v>
      </c>
      <c r="E107" s="184">
        <f>HLOOKUP(E$2,ENTRY!$BO$3:$BU$129,$B107-2,FALSE)</f>
        <v>0</v>
      </c>
      <c r="F107" s="184">
        <f>HLOOKUP(F$2,ENTRY!$BO$3:$BU$129,$B107-2,FALSE)</f>
        <v>0</v>
      </c>
      <c r="G107" s="184">
        <f>HLOOKUP(G$2,ENTRY!$BO$3:$BU$129,$B107-2,FALSE)</f>
        <v>0</v>
      </c>
      <c r="H107" s="184">
        <f>HLOOKUP(H$2,ENTRY!$BO$3:$BU$129,$B107-2,FALSE)</f>
        <v>0</v>
      </c>
      <c r="I107" s="184">
        <f>HLOOKUP(I$2,ENTRY!$BO$3:$BU$129,$B107-2,FALSE)</f>
        <v>0</v>
      </c>
      <c r="J107" s="184">
        <f>HLOOKUP(J$2,ENTRY!$BO$3:$BU$129,$B107-2,FALSE)</f>
        <v>0</v>
      </c>
      <c r="K107" s="184">
        <f>HLOOKUP(K$2,ENTRY!$BO$3:$BU$129,$B107-2,FALSE)</f>
        <v>0</v>
      </c>
      <c r="L107" s="178"/>
      <c r="M107" s="185">
        <f>HLOOKUP(M$2,ENTRY!$BJ$4:$BK$129,$B107-3,FALSE)</f>
        <v>0</v>
      </c>
      <c r="N107" s="186">
        <f>HLOOKUP(N$2,ENTRY!$BJ$4:$BK$129,$B107-3,FALSE)</f>
        <v>0</v>
      </c>
      <c r="P107" s="184">
        <f ca="1">HLOOKUP(P$2,ENTRY!$BM$3:$BXX$129,$B107-2,FALSE)</f>
        <v>2</v>
      </c>
    </row>
    <row r="108" spans="2:16" x14ac:dyDescent="0.35">
      <c r="B108" s="177">
        <v>110</v>
      </c>
      <c r="C108" s="177" t="str">
        <f ca="1">VLOOKUP($B108,ENTRY!A$1:C$129,2,FALSE)</f>
        <v>GC-Shoes</v>
      </c>
      <c r="D108" s="177" t="str">
        <f ca="1">VLOOKUP($B108,ENTRY!A$1:C$129,3,FALSE)</f>
        <v>SB1</v>
      </c>
      <c r="E108" s="184">
        <f>HLOOKUP(E$2,ENTRY!$BO$3:$BU$129,$B108-2,FALSE)</f>
        <v>0</v>
      </c>
      <c r="F108" s="184">
        <f>HLOOKUP(F$2,ENTRY!$BO$3:$BU$129,$B108-2,FALSE)</f>
        <v>0</v>
      </c>
      <c r="G108" s="184">
        <f>HLOOKUP(G$2,ENTRY!$BO$3:$BU$129,$B108-2,FALSE)</f>
        <v>0</v>
      </c>
      <c r="H108" s="184">
        <f>HLOOKUP(H$2,ENTRY!$BO$3:$BU$129,$B108-2,FALSE)</f>
        <v>0</v>
      </c>
      <c r="I108" s="184">
        <f>HLOOKUP(I$2,ENTRY!$BO$3:$BU$129,$B108-2,FALSE)</f>
        <v>0</v>
      </c>
      <c r="J108" s="184">
        <f>HLOOKUP(J$2,ENTRY!$BO$3:$BU$129,$B108-2,FALSE)</f>
        <v>0</v>
      </c>
      <c r="K108" s="184">
        <f>HLOOKUP(K$2,ENTRY!$BO$3:$BU$129,$B108-2,FALSE)</f>
        <v>0</v>
      </c>
      <c r="L108" s="178"/>
      <c r="M108" s="185">
        <f>HLOOKUP(M$2,ENTRY!$BJ$4:$BK$129,$B108-3,FALSE)</f>
        <v>0</v>
      </c>
      <c r="N108" s="186">
        <f>HLOOKUP(N$2,ENTRY!$BJ$4:$BK$129,$B108-3,FALSE)</f>
        <v>0</v>
      </c>
      <c r="P108" s="184">
        <f ca="1">HLOOKUP(P$2,ENTRY!$BM$3:$BXX$129,$B108-2,FALSE)</f>
        <v>2.3333333333333335</v>
      </c>
    </row>
    <row r="109" spans="2:16" x14ac:dyDescent="0.35">
      <c r="B109" s="177">
        <v>111</v>
      </c>
      <c r="C109" s="177" t="str">
        <f ca="1">VLOOKUP($B109,ENTRY!A$1:C$129,2,FALSE)</f>
        <v>GC-Shoes</v>
      </c>
      <c r="D109" s="177" t="str">
        <f ca="1">VLOOKUP($B109,ENTRY!A$1:C$129,3,FALSE)</f>
        <v>SB2</v>
      </c>
      <c r="E109" s="184">
        <f>HLOOKUP(E$2,ENTRY!$BO$3:$BU$129,$B109-2,FALSE)</f>
        <v>0</v>
      </c>
      <c r="F109" s="184">
        <f>HLOOKUP(F$2,ENTRY!$BO$3:$BU$129,$B109-2,FALSE)</f>
        <v>0</v>
      </c>
      <c r="G109" s="184">
        <f>HLOOKUP(G$2,ENTRY!$BO$3:$BU$129,$B109-2,FALSE)</f>
        <v>0</v>
      </c>
      <c r="H109" s="184">
        <f>HLOOKUP(H$2,ENTRY!$BO$3:$BU$129,$B109-2,FALSE)</f>
        <v>0</v>
      </c>
      <c r="I109" s="184">
        <f>HLOOKUP(I$2,ENTRY!$BO$3:$BU$129,$B109-2,FALSE)</f>
        <v>0</v>
      </c>
      <c r="J109" s="184">
        <f>HLOOKUP(J$2,ENTRY!$BO$3:$BU$129,$B109-2,FALSE)</f>
        <v>0</v>
      </c>
      <c r="K109" s="184">
        <f>HLOOKUP(K$2,ENTRY!$BO$3:$BU$129,$B109-2,FALSE)</f>
        <v>0</v>
      </c>
      <c r="L109" s="178"/>
      <c r="M109" s="185">
        <f>HLOOKUP(M$2,ENTRY!$BJ$4:$BK$129,$B109-3,FALSE)</f>
        <v>0</v>
      </c>
      <c r="N109" s="186">
        <f>HLOOKUP(N$2,ENTRY!$BJ$4:$BK$129,$B109-3,FALSE)</f>
        <v>0</v>
      </c>
      <c r="P109" s="184">
        <f ca="1">HLOOKUP(P$2,ENTRY!$BM$3:$BXX$129,$B109-2,FALSE)</f>
        <v>2.666666666666667</v>
      </c>
    </row>
    <row r="110" spans="2:16" x14ac:dyDescent="0.35">
      <c r="B110" s="177">
        <v>112</v>
      </c>
      <c r="C110" s="177" t="str">
        <f ca="1">VLOOKUP($B110,ENTRY!A$1:C$129,2,FALSE)</f>
        <v>GC-Shoes</v>
      </c>
      <c r="D110" s="177" t="str">
        <f ca="1">VLOOKUP($B110,ENTRY!A$1:C$129,3,FALSE)</f>
        <v>SS Mix (Slipper Sandal)</v>
      </c>
      <c r="E110" s="184">
        <f>HLOOKUP(E$2,ENTRY!$BO$3:$BU$129,$B110-2,FALSE)</f>
        <v>0</v>
      </c>
      <c r="F110" s="184">
        <f>HLOOKUP(F$2,ENTRY!$BO$3:$BU$129,$B110-2,FALSE)</f>
        <v>0</v>
      </c>
      <c r="G110" s="184">
        <f>HLOOKUP(G$2,ENTRY!$BO$3:$BU$129,$B110-2,FALSE)</f>
        <v>0</v>
      </c>
      <c r="H110" s="184">
        <f>HLOOKUP(H$2,ENTRY!$BO$3:$BU$129,$B110-2,FALSE)</f>
        <v>0</v>
      </c>
      <c r="I110" s="184">
        <f>HLOOKUP(I$2,ENTRY!$BO$3:$BU$129,$B110-2,FALSE)</f>
        <v>0</v>
      </c>
      <c r="J110" s="184">
        <f>HLOOKUP(J$2,ENTRY!$BO$3:$BU$129,$B110-2,FALSE)</f>
        <v>30</v>
      </c>
      <c r="K110" s="184">
        <f>HLOOKUP(K$2,ENTRY!$BO$3:$BU$129,$B110-2,FALSE)</f>
        <v>412</v>
      </c>
      <c r="L110" s="178"/>
      <c r="M110" s="185">
        <f>HLOOKUP(M$2,ENTRY!$BJ$4:$BK$129,$B110-3,FALSE)</f>
        <v>30</v>
      </c>
      <c r="N110" s="186">
        <f>HLOOKUP(N$2,ENTRY!$BJ$4:$BK$129,$B110-3,FALSE)</f>
        <v>2330.7779999999998</v>
      </c>
      <c r="P110" s="184">
        <f ca="1">HLOOKUP(P$2,ENTRY!$BM$3:$BXX$129,$B110-2,FALSE)</f>
        <v>87</v>
      </c>
    </row>
    <row r="111" spans="2:16" hidden="1" x14ac:dyDescent="0.35">
      <c r="B111" s="177">
        <v>113</v>
      </c>
      <c r="C111" s="177" t="str">
        <f ca="1">VLOOKUP($B111,ENTRY!A$1:C$129,2,FALSE)</f>
        <v>GC-Shoes</v>
      </c>
      <c r="D111" s="177" t="str">
        <f ca="1">VLOOKUP($B111,ENTRY!A$1:C$129,3,FALSE)</f>
        <v>SS2</v>
      </c>
      <c r="E111" s="184">
        <f>HLOOKUP(E$2,ENTRY!$BO$3:$BU$129,$B111-2,FALSE)</f>
        <v>0</v>
      </c>
      <c r="F111" s="184">
        <f>HLOOKUP(F$2,ENTRY!$BO$3:$BU$129,$B111-2,FALSE)</f>
        <v>0</v>
      </c>
      <c r="G111" s="184">
        <f>HLOOKUP(G$2,ENTRY!$BO$3:$BU$129,$B111-2,FALSE)</f>
        <v>0</v>
      </c>
      <c r="H111" s="184">
        <f>HLOOKUP(H$2,ENTRY!$BO$3:$BU$129,$B111-2,FALSE)</f>
        <v>0</v>
      </c>
      <c r="I111" s="184">
        <f>HLOOKUP(I$2,ENTRY!$BO$3:$BU$129,$B111-2,FALSE)</f>
        <v>0</v>
      </c>
      <c r="J111" s="184">
        <f>HLOOKUP(J$2,ENTRY!$BO$3:$BU$129,$B111-2,FALSE)</f>
        <v>0</v>
      </c>
      <c r="K111" s="184">
        <f>HLOOKUP(K$2,ENTRY!$BO$3:$BU$129,$B111-2,FALSE)</f>
        <v>0</v>
      </c>
      <c r="L111" s="178"/>
      <c r="M111" s="185">
        <f>HLOOKUP(M$2,ENTRY!$BJ$4:$BK$129,$B111-3,FALSE)</f>
        <v>0</v>
      </c>
      <c r="N111" s="186">
        <f>HLOOKUP(N$2,ENTRY!$BJ$4:$BK$129,$B111-3,FALSE)</f>
        <v>0</v>
      </c>
      <c r="P111" s="184">
        <f ca="1">HLOOKUP(P$2,ENTRY!$BM$3:$BXX$129,$B111-2,FALSE)</f>
        <v>0</v>
      </c>
    </row>
    <row r="112" spans="2:16" x14ac:dyDescent="0.35">
      <c r="B112" s="177">
        <v>114</v>
      </c>
      <c r="C112" s="177" t="str">
        <f ca="1">VLOOKUP($B112,ENTRY!A$1:C$129,2,FALSE)</f>
        <v>GC-Shoes</v>
      </c>
      <c r="D112" s="177" t="str">
        <f ca="1">VLOOKUP($B112,ENTRY!A$1:C$129,3,FALSE)</f>
        <v>Winter CB1</v>
      </c>
      <c r="E112" s="184">
        <f>HLOOKUP(E$2,ENTRY!$BO$3:$BU$129,$B112-2,FALSE)</f>
        <v>0</v>
      </c>
      <c r="F112" s="184">
        <f>HLOOKUP(F$2,ENTRY!$BO$3:$BU$129,$B112-2,FALSE)</f>
        <v>0</v>
      </c>
      <c r="G112" s="184">
        <f>HLOOKUP(G$2,ENTRY!$BO$3:$BU$129,$B112-2,FALSE)</f>
        <v>0</v>
      </c>
      <c r="H112" s="184">
        <f>HLOOKUP(H$2,ENTRY!$BO$3:$BU$129,$B112-2,FALSE)</f>
        <v>0</v>
      </c>
      <c r="I112" s="184">
        <f>HLOOKUP(I$2,ENTRY!$BO$3:$BU$129,$B112-2,FALSE)</f>
        <v>0</v>
      </c>
      <c r="J112" s="184">
        <f>HLOOKUP(J$2,ENTRY!$BO$3:$BU$129,$B112-2,FALSE)</f>
        <v>0</v>
      </c>
      <c r="K112" s="184">
        <f>HLOOKUP(K$2,ENTRY!$BO$3:$BU$129,$B112-2,FALSE)</f>
        <v>0</v>
      </c>
      <c r="L112" s="178"/>
      <c r="M112" s="185">
        <f>HLOOKUP(M$2,ENTRY!$BJ$4:$BK$129,$B112-3,FALSE)</f>
        <v>0</v>
      </c>
      <c r="N112" s="186">
        <f>HLOOKUP(N$2,ENTRY!$BJ$4:$BK$129,$B112-3,FALSE)</f>
        <v>0</v>
      </c>
      <c r="P112" s="184">
        <f ca="1">HLOOKUP(P$2,ENTRY!$BM$3:$BXX$129,$B112-2,FALSE)</f>
        <v>0</v>
      </c>
    </row>
    <row r="113" spans="2:16" x14ac:dyDescent="0.35">
      <c r="B113" s="177">
        <v>115</v>
      </c>
      <c r="C113" s="177" t="str">
        <f ca="1">VLOOKUP($B113,ENTRY!A$1:C$129,2,FALSE)</f>
        <v>GC-Shoes</v>
      </c>
      <c r="D113" s="177" t="str">
        <f ca="1">VLOOKUP($B113,ENTRY!A$1:C$129,3,FALSE)</f>
        <v>Winter CB2</v>
      </c>
      <c r="E113" s="184">
        <f>HLOOKUP(E$2,ENTRY!$BO$3:$BU$129,$B113-2,FALSE)</f>
        <v>0</v>
      </c>
      <c r="F113" s="184">
        <f>HLOOKUP(F$2,ENTRY!$BO$3:$BU$129,$B113-2,FALSE)</f>
        <v>0</v>
      </c>
      <c r="G113" s="184">
        <f>HLOOKUP(G$2,ENTRY!$BO$3:$BU$129,$B113-2,FALSE)</f>
        <v>0</v>
      </c>
      <c r="H113" s="184">
        <f>HLOOKUP(H$2,ENTRY!$BO$3:$BU$129,$B113-2,FALSE)</f>
        <v>0</v>
      </c>
      <c r="I113" s="184">
        <f>HLOOKUP(I$2,ENTRY!$BO$3:$BU$129,$B113-2,FALSE)</f>
        <v>0</v>
      </c>
      <c r="J113" s="184">
        <f>HLOOKUP(J$2,ENTRY!$BO$3:$BU$129,$B113-2,FALSE)</f>
        <v>350</v>
      </c>
      <c r="K113" s="184">
        <f>HLOOKUP(K$2,ENTRY!$BO$3:$BU$129,$B113-2,FALSE)</f>
        <v>426.41428571428571</v>
      </c>
      <c r="L113" s="178"/>
      <c r="M113" s="185">
        <f>HLOOKUP(M$2,ENTRY!$BJ$4:$BK$129,$B113-3,FALSE)</f>
        <v>350</v>
      </c>
      <c r="N113" s="186">
        <f>HLOOKUP(N$2,ENTRY!$BJ$4:$BK$129,$B113-3,FALSE)</f>
        <v>24076.238402061856</v>
      </c>
      <c r="P113" s="184">
        <f ca="1">HLOOKUP(P$2,ENTRY!$BM$3:$BXX$129,$B113-2,FALSE)</f>
        <v>23.666666666666664</v>
      </c>
    </row>
    <row r="114" spans="2:16" hidden="1" x14ac:dyDescent="0.35">
      <c r="B114" s="177">
        <v>116</v>
      </c>
      <c r="C114" s="177" t="str">
        <f ca="1">VLOOKUP($B114,ENTRY!A$1:C$129,2,FALSE)</f>
        <v>GC-Shoes</v>
      </c>
      <c r="D114" s="177" t="str">
        <f ca="1">VLOOKUP($B114,ENTRY!A$1:C$129,3,FALSE)</f>
        <v>Winter CB3</v>
      </c>
      <c r="E114" s="184">
        <f>HLOOKUP(E$2,ENTRY!$BO$3:$BU$129,$B114-2,FALSE)</f>
        <v>0</v>
      </c>
      <c r="F114" s="184">
        <f>HLOOKUP(F$2,ENTRY!$BO$3:$BU$129,$B114-2,FALSE)</f>
        <v>0</v>
      </c>
      <c r="G114" s="184">
        <f>HLOOKUP(G$2,ENTRY!$BO$3:$BU$129,$B114-2,FALSE)</f>
        <v>0</v>
      </c>
      <c r="H114" s="184">
        <f>HLOOKUP(H$2,ENTRY!$BO$3:$BU$129,$B114-2,FALSE)</f>
        <v>0</v>
      </c>
      <c r="I114" s="184">
        <f>HLOOKUP(I$2,ENTRY!$BO$3:$BU$129,$B114-2,FALSE)</f>
        <v>0</v>
      </c>
      <c r="J114" s="184">
        <f>HLOOKUP(J$2,ENTRY!$BO$3:$BU$129,$B114-2,FALSE)</f>
        <v>1094</v>
      </c>
      <c r="K114" s="184">
        <f>HLOOKUP(K$2,ENTRY!$BO$3:$BU$129,$B114-2,FALSE)</f>
        <v>448.77239488117004</v>
      </c>
      <c r="L114" s="178"/>
      <c r="M114" s="185">
        <f>HLOOKUP(M$2,ENTRY!$BJ$4:$BK$129,$B114-3,FALSE)</f>
        <v>1094</v>
      </c>
      <c r="N114" s="186">
        <f>HLOOKUP(N$2,ENTRY!$BJ$4:$BK$129,$B114-3,FALSE)</f>
        <v>38562.972890909092</v>
      </c>
      <c r="P114" s="184">
        <f ca="1">HLOOKUP(P$2,ENTRY!$BM$3:$BXX$129,$B114-2,FALSE)</f>
        <v>12.666666666666666</v>
      </c>
    </row>
    <row r="115" spans="2:16" hidden="1" x14ac:dyDescent="0.35">
      <c r="B115" s="177">
        <v>117</v>
      </c>
      <c r="C115" s="177" t="str">
        <f ca="1">VLOOKUP($B115,ENTRY!A$1:C$129,2,FALSE)</f>
        <v>GC-Shoes</v>
      </c>
      <c r="D115" s="177" t="str">
        <f ca="1">VLOOKUP($B115,ENTRY!A$1:C$129,3,FALSE)</f>
        <v>Winter LB2</v>
      </c>
      <c r="E115" s="184">
        <f>HLOOKUP(E$2,ENTRY!$BO$3:$BU$129,$B115-2,FALSE)</f>
        <v>0</v>
      </c>
      <c r="F115" s="184">
        <f>HLOOKUP(F$2,ENTRY!$BO$3:$BU$129,$B115-2,FALSE)</f>
        <v>0</v>
      </c>
      <c r="G115" s="184">
        <f>HLOOKUP(G$2,ENTRY!$BO$3:$BU$129,$B115-2,FALSE)</f>
        <v>0</v>
      </c>
      <c r="H115" s="184">
        <f>HLOOKUP(H$2,ENTRY!$BO$3:$BU$129,$B115-2,FALSE)</f>
        <v>0</v>
      </c>
      <c r="I115" s="184">
        <f>HLOOKUP(I$2,ENTRY!$BO$3:$BU$129,$B115-2,FALSE)</f>
        <v>0</v>
      </c>
      <c r="J115" s="184">
        <f>HLOOKUP(J$2,ENTRY!$BO$3:$BU$129,$B115-2,FALSE)</f>
        <v>0</v>
      </c>
      <c r="K115" s="184">
        <f>HLOOKUP(K$2,ENTRY!$BO$3:$BU$129,$B115-2,FALSE)</f>
        <v>0</v>
      </c>
      <c r="L115" s="178"/>
      <c r="M115" s="185">
        <f>HLOOKUP(M$2,ENTRY!$BJ$4:$BK$129,$B115-3,FALSE)</f>
        <v>0</v>
      </c>
      <c r="N115" s="186">
        <f>HLOOKUP(N$2,ENTRY!$BJ$4:$BK$129,$B115-3,FALSE)</f>
        <v>0</v>
      </c>
      <c r="P115" s="184">
        <f ca="1">HLOOKUP(P$2,ENTRY!$BM$3:$BXX$129,$B115-2,FALSE)</f>
        <v>0</v>
      </c>
    </row>
    <row r="116" spans="2:16" x14ac:dyDescent="0.35">
      <c r="B116" s="177">
        <v>118</v>
      </c>
      <c r="C116" s="177" t="str">
        <f ca="1">VLOOKUP($B116,ENTRY!A$1:C$129,2,FALSE)</f>
        <v>GC-Shoes</v>
      </c>
      <c r="D116" s="177" t="str">
        <f ca="1">VLOOKUP($B116,ENTRY!A$1:C$129,3,FALSE)</f>
        <v>Winter House Shoes 2</v>
      </c>
      <c r="E116" s="184">
        <f>HLOOKUP(E$2,ENTRY!$BO$3:$BU$129,$B116-2,FALSE)</f>
        <v>0</v>
      </c>
      <c r="F116" s="184">
        <f>HLOOKUP(F$2,ENTRY!$BO$3:$BU$129,$B116-2,FALSE)</f>
        <v>0</v>
      </c>
      <c r="G116" s="184">
        <f>HLOOKUP(G$2,ENTRY!$BO$3:$BU$129,$B116-2,FALSE)</f>
        <v>0</v>
      </c>
      <c r="H116" s="184">
        <f>HLOOKUP(H$2,ENTRY!$BO$3:$BU$129,$B116-2,FALSE)</f>
        <v>0</v>
      </c>
      <c r="I116" s="184">
        <f>HLOOKUP(I$2,ENTRY!$BO$3:$BU$129,$B116-2,FALSE)</f>
        <v>0</v>
      </c>
      <c r="J116" s="184">
        <f>HLOOKUP(J$2,ENTRY!$BO$3:$BU$129,$B116-2,FALSE)</f>
        <v>0</v>
      </c>
      <c r="K116" s="184">
        <f>HLOOKUP(K$2,ENTRY!$BO$3:$BU$129,$B116-2,FALSE)</f>
        <v>0</v>
      </c>
      <c r="L116" s="178"/>
      <c r="M116" s="185">
        <f>HLOOKUP(M$2,ENTRY!$BJ$4:$BK$129,$B116-3,FALSE)</f>
        <v>0</v>
      </c>
      <c r="N116" s="186">
        <f>HLOOKUP(N$2,ENTRY!$BJ$4:$BK$129,$B116-3,FALSE)</f>
        <v>0</v>
      </c>
      <c r="P116" s="184">
        <f ca="1">HLOOKUP(P$2,ENTRY!$BM$3:$BXX$129,$B116-2,FALSE)</f>
        <v>0</v>
      </c>
    </row>
    <row r="117" spans="2:16" x14ac:dyDescent="0.35">
      <c r="B117" s="177">
        <v>119</v>
      </c>
      <c r="C117" s="177" t="str">
        <f ca="1">VLOOKUP($B117,ENTRY!A$1:C$129,2,FALSE)</f>
        <v>GC-Shoes</v>
      </c>
      <c r="D117" s="177" t="str">
        <f ca="1">VLOOKUP($B117,ENTRY!A$1:C$129,3,FALSE)</f>
        <v>Winter MB2</v>
      </c>
      <c r="E117" s="184">
        <f>HLOOKUP(E$2,ENTRY!$BO$3:$BU$129,$B117-2,FALSE)</f>
        <v>0</v>
      </c>
      <c r="F117" s="184">
        <f>HLOOKUP(F$2,ENTRY!$BO$3:$BU$129,$B117-2,FALSE)</f>
        <v>0</v>
      </c>
      <c r="G117" s="184">
        <f>HLOOKUP(G$2,ENTRY!$BO$3:$BU$129,$B117-2,FALSE)</f>
        <v>0</v>
      </c>
      <c r="H117" s="184">
        <f>HLOOKUP(H$2,ENTRY!$BO$3:$BU$129,$B117-2,FALSE)</f>
        <v>0</v>
      </c>
      <c r="I117" s="184">
        <f>HLOOKUP(I$2,ENTRY!$BO$3:$BU$129,$B117-2,FALSE)</f>
        <v>0</v>
      </c>
      <c r="J117" s="184">
        <f>HLOOKUP(J$2,ENTRY!$BO$3:$BU$129,$B117-2,FALSE)</f>
        <v>0</v>
      </c>
      <c r="K117" s="184">
        <f>HLOOKUP(K$2,ENTRY!$BO$3:$BU$129,$B117-2,FALSE)</f>
        <v>0</v>
      </c>
      <c r="L117" s="178"/>
      <c r="M117" s="185">
        <f>HLOOKUP(M$2,ENTRY!$BJ$4:$BK$129,$B117-3,FALSE)</f>
        <v>0</v>
      </c>
      <c r="N117" s="186">
        <f>HLOOKUP(N$2,ENTRY!$BJ$4:$BK$129,$B117-3,FALSE)</f>
        <v>0</v>
      </c>
      <c r="P117" s="184">
        <f ca="1">HLOOKUP(P$2,ENTRY!$BM$3:$BXX$129,$B117-2,FALSE)</f>
        <v>16.333333333333332</v>
      </c>
    </row>
    <row r="118" spans="2:16" x14ac:dyDescent="0.35">
      <c r="B118" s="177">
        <v>120</v>
      </c>
      <c r="C118" s="177" t="str">
        <f ca="1">VLOOKUP($B118,ENTRY!A$1:C$129,2,FALSE)</f>
        <v>GC-Shoes</v>
      </c>
      <c r="D118" s="177" t="str">
        <f ca="1">VLOOKUP($B118,ENTRY!A$1:C$129,3,FALSE)</f>
        <v>Winter CB2(heavy)</v>
      </c>
      <c r="E118" s="184">
        <f>HLOOKUP(E$2,ENTRY!$BO$3:$BU$129,$B118-2,FALSE)</f>
        <v>0</v>
      </c>
      <c r="F118" s="184">
        <f>HLOOKUP(F$2,ENTRY!$BO$3:$BU$129,$B118-2,FALSE)</f>
        <v>0</v>
      </c>
      <c r="G118" s="184">
        <f>HLOOKUP(G$2,ENTRY!$BO$3:$BU$129,$B118-2,FALSE)</f>
        <v>0</v>
      </c>
      <c r="H118" s="184">
        <f>HLOOKUP(H$2,ENTRY!$BO$3:$BU$129,$B118-2,FALSE)</f>
        <v>0</v>
      </c>
      <c r="I118" s="184">
        <f>HLOOKUP(I$2,ENTRY!$BO$3:$BU$129,$B118-2,FALSE)</f>
        <v>0</v>
      </c>
      <c r="J118" s="184">
        <f>HLOOKUP(J$2,ENTRY!$BO$3:$BU$129,$B118-2,FALSE)</f>
        <v>0</v>
      </c>
      <c r="K118" s="184">
        <f>HLOOKUP(K$2,ENTRY!$BO$3:$BU$129,$B118-2,FALSE)</f>
        <v>0</v>
      </c>
      <c r="L118" s="178"/>
      <c r="M118" s="185">
        <f>HLOOKUP(M$2,ENTRY!$BJ$4:$BK$129,$B118-3,FALSE)</f>
        <v>0</v>
      </c>
      <c r="N118" s="186">
        <f>HLOOKUP(N$2,ENTRY!$BJ$4:$BK$129,$B118-3,FALSE)</f>
        <v>0</v>
      </c>
      <c r="P118" s="184">
        <f ca="1">HLOOKUP(P$2,ENTRY!$BM$3:$BXX$129,$B118-2,FALSE)</f>
        <v>0</v>
      </c>
    </row>
    <row r="119" spans="2:16" x14ac:dyDescent="0.35">
      <c r="B119" s="177">
        <v>121</v>
      </c>
      <c r="C119" s="177" t="str">
        <f ca="1">VLOOKUP($B119,ENTRY!A$1:C$129,2,FALSE)</f>
        <v>GC-Shoes</v>
      </c>
      <c r="D119" s="177" t="str">
        <f ca="1">VLOOKUP($B119,ENTRY!A$1:C$129,3,FALSE)</f>
        <v>Winter MB3</v>
      </c>
      <c r="E119" s="184">
        <f>HLOOKUP(E$2,ENTRY!$BO$3:$BU$129,$B119-2,FALSE)</f>
        <v>0</v>
      </c>
      <c r="F119" s="184">
        <f>HLOOKUP(F$2,ENTRY!$BO$3:$BU$129,$B119-2,FALSE)</f>
        <v>0</v>
      </c>
      <c r="G119" s="184">
        <f>HLOOKUP(G$2,ENTRY!$BO$3:$BU$129,$B119-2,FALSE)</f>
        <v>0</v>
      </c>
      <c r="H119" s="184">
        <f>HLOOKUP(H$2,ENTRY!$BO$3:$BU$129,$B119-2,FALSE)</f>
        <v>0</v>
      </c>
      <c r="I119" s="184">
        <f>HLOOKUP(I$2,ENTRY!$BO$3:$BU$129,$B119-2,FALSE)</f>
        <v>0</v>
      </c>
      <c r="J119" s="184">
        <f>HLOOKUP(J$2,ENTRY!$BO$3:$BU$129,$B119-2,FALSE)</f>
        <v>498</v>
      </c>
      <c r="K119" s="184">
        <f>HLOOKUP(K$2,ENTRY!$BO$3:$BU$129,$B119-2,FALSE)</f>
        <v>473.45180722891564</v>
      </c>
      <c r="L119" s="178"/>
      <c r="M119" s="185">
        <f>HLOOKUP(M$2,ENTRY!$BJ$4:$BK$129,$B119-3,FALSE)</f>
        <v>498</v>
      </c>
      <c r="N119" s="186">
        <f>HLOOKUP(N$2,ENTRY!$BJ$4:$BK$129,$B119-3,FALSE)</f>
        <v>20832.73855787476</v>
      </c>
      <c r="P119" s="184">
        <f ca="1">HLOOKUP(P$2,ENTRY!$BM$3:$BXX$129,$B119-2,FALSE)</f>
        <v>75.666666666666657</v>
      </c>
    </row>
    <row r="120" spans="2:16" x14ac:dyDescent="0.35">
      <c r="B120" s="177">
        <v>122</v>
      </c>
      <c r="C120" s="177" t="str">
        <f ca="1">VLOOKUP($B120,ENTRY!A$1:C$129,2,FALSE)</f>
        <v>GC-Shoes</v>
      </c>
      <c r="D120" s="177" t="str">
        <f ca="1">VLOOKUP($B120,ENTRY!A$1:C$129,3,FALSE)</f>
        <v>CB2 Heavy</v>
      </c>
      <c r="E120" s="184">
        <f>HLOOKUP(E$2,ENTRY!$BO$3:$BU$129,$B120-2,FALSE)</f>
        <v>0</v>
      </c>
      <c r="F120" s="184">
        <f>HLOOKUP(F$2,ENTRY!$BO$3:$BU$129,$B120-2,FALSE)</f>
        <v>0</v>
      </c>
      <c r="G120" s="184">
        <f>HLOOKUP(G$2,ENTRY!$BO$3:$BU$129,$B120-2,FALSE)</f>
        <v>0</v>
      </c>
      <c r="H120" s="184">
        <f>HLOOKUP(H$2,ENTRY!$BO$3:$BU$129,$B120-2,FALSE)</f>
        <v>0</v>
      </c>
      <c r="I120" s="184">
        <f>HLOOKUP(I$2,ENTRY!$BO$3:$BU$129,$B120-2,FALSE)</f>
        <v>0</v>
      </c>
      <c r="J120" s="184">
        <f>HLOOKUP(J$2,ENTRY!$BO$3:$BU$129,$B120-2,FALSE)</f>
        <v>0</v>
      </c>
      <c r="K120" s="184">
        <f>HLOOKUP(K$2,ENTRY!$BO$3:$BU$129,$B120-2,FALSE)</f>
        <v>0</v>
      </c>
      <c r="L120" s="178"/>
      <c r="M120" s="185">
        <f>HLOOKUP(M$2,ENTRY!$BJ$4:$BK$129,$B120-3,FALSE)</f>
        <v>0</v>
      </c>
      <c r="N120" s="186">
        <f>HLOOKUP(N$2,ENTRY!$BJ$4:$BK$129,$B120-3,FALSE)</f>
        <v>0</v>
      </c>
      <c r="P120" s="184">
        <f ca="1">HLOOKUP(P$2,ENTRY!$BM$3:$BXX$129,$B120-2,FALSE)</f>
        <v>0</v>
      </c>
    </row>
    <row r="121" spans="2:16" x14ac:dyDescent="0.35">
      <c r="B121" s="177">
        <v>123</v>
      </c>
      <c r="C121" s="177" t="str">
        <f ca="1">VLOOKUP($B121,ENTRY!A$1:C$129,2,FALSE)</f>
        <v>GC-Shoes</v>
      </c>
      <c r="D121" s="177" t="str">
        <f ca="1">VLOOKUP($B121,ENTRY!A$1:C$129,3,FALSE)</f>
        <v>Winter MB1</v>
      </c>
      <c r="E121" s="184">
        <f>HLOOKUP(E$2,ENTRY!$BO$3:$BU$129,$B121-2,FALSE)</f>
        <v>0</v>
      </c>
      <c r="F121" s="184">
        <f>HLOOKUP(F$2,ENTRY!$BO$3:$BU$129,$B121-2,FALSE)</f>
        <v>0</v>
      </c>
      <c r="G121" s="184">
        <f>HLOOKUP(G$2,ENTRY!$BO$3:$BU$129,$B121-2,FALSE)</f>
        <v>0</v>
      </c>
      <c r="H121" s="184">
        <f>HLOOKUP(H$2,ENTRY!$BO$3:$BU$129,$B121-2,FALSE)</f>
        <v>0</v>
      </c>
      <c r="I121" s="184">
        <f>HLOOKUP(I$2,ENTRY!$BO$3:$BU$129,$B121-2,FALSE)</f>
        <v>0</v>
      </c>
      <c r="J121" s="184">
        <f>HLOOKUP(J$2,ENTRY!$BO$3:$BU$129,$B121-2,FALSE)</f>
        <v>0</v>
      </c>
      <c r="K121" s="184">
        <f>HLOOKUP(K$2,ENTRY!$BO$3:$BU$129,$B121-2,FALSE)</f>
        <v>0</v>
      </c>
      <c r="L121" s="178"/>
      <c r="M121" s="185">
        <f>HLOOKUP(M$2,ENTRY!$BJ$4:$BK$129,$B121-3,FALSE)</f>
        <v>0</v>
      </c>
      <c r="N121" s="186">
        <f>HLOOKUP(N$2,ENTRY!$BJ$4:$BK$129,$B121-3,FALSE)</f>
        <v>0</v>
      </c>
      <c r="P121" s="184">
        <f ca="1">HLOOKUP(P$2,ENTRY!$BM$3:$BXX$129,$B121-2,FALSE)</f>
        <v>0</v>
      </c>
    </row>
    <row r="122" spans="2:16" x14ac:dyDescent="0.35">
      <c r="B122" s="177">
        <v>124</v>
      </c>
      <c r="C122" s="177" t="str">
        <f ca="1">VLOOKUP($B122,ENTRY!A$1:C$129,2,FALSE)</f>
        <v>GC-Shoes</v>
      </c>
      <c r="D122" s="177" t="str">
        <f ca="1">VLOOKUP($B122,ENTRY!A$1:C$129,3,FALSE)</f>
        <v>Total GC-Shoes</v>
      </c>
      <c r="E122" s="184">
        <f>HLOOKUP(E$2,ENTRY!$BO$3:$BU$129,$B122-2,FALSE)</f>
        <v>0</v>
      </c>
      <c r="F122" s="184">
        <f>HLOOKUP(F$2,ENTRY!$BO$3:$BU$129,$B122-2,FALSE)</f>
        <v>0</v>
      </c>
      <c r="G122" s="184">
        <f>HLOOKUP(G$2,ENTRY!$BO$3:$BU$129,$B122-2,FALSE)</f>
        <v>0</v>
      </c>
      <c r="H122" s="184">
        <f>HLOOKUP(H$2,ENTRY!$BO$3:$BU$129,$B122-2,FALSE)</f>
        <v>0</v>
      </c>
      <c r="I122" s="184">
        <f>HLOOKUP(I$2,ENTRY!$BO$3:$BU$129,$B122-2,FALSE)</f>
        <v>0</v>
      </c>
      <c r="J122" s="184">
        <f>HLOOKUP(J$2,ENTRY!$BO$3:$BU$129,$B122-2,FALSE)</f>
        <v>0</v>
      </c>
      <c r="K122" s="184">
        <f>HLOOKUP(K$2,ENTRY!$BO$3:$BU$129,$B122-2,FALSE)</f>
        <v>0</v>
      </c>
      <c r="L122" s="178"/>
      <c r="M122" s="185">
        <f>HLOOKUP(M$2,ENTRY!$BJ$4:$BK$129,$B122-3,FALSE)</f>
        <v>0</v>
      </c>
      <c r="N122" s="186">
        <f>HLOOKUP(N$2,ENTRY!$BJ$4:$BK$129,$B122-3,FALSE)</f>
        <v>0</v>
      </c>
      <c r="P122" s="184">
        <f ca="1">HLOOKUP(P$2,ENTRY!$BM$3:$BXX$129,$B122-2,FALSE)</f>
        <v>0</v>
      </c>
    </row>
    <row r="123" spans="2:16" x14ac:dyDescent="0.35">
      <c r="B123" s="177">
        <v>125</v>
      </c>
      <c r="D123" s="177"/>
      <c r="E123" s="184">
        <f>HLOOKUP(E$2,ENTRY!$BO$3:$BU$129,$B123-2,FALSE)</f>
        <v>0</v>
      </c>
      <c r="F123" s="184">
        <f>HLOOKUP(F$2,ENTRY!$BO$3:$BU$129,$B123-2,FALSE)</f>
        <v>0</v>
      </c>
      <c r="G123" s="184">
        <f>HLOOKUP(G$2,ENTRY!$BO$3:$BU$129,$B123-2,FALSE)</f>
        <v>0</v>
      </c>
      <c r="H123" s="184">
        <f>HLOOKUP(H$2,ENTRY!$BO$3:$BU$129,$B123-2,FALSE)</f>
        <v>0</v>
      </c>
      <c r="I123" s="184">
        <f>HLOOKUP(I$2,ENTRY!$BO$3:$BU$129,$B123-2,FALSE)</f>
        <v>0</v>
      </c>
      <c r="J123" s="184">
        <f>HLOOKUP(J$2,ENTRY!$BO$3:$BU$129,$B123-2,FALSE)</f>
        <v>0</v>
      </c>
      <c r="K123" s="184">
        <f>HLOOKUP(K$2,ENTRY!$BO$3:$BU$129,$B123-2,FALSE)</f>
        <v>0</v>
      </c>
      <c r="L123" s="178"/>
      <c r="M123" s="185">
        <f>HLOOKUP(M$2,ENTRY!$BJ$4:$BK$129,$B123-3,FALSE)</f>
        <v>0</v>
      </c>
      <c r="N123" s="186">
        <f>HLOOKUP(N$2,ENTRY!$BJ$4:$BK$129,$B123-3,FALSE)</f>
        <v>0</v>
      </c>
      <c r="P123" s="184">
        <f ca="1">HLOOKUP(P$2,ENTRY!$BM$3:$BXX$129,$B123-2,FALSE)</f>
        <v>0</v>
      </c>
    </row>
    <row r="124" spans="2:16" x14ac:dyDescent="0.35">
      <c r="B124" s="177">
        <v>126</v>
      </c>
      <c r="D124" s="177"/>
      <c r="E124" s="184">
        <f>HLOOKUP(E$2,ENTRY!$BO$3:$BU$129,$B124-2,FALSE)</f>
        <v>0</v>
      </c>
      <c r="F124" s="184">
        <f>HLOOKUP(F$2,ENTRY!$BO$3:$BU$129,$B124-2,FALSE)</f>
        <v>0</v>
      </c>
      <c r="G124" s="184">
        <f>HLOOKUP(G$2,ENTRY!$BO$3:$BU$129,$B124-2,FALSE)</f>
        <v>0</v>
      </c>
      <c r="H124" s="184">
        <f>HLOOKUP(H$2,ENTRY!$BO$3:$BU$129,$B124-2,FALSE)</f>
        <v>0</v>
      </c>
      <c r="I124" s="184">
        <f>HLOOKUP(I$2,ENTRY!$BO$3:$BU$129,$B124-2,FALSE)</f>
        <v>0</v>
      </c>
      <c r="J124" s="184">
        <f>HLOOKUP(J$2,ENTRY!$BO$3:$BU$129,$B124-2,FALSE)</f>
        <v>0</v>
      </c>
      <c r="K124" s="184">
        <f>HLOOKUP(K$2,ENTRY!$BO$3:$BU$129,$B124-2,FALSE)</f>
        <v>0</v>
      </c>
      <c r="L124" s="178"/>
      <c r="M124" s="185">
        <f>HLOOKUP(M$2,ENTRY!$BJ$4:$BK$129,$B124-3,FALSE)</f>
        <v>0</v>
      </c>
      <c r="N124" s="186">
        <f>HLOOKUP(N$2,ENTRY!$BJ$4:$BK$129,$B124-3,FALSE)</f>
        <v>0</v>
      </c>
      <c r="P124" s="184">
        <f ca="1">HLOOKUP(P$2,ENTRY!$BM$3:$BXX$129,$B124-2,FALSE)</f>
        <v>0</v>
      </c>
    </row>
    <row r="125" spans="2:16" x14ac:dyDescent="0.35">
      <c r="B125" s="177">
        <v>127</v>
      </c>
      <c r="C125" s="215"/>
      <c r="D125" s="215"/>
      <c r="E125" s="216">
        <f>HLOOKUP(E$2,ENTRY!$BO$3:$BU$129,$B126-2,FALSE)</f>
        <v>0</v>
      </c>
      <c r="F125" s="216">
        <f>HLOOKUP(F$2,ENTRY!$BO$3:$BU$129,$B126-2,FALSE)</f>
        <v>0</v>
      </c>
      <c r="G125" s="216">
        <f>HLOOKUP(G$2,ENTRY!$BO$3:$BU$129,$B126-2,FALSE)</f>
        <v>0</v>
      </c>
      <c r="H125" s="216">
        <f>HLOOKUP(H$2,ENTRY!$BO$3:$BU$129,$B126-2,FALSE)</f>
        <v>0</v>
      </c>
      <c r="I125" s="216">
        <f>HLOOKUP(I$2,ENTRY!$BO$3:$BU$129,$B126-2,FALSE)</f>
        <v>0</v>
      </c>
      <c r="J125" s="216">
        <f>HLOOKUP(J$2,ENTRY!$BO$3:$BU$129,$B126-2,FALSE)</f>
        <v>0</v>
      </c>
      <c r="K125" s="216">
        <f>HLOOKUP(K$2,ENTRY!$BO$3:$BU$130,$B126-2,FALSE)</f>
        <v>0</v>
      </c>
      <c r="L125" s="178"/>
      <c r="M125" s="217">
        <f>HLOOKUP(M$2,ENTRY!$BJ$4:$BK$129,$B126-3,FALSE)</f>
        <v>0</v>
      </c>
      <c r="N125" s="217">
        <f>HLOOKUP(N$2,ENTRY!$BJ$4:$BK$129,$B126-3,FALSE)</f>
        <v>0</v>
      </c>
      <c r="P125" s="217">
        <f>HLOOKUP(P$2,ENTRY!$BJ$3:$BXV$129,$B126-2,FALSE)</f>
        <v>0</v>
      </c>
    </row>
    <row r="126" spans="2:16" x14ac:dyDescent="0.35">
      <c r="B126" s="177">
        <v>128</v>
      </c>
      <c r="D126" s="218" t="s">
        <v>76</v>
      </c>
      <c r="E126" s="187">
        <f>ENTRY!BO130</f>
        <v>0</v>
      </c>
      <c r="F126" s="187">
        <f>ENTRY!BP130</f>
        <v>0</v>
      </c>
      <c r="G126" s="187">
        <f>ENTRY!BQ130</f>
        <v>0</v>
      </c>
      <c r="H126" s="187">
        <f>ENTRY!BR130</f>
        <v>0</v>
      </c>
      <c r="I126" s="187">
        <f>ENTRY!BS130</f>
        <v>0</v>
      </c>
      <c r="J126" s="187">
        <f>ENTRY!BT130</f>
        <v>423208.31209313817</v>
      </c>
      <c r="K126" s="188" t="str">
        <f>ENTRY!BU130</f>
        <v>N/A</v>
      </c>
      <c r="L126" s="178"/>
      <c r="M126" s="211" t="b">
        <f>M128=ENTRY!BJ1252</f>
        <v>1</v>
      </c>
      <c r="N126" s="211" t="b">
        <f>N128=ENTRY!BK1252</f>
        <v>1</v>
      </c>
      <c r="O126" s="189"/>
      <c r="P126" s="211"/>
    </row>
    <row r="127" spans="2:16" x14ac:dyDescent="0.35">
      <c r="B127" s="177">
        <v>129</v>
      </c>
      <c r="D127" s="219" t="s">
        <v>154</v>
      </c>
      <c r="E127" s="190" t="e">
        <f>E126/$N$125</f>
        <v>#DIV/0!</v>
      </c>
      <c r="F127" s="190" t="e">
        <f t="shared" ref="F127:J127" si="0">F126/$N$125</f>
        <v>#DIV/0!</v>
      </c>
      <c r="G127" s="190" t="e">
        <f t="shared" si="0"/>
        <v>#DIV/0!</v>
      </c>
      <c r="H127" s="190" t="e">
        <f t="shared" si="0"/>
        <v>#DIV/0!</v>
      </c>
      <c r="I127" s="190" t="e">
        <f t="shared" si="0"/>
        <v>#DIV/0!</v>
      </c>
      <c r="J127" s="190" t="e">
        <f t="shared" si="0"/>
        <v>#DIV/0!</v>
      </c>
      <c r="K127" s="191"/>
      <c r="L127" s="178"/>
      <c r="M127" s="192"/>
      <c r="N127" s="186"/>
    </row>
    <row r="128" spans="2:16" x14ac:dyDescent="0.35">
      <c r="E128" s="211" t="b">
        <f>E126=ENTRY!BO130</f>
        <v>1</v>
      </c>
      <c r="F128" s="211" t="b">
        <f>F126=ENTRY!BP130</f>
        <v>1</v>
      </c>
      <c r="G128" s="211" t="b">
        <f>G126=ENTRY!BQ130</f>
        <v>1</v>
      </c>
      <c r="H128" s="211" t="b">
        <f>H126=ENTRY!BR130</f>
        <v>1</v>
      </c>
      <c r="I128" s="211" t="b">
        <f>I126=ENTRY!BS130</f>
        <v>1</v>
      </c>
      <c r="J128" s="211" t="b">
        <f>J126=ENTRY!BT130</f>
        <v>1</v>
      </c>
    </row>
    <row r="129" spans="5:10" x14ac:dyDescent="0.35">
      <c r="E129" s="211" t="b">
        <f>E126=ENTRY!BO130</f>
        <v>1</v>
      </c>
      <c r="F129" s="211" t="b">
        <f>F126=ENTRY!BP130</f>
        <v>1</v>
      </c>
      <c r="G129" s="211" t="b">
        <f>G126=ENTRY!BQ130</f>
        <v>1</v>
      </c>
      <c r="H129" s="211" t="b">
        <f>H126=ENTRY!BR130</f>
        <v>1</v>
      </c>
      <c r="I129" s="211" t="b">
        <f>I126=ENTRY!BS130</f>
        <v>1</v>
      </c>
      <c r="J129" s="211" t="b">
        <f>J126=ENTRY!BT130</f>
        <v>1</v>
      </c>
    </row>
  </sheetData>
  <autoFilter ref="M1:N126" xr:uid="{00000000-0001-0000-0300-000000000000}">
    <filterColumn colId="0" showButton="0">
      <filters>
        <filter val="1"/>
        <filter val="1,123"/>
        <filter val="10"/>
        <filter val="101"/>
        <filter val="103"/>
        <filter val="104"/>
        <filter val="109"/>
        <filter val="11"/>
        <filter val="112"/>
        <filter val="12"/>
        <filter val="138"/>
        <filter val="143"/>
        <filter val="18"/>
        <filter val="2"/>
        <filter val="20"/>
        <filter val="201"/>
        <filter val="21"/>
        <filter val="26"/>
        <filter val="3"/>
        <filter val="30"/>
        <filter val="358"/>
        <filter val="4,764"/>
        <filter val="44"/>
        <filter val="48"/>
        <filter val="5"/>
        <filter val="51"/>
        <filter val="519"/>
        <filter val="54"/>
        <filter val="57"/>
        <filter val="58"/>
        <filter val="6"/>
        <filter val="66"/>
        <filter val="746"/>
        <filter val="78"/>
        <filter val="79"/>
        <filter val="8"/>
        <filter val="9"/>
        <filter val="90"/>
        <filter val="95"/>
        <filter val="Qty."/>
        <filter val="TRUE"/>
      </filters>
    </filterColumn>
  </autoFilter>
  <mergeCells count="1">
    <mergeCell ref="M1:N1"/>
  </mergeCells>
  <conditionalFormatting sqref="D126:D127">
    <cfRule type="containsText" dxfId="10" priority="6" operator="containsText" text="FALSE">
      <formula>NOT(ISERROR(SEARCH("FALSE",D126)))</formula>
    </cfRule>
  </conditionalFormatting>
  <conditionalFormatting sqref="E128:J129">
    <cfRule type="containsText" dxfId="9" priority="4" operator="containsText" text="FALSE">
      <formula>NOT(ISERROR(SEARCH("FALSE",E128)))</formula>
    </cfRule>
  </conditionalFormatting>
  <conditionalFormatting sqref="M1 M2:N2">
    <cfRule type="containsText" dxfId="8" priority="5" operator="containsText" text="FALSE">
      <formula>NOT(ISERROR(SEARCH("FALSE",M1)))</formula>
    </cfRule>
  </conditionalFormatting>
  <conditionalFormatting sqref="M127">
    <cfRule type="containsText" dxfId="7" priority="3" operator="containsText" text="FALSE">
      <formula>NOT(ISERROR(SEARCH("FALSE",M127)))</formula>
    </cfRule>
  </conditionalFormatting>
  <conditionalFormatting sqref="M126:P126">
    <cfRule type="containsText" dxfId="6" priority="1" operator="containsText" text="FALSE">
      <formula>NOT(ISERROR(SEARCH("FALSE",M126)))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9"/>
  <sheetViews>
    <sheetView zoomScale="85" zoomScaleNormal="85" workbookViewId="0">
      <selection activeCell="C3" sqref="C3"/>
    </sheetView>
  </sheetViews>
  <sheetFormatPr defaultColWidth="8.54296875" defaultRowHeight="14.5" x14ac:dyDescent="0.35"/>
  <cols>
    <col min="2" max="2" width="27.453125" bestFit="1" customWidth="1"/>
    <col min="3" max="3" width="6.54296875" customWidth="1"/>
    <col min="4" max="4" width="8.453125" customWidth="1"/>
    <col min="5" max="5" width="9.54296875" customWidth="1"/>
    <col min="6" max="6" width="6.453125" customWidth="1"/>
    <col min="7" max="7" width="8.54296875" customWidth="1"/>
    <col min="8" max="8" width="11.453125" customWidth="1"/>
    <col min="9" max="9" width="1.54296875" customWidth="1"/>
    <col min="10" max="10" width="6.54296875" customWidth="1"/>
    <col min="11" max="11" width="7.453125" bestFit="1" customWidth="1"/>
    <col min="12" max="12" width="2" customWidth="1"/>
    <col min="13" max="13" width="7.453125" bestFit="1" customWidth="1"/>
    <col min="14" max="14" width="2.453125" customWidth="1"/>
    <col min="15" max="15" width="13.453125" bestFit="1" customWidth="1"/>
    <col min="18" max="18" width="14.453125" customWidth="1"/>
  </cols>
  <sheetData>
    <row r="1" spans="2:18" x14ac:dyDescent="0.35">
      <c r="B1" s="41">
        <f>MAX(ENTRY!B160:BK160)</f>
        <v>46207</v>
      </c>
      <c r="C1" s="42" t="s">
        <v>64</v>
      </c>
      <c r="D1" s="20"/>
      <c r="E1" s="20"/>
      <c r="F1" s="20"/>
      <c r="G1" s="20"/>
      <c r="H1" s="20"/>
      <c r="I1" s="20"/>
      <c r="J1" s="244" t="s">
        <v>56</v>
      </c>
      <c r="K1" s="244"/>
      <c r="L1" s="20"/>
      <c r="M1" s="37">
        <f>ENTRY!BM2</f>
        <v>90</v>
      </c>
    </row>
    <row r="2" spans="2:18" s="7" customFormat="1" ht="39" x14ac:dyDescent="0.35">
      <c r="B2" s="35" t="s">
        <v>27</v>
      </c>
      <c r="C2" s="33" t="s">
        <v>52</v>
      </c>
      <c r="D2" s="34" t="s">
        <v>53</v>
      </c>
      <c r="E2" s="34" t="s">
        <v>54</v>
      </c>
      <c r="F2" s="34" t="s">
        <v>55</v>
      </c>
      <c r="G2" s="33" t="s">
        <v>40</v>
      </c>
      <c r="H2" s="33" t="s">
        <v>41</v>
      </c>
      <c r="I2" s="23"/>
      <c r="J2" s="36" t="s">
        <v>38</v>
      </c>
      <c r="K2" s="36" t="s">
        <v>50</v>
      </c>
      <c r="L2" s="24"/>
      <c r="M2" s="38" t="str">
        <f>ENTRY!BM3</f>
        <v>Average Monthly Sales</v>
      </c>
      <c r="R2" s="19" t="s">
        <v>68</v>
      </c>
    </row>
    <row r="3" spans="2:18" x14ac:dyDescent="0.35">
      <c r="B3" s="20" t="s">
        <v>26</v>
      </c>
      <c r="C3" s="25">
        <f ca="1">IFERROR(VLOOKUP($B3,ENTRY!$C$2:$BM$607,SUMIF(ENTRY!$B$3:$BL$3,$B$1,ENTRY!$B$2:$BL$2)-1,FALSE),0)</f>
        <v>0</v>
      </c>
      <c r="D3" s="26">
        <f ca="1">IFERROR(VLOOKUP($B3,ENTRY!$C$2:$BM$607,SUMIF(ENTRY!$B$3:$BL$3,$B$1,ENTRY!$B$2:$BL$2),FALSE),0)</f>
        <v>0</v>
      </c>
      <c r="E3" s="27">
        <f ca="1">C3*D3</f>
        <v>0</v>
      </c>
      <c r="F3" s="26">
        <f>SUMIF(ENTRY!C$2:C$129,B3,ENTRY!F$2:F$129)</f>
        <v>0</v>
      </c>
      <c r="G3" s="26">
        <f ca="1">IF(C3=0,0,D3-F3)</f>
        <v>0</v>
      </c>
      <c r="H3" s="28">
        <f ca="1">G3*C3</f>
        <v>0</v>
      </c>
      <c r="I3" s="20"/>
      <c r="J3" s="25">
        <f>SUMIF(ENTRY!C$2:C$129,B3,ENTRY!BJ$2:BJ$129)</f>
        <v>0</v>
      </c>
      <c r="K3" s="28">
        <f>J3*F3</f>
        <v>0</v>
      </c>
      <c r="L3" s="20"/>
      <c r="M3" s="25">
        <f ca="1">SUMIF(ENTRY!C$2:C$129,B3,ENTRY!BM$2:BM$129)</f>
        <v>2.666666666666667</v>
      </c>
      <c r="R3" s="40" t="b">
        <f>IF(COUNTIF(ENTRY!C2:C133,B3)=1,TRUE,FALSE)</f>
        <v>1</v>
      </c>
    </row>
    <row r="4" spans="2:18" x14ac:dyDescent="0.35">
      <c r="B4" s="20" t="s">
        <v>25</v>
      </c>
      <c r="C4" s="25">
        <f ca="1">IFERROR(VLOOKUP($B4,ENTRY!$C$2:$BM$607,SUMIF(ENTRY!$B$3:$BL$3,$B$1,ENTRY!$B$2:$BL$2)-1,FALSE),0)</f>
        <v>0</v>
      </c>
      <c r="D4" s="26">
        <f ca="1">IFERROR(VLOOKUP($B4,ENTRY!$C$2:$BM$607,SUMIF(ENTRY!$B$3:$BL$3,$B$1,ENTRY!$B$2:$BL$2),FALSE),0)</f>
        <v>0</v>
      </c>
      <c r="E4" s="27">
        <f t="shared" ref="E4:E26" ca="1" si="0">C4*D4</f>
        <v>0</v>
      </c>
      <c r="F4" s="26">
        <f>SUMIF(ENTRY!C$2:C$129,B4,ENTRY!F$2:F$129)</f>
        <v>106.28400000000001</v>
      </c>
      <c r="G4" s="26">
        <f t="shared" ref="G4:G26" ca="1" si="1">IF(C4=0,0,D4-F4)</f>
        <v>0</v>
      </c>
      <c r="H4" s="28">
        <f t="shared" ref="H4:H26" ca="1" si="2">G4*C4</f>
        <v>0</v>
      </c>
      <c r="I4" s="20"/>
      <c r="J4" s="25">
        <f>SUMIF(ENTRY!C$2:C$129,B4,ENTRY!BJ$2:BJ$129)</f>
        <v>15</v>
      </c>
      <c r="K4" s="28">
        <f t="shared" ref="K4:K25" si="3">J4*F4</f>
        <v>1594.26</v>
      </c>
      <c r="L4" s="20"/>
      <c r="M4" s="25">
        <f ca="1">SUMIF(ENTRY!C$2:C$129,B4,ENTRY!BM$2:BM$129)</f>
        <v>1</v>
      </c>
      <c r="R4" s="40" t="b">
        <f>IF(COUNTIF(ENTRY!C3:C133,B4)=1,TRUE,FALSE)</f>
        <v>1</v>
      </c>
    </row>
    <row r="5" spans="2:18" x14ac:dyDescent="0.35">
      <c r="B5" s="20" t="s">
        <v>24</v>
      </c>
      <c r="C5" s="25">
        <f ca="1">IFERROR(VLOOKUP($B5,ENTRY!$C$2:$BM$607,SUMIF(ENTRY!$B$3:$BL$3,$B$1,ENTRY!$B$2:$BL$2)-1,FALSE),0)</f>
        <v>0</v>
      </c>
      <c r="D5" s="26">
        <f ca="1">IFERROR(VLOOKUP($B5,ENTRY!$C$2:$BM$607,SUMIF(ENTRY!$B$3:$BL$3,$B$1,ENTRY!$B$2:$BL$2),FALSE),0)</f>
        <v>0</v>
      </c>
      <c r="E5" s="27">
        <f t="shared" ca="1" si="0"/>
        <v>0</v>
      </c>
      <c r="F5" s="26">
        <f>SUMIF(ENTRY!C$2:C$129,B5,ENTRY!F$2:F$129)</f>
        <v>0</v>
      </c>
      <c r="G5" s="26">
        <f t="shared" ca="1" si="1"/>
        <v>0</v>
      </c>
      <c r="H5" s="28">
        <f t="shared" ca="1" si="2"/>
        <v>0</v>
      </c>
      <c r="I5" s="20"/>
      <c r="J5" s="25">
        <f>SUMIF(ENTRY!C$2:C$129,B5,ENTRY!BJ$2:BJ$129)</f>
        <v>0</v>
      </c>
      <c r="K5" s="28">
        <f t="shared" si="3"/>
        <v>0</v>
      </c>
      <c r="L5" s="20"/>
      <c r="M5" s="25">
        <f ca="1">SUMIF(ENTRY!C$2:C$129,B5,ENTRY!BM$2:BM$129)</f>
        <v>0</v>
      </c>
      <c r="R5" s="40" t="b">
        <f>IF(COUNTIF(ENTRY!C4:C137,B5)=1,TRUE,FALSE)</f>
        <v>1</v>
      </c>
    </row>
    <row r="6" spans="2:18" x14ac:dyDescent="0.35">
      <c r="B6" s="20" t="s">
        <v>23</v>
      </c>
      <c r="C6" s="25">
        <f ca="1">IFERROR(VLOOKUP($B6,ENTRY!$C$2:$BM$607,SUMIF(ENTRY!$B$3:$BL$3,$B$1,ENTRY!$B$2:$BL$2)-1,FALSE),0)</f>
        <v>0</v>
      </c>
      <c r="D6" s="26">
        <f ca="1">IFERROR(VLOOKUP($B6,ENTRY!$C$2:$BM$607,SUMIF(ENTRY!$B$3:$BL$3,$B$1,ENTRY!$B$2:$BL$2),FALSE),0)</f>
        <v>0</v>
      </c>
      <c r="E6" s="27">
        <f t="shared" ca="1" si="0"/>
        <v>0</v>
      </c>
      <c r="F6" s="26">
        <f>SUMIF(ENTRY!C$2:C$129,B6,ENTRY!F$2:F$129)</f>
        <v>150.31580357142857</v>
      </c>
      <c r="G6" s="26">
        <f t="shared" ca="1" si="1"/>
        <v>0</v>
      </c>
      <c r="H6" s="28">
        <f t="shared" ca="1" si="2"/>
        <v>0</v>
      </c>
      <c r="I6" s="20"/>
      <c r="J6" s="25">
        <f>SUMIF(ENTRY!C$2:C$129,B6,ENTRY!BJ$2:BJ$129)</f>
        <v>112</v>
      </c>
      <c r="K6" s="28">
        <f t="shared" si="3"/>
        <v>16835.37</v>
      </c>
      <c r="L6" s="20"/>
      <c r="M6" s="25">
        <f ca="1">SUMIF(ENTRY!C$2:C$129,B6,ENTRY!BM$2:BM$129)</f>
        <v>0</v>
      </c>
      <c r="R6" s="40" t="b">
        <f>IF(COUNTIF(ENTRY!C5:C144,B6)=1,TRUE,FALSE)</f>
        <v>1</v>
      </c>
    </row>
    <row r="7" spans="2:18" x14ac:dyDescent="0.35">
      <c r="B7" s="20" t="s">
        <v>22</v>
      </c>
      <c r="C7" s="25">
        <f ca="1">IFERROR(VLOOKUP($B7,ENTRY!$C$2:$BM$607,SUMIF(ENTRY!$B$3:$BL$3,$B$1,ENTRY!$B$2:$BL$2)-1,FALSE),0)</f>
        <v>0</v>
      </c>
      <c r="D7" s="26">
        <f ca="1">IFERROR(VLOOKUP($B7,ENTRY!$C$2:$BM$607,SUMIF(ENTRY!$B$3:$BL$3,$B$1,ENTRY!$B$2:$BL$2),FALSE),0)</f>
        <v>0</v>
      </c>
      <c r="E7" s="27">
        <f t="shared" ca="1" si="0"/>
        <v>0</v>
      </c>
      <c r="F7" s="26">
        <f>SUMIF(ENTRY!C$2:C$129,B7,ENTRY!F$2:F$129)</f>
        <v>0</v>
      </c>
      <c r="G7" s="26">
        <f t="shared" ca="1" si="1"/>
        <v>0</v>
      </c>
      <c r="H7" s="28">
        <f t="shared" ca="1" si="2"/>
        <v>0</v>
      </c>
      <c r="I7" s="20"/>
      <c r="J7" s="25">
        <f>SUMIF(ENTRY!C$2:C$129,B7,ENTRY!BJ$2:BJ$129)</f>
        <v>0</v>
      </c>
      <c r="K7" s="28">
        <f t="shared" si="3"/>
        <v>0</v>
      </c>
      <c r="L7" s="20"/>
      <c r="M7" s="25">
        <f>SUMIF(ENTRY!C$2:C$129,B7,ENTRY!BM$2:BM$129)</f>
        <v>0</v>
      </c>
      <c r="R7" s="40" t="b">
        <f>IF(COUNTIF(ENTRY!C5:C145,B7)=1,TRUE,FALSE)</f>
        <v>0</v>
      </c>
    </row>
    <row r="8" spans="2:18" x14ac:dyDescent="0.35">
      <c r="B8" s="20" t="s">
        <v>21</v>
      </c>
      <c r="C8" s="25">
        <f ca="1">IFERROR(VLOOKUP($B8,ENTRY!$C$2:$BM$607,SUMIF(ENTRY!$B$3:$BL$3,$B$1,ENTRY!$B$2:$BL$2)-1,FALSE),0)</f>
        <v>0</v>
      </c>
      <c r="D8" s="26">
        <f ca="1">IFERROR(VLOOKUP($B8,ENTRY!$C$2:$BM$607,SUMIF(ENTRY!$B$3:$BL$3,$B$1,ENTRY!$B$2:$BL$2),FALSE),0)</f>
        <v>0</v>
      </c>
      <c r="E8" s="27">
        <f t="shared" ca="1" si="0"/>
        <v>0</v>
      </c>
      <c r="F8" s="26">
        <f>SUMIF(ENTRY!C$2:C$129,B8,ENTRY!F$2:F$129)</f>
        <v>0</v>
      </c>
      <c r="G8" s="26">
        <f t="shared" ca="1" si="1"/>
        <v>0</v>
      </c>
      <c r="H8" s="28">
        <f t="shared" ca="1" si="2"/>
        <v>0</v>
      </c>
      <c r="I8" s="20"/>
      <c r="J8" s="25">
        <f>SUMIF(ENTRY!C$2:C$129,B8,ENTRY!BJ$2:BJ$129)</f>
        <v>0</v>
      </c>
      <c r="K8" s="28">
        <f t="shared" si="3"/>
        <v>0</v>
      </c>
      <c r="L8" s="20"/>
      <c r="M8" s="25">
        <f>SUMIF(ENTRY!C$2:C$129,B8,ENTRY!BM$2:BM$129)</f>
        <v>0</v>
      </c>
      <c r="R8" s="40" t="b">
        <f>IF(COUNTIF(ENTRY!C124:C155,B8)=1,TRUE,FALSE)</f>
        <v>0</v>
      </c>
    </row>
    <row r="9" spans="2:18" x14ac:dyDescent="0.35">
      <c r="B9" s="20" t="s">
        <v>20</v>
      </c>
      <c r="C9" s="25">
        <f ca="1">IFERROR(VLOOKUP($B9,ENTRY!$C$2:$BM$607,SUMIF(ENTRY!$B$3:$BL$3,$B$1,ENTRY!$B$2:$BL$2)-1,FALSE),0)</f>
        <v>0</v>
      </c>
      <c r="D9" s="26">
        <f ca="1">IFERROR(VLOOKUP($B9,ENTRY!$C$2:$BM$607,SUMIF(ENTRY!$B$3:$BL$3,$B$1,ENTRY!$B$2:$BL$2),FALSE),0)</f>
        <v>0</v>
      </c>
      <c r="E9" s="27">
        <f t="shared" ca="1" si="0"/>
        <v>0</v>
      </c>
      <c r="F9" s="26">
        <f>SUMIF(ENTRY!C$2:C$129,B9,ENTRY!F$2:F$129)</f>
        <v>0</v>
      </c>
      <c r="G9" s="26">
        <f t="shared" ca="1" si="1"/>
        <v>0</v>
      </c>
      <c r="H9" s="28">
        <f t="shared" ca="1" si="2"/>
        <v>0</v>
      </c>
      <c r="I9" s="20"/>
      <c r="J9" s="25">
        <f>SUMIF(ENTRY!C$2:C$129,B9,ENTRY!BJ$2:BJ$129)</f>
        <v>0</v>
      </c>
      <c r="K9" s="28">
        <f t="shared" si="3"/>
        <v>0</v>
      </c>
      <c r="L9" s="20"/>
      <c r="M9" s="25">
        <f>SUMIF(ENTRY!C$2:C$129,B9,ENTRY!BM$2:BM$129)</f>
        <v>0</v>
      </c>
      <c r="R9" s="40" t="b">
        <f>IF(COUNTIF(ENTRY!C124:C155,B9)=1,TRUE,FALSE)</f>
        <v>0</v>
      </c>
    </row>
    <row r="10" spans="2:18" x14ac:dyDescent="0.35">
      <c r="B10" s="20" t="s">
        <v>19</v>
      </c>
      <c r="C10" s="25">
        <f ca="1">IFERROR(VLOOKUP($B10,ENTRY!$C$2:$BM$607,SUMIF(ENTRY!$B$3:$BL$3,$B$1,ENTRY!$B$2:$BL$2)-1,FALSE),0)</f>
        <v>0</v>
      </c>
      <c r="D10" s="26">
        <f ca="1">IFERROR(VLOOKUP($B10,ENTRY!$C$2:$BM$607,SUMIF(ENTRY!$B$3:$BL$3,$B$1,ENTRY!$B$2:$BL$2),FALSE),0)</f>
        <v>0</v>
      </c>
      <c r="E10" s="27">
        <f t="shared" ca="1" si="0"/>
        <v>0</v>
      </c>
      <c r="F10" s="26">
        <f>SUMIF(ENTRY!C$2:C$129,B10,ENTRY!F$2:F$129)</f>
        <v>0</v>
      </c>
      <c r="G10" s="26">
        <f t="shared" ca="1" si="1"/>
        <v>0</v>
      </c>
      <c r="H10" s="28">
        <f t="shared" ca="1" si="2"/>
        <v>0</v>
      </c>
      <c r="I10" s="20"/>
      <c r="J10" s="25">
        <f>SUMIF(ENTRY!C$2:C$129,B10,ENTRY!BJ$2:BJ$129)</f>
        <v>0</v>
      </c>
      <c r="K10" s="28">
        <f t="shared" si="3"/>
        <v>0</v>
      </c>
      <c r="L10" s="20"/>
      <c r="M10" s="25">
        <f>SUMIF(ENTRY!C$2:C$129,B10,ENTRY!BM$2:BM$129)</f>
        <v>0</v>
      </c>
      <c r="R10" s="40" t="b">
        <f>IF(COUNTIF(ENTRY!C124:C155,B10)=1,TRUE,FALSE)</f>
        <v>0</v>
      </c>
    </row>
    <row r="11" spans="2:18" x14ac:dyDescent="0.35">
      <c r="B11" s="20" t="s">
        <v>18</v>
      </c>
      <c r="C11" s="25">
        <f ca="1">IFERROR(VLOOKUP($B11,ENTRY!$C$2:$BM$607,SUMIF(ENTRY!$B$3:$BL$3,$B$1,ENTRY!$B$2:$BL$2)-1,FALSE),0)</f>
        <v>0</v>
      </c>
      <c r="D11" s="26">
        <f ca="1">IFERROR(VLOOKUP($B11,ENTRY!$C$2:$BM$607,SUMIF(ENTRY!$B$3:$BL$3,$B$1,ENTRY!$B$2:$BL$2),FALSE),0)</f>
        <v>0</v>
      </c>
      <c r="E11" s="27">
        <f t="shared" ca="1" si="0"/>
        <v>0</v>
      </c>
      <c r="F11" s="26">
        <f>SUMIF(ENTRY!C$2:C$129,B11,ENTRY!F$2:F$129)</f>
        <v>0</v>
      </c>
      <c r="G11" s="26">
        <f t="shared" ca="1" si="1"/>
        <v>0</v>
      </c>
      <c r="H11" s="28">
        <f t="shared" ca="1" si="2"/>
        <v>0</v>
      </c>
      <c r="I11" s="20"/>
      <c r="J11" s="25">
        <f>SUMIF(ENTRY!C$2:C$129,B11,ENTRY!BJ$2:BJ$129)</f>
        <v>0</v>
      </c>
      <c r="K11" s="28">
        <f t="shared" si="3"/>
        <v>0</v>
      </c>
      <c r="L11" s="20"/>
      <c r="M11" s="25">
        <f ca="1">SUMIF(ENTRY!C$2:C$129,B11,ENTRY!BM$2:BM$129)</f>
        <v>0</v>
      </c>
      <c r="R11" s="40" t="b">
        <f>IF(COUNTIF(ENTRY!C124:C155,B11)=1,TRUE,FALSE)</f>
        <v>0</v>
      </c>
    </row>
    <row r="12" spans="2:18" x14ac:dyDescent="0.35">
      <c r="B12" s="20" t="s">
        <v>17</v>
      </c>
      <c r="C12" s="25">
        <f ca="1">IFERROR(VLOOKUP($B12,ENTRY!$C$2:$BM$607,SUMIF(ENTRY!$B$3:$BL$3,$B$1,ENTRY!$B$2:$BL$2)-1,FALSE),0)</f>
        <v>0</v>
      </c>
      <c r="D12" s="26">
        <f ca="1">IFERROR(VLOOKUP($B12,ENTRY!$C$2:$BM$607,SUMIF(ENTRY!$B$3:$BL$3,$B$1,ENTRY!$B$2:$BL$2),FALSE),0)</f>
        <v>0</v>
      </c>
      <c r="E12" s="27">
        <f t="shared" ca="1" si="0"/>
        <v>0</v>
      </c>
      <c r="F12" s="26">
        <f>SUMIF(ENTRY!C$2:C$129,B12,ENTRY!F$2:F$129)</f>
        <v>0</v>
      </c>
      <c r="G12" s="26">
        <f t="shared" ca="1" si="1"/>
        <v>0</v>
      </c>
      <c r="H12" s="28">
        <f t="shared" ca="1" si="2"/>
        <v>0</v>
      </c>
      <c r="I12" s="20"/>
      <c r="J12" s="25">
        <f>SUMIF(ENTRY!C$2:C$129,B12,ENTRY!BJ$2:BJ$129)</f>
        <v>0</v>
      </c>
      <c r="K12" s="28">
        <f t="shared" si="3"/>
        <v>0</v>
      </c>
      <c r="L12" s="20"/>
      <c r="M12" s="25">
        <f>SUMIF(ENTRY!C$2:C$129,B12,ENTRY!BM$2:BM$129)</f>
        <v>0</v>
      </c>
      <c r="R12" s="40" t="b">
        <f>IF(COUNTIF(ENTRY!C124:C156,B12)=1,TRUE,FALSE)</f>
        <v>0</v>
      </c>
    </row>
    <row r="13" spans="2:18" x14ac:dyDescent="0.35">
      <c r="B13" s="20" t="s">
        <v>16</v>
      </c>
      <c r="C13" s="25">
        <f ca="1">IFERROR(VLOOKUP($B13,ENTRY!$C$2:$BM$607,SUMIF(ENTRY!$B$3:$BL$3,$B$1,ENTRY!$B$2:$BL$2)-1,FALSE),0)</f>
        <v>0</v>
      </c>
      <c r="D13" s="26">
        <f ca="1">IFERROR(VLOOKUP($B13,ENTRY!$C$2:$BM$607,SUMIF(ENTRY!$B$3:$BL$3,$B$1,ENTRY!$B$2:$BL$2),FALSE),0)</f>
        <v>0</v>
      </c>
      <c r="E13" s="27">
        <f t="shared" ca="1" si="0"/>
        <v>0</v>
      </c>
      <c r="F13" s="26">
        <f>SUMIF(ENTRY!C$2:C$129,B13,ENTRY!F$2:F$129)</f>
        <v>0</v>
      </c>
      <c r="G13" s="26">
        <f t="shared" ca="1" si="1"/>
        <v>0</v>
      </c>
      <c r="H13" s="28">
        <f t="shared" ca="1" si="2"/>
        <v>0</v>
      </c>
      <c r="I13" s="20"/>
      <c r="J13" s="25">
        <f>SUMIF(ENTRY!C$2:C$129,B13,ENTRY!BJ$2:BJ$129)</f>
        <v>0</v>
      </c>
      <c r="K13" s="28">
        <f t="shared" si="3"/>
        <v>0</v>
      </c>
      <c r="L13" s="20"/>
      <c r="M13" s="25">
        <f>SUMIF(ENTRY!C$2:C$129,B13,ENTRY!BM$2:BM$129)</f>
        <v>0</v>
      </c>
      <c r="R13" s="40" t="b">
        <f>IF(COUNTIF(ENTRY!C124:C157,B13)=1,TRUE,FALSE)</f>
        <v>0</v>
      </c>
    </row>
    <row r="14" spans="2:18" x14ac:dyDescent="0.35">
      <c r="B14" s="20" t="s">
        <v>15</v>
      </c>
      <c r="C14" s="25">
        <f ca="1">IFERROR(VLOOKUP($B14,ENTRY!$C$2:$BM$607,SUMIF(ENTRY!$B$3:$BL$3,$B$1,ENTRY!$B$2:$BL$2)-1,FALSE),0)</f>
        <v>0</v>
      </c>
      <c r="D14" s="26">
        <f ca="1">IFERROR(VLOOKUP($B14,ENTRY!$C$2:$BM$607,SUMIF(ENTRY!$B$3:$BL$3,$B$1,ENTRY!$B$2:$BL$2),FALSE),0)</f>
        <v>0</v>
      </c>
      <c r="E14" s="27">
        <f t="shared" ca="1" si="0"/>
        <v>0</v>
      </c>
      <c r="F14" s="26">
        <f>SUMIF(ENTRY!C$2:C$129,B14,ENTRY!F$2:F$129)</f>
        <v>0</v>
      </c>
      <c r="G14" s="26">
        <f t="shared" ca="1" si="1"/>
        <v>0</v>
      </c>
      <c r="H14" s="28">
        <f t="shared" ca="1" si="2"/>
        <v>0</v>
      </c>
      <c r="I14" s="20"/>
      <c r="J14" s="25">
        <f>SUMIF(ENTRY!C$2:C$129,B14,ENTRY!BJ$2:BJ$129)</f>
        <v>0</v>
      </c>
      <c r="K14" s="28">
        <f t="shared" si="3"/>
        <v>0</v>
      </c>
      <c r="L14" s="20"/>
      <c r="M14" s="25">
        <f>SUMIF(ENTRY!C$2:C$129,B14,ENTRY!BM$2:BM$129)</f>
        <v>0</v>
      </c>
      <c r="R14" s="40" t="b">
        <f>IF(COUNTIF(ENTRY!C124:C158,B14)=1,TRUE,FALSE)</f>
        <v>0</v>
      </c>
    </row>
    <row r="15" spans="2:18" x14ac:dyDescent="0.35">
      <c r="B15" s="20" t="s">
        <v>14</v>
      </c>
      <c r="C15" s="25">
        <f ca="1">IFERROR(VLOOKUP($B15,ENTRY!$C$2:$BM$607,SUMIF(ENTRY!$B$3:$BL$3,$B$1,ENTRY!$B$2:$BL$2)-1,FALSE),0)</f>
        <v>0</v>
      </c>
      <c r="D15" s="26">
        <f ca="1">IFERROR(VLOOKUP($B15,ENTRY!$C$2:$BM$607,SUMIF(ENTRY!$B$3:$BL$3,$B$1,ENTRY!$B$2:$BL$2),FALSE),0)</f>
        <v>0</v>
      </c>
      <c r="E15" s="27">
        <f t="shared" ca="1" si="0"/>
        <v>0</v>
      </c>
      <c r="F15" s="26">
        <f>SUMIF(ENTRY!C$2:C$129,B15,ENTRY!F$2:F$129)</f>
        <v>76.659222222222226</v>
      </c>
      <c r="G15" s="26">
        <f t="shared" ca="1" si="1"/>
        <v>0</v>
      </c>
      <c r="H15" s="28">
        <f t="shared" ca="1" si="2"/>
        <v>0</v>
      </c>
      <c r="I15" s="20"/>
      <c r="J15" s="25">
        <f>SUMIF(ENTRY!C$2:C$129,B15,ENTRY!BJ$2:BJ$129)</f>
        <v>84</v>
      </c>
      <c r="K15" s="28">
        <f t="shared" si="3"/>
        <v>6439.3746666666666</v>
      </c>
      <c r="L15" s="20"/>
      <c r="M15" s="25">
        <f ca="1">SUMIF(ENTRY!C$2:C$129,B15,ENTRY!BM$2:BM$129)</f>
        <v>20.333333333333336</v>
      </c>
      <c r="R15" s="40" t="b">
        <f>IF(COUNTIF(ENTRY!C124:C159,B15)=1,TRUE,FALSE)</f>
        <v>0</v>
      </c>
    </row>
    <row r="16" spans="2:18" x14ac:dyDescent="0.35">
      <c r="B16" s="20" t="s">
        <v>13</v>
      </c>
      <c r="C16" s="25">
        <f ca="1">IFERROR(VLOOKUP($B16,ENTRY!$C$2:$BM$607,SUMIF(ENTRY!$B$3:$BL$3,$B$1,ENTRY!$B$2:$BL$2)-1,FALSE),0)</f>
        <v>0</v>
      </c>
      <c r="D16" s="26">
        <f ca="1">IFERROR(VLOOKUP($B16,ENTRY!$C$2:$BM$607,SUMIF(ENTRY!$B$3:$BL$3,$B$1,ENTRY!$B$2:$BL$2),FALSE),0)</f>
        <v>0</v>
      </c>
      <c r="E16" s="27">
        <f t="shared" ca="1" si="0"/>
        <v>0</v>
      </c>
      <c r="F16" s="26">
        <f>SUMIF(ENTRY!C$2:C$129,B16,ENTRY!F$2:F$129)</f>
        <v>0</v>
      </c>
      <c r="G16" s="26">
        <f t="shared" ca="1" si="1"/>
        <v>0</v>
      </c>
      <c r="H16" s="28">
        <f t="shared" ca="1" si="2"/>
        <v>0</v>
      </c>
      <c r="I16" s="20"/>
      <c r="J16" s="25">
        <f>SUMIF(ENTRY!C$2:C$129,B16,ENTRY!BJ$2:BJ$129)</f>
        <v>0</v>
      </c>
      <c r="K16" s="28">
        <f t="shared" si="3"/>
        <v>0</v>
      </c>
      <c r="L16" s="20"/>
      <c r="M16" s="25">
        <f>SUMIF(ENTRY!C$2:C$129,B16,ENTRY!BM$2:BM$129)</f>
        <v>0</v>
      </c>
      <c r="R16" s="40" t="b">
        <f>IF(COUNTIF(ENTRY!C124:C160,B16)=1,TRUE,FALSE)</f>
        <v>0</v>
      </c>
    </row>
    <row r="17" spans="2:18" x14ac:dyDescent="0.35">
      <c r="B17" s="20" t="s">
        <v>12</v>
      </c>
      <c r="C17" s="25">
        <f ca="1">IFERROR(VLOOKUP($B17,ENTRY!$C$2:$BM$607,SUMIF(ENTRY!$B$3:$BL$3,$B$1,ENTRY!$B$2:$BL$2)-1,FALSE),0)</f>
        <v>0</v>
      </c>
      <c r="D17" s="26">
        <f ca="1">IFERROR(VLOOKUP($B17,ENTRY!$C$2:$BM$607,SUMIF(ENTRY!$B$3:$BL$3,$B$1,ENTRY!$B$2:$BL$2),FALSE),0)</f>
        <v>0</v>
      </c>
      <c r="E17" s="27">
        <f t="shared" ca="1" si="0"/>
        <v>0</v>
      </c>
      <c r="F17" s="26">
        <f>SUMIF(ENTRY!C$2:C$129,B17,ENTRY!F$2:F$129)</f>
        <v>0</v>
      </c>
      <c r="G17" s="26">
        <f t="shared" ca="1" si="1"/>
        <v>0</v>
      </c>
      <c r="H17" s="28">
        <f t="shared" ca="1" si="2"/>
        <v>0</v>
      </c>
      <c r="I17" s="20"/>
      <c r="J17" s="25">
        <f>SUMIF(ENTRY!C$2:C$129,B17,ENTRY!BJ$2:BJ$129)</f>
        <v>0</v>
      </c>
      <c r="K17" s="28">
        <f t="shared" si="3"/>
        <v>0</v>
      </c>
      <c r="L17" s="20"/>
      <c r="M17" s="25">
        <f ca="1">SUMIF(ENTRY!C$2:C$129,B17,ENTRY!BM$2:BM$129)</f>
        <v>34.666666666666664</v>
      </c>
      <c r="R17" s="40" t="b">
        <f>IF(COUNTIF(ENTRY!C124:C161,B17)=1,TRUE,FALSE)</f>
        <v>0</v>
      </c>
    </row>
    <row r="18" spans="2:18" x14ac:dyDescent="0.35">
      <c r="B18" s="20" t="s">
        <v>11</v>
      </c>
      <c r="C18" s="25">
        <f ca="1">IFERROR(VLOOKUP($B18,ENTRY!$C$2:$BM$607,SUMIF(ENTRY!$B$3:$BL$3,$B$1,ENTRY!$B$2:$BL$2)-1,FALSE),0)</f>
        <v>0</v>
      </c>
      <c r="D18" s="26">
        <f ca="1">IFERROR(VLOOKUP($B18,ENTRY!$C$2:$BM$607,SUMIF(ENTRY!$B$3:$BL$3,$B$1,ENTRY!$B$2:$BL$2),FALSE),0)</f>
        <v>0</v>
      </c>
      <c r="E18" s="27">
        <f t="shared" ca="1" si="0"/>
        <v>0</v>
      </c>
      <c r="F18" s="26">
        <f>SUMIF(ENTRY!C$2:C$129,B18,ENTRY!F$2:F$129)</f>
        <v>0</v>
      </c>
      <c r="G18" s="26">
        <f t="shared" ca="1" si="1"/>
        <v>0</v>
      </c>
      <c r="H18" s="28">
        <f t="shared" ca="1" si="2"/>
        <v>0</v>
      </c>
      <c r="I18" s="20"/>
      <c r="J18" s="25">
        <f>SUMIF(ENTRY!C$2:C$129,B18,ENTRY!BJ$2:BJ$129)</f>
        <v>0</v>
      </c>
      <c r="K18" s="28">
        <f t="shared" si="3"/>
        <v>0</v>
      </c>
      <c r="L18" s="20"/>
      <c r="M18" s="25">
        <f>SUMIF(ENTRY!C$2:C$129,B18,ENTRY!BM$2:BM$129)</f>
        <v>0</v>
      </c>
      <c r="R18" s="40" t="b">
        <f>IF(COUNTIF(ENTRY!C124:C162,B18)=1,TRUE,FALSE)</f>
        <v>0</v>
      </c>
    </row>
    <row r="19" spans="2:18" x14ac:dyDescent="0.35">
      <c r="B19" s="20" t="s">
        <v>10</v>
      </c>
      <c r="C19" s="25">
        <f ca="1">IFERROR(VLOOKUP($B19,ENTRY!$C$2:$BM$607,SUMIF(ENTRY!$B$3:$BL$3,$B$1,ENTRY!$B$2:$BL$2)-1,FALSE),0)</f>
        <v>0</v>
      </c>
      <c r="D19" s="26">
        <f ca="1">IFERROR(VLOOKUP($B19,ENTRY!$C$2:$BM$607,SUMIF(ENTRY!$B$3:$BL$3,$B$1,ENTRY!$B$2:$BL$2),FALSE),0)</f>
        <v>0</v>
      </c>
      <c r="E19" s="27">
        <f t="shared" ca="1" si="0"/>
        <v>0</v>
      </c>
      <c r="F19" s="26">
        <f>SUMIF(ENTRY!C$2:C$129,B19,ENTRY!F$2:F$129)</f>
        <v>0</v>
      </c>
      <c r="G19" s="26">
        <f t="shared" ca="1" si="1"/>
        <v>0</v>
      </c>
      <c r="H19" s="28">
        <f t="shared" ca="1" si="2"/>
        <v>0</v>
      </c>
      <c r="I19" s="20"/>
      <c r="J19" s="25">
        <f>SUMIF(ENTRY!C$2:C$129,B19,ENTRY!BJ$2:BJ$129)</f>
        <v>0</v>
      </c>
      <c r="K19" s="28">
        <f t="shared" si="3"/>
        <v>0</v>
      </c>
      <c r="L19" s="20"/>
      <c r="M19" s="25">
        <f ca="1">SUMIF(ENTRY!C$2:C$129,B19,ENTRY!BM$2:BM$129)</f>
        <v>0</v>
      </c>
      <c r="R19" s="40" t="b">
        <f>IF(COUNTIF(ENTRY!C124:C168,B19)=1,TRUE,FALSE)</f>
        <v>0</v>
      </c>
    </row>
    <row r="20" spans="2:18" x14ac:dyDescent="0.35">
      <c r="B20" s="20" t="s">
        <v>9</v>
      </c>
      <c r="C20" s="25">
        <f ca="1">IFERROR(VLOOKUP($B20,ENTRY!$C$2:$BM$607,SUMIF(ENTRY!$B$3:$BL$3,$B$1,ENTRY!$B$2:$BL$2)-1,FALSE),0)</f>
        <v>240</v>
      </c>
      <c r="D20" s="26">
        <f ca="1">IFERROR(VLOOKUP($B20,ENTRY!$C$2:$BM$607,SUMIF(ENTRY!$B$3:$BL$3,$B$1,ENTRY!$B$2:$BL$2),FALSE),0)</f>
        <v>73.97662983425414</v>
      </c>
      <c r="E20" s="27">
        <f t="shared" ca="1" si="0"/>
        <v>17754.391160220992</v>
      </c>
      <c r="F20" s="26">
        <f>SUMIF(ENTRY!C$2:C$129,B20,ENTRY!F$2:F$129)</f>
        <v>166.02337016574586</v>
      </c>
      <c r="G20" s="26">
        <f t="shared" ca="1" si="1"/>
        <v>-92.046740331491719</v>
      </c>
      <c r="H20" s="28">
        <f t="shared" ca="1" si="2"/>
        <v>-22091.217679558013</v>
      </c>
      <c r="I20" s="20"/>
      <c r="J20" s="25">
        <f>SUMIF(ENTRY!C$2:C$129,B20,ENTRY!BJ$2:BJ$129)</f>
        <v>172</v>
      </c>
      <c r="K20" s="28">
        <f t="shared" si="3"/>
        <v>28556.019668508288</v>
      </c>
      <c r="L20" s="20"/>
      <c r="M20" s="25">
        <f ca="1">SUMIF(ENTRY!C$2:C$129,B20,ENTRY!BM$2:BM$129)</f>
        <v>29.333333333333332</v>
      </c>
      <c r="R20" s="40" t="b">
        <f>IF(COUNTIF(ENTRY!C124:C168,B20)=1,TRUE,FALSE)</f>
        <v>0</v>
      </c>
    </row>
    <row r="21" spans="2:18" x14ac:dyDescent="0.35">
      <c r="B21" s="20" t="s">
        <v>8</v>
      </c>
      <c r="C21" s="25">
        <f ca="1">IFERROR(VLOOKUP($B21,ENTRY!$C$2:$BM$607,SUMIF(ENTRY!$B$3:$BL$3,$B$1,ENTRY!$B$2:$BL$2)-1,FALSE),0)</f>
        <v>0</v>
      </c>
      <c r="D21" s="26">
        <f ca="1">IFERROR(VLOOKUP($B21,ENTRY!$C$2:$BM$607,SUMIF(ENTRY!$B$3:$BL$3,$B$1,ENTRY!$B$2:$BL$2),FALSE),0)</f>
        <v>0</v>
      </c>
      <c r="E21" s="27">
        <f t="shared" ca="1" si="0"/>
        <v>0</v>
      </c>
      <c r="F21" s="26">
        <f>SUMIF(ENTRY!C$2:C$129,B21,ENTRY!F$2:F$129)</f>
        <v>0</v>
      </c>
      <c r="G21" s="26">
        <f t="shared" ca="1" si="1"/>
        <v>0</v>
      </c>
      <c r="H21" s="28">
        <f t="shared" ca="1" si="2"/>
        <v>0</v>
      </c>
      <c r="I21" s="20"/>
      <c r="J21" s="25">
        <f>SUMIF(ENTRY!C$2:C$129,B21,ENTRY!BJ$2:BJ$129)</f>
        <v>0</v>
      </c>
      <c r="K21" s="28">
        <f t="shared" si="3"/>
        <v>0</v>
      </c>
      <c r="L21" s="20"/>
      <c r="M21" s="25">
        <f>SUMIF(ENTRY!C$2:C$129,B21,ENTRY!BM$2:BM$129)</f>
        <v>0</v>
      </c>
      <c r="R21" s="40" t="b">
        <f>IF(COUNTIF(ENTRY!C124:C171,B21)=1,TRUE,FALSE)</f>
        <v>0</v>
      </c>
    </row>
    <row r="22" spans="2:18" x14ac:dyDescent="0.35">
      <c r="B22" s="20" t="s">
        <v>7</v>
      </c>
      <c r="C22" s="25">
        <f ca="1">IFERROR(VLOOKUP($B22,ENTRY!$C$2:$BM$607,SUMIF(ENTRY!$B$3:$BL$3,$B$1,ENTRY!$B$2:$BL$2)-1,FALSE),0)</f>
        <v>0</v>
      </c>
      <c r="D22" s="26">
        <f ca="1">IFERROR(VLOOKUP($B22,ENTRY!$C$2:$BM$607,SUMIF(ENTRY!$B$3:$BL$3,$B$1,ENTRY!$B$2:$BL$2),FALSE),0)</f>
        <v>0</v>
      </c>
      <c r="E22" s="27">
        <f t="shared" ca="1" si="0"/>
        <v>0</v>
      </c>
      <c r="F22" s="26">
        <f>SUMIF(ENTRY!C$2:C$129,B22,ENTRY!F$2:F$129)</f>
        <v>0</v>
      </c>
      <c r="G22" s="26">
        <f t="shared" ca="1" si="1"/>
        <v>0</v>
      </c>
      <c r="H22" s="28">
        <f t="shared" ca="1" si="2"/>
        <v>0</v>
      </c>
      <c r="I22" s="20"/>
      <c r="J22" s="25">
        <f>SUMIF(ENTRY!C$2:C$129,B22,ENTRY!BJ$2:BJ$129)</f>
        <v>0</v>
      </c>
      <c r="K22" s="28">
        <f t="shared" si="3"/>
        <v>0</v>
      </c>
      <c r="L22" s="20"/>
      <c r="M22" s="25">
        <f ca="1">SUMIF(ENTRY!C$2:C$129,B22,ENTRY!BM$2:BM$129)</f>
        <v>0</v>
      </c>
      <c r="R22" s="40" t="b">
        <f>IF(COUNTIF(ENTRY!C124:C171,B22)=1,TRUE,FALSE)</f>
        <v>0</v>
      </c>
    </row>
    <row r="23" spans="2:18" x14ac:dyDescent="0.35">
      <c r="B23" s="20" t="s">
        <v>6</v>
      </c>
      <c r="C23" s="25">
        <f ca="1">IFERROR(VLOOKUP($B23,ENTRY!$C$2:$BM$607,SUMIF(ENTRY!$B$3:$BL$3,$B$1,ENTRY!$B$2:$BL$2)-1,FALSE),0)</f>
        <v>0</v>
      </c>
      <c r="D23" s="26">
        <f ca="1">IFERROR(VLOOKUP($B23,ENTRY!$C$2:$BM$607,SUMIF(ENTRY!$B$3:$BL$3,$B$1,ENTRY!$B$2:$BL$2),FALSE),0)</f>
        <v>0</v>
      </c>
      <c r="E23" s="27">
        <f t="shared" ca="1" si="0"/>
        <v>0</v>
      </c>
      <c r="F23" s="26">
        <f>SUMIF(ENTRY!C$2:C$129,B23,ENTRY!F$2:F$129)</f>
        <v>0</v>
      </c>
      <c r="G23" s="26">
        <f t="shared" ca="1" si="1"/>
        <v>0</v>
      </c>
      <c r="H23" s="28">
        <f t="shared" ca="1" si="2"/>
        <v>0</v>
      </c>
      <c r="I23" s="20"/>
      <c r="J23" s="25">
        <f>SUMIF(ENTRY!C$2:C$129,B23,ENTRY!BJ$2:BJ$129)</f>
        <v>0</v>
      </c>
      <c r="K23" s="28">
        <f t="shared" si="3"/>
        <v>0</v>
      </c>
      <c r="L23" s="20"/>
      <c r="M23" s="25">
        <f ca="1">SUMIF(ENTRY!C$2:C$129,B23,ENTRY!BM$2:BM$129)</f>
        <v>2.666666666666667</v>
      </c>
      <c r="R23" s="40" t="b">
        <f>IF(COUNTIF(ENTRY!C124:C171,B23)=1,TRUE,FALSE)</f>
        <v>0</v>
      </c>
    </row>
    <row r="24" spans="2:18" x14ac:dyDescent="0.35">
      <c r="B24" s="20" t="s">
        <v>5</v>
      </c>
      <c r="C24" s="25">
        <f ca="1">IFERROR(VLOOKUP($B24,ENTRY!$C$2:$BM$607,SUMIF(ENTRY!$B$3:$BL$3,$B$1,ENTRY!$B$2:$BL$2)-1,FALSE),0)</f>
        <v>0</v>
      </c>
      <c r="D24" s="26">
        <f ca="1">IFERROR(VLOOKUP($B24,ENTRY!$C$2:$BM$607,SUMIF(ENTRY!$B$3:$BL$3,$B$1,ENTRY!$B$2:$BL$2),FALSE),0)</f>
        <v>0</v>
      </c>
      <c r="E24" s="27">
        <f t="shared" ca="1" si="0"/>
        <v>0</v>
      </c>
      <c r="F24" s="26">
        <f>SUMIF(ENTRY!C$2:C$129,B24,ENTRY!F$2:F$129)</f>
        <v>0</v>
      </c>
      <c r="G24" s="26">
        <f t="shared" ca="1" si="1"/>
        <v>0</v>
      </c>
      <c r="H24" s="28">
        <f t="shared" ca="1" si="2"/>
        <v>0</v>
      </c>
      <c r="I24" s="20"/>
      <c r="J24" s="25">
        <f>SUMIF(ENTRY!C$2:C$129,B24,ENTRY!BJ$2:BJ$129)</f>
        <v>0</v>
      </c>
      <c r="K24" s="28">
        <f t="shared" si="3"/>
        <v>0</v>
      </c>
      <c r="L24" s="20"/>
      <c r="M24" s="25">
        <f>SUMIF(ENTRY!C$2:C$129,B24,ENTRY!BM$2:BM$129)</f>
        <v>0</v>
      </c>
      <c r="O24" s="1" t="s">
        <v>58</v>
      </c>
      <c r="P24" s="28">
        <f ca="1">SUMIF(ENTRY!3:3,B1,ENTRY!137:137)</f>
        <v>99012.58</v>
      </c>
      <c r="R24" s="40" t="b">
        <f>IF(COUNTIF(ENTRY!C124:C171,B24)=1,TRUE,FALSE)</f>
        <v>0</v>
      </c>
    </row>
    <row r="25" spans="2:18" x14ac:dyDescent="0.35">
      <c r="B25" s="20" t="s">
        <v>4</v>
      </c>
      <c r="C25" s="25">
        <f ca="1">IFERROR(VLOOKUP($B25,ENTRY!$C$2:$BM$607,SUMIF(ENTRY!$B$3:$BL$3,$B$1,ENTRY!$B$2:$BL$2)-1,FALSE),0)</f>
        <v>0</v>
      </c>
      <c r="D25" s="26">
        <f ca="1">IFERROR(VLOOKUP($B25,ENTRY!$C$2:$BM$607,SUMIF(ENTRY!$B$3:$BL$3,$B$1,ENTRY!$B$2:$BL$2),FALSE),0)</f>
        <v>0</v>
      </c>
      <c r="E25" s="27">
        <f t="shared" ca="1" si="0"/>
        <v>0</v>
      </c>
      <c r="F25" s="26">
        <f>SUMIF(ENTRY!C$2:C$129,B25,ENTRY!F$2:F$129)</f>
        <v>0</v>
      </c>
      <c r="G25" s="26">
        <f t="shared" ca="1" si="1"/>
        <v>0</v>
      </c>
      <c r="H25" s="28">
        <f t="shared" ca="1" si="2"/>
        <v>0</v>
      </c>
      <c r="I25" s="20"/>
      <c r="J25" s="25">
        <f>SUMIF(ENTRY!C$2:C$129,B25,ENTRY!BJ$2:BJ$129)</f>
        <v>0</v>
      </c>
      <c r="K25" s="28">
        <f t="shared" si="3"/>
        <v>0</v>
      </c>
      <c r="L25" s="20"/>
      <c r="M25" s="25">
        <f>SUMIF(ENTRY!C$2:C$129,B25,ENTRY!BM$2:BM$129)</f>
        <v>0</v>
      </c>
      <c r="O25" t="s">
        <v>59</v>
      </c>
      <c r="P25" s="16">
        <f ca="1">E27</f>
        <v>17754.391160220992</v>
      </c>
      <c r="R25" s="40" t="b">
        <f>IF(COUNTIF(ENTRY!C124:C171,B25)=1,TRUE,FALSE)</f>
        <v>0</v>
      </c>
    </row>
    <row r="26" spans="2:18" x14ac:dyDescent="0.35">
      <c r="B26" s="20" t="s">
        <v>3</v>
      </c>
      <c r="C26" s="25">
        <f ca="1">IFERROR(VLOOKUP($B26,ENTRY!$C$2:$BM$607,SUMIF(ENTRY!$B$3:$BL$3,$B$1,ENTRY!$B$2:$BL$2)-1,FALSE),0)</f>
        <v>0</v>
      </c>
      <c r="D26" s="26">
        <f ca="1">IFERROR(VLOOKUP($B26,ENTRY!$C$2:$BM$607,SUMIF(ENTRY!$B$3:$BL$3,$B$1,ENTRY!$B$2:$BL$2),FALSE),0)</f>
        <v>0</v>
      </c>
      <c r="E26" s="27">
        <f t="shared" ca="1" si="0"/>
        <v>0</v>
      </c>
      <c r="F26" s="26">
        <f>SUMIF(ENTRY!C$2:C$129,B26,ENTRY!F$2:F$129)</f>
        <v>0</v>
      </c>
      <c r="G26" s="26">
        <f t="shared" ca="1" si="1"/>
        <v>0</v>
      </c>
      <c r="H26" s="28">
        <f t="shared" ca="1" si="2"/>
        <v>0</v>
      </c>
      <c r="I26" s="20"/>
      <c r="J26" s="25">
        <f>SUMIF(ENTRY!C$2:C$129,B26,ENTRY!BJ$2:BJ$129)</f>
        <v>0</v>
      </c>
      <c r="K26" s="28"/>
      <c r="L26" s="20"/>
      <c r="M26" s="25">
        <f>SUMIF(ENTRY!C$2:C$129,B26,ENTRY!BM$2:BM$129)</f>
        <v>0</v>
      </c>
      <c r="O26" t="s">
        <v>60</v>
      </c>
      <c r="P26" s="28">
        <f ca="1">-SUMIF(ENTRY!3:3,B1,ENTRY!156:156)</f>
        <v>0</v>
      </c>
      <c r="R26" s="40" t="b">
        <f>IF(COUNTIF(ENTRY!C124:C171,B26)=1,TRUE,FALSE)</f>
        <v>0</v>
      </c>
    </row>
    <row r="27" spans="2:18" x14ac:dyDescent="0.35">
      <c r="B27" s="29" t="s">
        <v>57</v>
      </c>
      <c r="C27" s="30">
        <f ca="1">SUM(C3:C26)</f>
        <v>240</v>
      </c>
      <c r="D27" s="31" t="s">
        <v>2</v>
      </c>
      <c r="E27" s="17">
        <f ca="1">SUM(E3:E26)</f>
        <v>17754.391160220992</v>
      </c>
      <c r="F27" s="31" t="s">
        <v>2</v>
      </c>
      <c r="G27" s="31" t="s">
        <v>2</v>
      </c>
      <c r="H27" s="32">
        <f ca="1">SUM(H3:H26)</f>
        <v>-22091.217679558013</v>
      </c>
      <c r="I27" s="29"/>
      <c r="J27" s="30">
        <f>SUM(J3:J26)</f>
        <v>383</v>
      </c>
      <c r="K27" s="32">
        <f>SUM(K3:K26)</f>
        <v>53425.024335174952</v>
      </c>
      <c r="L27" s="29"/>
      <c r="M27" s="30">
        <f ca="1">SUM(M2:M26)</f>
        <v>90.666666666666671</v>
      </c>
      <c r="O27" s="21" t="s">
        <v>63</v>
      </c>
      <c r="P27" s="39">
        <f ca="1">SUM(P24:P26)</f>
        <v>116766.971160221</v>
      </c>
      <c r="R27" s="40" t="b">
        <f>IF(COUNTIF(ENTRY!C124:C171,B27)=1,TRUE,FALSE)</f>
        <v>0</v>
      </c>
    </row>
    <row r="28" spans="2:18" x14ac:dyDescent="0.35">
      <c r="C28" s="40" t="b">
        <f ca="1">C27=SUMIF(ENTRY!B3:BK3,B1,ENTRY!B129:BK129)</f>
        <v>0</v>
      </c>
      <c r="E28" s="40" t="e">
        <f ca="1">E27=SUMIF(ENTRY!B3:BK3,B1,ENTRY!#REF!)</f>
        <v>#REF!</v>
      </c>
      <c r="H28" s="40" t="e">
        <f ca="1">H27=SUMIF(ENTRY!B3:BK3,B1,ENTRY!#REF!)</f>
        <v>#REF!</v>
      </c>
      <c r="J28" s="40" t="b">
        <f>J27=ENTRY!BJ129</f>
        <v>0</v>
      </c>
      <c r="K28" s="40" t="b">
        <f>K27=ENTRY!BK129</f>
        <v>0</v>
      </c>
      <c r="L28" s="40"/>
      <c r="M28" s="40" t="b">
        <f ca="1">M27=ENTRY!BM129</f>
        <v>0</v>
      </c>
    </row>
    <row r="29" spans="2:18" x14ac:dyDescent="0.35">
      <c r="R29" s="40" t="b">
        <f>IF(COUNTBLANK(R2:R27)&gt;0,FALSE,TRUE)</f>
        <v>1</v>
      </c>
    </row>
  </sheetData>
  <mergeCells count="1">
    <mergeCell ref="J1:K1"/>
  </mergeCells>
  <conditionalFormatting sqref="B2:B26">
    <cfRule type="containsText" dxfId="5" priority="6" operator="containsText" text="FALSE">
      <formula>NOT(ISERROR(SEARCH("FALSE",B2)))</formula>
    </cfRule>
  </conditionalFormatting>
  <conditionalFormatting sqref="C28">
    <cfRule type="containsText" dxfId="4" priority="3" operator="containsText" text="FALSE">
      <formula>NOT(ISERROR(SEARCH("FALSE",C28)))</formula>
    </cfRule>
  </conditionalFormatting>
  <conditionalFormatting sqref="E28">
    <cfRule type="containsText" dxfId="3" priority="4" operator="containsText" text="FALSE">
      <formula>NOT(ISERROR(SEARCH("FALSE",E28)))</formula>
    </cfRule>
  </conditionalFormatting>
  <conditionalFormatting sqref="H28:M28">
    <cfRule type="containsText" dxfId="2" priority="5" operator="containsText" text="FALSE">
      <formula>NOT(ISERROR(SEARCH("FALSE",H28)))</formula>
    </cfRule>
  </conditionalFormatting>
  <conditionalFormatting sqref="R3:R27">
    <cfRule type="containsText" dxfId="1" priority="2" operator="containsText" text="FALSE">
      <formula>NOT(ISERROR(SEARCH("FALSE",R3)))</formula>
    </cfRule>
  </conditionalFormatting>
  <conditionalFormatting sqref="R29">
    <cfRule type="containsText" dxfId="0" priority="1" operator="containsText" text="FALSE">
      <formula>NOT(ISERROR(SEARCH("FALSE",R29)))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Costing</vt:lpstr>
      <vt:lpstr>Sales</vt:lpstr>
      <vt:lpstr>ENTRY</vt:lpstr>
      <vt:lpstr>Summary</vt:lpstr>
      <vt:lpstr>Ageing</vt:lpstr>
      <vt:lpstr>Summary-Itemwise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Naushad</dc:creator>
  <cp:lastModifiedBy>Hassan Dakik</cp:lastModifiedBy>
  <cp:lastPrinted>2023-12-16T05:27:51Z</cp:lastPrinted>
  <dcterms:created xsi:type="dcterms:W3CDTF">2018-12-11T12:37:59Z</dcterms:created>
  <dcterms:modified xsi:type="dcterms:W3CDTF">2026-07-04T12:30:19Z</dcterms:modified>
</cp:coreProperties>
</file>